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1.xml" ContentType="application/vnd.openxmlformats-officedocument.drawing+xml"/>
  <Override PartName="/xl/comments7.xml" ContentType="application/vnd.openxmlformats-officedocument.spreadsheetml.comments+xml"/>
  <Override PartName="/xl/drawings/drawing2.xml" ContentType="application/vnd.openxmlformats-officedocument.drawing+xml"/>
  <Override PartName="/xl/comments8.xml" ContentType="application/vnd.openxmlformats-officedocument.spreadsheetml.comments+xml"/>
  <Override PartName="/xl/drawings/drawing3.xml" ContentType="application/vnd.openxmlformats-officedocument.drawing+xml"/>
  <Override PartName="/xl/comments9.xml" ContentType="application/vnd.openxmlformats-officedocument.spreadsheetml.comments+xml"/>
  <Override PartName="/xl/drawings/drawing4.xml" ContentType="application/vnd.openxmlformats-officedocument.drawing+xml"/>
  <Override PartName="/xl/comments10.xml" ContentType="application/vnd.openxmlformats-officedocument.spreadsheetml.comments+xml"/>
  <Override PartName="/xl/drawings/drawing5.xml" ContentType="application/vnd.openxmlformats-officedocument.drawing+xml"/>
  <Override PartName="/xl/comments11.xml" ContentType="application/vnd.openxmlformats-officedocument.spreadsheetml.comments+xml"/>
  <Override PartName="/xl/drawings/drawing6.xml" ContentType="application/vnd.openxmlformats-officedocument.drawing+xml"/>
  <Override PartName="/xl/comments12.xml" ContentType="application/vnd.openxmlformats-officedocument.spreadsheetml.comments+xml"/>
  <Override PartName="/xl/drawings/drawing7.xml" ContentType="application/vnd.openxmlformats-officedocument.drawing+xml"/>
  <Override PartName="/xl/comments13.xml" ContentType="application/vnd.openxmlformats-officedocument.spreadsheetml.comments+xml"/>
  <Override PartName="/xl/drawings/drawing8.xml" ContentType="application/vnd.openxmlformats-officedocument.drawing+xml"/>
  <Override PartName="/xl/comments14.xml" ContentType="application/vnd.openxmlformats-officedocument.spreadsheetml.comments+xml"/>
  <Override PartName="/xl/drawings/drawing9.xml" ContentType="application/vnd.openxmlformats-officedocument.drawing+xml"/>
  <Override PartName="/xl/comments15.xml" ContentType="application/vnd.openxmlformats-officedocument.spreadsheetml.comments+xml"/>
  <Override PartName="/xl/drawings/drawing10.xml" ContentType="application/vnd.openxmlformats-officedocument.drawing+xml"/>
  <Override PartName="/xl/comments16.xml" ContentType="application/vnd.openxmlformats-officedocument.spreadsheetml.comments+xml"/>
  <Override PartName="/xl/drawings/drawing11.xml" ContentType="application/vnd.openxmlformats-officedocument.drawing+xml"/>
  <Override PartName="/xl/comments17.xml" ContentType="application/vnd.openxmlformats-officedocument.spreadsheetml.comments+xml"/>
  <Override PartName="/xl/drawings/drawing12.xml" ContentType="application/vnd.openxmlformats-officedocument.drawing+xml"/>
  <Override PartName="/xl/comments18.xml" ContentType="application/vnd.openxmlformats-officedocument.spreadsheetml.comments+xml"/>
  <Override PartName="/xl/drawings/drawing13.xml" ContentType="application/vnd.openxmlformats-officedocument.drawing+xml"/>
  <Override PartName="/xl/comments19.xml" ContentType="application/vnd.openxmlformats-officedocument.spreadsheetml.comments+xml"/>
  <Override PartName="/xl/drawings/drawing14.xml" ContentType="application/vnd.openxmlformats-officedocument.drawing+xml"/>
  <Override PartName="/xl/comments20.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01"/>
  <workbookPr autoCompressPictures="0"/>
  <mc:AlternateContent xmlns:mc="http://schemas.openxmlformats.org/markup-compatibility/2006">
    <mc:Choice Requires="x15">
      <x15ac:absPath xmlns:x15ac="http://schemas.microsoft.com/office/spreadsheetml/2010/11/ac" url="P:\6.CONTROL_INTERNO\COMPARTIDA\Vigencia 2023\7. AUDITORIAS DE LEY\2. Informe Seguimiento PMI\2. PT\"/>
    </mc:Choice>
  </mc:AlternateContent>
  <xr:revisionPtr revIDLastSave="0" documentId="8_{E77A3ED8-3EE8-4DF7-A4F2-F5DD6840FFE2}" xr6:coauthVersionLast="47" xr6:coauthVersionMax="47" xr10:uidLastSave="{00000000-0000-0000-0000-000000000000}"/>
  <bookViews>
    <workbookView xWindow="-120" yWindow="-120" windowWidth="25440" windowHeight="15390" tabRatio="881" firstSheet="6" activeTab="6" xr2:uid="{00000000-000D-0000-FFFF-FFFF00000000}"/>
  </bookViews>
  <sheets>
    <sheet name="Inicio" sheetId="24" r:id="rId1"/>
    <sheet name="Análisis (diciembre 2020)" sheetId="28" r:id="rId2"/>
    <sheet name="Análisis (junio 2021)" sheetId="31" r:id="rId3"/>
    <sheet name="Análisis (Dic 2021)  (2)" sheetId="33" r:id="rId4"/>
    <sheet name="Análisis Junio (2022)  (2)" sheetId="36" r:id="rId5"/>
    <sheet name="Análisis septiembre (2022) " sheetId="32" r:id="rId6"/>
    <sheet name="Análisis Diciembre (2022)" sheetId="38" r:id="rId7"/>
    <sheet name="Austeridad " sheetId="11" r:id="rId8"/>
    <sheet name="Acreencias" sheetId="18" r:id="rId9"/>
    <sheet name="Bienes muebles y consumo" sheetId="37" r:id="rId10"/>
    <sheet name="SECOP" sheetId="21" r:id="rId11"/>
    <sheet name="PQRSD" sheetId="16" r:id="rId12"/>
    <sheet name="VNDL" sheetId="19" r:id="rId13"/>
    <sheet name="Planeación" sheetId="15" r:id="rId14"/>
    <sheet name="Dependencias" sheetId="23" r:id="rId15"/>
    <sheet name="PAAC" sheetId="27" r:id="rId16"/>
    <sheet name="NTC 5854 DE 2011" sheetId="40" r:id="rId17"/>
    <sheet name="NTC 6047 DE 2013" sheetId="39" r:id="rId18"/>
    <sheet name="FORMATO" sheetId="2" r:id="rId19"/>
    <sheet name="SEGUIMIENTO" sheetId="1" state="hidden" r:id="rId20"/>
    <sheet name=" ESTADO A DIC 2018" sheetId="3" state="hidden" r:id="rId21"/>
    <sheet name="SUBD. RESPONSABLE " sheetId="4" state="hidden" r:id="rId22"/>
    <sheet name="Instrucciones" sheetId="5" state="hidden" r:id="rId23"/>
  </sheets>
  <definedNames>
    <definedName name="_xlnm._FilterDatabase" localSheetId="8" hidden="1">Acreencias!$A$8:$U$26</definedName>
    <definedName name="_xlnm._FilterDatabase" localSheetId="7" hidden="1">'Austeridad '!$R$4:$AK$10</definedName>
    <definedName name="_xlnm._FilterDatabase" localSheetId="14" hidden="1">Dependencias!$A$8:$BD$14</definedName>
    <definedName name="_xlnm._FilterDatabase" localSheetId="13" hidden="1">Planeación!$A$8:$BH$21</definedName>
    <definedName name="_xlnm._FilterDatabase" localSheetId="11" hidden="1">PQRSD!$A$8:$BD$14</definedName>
    <definedName name="_xlnm._FilterDatabase" localSheetId="10" hidden="1">SECOP!$A$8:$BD$14</definedName>
    <definedName name="_xlnm._FilterDatabase" localSheetId="19" hidden="1">SEGUIMIENTO!$A$8:$BD$82</definedName>
    <definedName name="_xlnm._FilterDatabase" localSheetId="12" hidden="1">VNDL!$A$8:$BD$14</definedName>
    <definedName name="activos" localSheetId="8">#REF!</definedName>
    <definedName name="activos" localSheetId="3">#REF!</definedName>
    <definedName name="activos" localSheetId="2">#REF!</definedName>
    <definedName name="activos" localSheetId="4">#REF!</definedName>
    <definedName name="activos" localSheetId="5">#REF!</definedName>
    <definedName name="activos" localSheetId="7">#REF!</definedName>
    <definedName name="activos" localSheetId="14">#REF!</definedName>
    <definedName name="activos" localSheetId="18">#REF!</definedName>
    <definedName name="activos" localSheetId="22">#REF!</definedName>
    <definedName name="activos" localSheetId="13">#REF!</definedName>
    <definedName name="activos" localSheetId="11">#REF!</definedName>
    <definedName name="activos" localSheetId="10">#REF!</definedName>
    <definedName name="activos" localSheetId="12">#REF!</definedName>
    <definedName name="activos">#REF!</definedName>
    <definedName name="AGUAS99" localSheetId="8">#REF!</definedName>
    <definedName name="AGUAS99" localSheetId="3">#REF!</definedName>
    <definedName name="AGUAS99" localSheetId="2">#REF!</definedName>
    <definedName name="AGUAS99" localSheetId="4">#REF!</definedName>
    <definedName name="AGUAS99" localSheetId="5">#REF!</definedName>
    <definedName name="AGUAS99" localSheetId="7">#REF!</definedName>
    <definedName name="AGUAS99" localSheetId="14">#REF!</definedName>
    <definedName name="AGUAS99" localSheetId="18">#REF!</definedName>
    <definedName name="AGUAS99" localSheetId="22">#REF!</definedName>
    <definedName name="AGUAS99" localSheetId="13">#REF!</definedName>
    <definedName name="AGUAS99" localSheetId="11">#REF!</definedName>
    <definedName name="AGUAS99" localSheetId="10">#REF!</definedName>
    <definedName name="AGUAS99" localSheetId="12">#REF!</definedName>
    <definedName name="AGUAS99">#REF!</definedName>
    <definedName name="Analis">#REF!</definedName>
    <definedName name="Analisi" localSheetId="3">#REF!</definedName>
    <definedName name="Analisi" localSheetId="4">#REF!</definedName>
    <definedName name="Analisi">#REF!</definedName>
    <definedName name="BIDAGUAS" localSheetId="8">#REF!</definedName>
    <definedName name="BIDAGUAS" localSheetId="3">#REF!</definedName>
    <definedName name="BIDAGUAS" localSheetId="2">#REF!</definedName>
    <definedName name="BIDAGUAS" localSheetId="4">#REF!</definedName>
    <definedName name="BIDAGUAS" localSheetId="5">#REF!</definedName>
    <definedName name="BIDAGUAS" localSheetId="7">#REF!</definedName>
    <definedName name="BIDAGUAS" localSheetId="14">#REF!</definedName>
    <definedName name="BIDAGUAS" localSheetId="18">#REF!</definedName>
    <definedName name="BIDAGUAS" localSheetId="22">#REF!</definedName>
    <definedName name="BIDAGUAS" localSheetId="13">#REF!</definedName>
    <definedName name="BIDAGUAS" localSheetId="11">#REF!</definedName>
    <definedName name="BIDAGUAS" localSheetId="10">#REF!</definedName>
    <definedName name="BIDAGUAS" localSheetId="12">#REF!</definedName>
    <definedName name="BIDAGUAS">#REF!</definedName>
    <definedName name="cdddd" localSheetId="3">#REF!</definedName>
    <definedName name="cdddd" localSheetId="2">#REF!</definedName>
    <definedName name="cdddd" localSheetId="4">#REF!</definedName>
    <definedName name="cdddd" localSheetId="5">#REF!</definedName>
    <definedName name="cdddd">#REF!</definedName>
    <definedName name="concep" localSheetId="8">#REF!</definedName>
    <definedName name="concep" localSheetId="3">#REF!</definedName>
    <definedName name="concep" localSheetId="2">#REF!</definedName>
    <definedName name="concep" localSheetId="4">#REF!</definedName>
    <definedName name="concep" localSheetId="5">#REF!</definedName>
    <definedName name="concep" localSheetId="7">#REF!</definedName>
    <definedName name="concep" localSheetId="14">#REF!</definedName>
    <definedName name="concep" localSheetId="18">#REF!</definedName>
    <definedName name="concep" localSheetId="22">#REF!</definedName>
    <definedName name="concep" localSheetId="13">#REF!</definedName>
    <definedName name="concep" localSheetId="11">#REF!</definedName>
    <definedName name="concep" localSheetId="10">#REF!</definedName>
    <definedName name="concep" localSheetId="12">#REF!</definedName>
    <definedName name="concep">#REF!</definedName>
    <definedName name="CONSODETA" localSheetId="8">#REF!</definedName>
    <definedName name="CONSODETA" localSheetId="3">#REF!</definedName>
    <definedName name="CONSODETA" localSheetId="2">#REF!</definedName>
    <definedName name="CONSODETA" localSheetId="4">#REF!</definedName>
    <definedName name="CONSODETA" localSheetId="5">#REF!</definedName>
    <definedName name="CONSODETA" localSheetId="7">#REF!</definedName>
    <definedName name="CONSODETA" localSheetId="14">#REF!</definedName>
    <definedName name="CONSODETA" localSheetId="18">#REF!</definedName>
    <definedName name="CONSODETA" localSheetId="22">#REF!</definedName>
    <definedName name="CONSODETA" localSheetId="13">#REF!</definedName>
    <definedName name="CONSODETA" localSheetId="11">#REF!</definedName>
    <definedName name="CONSODETA" localSheetId="10">#REF!</definedName>
    <definedName name="CONSODETA" localSheetId="12">#REF!</definedName>
    <definedName name="CONSODETA">#REF!</definedName>
    <definedName name="consolidado" localSheetId="8">#REF!</definedName>
    <definedName name="consolidado" localSheetId="3">#REF!</definedName>
    <definedName name="consolidado" localSheetId="2">#REF!</definedName>
    <definedName name="consolidado" localSheetId="4">#REF!</definedName>
    <definedName name="consolidado" localSheetId="5">#REF!</definedName>
    <definedName name="consolidado" localSheetId="7">#REF!</definedName>
    <definedName name="consolidado" localSheetId="14">#REF!</definedName>
    <definedName name="consolidado" localSheetId="18">#REF!</definedName>
    <definedName name="consolidado" localSheetId="22">#REF!</definedName>
    <definedName name="consolidado" localSheetId="13">#REF!</definedName>
    <definedName name="consolidado" localSheetId="11">#REF!</definedName>
    <definedName name="consolidado" localSheetId="10">#REF!</definedName>
    <definedName name="consolidado" localSheetId="12">#REF!</definedName>
    <definedName name="consolidado">#REF!</definedName>
    <definedName name="d" localSheetId="8">#REF!</definedName>
    <definedName name="d" localSheetId="3">#REF!</definedName>
    <definedName name="d" localSheetId="2">#REF!</definedName>
    <definedName name="d" localSheetId="4">#REF!</definedName>
    <definedName name="d" localSheetId="5">#REF!</definedName>
    <definedName name="d" localSheetId="7">#REF!</definedName>
    <definedName name="d" localSheetId="14">#REF!</definedName>
    <definedName name="d" localSheetId="13">#REF!</definedName>
    <definedName name="d" localSheetId="11">#REF!</definedName>
    <definedName name="d" localSheetId="10">#REF!</definedName>
    <definedName name="d" localSheetId="12">#REF!</definedName>
    <definedName name="d">#REF!</definedName>
    <definedName name="deuda99" localSheetId="8">#REF!</definedName>
    <definedName name="deuda99" localSheetId="3">#REF!</definedName>
    <definedName name="deuda99" localSheetId="2">#REF!</definedName>
    <definedName name="deuda99" localSheetId="4">#REF!</definedName>
    <definedName name="deuda99" localSheetId="5">#REF!</definedName>
    <definedName name="deuda99" localSheetId="7">#REF!</definedName>
    <definedName name="deuda99" localSheetId="14">#REF!</definedName>
    <definedName name="deuda99" localSheetId="18">#REF!</definedName>
    <definedName name="deuda99" localSheetId="22">#REF!</definedName>
    <definedName name="deuda99" localSheetId="13">#REF!</definedName>
    <definedName name="deuda99" localSheetId="11">#REF!</definedName>
    <definedName name="deuda99" localSheetId="10">#REF!</definedName>
    <definedName name="deuda99" localSheetId="12">#REF!</definedName>
    <definedName name="deuda99">#REF!</definedName>
    <definedName name="deudamensual" localSheetId="8">#REF!</definedName>
    <definedName name="deudamensual" localSheetId="3">#REF!</definedName>
    <definedName name="deudamensual" localSheetId="2">#REF!</definedName>
    <definedName name="deudamensual" localSheetId="4">#REF!</definedName>
    <definedName name="deudamensual" localSheetId="5">#REF!</definedName>
    <definedName name="deudamensual" localSheetId="7">#REF!</definedName>
    <definedName name="deudamensual" localSheetId="14">#REF!</definedName>
    <definedName name="deudamensual" localSheetId="18">#REF!</definedName>
    <definedName name="deudamensual" localSheetId="22">#REF!</definedName>
    <definedName name="deudamensual" localSheetId="13">#REF!</definedName>
    <definedName name="deudamensual" localSheetId="11">#REF!</definedName>
    <definedName name="deudamensual" localSheetId="10">#REF!</definedName>
    <definedName name="deudamensual" localSheetId="12">#REF!</definedName>
    <definedName name="deudamensual">#REF!</definedName>
    <definedName name="Excel_BuiltIn_Print_Area" localSheetId="8">#REF!</definedName>
    <definedName name="Excel_BuiltIn_Print_Area" localSheetId="3">#REF!</definedName>
    <definedName name="Excel_BuiltIn_Print_Area" localSheetId="2">#REF!</definedName>
    <definedName name="Excel_BuiltIn_Print_Area" localSheetId="4">#REF!</definedName>
    <definedName name="Excel_BuiltIn_Print_Area" localSheetId="5">#REF!</definedName>
    <definedName name="Excel_BuiltIn_Print_Area" localSheetId="7">#REF!</definedName>
    <definedName name="Excel_BuiltIn_Print_Area" localSheetId="14">#REF!</definedName>
    <definedName name="Excel_BuiltIn_Print_Area" localSheetId="18">#REF!</definedName>
    <definedName name="Excel_BuiltIn_Print_Area" localSheetId="22">#REF!</definedName>
    <definedName name="Excel_BuiltIn_Print_Area" localSheetId="13">#REF!</definedName>
    <definedName name="Excel_BuiltIn_Print_Area" localSheetId="11">#REF!</definedName>
    <definedName name="Excel_BuiltIn_Print_Area" localSheetId="10">#REF!</definedName>
    <definedName name="Excel_BuiltIn_Print_Area" localSheetId="12">#REF!</definedName>
    <definedName name="Excel_BuiltIn_Print_Area">#REF!</definedName>
    <definedName name="ggg" localSheetId="8">#REF!</definedName>
    <definedName name="ggg" localSheetId="3">#REF!</definedName>
    <definedName name="ggg" localSheetId="2">#REF!</definedName>
    <definedName name="ggg" localSheetId="4">#REF!</definedName>
    <definedName name="ggg" localSheetId="5">#REF!</definedName>
    <definedName name="ggg" localSheetId="7">#REF!</definedName>
    <definedName name="ggg" localSheetId="14">#REF!</definedName>
    <definedName name="ggg" localSheetId="13">#REF!</definedName>
    <definedName name="ggg" localSheetId="11">#REF!</definedName>
    <definedName name="ggg" localSheetId="10">#REF!</definedName>
    <definedName name="ggg" localSheetId="12">#REF!</definedName>
    <definedName name="ggg">#REF!</definedName>
    <definedName name="INGADMON" localSheetId="8">#REF!</definedName>
    <definedName name="INGADMON" localSheetId="3">#REF!</definedName>
    <definedName name="INGADMON" localSheetId="2">#REF!</definedName>
    <definedName name="INGADMON" localSheetId="4">#REF!</definedName>
    <definedName name="INGADMON" localSheetId="5">#REF!</definedName>
    <definedName name="INGADMON" localSheetId="7">#REF!</definedName>
    <definedName name="INGADMON" localSheetId="14">#REF!</definedName>
    <definedName name="INGADMON" localSheetId="18">#REF!</definedName>
    <definedName name="INGADMON" localSheetId="22">#REF!</definedName>
    <definedName name="INGADMON" localSheetId="13">#REF!</definedName>
    <definedName name="INGADMON" localSheetId="11">#REF!</definedName>
    <definedName name="INGADMON" localSheetId="10">#REF!</definedName>
    <definedName name="INGADMON" localSheetId="12">#REF!</definedName>
    <definedName name="INGADMON">#REF!</definedName>
    <definedName name="ñ" localSheetId="8">#REF!</definedName>
    <definedName name="ñ" localSheetId="3">#REF!</definedName>
    <definedName name="ñ" localSheetId="2">#REF!</definedName>
    <definedName name="ñ" localSheetId="4">#REF!</definedName>
    <definedName name="ñ" localSheetId="5">#REF!</definedName>
    <definedName name="ñ" localSheetId="7">#REF!</definedName>
    <definedName name="ñ" localSheetId="14">#REF!</definedName>
    <definedName name="ñ" localSheetId="18">#REF!</definedName>
    <definedName name="ñ" localSheetId="22">#REF!</definedName>
    <definedName name="ñ" localSheetId="13">#REF!</definedName>
    <definedName name="ñ" localSheetId="11">#REF!</definedName>
    <definedName name="ñ" localSheetId="10">#REF!</definedName>
    <definedName name="ñ" localSheetId="12">#REF!</definedName>
    <definedName name="ñ">#REF!</definedName>
    <definedName name="planfures" localSheetId="8">#REF!</definedName>
    <definedName name="planfures" localSheetId="3">#REF!</definedName>
    <definedName name="planfures" localSheetId="2">#REF!</definedName>
    <definedName name="planfures" localSheetId="4">#REF!</definedName>
    <definedName name="planfures" localSheetId="5">#REF!</definedName>
    <definedName name="planfures" localSheetId="7">#REF!</definedName>
    <definedName name="planfures" localSheetId="14">#REF!</definedName>
    <definedName name="planfures" localSheetId="18">#REF!</definedName>
    <definedName name="planfures" localSheetId="22">#REF!</definedName>
    <definedName name="planfures" localSheetId="13">#REF!</definedName>
    <definedName name="planfures" localSheetId="11">#REF!</definedName>
    <definedName name="planfures" localSheetId="10">#REF!</definedName>
    <definedName name="planfures" localSheetId="12">#REF!</definedName>
    <definedName name="planfures">#REF!</definedName>
    <definedName name="PMIAGUAS" localSheetId="8">#REF!</definedName>
    <definedName name="PMIAGUAS" localSheetId="3">#REF!</definedName>
    <definedName name="PMIAGUAS" localSheetId="2">#REF!</definedName>
    <definedName name="PMIAGUAS" localSheetId="4">#REF!</definedName>
    <definedName name="PMIAGUAS" localSheetId="5">#REF!</definedName>
    <definedName name="PMIAGUAS" localSheetId="7">#REF!</definedName>
    <definedName name="PMIAGUAS" localSheetId="14">#REF!</definedName>
    <definedName name="PMIAGUAS" localSheetId="18">#REF!</definedName>
    <definedName name="PMIAGUAS" localSheetId="22">#REF!</definedName>
    <definedName name="PMIAGUAS" localSheetId="13">#REF!</definedName>
    <definedName name="PMIAGUAS" localSheetId="11">#REF!</definedName>
    <definedName name="PMIAGUAS" localSheetId="10">#REF!</definedName>
    <definedName name="PMIAGUAS" localSheetId="12">#REF!</definedName>
    <definedName name="PMIAGUAS">#REF!</definedName>
    <definedName name="PMICORPO" localSheetId="8">#REF!</definedName>
    <definedName name="PMICORPO" localSheetId="3">#REF!</definedName>
    <definedName name="PMICORPO" localSheetId="2">#REF!</definedName>
    <definedName name="PMICORPO" localSheetId="4">#REF!</definedName>
    <definedName name="PMICORPO" localSheetId="5">#REF!</definedName>
    <definedName name="PMICORPO" localSheetId="7">#REF!</definedName>
    <definedName name="PMICORPO" localSheetId="14">#REF!</definedName>
    <definedName name="PMICORPO" localSheetId="18">#REF!</definedName>
    <definedName name="PMICORPO" localSheetId="22">#REF!</definedName>
    <definedName name="PMICORPO" localSheetId="13">#REF!</definedName>
    <definedName name="PMICORPO" localSheetId="11">#REF!</definedName>
    <definedName name="PMICORPO" localSheetId="10">#REF!</definedName>
    <definedName name="PMICORPO" localSheetId="12">#REF!</definedName>
    <definedName name="PMICORPO">#REF!</definedName>
    <definedName name="Reasentamiento" localSheetId="3">#REF!</definedName>
    <definedName name="Reasentamiento" localSheetId="2">#REF!</definedName>
    <definedName name="Reasentamiento" localSheetId="4">#REF!</definedName>
    <definedName name="Reasentamiento" localSheetId="5">#REF!</definedName>
    <definedName name="Reasentamiento">#REF!</definedName>
    <definedName name="sjchwefio" localSheetId="8">#REF!</definedName>
    <definedName name="sjchwefio" localSheetId="3">#REF!</definedName>
    <definedName name="sjchwefio" localSheetId="2">#REF!</definedName>
    <definedName name="sjchwefio" localSheetId="4">#REF!</definedName>
    <definedName name="sjchwefio" localSheetId="5">#REF!</definedName>
    <definedName name="sjchwefio" localSheetId="7">#REF!</definedName>
    <definedName name="sjchwefio" localSheetId="14">#REF!</definedName>
    <definedName name="sjchwefio" localSheetId="13">#REF!</definedName>
    <definedName name="sjchwefio" localSheetId="11">#REF!</definedName>
    <definedName name="sjchwefio" localSheetId="10">#REF!</definedName>
    <definedName name="sjchwefio" localSheetId="12">#REF!</definedName>
    <definedName name="sjchwefio">#REF!</definedName>
    <definedName name="TIBU" localSheetId="8">#REF!</definedName>
    <definedName name="TIBU" localSheetId="3">#REF!</definedName>
    <definedName name="TIBU" localSheetId="2">#REF!</definedName>
    <definedName name="TIBU" localSheetId="4">#REF!</definedName>
    <definedName name="TIBU" localSheetId="5">#REF!</definedName>
    <definedName name="TIBU" localSheetId="7">#REF!</definedName>
    <definedName name="TIBU" localSheetId="14">#REF!</definedName>
    <definedName name="TIBU" localSheetId="18">#REF!</definedName>
    <definedName name="TIBU" localSheetId="22">#REF!</definedName>
    <definedName name="TIBU" localSheetId="13">#REF!</definedName>
    <definedName name="TIBU" localSheetId="11">#REF!</definedName>
    <definedName name="TIBU" localSheetId="10">#REF!</definedName>
    <definedName name="TIBU" localSheetId="12">#REF!</definedName>
    <definedName name="TIBU">#REF!</definedName>
    <definedName name="Z_5D7BA0F4_7957_487A_8672_53AE428BC0E9_.wvu.Cols" localSheetId="8">#REF!</definedName>
    <definedName name="Z_5D7BA0F4_7957_487A_8672_53AE428BC0E9_.wvu.Cols" localSheetId="7">#REF!</definedName>
    <definedName name="Z_5D7BA0F4_7957_487A_8672_53AE428BC0E9_.wvu.Cols" localSheetId="14">#REF!</definedName>
    <definedName name="Z_5D7BA0F4_7957_487A_8672_53AE428BC0E9_.wvu.Cols" localSheetId="18">#REF!</definedName>
    <definedName name="Z_5D7BA0F4_7957_487A_8672_53AE428BC0E9_.wvu.Cols" localSheetId="22">#REF!</definedName>
    <definedName name="Z_5D7BA0F4_7957_487A_8672_53AE428BC0E9_.wvu.Cols" localSheetId="13">#REF!</definedName>
    <definedName name="Z_5D7BA0F4_7957_487A_8672_53AE428BC0E9_.wvu.Cols" localSheetId="11">#REF!</definedName>
    <definedName name="Z_5D7BA0F4_7957_487A_8672_53AE428BC0E9_.wvu.Cols" localSheetId="10">#REF!</definedName>
    <definedName name="Z_5D7BA0F4_7957_487A_8672_53AE428BC0E9_.wvu.Cols" localSheetId="19">#REF!</definedName>
    <definedName name="Z_5D7BA0F4_7957_487A_8672_53AE428BC0E9_.wvu.Cols" localSheetId="12">#REF!</definedName>
    <definedName name="Z_5D7BA0F4_7957_487A_8672_53AE428BC0E9_.wvu.PrintArea" localSheetId="8">Acreencias!$G$1:$P$26</definedName>
    <definedName name="Z_5D7BA0F4_7957_487A_8672_53AE428BC0E9_.wvu.PrintArea" localSheetId="7">'Austeridad '!$G$1:$P$19</definedName>
    <definedName name="Z_5D7BA0F4_7957_487A_8672_53AE428BC0E9_.wvu.PrintArea" localSheetId="14">Dependencias!$G$1:$P$14</definedName>
    <definedName name="Z_5D7BA0F4_7957_487A_8672_53AE428BC0E9_.wvu.PrintArea" localSheetId="18">FORMATO!$G$1:$P$29</definedName>
    <definedName name="Z_5D7BA0F4_7957_487A_8672_53AE428BC0E9_.wvu.PrintArea" localSheetId="22">Instrucciones!$G$1:$P$5</definedName>
    <definedName name="Z_5D7BA0F4_7957_487A_8672_53AE428BC0E9_.wvu.PrintArea" localSheetId="13">Planeación!$K$1:$T$21</definedName>
    <definedName name="Z_5D7BA0F4_7957_487A_8672_53AE428BC0E9_.wvu.PrintArea" localSheetId="11">PQRSD!$G$1:$P$14</definedName>
    <definedName name="Z_5D7BA0F4_7957_487A_8672_53AE428BC0E9_.wvu.PrintArea" localSheetId="10">SECOP!$G$1:$P$14</definedName>
    <definedName name="Z_5D7BA0F4_7957_487A_8672_53AE428BC0E9_.wvu.PrintArea" localSheetId="19">SEGUIMIENTO!$G$1:$P$82</definedName>
    <definedName name="Z_5D7BA0F4_7957_487A_8672_53AE428BC0E9_.wvu.PrintArea" localSheetId="12">VNDL!$G$1:$P$14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4" i="38" l="1"/>
  <c r="L15" i="38"/>
  <c r="P25" i="38"/>
  <c r="P28" i="38"/>
  <c r="O34" i="38"/>
  <c r="M34" i="38"/>
  <c r="N34" i="38"/>
  <c r="H23" i="38"/>
  <c r="H29" i="38"/>
  <c r="F26" i="38"/>
  <c r="O26" i="38"/>
  <c r="O27" i="38"/>
  <c r="R15" i="18"/>
  <c r="R16" i="18"/>
  <c r="AI13" i="37"/>
  <c r="AJ11" i="37"/>
  <c r="AJ10" i="37"/>
  <c r="AJ9" i="37"/>
  <c r="DL10" i="18"/>
  <c r="DL9" i="18"/>
  <c r="DL12" i="18"/>
  <c r="DL13" i="18"/>
  <c r="DL14" i="18"/>
  <c r="DL15" i="18"/>
  <c r="DL16" i="18"/>
  <c r="DL11" i="18"/>
  <c r="DK17" i="18"/>
  <c r="L5" i="38"/>
  <c r="L6" i="38"/>
  <c r="L4" i="38"/>
  <c r="H22" i="38" l="1"/>
  <c r="D34" i="38"/>
  <c r="V16" i="39"/>
  <c r="I15" i="38"/>
  <c r="H15" i="38"/>
  <c r="G15" i="38"/>
  <c r="F15" i="38"/>
  <c r="E15" i="38"/>
  <c r="M15" i="38"/>
  <c r="Z15" i="39"/>
  <c r="AA10" i="39"/>
  <c r="AA11" i="39"/>
  <c r="AA12" i="39"/>
  <c r="N13" i="38"/>
  <c r="Z12" i="40"/>
  <c r="AA10" i="40"/>
  <c r="O10" i="40"/>
  <c r="AA9" i="40"/>
  <c r="O9" i="40"/>
  <c r="P4" i="40"/>
  <c r="P9" i="40" s="1"/>
  <c r="AA9" i="39"/>
  <c r="O10" i="39"/>
  <c r="O11" i="39"/>
  <c r="O12" i="39"/>
  <c r="O9" i="39"/>
  <c r="P4" i="39"/>
  <c r="P9" i="39" s="1"/>
  <c r="P10" i="40" l="1"/>
  <c r="P12" i="39"/>
  <c r="P11" i="39"/>
  <c r="P10" i="39"/>
  <c r="ET13" i="19" l="1"/>
  <c r="AE13" i="37"/>
  <c r="DG19" i="18"/>
  <c r="N4" i="38"/>
  <c r="K4" i="38"/>
  <c r="DK18" i="11"/>
  <c r="DG18" i="11"/>
  <c r="EU9" i="27"/>
  <c r="EU10" i="19"/>
  <c r="EU9" i="19"/>
  <c r="ET14" i="23"/>
  <c r="EU10" i="23"/>
  <c r="EU9" i="23"/>
  <c r="EX14" i="15"/>
  <c r="EY11" i="15"/>
  <c r="EY10" i="15"/>
  <c r="EY9" i="15"/>
  <c r="D15" i="38"/>
  <c r="E16" i="38" s="1"/>
  <c r="L14" i="38"/>
  <c r="F27" i="38"/>
  <c r="EP13" i="21"/>
  <c r="ET13" i="21"/>
  <c r="ET13" i="16"/>
  <c r="EU11" i="16"/>
  <c r="EU10" i="16"/>
  <c r="EU9" i="16"/>
  <c r="L8" i="38"/>
  <c r="L9" i="38"/>
  <c r="L10" i="38"/>
  <c r="L11" i="38"/>
  <c r="L12" i="38"/>
  <c r="L13" i="38"/>
  <c r="L7" i="38"/>
  <c r="F26" i="36"/>
  <c r="L7" i="36"/>
  <c r="EU10" i="21"/>
  <c r="EU9" i="21"/>
  <c r="EP13" i="16"/>
  <c r="H30" i="38"/>
  <c r="J15" i="38"/>
  <c r="N9" i="38"/>
  <c r="K9" i="38"/>
  <c r="N8" i="38"/>
  <c r="K8" i="38"/>
  <c r="N7" i="38"/>
  <c r="K7" i="38"/>
  <c r="D14" i="32"/>
  <c r="EK12" i="16"/>
  <c r="K9" i="32"/>
  <c r="K4" i="32"/>
  <c r="EK11" i="19"/>
  <c r="E37" i="38" l="1"/>
  <c r="F34" i="38"/>
  <c r="F16" i="38"/>
  <c r="G16" i="38"/>
  <c r="N15" i="38"/>
  <c r="E17" i="38"/>
  <c r="D16" i="38"/>
  <c r="H16" i="38"/>
  <c r="H31" i="38"/>
  <c r="I16" i="38"/>
  <c r="K15" i="38"/>
  <c r="EO18" i="15"/>
  <c r="EK13" i="21"/>
  <c r="Z13" i="37"/>
  <c r="DB18" i="18"/>
  <c r="DB18" i="11"/>
  <c r="C17" i="37"/>
  <c r="R13" i="37"/>
  <c r="R11" i="37"/>
  <c r="R10" i="37"/>
  <c r="R9" i="37"/>
  <c r="S4" i="37"/>
  <c r="S9" i="37" s="1"/>
  <c r="N9" i="32"/>
  <c r="N8" i="32"/>
  <c r="N4" i="32"/>
  <c r="N7" i="32"/>
  <c r="M14" i="32"/>
  <c r="J14" i="32"/>
  <c r="K8" i="32"/>
  <c r="K14" i="32" s="1"/>
  <c r="K7" i="32"/>
  <c r="K4" i="36"/>
  <c r="K15" i="36" s="1"/>
  <c r="K7" i="36"/>
  <c r="K8" i="36"/>
  <c r="K9" i="36"/>
  <c r="H45" i="32"/>
  <c r="D50" i="32"/>
  <c r="D31" i="32"/>
  <c r="D34" i="36"/>
  <c r="E37" i="36" s="1"/>
  <c r="E34" i="36"/>
  <c r="T24" i="36"/>
  <c r="T25" i="36"/>
  <c r="T32" i="36"/>
  <c r="S32" i="36"/>
  <c r="R32" i="36"/>
  <c r="H30" i="36"/>
  <c r="H29" i="36"/>
  <c r="H31" i="36"/>
  <c r="V30" i="36"/>
  <c r="V29" i="36"/>
  <c r="V26" i="36"/>
  <c r="W28" i="36" s="1"/>
  <c r="V27" i="36"/>
  <c r="V28" i="36"/>
  <c r="F27" i="36"/>
  <c r="H24" i="36"/>
  <c r="H23" i="36"/>
  <c r="H22" i="36"/>
  <c r="I15" i="36"/>
  <c r="D15" i="36"/>
  <c r="H16" i="36" s="1"/>
  <c r="H15" i="36"/>
  <c r="G15" i="36"/>
  <c r="D16" i="36" s="1"/>
  <c r="F15" i="36"/>
  <c r="F16" i="36" s="1"/>
  <c r="E15" i="36"/>
  <c r="E16" i="36" s="1"/>
  <c r="N4" i="36"/>
  <c r="N15" i="36" s="1"/>
  <c r="N7" i="36"/>
  <c r="N8" i="36"/>
  <c r="N9" i="36"/>
  <c r="M15" i="36"/>
  <c r="L4" i="36"/>
  <c r="L5" i="36"/>
  <c r="L6" i="36"/>
  <c r="L15" i="36" s="1"/>
  <c r="L8" i="36"/>
  <c r="L9" i="36"/>
  <c r="L10" i="36"/>
  <c r="L12" i="36"/>
  <c r="L13" i="36"/>
  <c r="J15" i="36"/>
  <c r="ED12" i="23"/>
  <c r="DZ12" i="23"/>
  <c r="E50" i="32"/>
  <c r="H48" i="32"/>
  <c r="H47" i="32"/>
  <c r="H46" i="32"/>
  <c r="S4" i="18"/>
  <c r="R14" i="18"/>
  <c r="S4" i="11"/>
  <c r="S12" i="11" s="1"/>
  <c r="F44" i="32"/>
  <c r="F43" i="32"/>
  <c r="R13" i="18"/>
  <c r="R11" i="11"/>
  <c r="R12" i="11"/>
  <c r="R13" i="11"/>
  <c r="CU17" i="18"/>
  <c r="I14" i="32"/>
  <c r="I15" i="32" s="1"/>
  <c r="H14" i="32"/>
  <c r="G14" i="32"/>
  <c r="F14" i="32"/>
  <c r="E14" i="32"/>
  <c r="E31" i="32"/>
  <c r="ED12" i="16"/>
  <c r="EE11" i="16"/>
  <c r="EE10" i="16"/>
  <c r="EE9" i="16"/>
  <c r="DZ12" i="16"/>
  <c r="H28" i="32"/>
  <c r="H27" i="32"/>
  <c r="CU14" i="11"/>
  <c r="R9" i="23"/>
  <c r="R10" i="23"/>
  <c r="V9" i="15"/>
  <c r="R9" i="19"/>
  <c r="EE10" i="23"/>
  <c r="EE9" i="23"/>
  <c r="ED15" i="15"/>
  <c r="CQ14" i="11"/>
  <c r="CQ17" i="18"/>
  <c r="H38" i="33"/>
  <c r="H39" i="33" s="1"/>
  <c r="H37" i="33"/>
  <c r="DZ13" i="19"/>
  <c r="ED13" i="19"/>
  <c r="EE10" i="19"/>
  <c r="EE9" i="19"/>
  <c r="EH15" i="15"/>
  <c r="ED11" i="27"/>
  <c r="EE9" i="27"/>
  <c r="EI11" i="15"/>
  <c r="EI10" i="15"/>
  <c r="EI9" i="15"/>
  <c r="DZ12" i="21"/>
  <c r="ED12" i="21"/>
  <c r="DU11" i="27"/>
  <c r="DZ11" i="27"/>
  <c r="EE10" i="21"/>
  <c r="EE9" i="21"/>
  <c r="DY15" i="15"/>
  <c r="DU11" i="21"/>
  <c r="CL17" i="18"/>
  <c r="CL14" i="11"/>
  <c r="DU12" i="16"/>
  <c r="E42" i="33"/>
  <c r="F42" i="33" s="1"/>
  <c r="E45" i="33"/>
  <c r="H41" i="33"/>
  <c r="F41" i="33"/>
  <c r="F35" i="33"/>
  <c r="H33" i="33"/>
  <c r="H32" i="33"/>
  <c r="H34" i="33"/>
  <c r="H28" i="33"/>
  <c r="H29" i="33" s="1"/>
  <c r="H27" i="33"/>
  <c r="F19" i="33"/>
  <c r="F20" i="33" s="1"/>
  <c r="D19" i="33"/>
  <c r="M19" i="33"/>
  <c r="J19" i="33"/>
  <c r="I19" i="33"/>
  <c r="H19" i="33"/>
  <c r="H20" i="33" s="1"/>
  <c r="G19" i="33"/>
  <c r="D20" i="33" s="1"/>
  <c r="E19" i="33"/>
  <c r="E20" i="33" s="1"/>
  <c r="N18" i="33"/>
  <c r="N19" i="33" s="1"/>
  <c r="L18" i="33"/>
  <c r="K18" i="33"/>
  <c r="L17" i="33"/>
  <c r="L16" i="33"/>
  <c r="L15" i="33"/>
  <c r="L14" i="33"/>
  <c r="N13" i="33"/>
  <c r="L13" i="33"/>
  <c r="K13" i="33"/>
  <c r="L12" i="33"/>
  <c r="L19" i="33" s="1"/>
  <c r="K12" i="33"/>
  <c r="L11" i="33"/>
  <c r="L10" i="33"/>
  <c r="N9" i="33"/>
  <c r="L9" i="33"/>
  <c r="K9" i="33"/>
  <c r="K4" i="33"/>
  <c r="K19" i="33"/>
  <c r="L8" i="33"/>
  <c r="L7" i="33"/>
  <c r="L6" i="33"/>
  <c r="L5" i="33"/>
  <c r="N4" i="33"/>
  <c r="L4" i="33"/>
  <c r="I20" i="33"/>
  <c r="G20" i="33"/>
  <c r="DJ13" i="16"/>
  <c r="DN13" i="16"/>
  <c r="DO11" i="16"/>
  <c r="DO10" i="16"/>
  <c r="DO9" i="16"/>
  <c r="CE18" i="18"/>
  <c r="CF10" i="18"/>
  <c r="CF11" i="18"/>
  <c r="CF12" i="18"/>
  <c r="CF9" i="18"/>
  <c r="CE16" i="11"/>
  <c r="CF13" i="11"/>
  <c r="CF12" i="11"/>
  <c r="CF11" i="11"/>
  <c r="CF10" i="11"/>
  <c r="DJ11" i="27"/>
  <c r="DN11" i="27"/>
  <c r="DO9" i="27"/>
  <c r="DJ13" i="23"/>
  <c r="DN13" i="23"/>
  <c r="DO10" i="23"/>
  <c r="DO9" i="23"/>
  <c r="DR14" i="15"/>
  <c r="DN14" i="15"/>
  <c r="DS11" i="15"/>
  <c r="DS10" i="15"/>
  <c r="DS9" i="15"/>
  <c r="DJ12" i="19"/>
  <c r="DN12" i="19"/>
  <c r="DO10" i="19"/>
  <c r="DO9" i="19"/>
  <c r="DO9" i="21"/>
  <c r="DN12" i="21"/>
  <c r="DO10" i="21"/>
  <c r="DJ12" i="21"/>
  <c r="CA18" i="18"/>
  <c r="BP10" i="11"/>
  <c r="CA16" i="11"/>
  <c r="DE12" i="27"/>
  <c r="DI16" i="15"/>
  <c r="DE12" i="19"/>
  <c r="R10" i="11"/>
  <c r="J12" i="31"/>
  <c r="J18" i="31"/>
  <c r="M18" i="31"/>
  <c r="CY9" i="27"/>
  <c r="CY10" i="27"/>
  <c r="DC10" i="15"/>
  <c r="DC11" i="15"/>
  <c r="DC9" i="15"/>
  <c r="CY9" i="19"/>
  <c r="CY10" i="19"/>
  <c r="CY11" i="19"/>
  <c r="CY9" i="16"/>
  <c r="CY10" i="16"/>
  <c r="CY11" i="16"/>
  <c r="CY12" i="16"/>
  <c r="CY10" i="21"/>
  <c r="CY14" i="21"/>
  <c r="CY15" i="21"/>
  <c r="CY16" i="21"/>
  <c r="CY17" i="21"/>
  <c r="CY9" i="21"/>
  <c r="BP10" i="18"/>
  <c r="BP11" i="18"/>
  <c r="BP12" i="18"/>
  <c r="BP9" i="18"/>
  <c r="J13" i="31"/>
  <c r="CX13" i="16"/>
  <c r="CY13" i="16" s="1"/>
  <c r="L19" i="31"/>
  <c r="I19" i="31"/>
  <c r="BO14" i="11"/>
  <c r="BP14" i="11"/>
  <c r="BK14" i="11"/>
  <c r="BK12" i="18"/>
  <c r="BO25" i="18"/>
  <c r="BP25" i="18" s="1"/>
  <c r="C19" i="31"/>
  <c r="H19" i="31"/>
  <c r="H20" i="31" s="1"/>
  <c r="G19" i="31"/>
  <c r="G25" i="31" s="1"/>
  <c r="F19" i="31"/>
  <c r="F20" i="31"/>
  <c r="E19" i="31"/>
  <c r="E20" i="31" s="1"/>
  <c r="D19" i="31"/>
  <c r="D20" i="31" s="1"/>
  <c r="K15" i="31"/>
  <c r="CX13" i="23"/>
  <c r="CY13" i="23"/>
  <c r="J9" i="31"/>
  <c r="CX13" i="21"/>
  <c r="CY13" i="21" s="1"/>
  <c r="CX11" i="27"/>
  <c r="CY11" i="27" s="1"/>
  <c r="CT11" i="27"/>
  <c r="J4" i="31"/>
  <c r="J19" i="31" s="1"/>
  <c r="J4" i="28"/>
  <c r="CX12" i="19"/>
  <c r="CY12" i="19"/>
  <c r="CT12" i="19"/>
  <c r="DB12" i="15"/>
  <c r="DC12" i="15" s="1"/>
  <c r="CX12" i="15"/>
  <c r="K5" i="31"/>
  <c r="K4" i="31"/>
  <c r="K19" i="31" s="1"/>
  <c r="K6" i="31"/>
  <c r="K7" i="31"/>
  <c r="K8" i="31"/>
  <c r="K9" i="31"/>
  <c r="K10" i="31"/>
  <c r="K11" i="31"/>
  <c r="K12" i="31"/>
  <c r="K13" i="31"/>
  <c r="K14" i="31"/>
  <c r="K16" i="31"/>
  <c r="K17" i="31"/>
  <c r="K18" i="31"/>
  <c r="CT13" i="21"/>
  <c r="BF14" i="11"/>
  <c r="M13" i="31"/>
  <c r="M12" i="31"/>
  <c r="M9" i="31"/>
  <c r="M4" i="31"/>
  <c r="M19" i="31" s="1"/>
  <c r="AZ10" i="11"/>
  <c r="CH10" i="27"/>
  <c r="CI10" i="27" s="1"/>
  <c r="CD10" i="27"/>
  <c r="CO13" i="21"/>
  <c r="K16" i="28"/>
  <c r="L19" i="28"/>
  <c r="I19" i="28"/>
  <c r="H19" i="28"/>
  <c r="G19" i="28"/>
  <c r="F19" i="28"/>
  <c r="E19" i="28"/>
  <c r="D19" i="28"/>
  <c r="CD13" i="23"/>
  <c r="CH12" i="15"/>
  <c r="CD11" i="19"/>
  <c r="CD12" i="16"/>
  <c r="CD13" i="21"/>
  <c r="CI9" i="27"/>
  <c r="CI11" i="27"/>
  <c r="CH13" i="23"/>
  <c r="CI13" i="23" s="1"/>
  <c r="CL12" i="15"/>
  <c r="CM12" i="15" s="1"/>
  <c r="CM13" i="15"/>
  <c r="CM10" i="15"/>
  <c r="CM11" i="15"/>
  <c r="CM9" i="15"/>
  <c r="CH11" i="19"/>
  <c r="CI11" i="19"/>
  <c r="CI9" i="19"/>
  <c r="CI10" i="19"/>
  <c r="CH12" i="16"/>
  <c r="CI12" i="16" s="1"/>
  <c r="CI9" i="16"/>
  <c r="CI10" i="16"/>
  <c r="CI11" i="16"/>
  <c r="CI10" i="21"/>
  <c r="CI9" i="21"/>
  <c r="CH13" i="21"/>
  <c r="CI13" i="21"/>
  <c r="K10" i="28"/>
  <c r="CI13" i="16"/>
  <c r="CM14" i="15"/>
  <c r="CM15" i="15"/>
  <c r="CM16" i="15"/>
  <c r="CM17" i="15"/>
  <c r="CM18" i="15"/>
  <c r="CM19" i="15"/>
  <c r="CM20" i="15"/>
  <c r="CM21" i="15"/>
  <c r="AU11" i="18"/>
  <c r="AY11" i="18"/>
  <c r="AY14" i="11"/>
  <c r="AU14" i="11"/>
  <c r="C4" i="28"/>
  <c r="K4" i="28"/>
  <c r="AZ15" i="11"/>
  <c r="AZ16" i="11"/>
  <c r="AZ17" i="11"/>
  <c r="AZ10" i="18"/>
  <c r="AZ12" i="18"/>
  <c r="AZ9" i="18"/>
  <c r="J13" i="28"/>
  <c r="J12" i="28"/>
  <c r="J9" i="28"/>
  <c r="M13" i="28"/>
  <c r="M12" i="28"/>
  <c r="M9" i="28"/>
  <c r="M4" i="28"/>
  <c r="BQ13" i="23"/>
  <c r="BR13" i="23"/>
  <c r="BN13" i="23"/>
  <c r="BU12" i="15"/>
  <c r="BV12" i="15"/>
  <c r="BR12" i="15"/>
  <c r="BN11" i="19"/>
  <c r="BQ11" i="19"/>
  <c r="BS11" i="19" s="1"/>
  <c r="BR11" i="19"/>
  <c r="BS9" i="19"/>
  <c r="BS10" i="19"/>
  <c r="BS12" i="19"/>
  <c r="BS13" i="19"/>
  <c r="AH11" i="18"/>
  <c r="AJ11" i="18"/>
  <c r="BQ13" i="21"/>
  <c r="BS13" i="21"/>
  <c r="BN13" i="21"/>
  <c r="BR13" i="21"/>
  <c r="AJ9" i="11"/>
  <c r="AJ10" i="11"/>
  <c r="AI11" i="18"/>
  <c r="C15" i="28"/>
  <c r="K15" i="28" s="1"/>
  <c r="C5" i="28"/>
  <c r="K5" i="28"/>
  <c r="C6" i="28"/>
  <c r="K6" i="28" s="1"/>
  <c r="C7" i="28"/>
  <c r="K7" i="28" s="1"/>
  <c r="C8" i="28"/>
  <c r="C13" i="28"/>
  <c r="K13" i="28"/>
  <c r="C14" i="28"/>
  <c r="K14" i="28" s="1"/>
  <c r="K9" i="28"/>
  <c r="K11" i="28"/>
  <c r="K12" i="28"/>
  <c r="D39" i="4"/>
  <c r="L48" i="3"/>
  <c r="H48" i="3"/>
  <c r="H9" i="3" s="1"/>
  <c r="L34" i="3"/>
  <c r="D48" i="3"/>
  <c r="L41" i="3"/>
  <c r="H41" i="3"/>
  <c r="L20" i="3"/>
  <c r="H6" i="3" s="1"/>
  <c r="D41" i="3"/>
  <c r="D20" i="3"/>
  <c r="H4" i="3" s="1"/>
  <c r="D27" i="3"/>
  <c r="H7" i="3" s="1"/>
  <c r="D34" i="3"/>
  <c r="H20" i="3"/>
  <c r="H27" i="3"/>
  <c r="H34" i="3"/>
  <c r="H5" i="3" s="1"/>
  <c r="L27" i="3"/>
  <c r="P20" i="3"/>
  <c r="P27" i="3"/>
  <c r="H8" i="3"/>
  <c r="N9" i="3"/>
  <c r="J9" i="3"/>
  <c r="K9" i="3"/>
  <c r="O9" i="3" s="1"/>
  <c r="U9" i="3" s="1"/>
  <c r="L9" i="3"/>
  <c r="T9" i="3" s="1"/>
  <c r="M9" i="3"/>
  <c r="N8" i="3"/>
  <c r="M8" i="3"/>
  <c r="L8" i="3"/>
  <c r="K8" i="3"/>
  <c r="O8" i="3" s="1"/>
  <c r="J8" i="3"/>
  <c r="C8" i="3"/>
  <c r="N7" i="3"/>
  <c r="U7" i="3" s="1"/>
  <c r="M7" i="3"/>
  <c r="L7" i="3"/>
  <c r="K7" i="3"/>
  <c r="J7" i="3"/>
  <c r="C7" i="3"/>
  <c r="C9" i="3" s="1"/>
  <c r="N6" i="3"/>
  <c r="M6" i="3"/>
  <c r="L6" i="3"/>
  <c r="K6" i="3"/>
  <c r="J6" i="3"/>
  <c r="C6" i="3"/>
  <c r="N5" i="3"/>
  <c r="M5" i="3"/>
  <c r="L5" i="3"/>
  <c r="K5" i="3"/>
  <c r="J5" i="3"/>
  <c r="C5" i="3"/>
  <c r="N4" i="3"/>
  <c r="M4" i="3"/>
  <c r="L4" i="3"/>
  <c r="K4" i="3"/>
  <c r="J4" i="3"/>
  <c r="C4" i="3"/>
  <c r="C85" i="1"/>
  <c r="BM81" i="1"/>
  <c r="BC81" i="1"/>
  <c r="R81" i="1"/>
  <c r="BM80" i="1"/>
  <c r="BC80" i="1"/>
  <c r="R80" i="1"/>
  <c r="BM79" i="1"/>
  <c r="BC79" i="1"/>
  <c r="R79" i="1"/>
  <c r="BM78" i="1"/>
  <c r="BC78" i="1"/>
  <c r="R78" i="1"/>
  <c r="BM77" i="1"/>
  <c r="BC77" i="1"/>
  <c r="R77" i="1"/>
  <c r="BM76" i="1"/>
  <c r="BC76" i="1"/>
  <c r="R76" i="1"/>
  <c r="BM75" i="1"/>
  <c r="BC75" i="1"/>
  <c r="R75" i="1"/>
  <c r="BM74" i="1"/>
  <c r="BC74" i="1"/>
  <c r="AN74" i="1"/>
  <c r="Y74" i="1"/>
  <c r="R74" i="1"/>
  <c r="BM73" i="1"/>
  <c r="BM72" i="1"/>
  <c r="BM71" i="1"/>
  <c r="BM70" i="1"/>
  <c r="BM69" i="1"/>
  <c r="R69" i="1"/>
  <c r="BM68" i="1"/>
  <c r="R68" i="1"/>
  <c r="BM67" i="1"/>
  <c r="R67" i="1"/>
  <c r="BM66" i="1"/>
  <c r="R66" i="1"/>
  <c r="BM65" i="1"/>
  <c r="R65" i="1"/>
  <c r="BM64" i="1"/>
  <c r="R64" i="1"/>
  <c r="BM63" i="1"/>
  <c r="R63" i="1"/>
  <c r="BM62" i="1"/>
  <c r="R62" i="1"/>
  <c r="BM61" i="1"/>
  <c r="R61" i="1"/>
  <c r="BM60" i="1"/>
  <c r="R60" i="1"/>
  <c r="BM59" i="1"/>
  <c r="R59" i="1"/>
  <c r="BM58" i="1"/>
  <c r="R58" i="1"/>
  <c r="BM57" i="1"/>
  <c r="R57" i="1"/>
  <c r="BM56" i="1"/>
  <c r="R56" i="1"/>
  <c r="BM55" i="1"/>
  <c r="R55" i="1"/>
  <c r="BM54" i="1"/>
  <c r="BC54" i="1"/>
  <c r="AN54" i="1"/>
  <c r="Y54" i="1"/>
  <c r="R54" i="1"/>
  <c r="BM53" i="1"/>
  <c r="R53" i="1"/>
  <c r="BM52" i="1"/>
  <c r="R52" i="1"/>
  <c r="BM51" i="1"/>
  <c r="R51" i="1"/>
  <c r="BM50" i="1"/>
  <c r="R50" i="1"/>
  <c r="BM49" i="1"/>
  <c r="BC49" i="1"/>
  <c r="AN49" i="1"/>
  <c r="Y49" i="1"/>
  <c r="R49" i="1"/>
  <c r="BM48" i="1"/>
  <c r="BC48" i="1"/>
  <c r="R48" i="1"/>
  <c r="BM47" i="1"/>
  <c r="BC47" i="1"/>
  <c r="R47" i="1"/>
  <c r="BM46" i="1"/>
  <c r="BC46" i="1"/>
  <c r="R46" i="1"/>
  <c r="BM45" i="1"/>
  <c r="BC45" i="1"/>
  <c r="R45" i="1"/>
  <c r="BM44" i="1"/>
  <c r="BC44" i="1"/>
  <c r="R44" i="1"/>
  <c r="BM43" i="1"/>
  <c r="BC43" i="1"/>
  <c r="R43" i="1"/>
  <c r="BM42" i="1"/>
  <c r="BC42" i="1"/>
  <c r="R42" i="1"/>
  <c r="BM41" i="1"/>
  <c r="BC41" i="1"/>
  <c r="R41" i="1"/>
  <c r="BM40" i="1"/>
  <c r="BC40" i="1"/>
  <c r="R40" i="1"/>
  <c r="BM39" i="1"/>
  <c r="BC39" i="1"/>
  <c r="R39" i="1"/>
  <c r="BM38" i="1"/>
  <c r="BC38" i="1"/>
  <c r="R38" i="1"/>
  <c r="BM37" i="1"/>
  <c r="BC37" i="1"/>
  <c r="R37" i="1"/>
  <c r="BM36" i="1"/>
  <c r="BC36" i="1"/>
  <c r="R36" i="1"/>
  <c r="BM35" i="1"/>
  <c r="BC35" i="1"/>
  <c r="R35" i="1"/>
  <c r="BM34" i="1"/>
  <c r="BC34" i="1"/>
  <c r="R34" i="1"/>
  <c r="BM33" i="1"/>
  <c r="BC33" i="1"/>
  <c r="R33" i="1"/>
  <c r="BM32" i="1"/>
  <c r="BC32" i="1"/>
  <c r="R32" i="1"/>
  <c r="BM31" i="1"/>
  <c r="BC31" i="1"/>
  <c r="R31" i="1"/>
  <c r="BM30" i="1"/>
  <c r="BC30" i="1"/>
  <c r="R30" i="1"/>
  <c r="BM29" i="1"/>
  <c r="BC29" i="1"/>
  <c r="R29" i="1"/>
  <c r="BM28" i="1"/>
  <c r="BC28" i="1"/>
  <c r="AN28" i="1"/>
  <c r="Y28" i="1"/>
  <c r="R28" i="1"/>
  <c r="BM27" i="1"/>
  <c r="BC27" i="1"/>
  <c r="AN27" i="1"/>
  <c r="Y27" i="1"/>
  <c r="R27" i="1"/>
  <c r="BM26" i="1"/>
  <c r="BC26" i="1"/>
  <c r="AN26" i="1"/>
  <c r="Y26" i="1"/>
  <c r="R26" i="1"/>
  <c r="BM25" i="1"/>
  <c r="BC25" i="1"/>
  <c r="AN25" i="1"/>
  <c r="Y25" i="1"/>
  <c r="R25" i="1"/>
  <c r="BM24" i="1"/>
  <c r="AN24" i="1"/>
  <c r="Y24" i="1"/>
  <c r="R24" i="1"/>
  <c r="BM23" i="1"/>
  <c r="AN23" i="1"/>
  <c r="Y23" i="1"/>
  <c r="R23" i="1"/>
  <c r="BM22" i="1"/>
  <c r="AN22" i="1"/>
  <c r="Y22" i="1"/>
  <c r="R22" i="1"/>
  <c r="BM21" i="1"/>
  <c r="BC21" i="1"/>
  <c r="AN21" i="1"/>
  <c r="Y21" i="1"/>
  <c r="R21" i="1"/>
  <c r="BM20" i="1"/>
  <c r="AN20" i="1"/>
  <c r="Y20" i="1"/>
  <c r="R20" i="1"/>
  <c r="BM19" i="1"/>
  <c r="BC19" i="1"/>
  <c r="R19" i="1"/>
  <c r="BM18" i="1"/>
  <c r="R18" i="1"/>
  <c r="BM17" i="1"/>
  <c r="AN17" i="1"/>
  <c r="Y17" i="1"/>
  <c r="R17" i="1"/>
  <c r="BM16" i="1"/>
  <c r="AN16" i="1"/>
  <c r="Y16" i="1"/>
  <c r="R16" i="1"/>
  <c r="BM15" i="1"/>
  <c r="AN15" i="1"/>
  <c r="Y15" i="1"/>
  <c r="R15" i="1"/>
  <c r="BM14" i="1"/>
  <c r="AN14" i="1"/>
  <c r="Y14" i="1"/>
  <c r="R14" i="1"/>
  <c r="BM13" i="1"/>
  <c r="BC13" i="1"/>
  <c r="AN13" i="1"/>
  <c r="Y13" i="1"/>
  <c r="R13" i="1"/>
  <c r="BM12" i="1"/>
  <c r="BC12" i="1"/>
  <c r="AN12" i="1"/>
  <c r="Y12" i="1"/>
  <c r="R12" i="1"/>
  <c r="BM11" i="1"/>
  <c r="BC11" i="1"/>
  <c r="AN11" i="1"/>
  <c r="Y11" i="1"/>
  <c r="R11" i="1"/>
  <c r="BM10" i="1"/>
  <c r="BC10" i="1"/>
  <c r="AN10" i="1"/>
  <c r="Y10" i="1"/>
  <c r="R10" i="1"/>
  <c r="BM9" i="1"/>
  <c r="BC9" i="1"/>
  <c r="AN9" i="1"/>
  <c r="Y9" i="1"/>
  <c r="R9" i="1"/>
  <c r="S4" i="1"/>
  <c r="S53" i="1" s="1"/>
  <c r="C15" i="27"/>
  <c r="BS11" i="27"/>
  <c r="BC11" i="27"/>
  <c r="R11" i="27"/>
  <c r="S4" i="27"/>
  <c r="S9" i="27" s="1"/>
  <c r="C17" i="23"/>
  <c r="BS13" i="23"/>
  <c r="BC13" i="23"/>
  <c r="R13" i="23"/>
  <c r="S4" i="23"/>
  <c r="S13" i="23" s="1"/>
  <c r="C24" i="15"/>
  <c r="BG20" i="15"/>
  <c r="V20" i="15"/>
  <c r="BG19" i="15"/>
  <c r="V19" i="15"/>
  <c r="BG18" i="15"/>
  <c r="V18" i="15"/>
  <c r="BW11" i="15"/>
  <c r="BG11" i="15"/>
  <c r="AR11" i="15"/>
  <c r="AC11" i="15"/>
  <c r="V11" i="15"/>
  <c r="BW10" i="15"/>
  <c r="BG10" i="15"/>
  <c r="AR10" i="15"/>
  <c r="AC10" i="15"/>
  <c r="V10" i="15"/>
  <c r="BW9" i="15"/>
  <c r="BG9" i="15"/>
  <c r="AR9" i="15"/>
  <c r="AC9" i="15"/>
  <c r="W4" i="15"/>
  <c r="W10" i="15" s="1"/>
  <c r="C17" i="19"/>
  <c r="BC13" i="19"/>
  <c r="R13" i="19"/>
  <c r="BC12" i="19"/>
  <c r="R12" i="19"/>
  <c r="BC11" i="19"/>
  <c r="R11" i="19"/>
  <c r="AN10" i="19"/>
  <c r="Y10" i="19"/>
  <c r="R10" i="19"/>
  <c r="BC9" i="19"/>
  <c r="AN9" i="19"/>
  <c r="Y9" i="19"/>
  <c r="S4" i="19"/>
  <c r="S9" i="19" s="1"/>
  <c r="C17" i="16"/>
  <c r="BS13" i="16"/>
  <c r="BC13" i="16"/>
  <c r="R13" i="16"/>
  <c r="BS12" i="16"/>
  <c r="BC12" i="16"/>
  <c r="R12" i="16"/>
  <c r="BS11" i="16"/>
  <c r="BC11" i="16"/>
  <c r="R11" i="16"/>
  <c r="BS10" i="16"/>
  <c r="BC10" i="16"/>
  <c r="R10" i="16"/>
  <c r="BS9" i="16"/>
  <c r="BC9" i="16"/>
  <c r="AN9" i="16"/>
  <c r="Y9" i="16"/>
  <c r="R9" i="16"/>
  <c r="S4" i="16"/>
  <c r="S10" i="16" s="1"/>
  <c r="C17" i="21"/>
  <c r="BC13" i="21"/>
  <c r="R13" i="21"/>
  <c r="BS10" i="21"/>
  <c r="BC10" i="21"/>
  <c r="R10" i="21"/>
  <c r="BS9" i="21"/>
  <c r="AN9" i="21"/>
  <c r="Y9" i="21"/>
  <c r="R9" i="21"/>
  <c r="S4" i="21"/>
  <c r="S13" i="21" s="1"/>
  <c r="C22" i="11"/>
  <c r="AJ18" i="11"/>
  <c r="R18" i="11"/>
  <c r="AJ17" i="11"/>
  <c r="R17" i="11"/>
  <c r="AJ16" i="11"/>
  <c r="R16" i="11"/>
  <c r="C29" i="18"/>
  <c r="AJ25" i="18"/>
  <c r="R25" i="18"/>
  <c r="AJ12" i="18"/>
  <c r="R12" i="18"/>
  <c r="R11" i="18"/>
  <c r="AJ10" i="18"/>
  <c r="R10" i="18"/>
  <c r="AJ9" i="18"/>
  <c r="R9" i="18"/>
  <c r="K8" i="28"/>
  <c r="O7" i="3"/>
  <c r="S7" i="3" s="1"/>
  <c r="V7" i="3" s="1"/>
  <c r="T7" i="3"/>
  <c r="H29" i="32"/>
  <c r="E34" i="32"/>
  <c r="F50" i="32"/>
  <c r="H21" i="32"/>
  <c r="I47" i="32"/>
  <c r="E15" i="32"/>
  <c r="F31" i="32"/>
  <c r="S14" i="18" l="1"/>
  <c r="S15" i="18"/>
  <c r="S16" i="18"/>
  <c r="S11" i="27"/>
  <c r="N14" i="32"/>
  <c r="D5" i="3"/>
  <c r="D6" i="3"/>
  <c r="D4" i="3"/>
  <c r="I7" i="3"/>
  <c r="T8" i="3"/>
  <c r="U8" i="3"/>
  <c r="H10" i="3"/>
  <c r="I8" i="3" s="1"/>
  <c r="K19" i="28"/>
  <c r="I6" i="3"/>
  <c r="T6" i="3"/>
  <c r="I5" i="3"/>
  <c r="D8" i="3"/>
  <c r="C19" i="28"/>
  <c r="D20" i="28" s="1"/>
  <c r="N10" i="3"/>
  <c r="K10" i="3"/>
  <c r="S8" i="3"/>
  <c r="O5" i="3"/>
  <c r="D51" i="3"/>
  <c r="I16" i="36"/>
  <c r="L10" i="3"/>
  <c r="O6" i="3"/>
  <c r="S6" i="3" s="1"/>
  <c r="O4" i="3"/>
  <c r="S4" i="3" s="1"/>
  <c r="G20" i="31"/>
  <c r="G16" i="36"/>
  <c r="M10" i="3"/>
  <c r="D7" i="3"/>
  <c r="F34" i="36"/>
  <c r="J10" i="3"/>
  <c r="S9" i="3"/>
  <c r="V9" i="3" s="1"/>
  <c r="F15" i="32"/>
  <c r="G15" i="32"/>
  <c r="S13" i="11"/>
  <c r="S10" i="11"/>
  <c r="S10" i="18"/>
  <c r="S11" i="11"/>
  <c r="S16" i="11"/>
  <c r="S11" i="18"/>
  <c r="H15" i="32"/>
  <c r="E16" i="32"/>
  <c r="S9" i="23"/>
  <c r="S13" i="18"/>
  <c r="S9" i="11"/>
  <c r="S17" i="11"/>
  <c r="S18" i="11"/>
  <c r="S67" i="1"/>
  <c r="S23" i="1"/>
  <c r="S75" i="1"/>
  <c r="S24" i="1"/>
  <c r="S20" i="1"/>
  <c r="W11" i="15"/>
  <c r="S39" i="1"/>
  <c r="S11" i="1"/>
  <c r="S58" i="1"/>
  <c r="S38" i="1"/>
  <c r="S70" i="1"/>
  <c r="S79" i="1"/>
  <c r="S74" i="1"/>
  <c r="S65" i="1"/>
  <c r="S57" i="1"/>
  <c r="S32" i="1"/>
  <c r="W20" i="15"/>
  <c r="S64" i="1"/>
  <c r="S30" i="1"/>
  <c r="D15" i="32"/>
  <c r="S9" i="1"/>
  <c r="S41" i="1"/>
  <c r="S35" i="1"/>
  <c r="S66" i="1"/>
  <c r="S34" i="1"/>
  <c r="S60" i="1"/>
  <c r="S9" i="18"/>
  <c r="W19" i="15"/>
  <c r="S71" i="1"/>
  <c r="S17" i="1"/>
  <c r="S49" i="1"/>
  <c r="S13" i="1"/>
  <c r="S52" i="1"/>
  <c r="S11" i="19"/>
  <c r="S12" i="18"/>
  <c r="S37" i="1"/>
  <c r="S76" i="1"/>
  <c r="S26" i="1"/>
  <c r="S12" i="1"/>
  <c r="S44" i="1"/>
  <c r="S10" i="21"/>
  <c r="S73" i="1"/>
  <c r="S45" i="1"/>
  <c r="S69" i="1"/>
  <c r="S40" i="1"/>
  <c r="S63" i="1"/>
  <c r="S25" i="1"/>
  <c r="S81" i="1"/>
  <c r="S68" i="1"/>
  <c r="S10" i="19"/>
  <c r="W18" i="15"/>
  <c r="S78" i="1"/>
  <c r="S62" i="1"/>
  <c r="S16" i="1"/>
  <c r="S42" i="1"/>
  <c r="W9" i="15"/>
  <c r="S46" i="1"/>
  <c r="S25" i="18"/>
  <c r="S9" i="21"/>
  <c r="S80" i="1"/>
  <c r="S72" i="1"/>
  <c r="S55" i="1"/>
  <c r="S15" i="1"/>
  <c r="S19" i="1"/>
  <c r="S50" i="1"/>
  <c r="S31" i="1"/>
  <c r="S14" i="1"/>
  <c r="S33" i="1"/>
  <c r="S12" i="19"/>
  <c r="S10" i="23"/>
  <c r="S47" i="1"/>
  <c r="S10" i="1"/>
  <c r="S51" i="1"/>
  <c r="S22" i="1"/>
  <c r="S43" i="1"/>
  <c r="S28" i="1"/>
  <c r="S21" i="1"/>
  <c r="S29" i="1"/>
  <c r="S61" i="1"/>
  <c r="S48" i="1"/>
  <c r="S13" i="19"/>
  <c r="S59" i="1"/>
  <c r="S9" i="16"/>
  <c r="S12" i="16"/>
  <c r="S13" i="16"/>
  <c r="S11" i="16"/>
  <c r="S36" i="1"/>
  <c r="S54" i="1"/>
  <c r="S56" i="1"/>
  <c r="S18" i="1"/>
  <c r="S77" i="1"/>
  <c r="S27" i="1"/>
  <c r="S10" i="37"/>
  <c r="S11" i="37"/>
  <c r="S13" i="37"/>
  <c r="T5" i="3" l="1"/>
  <c r="U5" i="3"/>
  <c r="V8" i="3"/>
  <c r="S5" i="3"/>
  <c r="V5" i="3" s="1"/>
  <c r="I9" i="3"/>
  <c r="G20" i="28"/>
  <c r="G25" i="28"/>
  <c r="F20" i="28"/>
  <c r="H20" i="28"/>
  <c r="E20" i="28"/>
  <c r="D9" i="3"/>
  <c r="U4" i="3"/>
  <c r="T4" i="3"/>
  <c r="V4" i="3" s="1"/>
  <c r="U6" i="3"/>
  <c r="V6" i="3" s="1"/>
  <c r="I4" i="3"/>
  <c r="I10"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Catalina Vásquez Restrepo</author>
  </authors>
  <commentList>
    <comment ref="D3" authorId="0" shapeId="0" xr:uid="{00000000-0006-0000-0100-000001000000}">
      <text>
        <r>
          <rPr>
            <b/>
            <sz val="9"/>
            <color indexed="81"/>
            <rFont val="Tahoma"/>
            <family val="2"/>
          </rPr>
          <t>0% a 39%</t>
        </r>
      </text>
    </comment>
    <comment ref="E3" authorId="0" shapeId="0" xr:uid="{00000000-0006-0000-0100-000002000000}">
      <text>
        <r>
          <rPr>
            <b/>
            <sz val="9"/>
            <color indexed="81"/>
            <rFont val="Tahoma"/>
            <family val="2"/>
          </rPr>
          <t>40% a 79%</t>
        </r>
        <r>
          <rPr>
            <sz val="9"/>
            <color indexed="81"/>
            <rFont val="Tahoma"/>
            <family val="2"/>
          </rPr>
          <t xml:space="preserve">
</t>
        </r>
      </text>
    </comment>
    <comment ref="F3" authorId="0" shapeId="0" xr:uid="{00000000-0006-0000-0100-000003000000}">
      <text>
        <r>
          <rPr>
            <b/>
            <sz val="9"/>
            <color indexed="81"/>
            <rFont val="Tahoma"/>
            <family val="2"/>
          </rPr>
          <t>80% a 99%</t>
        </r>
        <r>
          <rPr>
            <sz val="9"/>
            <color indexed="81"/>
            <rFont val="Tahoma"/>
            <family val="2"/>
          </rPr>
          <t xml:space="preserve">
</t>
        </r>
      </text>
    </comment>
    <comment ref="G3" authorId="0" shapeId="0" xr:uid="{00000000-0006-0000-0100-000004000000}">
      <text>
        <r>
          <rPr>
            <b/>
            <sz val="9"/>
            <color indexed="81"/>
            <rFont val="Tahoma"/>
            <family val="2"/>
          </rPr>
          <t>100%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Catalina Vásquez Restrepo</author>
  </authors>
  <commentList>
    <comment ref="D3" authorId="0" shapeId="0" xr:uid="{00000000-0006-0000-0200-000001000000}">
      <text>
        <r>
          <rPr>
            <b/>
            <sz val="9"/>
            <color indexed="81"/>
            <rFont val="Tahoma"/>
            <family val="2"/>
          </rPr>
          <t>0% a 39%</t>
        </r>
      </text>
    </comment>
    <comment ref="E3" authorId="0" shapeId="0" xr:uid="{00000000-0006-0000-0200-000002000000}">
      <text>
        <r>
          <rPr>
            <b/>
            <sz val="9"/>
            <color indexed="81"/>
            <rFont val="Tahoma"/>
            <family val="2"/>
          </rPr>
          <t>40% a 79%</t>
        </r>
        <r>
          <rPr>
            <sz val="9"/>
            <color indexed="81"/>
            <rFont val="Tahoma"/>
            <family val="2"/>
          </rPr>
          <t xml:space="preserve">
</t>
        </r>
      </text>
    </comment>
    <comment ref="F3" authorId="0" shapeId="0" xr:uid="{00000000-0006-0000-0200-000003000000}">
      <text>
        <r>
          <rPr>
            <b/>
            <sz val="9"/>
            <color indexed="81"/>
            <rFont val="Tahoma"/>
            <family val="2"/>
          </rPr>
          <t>80% a 99%</t>
        </r>
        <r>
          <rPr>
            <sz val="9"/>
            <color indexed="81"/>
            <rFont val="Tahoma"/>
            <family val="2"/>
          </rPr>
          <t xml:space="preserve">
</t>
        </r>
      </text>
    </comment>
    <comment ref="G3" authorId="0" shapeId="0" xr:uid="{00000000-0006-0000-0200-000004000000}">
      <text>
        <r>
          <rPr>
            <b/>
            <sz val="9"/>
            <color indexed="81"/>
            <rFont val="Tahoma"/>
            <family val="2"/>
          </rPr>
          <t>100%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Catalina Vásquez Restrepo</author>
  </authors>
  <commentList>
    <comment ref="E3" authorId="0" shapeId="0" xr:uid="{00000000-0006-0000-0300-000001000000}">
      <text>
        <r>
          <rPr>
            <b/>
            <sz val="9"/>
            <color indexed="81"/>
            <rFont val="Tahoma"/>
            <family val="2"/>
          </rPr>
          <t>0% a 39%</t>
        </r>
      </text>
    </comment>
    <comment ref="F3" authorId="0" shapeId="0" xr:uid="{00000000-0006-0000-0300-000002000000}">
      <text>
        <r>
          <rPr>
            <b/>
            <sz val="9"/>
            <color indexed="81"/>
            <rFont val="Tahoma"/>
            <family val="2"/>
          </rPr>
          <t>40% a 79%</t>
        </r>
        <r>
          <rPr>
            <sz val="9"/>
            <color indexed="81"/>
            <rFont val="Tahoma"/>
            <family val="2"/>
          </rPr>
          <t xml:space="preserve">
</t>
        </r>
      </text>
    </comment>
    <comment ref="G3" authorId="0" shapeId="0" xr:uid="{00000000-0006-0000-0300-000003000000}">
      <text>
        <r>
          <rPr>
            <b/>
            <sz val="9"/>
            <color indexed="81"/>
            <rFont val="Tahoma"/>
            <family val="2"/>
          </rPr>
          <t>80% a 99%</t>
        </r>
        <r>
          <rPr>
            <sz val="9"/>
            <color indexed="81"/>
            <rFont val="Tahoma"/>
            <family val="2"/>
          </rPr>
          <t xml:space="preserve">
</t>
        </r>
      </text>
    </comment>
    <comment ref="H3" authorId="0" shapeId="0" xr:uid="{00000000-0006-0000-0300-000004000000}">
      <text>
        <r>
          <rPr>
            <b/>
            <sz val="9"/>
            <color indexed="81"/>
            <rFont val="Tahoma"/>
            <family val="2"/>
          </rPr>
          <t>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Catalina Vásquez Restrepo</author>
    <author>Diego Albert Echeverri Montoya</author>
  </authors>
  <commentList>
    <comment ref="E3" authorId="0" shapeId="0" xr:uid="{00000000-0006-0000-0400-000001000000}">
      <text>
        <r>
          <rPr>
            <b/>
            <sz val="9"/>
            <color indexed="81"/>
            <rFont val="Tahoma"/>
            <family val="2"/>
          </rPr>
          <t>0% a 39%</t>
        </r>
      </text>
    </comment>
    <comment ref="F3" authorId="0" shapeId="0" xr:uid="{00000000-0006-0000-0400-000002000000}">
      <text>
        <r>
          <rPr>
            <b/>
            <sz val="9"/>
            <color indexed="81"/>
            <rFont val="Tahoma"/>
            <family val="2"/>
          </rPr>
          <t>40% a 79%</t>
        </r>
        <r>
          <rPr>
            <sz val="9"/>
            <color indexed="81"/>
            <rFont val="Tahoma"/>
            <family val="2"/>
          </rPr>
          <t xml:space="preserve">
</t>
        </r>
      </text>
    </comment>
    <comment ref="G3" authorId="0" shapeId="0" xr:uid="{00000000-0006-0000-0400-000003000000}">
      <text>
        <r>
          <rPr>
            <b/>
            <sz val="9"/>
            <color indexed="81"/>
            <rFont val="Tahoma"/>
            <family val="2"/>
          </rPr>
          <t>80% a 99%</t>
        </r>
        <r>
          <rPr>
            <sz val="9"/>
            <color indexed="81"/>
            <rFont val="Tahoma"/>
            <family val="2"/>
          </rPr>
          <t xml:space="preserve">
</t>
        </r>
      </text>
    </comment>
    <comment ref="H3" authorId="0" shapeId="0" xr:uid="{00000000-0006-0000-0400-000004000000}">
      <text>
        <r>
          <rPr>
            <b/>
            <sz val="9"/>
            <color indexed="81"/>
            <rFont val="Tahoma"/>
            <family val="2"/>
          </rPr>
          <t>100%</t>
        </r>
      </text>
    </comment>
    <comment ref="J11" authorId="1" shapeId="0" xr:uid="{00000000-0006-0000-0400-000005000000}">
      <text>
        <r>
          <rPr>
            <b/>
            <sz val="9"/>
            <color indexed="81"/>
            <rFont val="Tahoma"/>
            <family val="2"/>
          </rPr>
          <t>Sin reporte por parte de Dirección de la accion que corresponde a los planes.</t>
        </r>
        <r>
          <rPr>
            <sz val="9"/>
            <color indexed="81"/>
            <rFont val="Tahoma"/>
            <family val="2"/>
          </rPr>
          <t xml:space="preserve">
</t>
        </r>
      </text>
    </comment>
    <comment ref="E16" authorId="1" shapeId="0" xr:uid="{00000000-0006-0000-0400-000006000000}">
      <text>
        <r>
          <rPr>
            <b/>
            <sz val="9"/>
            <color indexed="81"/>
            <rFont val="Tahoma"/>
            <family val="2"/>
          </rPr>
          <t>Resulta a corte 31/12/2021:</t>
        </r>
        <r>
          <rPr>
            <sz val="9"/>
            <color indexed="81"/>
            <rFont val="Tahoma"/>
            <family val="2"/>
          </rPr>
          <t xml:space="preserve">
</t>
        </r>
      </text>
    </comment>
    <comment ref="F16" authorId="1" shapeId="0" xr:uid="{00000000-0006-0000-0400-000007000000}">
      <text>
        <r>
          <rPr>
            <b/>
            <sz val="9"/>
            <color indexed="81"/>
            <rFont val="Tahoma"/>
            <family val="2"/>
          </rPr>
          <t>Resultado a 31 /12/2021</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Catalina Vásquez Restrepo</author>
    <author>Diego Albert Echeverri Montoya</author>
  </authors>
  <commentList>
    <comment ref="E3" authorId="0" shapeId="0" xr:uid="{00000000-0006-0000-0500-000001000000}">
      <text>
        <r>
          <rPr>
            <b/>
            <sz val="9"/>
            <color indexed="81"/>
            <rFont val="Tahoma"/>
            <family val="2"/>
          </rPr>
          <t>0% a 39%</t>
        </r>
      </text>
    </comment>
    <comment ref="F3" authorId="0" shapeId="0" xr:uid="{00000000-0006-0000-0500-000002000000}">
      <text>
        <r>
          <rPr>
            <b/>
            <sz val="9"/>
            <color indexed="81"/>
            <rFont val="Tahoma"/>
            <family val="2"/>
          </rPr>
          <t>40% a 79%</t>
        </r>
        <r>
          <rPr>
            <sz val="9"/>
            <color indexed="81"/>
            <rFont val="Tahoma"/>
            <family val="2"/>
          </rPr>
          <t xml:space="preserve">
</t>
        </r>
      </text>
    </comment>
    <comment ref="G3" authorId="0" shapeId="0" xr:uid="{00000000-0006-0000-0500-000003000000}">
      <text>
        <r>
          <rPr>
            <b/>
            <sz val="9"/>
            <color indexed="81"/>
            <rFont val="Tahoma"/>
            <family val="2"/>
          </rPr>
          <t>80% a 99%</t>
        </r>
        <r>
          <rPr>
            <sz val="9"/>
            <color indexed="81"/>
            <rFont val="Tahoma"/>
            <family val="2"/>
          </rPr>
          <t xml:space="preserve">
</t>
        </r>
      </text>
    </comment>
    <comment ref="H3" authorId="0" shapeId="0" xr:uid="{00000000-0006-0000-0500-000004000000}">
      <text>
        <r>
          <rPr>
            <b/>
            <sz val="9"/>
            <color indexed="81"/>
            <rFont val="Tahoma"/>
            <family val="2"/>
          </rPr>
          <t>100%</t>
        </r>
      </text>
    </comment>
    <comment ref="E15" authorId="1" shapeId="0" xr:uid="{00000000-0006-0000-0500-000005000000}">
      <text>
        <r>
          <rPr>
            <b/>
            <sz val="9"/>
            <color indexed="81"/>
            <rFont val="Tahoma"/>
            <family val="2"/>
          </rPr>
          <t>Resulta a corte 30/06/2022:</t>
        </r>
        <r>
          <rPr>
            <sz val="9"/>
            <color indexed="81"/>
            <rFont val="Tahoma"/>
            <family val="2"/>
          </rPr>
          <t xml:space="preserve">
</t>
        </r>
      </text>
    </comment>
    <comment ref="F15" authorId="1" shapeId="0" xr:uid="{00000000-0006-0000-0500-000006000000}">
      <text>
        <r>
          <rPr>
            <b/>
            <sz val="9"/>
            <color indexed="81"/>
            <rFont val="Tahoma"/>
            <family val="2"/>
          </rPr>
          <t>Resultado a 30 /06/2022</t>
        </r>
        <r>
          <rPr>
            <sz val="9"/>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Catalina Vásquez Restrepo</author>
    <author>Diego Albert Echeverri Montoya</author>
  </authors>
  <commentList>
    <comment ref="E3" authorId="0" shapeId="0" xr:uid="{D2BE5BE9-12D2-41B4-882C-A359F2FFD262}">
      <text>
        <r>
          <rPr>
            <b/>
            <sz val="9"/>
            <color indexed="81"/>
            <rFont val="Tahoma"/>
            <family val="2"/>
          </rPr>
          <t>0% a 39%</t>
        </r>
      </text>
    </comment>
    <comment ref="F3" authorId="0" shapeId="0" xr:uid="{391B88C7-FEBB-4A26-9BA3-F940EB4E1872}">
      <text>
        <r>
          <rPr>
            <b/>
            <sz val="9"/>
            <color indexed="81"/>
            <rFont val="Tahoma"/>
            <family val="2"/>
          </rPr>
          <t>40% a 79%</t>
        </r>
        <r>
          <rPr>
            <sz val="9"/>
            <color indexed="81"/>
            <rFont val="Tahoma"/>
            <family val="2"/>
          </rPr>
          <t xml:space="preserve">
</t>
        </r>
      </text>
    </comment>
    <comment ref="G3" authorId="0" shapeId="0" xr:uid="{90CC6C0D-0EDB-4A9B-B659-7E5A4074635B}">
      <text>
        <r>
          <rPr>
            <b/>
            <sz val="9"/>
            <color indexed="81"/>
            <rFont val="Tahoma"/>
            <family val="2"/>
          </rPr>
          <t>80% a 99%</t>
        </r>
        <r>
          <rPr>
            <sz val="9"/>
            <color indexed="81"/>
            <rFont val="Tahoma"/>
            <family val="2"/>
          </rPr>
          <t xml:space="preserve">
</t>
        </r>
      </text>
    </comment>
    <comment ref="H3" authorId="0" shapeId="0" xr:uid="{A2188741-2D50-4421-A242-F9FDE49BF295}">
      <text>
        <r>
          <rPr>
            <b/>
            <sz val="9"/>
            <color indexed="81"/>
            <rFont val="Tahoma"/>
            <family val="2"/>
          </rPr>
          <t>100%</t>
        </r>
      </text>
    </comment>
    <comment ref="E16" authorId="1" shapeId="0" xr:uid="{6FE9AD77-B937-4C83-B069-8F2433C94BE8}">
      <text>
        <r>
          <rPr>
            <b/>
            <sz val="9"/>
            <color indexed="81"/>
            <rFont val="Tahoma"/>
            <family val="2"/>
          </rPr>
          <t>Resulta a corte 30/12/2022:</t>
        </r>
        <r>
          <rPr>
            <sz val="9"/>
            <color indexed="81"/>
            <rFont val="Tahoma"/>
            <family val="2"/>
          </rPr>
          <t xml:space="preserve">
</t>
        </r>
      </text>
    </comment>
    <comment ref="F16" authorId="1" shapeId="0" xr:uid="{56803687-7E69-4414-B03A-752DD182E5EF}">
      <text>
        <r>
          <rPr>
            <b/>
            <sz val="9"/>
            <color indexed="81"/>
            <rFont val="Tahoma"/>
            <family val="2"/>
          </rPr>
          <t>Resultado a 30 /12/2022</t>
        </r>
        <r>
          <rPr>
            <sz val="9"/>
            <color indexed="81"/>
            <rFont val="Tahoma"/>
            <family val="2"/>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s>
  <commentList>
    <comment ref="P6" authorId="0" shapeId="0" xr:uid="{00000000-0006-0000-0600-000001000000}">
      <text>
        <r>
          <rPr>
            <sz val="10"/>
            <color rgb="FF000000"/>
            <rFont val="Arial"/>
            <family val="2"/>
          </rPr>
          <t>======
ID#AAAAD1n-sow
Descripcion de    (2019-10-07 19:59:04)
Seguimiento
 Avances
 Soportes</t>
        </r>
      </text>
    </comment>
    <comment ref="C7" authorId="0" shapeId="0" xr:uid="{00000000-0006-0000-0600-000002000000}">
      <text>
        <r>
          <rPr>
            <sz val="10"/>
            <color rgb="FF000000"/>
            <rFont val="Arial"/>
            <family val="2"/>
          </rPr>
          <t>======
ID#AAAAD1n-snQ
Catalina Vásquez Restrepo    (2019-10-07 19:59:04)
Consecutivo de las obs y/o recomendaciones</t>
        </r>
      </text>
    </comment>
    <comment ref="E7" authorId="0" shapeId="0" xr:uid="{00000000-0006-0000-0600-000003000000}">
      <text>
        <r>
          <rPr>
            <sz val="10"/>
            <color rgb="FF000000"/>
            <rFont val="Arial"/>
            <family val="2"/>
          </rPr>
          <t>======
ID#AAAAD1n-snY
catalina.vasquez    (2019-10-07 19:59:04)
Cuáles son las actividades para la solución del problema?</t>
        </r>
      </text>
    </comment>
    <comment ref="F7" authorId="0" shapeId="0" xr:uid="{00000000-0006-0000-0600-000004000000}">
      <text>
        <r>
          <rPr>
            <sz val="10"/>
            <color rgb="FF000000"/>
            <rFont val="Arial"/>
            <family val="2"/>
          </rPr>
          <t>======
ID#AAAAD1n-soM
catalina.vasquez    (2019-10-07 19:59:04)
Por qué se presentó el problema?
Falta de método?
Falta de control?
Falta de conocimiento?
Falta de gestión?
Falta de direccionamientó?
Falta de recursos?</t>
        </r>
      </text>
    </comment>
    <comment ref="G7" authorId="0" shapeId="0" xr:uid="{00000000-0006-0000-0600-000005000000}">
      <text>
        <r>
          <rPr>
            <sz val="10"/>
            <color rgb="FF000000"/>
            <rFont val="Arial"/>
            <family val="2"/>
          </rPr>
          <t>======
ID#AAAAD1n-snU
catalina.vasquez    (2019-10-07 19:59:04)
Qué actividades se realizarán para eliminar las causas (columna F)?
Cómo se eliminará la falta de…?</t>
        </r>
      </text>
    </comment>
    <comment ref="J7" authorId="0" shapeId="0" xr:uid="{00000000-0006-0000-0600-000006000000}">
      <text>
        <r>
          <rPr>
            <sz val="10"/>
            <color rgb="FF000000"/>
            <rFont val="Arial"/>
            <family val="2"/>
          </rPr>
          <t>======
ID#AAAAD1n-sns
catalina.vasquez    (2019-10-07 19:59:04)
Qué objetivo se logrará?
Que riesgo se evitará?
Cuál será el beneficio?</t>
        </r>
      </text>
    </comment>
    <comment ref="N7" authorId="0" shapeId="0" xr:uid="{00000000-0006-0000-0600-000007000000}">
      <text>
        <r>
          <rPr>
            <sz val="10"/>
            <color rgb="FF000000"/>
            <rFont val="Arial"/>
            <family val="2"/>
          </rPr>
          <t>======
ID#AAAAD1n-sng
Catalina Vásquez Restrepo    (2019-10-07 19:59:04)
Cumplimiento de la actividad</t>
        </r>
      </text>
    </comment>
    <comment ref="O7" authorId="0" shapeId="0" xr:uid="{00000000-0006-0000-0600-000008000000}">
      <text>
        <r>
          <rPr>
            <sz val="10"/>
            <color rgb="FF000000"/>
            <rFont val="Arial"/>
            <family val="2"/>
          </rPr>
          <t>======
ID#AAAAD1n-sno
Catalina Vásquez Restrepo    (2019-10-07 19:59:04)
Cumplimiento del objetivo</t>
        </r>
      </text>
    </comment>
    <comment ref="U7" authorId="0" shapeId="0" xr:uid="{00000000-0006-0000-0600-000009000000}">
      <text>
        <r>
          <rPr>
            <sz val="10"/>
            <color rgb="FF000000"/>
            <rFont val="Arial"/>
            <family val="2"/>
          </rPr>
          <t>======
ID#AAAAD1n-sok
Descripcion de    (2019-10-07 19:59:04)
Seguimiento
 Avances
 Soportes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
  </authors>
  <commentList>
    <comment ref="P6" authorId="0" shapeId="0" xr:uid="{00000000-0006-0000-0700-000001000000}">
      <text>
        <r>
          <rPr>
            <sz val="10"/>
            <color rgb="FF000000"/>
            <rFont val="Arial"/>
            <family val="2"/>
          </rPr>
          <t>======
ID#AAAAD1n-sow
Descripcion de    (2019-10-07 19:59:04)
Seguimiento
 Avances
 Soportes</t>
        </r>
      </text>
    </comment>
    <comment ref="C7" authorId="0" shapeId="0" xr:uid="{00000000-0006-0000-0700-000002000000}">
      <text>
        <r>
          <rPr>
            <sz val="10"/>
            <color rgb="FF000000"/>
            <rFont val="Arial"/>
            <family val="2"/>
          </rPr>
          <t>======
ID#AAAAD1n-snQ
Catalina Vásquez Restrepo    (2019-10-07 19:59:04)
Consecutivo de las obs y/o recomendaciones</t>
        </r>
      </text>
    </comment>
    <comment ref="E7" authorId="0" shapeId="0" xr:uid="{00000000-0006-0000-0700-000003000000}">
      <text>
        <r>
          <rPr>
            <sz val="10"/>
            <color rgb="FF000000"/>
            <rFont val="Arial"/>
            <family val="2"/>
          </rPr>
          <t>======
ID#AAAAD1n-snY
catalina.vasquez    (2019-10-07 19:59:04)
Cuáles son las actividades para la solución del problema?</t>
        </r>
      </text>
    </comment>
    <comment ref="F7" authorId="0" shapeId="0" xr:uid="{00000000-0006-0000-0700-000004000000}">
      <text>
        <r>
          <rPr>
            <sz val="10"/>
            <color rgb="FF000000"/>
            <rFont val="Arial"/>
            <family val="2"/>
          </rPr>
          <t>======
ID#AAAAD1n-soM
catalina.vasquez    (2019-10-07 19:59:04)
Por qué se presentó el problema?
Falta de método?
Falta de control?
Falta de conocimiento?
Falta de gestión?
Falta de direccionamientó?
Falta de recursos?</t>
        </r>
      </text>
    </comment>
    <comment ref="G7" authorId="0" shapeId="0" xr:uid="{00000000-0006-0000-0700-000005000000}">
      <text>
        <r>
          <rPr>
            <sz val="10"/>
            <color rgb="FF000000"/>
            <rFont val="Arial"/>
            <family val="2"/>
          </rPr>
          <t>======
ID#AAAAD1n-snU
catalina.vasquez    (2019-10-07 19:59:04)
Qué actividades se realizarán para eliminar las causas (columna F)?
Cómo se eliminará la falta de…?</t>
        </r>
      </text>
    </comment>
    <comment ref="J7" authorId="0" shapeId="0" xr:uid="{00000000-0006-0000-0700-000006000000}">
      <text>
        <r>
          <rPr>
            <sz val="10"/>
            <color rgb="FF000000"/>
            <rFont val="Arial"/>
            <family val="2"/>
          </rPr>
          <t>======
ID#AAAAD1n-sns
catalina.vasquez    (2019-10-07 19:59:04)
Qué objetivo se logrará?
Que riesgo se evitará?
Cuál será el beneficio?</t>
        </r>
      </text>
    </comment>
    <comment ref="N7" authorId="0" shapeId="0" xr:uid="{00000000-0006-0000-0700-000007000000}">
      <text>
        <r>
          <rPr>
            <sz val="10"/>
            <color rgb="FF000000"/>
            <rFont val="Arial"/>
            <family val="2"/>
          </rPr>
          <t>======
ID#AAAAD1n-sng
Catalina Vásquez Restrepo    (2019-10-07 19:59:04)
Cumplimiento de la actividad</t>
        </r>
      </text>
    </comment>
    <comment ref="O7" authorId="0" shapeId="0" xr:uid="{00000000-0006-0000-0700-000008000000}">
      <text>
        <r>
          <rPr>
            <sz val="10"/>
            <color rgb="FF000000"/>
            <rFont val="Arial"/>
            <family val="2"/>
          </rPr>
          <t>======
ID#AAAAD1n-sno
Catalina Vásquez Restrepo    (2019-10-07 19:59:04)
Cumplimiento del objetivo</t>
        </r>
      </text>
    </comment>
    <comment ref="U7" authorId="0" shapeId="0" xr:uid="{00000000-0006-0000-0700-000009000000}">
      <text>
        <r>
          <rPr>
            <sz val="10"/>
            <color rgb="FF000000"/>
            <rFont val="Arial"/>
            <family val="2"/>
          </rPr>
          <t>======
ID#AAAAD1n-sok
Descripcion de    (2019-10-07 19:59:04)
Seguimiento
 Avances
 Soportes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
  </authors>
  <commentList>
    <comment ref="P6" authorId="0" shapeId="0" xr:uid="{00000000-0006-0000-0800-000001000000}">
      <text>
        <r>
          <rPr>
            <sz val="10"/>
            <color rgb="FF000000"/>
            <rFont val="Arial"/>
            <family val="2"/>
          </rPr>
          <t>======
ID#AAAAD1n-sow
Descripcion de    (2019-10-07 19:59:04)
Seguimiento
 Avances
 Soportes</t>
        </r>
      </text>
    </comment>
    <comment ref="C7" authorId="0" shapeId="0" xr:uid="{00000000-0006-0000-0800-000002000000}">
      <text>
        <r>
          <rPr>
            <sz val="10"/>
            <color rgb="FF000000"/>
            <rFont val="Arial"/>
            <family val="2"/>
          </rPr>
          <t>======
ID#AAAAD1n-snQ
Catalina Vásquez Restrepo    (2019-10-07 19:59:04)
Consecutivo de las obs y/o recomendaciones</t>
        </r>
      </text>
    </comment>
    <comment ref="E7" authorId="0" shapeId="0" xr:uid="{00000000-0006-0000-0800-000003000000}">
      <text>
        <r>
          <rPr>
            <sz val="10"/>
            <color rgb="FF000000"/>
            <rFont val="Arial"/>
            <family val="2"/>
          </rPr>
          <t>======
ID#AAAAD1n-snY
catalina.vasquez    (2019-10-07 19:59:04)
Cuáles son las actividades para la solución del problema?</t>
        </r>
      </text>
    </comment>
    <comment ref="F7" authorId="0" shapeId="0" xr:uid="{00000000-0006-0000-0800-000004000000}">
      <text>
        <r>
          <rPr>
            <sz val="10"/>
            <color rgb="FF000000"/>
            <rFont val="Arial"/>
            <family val="2"/>
          </rPr>
          <t>======
ID#AAAAD1n-soM
catalina.vasquez    (2019-10-07 19:59:04)
Por qué se presentó el problema?
Falta de método?
Falta de control?
Falta de conocimiento?
Falta de gestión?
Falta de direccionamientó?
Falta de recursos?</t>
        </r>
      </text>
    </comment>
    <comment ref="G7" authorId="0" shapeId="0" xr:uid="{00000000-0006-0000-0800-000005000000}">
      <text>
        <r>
          <rPr>
            <sz val="10"/>
            <color rgb="FF000000"/>
            <rFont val="Arial"/>
            <family val="2"/>
          </rPr>
          <t>======
ID#AAAAD1n-snU
catalina.vasquez    (2019-10-07 19:59:04)
Qué actividades se realizarán para eliminar las causas (columna F)?
Cómo se eliminará la falta de…?</t>
        </r>
      </text>
    </comment>
    <comment ref="J7" authorId="0" shapeId="0" xr:uid="{00000000-0006-0000-0800-000006000000}">
      <text>
        <r>
          <rPr>
            <sz val="10"/>
            <color rgb="FF000000"/>
            <rFont val="Arial"/>
            <family val="2"/>
          </rPr>
          <t>======
ID#AAAAD1n-sns
catalina.vasquez    (2019-10-07 19:59:04)
Qué objetivo se logrará?
Que riesgo se evitará?
Cuál será el beneficio?</t>
        </r>
      </text>
    </comment>
    <comment ref="N7" authorId="0" shapeId="0" xr:uid="{00000000-0006-0000-0800-000007000000}">
      <text>
        <r>
          <rPr>
            <sz val="10"/>
            <color rgb="FF000000"/>
            <rFont val="Arial"/>
            <family val="2"/>
          </rPr>
          <t>======
ID#AAAAD1n-sng
Catalina Vásquez Restrepo    (2019-10-07 19:59:04)
Cumplimiento de la actividad</t>
        </r>
      </text>
    </comment>
    <comment ref="O7" authorId="0" shapeId="0" xr:uid="{00000000-0006-0000-0800-000008000000}">
      <text>
        <r>
          <rPr>
            <sz val="10"/>
            <color rgb="FF000000"/>
            <rFont val="Arial"/>
            <family val="2"/>
          </rPr>
          <t>======
ID#AAAAD1n-sno
Catalina Vásquez Restrepo    (2019-10-07 19:59:04)
Cumplimiento del objetivo</t>
        </r>
      </text>
    </comment>
    <comment ref="U7" authorId="0" shapeId="0" xr:uid="{00000000-0006-0000-0800-000009000000}">
      <text>
        <r>
          <rPr>
            <sz val="10"/>
            <color rgb="FF000000"/>
            <rFont val="Arial"/>
            <family val="2"/>
          </rPr>
          <t>======
ID#AAAAD1n-sok
Descripcion de    (2019-10-07 19:59:04)
Seguimiento
 Avances
 Soportes</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
    <author>Catalina Vásquez Restrepo</author>
  </authors>
  <commentList>
    <comment ref="P6" authorId="0" shapeId="0" xr:uid="{00000000-0006-0000-0900-000001000000}">
      <text>
        <r>
          <rPr>
            <sz val="10"/>
            <color rgb="FF000000"/>
            <rFont val="Arial"/>
            <family val="2"/>
          </rPr>
          <t>======
ID#AAAAD1n-sow
Descripcion de    (2019-10-07 19:59:04)
Seguimiento
 Avances
 Soportes</t>
        </r>
      </text>
    </comment>
    <comment ref="C7" authorId="0" shapeId="0" xr:uid="{00000000-0006-0000-0900-000002000000}">
      <text>
        <r>
          <rPr>
            <sz val="10"/>
            <color rgb="FF000000"/>
            <rFont val="Arial"/>
            <family val="2"/>
          </rPr>
          <t>======
ID#AAAAD1n-snQ
Catalina Vásquez Restrepo    (2019-10-07 19:59:04)
Consecutivo de las obs y/o recomendaciones</t>
        </r>
      </text>
    </comment>
    <comment ref="E7" authorId="0" shapeId="0" xr:uid="{00000000-0006-0000-0900-000003000000}">
      <text>
        <r>
          <rPr>
            <sz val="10"/>
            <color rgb="FF000000"/>
            <rFont val="Arial"/>
            <family val="2"/>
          </rPr>
          <t>======
ID#AAAAD1n-snY
catalina.vasquez    (2019-10-07 19:59:04)
Cuáles son las actividades para la solución del problema?</t>
        </r>
      </text>
    </comment>
    <comment ref="F7" authorId="0" shapeId="0" xr:uid="{00000000-0006-0000-0900-000004000000}">
      <text>
        <r>
          <rPr>
            <sz val="10"/>
            <color rgb="FF000000"/>
            <rFont val="Arial"/>
            <family val="2"/>
          </rPr>
          <t>======
ID#AAAAD1n-soM
catalina.vasquez    (2019-10-07 19:59:04)
Por qué se presentó el problema?
Falta de método?
Falta de control?
Falta de conocimiento?
Falta de gestión?
Falta de direccionamientó?
Falta de recursos?</t>
        </r>
      </text>
    </comment>
    <comment ref="G7" authorId="0" shapeId="0" xr:uid="{00000000-0006-0000-0900-000005000000}">
      <text>
        <r>
          <rPr>
            <sz val="10"/>
            <color rgb="FF000000"/>
            <rFont val="Arial"/>
            <family val="2"/>
          </rPr>
          <t>======
ID#AAAAD1n-snU
catalina.vasquez    (2019-10-07 19:59:04)
Qué actividades se realizarán para eliminar las causas (columna F)?
Cómo se eliminará la falta de…?</t>
        </r>
      </text>
    </comment>
    <comment ref="J7" authorId="0" shapeId="0" xr:uid="{00000000-0006-0000-0900-000006000000}">
      <text>
        <r>
          <rPr>
            <sz val="10"/>
            <color rgb="FF000000"/>
            <rFont val="Arial"/>
            <family val="2"/>
          </rPr>
          <t>======
ID#AAAAD1n-sns
catalina.vasquez    (2019-10-07 19:59:04)
Qué objetivo se logrará?
Que riesgo se evitará?
Cuál será el beneficio?</t>
        </r>
      </text>
    </comment>
    <comment ref="N7" authorId="0" shapeId="0" xr:uid="{00000000-0006-0000-0900-000007000000}">
      <text>
        <r>
          <rPr>
            <sz val="10"/>
            <color rgb="FF000000"/>
            <rFont val="Arial"/>
            <family val="2"/>
          </rPr>
          <t>======
ID#AAAAD1n-sng
Catalina Vásquez Restrepo    (2019-10-07 19:59:04)
Cumplimiento de la actividad</t>
        </r>
      </text>
    </comment>
    <comment ref="O7" authorId="0" shapeId="0" xr:uid="{00000000-0006-0000-0900-000008000000}">
      <text>
        <r>
          <rPr>
            <sz val="10"/>
            <color rgb="FF000000"/>
            <rFont val="Arial"/>
            <family val="2"/>
          </rPr>
          <t>======
ID#AAAAD1n-sno
Catalina Vásquez Restrepo    (2019-10-07 19:59:04)
Cumplimiento del objetivo</t>
        </r>
      </text>
    </comment>
    <comment ref="U7" authorId="0" shapeId="0" xr:uid="{00000000-0006-0000-0900-000009000000}">
      <text>
        <r>
          <rPr>
            <sz val="10"/>
            <color rgb="FF000000"/>
            <rFont val="Arial"/>
            <family val="2"/>
          </rPr>
          <t>======
ID#AAAAD1n-sok
Descripcion de    (2019-10-07 19:59:04)
Seguimiento
 Avances
 Soportes</t>
        </r>
      </text>
    </comment>
    <comment ref="X7" authorId="0" shapeId="0" xr:uid="{00000000-0006-0000-0900-00000A000000}">
      <text>
        <r>
          <rPr>
            <sz val="10"/>
            <color rgb="FF000000"/>
            <rFont val="Arial"/>
            <family val="2"/>
          </rPr>
          <t>======
ID#AAAAD1n-snk
Descripcion de    (2019-10-07 19:59:04)
Seguimiento
 Avances
 Soportes</t>
        </r>
      </text>
    </comment>
    <comment ref="Y7" authorId="0" shapeId="0" xr:uid="{00000000-0006-0000-0900-00000B000000}">
      <text>
        <r>
          <rPr>
            <sz val="10"/>
            <color rgb="FF000000"/>
            <rFont val="Arial"/>
            <family val="2"/>
          </rPr>
          <t>======
ID#AAAAD1n-soE
Catalina Vásquez Restrepo    (2019-10-07 19:59:04)
100% = Cerrada
80%-99% = Cumplimiento Alto
40%-79% = Cumplimiento Medio
0% - 39% = Cumplimiento bajo</t>
        </r>
      </text>
    </comment>
    <comment ref="V8" authorId="0" shapeId="0" xr:uid="{00000000-0006-0000-0900-00000C000000}">
      <text>
        <r>
          <rPr>
            <sz val="10"/>
            <color rgb="FF000000"/>
            <rFont val="Arial"/>
            <family val="2"/>
          </rPr>
          <t>======
ID#AAAAD1n-soA
Catalina Vásquez Restrepo    (2019-10-07 19:59:04)
Cumplimiento de la actividad</t>
        </r>
      </text>
    </comment>
    <comment ref="W8" authorId="0" shapeId="0" xr:uid="{00000000-0006-0000-0900-00000D000000}">
      <text>
        <r>
          <rPr>
            <sz val="10"/>
            <color rgb="FF000000"/>
            <rFont val="Arial"/>
            <family val="2"/>
          </rPr>
          <t>======
ID#AAAAD1n-soc
Catalina Vásquez Restrepo    (2019-10-07 19:59:04)
Cumplimiento del objetivo</t>
        </r>
      </text>
    </comment>
    <comment ref="AA8" authorId="0" shapeId="0" xr:uid="{00000000-0006-0000-0900-00000E000000}">
      <text>
        <r>
          <rPr>
            <sz val="10"/>
            <color rgb="FF000000"/>
            <rFont val="Arial"/>
            <family val="2"/>
          </rPr>
          <t>======
ID#AAAAD1n-sog
Catalina Vásquez Restrepo    (2019-10-07 19:59:04)
Ingresar la fecha del seguimiento</t>
        </r>
      </text>
    </comment>
    <comment ref="AB8" authorId="0" shapeId="0" xr:uid="{00000000-0006-0000-0900-00000F000000}">
      <text>
        <r>
          <rPr>
            <sz val="10"/>
            <color rgb="FF000000"/>
            <rFont val="Arial"/>
            <family val="2"/>
          </rPr>
          <t>======
ID#AAAAD1n-sn4
Catalina Vásquez Restrepo    (2019-10-07 19:59:04)
Describir los avances realizados de las acciones</t>
        </r>
      </text>
    </comment>
    <comment ref="AC8" authorId="0" shapeId="0" xr:uid="{00000000-0006-0000-0900-000010000000}">
      <text>
        <r>
          <rPr>
            <sz val="10"/>
            <color rgb="FF000000"/>
            <rFont val="Arial"/>
            <family val="2"/>
          </rPr>
          <t>======
ID#AAAAD1n-sn8
Catalina Vásquez Restrepo    (2019-10-07 19:59:04)
Registrar el número del memorando o la fecha del correo</t>
        </r>
      </text>
    </comment>
    <comment ref="AD8" authorId="0" shapeId="0" xr:uid="{00000000-0006-0000-0900-000011000000}">
      <text>
        <r>
          <rPr>
            <sz val="10"/>
            <color rgb="FF000000"/>
            <rFont val="Arial"/>
            <family val="2"/>
          </rPr>
          <t>======
ID#AAAAD1n-soo
Catalina Vásquez Restrepo    (2019-10-07 19:59:04)
Registrar el nombre de las evidencias que soportan los avances de las acciones. 
Ejm: Acta No.1 mesa de trababo OPV</t>
        </r>
      </text>
    </comment>
    <comment ref="AE8" authorId="0" shapeId="0" xr:uid="{00000000-0006-0000-0900-000012000000}">
      <text>
        <r>
          <rPr>
            <sz val="10"/>
            <color rgb="FF000000"/>
            <rFont val="Arial"/>
            <family val="2"/>
          </rPr>
          <t>======
ID#AAAAD1n-snw
Catalina Vásquez Restrepo    (2019-10-07 19:59:04)
Calificar baja criterio propio el avance de las acciones, de 0% a 100%</t>
        </r>
      </text>
    </comment>
    <comment ref="I9" authorId="1" shapeId="0" xr:uid="{00000000-0006-0000-0900-000013000000}">
      <text>
        <r>
          <rPr>
            <b/>
            <sz val="9"/>
            <color indexed="81"/>
            <rFont val="Tahoma"/>
            <family val="2"/>
          </rPr>
          <t>Memoarando # 2 del 2020.07.01, ampliación hasta el 28.02.2021.</t>
        </r>
        <r>
          <rPr>
            <sz val="9"/>
            <color indexed="81"/>
            <rFont val="Tahoma"/>
            <family val="2"/>
          </rPr>
          <t xml:space="preserve">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
  </authors>
  <commentList>
    <comment ref="P6" authorId="0" shapeId="0" xr:uid="{00000000-0006-0000-0A00-000001000000}">
      <text>
        <r>
          <rPr>
            <sz val="10"/>
            <color rgb="FF000000"/>
            <rFont val="Arial"/>
            <family val="2"/>
          </rPr>
          <t>======
ID#AAAAD1n-sow
Descripcion de    (2019-10-07 19:59:04)
Seguimiento
 Avances
 Soportes</t>
        </r>
      </text>
    </comment>
    <comment ref="C7" authorId="0" shapeId="0" xr:uid="{00000000-0006-0000-0A00-000002000000}">
      <text>
        <r>
          <rPr>
            <sz val="10"/>
            <color rgb="FF000000"/>
            <rFont val="Arial"/>
            <family val="2"/>
          </rPr>
          <t>======
ID#AAAAD1n-snQ
Catalina Vásquez Restrepo    (2019-10-07 19:59:04)
Consecutivo de las obs y/o recomendaciones</t>
        </r>
      </text>
    </comment>
    <comment ref="E7" authorId="0" shapeId="0" xr:uid="{00000000-0006-0000-0A00-000003000000}">
      <text>
        <r>
          <rPr>
            <sz val="10"/>
            <color rgb="FF000000"/>
            <rFont val="Arial"/>
            <family val="2"/>
          </rPr>
          <t>======
ID#AAAAD1n-snY
catalina.vasquez    (2019-10-07 19:59:04)
Cuáles son las actividades para la solución del problema?</t>
        </r>
      </text>
    </comment>
    <comment ref="F7" authorId="0" shapeId="0" xr:uid="{00000000-0006-0000-0A00-000004000000}">
      <text>
        <r>
          <rPr>
            <sz val="10"/>
            <color rgb="FF000000"/>
            <rFont val="Arial"/>
            <family val="2"/>
          </rPr>
          <t>======
ID#AAAAD1n-soM
catalina.vasquez    (2019-10-07 19:59:04)
Por qué se presentó el problema?
Falta de método?
Falta de control?
Falta de conocimiento?
Falta de gestión?
Falta de direccionamientó?
Falta de recursos?</t>
        </r>
      </text>
    </comment>
    <comment ref="G7" authorId="0" shapeId="0" xr:uid="{00000000-0006-0000-0A00-000005000000}">
      <text>
        <r>
          <rPr>
            <sz val="10"/>
            <color rgb="FF000000"/>
            <rFont val="Arial"/>
            <family val="2"/>
          </rPr>
          <t>======
ID#AAAAD1n-snU
catalina.vasquez    (2019-10-07 19:59:04)
Qué actividades se realizarán para eliminar las causas (columna F)?
Cómo se eliminará la falta de…?</t>
        </r>
      </text>
    </comment>
    <comment ref="J7" authorId="0" shapeId="0" xr:uid="{00000000-0006-0000-0A00-000006000000}">
      <text>
        <r>
          <rPr>
            <sz val="10"/>
            <color rgb="FF000000"/>
            <rFont val="Arial"/>
            <family val="2"/>
          </rPr>
          <t>======
ID#AAAAD1n-sns
catalina.vasquez    (2019-10-07 19:59:04)
Qué objetivo se logrará?
Que riesgo se evitará?
Cuál será el beneficio?</t>
        </r>
      </text>
    </comment>
    <comment ref="N7" authorId="0" shapeId="0" xr:uid="{00000000-0006-0000-0A00-000007000000}">
      <text>
        <r>
          <rPr>
            <sz val="10"/>
            <color rgb="FF000000"/>
            <rFont val="Arial"/>
            <family val="2"/>
          </rPr>
          <t>======
ID#AAAAD1n-sng
Catalina Vásquez Restrepo    (2019-10-07 19:59:04)
Cumplimiento de la actividad</t>
        </r>
      </text>
    </comment>
    <comment ref="O7" authorId="0" shapeId="0" xr:uid="{00000000-0006-0000-0A00-000008000000}">
      <text>
        <r>
          <rPr>
            <sz val="10"/>
            <color rgb="FF000000"/>
            <rFont val="Arial"/>
            <family val="2"/>
          </rPr>
          <t>======
ID#AAAAD1n-sno
Catalina Vásquez Restrepo    (2019-10-07 19:59:04)
Cumplimiento del objetivo</t>
        </r>
      </text>
    </comment>
    <comment ref="U7" authorId="0" shapeId="0" xr:uid="{00000000-0006-0000-0A00-000009000000}">
      <text>
        <r>
          <rPr>
            <sz val="10"/>
            <color rgb="FF000000"/>
            <rFont val="Arial"/>
            <family val="2"/>
          </rPr>
          <t>======
ID#AAAAD1n-sok
Descripcion de    (2019-10-07 19:59:04)
Seguimiento
 Avances
 Soportes</t>
        </r>
      </text>
    </comment>
    <comment ref="X7" authorId="0" shapeId="0" xr:uid="{00000000-0006-0000-0A00-00000A000000}">
      <text>
        <r>
          <rPr>
            <sz val="10"/>
            <color rgb="FF000000"/>
            <rFont val="Arial"/>
            <family val="2"/>
          </rPr>
          <t>======
ID#AAAAD1n-snk
Descripcion de    (2019-10-07 19:59:04)
Seguimiento
 Avances
 Soportes</t>
        </r>
      </text>
    </comment>
    <comment ref="Y7" authorId="0" shapeId="0" xr:uid="{00000000-0006-0000-0A00-00000B000000}">
      <text>
        <r>
          <rPr>
            <sz val="10"/>
            <color rgb="FF000000"/>
            <rFont val="Arial"/>
            <family val="2"/>
          </rPr>
          <t>======
ID#AAAAD1n-soE
Catalina Vásquez Restrepo    (2019-10-07 19:59:04)
100% = Cerrada
80%-99% = Cumplimiento Alto
40%-79% = Cumplimiento Medio
0% - 39% = Cumplimiento bajo</t>
        </r>
      </text>
    </comment>
    <comment ref="V8" authorId="0" shapeId="0" xr:uid="{00000000-0006-0000-0A00-00000C000000}">
      <text>
        <r>
          <rPr>
            <sz val="10"/>
            <color rgb="FF000000"/>
            <rFont val="Arial"/>
            <family val="2"/>
          </rPr>
          <t>======
ID#AAAAD1n-soA
Catalina Vásquez Restrepo    (2019-10-07 19:59:04)
Cumplimiento de la actividad</t>
        </r>
      </text>
    </comment>
    <comment ref="W8" authorId="0" shapeId="0" xr:uid="{00000000-0006-0000-0A00-00000D000000}">
      <text>
        <r>
          <rPr>
            <sz val="10"/>
            <color rgb="FF000000"/>
            <rFont val="Arial"/>
            <family val="2"/>
          </rPr>
          <t>======
ID#AAAAD1n-soc
Catalina Vásquez Restrepo    (2019-10-07 19:59:04)
Cumplimiento del objetivo</t>
        </r>
      </text>
    </comment>
    <comment ref="AA8" authorId="0" shapeId="0" xr:uid="{00000000-0006-0000-0A00-00000E000000}">
      <text>
        <r>
          <rPr>
            <sz val="10"/>
            <color rgb="FF000000"/>
            <rFont val="Arial"/>
            <family val="2"/>
          </rPr>
          <t>======
ID#AAAAD1n-sog
Catalina Vásquez Restrepo    (2019-10-07 19:59:04)
Ingresar la fecha del seguimiento</t>
        </r>
      </text>
    </comment>
    <comment ref="AB8" authorId="0" shapeId="0" xr:uid="{00000000-0006-0000-0A00-00000F000000}">
      <text>
        <r>
          <rPr>
            <sz val="10"/>
            <color rgb="FF000000"/>
            <rFont val="Arial"/>
            <family val="2"/>
          </rPr>
          <t>======
ID#AAAAD1n-sn4
Catalina Vásquez Restrepo    (2019-10-07 19:59:04)
Describir los avances realizados de las acciones</t>
        </r>
      </text>
    </comment>
    <comment ref="AC8" authorId="0" shapeId="0" xr:uid="{00000000-0006-0000-0A00-000010000000}">
      <text>
        <r>
          <rPr>
            <sz val="10"/>
            <color rgb="FF000000"/>
            <rFont val="Arial"/>
            <family val="2"/>
          </rPr>
          <t>======
ID#AAAAD1n-sn8
Catalina Vásquez Restrepo    (2019-10-07 19:59:04)
Registrar el número del memorando o la fecha del correo</t>
        </r>
      </text>
    </comment>
    <comment ref="AD8" authorId="0" shapeId="0" xr:uid="{00000000-0006-0000-0A00-000011000000}">
      <text>
        <r>
          <rPr>
            <sz val="10"/>
            <color rgb="FF000000"/>
            <rFont val="Arial"/>
            <family val="2"/>
          </rPr>
          <t>======
ID#AAAAD1n-soo
Catalina Vásquez Restrepo    (2019-10-07 19:59:04)
Registrar el nombre de las evidencias que soportan los avances de las acciones. 
Ejm: Acta No.1 mesa de trababo OPV</t>
        </r>
      </text>
    </comment>
    <comment ref="AE8" authorId="0" shapeId="0" xr:uid="{00000000-0006-0000-0A00-000012000000}">
      <text>
        <r>
          <rPr>
            <sz val="10"/>
            <color rgb="FF000000"/>
            <rFont val="Arial"/>
            <family val="2"/>
          </rPr>
          <t>======
ID#AAAAD1n-snw
Catalina Vásquez Restrepo    (2019-10-07 19:59:04)
Calificar baja criterio propio el avance de las acciones, de 0% a 100%</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
  </authors>
  <commentList>
    <comment ref="P6" authorId="0" shapeId="0" xr:uid="{00000000-0006-0000-0B00-000001000000}">
      <text>
        <r>
          <rPr>
            <sz val="10"/>
            <color rgb="FF000000"/>
            <rFont val="Arial"/>
            <family val="2"/>
          </rPr>
          <t>======
ID#AAAAD1n-sow
Descripcion de    (2019-10-07 19:59:04)
Seguimiento
 Avances
 Soportes</t>
        </r>
      </text>
    </comment>
    <comment ref="C7" authorId="0" shapeId="0" xr:uid="{00000000-0006-0000-0B00-000002000000}">
      <text>
        <r>
          <rPr>
            <sz val="10"/>
            <color rgb="FF000000"/>
            <rFont val="Arial"/>
            <family val="2"/>
          </rPr>
          <t>======
ID#AAAAD1n-snQ
Catalina Vásquez Restrepo    (2019-10-07 19:59:04)
Consecutivo de las obs y/o recomendaciones</t>
        </r>
      </text>
    </comment>
    <comment ref="E7" authorId="0" shapeId="0" xr:uid="{00000000-0006-0000-0B00-000003000000}">
      <text>
        <r>
          <rPr>
            <sz val="10"/>
            <color rgb="FF000000"/>
            <rFont val="Arial"/>
            <family val="2"/>
          </rPr>
          <t>======
ID#AAAAD1n-snY
catalina.vasquez    (2019-10-07 19:59:04)
Cuáles son las actividades para la solución del problema?</t>
        </r>
      </text>
    </comment>
    <comment ref="F7" authorId="0" shapeId="0" xr:uid="{00000000-0006-0000-0B00-000004000000}">
      <text>
        <r>
          <rPr>
            <sz val="10"/>
            <color rgb="FF000000"/>
            <rFont val="Arial"/>
            <family val="2"/>
          </rPr>
          <t>======
ID#AAAAD1n-soM
catalina.vasquez    (2019-10-07 19:59:04)
Por qué se presentó el problema?
Falta de método?
Falta de control?
Falta de conocimiento?
Falta de gestión?
Falta de direccionamientó?
Falta de recursos?</t>
        </r>
      </text>
    </comment>
    <comment ref="G7" authorId="0" shapeId="0" xr:uid="{00000000-0006-0000-0B00-000005000000}">
      <text>
        <r>
          <rPr>
            <sz val="10"/>
            <color rgb="FF000000"/>
            <rFont val="Arial"/>
            <family val="2"/>
          </rPr>
          <t>======
ID#AAAAD1n-snU
catalina.vasquez    (2019-10-07 19:59:04)
Qué actividades se realizarán para eliminar las causas (columna F)?
Cómo se eliminará la falta de…?</t>
        </r>
      </text>
    </comment>
    <comment ref="J7" authorId="0" shapeId="0" xr:uid="{00000000-0006-0000-0B00-000006000000}">
      <text>
        <r>
          <rPr>
            <sz val="10"/>
            <color rgb="FF000000"/>
            <rFont val="Arial"/>
            <family val="2"/>
          </rPr>
          <t>======
ID#AAAAD1n-sns
catalina.vasquez    (2019-10-07 19:59:04)
Qué objetivo se logrará?
Que riesgo se evitará?
Cuál será el beneficio?</t>
        </r>
      </text>
    </comment>
    <comment ref="N7" authorId="0" shapeId="0" xr:uid="{00000000-0006-0000-0B00-000007000000}">
      <text>
        <r>
          <rPr>
            <sz val="10"/>
            <color rgb="FF000000"/>
            <rFont val="Arial"/>
            <family val="2"/>
          </rPr>
          <t>======
ID#AAAAD1n-sng
Catalina Vásquez Restrepo    (2019-10-07 19:59:04)
Cumplimiento de la actividad</t>
        </r>
      </text>
    </comment>
    <comment ref="O7" authorId="0" shapeId="0" xr:uid="{00000000-0006-0000-0B00-000008000000}">
      <text>
        <r>
          <rPr>
            <sz val="10"/>
            <color rgb="FF000000"/>
            <rFont val="Arial"/>
            <family val="2"/>
          </rPr>
          <t>======
ID#AAAAD1n-sno
Catalina Vásquez Restrepo    (2019-10-07 19:59:04)
Cumplimiento del objetivo</t>
        </r>
      </text>
    </comment>
    <comment ref="U7" authorId="0" shapeId="0" xr:uid="{00000000-0006-0000-0B00-000009000000}">
      <text>
        <r>
          <rPr>
            <sz val="10"/>
            <color rgb="FF000000"/>
            <rFont val="Arial"/>
            <family val="2"/>
          </rPr>
          <t>======
ID#AAAAD1n-sok
Descripcion de    (2019-10-07 19:59:04)
Seguimiento
 Avances
 Soportes</t>
        </r>
      </text>
    </comment>
    <comment ref="X7" authorId="0" shapeId="0" xr:uid="{00000000-0006-0000-0B00-00000A000000}">
      <text>
        <r>
          <rPr>
            <sz val="10"/>
            <color rgb="FF000000"/>
            <rFont val="Arial"/>
            <family val="2"/>
          </rPr>
          <t>======
ID#AAAAD1n-snk
Descripcion de    (2019-10-07 19:59:04)
Seguimiento
 Avances
 Soportes</t>
        </r>
      </text>
    </comment>
    <comment ref="Y7" authorId="0" shapeId="0" xr:uid="{00000000-0006-0000-0B00-00000B000000}">
      <text>
        <r>
          <rPr>
            <sz val="10"/>
            <color rgb="FF000000"/>
            <rFont val="Arial"/>
            <family val="2"/>
          </rPr>
          <t>======
ID#AAAAD1n-soE
Catalina Vásquez Restrepo    (2019-10-07 19:59:04)
100% = Cerrada
80%-99% = Cumplimiento Alto
40%-79% = Cumplimiento Medio
0% - 39% = Cumplimiento bajo</t>
        </r>
      </text>
    </comment>
    <comment ref="V8" authorId="0" shapeId="0" xr:uid="{00000000-0006-0000-0B00-00000C000000}">
      <text>
        <r>
          <rPr>
            <sz val="10"/>
            <color rgb="FF000000"/>
            <rFont val="Arial"/>
            <family val="2"/>
          </rPr>
          <t>======
ID#AAAAD1n-soA
Catalina Vásquez Restrepo    (2019-10-07 19:59:04)
Cumplimiento de la actividad</t>
        </r>
      </text>
    </comment>
    <comment ref="W8" authorId="0" shapeId="0" xr:uid="{00000000-0006-0000-0B00-00000D000000}">
      <text>
        <r>
          <rPr>
            <sz val="10"/>
            <color rgb="FF000000"/>
            <rFont val="Arial"/>
            <family val="2"/>
          </rPr>
          <t>======
ID#AAAAD1n-soc
Catalina Vásquez Restrepo    (2019-10-07 19:59:04)
Cumplimiento del objetivo</t>
        </r>
      </text>
    </comment>
    <comment ref="AA8" authorId="0" shapeId="0" xr:uid="{00000000-0006-0000-0B00-00000E000000}">
      <text>
        <r>
          <rPr>
            <sz val="10"/>
            <color rgb="FF000000"/>
            <rFont val="Arial"/>
            <family val="2"/>
          </rPr>
          <t>======
ID#AAAAD1n-sog
Catalina Vásquez Restrepo    (2019-10-07 19:59:04)
Ingresar la fecha del seguimiento</t>
        </r>
      </text>
    </comment>
    <comment ref="AB8" authorId="0" shapeId="0" xr:uid="{00000000-0006-0000-0B00-00000F000000}">
      <text>
        <r>
          <rPr>
            <sz val="10"/>
            <color rgb="FF000000"/>
            <rFont val="Arial"/>
            <family val="2"/>
          </rPr>
          <t>======
ID#AAAAD1n-sn4
Catalina Vásquez Restrepo    (2019-10-07 19:59:04)
Describir los avances realizados de las acciones</t>
        </r>
      </text>
    </comment>
    <comment ref="AC8" authorId="0" shapeId="0" xr:uid="{00000000-0006-0000-0B00-000010000000}">
      <text>
        <r>
          <rPr>
            <sz val="10"/>
            <color rgb="FF000000"/>
            <rFont val="Arial"/>
            <family val="2"/>
          </rPr>
          <t>======
ID#AAAAD1n-sn8
Catalina Vásquez Restrepo    (2019-10-07 19:59:04)
Registrar el número del memorando o la fecha del correo</t>
        </r>
      </text>
    </comment>
    <comment ref="AD8" authorId="0" shapeId="0" xr:uid="{00000000-0006-0000-0B00-000011000000}">
      <text>
        <r>
          <rPr>
            <sz val="10"/>
            <color rgb="FF000000"/>
            <rFont val="Arial"/>
            <family val="2"/>
          </rPr>
          <t>======
ID#AAAAD1n-soo
Catalina Vásquez Restrepo    (2019-10-07 19:59:04)
Registrar el nombre de las evidencias que soportan los avances de las acciones. 
Ejm: Acta No.1 mesa de trababo OPV</t>
        </r>
      </text>
    </comment>
    <comment ref="AE8" authorId="0" shapeId="0" xr:uid="{00000000-0006-0000-0B00-000012000000}">
      <text>
        <r>
          <rPr>
            <sz val="10"/>
            <color rgb="FF000000"/>
            <rFont val="Arial"/>
            <family val="2"/>
          </rPr>
          <t>======
ID#AAAAD1n-snw
Catalina Vásquez Restrepo    (2019-10-07 19:59:04)
Calificar baja criterio propio el avance de las acciones, de 0% a 100%</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
  </authors>
  <commentList>
    <comment ref="T6" authorId="0" shapeId="0" xr:uid="{00000000-0006-0000-0C00-000001000000}">
      <text>
        <r>
          <rPr>
            <sz val="10"/>
            <color rgb="FF000000"/>
            <rFont val="Arial"/>
            <family val="2"/>
          </rPr>
          <t>======
ID#AAAAD1n-sow
Descripcion de    (2019-10-07 19:59:04)
Seguimiento
 Avances
 Soportes</t>
        </r>
      </text>
    </comment>
    <comment ref="C7" authorId="0" shapeId="0" xr:uid="{00000000-0006-0000-0C00-000002000000}">
      <text>
        <r>
          <rPr>
            <sz val="10"/>
            <color rgb="FF000000"/>
            <rFont val="Arial"/>
            <family val="2"/>
          </rPr>
          <t>======
ID#AAAAD1n-snQ
Catalina Vásquez Restrepo    (2019-10-07 19:59:04)
Consecutivo de las obs y/o recomendaciones</t>
        </r>
      </text>
    </comment>
    <comment ref="E7" authorId="0" shapeId="0" xr:uid="{00000000-0006-0000-0C00-000003000000}">
      <text>
        <r>
          <rPr>
            <sz val="10"/>
            <color rgb="FF000000"/>
            <rFont val="Arial"/>
            <family val="2"/>
          </rPr>
          <t>======
ID#AAAAD1n-snY
catalina.vasquez    (2019-10-07 19:59:04)
Cuáles son las actividades para la solución del problema?</t>
        </r>
      </text>
    </comment>
    <comment ref="H7" authorId="0" shapeId="0" xr:uid="{00000000-0006-0000-0C00-000004000000}">
      <text>
        <r>
          <rPr>
            <sz val="10"/>
            <color rgb="FF000000"/>
            <rFont val="Arial"/>
            <family val="2"/>
          </rPr>
          <t>======
ID#AAAAD1n-snQ
Catalina Vásquez Restrepo    (2019-10-07 19:59:04)
Consecutivo de las obs y/o recomendaciones</t>
        </r>
      </text>
    </comment>
    <comment ref="J7" authorId="0" shapeId="0" xr:uid="{00000000-0006-0000-0C00-000005000000}">
      <text>
        <r>
          <rPr>
            <sz val="10"/>
            <color rgb="FF000000"/>
            <rFont val="Arial"/>
            <family val="2"/>
          </rPr>
          <t>======
ID#AAAAD1n-snY
catalina.vasquez    (2019-10-07 19:59:04)
Cuáles son las actividades para la solución del problema?</t>
        </r>
      </text>
    </comment>
    <comment ref="K7" authorId="0" shapeId="0" xr:uid="{00000000-0006-0000-0C00-000006000000}">
      <text>
        <r>
          <rPr>
            <sz val="10"/>
            <color rgb="FF000000"/>
            <rFont val="Arial"/>
            <family val="2"/>
          </rPr>
          <t>======
ID#AAAAD1n-snU
catalina.vasquez    (2019-10-07 19:59:04)
Qué actividades se realizarán para eliminar las causas (columna F)?
Cómo se eliminará la falta de…?</t>
        </r>
      </text>
    </comment>
    <comment ref="N7" authorId="0" shapeId="0" xr:uid="{00000000-0006-0000-0C00-000007000000}">
      <text>
        <r>
          <rPr>
            <sz val="10"/>
            <color rgb="FF000000"/>
            <rFont val="Arial"/>
            <family val="2"/>
          </rPr>
          <t>======
ID#AAAAD1n-sns
catalina.vasquez    (2019-10-07 19:59:04)
Qué objetivo se logrará?
Que riesgo se evitará?
Cuál será el beneficio?</t>
        </r>
      </text>
    </comment>
    <comment ref="R7" authorId="0" shapeId="0" xr:uid="{00000000-0006-0000-0C00-000008000000}">
      <text>
        <r>
          <rPr>
            <sz val="10"/>
            <color rgb="FF000000"/>
            <rFont val="Arial"/>
            <family val="2"/>
          </rPr>
          <t>======
ID#AAAAD1n-sng
Catalina Vásquez Restrepo    (2019-10-07 19:59:04)
Cumplimiento de la actividad</t>
        </r>
      </text>
    </comment>
    <comment ref="S7" authorId="0" shapeId="0" xr:uid="{00000000-0006-0000-0C00-000009000000}">
      <text>
        <r>
          <rPr>
            <sz val="10"/>
            <color rgb="FF000000"/>
            <rFont val="Arial"/>
            <family val="2"/>
          </rPr>
          <t>======
ID#AAAAD1n-sno
Catalina Vásquez Restrepo    (2019-10-07 19:59:04)
Cumplimiento del objetivo</t>
        </r>
      </text>
    </comment>
    <comment ref="Y7" authorId="0" shapeId="0" xr:uid="{00000000-0006-0000-0C00-00000A000000}">
      <text>
        <r>
          <rPr>
            <sz val="10"/>
            <color rgb="FF000000"/>
            <rFont val="Arial"/>
            <family val="2"/>
          </rPr>
          <t>======
ID#AAAAD1n-sok
Descripcion de    (2019-10-07 19:59:04)
Seguimiento
 Avances
 Soportes</t>
        </r>
      </text>
    </comment>
    <comment ref="AB7" authorId="0" shapeId="0" xr:uid="{00000000-0006-0000-0C00-00000B000000}">
      <text>
        <r>
          <rPr>
            <sz val="10"/>
            <color rgb="FF000000"/>
            <rFont val="Arial"/>
            <family val="2"/>
          </rPr>
          <t>======
ID#AAAAD1n-snk
Descripcion de    (2019-10-07 19:59:04)
Seguimiento
 Avances
 Soportes</t>
        </r>
      </text>
    </comment>
    <comment ref="AC7" authorId="0" shapeId="0" xr:uid="{00000000-0006-0000-0C00-00000C000000}">
      <text>
        <r>
          <rPr>
            <sz val="10"/>
            <color rgb="FF000000"/>
            <rFont val="Arial"/>
            <family val="2"/>
          </rPr>
          <t>======
ID#AAAAD1n-soE
Catalina Vásquez Restrepo    (2019-10-07 19:59:04)
100% = Cerrada
80%-99% = Cumplimiento Alto
40%-79% = Cumplimiento Medio
0% - 39% = Cumplimiento bajo</t>
        </r>
      </text>
    </comment>
    <comment ref="Z8" authorId="0" shapeId="0" xr:uid="{00000000-0006-0000-0C00-00000D000000}">
      <text>
        <r>
          <rPr>
            <sz val="10"/>
            <color rgb="FF000000"/>
            <rFont val="Arial"/>
            <family val="2"/>
          </rPr>
          <t>======
ID#AAAAD1n-soA
Catalina Vásquez Restrepo    (2019-10-07 19:59:04)
Cumplimiento de la actividad</t>
        </r>
      </text>
    </comment>
    <comment ref="AA8" authorId="0" shapeId="0" xr:uid="{00000000-0006-0000-0C00-00000E000000}">
      <text>
        <r>
          <rPr>
            <sz val="10"/>
            <color rgb="FF000000"/>
            <rFont val="Arial"/>
            <family val="2"/>
          </rPr>
          <t>======
ID#AAAAD1n-soc
Catalina Vásquez Restrepo    (2019-10-07 19:59:04)
Cumplimiento del objetivo</t>
        </r>
      </text>
    </comment>
    <comment ref="AE8" authorId="0" shapeId="0" xr:uid="{00000000-0006-0000-0C00-00000F000000}">
      <text>
        <r>
          <rPr>
            <sz val="10"/>
            <color rgb="FF000000"/>
            <rFont val="Arial"/>
            <family val="2"/>
          </rPr>
          <t>======
ID#AAAAD1n-sog
Catalina Vásquez Restrepo    (2019-10-07 19:59:04)
Ingresar la fecha del seguimiento</t>
        </r>
      </text>
    </comment>
    <comment ref="AF8" authorId="0" shapeId="0" xr:uid="{00000000-0006-0000-0C00-000010000000}">
      <text>
        <r>
          <rPr>
            <sz val="10"/>
            <color rgb="FF000000"/>
            <rFont val="Arial"/>
            <family val="2"/>
          </rPr>
          <t>======
ID#AAAAD1n-sn4
Catalina Vásquez Restrepo    (2019-10-07 19:59:04)
Describir los avances realizados de las acciones</t>
        </r>
      </text>
    </comment>
    <comment ref="AG8" authorId="0" shapeId="0" xr:uid="{00000000-0006-0000-0C00-000011000000}">
      <text>
        <r>
          <rPr>
            <sz val="10"/>
            <color rgb="FF000000"/>
            <rFont val="Arial"/>
            <family val="2"/>
          </rPr>
          <t>======
ID#AAAAD1n-sn8
Catalina Vásquez Restrepo    (2019-10-07 19:59:04)
Registrar el número del memorando o la fecha del correo</t>
        </r>
      </text>
    </comment>
    <comment ref="AH8" authorId="0" shapeId="0" xr:uid="{00000000-0006-0000-0C00-000012000000}">
      <text>
        <r>
          <rPr>
            <sz val="10"/>
            <color rgb="FF000000"/>
            <rFont val="Arial"/>
            <family val="2"/>
          </rPr>
          <t>======
ID#AAAAD1n-soo
Catalina Vásquez Restrepo    (2019-10-07 19:59:04)
Registrar el nombre de las evidencias que soportan los avances de las acciones. 
Ejm: Acta No.1 mesa de trababo OPV</t>
        </r>
      </text>
    </comment>
    <comment ref="AI8" authorId="0" shapeId="0" xr:uid="{00000000-0006-0000-0C00-000013000000}">
      <text>
        <r>
          <rPr>
            <sz val="10"/>
            <color rgb="FF000000"/>
            <rFont val="Arial"/>
            <family val="2"/>
          </rPr>
          <t>======
ID#AAAAD1n-snw
Catalina Vásquez Restrepo    (2019-10-07 19:59:04)
Calificar baja criterio propio el avance de las acciones, de 0% a 100%</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
  </authors>
  <commentList>
    <comment ref="P6" authorId="0" shapeId="0" xr:uid="{00000000-0006-0000-0D00-000001000000}">
      <text>
        <r>
          <rPr>
            <sz val="10"/>
            <color rgb="FF000000"/>
            <rFont val="Arial"/>
            <family val="2"/>
          </rPr>
          <t>======
ID#AAAAD1n-sow
Descripcion de    (2019-10-07 19:59:04)
Seguimiento
 Avances
 Soportes</t>
        </r>
      </text>
    </comment>
    <comment ref="C7" authorId="0" shapeId="0" xr:uid="{00000000-0006-0000-0D00-000002000000}">
      <text>
        <r>
          <rPr>
            <sz val="10"/>
            <color rgb="FF000000"/>
            <rFont val="Arial"/>
            <family val="2"/>
          </rPr>
          <t>======
ID#AAAAD1n-snQ
Catalina Vásquez Restrepo    (2019-10-07 19:59:04)
Consecutivo de las obs y/o recomendaciones</t>
        </r>
      </text>
    </comment>
    <comment ref="E7" authorId="0" shapeId="0" xr:uid="{00000000-0006-0000-0D00-000003000000}">
      <text>
        <r>
          <rPr>
            <sz val="10"/>
            <color rgb="FF000000"/>
            <rFont val="Arial"/>
            <family val="2"/>
          </rPr>
          <t>======
ID#AAAAD1n-snY
catalina.vasquez    (2019-10-07 19:59:04)
Cuáles son las actividades para la solución del problema?</t>
        </r>
      </text>
    </comment>
    <comment ref="F7" authorId="0" shapeId="0" xr:uid="{00000000-0006-0000-0D00-000004000000}">
      <text>
        <r>
          <rPr>
            <sz val="10"/>
            <color rgb="FF000000"/>
            <rFont val="Arial"/>
            <family val="2"/>
          </rPr>
          <t>======
ID#AAAAD1n-soM
catalina.vasquez    (2019-10-07 19:59:04)
Por qué se presentó el problema?
Falta de método?
Falta de control?
Falta de conocimiento?
Falta de gestión?
Falta de direccionamientó?
Falta de recursos?</t>
        </r>
      </text>
    </comment>
    <comment ref="G7" authorId="0" shapeId="0" xr:uid="{00000000-0006-0000-0D00-000005000000}">
      <text>
        <r>
          <rPr>
            <sz val="10"/>
            <color rgb="FF000000"/>
            <rFont val="Arial"/>
            <family val="2"/>
          </rPr>
          <t>======
ID#AAAAD1n-snU
catalina.vasquez    (2019-10-07 19:59:04)
Qué actividades se realizarán para eliminar las causas (columna F)?
Cómo se eliminará la falta de…?</t>
        </r>
      </text>
    </comment>
    <comment ref="J7" authorId="0" shapeId="0" xr:uid="{00000000-0006-0000-0D00-000006000000}">
      <text>
        <r>
          <rPr>
            <sz val="10"/>
            <color rgb="FF000000"/>
            <rFont val="Arial"/>
            <family val="2"/>
          </rPr>
          <t>======
ID#AAAAD1n-sns
catalina.vasquez    (2019-10-07 19:59:04)
Qué objetivo se logrará?
Que riesgo se evitará?
Cuál será el beneficio?</t>
        </r>
      </text>
    </comment>
    <comment ref="N7" authorId="0" shapeId="0" xr:uid="{00000000-0006-0000-0D00-000007000000}">
      <text>
        <r>
          <rPr>
            <sz val="10"/>
            <color rgb="FF000000"/>
            <rFont val="Arial"/>
            <family val="2"/>
          </rPr>
          <t>======
ID#AAAAD1n-sng
Catalina Vásquez Restrepo    (2019-10-07 19:59:04)
Cumplimiento de la actividad</t>
        </r>
      </text>
    </comment>
    <comment ref="O7" authorId="0" shapeId="0" xr:uid="{00000000-0006-0000-0D00-000008000000}">
      <text>
        <r>
          <rPr>
            <sz val="10"/>
            <color rgb="FF000000"/>
            <rFont val="Arial"/>
            <family val="2"/>
          </rPr>
          <t>======
ID#AAAAD1n-sno
Catalina Vásquez Restrepo    (2019-10-07 19:59:04)
Cumplimiento del objetivo</t>
        </r>
      </text>
    </comment>
    <comment ref="U7" authorId="0" shapeId="0" xr:uid="{00000000-0006-0000-0D00-000009000000}">
      <text>
        <r>
          <rPr>
            <sz val="10"/>
            <color rgb="FF000000"/>
            <rFont val="Arial"/>
            <family val="2"/>
          </rPr>
          <t>======
ID#AAAAD1n-sok
Descripcion de    (2019-10-07 19:59:04)
Seguimiento
 Avances
 Soportes</t>
        </r>
      </text>
    </comment>
    <comment ref="X7" authorId="0" shapeId="0" xr:uid="{00000000-0006-0000-0D00-00000A000000}">
      <text>
        <r>
          <rPr>
            <sz val="10"/>
            <color rgb="FF000000"/>
            <rFont val="Arial"/>
            <family val="2"/>
          </rPr>
          <t>======
ID#AAAAD1n-snk
Descripcion de    (2019-10-07 19:59:04)
Seguimiento
 Avances
 Soportes</t>
        </r>
      </text>
    </comment>
    <comment ref="Y7" authorId="0" shapeId="0" xr:uid="{00000000-0006-0000-0D00-00000B000000}">
      <text>
        <r>
          <rPr>
            <sz val="10"/>
            <color rgb="FF000000"/>
            <rFont val="Arial"/>
            <family val="2"/>
          </rPr>
          <t>======
ID#AAAAD1n-soE
Catalina Vásquez Restrepo    (2019-10-07 19:59:04)
100% = Cerrada
80%-99% = Cumplimiento Alto
40%-79% = Cumplimiento Medio
0% - 39% = Cumplimiento bajo</t>
        </r>
      </text>
    </comment>
    <comment ref="V8" authorId="0" shapeId="0" xr:uid="{00000000-0006-0000-0D00-00000C000000}">
      <text>
        <r>
          <rPr>
            <sz val="10"/>
            <color rgb="FF000000"/>
            <rFont val="Arial"/>
            <family val="2"/>
          </rPr>
          <t>======
ID#AAAAD1n-soA
Catalina Vásquez Restrepo    (2019-10-07 19:59:04)
Cumplimiento de la actividad</t>
        </r>
      </text>
    </comment>
    <comment ref="W8" authorId="0" shapeId="0" xr:uid="{00000000-0006-0000-0D00-00000D000000}">
      <text>
        <r>
          <rPr>
            <sz val="10"/>
            <color rgb="FF000000"/>
            <rFont val="Arial"/>
            <family val="2"/>
          </rPr>
          <t>======
ID#AAAAD1n-soc
Catalina Vásquez Restrepo    (2019-10-07 19:59:04)
Cumplimiento del objetivo</t>
        </r>
      </text>
    </comment>
    <comment ref="AA8" authorId="0" shapeId="0" xr:uid="{00000000-0006-0000-0D00-00000E000000}">
      <text>
        <r>
          <rPr>
            <sz val="10"/>
            <color rgb="FF000000"/>
            <rFont val="Arial"/>
            <family val="2"/>
          </rPr>
          <t>======
ID#AAAAD1n-sog
Catalina Vásquez Restrepo    (2019-10-07 19:59:04)
Ingresar la fecha del seguimiento</t>
        </r>
      </text>
    </comment>
    <comment ref="AB8" authorId="0" shapeId="0" xr:uid="{00000000-0006-0000-0D00-00000F000000}">
      <text>
        <r>
          <rPr>
            <sz val="10"/>
            <color rgb="FF000000"/>
            <rFont val="Arial"/>
            <family val="2"/>
          </rPr>
          <t>======
ID#AAAAD1n-sn4
Catalina Vásquez Restrepo    (2019-10-07 19:59:04)
Describir los avances realizados de las acciones</t>
        </r>
      </text>
    </comment>
    <comment ref="AC8" authorId="0" shapeId="0" xr:uid="{00000000-0006-0000-0D00-000010000000}">
      <text>
        <r>
          <rPr>
            <sz val="10"/>
            <color rgb="FF000000"/>
            <rFont val="Arial"/>
            <family val="2"/>
          </rPr>
          <t>======
ID#AAAAD1n-sn8
Catalina Vásquez Restrepo    (2019-10-07 19:59:04)
Registrar el número del memorando o la fecha del correo</t>
        </r>
      </text>
    </comment>
    <comment ref="AD8" authorId="0" shapeId="0" xr:uid="{00000000-0006-0000-0D00-000011000000}">
      <text>
        <r>
          <rPr>
            <sz val="10"/>
            <color rgb="FF000000"/>
            <rFont val="Arial"/>
            <family val="2"/>
          </rPr>
          <t>======
ID#AAAAD1n-soo
Catalina Vásquez Restrepo    (2019-10-07 19:59:04)
Registrar el nombre de las evidencias que soportan los avances de las acciones. 
Ejm: Acta No.1 mesa de trababo OPV</t>
        </r>
      </text>
    </comment>
    <comment ref="AE8" authorId="0" shapeId="0" xr:uid="{00000000-0006-0000-0D00-000012000000}">
      <text>
        <r>
          <rPr>
            <sz val="10"/>
            <color rgb="FF000000"/>
            <rFont val="Arial"/>
            <family val="2"/>
          </rPr>
          <t>======
ID#AAAAD1n-snw
Catalina Vásquez Restrepo    (2019-10-07 19:59:04)
Calificar baja criterio propio el avance de las acciones, de 0% a 100%</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
  </authors>
  <commentList>
    <comment ref="P6" authorId="0" shapeId="0" xr:uid="{00000000-0006-0000-0E00-000001000000}">
      <text>
        <r>
          <rPr>
            <sz val="10"/>
            <color rgb="FF000000"/>
            <rFont val="Arial"/>
            <family val="2"/>
          </rPr>
          <t>======
ID#AAAAD1n-sow
Descripcion de    (2019-10-07 19:59:04)
Seguimiento
 Avances
 Soportes</t>
        </r>
      </text>
    </comment>
    <comment ref="C7" authorId="0" shapeId="0" xr:uid="{00000000-0006-0000-0E00-000002000000}">
      <text>
        <r>
          <rPr>
            <sz val="10"/>
            <color rgb="FF000000"/>
            <rFont val="Arial"/>
            <family val="2"/>
          </rPr>
          <t>======
ID#AAAAD1n-snQ
Catalina Vásquez Restrepo    (2019-10-07 19:59:04)
Consecutivo de las obs y/o recomendaciones</t>
        </r>
      </text>
    </comment>
    <comment ref="E7" authorId="0" shapeId="0" xr:uid="{00000000-0006-0000-0E00-000003000000}">
      <text>
        <r>
          <rPr>
            <sz val="10"/>
            <color rgb="FF000000"/>
            <rFont val="Arial"/>
            <family val="2"/>
          </rPr>
          <t>======
ID#AAAAD1n-snY
catalina.vasquez    (2019-10-07 19:59:04)
Cuáles son las actividades para la solución del problema?</t>
        </r>
      </text>
    </comment>
    <comment ref="F7" authorId="0" shapeId="0" xr:uid="{00000000-0006-0000-0E00-000004000000}">
      <text>
        <r>
          <rPr>
            <sz val="10"/>
            <color rgb="FF000000"/>
            <rFont val="Arial"/>
            <family val="2"/>
          </rPr>
          <t>======
ID#AAAAD1n-soM
catalina.vasquez    (2019-10-07 19:59:04)
Por qué se presentó el problema?
Falta de método?
Falta de control?
Falta de conocimiento?
Falta de gestión?
Falta de direccionamientó?
Falta de recursos?</t>
        </r>
      </text>
    </comment>
    <comment ref="G7" authorId="0" shapeId="0" xr:uid="{00000000-0006-0000-0E00-000005000000}">
      <text>
        <r>
          <rPr>
            <sz val="10"/>
            <color rgb="FF000000"/>
            <rFont val="Arial"/>
            <family val="2"/>
          </rPr>
          <t>======
ID#AAAAD1n-snU
catalina.vasquez    (2019-10-07 19:59:04)
Qué actividades se realizarán para eliminar las causas (columna F)?
Cómo se eliminará la falta de…?</t>
        </r>
      </text>
    </comment>
    <comment ref="J7" authorId="0" shapeId="0" xr:uid="{00000000-0006-0000-0E00-000006000000}">
      <text>
        <r>
          <rPr>
            <sz val="10"/>
            <color rgb="FF000000"/>
            <rFont val="Arial"/>
            <family val="2"/>
          </rPr>
          <t>======
ID#AAAAD1n-sns
catalina.vasquez    (2019-10-07 19:59:04)
Qué objetivo se logrará?
Que riesgo se evitará?
Cuál será el beneficio?</t>
        </r>
      </text>
    </comment>
    <comment ref="N7" authorId="0" shapeId="0" xr:uid="{00000000-0006-0000-0E00-000007000000}">
      <text>
        <r>
          <rPr>
            <sz val="10"/>
            <color rgb="FF000000"/>
            <rFont val="Arial"/>
            <family val="2"/>
          </rPr>
          <t>======
ID#AAAAD1n-sng
Catalina Vásquez Restrepo    (2019-10-07 19:59:04)
Cumplimiento de la actividad</t>
        </r>
      </text>
    </comment>
    <comment ref="O7" authorId="0" shapeId="0" xr:uid="{00000000-0006-0000-0E00-000008000000}">
      <text>
        <r>
          <rPr>
            <sz val="10"/>
            <color rgb="FF000000"/>
            <rFont val="Arial"/>
            <family val="2"/>
          </rPr>
          <t>======
ID#AAAAD1n-sno
Catalina Vásquez Restrepo    (2019-10-07 19:59:04)
Cumplimiento del objetivo</t>
        </r>
      </text>
    </comment>
    <comment ref="U7" authorId="0" shapeId="0" xr:uid="{00000000-0006-0000-0E00-000009000000}">
      <text>
        <r>
          <rPr>
            <sz val="10"/>
            <color rgb="FF000000"/>
            <rFont val="Arial"/>
            <family val="2"/>
          </rPr>
          <t>======
ID#AAAAD1n-sok
Descripcion de    (2019-10-07 19:59:04)
Seguimiento
 Avances
 Soportes</t>
        </r>
      </text>
    </comment>
    <comment ref="X7" authorId="0" shapeId="0" xr:uid="{00000000-0006-0000-0E00-00000A000000}">
      <text>
        <r>
          <rPr>
            <sz val="10"/>
            <color rgb="FF000000"/>
            <rFont val="Arial"/>
            <family val="2"/>
          </rPr>
          <t>======
ID#AAAAD1n-snk
Descripcion de    (2019-10-07 19:59:04)
Seguimiento
 Avances
 Soportes</t>
        </r>
      </text>
    </comment>
    <comment ref="Y7" authorId="0" shapeId="0" xr:uid="{00000000-0006-0000-0E00-00000B000000}">
      <text>
        <r>
          <rPr>
            <sz val="10"/>
            <color rgb="FF000000"/>
            <rFont val="Arial"/>
            <family val="2"/>
          </rPr>
          <t>======
ID#AAAAD1n-soE
Catalina Vásquez Restrepo    (2019-10-07 19:59:04)
100% = Cerrada
80%-99% = Cumplimiento Alto
40%-79% = Cumplimiento Medio
0% - 39% = Cumplimiento bajo</t>
        </r>
      </text>
    </comment>
    <comment ref="V8" authorId="0" shapeId="0" xr:uid="{00000000-0006-0000-0E00-00000C000000}">
      <text>
        <r>
          <rPr>
            <sz val="10"/>
            <color rgb="FF000000"/>
            <rFont val="Arial"/>
            <family val="2"/>
          </rPr>
          <t>======
ID#AAAAD1n-soA
Catalina Vásquez Restrepo    (2019-10-07 19:59:04)
Cumplimiento de la actividad</t>
        </r>
      </text>
    </comment>
    <comment ref="W8" authorId="0" shapeId="0" xr:uid="{00000000-0006-0000-0E00-00000D000000}">
      <text>
        <r>
          <rPr>
            <sz val="10"/>
            <color rgb="FF000000"/>
            <rFont val="Arial"/>
            <family val="2"/>
          </rPr>
          <t>======
ID#AAAAD1n-soc
Catalina Vásquez Restrepo    (2019-10-07 19:59:04)
Cumplimiento del objetivo</t>
        </r>
      </text>
    </comment>
    <comment ref="AA8" authorId="0" shapeId="0" xr:uid="{00000000-0006-0000-0E00-00000E000000}">
      <text>
        <r>
          <rPr>
            <sz val="10"/>
            <color rgb="FF000000"/>
            <rFont val="Arial"/>
            <family val="2"/>
          </rPr>
          <t>======
ID#AAAAD1n-sog
Catalina Vásquez Restrepo    (2019-10-07 19:59:04)
Ingresar la fecha del seguimiento</t>
        </r>
      </text>
    </comment>
    <comment ref="AB8" authorId="0" shapeId="0" xr:uid="{00000000-0006-0000-0E00-00000F000000}">
      <text>
        <r>
          <rPr>
            <sz val="10"/>
            <color rgb="FF000000"/>
            <rFont val="Arial"/>
            <family val="2"/>
          </rPr>
          <t>======
ID#AAAAD1n-sn4
Catalina Vásquez Restrepo    (2019-10-07 19:59:04)
Describir los avances realizados de las acciones</t>
        </r>
      </text>
    </comment>
    <comment ref="AC8" authorId="0" shapeId="0" xr:uid="{00000000-0006-0000-0E00-000010000000}">
      <text>
        <r>
          <rPr>
            <sz val="10"/>
            <color rgb="FF000000"/>
            <rFont val="Arial"/>
            <family val="2"/>
          </rPr>
          <t>======
ID#AAAAD1n-sn8
Catalina Vásquez Restrepo    (2019-10-07 19:59:04)
Registrar el número del memorando o la fecha del correo</t>
        </r>
      </text>
    </comment>
    <comment ref="AD8" authorId="0" shapeId="0" xr:uid="{00000000-0006-0000-0E00-000011000000}">
      <text>
        <r>
          <rPr>
            <sz val="10"/>
            <color rgb="FF000000"/>
            <rFont val="Arial"/>
            <family val="2"/>
          </rPr>
          <t>======
ID#AAAAD1n-soo
Catalina Vásquez Restrepo    (2019-10-07 19:59:04)
Registrar el nombre de las evidencias que soportan los avances de las acciones. 
Ejm: Acta No.1 mesa de trababo OPV</t>
        </r>
      </text>
    </comment>
    <comment ref="AE8" authorId="0" shapeId="0" xr:uid="{00000000-0006-0000-0E00-000012000000}">
      <text>
        <r>
          <rPr>
            <sz val="10"/>
            <color rgb="FF000000"/>
            <rFont val="Arial"/>
            <family val="2"/>
          </rPr>
          <t>======
ID#AAAAD1n-snw
Catalina Vásquez Restrepo    (2019-10-07 19:59:04)
Calificar baja criterio propio el avance de las acciones, de 0% a 100%</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catalina.vasquez</author>
  </authors>
  <commentList>
    <comment ref="E7" authorId="0" shapeId="0" xr:uid="{E9CFBD41-15E2-45DE-A960-E5A2FEC28391}">
      <text>
        <r>
          <rPr>
            <b/>
            <sz val="9"/>
            <color indexed="81"/>
            <rFont val="Tahoma"/>
            <family val="2"/>
          </rPr>
          <t xml:space="preserve">
Cuáles son las actividades para la solución del </t>
        </r>
        <r>
          <rPr>
            <b/>
            <u/>
            <sz val="9"/>
            <color indexed="81"/>
            <rFont val="Tahoma"/>
            <family val="2"/>
          </rPr>
          <t>problema</t>
        </r>
        <r>
          <rPr>
            <b/>
            <sz val="9"/>
            <color indexed="81"/>
            <rFont val="Tahoma"/>
            <family val="2"/>
          </rPr>
          <t>?</t>
        </r>
      </text>
    </comment>
    <comment ref="F7" authorId="0" shapeId="0" xr:uid="{0BB04456-30B4-49F6-958E-DB16E0B489A4}">
      <text>
        <r>
          <rPr>
            <sz val="9"/>
            <color indexed="81"/>
            <rFont val="Tahoma"/>
            <family val="2"/>
          </rPr>
          <t xml:space="preserve">
</t>
        </r>
        <r>
          <rPr>
            <b/>
            <sz val="9"/>
            <color indexed="81"/>
            <rFont val="Tahoma"/>
            <family val="2"/>
          </rPr>
          <t>Por qué se presentó el problema?
Falta de método?
Falta de control?
Falta de conocimiento?
Falta de gestión?
Falta de direccionamientó?
Falta de recursos?</t>
        </r>
      </text>
    </comment>
    <comment ref="G7" authorId="0" shapeId="0" xr:uid="{D2836AD7-EDFE-4339-B1CB-5B2799257D81}">
      <text>
        <r>
          <rPr>
            <b/>
            <sz val="9"/>
            <color indexed="81"/>
            <rFont val="Tahoma"/>
            <family val="2"/>
          </rPr>
          <t xml:space="preserve">
CORRECTIVA: </t>
        </r>
        <r>
          <rPr>
            <sz val="9"/>
            <color indexed="81"/>
            <rFont val="Tahoma"/>
            <family val="2"/>
          </rPr>
          <t xml:space="preserve">Para las observaciones </t>
        </r>
        <r>
          <rPr>
            <b/>
            <sz val="9"/>
            <color indexed="81"/>
            <rFont val="Tahoma"/>
            <family val="2"/>
          </rPr>
          <t xml:space="preserve">
</t>
        </r>
        <r>
          <rPr>
            <sz val="9"/>
            <color indexed="81"/>
            <rFont val="Tahoma"/>
            <family val="2"/>
          </rPr>
          <t xml:space="preserve">Qué actividades se realizarán para eliminar las </t>
        </r>
        <r>
          <rPr>
            <u/>
            <sz val="9"/>
            <color indexed="81"/>
            <rFont val="Tahoma"/>
            <family val="2"/>
          </rPr>
          <t>causas REALES</t>
        </r>
        <r>
          <rPr>
            <sz val="9"/>
            <color indexed="81"/>
            <rFont val="Tahoma"/>
            <family val="2"/>
          </rPr>
          <t xml:space="preserve">?
Cómo se eliminará la falta de…?
</t>
        </r>
        <r>
          <rPr>
            <b/>
            <sz val="9"/>
            <color indexed="81"/>
            <rFont val="Tahoma"/>
            <family val="2"/>
          </rPr>
          <t>PRVENTIVA:</t>
        </r>
        <r>
          <rPr>
            <sz val="9"/>
            <color indexed="81"/>
            <rFont val="Tahoma"/>
            <family val="2"/>
          </rPr>
          <t xml:space="preserve"> Para las recomendaciones.
Qué actividades se realizarán para eliminar las </t>
        </r>
        <r>
          <rPr>
            <u/>
            <sz val="9"/>
            <color indexed="81"/>
            <rFont val="Tahoma"/>
            <family val="2"/>
          </rPr>
          <t>causas POTENCIALES?</t>
        </r>
        <r>
          <rPr>
            <sz val="9"/>
            <color indexed="81"/>
            <rFont val="Tahoma"/>
            <family val="2"/>
          </rPr>
          <t xml:space="preserve">
</t>
        </r>
        <r>
          <rPr>
            <b/>
            <sz val="9"/>
            <color indexed="81"/>
            <rFont val="Tahoma"/>
            <family val="2"/>
          </rPr>
          <t xml:space="preserve">MEJORA: </t>
        </r>
        <r>
          <rPr>
            <sz val="9"/>
            <color indexed="81"/>
            <rFont val="Tahoma"/>
            <family val="2"/>
          </rPr>
          <t>Para las oportunidades de mejora</t>
        </r>
        <r>
          <rPr>
            <b/>
            <sz val="9"/>
            <color indexed="81"/>
            <rFont val="Tahoma"/>
            <family val="2"/>
          </rPr>
          <t xml:space="preserve">
</t>
        </r>
        <r>
          <rPr>
            <sz val="9"/>
            <color indexed="81"/>
            <rFont val="Tahoma"/>
            <family val="2"/>
          </rPr>
          <t>Qué actividades se realizarán para MEJORAR.</t>
        </r>
      </text>
    </comment>
    <comment ref="J7" authorId="0" shapeId="0" xr:uid="{59844FDE-BFFD-41C1-AD2E-26A81F1D8CA6}">
      <text>
        <r>
          <rPr>
            <b/>
            <sz val="9"/>
            <color indexed="81"/>
            <rFont val="Tahoma"/>
            <family val="2"/>
          </rPr>
          <t>Qué objetivo se logrará?
Que riesgo se evitará?
Cuál será el beneficio?</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catalina.vasquez</author>
  </authors>
  <commentList>
    <comment ref="E7" authorId="0" shapeId="0" xr:uid="{2DBDF3F9-AF46-4AE9-8D8A-4CA454CD81BA}">
      <text>
        <r>
          <rPr>
            <b/>
            <sz val="9"/>
            <color indexed="81"/>
            <rFont val="Tahoma"/>
            <family val="2"/>
          </rPr>
          <t xml:space="preserve">
Cuáles son las actividades para la solución del </t>
        </r>
        <r>
          <rPr>
            <b/>
            <u/>
            <sz val="9"/>
            <color indexed="81"/>
            <rFont val="Tahoma"/>
            <family val="2"/>
          </rPr>
          <t>problema</t>
        </r>
        <r>
          <rPr>
            <b/>
            <sz val="9"/>
            <color indexed="81"/>
            <rFont val="Tahoma"/>
            <family val="2"/>
          </rPr>
          <t>?</t>
        </r>
      </text>
    </comment>
    <comment ref="F7" authorId="0" shapeId="0" xr:uid="{5E600B82-E00A-4C6B-87F2-F11F65C695BE}">
      <text>
        <r>
          <rPr>
            <sz val="9"/>
            <color indexed="81"/>
            <rFont val="Tahoma"/>
            <family val="2"/>
          </rPr>
          <t xml:space="preserve">
</t>
        </r>
        <r>
          <rPr>
            <b/>
            <sz val="9"/>
            <color indexed="81"/>
            <rFont val="Tahoma"/>
            <family val="2"/>
          </rPr>
          <t>Por qué se presentó el problema?
Falta de método?
Falta de control?
Falta de conocimiento?
Falta de gestión?
Falta de direccionamientó?
Falta de recursos?</t>
        </r>
      </text>
    </comment>
    <comment ref="G7" authorId="0" shapeId="0" xr:uid="{6A924737-5EE0-4E00-AA97-46DBC133AB62}">
      <text>
        <r>
          <rPr>
            <b/>
            <sz val="9"/>
            <color indexed="81"/>
            <rFont val="Tahoma"/>
            <family val="2"/>
          </rPr>
          <t xml:space="preserve">
CORRECTIVA: </t>
        </r>
        <r>
          <rPr>
            <sz val="9"/>
            <color indexed="81"/>
            <rFont val="Tahoma"/>
            <family val="2"/>
          </rPr>
          <t xml:space="preserve">Para las observaciones </t>
        </r>
        <r>
          <rPr>
            <b/>
            <sz val="9"/>
            <color indexed="81"/>
            <rFont val="Tahoma"/>
            <family val="2"/>
          </rPr>
          <t xml:space="preserve">
</t>
        </r>
        <r>
          <rPr>
            <sz val="9"/>
            <color indexed="81"/>
            <rFont val="Tahoma"/>
            <family val="2"/>
          </rPr>
          <t xml:space="preserve">Qué actividades se realizarán para eliminar las </t>
        </r>
        <r>
          <rPr>
            <u/>
            <sz val="9"/>
            <color indexed="81"/>
            <rFont val="Tahoma"/>
            <family val="2"/>
          </rPr>
          <t>causas REALES</t>
        </r>
        <r>
          <rPr>
            <sz val="9"/>
            <color indexed="81"/>
            <rFont val="Tahoma"/>
            <family val="2"/>
          </rPr>
          <t xml:space="preserve">?
Cómo se eliminará la falta de…?
</t>
        </r>
        <r>
          <rPr>
            <b/>
            <sz val="9"/>
            <color indexed="81"/>
            <rFont val="Tahoma"/>
            <family val="2"/>
          </rPr>
          <t>PRVENTIVA:</t>
        </r>
        <r>
          <rPr>
            <sz val="9"/>
            <color indexed="81"/>
            <rFont val="Tahoma"/>
            <family val="2"/>
          </rPr>
          <t xml:space="preserve"> Para las recomendaciones.
Qué actividades se realizarán para eliminar las </t>
        </r>
        <r>
          <rPr>
            <u/>
            <sz val="9"/>
            <color indexed="81"/>
            <rFont val="Tahoma"/>
            <family val="2"/>
          </rPr>
          <t>causas POTENCIALES?</t>
        </r>
        <r>
          <rPr>
            <sz val="9"/>
            <color indexed="81"/>
            <rFont val="Tahoma"/>
            <family val="2"/>
          </rPr>
          <t xml:space="preserve">
</t>
        </r>
        <r>
          <rPr>
            <b/>
            <sz val="9"/>
            <color indexed="81"/>
            <rFont val="Tahoma"/>
            <family val="2"/>
          </rPr>
          <t xml:space="preserve">MEJORA: </t>
        </r>
        <r>
          <rPr>
            <sz val="9"/>
            <color indexed="81"/>
            <rFont val="Tahoma"/>
            <family val="2"/>
          </rPr>
          <t>Para las oportunidades de mejora</t>
        </r>
        <r>
          <rPr>
            <b/>
            <sz val="9"/>
            <color indexed="81"/>
            <rFont val="Tahoma"/>
            <family val="2"/>
          </rPr>
          <t xml:space="preserve">
</t>
        </r>
        <r>
          <rPr>
            <sz val="9"/>
            <color indexed="81"/>
            <rFont val="Tahoma"/>
            <family val="2"/>
          </rPr>
          <t>Qué actividades se realizarán para MEJORAR.</t>
        </r>
      </text>
    </comment>
    <comment ref="J7" authorId="0" shapeId="0" xr:uid="{CC590201-A757-47C5-809F-4B40E5D7F271}">
      <text>
        <r>
          <rPr>
            <b/>
            <sz val="9"/>
            <color indexed="81"/>
            <rFont val="Tahoma"/>
            <family val="2"/>
          </rPr>
          <t>Qué objetivo se logrará?
Que riesgo se evitará?
Cuál será el beneficio?</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
  </authors>
  <commentList>
    <comment ref="P6" authorId="0" shapeId="0" xr:uid="{00000000-0006-0000-1000-000001000000}">
      <text>
        <r>
          <rPr>
            <sz val="10"/>
            <color rgb="FF000000"/>
            <rFont val="Arial"/>
            <family val="2"/>
          </rPr>
          <t>======
ID#AAAAD1n-soI
Descripcion de    (2019-10-07 19:59:04)
Seguimiento
 Avances
 Soportes</t>
        </r>
      </text>
    </comment>
    <comment ref="C7" authorId="0" shapeId="0" xr:uid="{00000000-0006-0000-1000-000002000000}">
      <text>
        <r>
          <rPr>
            <sz val="10"/>
            <color rgb="FF000000"/>
            <rFont val="Arial"/>
            <family val="2"/>
          </rPr>
          <t>======
ID#AAAAD1n-snI
Catalina Vásquez Restrepo    (2019-10-07 19:59:04)
Consecutivo de las obs y/o recomendaciones</t>
        </r>
      </text>
    </comment>
    <comment ref="E7" authorId="0" shapeId="0" xr:uid="{00000000-0006-0000-1000-000003000000}">
      <text>
        <r>
          <rPr>
            <sz val="10"/>
            <color rgb="FF000000"/>
            <rFont val="Arial"/>
            <family val="2"/>
          </rPr>
          <t>======
ID#AAAAD1n-sn0
catalina.vasquez    (2019-10-07 19:59:04)
Cuáles son las actividades para la solución del problema?</t>
        </r>
      </text>
    </comment>
    <comment ref="F7" authorId="0" shapeId="0" xr:uid="{00000000-0006-0000-1000-000004000000}">
      <text>
        <r>
          <rPr>
            <sz val="10"/>
            <color rgb="FF000000"/>
            <rFont val="Arial"/>
            <family val="2"/>
          </rPr>
          <t>======
ID#AAAAD1n-so0
catalina.vasquez    (2019-10-07 19:59:04)
Por qué se presentó el problema?
Falta de método?
Falta de control?
Falta de conocimiento?
Falta de gestión?
Falta de direccionamientó?
Falta de recursos?</t>
        </r>
      </text>
    </comment>
    <comment ref="G7" authorId="0" shapeId="0" xr:uid="{00000000-0006-0000-1000-000005000000}">
      <text>
        <r>
          <rPr>
            <sz val="10"/>
            <color rgb="FF000000"/>
            <rFont val="Arial"/>
            <family val="2"/>
          </rPr>
          <t>======
ID#AAAAD1n-snc
catalina.vasquez    (2019-10-07 19:59:04)
Qué actividades se realizarán para eliminar las causas (columna F)?
Cómo se eliminará la falta de…?</t>
        </r>
      </text>
    </comment>
    <comment ref="J7" authorId="0" shapeId="0" xr:uid="{00000000-0006-0000-1000-000006000000}">
      <text>
        <r>
          <rPr>
            <sz val="10"/>
            <color rgb="FF000000"/>
            <rFont val="Arial"/>
            <family val="2"/>
          </rPr>
          <t>======
ID#AAAAD1n-snM
catalina.vasquez    (2019-10-07 19:59:04)
Qué objetivo se logrará?
Que riesgo se evitará?
Cuál será el beneficio?</t>
        </r>
      </text>
    </comment>
    <comment ref="N7" authorId="0" shapeId="0" xr:uid="{00000000-0006-0000-1000-000007000000}">
      <text>
        <r>
          <rPr>
            <sz val="10"/>
            <color rgb="FF000000"/>
            <rFont val="Arial"/>
            <family val="2"/>
          </rPr>
          <t>======
ID#AAAAD1n-soU
Catalina Vásquez Restrepo    (2019-10-07 19:59:04)
Cumplimiento de la actividad</t>
        </r>
      </text>
    </comment>
    <comment ref="O7" authorId="0" shapeId="0" xr:uid="{00000000-0006-0000-1000-000008000000}">
      <text>
        <r>
          <rPr>
            <sz val="10"/>
            <color rgb="FF000000"/>
            <rFont val="Arial"/>
            <family val="2"/>
          </rPr>
          <t>======
ID#AAAAD1n-so4
Catalina Vásquez Restrepo    (2019-10-07 19:59:04)
Cumplimiento del objetivo</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
  </authors>
  <commentList>
    <comment ref="P6" authorId="0" shapeId="0" xr:uid="{00000000-0006-0000-1100-000001000000}">
      <text>
        <r>
          <rPr>
            <sz val="10"/>
            <color rgb="FF000000"/>
            <rFont val="Arial"/>
            <family val="2"/>
          </rPr>
          <t>======
ID#AAAAD1n-sow
Descripcion de    (2019-10-07 19:59:04)
Seguimiento
 Avances
 Soportes</t>
        </r>
      </text>
    </comment>
    <comment ref="C7" authorId="0" shapeId="0" xr:uid="{00000000-0006-0000-1100-000002000000}">
      <text>
        <r>
          <rPr>
            <sz val="10"/>
            <color rgb="FF000000"/>
            <rFont val="Arial"/>
            <family val="2"/>
          </rPr>
          <t>======
ID#AAAAD1n-snQ
Catalina Vásquez Restrepo    (2019-10-07 19:59:04)
Consecutivo de las obs y/o recomendaciones</t>
        </r>
      </text>
    </comment>
    <comment ref="E7" authorId="0" shapeId="0" xr:uid="{00000000-0006-0000-1100-000003000000}">
      <text>
        <r>
          <rPr>
            <sz val="10"/>
            <color rgb="FF000000"/>
            <rFont val="Arial"/>
            <family val="2"/>
          </rPr>
          <t>======
ID#AAAAD1n-snY
catalina.vasquez    (2019-10-07 19:59:04)
Cuáles son las actividades para la solución del problema?</t>
        </r>
      </text>
    </comment>
    <comment ref="F7" authorId="0" shapeId="0" xr:uid="{00000000-0006-0000-1100-000004000000}">
      <text>
        <r>
          <rPr>
            <sz val="10"/>
            <color rgb="FF000000"/>
            <rFont val="Arial"/>
            <family val="2"/>
          </rPr>
          <t>======
ID#AAAAD1n-soM
catalina.vasquez    (2019-10-07 19:59:04)
Por qué se presentó el problema?
Falta de método?
Falta de control?
Falta de conocimiento?
Falta de gestión?
Falta de direccionamientó?
Falta de recursos?</t>
        </r>
      </text>
    </comment>
    <comment ref="G7" authorId="0" shapeId="0" xr:uid="{00000000-0006-0000-1100-000005000000}">
      <text>
        <r>
          <rPr>
            <sz val="10"/>
            <color rgb="FF000000"/>
            <rFont val="Arial"/>
            <family val="2"/>
          </rPr>
          <t>======
ID#AAAAD1n-snU
catalina.vasquez    (2019-10-07 19:59:04)
Qué actividades se realizarán para eliminar las causas (columna F)?
Cómo se eliminará la falta de…?</t>
        </r>
      </text>
    </comment>
    <comment ref="J7" authorId="0" shapeId="0" xr:uid="{00000000-0006-0000-1100-000006000000}">
      <text>
        <r>
          <rPr>
            <sz val="10"/>
            <color rgb="FF000000"/>
            <rFont val="Arial"/>
            <family val="2"/>
          </rPr>
          <t>======
ID#AAAAD1n-sns
catalina.vasquez    (2019-10-07 19:59:04)
Qué objetivo se logrará?
Que riesgo se evitará?
Cuál será el beneficio?</t>
        </r>
      </text>
    </comment>
    <comment ref="N7" authorId="0" shapeId="0" xr:uid="{00000000-0006-0000-1100-000007000000}">
      <text>
        <r>
          <rPr>
            <sz val="10"/>
            <color rgb="FF000000"/>
            <rFont val="Arial"/>
            <family val="2"/>
          </rPr>
          <t>======
ID#AAAAD1n-sng
Catalina Vásquez Restrepo    (2019-10-07 19:59:04)
Cumplimiento de la actividad</t>
        </r>
      </text>
    </comment>
    <comment ref="O7" authorId="0" shapeId="0" xr:uid="{00000000-0006-0000-1100-000008000000}">
      <text>
        <r>
          <rPr>
            <sz val="10"/>
            <color rgb="FF000000"/>
            <rFont val="Arial"/>
            <family val="2"/>
          </rPr>
          <t>======
ID#AAAAD1n-sno
Catalina Vásquez Restrepo    (2019-10-07 19:59:04)
Cumplimiento del objetivo</t>
        </r>
      </text>
    </comment>
    <comment ref="U7" authorId="0" shapeId="0" xr:uid="{00000000-0006-0000-1100-000009000000}">
      <text>
        <r>
          <rPr>
            <sz val="10"/>
            <color rgb="FF000000"/>
            <rFont val="Arial"/>
            <family val="2"/>
          </rPr>
          <t>======
ID#AAAAD1n-sok
Descripcion de    (2019-10-07 19:59:04)
Seguimiento
 Avances
 Soportes</t>
        </r>
      </text>
    </comment>
    <comment ref="X7" authorId="0" shapeId="0" xr:uid="{00000000-0006-0000-1100-00000A000000}">
      <text>
        <r>
          <rPr>
            <sz val="10"/>
            <color rgb="FF000000"/>
            <rFont val="Arial"/>
            <family val="2"/>
          </rPr>
          <t>======
ID#AAAAD1n-snk
Descripcion de    (2019-10-07 19:59:04)
Seguimiento
 Avances
 Soportes</t>
        </r>
      </text>
    </comment>
    <comment ref="Y7" authorId="0" shapeId="0" xr:uid="{00000000-0006-0000-1100-00000B000000}">
      <text>
        <r>
          <rPr>
            <sz val="10"/>
            <color rgb="FF000000"/>
            <rFont val="Arial"/>
            <family val="2"/>
          </rPr>
          <t>======
ID#AAAAD1n-soE
Catalina Vásquez Restrepo    (2019-10-07 19:59:04)
100% = Cerrada
80%-99% = Cumplimiento Alto
40%-79% = Cumplimiento Medio
0% - 39% = Cumplimiento bajo</t>
        </r>
      </text>
    </comment>
    <comment ref="V8" authorId="0" shapeId="0" xr:uid="{00000000-0006-0000-1100-00000C000000}">
      <text>
        <r>
          <rPr>
            <sz val="10"/>
            <color rgb="FF000000"/>
            <rFont val="Arial"/>
            <family val="2"/>
          </rPr>
          <t>======
ID#AAAAD1n-soA
Catalina Vásquez Restrepo    (2019-10-07 19:59:04)
Cumplimiento de la actividad</t>
        </r>
      </text>
    </comment>
    <comment ref="W8" authorId="0" shapeId="0" xr:uid="{00000000-0006-0000-1100-00000D000000}">
      <text>
        <r>
          <rPr>
            <sz val="10"/>
            <color rgb="FF000000"/>
            <rFont val="Arial"/>
            <family val="2"/>
          </rPr>
          <t>======
ID#AAAAD1n-soc
Catalina Vásquez Restrepo    (2019-10-07 19:59:04)
Cumplimiento del objetivo</t>
        </r>
      </text>
    </comment>
    <comment ref="AA8" authorId="0" shapeId="0" xr:uid="{00000000-0006-0000-1100-00000E000000}">
      <text>
        <r>
          <rPr>
            <sz val="10"/>
            <color rgb="FF000000"/>
            <rFont val="Arial"/>
            <family val="2"/>
          </rPr>
          <t>======
ID#AAAAD1n-sog
Catalina Vásquez Restrepo    (2019-10-07 19:59:04)
Ingresar la fecha del seguimiento</t>
        </r>
      </text>
    </comment>
    <comment ref="AB8" authorId="0" shapeId="0" xr:uid="{00000000-0006-0000-1100-00000F000000}">
      <text>
        <r>
          <rPr>
            <sz val="10"/>
            <color rgb="FF000000"/>
            <rFont val="Arial"/>
            <family val="2"/>
          </rPr>
          <t>======
ID#AAAAD1n-sn4
Catalina Vásquez Restrepo    (2019-10-07 19:59:04)
Describir los avances realizados de las acciones</t>
        </r>
      </text>
    </comment>
    <comment ref="AC8" authorId="0" shapeId="0" xr:uid="{00000000-0006-0000-1100-000010000000}">
      <text>
        <r>
          <rPr>
            <sz val="10"/>
            <color rgb="FF000000"/>
            <rFont val="Arial"/>
            <family val="2"/>
          </rPr>
          <t>======
ID#AAAAD1n-sn8
Catalina Vásquez Restrepo    (2019-10-07 19:59:04)
Registrar el número del memorando o la fecha del correo</t>
        </r>
      </text>
    </comment>
    <comment ref="AD8" authorId="0" shapeId="0" xr:uid="{00000000-0006-0000-1100-000011000000}">
      <text>
        <r>
          <rPr>
            <sz val="10"/>
            <color rgb="FF000000"/>
            <rFont val="Arial"/>
            <family val="2"/>
          </rPr>
          <t>======
ID#AAAAD1n-soo
Catalina Vásquez Restrepo    (2019-10-07 19:59:04)
Registrar el nombre de las evidencias que soportan los avances de las acciones. 
Ejm: Acta No.1 mesa de trababo OPV</t>
        </r>
      </text>
    </comment>
    <comment ref="AE8" authorId="0" shapeId="0" xr:uid="{00000000-0006-0000-1100-000012000000}">
      <text>
        <r>
          <rPr>
            <sz val="10"/>
            <color rgb="FF000000"/>
            <rFont val="Arial"/>
            <family val="2"/>
          </rPr>
          <t>======
ID#AAAAD1n-snw
Catalina Vásquez Restrepo    (2019-10-07 19:59:04)
Calificar baja criterio propio el avance de las acciones, de 0% a 100%</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
  </authors>
  <commentList>
    <comment ref="S3" authorId="0" shapeId="0" xr:uid="{00000000-0006-0000-1200-000001000000}">
      <text>
        <r>
          <rPr>
            <sz val="10"/>
            <color rgb="FF000000"/>
            <rFont val="Arial"/>
            <family val="2"/>
          </rPr>
          <t>======
ID#AAAAD1n-soQ
Diego Albert Echeverri Montoya    (2019-10-07 19:59:04)
Cerradas + Altas</t>
        </r>
      </text>
    </comment>
    <comment ref="T3" authorId="0" shapeId="0" xr:uid="{00000000-0006-0000-1200-000002000000}">
      <text>
        <r>
          <rPr>
            <sz val="10"/>
            <color rgb="FF000000"/>
            <rFont val="Arial"/>
            <family val="2"/>
          </rPr>
          <t>======
ID#AAAAD1n-soY
Diego Albert Echeverri Montoya    (2019-10-07 19:59:04)
Medio</t>
        </r>
      </text>
    </comment>
    <comment ref="U3" authorId="0" shapeId="0" xr:uid="{00000000-0006-0000-1200-000003000000}">
      <text>
        <r>
          <rPr>
            <sz val="10"/>
            <color rgb="FF000000"/>
            <rFont val="Arial"/>
            <family val="2"/>
          </rPr>
          <t>======
ID#AAAAD1n-sos
Diego Albert Echeverri Montoya    (2019-10-07 19:59:04)
Bajas + sin reporte</t>
        </r>
      </text>
    </comment>
  </commentList>
</comments>
</file>

<file path=xl/sharedStrings.xml><?xml version="1.0" encoding="utf-8"?>
<sst xmlns="http://schemas.openxmlformats.org/spreadsheetml/2006/main" count="4630" uniqueCount="1363">
  <si>
    <t>ADMINISTRATIVAS Y FINANCIERA</t>
  </si>
  <si>
    <t>JURÍDICA</t>
  </si>
  <si>
    <t>ATENCIÓN AL CIUDADANO</t>
  </si>
  <si>
    <t>DOTACIÓN</t>
  </si>
  <si>
    <t>PLANEACIÓN</t>
  </si>
  <si>
    <t xml:space="preserve">SOCIAL </t>
  </si>
  <si>
    <t>Ley de Cuotas</t>
  </si>
  <si>
    <t>SECOP</t>
  </si>
  <si>
    <t>PQRSD</t>
  </si>
  <si>
    <t>VNDL</t>
  </si>
  <si>
    <t>Dependencias</t>
  </si>
  <si>
    <t>Reasentamiento</t>
  </si>
  <si>
    <t>Acreencias</t>
  </si>
  <si>
    <t>Conciliaciones</t>
  </si>
  <si>
    <t>Planeación</t>
  </si>
  <si>
    <t>Austeridad</t>
  </si>
  <si>
    <t>Jurídica</t>
  </si>
  <si>
    <t>SCI</t>
  </si>
  <si>
    <t>Administrativas</t>
  </si>
  <si>
    <t>PAAC</t>
  </si>
  <si>
    <t>Control Interno Contable</t>
  </si>
  <si>
    <t>Diciembre de 2020</t>
  </si>
  <si>
    <t>DEPENDENCIA</t>
  </si>
  <si>
    <t>AUDITORÍA</t>
  </si>
  <si>
    <t>Total</t>
  </si>
  <si>
    <t xml:space="preserve">Cumplimiento </t>
  </si>
  <si>
    <t>Autoevaluación
1ra línea</t>
  </si>
  <si>
    <t>Evaluación 
3ra línea</t>
  </si>
  <si>
    <t>Bajo
CB</t>
  </si>
  <si>
    <t>Medio
CM</t>
  </si>
  <si>
    <t>Alto
CA</t>
  </si>
  <si>
    <t>Cerrada</t>
  </si>
  <si>
    <t>Posterior</t>
  </si>
  <si>
    <t>% promedio</t>
  </si>
  <si>
    <t>Promedio dependencia</t>
  </si>
  <si>
    <t>% cerradas</t>
  </si>
  <si>
    <t>Administrativa y Financiera</t>
  </si>
  <si>
    <t>Ley de cuotas</t>
  </si>
  <si>
    <t>Control Contable</t>
  </si>
  <si>
    <t>Comunicaciones</t>
  </si>
  <si>
    <t xml:space="preserve">Proyectos estrategicos </t>
  </si>
  <si>
    <t>N.A.</t>
  </si>
  <si>
    <t>N.A</t>
  </si>
  <si>
    <t>PROMEDIO GENERAL</t>
  </si>
  <si>
    <t>Junio de 2021</t>
  </si>
  <si>
    <t>Enero de 2022</t>
  </si>
  <si>
    <r>
      <rPr>
        <b/>
        <sz val="10"/>
        <color rgb="FF000000"/>
        <rFont val="Arial"/>
        <family val="2"/>
      </rPr>
      <t>Nota:</t>
    </r>
    <r>
      <rPr>
        <sz val="10"/>
        <color rgb="FF000000"/>
        <rFont val="Arial"/>
        <family val="2"/>
      </rPr>
      <t xml:space="preserve"> Las acciones que logran un cumplimento Alto, de acuerdo al procedimiento interno seran cerradas pero se les esta haciendo monotoreo, no obstante se someteran a aprobación del CICCI, para su consideración de cierre definitivo.</t>
    </r>
  </si>
  <si>
    <t>Promedios simples</t>
  </si>
  <si>
    <t>Control contable</t>
  </si>
  <si>
    <t xml:space="preserve">Proyectos estratégicos </t>
  </si>
  <si>
    <t>Junio de 2022</t>
  </si>
  <si>
    <t>Atención al Ciudadano</t>
  </si>
  <si>
    <t>NTC 5854</t>
  </si>
  <si>
    <t xml:space="preserve"> Acciones de Mejoramiento con fechas vencidas </t>
  </si>
  <si>
    <t xml:space="preserve">vencidas fecha </t>
  </si>
  <si>
    <t>Cerrada a julio. 2022</t>
  </si>
  <si>
    <t>Septiembre de 2022</t>
  </si>
  <si>
    <t>Bienes Muebles y Consumo</t>
  </si>
  <si>
    <r>
      <rPr>
        <b/>
        <sz val="10"/>
        <color rgb="FF000000"/>
        <rFont val="Arial"/>
        <family val="2"/>
      </rPr>
      <t>Nota:</t>
    </r>
    <r>
      <rPr>
        <sz val="10"/>
        <color rgb="FF000000"/>
        <rFont val="Arial"/>
        <family val="2"/>
      </rPr>
      <t xml:space="preserve"> Las acciones que logran un cumplimento Alto, de acuerdo al procedimiento interno seran cerradas pero se les esta haciendo monitoreo, no obstante se someteran a aprobación del CICCI, para su consideración de cierre definitivo.</t>
    </r>
  </si>
  <si>
    <t>Cerrada a DICIEMBRE. 2022</t>
  </si>
  <si>
    <t>Diciembre de 2022</t>
  </si>
  <si>
    <t>NTC 6047</t>
  </si>
  <si>
    <t xml:space="preserve">Acciones de Mejoramiento con fechas vencidas </t>
  </si>
  <si>
    <t xml:space="preserve"> </t>
  </si>
  <si>
    <r>
      <t xml:space="preserve">CÓDIGO: </t>
    </r>
    <r>
      <rPr>
        <sz val="10"/>
        <rFont val="Arial"/>
        <family val="2"/>
      </rPr>
      <t>F-GM-16</t>
    </r>
  </si>
  <si>
    <r>
      <t xml:space="preserve">VERSIÓN: </t>
    </r>
    <r>
      <rPr>
        <sz val="10"/>
        <rFont val="Arial"/>
        <family val="2"/>
      </rPr>
      <t>05</t>
    </r>
  </si>
  <si>
    <r>
      <t>FECHA:</t>
    </r>
    <r>
      <rPr>
        <sz val="10"/>
        <rFont val="Arial"/>
        <family val="2"/>
      </rPr>
      <t xml:space="preserve"> 02/04/2018</t>
    </r>
  </si>
  <si>
    <r>
      <t>PÁGINA</t>
    </r>
    <r>
      <rPr>
        <sz val="10"/>
        <rFont val="Arial"/>
        <family val="2"/>
      </rPr>
      <t>: 1 de 1</t>
    </r>
  </si>
  <si>
    <t>AUTOCONTROL - 1RA LÍNEA DE DEFENSA</t>
  </si>
  <si>
    <t>EVALUACIÓN INDEPENDIENTE - 3RA LÍNEA DE DEFENSA</t>
  </si>
  <si>
    <t>FORMULACIÓN DE LAS ACCIONES</t>
  </si>
  <si>
    <t>INICIO</t>
  </si>
  <si>
    <t>SEGUIMIENTO</t>
  </si>
  <si>
    <t>OBSERVACIONES</t>
  </si>
  <si>
    <t>TIEMPO</t>
  </si>
  <si>
    <t>SUBDIRECCIÓN / PROCESO</t>
  </si>
  <si>
    <t xml:space="preserve"> SEGUIMIENTO JOCI</t>
  </si>
  <si>
    <t>AVANCES  (Seguimiento Subdirección)
ENERO-FEBRERO-MARZO 2020</t>
  </si>
  <si>
    <t>AVANCES  (Seguimiento Subdirección)
ABRIL-MAYO-JUNIO 2020</t>
  </si>
  <si>
    <t>CALIFICACIÓN (Seguimiento JOCI)
SEMESTRE 1-2020</t>
  </si>
  <si>
    <t>AVANCES  (Seguimiento Subdirección)
JULIO-AGOSTO-SEPTIEMBRE 2020</t>
  </si>
  <si>
    <t>AVANCES  (Seguimiento Subdirección)
OCTUBRE-NOVIEMBRE-DICIEMBRE 2020</t>
  </si>
  <si>
    <t>CALIFICACIÓN (Seguimiento JOCI)
SEMESTRE 2-2020</t>
  </si>
  <si>
    <t>AVANCES  (Seguimiento Subdirección)
ENERO-FEBRERO-MARZO 2021</t>
  </si>
  <si>
    <t>AVANCES  (Seguimiento Subdirección)
ABRIL-MAYO-JUNIO 2021</t>
  </si>
  <si>
    <t>CALIFICACIÓN (Seguimiento JOCI)
SEMESTRE 1-2021</t>
  </si>
  <si>
    <t>AVANCES  (Seguimiento Subdirección)
JULIO-AGOSTO-SEPTIEMBRE 2021</t>
  </si>
  <si>
    <t>AVANCES  (Seguimiento Subdirección)
OCTUBRE-NOVIEMBRE-DICIEMBRE 2021</t>
  </si>
  <si>
    <t>CALIFICACIÓN (Seguimiento JOCI)
SEMESTRE 2-2021</t>
  </si>
  <si>
    <t>AVANCES  (Seguimiento Subdirección)
ENERO -FEBRERO -MARZO 2022</t>
  </si>
  <si>
    <t>AVANCES  (Seguimiento Subdirección)
ABRIL-MAYO-JUNIO 2022</t>
  </si>
  <si>
    <t>CALIFICACIÓN (Seguimiento JOCI)
SEMESTRE 2-2022</t>
  </si>
  <si>
    <t>AVANCES  (Seguimiento Subdirección)
JULIO-AGOSTO-SEPTIEMBRE 2022</t>
  </si>
  <si>
    <t>AVANCES  (Seguimiento Subdirección)
OCTUBRE-NOVIEMBRE-DICIEMBRE 2022</t>
  </si>
  <si>
    <t>NOMBRE DE LA AUDITORÍA</t>
  </si>
  <si>
    <t>FECHA DE LA AUDITORÍA
 (aaaa-mm-dd)</t>
  </si>
  <si>
    <t>Nº</t>
  </si>
  <si>
    <t xml:space="preserve">DESCRIPCIÓN DEL HALLAZGO </t>
  </si>
  <si>
    <t>ACCIONES DE CORRECCIÓN</t>
  </si>
  <si>
    <t>CAUSAS DEL HALLAZGO</t>
  </si>
  <si>
    <t>ACCIÓN DE MEJORAMIENTO / CORRECTIVA</t>
  </si>
  <si>
    <t>PLAZO DE LA ACCIÓN</t>
  </si>
  <si>
    <t>OBJETIVO QUE SE BUSCA LOGRAR</t>
  </si>
  <si>
    <t>FECHA OBTENCIÓN DE RESUILTADOS</t>
  </si>
  <si>
    <t>RESPONSABLE</t>
  </si>
  <si>
    <t>CUMPLIMIENTO DE LA ACCIÓN
%</t>
  </si>
  <si>
    <t>EFECTIVIDAD
%</t>
  </si>
  <si>
    <t>TIEMPO DE EJECUCIÓN PLAZO</t>
  </si>
  <si>
    <t>TIEMPO RESTANTE PARA EL VENCIMIENTO</t>
  </si>
  <si>
    <t>OBSERVACIONES
(Fecha/descripción)</t>
  </si>
  <si>
    <t>FECHA DE INICIO
(aaaa-mm-dd)</t>
  </si>
  <si>
    <t>FECHA DE TERMINACIÓN 
(aaaa-mm-dd)</t>
  </si>
  <si>
    <t>FUNCIONARIO</t>
  </si>
  <si>
    <t>AUTOEVEALUACIÓN CON CORTE A: (DD/MM/AAAA)</t>
  </si>
  <si>
    <t>REPORTE DE AVANCE
(Diligencia Auditado)</t>
  </si>
  <si>
    <t>RADICADO DE RESPUESTA</t>
  </si>
  <si>
    <t>SOPORTES</t>
  </si>
  <si>
    <t>SEGUIMIENTO A LA EFICACIA 
(Diligencia el Auditor)</t>
  </si>
  <si>
    <t>FECHA</t>
  </si>
  <si>
    <t>CUMPLIMIENTO DE LA EFECTIVIDAD
%</t>
  </si>
  <si>
    <t>ESTADO DE LA EFECTIVIDAD</t>
  </si>
  <si>
    <t>RECOMENDACIÓN</t>
  </si>
  <si>
    <t>Austeridad y eficiencia del gasto público,segundo trimestre de 2019</t>
  </si>
  <si>
    <t xml:space="preserve">Prohibición de contratar prestación de servicios de forma continúa y con pacto de honorarios superiores a la remuneración total mensual establecida para la Directora (Observación No. 3 en informe preliminar).
Se observó que al contratista Enfoque Jurídico S.AS., durante el segundo trimestre de 2019; se le realizaron pagos mensuales por $ 29.750.000; valor superior a los $ 17.870.617, que corresponde a la remuneración total mensual establecida para la Directora del Instituto incluidos los factores prestacionales y las contribuciones inherentes a la nómina relacionadas con la seguridad social y parafiscales a cargo del empleador; tal y como lo estipula el artículo 2.8.4.4.6. del Decreto 1068 de 2015.
</t>
  </si>
  <si>
    <t>Falta de conocimiento.</t>
  </si>
  <si>
    <t>Se modificará el contrato No. 502 de 2019 Celebrado con Enfoque Juridico S.A.S.</t>
  </si>
  <si>
    <t>N/A</t>
  </si>
  <si>
    <t>Dar cumplimiento a la norma referenciada.</t>
  </si>
  <si>
    <t>2019-12-31</t>
  </si>
  <si>
    <t>Subdirección Jurídica y Subdirección Administratica y Financiera.</t>
  </si>
  <si>
    <t>Laura Tobón.</t>
  </si>
  <si>
    <r>
      <rPr>
        <b/>
        <u/>
        <sz val="10"/>
        <color rgb="FF000000"/>
        <rFont val="Arial"/>
        <family val="2"/>
      </rPr>
      <t>Seguimiento realizado en base al informe de austeridad del gasto 4to trimestre de 2019:</t>
    </r>
    <r>
      <rPr>
        <sz val="10"/>
        <color rgb="FF000000"/>
        <rFont val="Arial"/>
        <family val="2"/>
      </rPr>
      <t xml:space="preserve">
El 28 de noviembre de 2019 se realizó modificación al contrato No. 502 de 2019 celebrado con Enfoque Jurídico; en el cual se modificó la cláusula cuarta de la minuta, en la cual se había definido la apropiación presupuestal; la modificación se realizó para que los pagos efectuados posteriormente se pudieran realizar por el agregado de inversión, más no de funcionamiento (como lo recomendó la JOCI, debido a la prohibición expresa), se añadió el CDP 1067 del 1 de noviembre y el CRP 2411 del 12 de noviembre, para dicho trámite.
</t>
    </r>
    <r>
      <rPr>
        <sz val="10"/>
        <color rgb="FFFF0000"/>
        <rFont val="Arial"/>
        <family val="2"/>
      </rPr>
      <t>Acción cerrada en el informe de austeridad y eficiencia del gasto público correspondiente al cuarto trimestre de 2019, informe comunicado mediante el memorando No. 200-013 del 6 de febrero de 2020.</t>
    </r>
  </si>
  <si>
    <t xml:space="preserve">Analizar el tipo de contratacion aplicable a cada uno de los contratos suscritos en la entidad </t>
  </si>
  <si>
    <t>Austeridad y Eficiencia en el gasto público, primer trimestre de 2020</t>
  </si>
  <si>
    <t>Inoportunidad en seguimiento realizado a las incapacidades pendientes de cobro.</t>
  </si>
  <si>
    <t>-El riesgo de cumplimiento se materializó ubicándose en un nivel de riesgo alto, determinando que el control establecido no es eficiente debido a que se evidencian incapacidades pendientes de cobro de vieja data y de personal que ya no labora en el
Instituto; adicionalmente, la gestión no es efectiva, ya que en los controles ejercidos en las etapas de validación y verificación por parte de los responsables del Proceso de Gestión del Talento Humano, no han lograron subsanar dichas partidas pendientes, evidenciándose baja gestión y monitoreo al respecto.</t>
  </si>
  <si>
    <t>Solicitar a la Subdirección Jurídica un concepto y apoyo a la gestión de cobro relacionada con incapacidades.</t>
  </si>
  <si>
    <t>Establecer el valor real que le deben al Instituto  y definir   el proceso de cobro de las mismas con el proposito de subsanar este rubro y tenerlo conciliado</t>
  </si>
  <si>
    <t>Subdirección Administrativa y Financiera</t>
  </si>
  <si>
    <t>Eliana Rojas y Adriana Gutierrez</t>
  </si>
  <si>
    <t>?</t>
  </si>
  <si>
    <t>Jun 26:  Se está proyectando memorando dirigido a Subdirecccíon Juridica solicitando el apoyo relacionado con incapacidades</t>
  </si>
  <si>
    <r>
      <t xml:space="preserve">Seguimiento realizado en base al informe de austeridad del gasto 2do trimestre de 2020:
</t>
    </r>
    <r>
      <rPr>
        <sz val="9"/>
        <color rgb="FF000000"/>
        <rFont val="Arial"/>
        <family val="2"/>
      </rPr>
      <t>Acción con fecha posterior de ejecución; por lo tanto, no se califica su efectividad.
La Subdirección Administrativa y Financiera informó que se está proyectando memorando dirigido a la Subdirecccíon Juridica, solicitando apoyo para las gestiones requeridas con las incapacidades.</t>
    </r>
  </si>
  <si>
    <t>N/A
Acción con fecha posterior de ejecución; por lo tanto, no se califica su efectividad.</t>
  </si>
  <si>
    <t>Agosto 20 2020
Coomeva realizó un pago en agosto de 2020.   Se está verificando a qué incapacidades pertenece</t>
  </si>
  <si>
    <t xml:space="preserve">Diciembre 4 de 2020                                                         Se realiza memorando a la Subdirección Juridica solicitando apoyo para el cobro de incapacidades en las entidades MEDIMAS y SURA, adicionalmente desde el proceso de gestion de talento humano se han realizado las gestiones de cobro para el pago de las incapacidades pendientes por parte de COOMEVA. </t>
  </si>
  <si>
    <t>MEMORANDO NÚMERO 884 Y PANTALLAZOS DE LOS RADICADOS COOMEVA</t>
  </si>
  <si>
    <t>Se evidencian gestiones frente a las incapacidades pendientes de cobro; sin embargo, aún se evdiencian valores de vigencias anteriores; por lo tanto, es imperativo que se realicen gestiones permanentes con el fin de subsanar dichas partidas y conciliar las incapacidades pendientes de cobro.</t>
  </si>
  <si>
    <t>Realizar gestiones de cobro permanentes a las incapacidades pendientes de cobro.</t>
  </si>
  <si>
    <t>26/3/2021</t>
  </si>
  <si>
    <t xml:space="preserve">Se realiza memorando a la Subdirección Juridica solicitando apoyo para el cobro de incapacidades en las entidades MEDIMAS COOMEVA y SURA. </t>
  </si>
  <si>
    <t>Memorando 435 y 511 de 2021 en SIFI</t>
  </si>
  <si>
    <t xml:space="preserve">Por parte de la subdirección administrativa y financiera se envió comunicación meadiante correo electronico a la subdirección juridica, a fin de reiterar la solicitud realizada mediante mulitples memorandos a fin de contar con apoyo juridico para realizar gestionar el proceso acerca cobro de incapacidades; adicionalmente, se reitera mediante memorando la solicitud de respuesta frente a este tema. En pro de agilizar el proceso se propone mesa de trabajo con la subdirección a fin de revisar dichas incapacidades y el proceso a seguir.  </t>
  </si>
  <si>
    <t xml:space="preserve">Correo enviado a la subdirección juridica - memorando 1243 enviado a la subdirección juridica </t>
  </si>
  <si>
    <t>Se evidencian gestiones frente a las incapacidades pendientes de cobro; sin embargo, no se ha comenzado a realizar los respectivos cobros de estos; por lo tanto, es imperativo que se realicen gestiones permanentes con el fin de subsanar dichas partidas y conciliar las incapacidades pendientes de cobro.</t>
  </si>
  <si>
    <t>30-09-21</t>
  </si>
  <si>
    <t xml:space="preserve">El proceso de cobro de las incapacidades se esta adelantando mediante el operador jurídico - JURIDICA ANDESS SAS quien a la fecha del 10 de septiembre, ya se enviaron dos oficios a EPS COOMEVA con el radicado S9835 enviado el 2 de septiembre y a EPS MEDIMAS con el radicado S9834 enviado el 2 de septiembre, quedando pendiente el proceso de EPS SURA que se encuentra en firmas. 
La gestión de cobro a las incapacidades paso del proceso de talento humano a la subdirección jurídica.Como soporte adjuntamos las solicitudes enviadas al operador juridica, y las respuestas del operador juridico a estas solicitues. </t>
  </si>
  <si>
    <t xml:space="preserve">Solicitudes enviadas al operador juridica, y las respuestas del operador juridico a estas solicitues. </t>
  </si>
  <si>
    <t>14-12-21</t>
  </si>
  <si>
    <t xml:space="preserve">Respecto a la solicitudes de las EPS SURA y COOMEVA, no dieron respuesta por lo que se procedio a eniar un segundo comunicado, del cual hasta el momento no se ha recibido respuesta; el segundo comunicado en mención tambien fue enviado por el operador jurídico. Respecto a la EPS MEDIMAS, acerca de la incapacidad pendiente de cobro de la funcionaria Ana Villegas, respondieron haciendo alusion a que dicha incapacidad no se encientraba en el sistema de la EPS, y que se debia proceder a transcribirla, sin embargo, el tiempo para realizar este tramite tiene plazo de un año a partir de la fecha de inicio de la incapacidad, por tanto no es procedente, y la respuesta del operador juridico es que van a iniciar un proceso legal en contra de la EPS. Se adjuntan correos y oficios. </t>
  </si>
  <si>
    <t>Oficios #S13248 SURA y #S13249 COOMEVA</t>
  </si>
  <si>
    <t>Se evidencian gestiones frente a las incapacidades pendientes de cobro; sin embargo, no se ha comenzado a realizar los respectivos cobros de estos; por lo tanto, es imperativo que se inicien los procesos correspondientes que se anuncian en el respectivo seguimiento.
De conformidad con lo evaluado en la auditoria con radicado de Informe comunicado bajo el radicado No. 2154 del 7/12/20215, se evidencia que esta situación continua vigente y se ha incrementado el saldo en las incapacidades por cobrar reportadas por los funcionarios (EPS SURA).</t>
  </si>
  <si>
    <t>28 - Marzo 2022</t>
  </si>
  <si>
    <t xml:space="preserve">Se realizó seguimiento con el operador jurídico en relación a los cobros pendientes de las incapacidades, donde se solicita al operador juridico que nos informen el dictamen jurídico frente a dichos cobros ya que no han sido cancelados por las respectivas EPS, adicionalmente, se solicitó concepto jurídico, a fin de poder elevar dicho concepto al comite de sostenibilidad contable a fin de descargar estas cuentas por cobrar de la contabilidad. </t>
  </si>
  <si>
    <t>Trazabilidad de correos con el operador Jurídico y el proceso de Contabilidad</t>
  </si>
  <si>
    <t>29-06-22</t>
  </si>
  <si>
    <t xml:space="preserve">Se han estado realizando gestiones de la mano con el operador jurídico a fin de  poder tener un concepto por parte de la EPS, el operador juridico proyectó una comunciacion a la EPS coomeva la cual esta en proceso de revisión y firmas para ser enviada. En cuanto a las incapacidades recientes se ha hecho el debido proceso de manera oportuna. </t>
  </si>
  <si>
    <t>Incapacidades - Radicadoscobro a la EPS - Acta de reunion y trazabilidad de correos con el operador juridico</t>
  </si>
  <si>
    <r>
      <t xml:space="preserve">Se evidencian gestiones frente a las incapacidades pendientes de cobro; la Subdirección Administrativa y Financiera, está adelantando los procesos de cobro jurídico, mediante el operador - JURIDICA ANDESS SAS, los cuales se iniciaron durante el mes de septiembre de 2021.
No se ha evidenciado el cobro del saldo por incapacidades ARL por valor de: $335.764, solo se realizó gestión de cobro por las incapacidades de las EPS.  
Los saldos por recuperar por concepto de incapacidades que se encuentran en proceso de cobro, la última socialización fue en el comité técnico de sostenibilidad contable del día 25/11/2021, se realizó un nuevo comité el día  martes, 31 de mayo de 2022 y no se habló sobre el tema de  incapacidades.  
De conformidad con lo evaluado en la auditoria comunicada </t>
    </r>
    <r>
      <rPr>
        <sz val="9"/>
        <rFont val="Arial"/>
        <family val="2"/>
      </rPr>
      <t xml:space="preserve"> bajo el radicado No.3060  del  23-06-2022</t>
    </r>
    <r>
      <rPr>
        <sz val="9"/>
        <color rgb="FF000000"/>
        <rFont val="Arial"/>
        <family val="2"/>
      </rPr>
      <t>, se evidencia que esta situación continua vigente.</t>
    </r>
  </si>
  <si>
    <t>CM</t>
  </si>
  <si>
    <t>Realizar gestiones de cobro permanentes a las incapacidades  reconocidas por la EPS o la ARL y que contunúan pendientes de cobro.</t>
  </si>
  <si>
    <t>26- 09 - 2022</t>
  </si>
  <si>
    <t xml:space="preserve">Se llevó a cabo una mesa de trabajo con la Subdirección Juridica, el oeprador juridico, proceso de contabilidad y proceso de talento humano, a fin de definir el proceso que se debe llevar a cabo con las incapacidades pendientes de cobro, en donde se estableció que para el cobro de dichas incapacidades se va a continuar el debido proceso juridico, por tanto, es el operador juridico el encaragado de realizar esta gestión, ya que el proceso de talento humano no tiene alcance ni recursos para adelantar gestiones de tipo juridico. Desde el proceso de talento humano se adelantaron todas las gestiones pertienentes, y posibles dentro de su alcance para realizar el cobro de las incapacidades, sin embargo, debido a la naturales de las incapacidades este cobro debe ser adelantado mediante proceso juridico; por tanto solicitamos, se estudie la posibilidad de transladar la responsabilidad de esta observación a la Subdirección Jurídica. En cuanto a las incapacidades recientes, se han gestionando oportunamente, y se encuentran al dia. </t>
  </si>
  <si>
    <t xml:space="preserve">Acta de reunion </t>
  </si>
  <si>
    <t xml:space="preserve">Teniedo la cuenta la recomendación de la JOCI, desde el proceso de talento humano se realiza seguimiento a las incapacidades pendientes de cobro las cuales se encuentran en procesos ejecutivos mediante memorando. El operador juridico ha estado adelantando las gestiones judiciales pertienentes ante las EPS a fin de lograr el pago de las incapacidades pendientes de pago. Respecto a las incapacidades presentadas en esta vigencia se encuentran al día y tramitadas. </t>
  </si>
  <si>
    <t>Memorando a la subdirección juridica - oficios de la gestion judicial adelantada por el operador juridico -informe incapacidades</t>
  </si>
  <si>
    <t>Desde la JOCI, se recomienda tener en cuenta lo señalado en el procedimiento para la gestión contable código P-GF-4 Versión 2 del 12-02-2020, que tienen como objetivo la obtención de información financiera y económica que permita dar cuenta de la gestión y control de los recursos públicos y es por ello que en el numeral 5.1 en uno de sus párrafos establece: “mensualmente se debe realizar seguimiento a las incapacidades pendientes de pago por parte de las EPS y el estado jurídico, legal y administrativo de cada una de ellas, de este seguimiento se deja acta detallada de los compromisos y avances de cada reunión”, por lo anterior, la gestión de cobro no puede desligarse de la Subdirección Administrativa y Financiera, debe haber un constante control y vigilancia durante el proceso de cobro hasta que se agoten todas las instancias que conlleva el proceso administrativo de cobro para la recuperación de los recursos y hacer efectivo el recaudo de los dineros a favor del ISVIMED.</t>
  </si>
  <si>
    <t>Realizar gestiones de cobro permanentes a las incapacidades  reconocidas por la EPS o la ARL y que contunúan pendientes de cobro hasta la recuperación de los recursos</t>
  </si>
  <si>
    <t>Informe de austeridad y eficiencia del gasto público, primer
semestre de 2021.</t>
  </si>
  <si>
    <t>21-09-21</t>
  </si>
  <si>
    <t>En cuanto a horas extras, se pudo determianr que en los meses de abril, mayo y junio, se cancelaron más de 50 horas extras al funcionario que ocupa el cargo de Conductor bajo el código 480 adscrito a la Dirección, de la planta globalizada del ISVIMED, hecho que genera un incumplimiento a lo estípulado en la Resolución N°1175 de 2017, artículo 4, donde se determina “en ningún caso se podrá pagar más de cincuenta (50) horas extras mensuales. Si el tiempo laborado fuera de la jornada ordinaria supera dicho tope, el excedente se reconocerá en tiempo compensatorio, a razón de hora laborada hora compensada, y cada vez que se complete en horas compensatorias un día ordinario de trabajo, se podrá disfrutar en día completo como compensatorio”</t>
  </si>
  <si>
    <t>Ajustar la resolución interna que modifica el numero de horas a pagar por concepto de horas extras al funcionario que desempena el cargo de conductor mecanico, de conformidad al decreto 304 de 2020 en el articulo 14 donde informa en el paragrafo 2 que "el limite para el pago de horas extras mensuales a los empleados públicos que desempeñen el cargo de conductor mecánico en las entidades a que se refiere el presente titulo, serán de 100 horas extras mensuales"</t>
  </si>
  <si>
    <t xml:space="preserve">Falta de control efectivo, para la aplicación de la norma. Evitar posibles pagos adicionales. Considerándose un control no efectivo por ausencia en la aplicación de la norma. </t>
  </si>
  <si>
    <t xml:space="preserve">Realizar monitoreo, control y seguimiento a las horas extras de los funcionarios mediante la planilla reporte de horas extras laboradas, la cual es diligenciada cada mes por el funcionario y firmada por el jefe inmediato para proceder con la verificación, liquidación y pago.                                              Realizar memorando a la subdirección juridica respecto a   la procedencia del reembolso de los mayores valores pagados pagados por concepto de horas extras, teniendo en cuenta el decreto 304 de 2020. </t>
  </si>
  <si>
    <t xml:space="preserve">Minimizar el riesgo relacionado al incumplimiento de la norma mediante la aplicación de controles efectivos. </t>
  </si>
  <si>
    <t>Subdirección administrativa y financiera</t>
  </si>
  <si>
    <t>Lider del proceso de gestion humana</t>
  </si>
  <si>
    <t xml:space="preserve">Se realizó el ajuste de la resolución  interna que modifica el numero de horas a pagar por concepto de horas extras al funcionario que desempena el cargo de conductor mecanico, de conformidad al decreto 304 de 2020 en el articulo 14, dicha resolución se expidió con el número 30935 del 5 de noviembre.  Se esta realizando el monitoreo de las horas extras mediante la planilla reporte de horas extras laboradas. Aicionalmente, se realiza la proyección y envio de memorando a la subirección juridica, a fin de solicitar concepto acerca de la procedencia del reembolso de los mayores valores pagados pagados por concepto de horas extras, teniendo en cuenta el decreto 304 de 2020. </t>
  </si>
  <si>
    <t xml:space="preserve">Resolución ajustada  - Planillas </t>
  </si>
  <si>
    <t>80%</t>
  </si>
  <si>
    <t>Se evidencia las gestiones realizadas por la subdirección, no obstante, se esta a la espera del concepto solicitado frente a la procedencia del rembolso de los valores pagados.</t>
  </si>
  <si>
    <t>Dar aplicabilidad a la normatividad vigente, asi como realizar las gestiónes pertinentes frente a las horas extras pagadas.</t>
  </si>
  <si>
    <t>Se continua realizando monitoreo y seguimiento a las horas extras mediante la planillla reporte de horas extras laboradas, la cual es diligenciada cada mes; se reitera mediante memorando a la Subdirección jurídica, emitir concepto juridico acerca de la procedencia del reembolso de los valores pagados por concepto de horas extras.</t>
  </si>
  <si>
    <t xml:space="preserve">Planillas diligenciadas y memorado enviado a la Subdirección Jurídica. </t>
  </si>
  <si>
    <t xml:space="preserve">Se continua realizando monitoreo y seguimiento a las horas extras mediante la planillla reporte de horas extras laboradas, la cual es diligenciada cada mes, teniendo en cuenta lo estipulado en la resolución 935 del 5 de noviembre del 2021. </t>
  </si>
  <si>
    <t xml:space="preserve">Planillas - Correos </t>
  </si>
  <si>
    <t>Se evidencia gestiones realizadas por la subdirección, no obstante, no se observa  el reembolso de los mayores valores pagados por concepto de horas extras determinado en la auditoría del 1 (primer) semestre del año 2021., aun se sigue a la espera del concepto solicitado frente a la procedencia del rembolso de los valores pagados.  De conformidad con lo evaluado en la auditoria comunicada  bajo el radicado No.3060  del  23-06-2022, se evidencia que esta situación continua vigente.  Se realizará seguimiento en  la próxima auditoría.</t>
  </si>
  <si>
    <t>Verificar el cálculo de horas extras, su aplicación y las exigencias internas del Instituto, además de realizar monitoreo y controles más eficientes  a la liquidación y aprobación de las horas extras; con el fin de evitar errores o diferencias en los valores pagados; buscando tener un procedimiento transparente y coherente a los criterios establecidos.</t>
  </si>
  <si>
    <t xml:space="preserve">En cuanto al reembolso de mayores valores pagados por concepto de horas extras determinado en la auditoría del 1 (primer) semestre del año 2021, se solciitó a la Subdirección Jurídica apoyo a fin de que se emita un concepto jurídico respecto a este tema, estamos a la espera de la respuesta.  Se continua realizando monitoreo y seguimiento a las horas extras mediante la planillla reporte de horas extras laboradas, la cual es diligenciada cada mes, teniendo en cuenta lo estipulado en la resolución 935 del 5 de noviembre del 2021. </t>
  </si>
  <si>
    <t xml:space="preserve">Planillas - Memorando 3363 de 2022 </t>
  </si>
  <si>
    <t xml:space="preserve">En cuanto al reembolso de mayores valores pagados por concepto de horas extras determinado en la auditoría del 1 (primer) semestre del año 2021, se recibio el concepto juridico solicitado a la subdirección juridica, donde se recomienda que no se debe solicitar la devolución de los valores pagados superiores a las 50 horas, dado el principio de jerarquía normativa.
Se continua realizando monitoreo y seguimiento a las horas extras mediante la planillla reporte de horas extras laboradas, la cual es diligenciada cada mes, teniendo en cuenta lo estipulado en la resolución 935 del 5 de noviembre del 2021. </t>
  </si>
  <si>
    <t xml:space="preserve">Memorando enviado por la subdirección juridica y documentos anexo. </t>
  </si>
  <si>
    <t>De conformidad con la auditoria del 3er trimestre de 2022, comunicada bajo el memorando No. 3666 del 28 de diciembre de 2023, se  evaluo en esta auditoría, el estado de la acción con corte al 30 de septiembre de 2022, aún se está en la espera de la respuesta del concepto jurídico.
El cumplimiento de la acción está determinado en un 90%</t>
  </si>
  <si>
    <t xml:space="preserve">Retomar la solicitud del concepto juridico respecto al reembolso de mayores valores pagados por concepto de horas extras. </t>
  </si>
  <si>
    <t>En el rubro de incapacidades se pudo determinar que hubo un incremento del saldo por cobrar durante el primer semestre del año 2021 y que no se ha recuperado el saldo pendiente de pago al 31 de diciembre de 2020, hecho que debe ser analizado por las áreas responsables de administrar la información que contiene los datos financieros que afectan la contabilidad, estos deben adelantar las gestiones administrativas, financieras y jurídicas para la recuperación de la cartera y demás datos contenidos en los estados financieros, de forma que cumplan las características fundamentales de relevancia y representación fiel, Así como, adelantar las acciones pertinentes para depurar la información financiera e implementar los controles que sean necesarios a fin de mejorar la calidad de la información.</t>
  </si>
  <si>
    <t xml:space="preserve">Enviar memorando a la subdirección juridica solicitando informe acerca del estado del proceso del cobro juridico que esta siendo gestionado por el operador juridico. </t>
  </si>
  <si>
    <t xml:space="preserve">No existe un adecuado monitoreo en seguimiento a las incapacidades pendientes de cobro. Falta controles más eficientes por parte de la líder del Área de Gestión Humana, para gestionar el cobro jurídico de la deuda a favor del Instituto. </t>
  </si>
  <si>
    <t xml:space="preserve">Realizar la gestion de cobro de las incapacidades presentadas por los funcionarios mayor a tres dias, en un plazo de un mes siguiente a la incapcidad, teniendo en cuenta lo descrito en el procedimieno PGH09 Procedimiento de liquidación de seguridad social, en cuanto al tramite de incapacidades, licencias y de maternidad y paeternidad. </t>
  </si>
  <si>
    <t xml:space="preserve">Aplicar controles efectivos que permitan llevar un optimo monitoreo y seguimientos a las incapacidades pendientes de cobro.  </t>
  </si>
  <si>
    <t xml:space="preserve">Respecto al informe de la gestión de cobro realizada por el operador juridico, se han enviado varias comunicaciones al operador a fin de conocer el estado de dicha gestión, para lo que ellos responden que respecto a la solicitudes de las EPS SURA y COOMEVA, no dieron respuesta por lo que se procedio a eniar un segundo comunicado, del cual hasta el momento no se ha recibido respuesta. Respecto a la EPS MEDIMAS, acerca de la incapacidad pendiente de cobro de la funcionaria Ana Villegas, respondieron haciendo alusion a que dicha incapacidad no se encontraba en el sistema de la EPS, y que se debia proceder a transcribirla, sin embargo, el tiempo para realizar este tramite tiene plazo de un año a partir de la fecha de inicio de la incapacidad, por tanto no es procedente, y la respuesta del operador juridico es que van a iniciar un proceso legal en contra de la EPS. Respecto al seguimiento realizado al proceso de cobro de las incapacidades se esta realizando den tro del mes siguiente a la incapacidad, se adjuntan radicados del cobro de las incapacidades. </t>
  </si>
  <si>
    <t>Oficios #S13248 SURA y #S13249 COOMEVA - Correso con el operador juridico - Radicados de cobro de las incapacidades.</t>
  </si>
  <si>
    <t xml:space="preserve">Se realizó seguimiento con el operador jurídico en relación a los cobros pendientes de las incapacidades, donde se solicita al operador juridico que nos informen el dictamen jurídico frente a dichos cobros ya que no han sido cancelados por las respectivas EPS, adicionalmente, se solicito concepto jurídico a fin de poder elevar dicho concepto al comite de sostenibilidad contable a fin de descargar estas cuentas por cobrar de la contabilidad. Respecto al seguimiento realizado al proceso de cobro de las incapacidades se esta realizando dentro del mes siguiente a la incapacidad, se adjuntan radicados del cobro de las incapacidades. </t>
  </si>
  <si>
    <t xml:space="preserve">Trazabilidad de correos con el operador Jurídico y el proceso de Contabilidad - Adjuntos radicados de cobro de las incapacidades. </t>
  </si>
  <si>
    <t xml:space="preserve">Se evidencian gestiones frente a las incapacidades pendientes de cobro; sin embargo, los saldos por recuperar por concepto de incapacidades que se encuentran en proceso de cobro, la última socialización fue en el comité técnico de sostenibilidad contable del día 25/11/2021, se realizó un nuevo comité el día  martes, 31 de mayo de 2022 y no se habló sobre el tema de  incapacidades.  
No se ha evidenciado el cobro del saldo por incapacidades ARL por valor de: $335.764.  
De conformidad con lo evaluado en la auditoria comunicada  bajo el radicado No.3060  del  23-06-2022, se evidencia que esta situación continua vigente.
</t>
  </si>
  <si>
    <t>Memorando a la subdirección juridica - oficios de la gestio judicial adelantada por el operador juridico - Informe incapacidades</t>
  </si>
  <si>
    <t>De conformidad con la auditoria del 3er trimestre de 2022, comunicada bajo el memorando No. 3666 del 28 de diciembre de 2023.
Desde la JOCI, se recomienda tener en cuenta lo señalado en el procedimiento para la gestión contable código P-GF-4 Versión 2 del 12-02-2020, que tienen como objetivo la obtención de información financiera y económica que permita dar cuenta de la gestión y control de los recursos públicos y es por ello que en el numeral 5.1 en uno de sus párrafos establece: “mensualmente se debe realizar seguimiento a las incapacidades pendientes de pago por parte de las EPS y el estado jurídico, legal y administrativo de cada una de ellas, de este seguimiento se deja acta detallada de los compromisos y avances de cada reunión”, por lo anterior, la gestión de cobro no puede desligarse de la Subdirección Administrativa y Financiera, debe haber un constante control y vigilancia durante el proceso de cobro hasta que se agoten todas las instancias que conlleva el proceso administrativo de cobro para la recuperación de los recursos y hacer efectivo el recaudo de los dineros a favor del ISVIMED.
De conformidad con lo evaluado en esta auditoría, se evidencia que al 30 de septiembre de 2022 esta situación continua vigente, ya que aún está en proceso la recuperación de los recursos.   El cumplimiento de la acción está determinado en un 70%.</t>
  </si>
  <si>
    <t xml:space="preserve"> Tener en cuenta lo señalado en el procedimiento
para la gestión contable código P-GF-4 Versión 2 del 12-02-2020, que tienen como
objetivo la obtención de información financiera y económica que permita dar cuenta
de la gestión y control de los recursos públicos.</t>
  </si>
  <si>
    <t xml:space="preserve"> La caja menor es un fondo de efectivo, fijo y renovable que tiene como objetivo garantizar el pago de gastos menores o urgentes en efectivo, siguiendo los lineamientos señalados en la Resolución N°31 del 4 de febrero de 2021 y se evidenció un pago por valor de: $140.000 correspondiente a “lavada y brillada vehículo dirección OML 976”, dicho rubro no se encuentra autorizado como gasto urgente para facilitar y agilizar la gestión del Instituto, además no está señalado dentro de los gastos por cubrir establecidos en la
normatividad legal vigente. </t>
  </si>
  <si>
    <t>Ceñir de manera estricta la administración y control de la caja menor a la resolución 31 de 2021.</t>
  </si>
  <si>
    <t>No aplicación de lo definido en los lineamientos internos por parte de los servidores que intervienen directa e indirectamente en el uso de la caja menor. La aplicabilidad de los controles no son efectivos, debido que no aplican en debida forma los lineamientos para su correcto funcionamiento.</t>
  </si>
  <si>
    <t xml:space="preserve">Se enviará un memorando al área de Infraestructura del Isvimed, solicitando información (copias de contratos y actas de inicio), referente a los contratos celebrados para cubrir los servicios de mantenimiento y suministros de insumos de papelería, para identificar y verificar fecha de inicio, fecha de terminación, obligaciones contractuales y servicios a prestar, con el fin de garantizar el manejo efectivo y seguro de la caja menor. </t>
  </si>
  <si>
    <t>Garantizar el buen funcionamiento de la caja menor en el marco de los principios de eficiencia, eficacia y efectividad de la función y el gasto público.</t>
  </si>
  <si>
    <t>Lider de cartera</t>
  </si>
  <si>
    <t xml:space="preserve">Se realizó la proyección y envío del memorando #1802  al proceso de infraestructura, solicitando las fechas de inicio de los contratos de suministros y servicios de manteniemiento, a fin d epoder llevar un control de la vigencia de los contratos. </t>
  </si>
  <si>
    <t>Memorando 1802 del 12 de octubre de 2021</t>
  </si>
  <si>
    <t>de conformidad con el Informe comunicado bajo el radicado No. 2154 del 7/12/2021, el área de tesorería no está llevando una administración controlada y eficiente, ceñida a lo establecido en el Decreto 1068 de 2015 (Decreto Único Reglamentario del Sector Hacienda y Crédito Público) y la Resolución 31 de 2021 “Por la cual se constituye la caja menor de gastos del Isvimed para la vigencia fiscal 2021”, además no se dá aplicación a la normatividad tributaria y contable que rigen la materia.</t>
  </si>
  <si>
    <t>En el momento de legalizar los reembolsos de caja menor se deben verificar el cumplimiento de los requisitos legales del concepto del gasto y sus soportes contables y tributarios.
Los responsables de las cajas menores deberán adoptar los controles internos que garanticen el adecuado uso manejo de los recursos, independientemente de las evaluaciones y verificaciones que compete adelantar a las oficinas de auditoría o control interno.
Los procedimientos para realizar gastos por caja menor deben ajustarse a lo normado en cada entidad para la adquisición de bienes y servicios en concordancia con lo establecido en la Ley de Contratación Pública y normas reglamentarias.</t>
  </si>
  <si>
    <t>Se ha ajustado la administración de la caja menor de acuerdo a las observaciones derivadas de las auditorias de la vigencia 2021; por tanto, se actualizo la resolución para lavigencia 2022, donde se especifican y se detallan los requisitos para la aprobación y reconocimiento de los gastots pagados por la caja menor,</t>
  </si>
  <si>
    <t>Resolución actualizada</t>
  </si>
  <si>
    <t>Teniendo en cuenta las observaciones y recomendaciones de la oficina de control interno, actualmente se esta implementando un plan de trabajo que incluye la actualizacion y correcion del instructivo para la administracion de la caja menor, y la creacion de formatos que aporten a un efectivo control de los gastos a realizar mediante la caja menor.</t>
  </si>
  <si>
    <t>Acta de la mesa tecnica realizada con la oficina de control interno en torno al manejo de la caja menor</t>
  </si>
  <si>
    <r>
      <t xml:space="preserve">De conformidad con el Informe comunicado bajo el radicado </t>
    </r>
    <r>
      <rPr>
        <sz val="9"/>
        <rFont val="Arial"/>
        <family val="2"/>
      </rPr>
      <t>No.3060  del  23-06-2022</t>
    </r>
    <r>
      <rPr>
        <sz val="9"/>
        <color rgb="FF000000"/>
        <rFont val="Arial"/>
        <family val="2"/>
      </rPr>
      <t>, el área de tesorería no está llevando una administración controlada y eficiente, ceñida a lo establecido en el Decreto 1068 de 2015 (Decreto Único Reglamentario del Sector Hacienda y Crédito Público) y la Resolución 17 de 2022 “Por la cual se constituye la caja menor de gastos del Isvimed para la vigencia fiscal 2022”, además no se dá aplicación a la normatividad tributaria y contable que rigen la materia.</t>
    </r>
  </si>
  <si>
    <t xml:space="preserve">Se llevo a cabo la elaboración y envío al proceso de calidad del INSTRUCTIVO PARA LA ADMINISTRACIÓN DE LA CAJA MENOR, en el cual se detallan los pasos que deben seguirse para realizar la solciitud de recursos de la caja menor todo en base a la resolución 17 de 2022, a fin de que dicho instructivo sea formalizado en el sistema de gestión de calidad, y pueda ser debidamente socializado, adicionalmente, se estan implementando otros dos formatos a modo de control, FORMATO PARA LA SOLICITUD DE RECURSOS DE CAJA MENOR, en donde los solicitantes deben diligenciar todos los campos a fin de demostarar que cumple con los requerido en la norma, adicionalemnte, se implementó tmabien el FORMATO RECIBO DE CAJA MENOR, a fin de llevar un control mas efectivo. </t>
  </si>
  <si>
    <t>Instructivo para el manejo de la caja menor - formato para solicitud de recursos de la caja menor - formato recibo de caja menor</t>
  </si>
  <si>
    <t xml:space="preserve">Los formatos INSTRUCTIVO PARA LA ADMINISTRACIÓN DE LA CAJA MENOR, , y los formatos, FORMATO PARA LA SOLICITUD DE RECURSOS DE CAJA MENOR, y FORMATO RECIBO DE CAJA MENOR, se continuan implementandno a fin de llevar un control mas efectivo y ceñido a la norma, adicionalmente, a cada solicitud de pago se le adjunta el respecitvo soporte de autorización y aprobación. </t>
  </si>
  <si>
    <t>Solicitudes de pago con sus soportes</t>
  </si>
  <si>
    <t>De conformidad con la auditoria del 3er trimestre de 2022, comunicada bajo el memorando No. 3666 del 28 de diciembre de 2023.
De conformidad con lo evaluado en esta auditoría, se evidencia que al 30 de septiembre de 2022 esta situación continua vigente, el cumplimiento de la acción está determinado en un 80%.</t>
  </si>
  <si>
    <t>Elaboró:</t>
  </si>
  <si>
    <t>Nombre</t>
  </si>
  <si>
    <t>Revisó:</t>
  </si>
  <si>
    <t xml:space="preserve">Aprobó: </t>
  </si>
  <si>
    <t>Cargo</t>
  </si>
  <si>
    <t>Subdirección</t>
  </si>
  <si>
    <t>Dirección</t>
  </si>
  <si>
    <t xml:space="preserve">  </t>
  </si>
  <si>
    <t>CALIFICACIÓN (Seguimiento JOCI)
SEMESTRE 1-2010</t>
  </si>
  <si>
    <t>Acreencias a favor de la entidad, segundo semestre de 2019</t>
  </si>
  <si>
    <t xml:space="preserve">Desde anteriores vigencias se viene presentando una disminución notable en la legalización de nuevas obligaciones, debido a que, actualmente en el Instituto existen escrituras de apartamentos ya entregados, con garantía hipotecaria a nombre de la Cooperativa Financiera Confiar; pero que al momento de que la Subdirección Jurídica, presenta dichas modificaciones ante la Oficina de Registro de Instrumentos Públicos, éstas no han sido aprobadas para su respectiva modificación. Situación que ha llevado a que el proceso se encuentre estancado. A continuación se presenta el consolidado de legalización de obligaciones durante las vigencias pasadas:
• Vigencia 2016: cincuenta y tres (53) obligaciones legalizadas, las cuales ascendieron a un total de $ 387.121.612.
• Vigencia 2017: ciento veintiún (121) obligaciones legalizadas, para un total de $ 957.904.718.
• Vigencia 2018: nueve (9) obligaciones legalizadas, por un valor de $ 79.702.713.
• Vigencia 2019: dos (2) obligaciones legalizadas, por $ 16.717.300.
Se puede evidenciar como durante la vigencia 2019 sólo le legalizaron dos (2) obligaciones, frente al número de obligaciones legalizadas con anterioridad. Con corte al 31 de diciembre de 2019, el Instituto cuenta con un total de ochenta y un (81) obligaciones con hipoteca pendientes por modificación o cancelación.
Como acción de mejora derivada de auditorías anteriores, la Subdirección Jurídica planteó la ejecución de un plan piloto para darle celeridad al proceso de legalización de las nuevas obligaciones; se espera que para la actual vigencia las ochenta y un (81) obligaciones con hipoteca pendientes por modificación o cancelación, puedan ser legalizadas.
Se recomienda que desde la Subdirección Administrativa y Financiera – Área de Cartera, se le realice un monitoreo y seguimiento permanente al plan de trabajo desarrollado por la Subdirección Jurídica, con el fin de presionar el proceso y dar por culminado dicho procedimiento lo antes posible.
</t>
  </si>
  <si>
    <t>Falta de procedimiento de legalización de obligaciones.</t>
  </si>
  <si>
    <t>Realizar un cronograma entre la Subdirección Jurídica y Administrativa y Financiera, con el fin de culminar con el proceso de escrituración de las 81 obligaciones que se encuentran pendientes, de acuerdo al plan piloto realizado el año pasado.
(La cción que había sido formulado el año pasada es la siguiente: "Establecer un plan de trabajo con la Subdirección Jurídica con el fin de elaborar el procedimiento para la legalización de nuevas obligaciones").
Hacer seguimiento en los equipos primarios sobre las fechas establecidas en el cronograma propuesto.</t>
  </si>
  <si>
    <t>Legalización de 81 obligaciones</t>
  </si>
  <si>
    <t>Subdirección Jurídica
Subdirección Administrativa y Financiera</t>
  </si>
  <si>
    <t>Mateo Villamil
Mary Tabares</t>
  </si>
  <si>
    <t>3.4.2020</t>
  </si>
  <si>
    <t>El tema de la venta de la cartera hipotecaria, se sensibilizó en el Consejo Directivo y en el comité de cartera No.94 del mes de febrero, por lo cual  mediante comunicación S1529 del 26 de marzo de 2020, se solicitó a Central de Inversiones acordar una fecha para realizar reunión de presentación de propuesta comercial.  Así mismo Central de Inversiones nos envía información sobre cómo dar inicio al proceso de venta mediante correo del 6 de marzo el Jefe Jurídico de Cisa Andrés González, información que se envió al Director del Instituto mediante presentación.  Cabe anotar que se solicitó propuesta de compra de cartera a entidades como Banco Popular, Conalcréditos, Servicios Activa, pero telefónicamente manifestaron no estar interesados dada la característica de los deudores de la cartera del Isvimed (bajos recursos económicos, lo que les genera un riesgo alto para su recuperación).</t>
  </si>
  <si>
    <t>correo Seguimiento al PMI 3.4.2020</t>
  </si>
  <si>
    <t>se adjunta comunicación
Se adjunta acuerdo 17 de 2019</t>
  </si>
  <si>
    <t>En el mes de diciembre de 2019, la Subdirección Jurídica envió a Cartera la escritura pública de la señora Girlesa de Jesús Bedoya Velásquez, con cédula de ciudadanía 21.707.775 del proyecto Chagualón, ya con la modificación a nombre de Isvimed.  El 10 de enero la señora firmó el pagaré correspondiente.  El 24 de enero con el memorando 700-044, se solicitó a la Subdirección Jurídica información con respecto al avance del proceso de modificación de acreedor, y el 9 de marzo se recibió correo de Mateo VIllamil informando que dicho proceso se estaba reanudando con el equipo de VIvienda Nueva y que se requería por parte de cartera, la revisión de saldos de los deudores pendientes por modificar escritura,información que se les envió por correo el día 13 de marzo.  A partir de la fecha e indica que actualmente se están elaborando y proyectando cada una de las minutas de modificación de acreedor, de conformidad con la base de datos revisada y aprobada anteriormente, la cuales se enviarán semanalmente a la Notaría 16 de Medellín para su respectiva revisión e impresión; a la par de este proceso, desde el área de vivienda nueva de la subdirección jurídica se contactará telefónicamente y se citará a cada uno de los beneficiarios (deudores) de las minutas que se vayan enviando a notaría, para que comparezcan al Instituto y poder ir con ellos a la Notaría 16 para su respectiva firma.
Mayo 15:  El 30 de marzo se realizó reunion con Mateo Villamil y Andrea Echeverri de la subdirección juridica en las que se aprobó plan de trabajo para continuar con la presentación de modicaciones de escrituras ante la notaría 16; asi mismo se revisó por el area de cartera los saldos de los deudores que serian citados para la firma de las minutas.
El 29 de abril se realizó segunda reunión.  Se revisaron casos de modificacion de acreedor hipotecario que no contaba con la resolución de credito digitalizada; asi mismo se verificaron los expedientes para revisar si contaba con todos los soportes legales para modificacioin de escritura.
El cierre de notarías debido al emergencia sanitaria nacional, no se ha podido adelantar en ese despacho las diligencias mencionadas.</t>
  </si>
  <si>
    <t>Memorando 700-044, correos del 9 de marzo, 13 de marzo, copia pagaré.
Se adjuntan actas de reuniones</t>
  </si>
  <si>
    <r>
      <rPr>
        <b/>
        <u/>
        <sz val="9"/>
        <color rgb="FF000000"/>
        <rFont val="Arial"/>
        <family val="2"/>
      </rPr>
      <t>Seguimiento realizado en base al informe de acreencias del gasto 1er semestre (enero-mayo) de 2020:</t>
    </r>
    <r>
      <rPr>
        <sz val="9"/>
        <color rgb="FF000000"/>
        <rFont val="Arial"/>
        <family val="2"/>
      </rPr>
      <t xml:space="preserve">
Se presenta cumplimiento bajo en las tres (3) acciones planteadas, debido a que durante el primer semestre de 2020 la administración, cobro, seguimiento y monitoreo a la cartera hipotecaria institucional se vio comprometido a causa de la pandemia COVID-19, lo cual conllevó al Instituto a tomar la decisión de congelar el pago de los créditos hipotecarios por parte de los deudores, según lo estipulado en el Acuerdo No. 2 del 3 de abril de 2020, dicho congelamiento se extenderá hasta el 3 de octubre de 2020. Por todo lo anterior, se evidenció una notable disminución de los recaudos, así como carencia y pérdida de condiciones para las gestiones a la cartera hipotecaria.
Por lo tanto, se espera que durante el segundo semestre de 2020, se tomen medidas extraordinarias para la gestión de la cartera, las cuales apunten y conlleven al cumplimiento de las acciones aquí planteadas.</t>
    </r>
  </si>
  <si>
    <t xml:space="preserve">Ejecutar actividades propuestas en la acción </t>
  </si>
  <si>
    <t>Agosto 28 2020
El 18 de agosto se realizó reunión con Juridica para analizar casos de escrituRación.  De las 81 escrituras,  tenemos 76  en la notaría 16 para registro.  El resto están en revisión de observaciones existentes</t>
  </si>
  <si>
    <t>Se envía acta de reunión</t>
  </si>
  <si>
    <r>
      <rPr>
        <sz val="9"/>
        <color theme="1"/>
        <rFont val="Arial"/>
        <family val="2"/>
      </rPr>
      <t xml:space="preserve">           Diciembre 9 - 2020                                    En  cuanto al proceso de modificaciones en el mes de Octubre se legalizaron 8 escrituras, y estamos a la espera de la directrices por parte de la oficina de instrumentos publicos, adicionalmente informamo que se esta cumpliendo con el plan de trabajo. </t>
    </r>
    <r>
      <rPr>
        <sz val="9"/>
        <color rgb="FFFF0000"/>
        <rFont val="Arial"/>
        <family val="2"/>
      </rPr>
      <t xml:space="preserve"> </t>
    </r>
  </si>
  <si>
    <t>Informe de las escrituras legalizadas</t>
  </si>
  <si>
    <t>Durante el segundo semestre de 2020, se evidenció que se realizaron un total de 17 modificaciones de escritura; se evidencia avances al respecto, sin embargo aún se encuentran pendientes escrituras por modificar. 
Se volverá a analizar esta situación en el informe correspondiente al segundo semetsre de 2020, el cual será presentado en febrero de 2021.</t>
  </si>
  <si>
    <t>Culminar el proceso de modificación de esrituras.</t>
  </si>
  <si>
    <t xml:space="preserve">Se realizaron 8 modificaciones las cuales fueron devueltas por la oficina de registro, motivo por el cual se suspendió el proceso y a la fechas se encuentra pendiente reunión con el asesor juridico para detectar el porque de las devoluciones.  La subdirección administrativa y financiera esta a la espera de que la subdirección jurídica designe el equipo de trabajo para atender este proceso, cabe aclarar que el proceso de escrituración depende netamente de la subdirección juridica, por lo que el alcance de la subdirección administrativa y financiera comienza una vez la escitura tenga garantia real a nombre de ISVIMED. 
. 
</t>
  </si>
  <si>
    <t xml:space="preserve"> MEMORANDO 306 DE 2021 EN SIFI  ENVIADO DESDE LA ADMNISTRATIVA A JURIDICA. </t>
  </si>
  <si>
    <t xml:space="preserve"> En el mes de mayo se inscribió un solo pagare, para el cual la beneficiaria inició su obligación hipotecaria con el ISVIMED a partir del mes de Junio, dado que fue la unica escritura con garantía real a nombre del ISVIMED, entregada desde la subdirección jurídica al proceso de cartera; en cuanto a la legalización de las escrituras pendientes, nos permitimos informar que la oficina de registro de instrumentos públicos suspendió el proceso de modificacion de acreedor a nombre del ISVIMED, por tanto no es posible legalizar las 12 escrituras faltantes, tal como se evidencia en el acta de reunión que se adjunta. Se ha realizado gestion con la subdireccion juridica a fin de que informen acerca del avance del tema, como evidencia se adjunta correos electronicos. De igual manera teniendo en cuenta la respuesta por parte del registrador acerca de que no procedian dichas modificaciones, la directriz dada por la señora directora, fue que la subdirección juridica enviara nuevamente las minutas de modificación para su analisis ante la oficina de registro. </t>
  </si>
  <si>
    <t xml:space="preserve">Acta de reunion - correos electronicos - informe de la despuración de las escrituras pendientes por modificar </t>
  </si>
  <si>
    <t>Durante el primer semestre de 2021, se informa por la primera linea de defensa que se realizaron una escritura con garantia al ISVIMED, y las restantes doce 12   escrituras que requieren  modificaciones de escritura; se encuentra suspendido, sin embargo aún se encuentran pendientes escrituras por modificar. 
Se volverá a analizar esta situación en el informe correspondiente al primer semetsre de 2021, el cual será presentado en agosto de 2021.</t>
  </si>
  <si>
    <t>Continúar con las gestiones necesarias en aras de culminar el proceso de modificación de esrituras.</t>
  </si>
  <si>
    <t>30-09-2021</t>
  </si>
  <si>
    <t xml:space="preserve">En cuanto a la legalización de las escrituras pendientes, nos permitimos informar que la oficina de registro de instrumentos públicos suspendió el proceso de modificacion de acreedor a nombre del ISVIMED  y hasta el momento la oficina de resgistro no esta recibiendo las modificaciones, por tanto no es posible legalizar las 12 escrituras faltantes, inclusive la subdirección juridica no ha vuelto a solicitar el proceso de modificacion ante la oficina de registro dado que la misma no ha emitido respuesta frente al debido proceso de presentación de las minutas de modificación, por tanto el incurrir en gastos notariales y de resgistro pueden causar un detrimento patrimonial.  </t>
  </si>
  <si>
    <t xml:space="preserve">Correo de la oficina de regustro de instrumentos publicos realizando la devolución de las modificaciones. </t>
  </si>
  <si>
    <t xml:space="preserve">En cuanto a la legalización de las escrituras pendientes, nos permitimos informar que la oficina de registro de instrumentos públicos estuvo en paro de labores durante los meses de octubre y noviembre  del presente año, por tanto no recibieron la solicitud enviada desde la subdirección juridica respecto a la asesoria para la realización de escrituras, de acuerdo a esto el proceso aun se encuentra suspendido; cabe anotar que las gestiones necesarias para adelantar dicho proceso deben ser adelentadas por la subdirección juridica; adicionalmente el alcance del proceso de cartera inicia una vez la escritura preste merito ejecutivo a favor del ISVIMED, por tanto solicitamos estudiar la posibilidad de trasladar la responsabilidad de esta acción a la subdirección juridica. </t>
  </si>
  <si>
    <t xml:space="preserve">Correo de la oficina de registro de instrumentos publicos realizando la devolución de las modificaciones - acta de reunion </t>
  </si>
  <si>
    <t>No se evidencia avances, según seguimiento de la primera linea de defensa,  el proceso aun se encuentra suspendido,</t>
  </si>
  <si>
    <t>Continúar con las gestiones necesarias en aras de culminar el proceso de modificación de escrituras.</t>
  </si>
  <si>
    <t xml:space="preserve">No se ha reiniciado el proceso de modificación, dado que la Subdirección Jurídica no ha dado línea acerca de quien sera el responsible de dicho proceso ante la oficina de registro de instrumentos públicos; lo anterior evidencia que las gestiones necesarias para adelantar dicho proceso deben ser adelentadas por la subdirección juridica; adicionalmente el alcance del proceso de cartera inicia una vez la escritura preste merito ejecutivo a favor del ISVIMED, por tanto solicitamos nuevamente estudiar la posibilidad de trasladar la responsabilidad de esta acción a la subdirección juridica. </t>
  </si>
  <si>
    <t>No se evidencia avances, según seguimiento de la primera linea de defensa,  el proceso aun se encuentra suspendido.  De conformidad con lo evaluado en la auditoria comunicada  bajo el radicado No.2801  del  20-04-2022, se constató que esta situación continua vigente.  Se realizará seguimiento en  la auditoría del 1 (primer) semestre del año 2022.</t>
  </si>
  <si>
    <t xml:space="preserve">Continúar con las gestiones necesarias en aras de culminar el proceso de modificación de escrituras, evaluar y elaborar mayores controles y seguimientos por parte de las Subdirección Jurídica y la Administrativa y Financiera, para subsanar en parte el tema del proceso de escrituración.  </t>
  </si>
  <si>
    <t>26 -09 - 2022</t>
  </si>
  <si>
    <t xml:space="preserve">En aras de mejorar el proceso de acreencias y cartera hipotecaria de la entidad, desde el proceso se han venido realizando mesas de trabajo en las que han estado involucrados, la Subdirectora Juridica, asesor juridico, asesora financiera, subdirectora administrativa y financiera, tesorera general, y el apoyo profesional a cargo del proceso de cartera, en dichas mesas se han abordado temas especificos en torno al manejo de la cartera hipotecaria; respecto al tema de las modificaciones, se indicaron cuantos procesos se encuentran pendientesy se solicitó nuevamente que se designara un responsable por parte de la subdirección juridica, para poder adelantar estas gestiones ya que son ellos los que tienen la competencia y el alcance, adicionalmente, desde la subdireción administrativa y fiannciera, se han enviado memorandos realizando la solicitud de apoyo a la subdirección juridica, los cuales no han sido respondidos, como evidencia se adjunta acta de reunion en la que se abordó este tema, y se adquirieron compromisos acerca de tomar decisiones, y memorandos enviados. </t>
  </si>
  <si>
    <t>Acta de reunión - memorandos</t>
  </si>
  <si>
    <t xml:space="preserve">Desde la Subdirección Juridica y Administrativa y Financiera, de designó un apoyo juridico profesional el cual se encargara de adelantar los procesos juridicos relacionados a la cartera hipotecaria, y mas especificamente adelantar los procesos de modificación de escrituras para cambio de acreedor. El apoyo juridico realizo un diagnostico general del estado de la cartera hipotecaria a fin de tenerlo como insumo para plantear un plan de trabajo. Adicionalmente, se ha realizado seguimiento a los compromisos adquiridos en los comites de cartera, a fin de gestionar el avance de las actividades planteadas.  </t>
  </si>
  <si>
    <t>Diagnostico realizado por el apoyo juridico - Comites de cartera</t>
  </si>
  <si>
    <t>Se evidencia avances, según seguimiento de la primera linea de defensa,  el proceso aun se encuentra suspendido. Se cuenta con un diagnostico general del estado de la cartera hipotecaria que es el insumo del plan de trabajo. Adicionalmente, han realizado seguimiento a los compromisos adquiridos en los comites de cartera, a fin de gestionar el avance de las actividades planteadas. De acuerdo al seguimiento esta situación continua vigente.  
Se realizará seguimiento en  la auditoría del 1 (primer) semestre del año 2023.</t>
  </si>
  <si>
    <t xml:space="preserve">Si bien se cuenta con un saldo importante en la cartera hipotecaria, también es conocido que la misión y el core del Instituto no es administrarla; dicha situación debe ser analizada desde el Comité de Cartera, para tomar las decisiones a futuro frente a la misma. Se recomienda que se planteen diferentes escenarios siempre buscando el beneficio institucional sin dejar a un lado nuestra razón social y el bienestar común. </t>
  </si>
  <si>
    <t>Definición por parte de administración, tratamiento de la cartera.</t>
  </si>
  <si>
    <t>Presentar en el Comité de cartera la posibilidad de que esta sea vendida a un tercero y una vez se cuente con la pertinencia por parte de dicho Comité, sea presentado al Comité de gestión y desempeño.</t>
  </si>
  <si>
    <t>Definición sobre la venta de la cartera</t>
  </si>
  <si>
    <t>Mary Tabares</t>
  </si>
  <si>
    <t>En acta de Comité de Cartera  del 20 de Ferbrero, punto 6 se evidencia que el la venta de la cartera hipotecaria se sensibilizó en el consejo Directivo del mes de febrero, por lo cual ya se solicitó a Central de Inversiones acordar una fecah para realizar reunipon de presentación de propuesta comercial, la cual debe ser antes de la finalización del mes en curso.  Se adjunta acta</t>
  </si>
  <si>
    <t>se adjunta acta
 Se adjunta carta a CISA</t>
  </si>
  <si>
    <t xml:space="preserve">En acta de Comité de Cartera  del 20 de Febrero, punto 6 se evidencia que la venta de la cartera hipotecaria se sensibilizó en el consejo Directivo del mes de febrero, por lo cual ya se solicitó a Central de Inversiones acordar una fecha para realizar reunion de presentación de propuesta comercial, la cual debe ser antes de la finalización del mes en curso.  Se adjunta acta.
Mayo 15 :  No se ha recibido propuesta de CISA debido al congelamiento de la cartera. El proceso de venta también está congelado.
unio 24:  Las condiciones del ultimo seguimiento permanecen igual </t>
  </si>
  <si>
    <t>Agosto 28 2020
Se han identificado cada uno de los pagarés, los cuales se encuetran revisados y custodiados para la posible venta de la cartera.  En la venta como tal no hay avances.  Esperamos la terminación de la congelación de cartera</t>
  </si>
  <si>
    <t xml:space="preserve">           Diciembre 9 - 2020                                  Con respecto a la venta de la cartera del instituto, se alistaron todos los pagares originales los cuales se encuentran completos y en perfecto estado, así mismo el 4 de noviembre se envió comunicación a central de inversiones solicitando el inicio del proceso de la venta de la cartera; a la fecha desde la subdirección juridica no han desigando el equipo que represente al instituto ante los juzgados. </t>
  </si>
  <si>
    <t>Memorandos enviado a la subdirección jurdica y base de datos de pagares actualizados.</t>
  </si>
  <si>
    <t>Actualmente se están realizando las gestiones pertinentes para la venta de la cartera institucional. CISA es el ente que muestra interés en la compra de la cartera, por lo tanto el 3 de noviembre de 2020, el Instituto mediante el radicado S9470 solicitó a Central de Inversiones una presentación de oferta de compra para la cartera; se está a la espera de una respuesta.
Se volverá a analizar esta situación en el informe correspondiente al segundo semetsre de 2020, el cual será presentado en febrero de 2021.</t>
  </si>
  <si>
    <t>Continuar efectuando gestiones y acciones que permitan dar cierre efectivo a la acción, mediante la venta efectiva de la cartera hiptecaria institucional.</t>
  </si>
  <si>
    <t>Se recibió la propuesta por parte de central de inversiones para la venta de la cartera, la cual debe ser estudiada y validada por la dirección y el consejo directivo.</t>
  </si>
  <si>
    <t xml:space="preserve">PROPUESTA DE CENTRAL DE INVERSIONES </t>
  </si>
  <si>
    <t xml:space="preserve">En cuanto al proceso de la venta de la cartera, se esta realizando gestión con el banco popular el cual se encuentra interesado en la compra, para lo cual solicitó una información la cual requieren a fin de analizar y presentar una posible propuesta de compra, dicha información fue enviada el 14 de Junio, de acuerdo a lo anterior estamos a la espera de la respuesta por parte del banco popular, a fin de que la dirección pueda estudiar las diferentes propuestas y tomar una decision definitiva. </t>
  </si>
  <si>
    <t>Trazabilidad de correos con el banco popular</t>
  </si>
  <si>
    <t>Actualmente se están realizando las gestiones pertinentes para la venta de la cartera institucional. Banco Popular es el ente que muestra interés en la compra de la cartera.
Se volverá a analizar esta situación en el informe correspondiente al segundo semetsre de 2020, el cual será presentado en agosto de 2021.</t>
  </si>
  <si>
    <t xml:space="preserve">A la fecha la alta dirección no ha decidido respecto a la venta de la cartera, y cabe anotar que apesar de que el proceso de cartera y la subdirección administrativa y financiera relaizaron las gestiones pertinentes a fin de recibir propuetsas de compra y poder tomar una decision definitiva, dicha decisión aun no ha sido tomada; por tanto consderamos que las gestiones que se podían realizar desde el alcance de esta subdirección ya fueron realizadas. </t>
  </si>
  <si>
    <t xml:space="preserve">Trazabilidad de correos de las propuestas presentadas </t>
  </si>
  <si>
    <t xml:space="preserve">En cuanto a la venta de la cartera, la alta dirección decidió suspender dicho proceso por lo que resta de la vigencia 2021, este tema se retomara en el 2022 a fin de  tomar una decision final al respecto; cabe anotar que apesar de que el proceso de cartera y la subdirección administrativa y financiera relaizaron las gestiones pertinentes a fin de recibir propuetsas de compra y poder tomar una decision definitiva, dicha decisión aun no ha sido tomada; por tanto consderamos que las gestiones que se podían realizar desde el alcance de esta subdirección ya fueron realizadas. </t>
  </si>
  <si>
    <t>Actas de comite de cartera</t>
  </si>
  <si>
    <t>se observa un buen seguimiento y control de las operaciones a realizar para la recuperación de la cartera hipotecaria a través de los comités y se invita a seguir realizando periódicamente esta gestión, para poder tomar decisiones que apunten a las metas de recaudos trazadas por el Instituto, pero a pesar de ello, se recomienda implementar mecanismos para que la cartera de mayor a 540 días de vencimiento no siga incrementando.</t>
  </si>
  <si>
    <t>La importancia del compromiso social que el Isvimed tiene como entidad frente a la comunidad, pues no se debe dejar de reconocer que dentro de su plan de gobierno es una de sus mayores metas y se estaría olvidando parte de su misión, como es, el mejoramiento de la calidad de vida de los grupos familiares y los asentamientos humanos urbanos y rurales; especialmente, de sus habitantes en condiciones de pobreza, vulnerabilidad y precariedad, en un marco de los valores corporativos institucionales.</t>
  </si>
  <si>
    <t xml:space="preserve">En cuanto a la venta de la cartera, de acuerdo a la directriz dada por la Dirección, se suspende el respectivo proceso. Dentro de las gestiones pendientes para la recuperación de la cartera, se solicitó cotización para la administración y el cobro persuasivo, a central de inversiones y a Fenalco, de lo cual, a la fecha estamos a la espera de la respuesta por parte de CISA. Desde la Subdirección Jurídica se realizara la gestión y cobro de las obligaciones judicializadas. </t>
  </si>
  <si>
    <t xml:space="preserve">Cotización enviada por FENALCO, y trazabilidad de correos con CISA. </t>
  </si>
  <si>
    <t>Desde el proceso de cartera se desarrollo un plan de trabajo a fin de presentar propuestas a la dirección para la venta de la cartera; sin embargo, teniendo en cuenta la situación actual del pais debido a la pandemia COVID 19, la dirección decidió no vender la cartera teniendo en cuenta la problematica social, economica y el impacto reputacional que tendria el instituto en caso de vender. Por tanto, se decidió administrar la cartera desde el ISVIMED; por lo cual solicitamos se tenga en cuenta la posibilidad de cerrar esta observación, ya que lo planteado en las actividades fue debidamente realizado.</t>
  </si>
  <si>
    <t xml:space="preserve">Trazabilidad </t>
  </si>
  <si>
    <t>La alta Dirección del Instituto ha estado analizando la viabilidad de la venta de la cartera hipotecaria, pero se deben plantear diferentes escenarios, siempre buscando el beneficio institucional, sin dejar a un lado la razón social y el bienestar común”.  No existen evidencias de las directrices que se trazadas desde la Dirección del Instituto, con respecto al futuro inmediato de la cartera hipotecaria. Se realizará seguimiento en  la auditoría del 1 (primer) semestre del año 2022.</t>
  </si>
  <si>
    <t>26 -09 -2022</t>
  </si>
  <si>
    <t xml:space="preserve">En aras de mejorar el proceso de acreencias y cartera hipotecaria de la entidad, desde el proceso se han venido realizando mesas de trabajo en las que han estado involucrados, la Subdirectora Juridica, asesor juridico, asesora financiera, subdirectora administrativa y financiera, tesorera general, y el apoyo profesional a cargo del proceso de cartera, en dichas mesas se han abordado temas especificos en torno al manejo de la cartera hipotecaria; ecpecificamente en cuanto al tema de la venta de la cartera, se ha abordado este tema en las mesas de trabajo, donde se nos ha indicado que el instiuto no va realizar la venta pero dicha comunicación no ha sido de manera oficial, como evidencia se adjunta acta de la mesa de trabajo. Desde el proceso de cartera se han llevado a cabo las gestiones administrativas pertinentes, a fin de presentar diferentes escenarios a la alta dirección en torno al manejo de la cartera. </t>
  </si>
  <si>
    <t>Actas de mesas de trabajo</t>
  </si>
  <si>
    <t xml:space="preserve">De acuerdo a la información suministrada en las mesas de trabajo y en los comites de cartera, por la asesora financiera y el asesor juridico de dirección, se indicó que la venta de la cartera no se va dar. Desde el proceso de cartera se llevaron a cabo las gestiones administrativas pertinentes, a fin de presentar diferentes escenarios a la alta dirección en torno al manejo de la cartera. </t>
  </si>
  <si>
    <t>Presentación del estado de la cartera.</t>
  </si>
  <si>
    <t>Según seguimiento de la primera linea de defensa, se informo que la alta Dirección del Instituto no va vender de la cartera hipotecaria.
No se cuenta con la evidencias de las directrices que se trazadas desde la Dirección del Instituto, con respecto al futuro inmediato del manejo de la cartera hipotecaria. 
Se realizará seguimiento en  la auditoría del 1 (primer) semestre del año 2023.</t>
  </si>
  <si>
    <t>Se presente de manera oportuna diferentes escenarios a la alta dirección en torno al manejo de la cartera hipotecaria del Instituto.</t>
  </si>
  <si>
    <t>Auditoria de seguimiento a la relación de acreencias prendientes de
pago, segundo semestre de 2020.</t>
  </si>
  <si>
    <t>Se pudo evidenciar que existe inconveniente con 12 beneficiarios que no cuentan con Resolución de crédito, es decir, no se tiene evidencia física o digital de las resoluciones
de otorgamiento del crédito por parte del ISVIMED, que permita continuar con el proceso de legalización de estas.</t>
  </si>
  <si>
    <t>Realizar depuración y verificación del estado de las resoluciones que se encuentran pendientes.</t>
  </si>
  <si>
    <t>No se evidencia el cumplimiento de las directrices administrativas y técnicas que conlleven a la planificación, procesamiento, manejo y organización de la documentación producida y recibida en el Instituto, mediante la aplicación de la normatividad archivística vigente con el fin de garantizar el cuidado, custodia, almacenamiento y que la información se mantenga disponible y se asegure la integridad y conservación de la misma.</t>
  </si>
  <si>
    <t xml:space="preserve">Realizar una revisión del estado de cuenta y saldo de los 12 beneficiarios que a la fecha no cuentan con resolución de crédito otorgada, y dependiendo de dicho resultado, por un lado, definir jurídicamente si se revoca o deroga la Resolución 1094 de 2015 (que otorgó crédito a 4 de esos 12 beneficiarios); y por otro lado, expedir un nuevo acto administrativo de otorgamiento de crédito con base en la información reportada por el área de cartera para los beneficiarios que así lo requieran, previo visto bueno de la Subdirectora Administrativa y Financiera y de la Subdirectora Jurídica para continuar con el proceso de modificaciones de acreedor hipotecario; o en su defecto, realizar el proceso de cancelación de hipoteca para aquellos que ya hayan cancelado la obligación.
En caso tal que el concepto de la Oficina de Registro de Instrumentos Públicos de Medellín Zona Norte no sea favorable para la continuidad del proceso de las modificaciones de acreedor hipotecario, desde la Subdirección Jurídica se analizarán otras acciones o alternativas que permitan darle continuidad al proceso de legalización de créditos.
</t>
  </si>
  <si>
    <t xml:space="preserve">Dar solución a las resoluciones que no se encuentran fisicamente. </t>
  </si>
  <si>
    <t>31-12-2021</t>
  </si>
  <si>
    <t xml:space="preserve">Subdirección Juridica </t>
  </si>
  <si>
    <t>Profesional Universitario - Líder de la línea de acción de asignación de Subsidios de Vivienda Nueva</t>
  </si>
  <si>
    <t>Es pertinente resaltar que la continuidad del proceso de modificaciones de acreedor hipotecario depende de la viabilidad jurídica por parte de la Oficina de Registro de Instrumentos Públicos de Medellín Zona Norte; y que, eventualmente, tendría que reformularse.</t>
  </si>
  <si>
    <t>Luego, en la auditoría del 1 (primer) semestre de 2021, se pudo constatar que la
Resolución N°1094 de 2015 (extraviada), fue recuperada (original) y en ella se
encuentran 4 (cuatro) de 12 beneficiarios que no contaban con Resolución de
crédito.
A la fecha de la presentación de este informe, no se ha podido recuperar los soportes
documentales (resolución de crédito) de los 8 (ocho) beneficiarios restantes, estas
resoluciones son necesarias para poder subsanar la legalidad del crédito hipotecario.</t>
  </si>
  <si>
    <t>actualizando los valores adeudados de los 8 (ocho) beneficiarios que no cuentan con
la resolución de crédito, para expedir así, un nuevo acto administrativo que sirva de
vía legal para continuar a cabalidad con el proceso de modificaciones o cancelaciones de escrituras.</t>
  </si>
  <si>
    <t xml:space="preserve">Este seguimiento debe ser reportado por la subdirección jurídica. </t>
  </si>
  <si>
    <r>
      <rPr>
        <sz val="9"/>
        <rFont val="Arial"/>
        <family val="2"/>
      </rPr>
      <t>Luego, en la auditoría del 1 (primer) semestre de 2021, se pudo  observar que la Subdirección Jurídica no ha recuperado los soportes documentales de los 8 (ocho) beneficiarios restantes incluidos en la Resolución N°1094 de 2015 (extraviada / no se tiene evidencia física o digital), para concluir la gestión de actualizar  los valores adeudados y expedir un nuevo acto administrativo que sirva de vía legal para continuar a cabalidad con el proceso de modificaciones o cancelaciones de escrituras. Estas resoluciones son necesarias para poder subsanar la legalidad del crédito hipotecario</t>
    </r>
    <r>
      <rPr>
        <sz val="9"/>
        <color rgb="FFFF0000"/>
        <rFont val="Arial"/>
        <family val="2"/>
      </rPr>
      <t xml:space="preserve">.  
</t>
    </r>
  </si>
  <si>
    <t>CB</t>
  </si>
  <si>
    <t>Evaluar y elaborar mayores controles y seguimientos por parte de las Subdirección Jurídica y la Administrativa y Financiera, para subsanar en parte el tema del proceso de escrituración, entre ellos  la actualización de los 8 (ocho) beneficiarios que no cuentan con
la resolución de crédito, para expedir así, un nuevo acto administrativo que sirva de
vía legal para continuar a cabalidad con el proceso de modificaciones o cancelaciones de escrituras.</t>
  </si>
  <si>
    <t>26-09-2022</t>
  </si>
  <si>
    <t xml:space="preserve">Este seguimiento debe ser reportado por la subdirección jurídica, desde la subdirección administrativa y financiera, se envió correo a la Paulina Rengifo enlace de planes de mejoramiento, a fin de recordar la gestion de esta actividad. </t>
  </si>
  <si>
    <r>
      <rPr>
        <sz val="9"/>
        <rFont val="Arial"/>
        <family val="2"/>
      </rPr>
      <t>Luego, en la auditoría del 1 (primer) semestre de 2022, se pudo  observar que la Subdirección Jurídica no habia recuperado los soportes documentales de los 8 (ocho) beneficiarios restantes incluidos en la Resolución N°1094 de 2015 (extraviada / no se tiene evidencia física o digital), para concluir la gestión de actualizar  los valores adeudados y expedir un nuevo acto administrativo que sirva de vía legal para continuar a cabalidad con el proceso de modificaciones o cancelaciones de escrituras. Estas resoluciones y soportes documentales son necesarias para poder subsanar la legalidad del crédito hipotecario</t>
    </r>
    <r>
      <rPr>
        <sz val="9"/>
        <color rgb="FFFF0000"/>
        <rFont val="Arial"/>
        <family val="2"/>
      </rPr>
      <t xml:space="preserve">.  
</t>
    </r>
  </si>
  <si>
    <t>Verificación fisica de la resolución y demas documentos entregados por la subdirección juridica al proceso de cartera   a fin de completar el proceso de legalización del credito, y garantizar la custodia de dicha documentación, generando la trazabilidad por medio del  formato de gestion documental F-GD-07_PLANILLA_CONTROL_DE_PRESTAMO_DE_DOCUMENTOS.</t>
  </si>
  <si>
    <t xml:space="preserve">Garantizar la disponibilidad y custodia de la documentación. </t>
  </si>
  <si>
    <t>Subdirecciòn administrativa y financiera</t>
  </si>
  <si>
    <t>Lider del proceso de cartera</t>
  </si>
  <si>
    <t>Esta acción se debe realizar de manera permanente con los estadares de gestión documental</t>
  </si>
  <si>
    <t xml:space="preserve">La subdrección juridica no ha entregado documentación de modificaciones al proceso de cartera por tanto no se ha registrado la trazabilidad de la misma mediante la planilla de control de prestamo de documentos. </t>
  </si>
  <si>
    <t xml:space="preserve">De acuero al seguimiento de la primera linea de defensa,  no se esta dando cumplimiento a la acción propuesta, por lo tanto debe ser objeto de analisis por los responsables. </t>
  </si>
  <si>
    <t xml:space="preserve"> La actualización de los 8 (ocho) beneficiarios que no cuentan con
la resolución de crédito, para expedir así, un nuevo acto administrativo que sirva de
vía legal para continuar a cabalidad con el proceso de modificaciones o cancelaciones de escrituras.</t>
  </si>
  <si>
    <t xml:space="preserve">Respecto a la recomendación dada por la oficina de control interno en cuanto a evaluar y elaborar mayores controles y seguimientos por parte de las Subdirección Jurídica y la Administrativa y Financiera, para subsanar en parte el tema del proceso de escrituración, entre ellos  la actualización de los 8 (ocho) beneficiarios que no cuentan con
la resolución de crédito, para expedir así, un nuevo acto administrativo que sirva de vía legal para continuar a cabalidad con el proceso de modificaciones o cancelaciones de escrituras, desde la subdirección amdinisnitrativ ay financiera queremos expresar que el proceso de cartera no es el competente para realizar ni la expedición de las resoluciones, ni la actualización de los 8 beneficiarios que no cuenta con resolución de credito, ni para realizar el proceso de modificación, ya que el alcance de este proceso inicia cuando la sbdirección juridica realiza la entrega de los documentos de credito al area de cartera. La subdirección juridica no ha entregado documentación de modificaciones al proceso de cartera por tanto no se ha registrado la trazabilidad de la misma mediante la planilla de control de prestamo de documentos, ni se ha iniciado el proceso de custodia. </t>
  </si>
  <si>
    <t xml:space="preserve">Desde la Subdirección Juridica y Administrativa y Financiera, de designó un apoyo juridico profesional el cual se encargara de adelantar los procesos juridicos relacionados a la cartera hipotecaria. Adicionalemnte, la subdirección juridica no ha entregado documentación de modificaciones al proceso de cartera por tanto no se ha registrado la trazabilidad de la misma mediante la planilla de control de prestamo de documentos, ni se ha iniciado el proceso de custodia. De igual manera, se envia correo al subdirector administrativo y financiero, a fin de que escale la solicitud a la subdirección juridica de que nos informen el avance de este tema. </t>
  </si>
  <si>
    <t>Correo al Subdirector administrativo y financiero</t>
  </si>
  <si>
    <t xml:space="preserve">De acuero al seguimiento de la primera linea de defensa,  no se esta dando cumplimiento a la acción propuesta, por lo tanto debe ser objeto de analisis por los responsables. 
de acuerdo al seguimiento reportado, "(...), la subdirección juridica no ha entregado documentación de modificaciones al proceso de cartera por tanto no se ha registrado la trazabilidad de la misma mediante la planilla de control de prestamo de documentos, ni se ha iniciado el proceso de custodia. De igual manera, se envia correo al subdirector administrativo y financiero, a fin de que escale la solicitud a la subdirección juridica de que nos informen el avance de este tema". </t>
  </si>
  <si>
    <t>Auditoria de seguimiento a la relación de acreencias pendientes de pago, 2 (segundo) semestre de 2021.</t>
  </si>
  <si>
    <t xml:space="preserve">Observaciòn No 2 </t>
  </si>
  <si>
    <t xml:space="preserve">Revisar e identificar los ajustes contables que se han realizado a fin de poder llevar a cabo la conciliación de las cuentas. </t>
  </si>
  <si>
    <t xml:space="preserve">Desarticulación de directrices con los enlaces de cada proceso.
Desconocimiento normativo aplicable  a la Entidad.
Inadecuada aplicación del Régimen de Contabilidad Pública.
Inadecuada aplicación de los manuales de políticas contables del Isvimed.
Interpretación incorrecta de la norma aplicable a la medición del hecho económico.                
Errores en los cálculos realizados en el momento de la medición.
Descripción inadecuada del hecho económico en el documento fuente
</t>
  </si>
  <si>
    <t>Verificar de manera mensual la información suministrada al proceso de contabilidad, con el fin de conciliar los saldos.</t>
  </si>
  <si>
    <t>24-06-2022</t>
  </si>
  <si>
    <t xml:space="preserve">Garantizar que las cuentas del Instituto revelen información real, razonable y fidedigna, en los estados, informes y reportes contables. </t>
  </si>
  <si>
    <t xml:space="preserve">Subdirección Administrativa y Financiera </t>
  </si>
  <si>
    <t>Líder de Cartera con apoyo del proceso de contabilidad</t>
  </si>
  <si>
    <t xml:space="preserve">Se han estado realizando las gestiones necesarias para realizar la conciliación de los saldos con el proceso de contabilidad, para lo que desde el proceso de contabilidad estan reportando de manera mensual al proceso de cartera, la efectiva contabilización de los saldos. Se programo una mesa de trabajo a fin de verificar como se van a contabilizar todos los saldos que genera el proceso de cartera, y que se vean reflejados en el balance general; en esta reunion paraticipará el contador, la tesorera y el apoyo profesional al proceso de cartera. </t>
  </si>
  <si>
    <t xml:space="preserve">Trazabilidad de correos con contabilidad - Informe de saldos. </t>
  </si>
  <si>
    <t xml:space="preserve">Las cifras de la cartera hipotecaria que hacen parte de la revelación de la situación financiera del Instituto a través de informes y reportes contables y financieros (que son útiles para el control y la toma de decisiones sobre los recursos por parte de diversos usuarios), no reflejan la realidad financiera de la entidad.  Los saldos generados en los reportes y saldos de cartera de los deudores Vs Estados Financieros, arrojan diferencias.  Se realizará seguimiento en  la auditoría del 1 (primer) semestre del año 2022.
</t>
  </si>
  <si>
    <t>Implementación de controles para que el área contable pueda llevar una administración controlada y eficiente, ceñida a lo establecido en la normatividad que rige la materia y procedimientos internos del Instituto (errores en la medición de los hechos económicos).</t>
  </si>
  <si>
    <t xml:space="preserve">Desde el proceso de cartera se ha estado compartiendo información propia del proceso como las tazas que aplican para los creditos hipotecarios, y los saldos de las obligaciones que presentan mas de 60 cuotas vencidas, y saldos de cartera, a fin de que desde el proceso de contabilidad se realice un analisis de los saldos; de este analisis, se derivo un diagnostico por parte del contador, el cual sera presnetado en el proximo comite cartera y posteriormente en el comite de sostenibilidad contable, lo anterior a fin de poder realizar los ajustes necesarios en la contabilidad. </t>
  </si>
  <si>
    <t>Correso intercambiados con el proceso de contabilidad</t>
  </si>
  <si>
    <t xml:space="preserve">Desde el proceso de contabilidad se realizó el diagnostico de saldos, el cual fue presnetado en el comite de sostenibilidad contable, en el cual se recomendo a la alta dirección aceptar la realización de los ajustes contables necesarios a fin de conciliar los saldos, estamos a la espera de la respuesta por parte de la alta dirección. De igual manera, desde el proceso de cartera se conitnua enviado la información de manera mensual. </t>
  </si>
  <si>
    <t>Diagnostico de contabilidad - Acta de comite de sostenibilidad contable - correos enviados con la información de cartera</t>
  </si>
  <si>
    <t xml:space="preserve">Las cifras de la cartera hipotecaria que hacen parte de la revelación de la situación financiera del Instituto a través de informes y reportes contables y financieros (que son útiles para el control y la toma de decisiones sobre los recursos por parte de diversos usuarios), no reflejan la realidad financiera de la entidad.  Los saldos generados en los reportes y saldos de cartera de los deudores Vs Estados Financieros, arrojan diferencias.  Se realizará seguimiento en  la auditoría del 1 (primer) semestre del año 2023.
</t>
  </si>
  <si>
    <t xml:space="preserve">Implementación de controles para que el área contable pueda llevar una administración controlada y eficiente, ceñida a lo establecido en la normatividad que rige la materia y procedimientos internos del Instituto (errores en la medición de los hechos económicos).
Retomar la recomendación dada desde el area de contabilidad en aras de conciliar los soldos. </t>
  </si>
  <si>
    <t xml:space="preserve">Observaciòn No 3 </t>
  </si>
  <si>
    <t>Se pudo evidenciar que no se rindió el Reporte Información - Boletín de Deudores Morosos del Estado - BDME N° 36 con corte al 30 de noviembre de 2021, base de datos que debió ser publicada en la plataforma gubernamental CHIP durante los 10 primeros días calendario del mes de diciembre de 2021.</t>
  </si>
  <si>
    <t xml:space="preserve">Cargar la información de manera oportuna y efectiva para el corte del 31 de Mayo de 2022. </t>
  </si>
  <si>
    <t xml:space="preserve">No cumplir con los procedimientos internos de seguimiento, monitoreo y control a la gestión. 
Inoportunidad en la rendición de información por parte de los procesos del Institutos al área financiera. 
Desarticulación de directrices con los enlaces de cada proceso.
</t>
  </si>
  <si>
    <t xml:space="preserve">Revisar y validar el formato I-GF-01 INSTRUCTIVO PARA EL MANEJO DE LA CARTERA HIPOTECARIA a fin de actualizar lo referente al procedimiento del reporte de BDME, teniendo en cuenta las especificaciones técnicas entregadas por la Contaduría general de Medellín, adicionalmente, verificar y descargar la constancia que arroja el sistema CHIP después de haber reportado el BDME de manera exitosa. Seguir reportando el BDME de manera oportuna y efectiva. </t>
  </si>
  <si>
    <t xml:space="preserve">Cumplir de manera oportuna con los reportes establecidos por Ley, y garantizar la entrega de los mismos, especificamente el BDME. </t>
  </si>
  <si>
    <t>Líder de Cartera</t>
  </si>
  <si>
    <t xml:space="preserve">Se reportó la información referente al BDME de manera oportuna y efectiva para el corte del 31 de Mayo de 2022, para lo cual contamos con el respectivo soporte y la constancia que genera el sistema. Se tiene programada una reunión a fin de de revisar y validar el formato I-GF-01 INSTRUCTIVO PARA EL MANEJO DE LA CARTERA HIPOTECARIA a fin de actualizar lo referente al procedimiento del reporte de BDME. </t>
  </si>
  <si>
    <t xml:space="preserve">Soporte del reporte del BDME con corte al 31 de mayo. </t>
  </si>
  <si>
    <t xml:space="preserve">Se evidencia que se presentó el reporte del BDME con corte al 31 de mayo de 2022.  En la  auditoría del 1 (primer) semestre del año 2022 se realizará seguimiento a la actualización del formato  I-GF-01 INSTRUCTIVO PARA EL MANEJO DE LA CARTERA HIPOTECARIA, en lo referente a la actualización del procedimiento del reporte de BDME.  </t>
  </si>
  <si>
    <t xml:space="preserve">El área contable debe llevar  una administración controlada y eficiente, ceñida a lo establecido en la normatividad que rige la materia y procedimientos internos del Instituto, además seguir reportando el BDME de manera oportuna y efectiva.  teniendo en cuenta las especificaciones técnicas entregadas por la Contaduría general de Medellín, adicionalmente, verificar y descargar la constancia que arroja el sistema CHIP después de haber reportado el BDME de manera exitosa. </t>
  </si>
  <si>
    <t xml:space="preserve">Desde el proceso de cartera se revisó, validó y ajustó el I-GF-01 INSTRUCTIVO PARA EL MANEJO DE LA CARTERA HIPOTECARIA, en el cual se incluyo un paso a paso a fin de verificar la correcta validación,transmición y carga de la información, teniendo en cuenta las especificaciones técnicas entregadas por la Contaduría general de Medellín, como evidencia adjuntamos el formato actualizado. </t>
  </si>
  <si>
    <t>Formato actualizado INSTRUCTIVO PARA EL MANEJO DE LA CARTERA HIPOTECARIA</t>
  </si>
  <si>
    <t xml:space="preserve">Se reporto de manera oportuna y correcta el boletin de deudores morosos del estado con corte al 30 de noviembre de 2022, siguiendo lo estabelcido en el instructivo para el manejo de la cartera hipotecaria y lo establecido en la norma. </t>
  </si>
  <si>
    <t>Acta de comite de cartera en el que se aprueba la información a reportar en el BDME - Certificado de cargue total de la información</t>
  </si>
  <si>
    <t xml:space="preserve">Se evidencia que se presentó el reporte del BDME con corte al 30 de noviembre de 2022.  En la  auditoría del 1 (primer) semestre del año 2023 se realizará seguimiento a la actualización del formato  I-GF-01 INSTRUCTIVO PARA EL MANEJO DE LA CARTERA HIPOTECARIA, en lo referente a la actualización del procedimiento del reporte de BDME.  </t>
  </si>
  <si>
    <t>Auditoria de seguimiento a la relación de acreencias pendientes de pago, 1 (primer) semestre de 2022.</t>
  </si>
  <si>
    <t>Durante el 1 (primer) semestre del año 2022 y de conformidad con la auditoría realizada, se observa que la Subdirección Administrativa y Financiera ha venido promoviendo y ejecutando planes de trabajo, con la intención de disminuir los saldos de la cartera hipotecaria del Instituto, no obstante, durante la auditoría se pudo observar que el 59,87% del capital total adeudado al Instituto, se encuentra en un rango de vencimiento mayor a 540 días de mora, es decir, son 192 obligaciones con un valor total adeudado de: $1.757.370.688.</t>
  </si>
  <si>
    <t xml:space="preserve">Establecer un plan de trabajo con actividades definidas a fin de aumentar el recaudo de cartera. </t>
  </si>
  <si>
    <t>No se está dando cumplimiento de manera efectiva, pues se presentan dificultades operativas que retrasan la ejecución de las metas previstas (planeadas) en la recuperación de la cartera y el cabal cumplimiento en la aplicación de la normatividad que rige la materia por parte de la primera línea de defensa, lo que se concluye que el control no es efectivo.</t>
  </si>
  <si>
    <t xml:space="preserve">Desde el proceso de tesorería se asignará un contratista que apoye la gestión de cobro persuasivo en la realización de llamadas telefónicas y en la operatividad del proceso.  </t>
  </si>
  <si>
    <t xml:space="preserve">Recuperar los saldos en mora de la cartera hipotecaria </t>
  </si>
  <si>
    <t>Subdirección Administrtaiva y Financiera</t>
  </si>
  <si>
    <t>Tesorera General</t>
  </si>
  <si>
    <t xml:space="preserve">Desde la tesorería general se asigno un apoyo, el cual ha estado realizando la gestión de llamadas telefonicas de cobro persuasivo, lo que se ve refelado de manera positiva en el cumplimiento del recaudo de la cartera superando la meta establecida en los meses de octubre y noviembre, lo cual se puede evidenciar en el indicador que se reporta en el SMO. </t>
  </si>
  <si>
    <t>Continuar con los cobro persuasivo, lo que se ve reflejado de manera positiva en el cumplimiento del recaudo de la cartera.
En aras de recuperar los saldos en mora de la cartera hipotecaria.</t>
  </si>
  <si>
    <t>Disminuir los saldos de la cartera hipotecaria del Instituto</t>
  </si>
  <si>
    <t xml:space="preserve">Implementar un proceso de circularización, enviando anexo a la factura un comunicado donde se va invitar a los usuarios a normalizar su obligación, dando a conocer las políticas existentes e invitándolos a realizar acuerdos de pago. </t>
  </si>
  <si>
    <t xml:space="preserve">Apoyo responsible de la cartera hipotecaria - Tesorera general. </t>
  </si>
  <si>
    <t xml:space="preserve">Se llevo a cabo el proceso de circularización con un total de 224 comunicaciones enviadas a los beneficiarios con mas de tres cuotas vencidas, de los cuales se presentaron 4 solicitudes de acuerdos de pago reflejado en un recaudo total de $ 14.463.222, el proceso de circularización se repetira en el primer trimestre del ańo 2023. </t>
  </si>
  <si>
    <t xml:space="preserve">Según reportes de la 1ra linea se observa que avances alcanzando 4 solicitudes de acuerdos de pago reflejados en un recaudo total de $ 14.463.222. </t>
  </si>
  <si>
    <t xml:space="preserve"> Continuar constantemente adelantando el proceso de circularización que lleva a cabo la subdirección en aras de impactar los beneficiarios que cuentan con cuotas vencidas. </t>
  </si>
  <si>
    <t>Auditoria de Bienes Muebles y de Consumo</t>
  </si>
  <si>
    <t>4 de mayo de 2022</t>
  </si>
  <si>
    <t>Para mayor control del recurso público, la JOCI considera pertinente actualizar el manual para el manejo de inventarios, bienes, propiedad, planta y equipo del Instituto. Inicialmente, se considera un cambio en la reglamentación de los comité, donde se detalle:
*Que sus sesiones se realizaran ordinariamente 1 (una) vez al mes y extraordinarias de acuerdo a las necesidades del Instituto o sean recomendadas o requeridas para subsanar casos con alto riesgo de pérdida, deterioro, hurto y que afecten las actividades propias de los procesos al interior del Instituto.
*Los comités deben estar presididos por el Director o quien haga sus veces.
*Todos los comités deben documentar adecuadamente sus decisiones, basadas en consideraciones económicas, comerciales, técnicas y jurídicas, las cuales deben quedar incorporadas a las actas respectivas con conclusiones precisas en cuanto a la viabilidad de la situación.
Aclaración: A través de esta auditoría, plasmamos la recomendación de actualizar el manual para el manejo de inventarios, bienes, propiedad, planta y equipo del Instituto, como una contribución al mejoramiento del Sistema de Control Interno - SCI, para la concordancia administrativa, operativa y legal de las actividades desarrolladas por la Subdirección Administrativa y Financiera – Gestión de Infraestructura, Bienes y Servicios.
Las actualizaciones, en este caso concreto como es la periodicidad para realizar las sesiones del comité, es potestativo de los responsables del proceso (Subdirección Administrativa y Financiera – Gestión de Infraestructura, Bienes y Servicios), la JOCI solo da pautas para agregar valor y mejorar el desempeño de las operaciones de la Entidad, con riesgo “Bajo” y control “Efectivo”.</t>
  </si>
  <si>
    <t>1. Realizar la modificación y actualización de la resolución por medio de la cual se adopta el manual de inventarios, donde se establezca la realización trimestral del comité de bienes, donde participe la dirección o su delegado, y se generen  las actas correspondientes.
2. Implementar un cronograma de la programación trimestral del comité de bienes.</t>
  </si>
  <si>
    <t>La Subdirección Administrativa y Financiera – Gestión de Infraestructura, Bienes y Servicios, han venido trabajando con la intención de disminuir los riesgos por deterioro, pérdida y hurto en los inventarios físicos y continuar con el permanente cumplimiento de las políticas y procedimientos dispuestos en el manual para el manejo de inventarios, bienes, propiedad, planta y equipo implementado por el Instituto, pero se hace necesario elaborar unos cambios en la reglamentación del comité de bienes muebles e inmuebles.</t>
  </si>
  <si>
    <t>CORRECTIVA</t>
  </si>
  <si>
    <t>Revisión, seguimiento, control y compromiso de la organización, de  los objetivos relacionados con la administración de los bienes de la entidad.</t>
  </si>
  <si>
    <t>Profesional Especializado
Técnica Administrativa</t>
  </si>
  <si>
    <t>De acuerdo a la dinámica del proceso de baja de bienes cuyo desarrollo puede tomar meses, y con la actualización del inventario que se realiza semestral,  se establecerá  que el comité de bienes se realice de manera trimestral, y extraordinarias de acuerdo a las necesidades del Instituto.</t>
  </si>
  <si>
    <t xml:space="preserve">Desde el proceso de Infraestructura se solicitó a la Dirección contemplar la posibilidad de realizar el comite de bienes de manera trimestral, ya que si se realiza de manera mensual no podría presentar avances significativos. De igual manera, en el mes de septiembre el día 7 se llevo a cabo el comite de bienes en el cual se trato el tema de la actualización del manual de inventarios. </t>
  </si>
  <si>
    <t xml:space="preserve">Acta de comite de bienes </t>
  </si>
  <si>
    <t xml:space="preserve">El proximo comite de bienes esta programado para el día 15 de diciembre, en el cual se presentara nuevamente ante la dirección la solicitud de modificación y actualización de la resolución que adopta el manual de inventarios a fin de establecer una periodicidad trimestral del comite de bienes. </t>
  </si>
  <si>
    <t>Citación</t>
  </si>
  <si>
    <t xml:space="preserve">Para mayor control del recurso público,es pertinente actualizar el manual para el manejo de inventarios, bienes, propiedad, planta y equipo del Instituto. 
De conformidad con los reportes de la primera linea de defensa la entidad no ha realizado la acción correspondiente respecto al manual de inventarios. </t>
  </si>
  <si>
    <t xml:space="preserve">Actualizar el manual para el manejo de inventarios, bienes, propiedad, planta y equipo del Instituto. </t>
  </si>
  <si>
    <t>*Evaluar si la cantidad de personal en contratación es la adecuada para responder a las necesidades de la entidad.
*Realizar seguimientos y controles más efectivos en los procedimientos y en las actividades propias del Área de contabilidad donde existan mayores falencias.
*Capacitar al personal en las debilidades que se identifiquen para asumir el cargo.</t>
  </si>
  <si>
    <t xml:space="preserve">1. Implementar un plan de trabajo con plazo semestral con fechas especificas, a fin de garantizar la entrega oportuna de la información al proceso financiero, de igual manera realizar la identificacion fisica y actualizar el estado de los bienes muebles del ISVIMED. 
 </t>
  </si>
  <si>
    <t>La Subdirección Administrativa y Financiera – Gestión de Infraestructura, Bienes y Servicios han venido trabajando con la intención de disminuir los riesgos en la generación de re-procesos en el Proceso Contable y Financiero, al no contar con los insumos de manera oportuna al momento de la realización y consolidación de los estados contables.
Aclaración: No se pudieron medir adecuadamente los hechos económicos, ya que se generó retrasos y re-procesos en el Proceso Contable y Financiero, al no contar con los insumos de manera oportuna al momento de la realización y consolidación de los estados contables, en este caso se debió a la falta de una buena planeación y creación de estrategias ante los posibles cambios surgidos por el traslado de servidores públicos o contratistas entre las diferentes sedes y los funcionarios que en forma temporal o definitiva dejaron de laborar o prestar sus servicios en el Instituto.</t>
  </si>
  <si>
    <t>Garantizar la entrega oportuna de la información para  su debido trámite en la elaboración de los informes contables.</t>
  </si>
  <si>
    <t>Subdirectora Administrativa y Financiera
Profesional U de Talento Humano</t>
  </si>
  <si>
    <t>Desde el mes de febrero se realizó cambios en la técnia adminsitrativa asignada a almacen de acuerdo a los perfiles y competencias ya que la dirección  consideró pertinente para la mejora de los procesos. Igualmente se dio en el mes de marzo un cambio en el contador de la entidad.</t>
  </si>
  <si>
    <t>Se implemento el plan de trabajo donde se establecieron fechas especificas para la entrega semestral del informe de inventario de bienes muebles al proceso financiero, con el fin de ingresar y actualizar la respectiva información en el programa contable. En el comite de bienes del 7 de septiembre, se entregó el inventario de bienes muebles con corte al 31 de Agosto, a fin de presentarlo al proceso contable para su actualización y aplicación de la depreciación.</t>
  </si>
  <si>
    <t xml:space="preserve">Acta de comite bienes - Informe - Memorando 3368 en sifi </t>
  </si>
  <si>
    <t xml:space="preserve">Se llevo a cabo la revisión fisica de todos los bienes muebles del instituto, y la verificación de la cartera de todos los contratistas, cuyo proceso finaliza con la entrega del paz y salvo y la entrega del respectivo informe de inventario  al proceso contable para realizar la actualización de la información y el cierre financiero de la vigencia, de acuerdo al plan de trabajo establecido. </t>
  </si>
  <si>
    <t>Inventario fisico actualizado - plan de trabajo - entrega de paz y salvos</t>
  </si>
  <si>
    <t xml:space="preserve">De acuerdo con el reporte la subdirección llevo a cabo un plan de trabajo con plazo semestral con fechas especificas, a fin de garantizar la entrega oportuna de la información al proceso financiero, de igual manera realizó la identificación fisica y actualizar el estado de los bienes muebles del ISVIMED. </t>
  </si>
  <si>
    <t>Continuar aplicando los cronogramas establecidos en el proceso financiero, matener los estados de los bienes muebles del ISVIMED,</t>
  </si>
  <si>
    <t>*El Instituto debe intensificar los esfuerzos en busca de un lugar adecuado que permita el bodegaje y almacenamiento de sus bienes, con las condiciones técnicas requeridas para cada uno de sus elementos.
*Aplicación de las guías, instructivos, procedimientos, manuales y formatos.
*Realizar reuniones con los enlaces del proceso para validar el cumplimiento de las directrices y poder obtener una información oportuna para la rendición de informes.
*Se deben tomar decisiones por parte de la alta dirección con el fin de poder sanear el inventario del ISVIMED en un alto porcentaje.
*Necesidad de actualizar el manual para el manejo de inventarios, bienes, propiedad, planta y equipo del Instituto.
*Que se genere más compromiso para el control de los inventarios físicos del Instituto por parte de la alta dirección y la Subdirección Administrativa y Financiera.
Aclaración: A través de esta auditoría, plasmamos la recomendación de actualizar el manual para el manejo de inventarios, bienes, propiedad, planta y equipo del Instituto, como una contribución al mejoramiento del Sistema de Control Interno - SCI, para la concordancia administrativa, operativa y legal de las actividades desarrolladas por la Subdirección Administrativa y Financiera – Gestión de Infraestructura, Bienes y Servicios.
Se recomienda la actualización en cuanto a lo evidenciado y descrito en la condición (almacenaje, seguimiento y control de los bienes del Instituto) y esta recomendación es facultativa de los responsables del proceso (Subdirección Administrativa y Financiera – Gestión de Infraestructura, Bienes y Servicios), la JOCI solo da pautas para agregar valor y mejorar el desempeño de las operaciones de la Entidad, buscando que la mitigación de los riesgos y la efectividad en los controles.
*Que se genere más compromiso para el control de los inventarios físicos del Instituto por parte de la alta dirección y la Subdirección Administrativa y Financiera.</t>
  </si>
  <si>
    <t xml:space="preserve">1. Realizar la identificación de los bienes en mal estado, clasificados como obsoletos e inservibles.
2. Realizar la depuración de los bienes dados de baja a través de la subasta.                                           3. Realizar la calisificación, almacenamiento y custodia de los bienes de consumo, a fin de cumplir con la normatividad vigente en cuanto estanadares de seguridad y salud en el trabajo, y la conservación de bienes consumibles. 
</t>
  </si>
  <si>
    <t>*Existen deficiencias en la administración de los inventarios y como no existe un lugar adecuado para el almacenamiento de los bienes, éstos se encuentran en alto riesgo de deterioro, pérdida o hurto. Adicionalmente, la Técnica Administrativa y el contratista a cargo del Almacén se encuentran en riesgo mecánico, debido a las dificultades en el acceso, búsqueda y recolección de los bienes.
*No cumplir con los procedimientos internos de seguimiento, monitoreo y control a la gestión.
*Inoportunidad en la rendición de información al área financiera.</t>
  </si>
  <si>
    <t>Depuración del inventario de bienes muebles,  realizar la adecuada custodia de los bienes para lograr su conservación.</t>
  </si>
  <si>
    <t xml:space="preserve">Técnica Administrativa y Profesional Especializado
Dirección
</t>
  </si>
  <si>
    <t xml:space="preserve">1. Respecto a realizarla identificación de los bienes en mal estado, clasificados como obsoletos e inservibles, ya se realizó esta gestión y fue presnetado enel comite de bienes del día 7 de septiembre. 
2. En cuanto a realizar la depuración de los bienes dados de baja a través de la subasta, se encuentra en proceso dado que desde la Dirección, solicitaron se contrate aun experto a fin de dar un concepto tecnico para poder dar de baja las sillas.                                                   3. En cuanto a realizar la calisificación, almacenamiento y custodia de los bienes de consumo, se realizo la respectiva clasificacion y almacenamiento de los bienes de consumo teniendo en cuenta las normas de SST establecidas actualmente. </t>
  </si>
  <si>
    <t>Inventario de consumo- Informe de gestión</t>
  </si>
  <si>
    <t>1. Respecto a realizarla identificación de los bienes en mal estado, clasificados como obsoletos e inservibles, ya se realizo esta actividad y se cuenta con la información debidamente actualizada.
2. En cuanto a realizar la depuración de los bienes dados de baja a través de la subasta, ya se cuenta con el concepto tecnico de baja de sillas del contratista idoneo para realizar el respectivo diagnostico, y el proceso de contratación del plan martillo con el baco popular se encuentra en firmas por parte dicha entidad.                                                                      3. Se sigue cumpliendo con las normas del sistema de SST mediante la revisión continua del profesional de apoyo al sistema de seguridad y salud en el trabajo y la ARL positiva.</t>
  </si>
  <si>
    <t xml:space="preserve">Información actualizada de los bienes clasificados como obsoletos - Concepto tecnico de baja de sillas - informe de seguridad y salud en el trabajo </t>
  </si>
  <si>
    <t>De acuerdo con el reporte la subdirección la entidad se encuentra adelantando el proceso de contratación del plan martillo con el baco popular se encuentra a la fecha se encuentra en firmas por parte dicha entidad, toda vez que ya  se cuenta con la identificación de los bienes a dar de baja.</t>
  </si>
  <si>
    <t xml:space="preserve"> Continuar cumpliendo con las normas del sistema de SST.
Retomar el proceso de contratación del plan martillo.</t>
  </si>
  <si>
    <t>SEGUIMIENTO VIGENCIA 2019</t>
  </si>
  <si>
    <t>AVANCES  (Seguimiento Subdirección)
ENERO-FEBRERO-MARZO 2019</t>
  </si>
  <si>
    <t>AVANCES  (Seguimiento Subdirección)
ABRIL-MAYO-JUNIO 2019</t>
  </si>
  <si>
    <t>CALIFICACIÓN (Seguimiento JOCI)
SEMESTRE 1-2019</t>
  </si>
  <si>
    <t>AVANCES (Seguimiento Subdirección)
JULIO-AGOSTO-SEPTIEMBRE 2019</t>
  </si>
  <si>
    <t>AVANCES  (Seguimiento Subdirección)
OCTUBRE-NOVIEMBRE-DICIEMBRE 2019</t>
  </si>
  <si>
    <t>CALIFICACIÓN (Seguimiento JOCI)
SEMESTRE 2-2019</t>
  </si>
  <si>
    <t>SEGUIMIENTO
semestre 2/2018</t>
  </si>
  <si>
    <t>RECOMENDACIÓN
(Fecha/recomendación)</t>
  </si>
  <si>
    <t>Informe de seguimiento al proceso de contratación y su publicación en las diferentes plataformas gubernamentales</t>
  </si>
  <si>
    <t>Alta concentración de contratos de servicios profesionales y de apoyo a la gestión</t>
  </si>
  <si>
    <t>La planta de cargos del Instituto solo cuenta con 50 funcionarios y no ha sido ajustada a pesar del crecimiento que ha tenido el isvimed.</t>
  </si>
  <si>
    <t xml:space="preserve">Realizar un contrato interadministrativo con la ESAP una vez finalice el periodo de ley de garantías, para que esta entidad adelante el proceso de reestructuración administrativa, que permita subsanar el hallazgo evidenciado. </t>
  </si>
  <si>
    <t xml:space="preserve">Adelantar la reestructuración administrativa conforme al diagnostico que emita la ESAP. </t>
  </si>
  <si>
    <t>Reestructurar la planta de cargos del instituto, asignando de manera efectiva las cargas laborales.</t>
  </si>
  <si>
    <t>Subdirección administrativa y financiera 
(Gestión Humana)</t>
  </si>
  <si>
    <t>Jorge Ivan Velasquez 
Lina Agudelo</t>
  </si>
  <si>
    <t xml:space="preserve">A través del oficio con Radicado S 8794 del 21 de junio de 2018, se solicita a la ESAP "considerar la solicitud para llevar a cabo el proceso de reestructuración y modernización para el segundo semestre del año en curso", frente al cual se está a la espera de respuesta. </t>
  </si>
  <si>
    <t>Mediante radicado de entrada E 8631 la ESAP informó que no atenderían al requerimiento de reestructuración. Razón por la cual, la Subdirección Administrativa y Financiera adelantará dicho proceso en la vigencia 2019; una vez cuente con los elementos técnicos y financieros para ejecutar este proceso.</t>
  </si>
  <si>
    <t xml:space="preserve">Si bien la entidad realizo la Gestión con la ESAP, para su reestructuración se debe tener en cuenta que nos demos ajustar a lo establecido en la circular 05 de 2016 de la CNSC, la cual emita las instrucciones para la provisión de empleó por mérito. 
22-01-2019
</t>
  </si>
  <si>
    <t>Actualmente se encuentra en proceso de contratación para satisfacer esta necesidad y poder realizar el estudio y reestructuración de la planta de cargos. ( Se adjunta comité estructurador No. 18 del 04 de junio de 2019.
Se celebro el contrato 366 de 2019 con la Universidad de Antioquia.</t>
  </si>
  <si>
    <t>Correo electronico enviado por Valentia para la auditoria secop
Correo electronico de Natalia Diaz Bedoya el 28/06/219</t>
  </si>
  <si>
    <t>correo electronico y evidencias</t>
  </si>
  <si>
    <t>Se inicio el proceso de contratación interadministrativa con la Universidad Antioquia, cuyo contrato es el 366 de 2019. Hasta tanto no se presenten los resultados para la realizacion de la estructuracion administrativa no se podra cerrar la accion propuesta.</t>
  </si>
  <si>
    <t>Hasta tanto no se presenten los resultados para la realización de la estructuración administrativa no se podrá cerrar la acción propuesta.</t>
  </si>
  <si>
    <t>22/10/2018</t>
  </si>
  <si>
    <t>Avances del convenio interadministrativo con la Universidad de Antioquia:
Julio: El día 31 de julio de 2019 se realizó presentación ante el comité de gestión y desempeño del desarrollo del contrato para la elaboración del estudio técnico de desarrollo rediseño institucional.
Se presentaron las fases del proyecto, presentación,  fase previa, diagnóstico, fase de diseño e implementación, se presentó así mismo cronograma y plan de trabajo y se realizó presentación del equipo técnico de la escuela de gobierno de la universidad de Antioquia y se realizaron los acuerdos para el desarrollo de contrato.
Agosto:  a esta fecha ya se han ejecutado la fase de planeación, en esta se conformó el comité de rediseño institucional mediante resolución 909 del 13 de agosto de 2019 y también se ejecutó la fase previa, en esta fase se hizo la formalización del equipo de trabajo y se realizaron 4 talleres sobre gestión del cambio para funcionarios y contratistas en las fechas 8 y 12 de agosto, se entregó información al  equipo de la udea para diagnóstico.
Septiembre:  3 y 6 de septiembre realización de talleres de gestión del cambio, se realizó programación para iniciar fase de levantamiento de cargas de trabajo, se entregó información al  equipo de la udea para diagnóstico.
Octubre: El día 3 de octubre se hizo entrega al comité de rediseño institucional del documento de diagnóstico para validación del comité de rediseño institucional este docuemnto se encuentra en análisis por parte del comité y de algunas áreas específicas sobre las cuales se encontraron algunos hallazgos.
El trabajo de levantamiento de cargas de trabajo con todo el personal de planta vinculado así:
Viernes 11 de Octubre: profesionales especializados.
Viernes 11 de Octubre: profesionales universitarios.
Miércoles 16 de octubre; Nivel asistencial y técnico.
Miércoles 16 de octubre: Profesionales Universitarios.
Jueves 17 de octubre: Profesionales Universitarios.
Lunes 21 de Octubre: Todo el personal faltante.</t>
  </si>
  <si>
    <t>Presentación del 31 de Julio al comité de Gestión y Desempeño.
Extracto de acta del comité de 31 de Julio.
Copia de Resolución de 909 de 13 de agosto conformación comité de Rediseño Institucional.
Registros de asistencia talleres de gestión del cambio agosto y septiembre de 2019.
Registros de asistencia levantamiento de cargas de trabjo.</t>
  </si>
  <si>
    <t xml:space="preserve">En lo que va del mes de noviembre se han realizado dos reuniones con la subdirectora administrativa y financiera y las personas encargadas del área financiera del instituto y la escuela de gobierno de la U de A con el fin de realizar un diagnóstico y observaciones frente a los costos de un proyecto esta reunión se realizó el 5 de noviembre; el día 19 de noviembre se realizó reunión con el comité de rediseño institucional y la escuela de gobierno de la U de A con el fin que estos presentaran la propuesta de estructura organizacional  y mapa de procesos para el instituto.
 El dia 8 de Diciembre se presenta ante el comité de Rediseño Institucional propuesta de Estructura y Planta Proyectada,  se realizan observaciones por parte del Comité de Rediseño institucional el dia 11 de Diciembre , se está a la espera de la propuesta definitiva de planta de cargos, así como del Manual específico de funciones y competencias laborales.
El documento final de estudio técnico se entregará por parte de la Universidad de Antioquia en la semana del 23 al 27 de Diciembre de 2019.
</t>
  </si>
  <si>
    <t>NA</t>
  </si>
  <si>
    <t>Registros de asistencia</t>
  </si>
  <si>
    <t xml:space="preserve"> Se encuentra en desarrollo el contrato el 366 de 2019 con la universidad de Antioquia para el rediseño institucional. Lo anterior, de acuerdo al cronograma establecido por la misma.</t>
  </si>
  <si>
    <t>En el año 2019 se celebro el contrato No. 366 con la Ude A, para el rediseño institucional; teniendo en cuenta los nuevos retos del Plan de Desarrollo institucional se esta dando alcance a dicho estudio.
Mediante Acuerdo No. 1 de 2020, el Consejo Directivo, le otorgó facultades al director del ISVIMED, para realizar la modificación de la planta correspondiente</t>
  </si>
  <si>
    <t>Contrato No. 366 de 2019
Acuerdo No 1 de 2020 del Consejo Directivo</t>
  </si>
  <si>
    <r>
      <t>Mediante contrato 304 de 2020, se celebro con la UdeA un Convenio Interadministrativo cuyo objeto es, "</t>
    </r>
    <r>
      <rPr>
        <i/>
        <sz val="9"/>
        <color theme="1"/>
        <rFont val="Arial"/>
        <family val="2"/>
      </rPr>
      <t>ELABORAR EL ESTUDIO TÉCNICO DE REDISEÑO INSTITUCIONAL DEL INSTITUTO SOCIAL DE VIVIENDA Y HÁBITAT DE MEDELLÍN - ISVIMED, DE CONFORMIDAD CON LAS NORMAS VIGENTES SOBRE EMPLEO PÚBLICO Y LAS PARTICULARIDADES PROPIAS DEL SECTOR, CONTANDO PARA ESTE PROCESO CON LA PARTICIPACIÓN ACTIVA DE LAS INSTANCIAS INTERNAS, ASÍ COMO LAS NUEVAS METAS DE COBERTURA ASIGNADAS AL INSTITUTO"</t>
    </r>
  </si>
  <si>
    <t>Contrato 304 de 2020</t>
  </si>
  <si>
    <t>Se evidencia los dos contratos celebrados con al Universidad de Antioquia, del contrato del 2019 no se evidencia que se tomaran desiciones de ajuste de planta, por el contrario realizan nueva contratación en la vigencia 2020, el cual se encuentra en ejecución. El entregable de la propuesta de planta de cargos debe ser entregado a finales del mes de septiembre 2020. 
Memoarando # 2 del 2020.07.01, ampliación hasta el 28.02.2021.</t>
  </si>
  <si>
    <t>Revisar preriodicamente los avances de los entregables y involucrar al personal vinculado en el aporte y analisis de este rediseño.</t>
  </si>
  <si>
    <t>Se cuenta con contrato 304 de 2020,  con la UdeA el cual arrojara un estudio técnico, el cual servira de soporte para la toma desiciones en relación a la planta que conforma la entidad. 
La toma de acciones obedece a los resultasos que arroje tal estudio.  Se ha venido involucrando al personal de la entidad en la conformación de comisiones para dicho estudio</t>
  </si>
  <si>
    <t xml:space="preserve">Contrato 304 de 2020 </t>
  </si>
  <si>
    <t>Ya se cuenta con los resultados correspondientes al estudio realizado por la UdeA, el mismo debe contar con la viabilidad financiera correspondiente, para lo cual se solicito a la Secretaria de Hacienda dicha viabilidad</t>
  </si>
  <si>
    <t>Radicado de salida S 11498</t>
  </si>
  <si>
    <t>Se evidencia el radicado de salida No.11498 del 10/12/2020, con asunto: Viabilidad presupuestal para la creación de planta de cargas.</t>
  </si>
  <si>
    <t>Dar aplicaciòn a los entregables de los informes de los estudios tecnicos de los dos contratos celedrados con la UdeA, en relaciòn a l rediseño instituciònal, en caso de no haber viabilidad presupuestal por la secretaria de hacienda que estos sirvan de insumo para la revisiòn de los manuales de funciones y competencias laborales de los cargos actuales con que cuenta la entidad.
Se suguiere adicional hacer seguimiento a la fecha del cumplimiento de la acción, en aras de que los resultados esperados se logren dentro del plazo propuesto, pues la acción se encuentre vencida.</t>
  </si>
  <si>
    <t>A la fecha se cuentan con los productos correspondientes, resultado del Convenio con la UdeA, sin embargo, a la fecha no se tienen una respuesta oficial por parte de la Secretaria de Hacienda dado que esta pendiente la socialización de dichos resultados con el Consejo Directivo.
Para el último Consejo Directivo, se iban a presentar dichos resultados, sin embargo, no fue posible la asistencia de la UdeA. Se anexa correo electronico que da cuenta de ello.</t>
  </si>
  <si>
    <t xml:space="preserve">Correo Electronico </t>
  </si>
  <si>
    <t xml:space="preserve">En el último Consejo Directivo del 25 de junio de 2021, se realizó la socialización de los resultados del estudio realizado por la UdeA, sin embargo, en el mismo no se sometio aprobación la implementación del mismo.
</t>
  </si>
  <si>
    <t xml:space="preserve">NO se aporto el acta del consejo directivo donde se evidence la socialización de los resultados de los estudiós de la UdeA, y la desción tomada por estos </t>
  </si>
  <si>
    <t>Analizar en su defecto si amerita replanear la acción, o que acciones podrian implementarse basados en los estudios realizados por la UdeA.</t>
  </si>
  <si>
    <t>En el consejo directivo del lunes 30 de agosto de 2021, se presento ante los miembros la creación de los cargos que recomienda el estudio, el mismo no fue aprobado y se solicito por parte de los miembros una proyección y que se volviera a presentar en un proximo consejo.</t>
  </si>
  <si>
    <t>Acta de consejo, la cual esta en reviión de direciión</t>
  </si>
  <si>
    <t>La proyeccion solicitada por parte de los miembros, aun no se presenta ante el consejo directivo, se esta a la espera de la directriz por parte de la dirección.</t>
  </si>
  <si>
    <t>De acuerdo a la información presentada por la primera linea, el consejo directivo no aprobo la creación de cargos, por lo tanto se esta a la espera de nuevas directricez por parte de la dirección, lo cual deben tener en cuenta los estudios tecnicos presentado por la UdeA.</t>
  </si>
  <si>
    <t>Frente al hallazgo reportado se informa que una vez presentado en el Consejo Directivo el estudio correspondiente a la UdeA, no fue aprobado, pero tampoco rechazado, se sigue en el analisis correspondiente dado que el mismo aún se encuentra vigente.</t>
  </si>
  <si>
    <t>De acuerdo a la información presentada por la primera linea, el consejo directivo no aprobo la creación de cargos, por lo tanto se esta a la espera de nuevas directricez por parte de la dirección, lo cual deben tener en cuenta los estudios tecnicos presentado por la UdeA.
Es necesario que estos estudios sean tenidos en cuenta para el proceso que adelanta la entidad para cubrir los cargos que se encuentran en provisionalidad.</t>
  </si>
  <si>
    <t>6/072022</t>
  </si>
  <si>
    <t xml:space="preserve">Se les suguiere nuevamente analizar en su defecto si amerita replanear la acción, o que acciones podrian implementarse basados en los estudios realizados por la UdeA.
Asi como tener en cuenta estos analisis y conceptos para el concurso de meritos que adelanta la entidad. </t>
  </si>
  <si>
    <t>Frente al hallazgo reportado se informa que una vez presentado en el Consejo Directivo el estudio correspondiente a la UdeA, no fue aprobado, pero tampoco rechazado, se sigue en el analisis correspondiente dado que el mismo aún se encuentra vigente.
Se solicita la ampliación del plazo hasta la vigencia del estudio técnico o el replanteamiento de la misma</t>
  </si>
  <si>
    <t xml:space="preserve">Frente al hallazgo reportado se informa que una vez presentado en el Consejo Directivo el estudio correspondiente a la UdeA, no fue aprobado, lo anterior por no existir recursos financieros para esto, dicho estudio se vence en el mes de diciembre de 2022. Se solicita el cierre de esta acción ya que no depende de la entidad la aprobación del estudio de la UDEA.
</t>
  </si>
  <si>
    <t>De acuerdo a la información presentada por la primera linea, el consejo directivo no aprobo la creación de cargos, por no existir erecursos fiancieros, no obstante, dichos estudios tecnicos presentado por la UdeA, deberian ser tenidos en cuenta para el proceso de  carrera que adelanta la entidad, por lo tanto, los que deben analizar la acción propuesta si se modifica a ose elimina es el equipo primario por lo tanto, la eficacia no se alcanzado.
Es necesario que estos estudios sean tenidos en cuenta para el proceso que adelanta la entidad para cubrir los cargos que se encuentran en provisionalidad.</t>
  </si>
  <si>
    <t xml:space="preserve">Se les suguiere nuevamente analizar en su defecto si amerita replanear la acción, o que acciones podrian implementarse basados en los estudios realizados por la UdeA, toda vez que se celebraron unos contratos cuyo obejto es el analisis de el rediseño.
Asi como tener en cuenta estos analisis y conceptos para el concurso de meritos que adelanta la entidad. </t>
  </si>
  <si>
    <t>Informe de seguimiento a la publicación contractual en la plataforma gubernamental SECOP</t>
  </si>
  <si>
    <t>Observación 1. Justificación en los factores de Selección.</t>
  </si>
  <si>
    <t>Falta normatividad que lo regule.</t>
  </si>
  <si>
    <t xml:space="preserve">1. Regular por medio de un acto administrativo los honorarios de los contratistas. 
2. Modificar la guía para definición de perfiles bajo la modalidad de contratación de Servicios Formato: GU-GJ-01.
3. Socializar a los subdirectores y jefes de oficina las documentos resultantes de esta gestión. </t>
  </si>
  <si>
    <t xml:space="preserve">1. Establecer mediante acto administrativo, la regulación de honorarios para contratistas del ISVIMED. 
2. Aclarar la redacción de la guía de perfiles para contratistas del ISVIMED, para facilitar la elaboración de los perfiles de los contratistas del ISVIMED. 
3. Que los subdirectores y jefes de oficina, conozcan las nuevas disposiciones que regularan los honorarios y perfiles para contratistas del ISVIMED. </t>
  </si>
  <si>
    <t>Uriel Gómez Grisales</t>
  </si>
  <si>
    <t>Teniendo en cuenta que el plan de mejoramiento solo fue remitido en el mes de marzo, se esta realizando las actividades correspondientes de implementación</t>
  </si>
  <si>
    <t>A la fecha no se ha realizado ningun ajuste y se continua operando con los honorarios establecidos por la entidad.
Se solicito concepto ALEGAL SAS (operador jurídico) de la entidad, para efectos de conocer la pertinencia y conducencia de la implementación de dicha medida, este fue remitido por el operador el mes de junio, para lo cual se realizará el analisis correspondiente y determinar si se procederá con la implementación y ajuste de actos administrativos correspondientes a honorios y perfiles.</t>
  </si>
  <si>
    <t>Consultar tabla de Honorarios con presupuesto.
Se anexa concepto emitido por ALEGAL</t>
  </si>
  <si>
    <t>Se evidencia concepto del contratista Alegal de junio 2020 con el análisis realizado por estos, por tanto, es necesario realizar estudio y analisis de este para lograr el objetivo planeado en esta acción referente a la selección de contratistas.</t>
  </si>
  <si>
    <t>Dar celeridad al estudio y análisis de la situación para una toma de decisión que logren el objetivo propuesto.</t>
  </si>
  <si>
    <t xml:space="preserve">
A la fecha  por parte de la Subdirección jurídica, se socializa el concepto emitido por ALEGAL, en el próximo comité de contratación (Lunes 28 de septiembre), con el fin de que se tomen las decisiones, de adoptar o no por un acto administrativo los honorarios de los contratistas, o en caso tal si dentro del comité se tiene una propuesta adicional, validarla con la dirección del Isvimed.
</t>
  </si>
  <si>
    <t>Contratos celebrados celebrados por la entidad 
Consultar en SIFI
o pueden ser valida en los contratos de la muestra de auditoria.</t>
  </si>
  <si>
    <t>A la fecha  por parte de la Subdirección jurídica, se socializa el concepto emitido por ALEGAL, en el próximo comité de contratación del mes de diciembre, con el fin de que se tomen las decisiones, de adoptar o no por un acto administrativo los honorarios de los contratistas, o en caso tal si dentro del comité se tiene una propuesta adicional, validarla con la dirección del Isvimed, teniendo en cuenta la contratacion del año 2021, con el fin de que se tengas las claridades de los perfiles, no obstante a la fecha no se ha contratado perfiles referidos al hallazgo.</t>
  </si>
  <si>
    <t>Se evidencia concepto del contratista Alegal de junio 2020 con el análisis realizado por estos, por tanto, es necesario realizar estudio y análisis de este por parte de la alta direcciòn para lograr el objetivo planeado en esta acción referente a la selección de contratistas.</t>
  </si>
  <si>
    <t>Dar celeridad al estudio y análisis de la situación por parte de la alta direcciòn del ISVIMED para una toma de decisión que logren el objetivo propuesto.
La observación no solo estaba enfocada en un acto administrativo, sino en los factores de selección de un contrato para que sea analizado en su conjunto y se tomen las medidas pertinentes a que haya lugar.
Se suguiere adicional hacer seguimiento a la fecha del cumplimiento de la acción, en aras de que los resultados esperados se logren dentro del plazo propuesto, pues la acción se encuentre vencida.</t>
  </si>
  <si>
    <t>A la fecha  por parte de la Subdirección jurídica, se socializa el concepto emitido por ALEGAL, en el próximo comité N° 17 de contratación del mes de Abril, teniendo en cuenta los cambios en la direccion y algunas subdirecciones del Isvimed, con el fin de que se tomen las decisiones, de adoptar o no por un acto administrativo los honorarios de los contratistas, o en caso tal si dentro del comité se tiene una propuesta adicional, validarla con la dirección del Isvimed, no obstante a la fecha no se ha contratado perfiles referidos al hallazgo.</t>
  </si>
  <si>
    <t>Por parte de la subdirección Juridica se solicitará un concepto al operador Juridico contratado en la actualidad. Para que emita si es viable o no la proyeccion y adopcion de los honorarios y perfiles por medio de un acto administrativo.</t>
  </si>
  <si>
    <t>Se evidencia concepto del contratista Alegal de junio 2020 con el análisis realizado por estos, por tanto, es necesario realizar estudio y análisis de este por parte de la alta direcciòn para lograr el objetivo planeado en esta acción referente a la selección de contratistas.
Segun nuevo seguimiento se esta a la espera de otro concepto al respecto.</t>
  </si>
  <si>
    <t xml:space="preserve">Por parte del area de contratación se realiza revisión de los estudios previos y los documentos de los posibles contratistas con el fin de que cumplan con la idoneidad y experiencia, se realiza en dos filtros la revisión, el abogado contrarista que se le asigna el proceso y la profesional especializada que revisa, previendo que se realice contratos sin el cumplimiento de los factores de selección. Se presentará en un comité de contratación  del mes de octubre, la propuesta de regular por medio de un acto administrativo los honorarios de los contratistas. </t>
  </si>
  <si>
    <t xml:space="preserve">Estudios previos revisados. </t>
  </si>
  <si>
    <t xml:space="preserve">Por parte del area de contratación se realiza revisión de los estudios previos y los documentos de los posibles contratistas con el fin de que cumplan con la idoneidad y experiencia, se realiza en dos filtros la revisión, el abogado contratista que se le asigna el proceso y la profesional especializada que revisa, previendo que se realice contratos sin el cumplimiento de los factores de selección. Se esta en la proyección de realizar acto administrativo para la regulación de honorarios. </t>
  </si>
  <si>
    <t>Se evidencia concepto del contratista Alegal de junio 2020 con el análisis realizado por estos, por tanto, es necesario realizar estudio y análisis de este, por parte de la alta direcciòn para lograr el objetivo planeado en esta acción referente a la selección de contratistas.
Se estaba a la espera de otro concepto al respecto, el cual nunca se aporto  como evidencia.
De conformidad con el seguimiento realizado por la primera linea, cuentan con controles establecidos, en aras de que de cumplimiento a los factores de selección de acuerdo a la necesidad presentada.</t>
  </si>
  <si>
    <t xml:space="preserve">Por parte del area de contratación se realiza revisión de los estudios previos y los documentos de los posibles contratistas con el fin de que cumplan con la idoneidad y experiencia, se realiza en dos filtros la revisión, el abogado contratista que se le asigna el proceso y la profesional especializada que revisa, previendo que se realice contratos sin el cumplimiento de los factores de selección. </t>
  </si>
  <si>
    <t>Se adjuntan estufios previos de este primer trimestre.</t>
  </si>
  <si>
    <t>Se adjuntan estudios previos de este segundo trimestre.</t>
  </si>
  <si>
    <t xml:space="preserve">Teniendo en cuenta las acciones pendientes, se adopto por acto administrativo bajo la Resolución N°436 del 1 de agosto de 2022, bajo la cual se establece la tabla de honorarios para la contratación de prestación de servicios profesionales y de apoyo a la gestión, se socializó a las areas por medio de correo electronico. </t>
  </si>
  <si>
    <t>Se adjuntan Resolución N°436 de 2022.</t>
  </si>
  <si>
    <t>Teniendo en cuenta las acciones pendientes, se adoptó por acto administrativo, Resolución N°436 del 1 de agosto de 2022, bajo la cual se establece la tabla de honorarios para la contratación de prestación de servicios profesionales y de apoyo a la gestión, se socializó a las areas por medio de correo electronico. Asi mismo, en la etapa precontractual de los procesos, el área de contratación realiza la verificación de la idoneidad y experiencia de los contrataistas, lo que  ha sido efectivo. 
Se solicita el cierre de esta acción por tener un cumplimiento del 100%. De igual manera se realizó una actualización del estudio previo persona natural, con el fin de dejar claro la modalidad del contrato y los factores de selección.</t>
  </si>
  <si>
    <t xml:space="preserve"> Resolución N°436 de 2022, enviada anteriormente.
Formato: F-GJ-01	ESTUDIO PREVIO CONTRATO PRESTACIÓN SERVICIOS PROFESIONALES Y APOYO A LA GESTIÓN PERSONA NATURAL</t>
  </si>
  <si>
    <t>Se adoptó por acto administrativo, Resolución N°436 del 1 de agosto de 2022, bajo la cual se establece la tabla de honorarios para la contratación de prestación de servicios profesionales y de apoyo a la gestión, se socializó a las areas por medio de correo electronico. Asi mismo, en la etapa precontractual de los procesos, el área de contratación realiza la verificación de la idoneidad y experiencia de los contrataistas, lo que  ha sido efectivo.</t>
  </si>
  <si>
    <t xml:space="preserve">Se da cumplimiento a la acción propuesta, por lo tanto, se cprocede al cierre de la acción </t>
  </si>
  <si>
    <t xml:space="preserve">AUDITORÍA A PQRSD </t>
  </si>
  <si>
    <t>Falencias en las respuestas dadas a los peticionarios.</t>
  </si>
  <si>
    <t>Elaborar un circular a nombre de la Dirección del Instituto para todos los vinculados y contratistas que tienen relación con las PQRSD, en la que se establezca que las tutelas que lleguen debido a falencias o extemporaneidad en las respuestas, darán pie al inmediato inicio de un proceso disciplinario por incumplimiento de obligaciones.</t>
  </si>
  <si>
    <t>Ofrecer al usuario una respuesta dentro de los tiempos establecidos por la ley y con las caracteristicas que éstas deben tener; evitando incurrir en el incumplimiento normativo que rige dicho tramite.</t>
  </si>
  <si>
    <t>Comunicaciones
 Dirección</t>
  </si>
  <si>
    <t>Víctor Jaime Vargas Torres</t>
  </si>
  <si>
    <t xml:space="preserve">Se envía pieza informativa de prohibiciones del servidor público, buscando la sensibilización de cada uno de los responsables de responder PQRSD. </t>
  </si>
  <si>
    <t>Se evidenció pieza informativa de prohibiciones del servidor público, buscando la sensibilización de cada uno de los responsables de responder PQRSD.</t>
  </si>
  <si>
    <t>Elaborar circular por parte de la Dirección del Instituto para todos los vinculados y contratistas que tienen relación con las PQRSD, en la que se establezca que las tutelas que lleguen debido a falencias o extemporaneidad en las respuestas, darán pie al inmediato inicio de un proceso disciplinario por incumplimiento de obligaciones.</t>
  </si>
  <si>
    <t>23/04/0202</t>
  </si>
  <si>
    <t>Se retomará la acción de la Circular por parte de la Dirección, donde se le informe a cada contratista y funcionario sobre los procesos disciplinarios en caso de incumplir con los tiempos establecidos para las respuestas de los PQRSD. Fecha Inicio: 07/05/2020 Fecha terminación 12/05/2020 Fecha de obtención 30/05/2020 Responsables: Comunicaciones, Dirección y Jurídica</t>
  </si>
  <si>
    <t>El 19 de mayo se llevó a cabo una reunión entre la jefe de comunicaciones Sabina, la líder de PQRSD Paula y la encargada de PQRSD desde la Subdirección Jurídica Dalia, para revisar diferentes temas de PQRSD, entre ellos viabilidad de poder generar desde la Dirección una circular donde se le informe a los contratistas y funcionarios los procesos disciplinarios en los que pueden incurrir en caso de incumplir con los tiempos establecidos para las respuestas de las PQRSD. En los compromisos de la reunión se estableció que la Subdirección Jurídica revisaría con la persona jurídica de contratación y dirección cuáles podrían ser dichos procesos disciplinarios. Esta acción se encuentra a la espera de revisión debido a que la funcionaria Dalia ya no es la encargada de PQRSD desde la Subdirección Jurídica; se tendrá que retomar el tema con el nuevo encargado Fabián Ochoa.</t>
  </si>
  <si>
    <t xml:space="preserve">*Evidencia acta de la reunión realizada el 19 de mayo de 2020 </t>
  </si>
  <si>
    <t>Se evidencia acta de primara reunión sosrtenida entre la jefatura de comunicacione sy subdirección juridica.</t>
  </si>
  <si>
    <t>Dar celeridad a la acción planteada.</t>
  </si>
  <si>
    <t>El 1 de julio se le envió un correo al encargado de PQRSD de la Subdirección Jurídica solicitándole la revisión de los compromisos que habían quedado pendientes con Dalia. Sin embargo no se recibió respuesta.
Este mes se volvió a solicitar el apoyo sobre ese mismo correo por parte del encargado para darle celeridad a las acciones.</t>
  </si>
  <si>
    <t xml:space="preserve">*Evidencia del correo enviado en julio al encargado de PQRSD de la Subdirección Jurídica.
</t>
  </si>
  <si>
    <t>El 9 de octubre se envió un correo al encargado de PQRSD desde la Subdirección Jurídica, solicitándole un espacio para tratar algunos pendientes de PQRSD. El 13 de octubre se sostuvo una corta conversación al respecto, pero no quedó evidencia de ello. Se espera poder concretar una reunión formal con el funcionario para poder darle trámite a los asuntos pendientes.</t>
  </si>
  <si>
    <t>*Se adjunta como evidencia el correo enviado el 13 de octubre solicitando un espacio.
*Se adjunta como evidencia el correo citando a Jurídica para revisar acciones pendientes de PQRSD.</t>
  </si>
  <si>
    <t>Se adjunta correo pero de acuerdo a la informaciòn compartida por la primera linea de defensa no se ha cumplido con el objetivo de la acciòn propuesta, por lo tanto dicha acciòn continua presentando retrazos en su cumplimiento.</t>
  </si>
  <si>
    <t>Frente al informe que se comunicó por parte de la JOCI, mediante el memorando No. 1024 del 24 de noviembre de 2020, no se formulo acciones de mejoramiento a pesar que se dejaron observaciones que evidencian el incumplimiento legal, por lo que se considera que la entidad asumió el riesgo identificado en el proceso; y para esta auditoria se ratifican las mismas situaciones ya evidenciadas, en la auditoria anterior.
Asi mismo, se comunico el informe definitivo mediante memorando 922 del 3 de junio de 2021,  en este se reitera la situación evidenciada en el memorando N1024. No obstante, las situaciones evidenciadas ya habían sido expuestas en todos los informes que ha realizado la JOCI, en donde se han plasmado la debilidades frente a la atención, gestión  y control de las PQRSD; es decir, que las deficiencias en el proceso de las PQRSD son recurrentes, y las mismas se siguen presentando; por esta razón, es importante que los responsables, evalúen las observaciones que cuentan con acciones de mejoramiento de los informe de vigencias pasadas, revisen las actuales acciones correctivas del  PMI, y definan nuevas acciones que en realidad apunten a eliminar la causa raíz de las debilidades presentadas</t>
  </si>
  <si>
    <t>Se recomienda analizar y revisar las actuales acciones de mejora implementadas en el proceso de administración y gestión de las PQRSD; debido a que se evidenció que las mismas no están siendo efectivas para el mejoramiento del proceso.
Revisar procedimientos internos para ajustar metodologías y ajustar o crear nuevos controle.</t>
  </si>
  <si>
    <t xml:space="preserve">A la fecha  se encuentra pendiente por realizar la circular informativa. </t>
  </si>
  <si>
    <t>Frente a la accion propuesta se reportan avances por parte de la primera linea no obstante, se reitara a que validen la acción propuesta y el objetivo a cumplir. 
De conformidad con el informe que se comunicó por parte de la JOCI, mediante el memorando No. 2109 del 29 de noviembre de 2021,  se formulo acciones de mejoramiento el cual dicha acción no apunta a subsanar  el incumplimiento legal que se ha derivado de las auditorias realizadas, por lo que se considera que la entidad continua asumió el riesgo identificado en el proceso; y para esta auditoria se ratifican las mismas situaciones ya evidenciadas, en la auditoria anterior.
* Es importante unificar las peticiones más reiterativas en cuanto a su naturaleza y evaluar su impacto para el Instituto, lo cual servirá como mecanismo de control que permita identificar acciones de mejora, como es la creación de un link de preguntas frecuentes en la pagina web de la entidad, así mismo para retroalimentar la Política de Prevención de Daño Antijurídico de la entidad.
* La entidad se le continúan materializando los riesgos, frente a la atención de las PQRSD, ponderándose los riesgos altos, lo cual evidencia que los controles establecidos no son efectivos.
* Si bien no se deja una observación por ser reiterativo la situación, requiere de una mayor atención por parte de la alta dirección de la entidad.</t>
  </si>
  <si>
    <t>Desde la Jefatura de Comunicaciones, el dia 29 de marzo, se envía circular para su previa revisión y posterior aprobación y firma al Director René Hoyos y Mary Isabel Yepes. Con el fin de informar y dejar en papel la obligatoriedad de responder y en caso de no responder y llegar a Tutela, la consecuencia de un inicio de proceso disciplinario.
* Se encuentra pendiente por aprobación de los directivos y posterior a su difusión.</t>
  </si>
  <si>
    <t>Nombre del archivo: Correo de Fwd_ Circular de términos de plazo y responsabilidad de las respuestas a los derechos de petición
Nombre del archivo: F-GE-04_CIRCULAR</t>
  </si>
  <si>
    <t xml:space="preserve">De conformidad con el seguimiento presentado por la primera linea de defensa la acción se encuentra en proceso, por lo tanto, se reitera el compromiso por parte de los lideres en pro de la mejora continua, en ese sentido debe darcele celeridad a la acción, mas cuando es una necesidad de la mejora sustancial del proceso. </t>
  </si>
  <si>
    <t>Dar celeridad a la acción propuesta</t>
  </si>
  <si>
    <t xml:space="preserve">Desde la Jefatura de Comunicaciones, el dia 29 de marzo, se envía circular para su previa revisión y posterior aprobación y firma al Director René Hoyos y Mary Isabel Yepes. Con el fin de informar y dejar en papel la obligatoriedad de responder y en caso de no responder y llegar a Tutela, la consecuencia de un inicio de proceso disciplinario. Se vuelve a reenviar correo solicitando la aprobación, dado que a la fecha aún no ha sido revisada y porterio aprobada y firmada. </t>
  </si>
  <si>
    <t>Correo de Fwd_ Circular de términos de plazo y responsabilidad de las respuestas a los derechos de petición
Correo_ Circular de terminos</t>
  </si>
  <si>
    <t>Teniendo en cuenta el seguimiento anterior, se solicita de nuevo a la jefe Mary Isabel, la aprobación de esta circular para posteriormente divulgarla con articulación con Comunicaciones mediante los medios internos de la Entdidad. Se adjunta correo envíado el 4 de noviembre y se solicita extención del cierre de la acción hasta el 25 de diciembre de 2022</t>
  </si>
  <si>
    <t>Dar celeridad a la acción propuesta, la cual es emitir una circular interna. Por lo tanto, no se cierra la acción por no ser efectiva y eficaz hasta el 31 de diciembre de 2022.</t>
  </si>
  <si>
    <t>Implementar en la página web institucional una herramienta por medio de la cual los peticionarios puedan realizar seguimiento al estado de su petición en tiempo real, generando mejoras en la atención a los usuarios y en el acceso de la información.</t>
  </si>
  <si>
    <t>Facilitar el acceso a la información, a los usuarios que han realizado una petición y requieren saber como va su trámite.</t>
  </si>
  <si>
    <t>Comunicaciones
 Financiera</t>
  </si>
  <si>
    <t>Víctor Jaime Vargas Torres
 Carlos Gómez</t>
  </si>
  <si>
    <t>Se realizó reunión con SYGMA y TIC, en la cual se informaron los avances del desarrollo en el software y hadware.</t>
  </si>
  <si>
    <t>Se informa sobre realización de reunión entre SYGMA y la oficina de Sistemas, en la cual se informaron los avances en el desarrollo de software y hardware para implementar en la página web institucional una herramienta por medio de la cual los peticionarios puedan realizar seguimiento al estado de su petición en tiempo real.</t>
  </si>
  <si>
    <t>Realizar seguimiento periódico por parte del área de atención al usuario al desarrollo del aplicativo web.</t>
  </si>
  <si>
    <t>Dado que no se tiene información sobre el avance de esta acción, se retomará la implementación de la herramienta en la página web institucional por medio de la cual los peticionarios puedan realizar seguimiento al estado de su petición en tiempo real, generando mejoras en la atención a los usuarios y en el acceso de la información. Fecha inicio: 01/06/2020 Fecha terminación 30/08/2020 Fecha de Obtención: 30/08/2020 Responsables: Comunicación y Financiera</t>
  </si>
  <si>
    <t xml:space="preserve">El 15 de mayo se realizó una reunión entre la jefe de comunicaciones, la líder de PQRSD y el líder de TIC para revisar la implementación de la herramienta en la página web institucional, por medio de la cual los peticionarios puedan realizar seguimiento al estado de su petición en tiempo real. El líder de TIC manifestó que ya se tenía un avance frente al tema desde el año pasado; sin embargo no se había podido implementar porque en ese momento no se contaba con el contrato de desarrollo. El líder mostró un avance de lo que sería la herramienta y se espera retomarla una vez el equipo de TIC cuente con el contrato necesario para llevar a cabo dicho desarrollo. </t>
  </si>
  <si>
    <t>*Evidencia de la reunión realizada entre Comunicaciones y el líder de TIC.
*Evidencia de los avances presentados por TIC sobre la herramienta para la página web.</t>
  </si>
  <si>
    <t>Se evidencia pantallazo del correo entre jefatura de comunicacione sy sistemas.</t>
  </si>
  <si>
    <t>Ya se han tenido dos reuniones con Carlos Gómez de TIC (23 de julio y 4 de agosto) para revisar el seguimiento a la herramienta por medio de la cual los usuarios puedan realizar seguimiento al estado de su petición en tiempo real. Carlos manifestó que su terminación depende de las obligaciones e incidentes a nivel de desarrollo que se presenten.</t>
  </si>
  <si>
    <t>*Evidencia de seguimiento  a la herramienta de PQRSD en página web julio.
*Evidencia de seguimiento  a la herramienta de PQRSD en página web agosto.</t>
  </si>
  <si>
    <t xml:space="preserve">Ya está el desarrollo; esta pendiente ajustar las horas de radicación entre la Subdirección Financiera y Comunicaciones. Una vez se tenga establecido este horario, se realizarán las pruebas. </t>
  </si>
  <si>
    <t xml:space="preserve">*Se adjunta como evidencia la trazabilidad de correos compartidos entre Comunicaciones y el equipo de TIC. </t>
  </si>
  <si>
    <t>Se evidencia pantallazo del correo entre jefatura de comunicaciones y sistemas, en el cual se puede leer que se cuenta con avances en el aplicativo.</t>
  </si>
  <si>
    <t>A la fecha no se ha implementado mejoras en la Página para realizar seguimiento en tiempo real a las PQRSD.</t>
  </si>
  <si>
    <t xml:space="preserve">Se realizó una propuesta al operador de página web para implementar un seguimiento en tiempo real, la cual esta conformada por una estructura: 
|Número de radicado |Fecha de número de radicado| Estado actual |Tiempo de respuesta|. Dónde el ciudadano podrá ver el estado de su petición y el tiempo en el que fue resuelta la petición.
Se espera que para el mes de abril se pueda tener lista la herramienta en página web y en esta se evidencie todas las PQRSD que ingresaron desde el 01 de enero de la presente anualidad.
</t>
  </si>
  <si>
    <t>Nombre del archvo: Correo de - Propuesta para implementar seguimiento real en la página web de las PQRSD
Nombre del archivo: Correo de INSTITUTO SOCIAL DE VIVIENDA Y HABITAT DE MEDELLIN - Propuesta para implementar seguimiento real en la página web de las PQRSD (Marcela envío al operador)
Nombre del archivo: Seguimiento PQRSD página web
|</t>
  </si>
  <si>
    <t xml:space="preserve">Se realizó una propuesta al operador de página web para implementar un seguimiento en tiempo real, la cual esta conformada por una estructura: 
|Número de radicado |Fecha de número de radicado| Estado actual |Tiempo de respuesta|. Dónde el ciudadano podrá ver el estado de su petición y el tiempo en el que fue resuelta la petición.
Sin embargo, no se ha obtenido respuesta por parte del operador.
</t>
  </si>
  <si>
    <t xml:space="preserve">La acción propuesta esta encaminada a ¨Implementar en la página web institucional una herramienta por medio de la cual los peticionarios puedan realizar seguimiento al estado de su petición en tiempo real, generando mejoras en la atención a los usuarios y en el acceso de la información", accion de mejora que le a la fecha no se ha cumplido, por lo tanto debe darlen celeridad, o en su defecto analizar la acción. </t>
  </si>
  <si>
    <t xml:space="preserve">Dar celeridad a la acción propuesta, mas cuando la entidad es el contratante, como tal el supervisor podra exigir a este el cumplimiento de las obligaciones pactadas en el contrato. </t>
  </si>
  <si>
    <t>Desde el 21 de julio de la presente anualidad, cualquier ciudadano puede tener información en tiempo real acerca del estado de su petición por medio de nuestro sitio web.</t>
  </si>
  <si>
    <t>https://isvimed.gov.co/transparencia/medios-de-seguimiento-para-la-consulta-del-estado-de-las-solicitudes-de-informacion-publica/</t>
  </si>
  <si>
    <t>De acuerdo al seguimiento  anterior, se solicita el cierre de esta accción.</t>
  </si>
  <si>
    <t xml:space="preserve">La acción propuesta esta encaminada a ¨Implementar en la página web institucional una herramienta por medio de la cual los peticionarios puedan realizar seguimiento al estado de su petición en tiempo real, generando mejoras en la atención a los usuarios y en el acceso de la información", accion de mejora que le a la fecha se ha cumplido parcialmente, toda vez que permite hacer el seguimiento real de las que cuentan con respuesta, pero no de las que se encuentran en ejecución. </t>
  </si>
  <si>
    <t xml:space="preserve">Se procede al cierre toda vez que el CICCI apruebe por alcanzar un cumplimiento alto. </t>
  </si>
  <si>
    <t>Utilizar canales internos para destacar a quienes responden a tiempo las PQRSD.</t>
  </si>
  <si>
    <t>Incentivar el cumplimiento y responsabilidad de los contratistas y funcionarios.</t>
  </si>
  <si>
    <t xml:space="preserve">Se envió memorando 300-015, para obtener información de las personas que responden PQRSD y a su vez las responden dentro de los tiempos de Ley. Obteniendo como respuesta por parte de algunas subdirecciones la información de quienes son las personas responsables de dar respuesta a los derechos de petición.  </t>
  </si>
  <si>
    <t>No se reporta avance a la fecha</t>
  </si>
  <si>
    <t>Se retomará la acción de utilizar canales internos para destacar a quienes responden a tiempo las PQRSD. Fecha inicio 04/05/2020 Fecha terminación: 31/12/2020 Fecha obtención 31/12/2020 Responsables: Comunicaciones</t>
  </si>
  <si>
    <t>Dado que hasta ahora se han implementado varias acciones en pro de mejorar las respuestas de las PQRSD, se tiene programado iniciar con esta acción a partir de este mes. Se definió que cada mes saldrá una publicación en el boletín interno destacando las subdirecciones que estén cumpliendo con los tiempos de respuesta de las PQRSD de acuerdo a lo que arroje el informe mensual.</t>
  </si>
  <si>
    <t>*Evidencia publicación en boletín interno</t>
  </si>
  <si>
    <t>Actividad pendiente por inciar.</t>
  </si>
  <si>
    <t>Se está haciendo una publicación al mes en el boletín interno para destacar las subdirecciones que responden a tiempo las PQRSD.</t>
  </si>
  <si>
    <t>*Evidencia 1 publicación en boletín interno.
*Evidencia 2 publicación en boletín interno.</t>
  </si>
  <si>
    <t>Se está haciendo una publicación en el boletín interno o en el correo masivo para destacar la subdirección que respondió a tiempos las PQRSD durante ese mes.</t>
  </si>
  <si>
    <t xml:space="preserve">*Se adjunta como evidencia la publicación enviada </t>
  </si>
  <si>
    <t>La entidad a traves de su canal como es el boletín interno o correo masivo,  resalto la labor realizada por las distintas subdirecciòn al momento de dar cumplimiento a la oportunidad de las respuestas frente a los derechos de peticiòn que ingresan a la entidad.</t>
  </si>
  <si>
    <t>Dicho comunicado sea publicado de  manera mensual buscando que toda la entidad se vea comprometida con la atenciòn a las PQRSD.</t>
  </si>
  <si>
    <t>A la fecha se encuentra pendiente de realizar una actividad para destacar al personal que cumple con los tiempos de respuesta.</t>
  </si>
  <si>
    <t>Desde la oficina de atención al ciudadano, se realizó una solicitud a Comunicaciones para comenzar la campaña  de resaltar al personaje que responde a tiempo las PQRSD.
Esta en marcha y se espera que antes del 8 de abril se implemente.</t>
  </si>
  <si>
    <t xml:space="preserve">Nombre de archivo: Correo de - Propuesta comunicacional interna- persona que responde a tiempo PQRSD
Nombre de archivo_ Correo de INSTITUTO SOCIAL DE VIVIENDA Y HABITAT DE MEDELLIN - Propuesta para implementar seguimiento real en la página web de las PQRSD (se indican las personas que serán resaltadas en el mes de abril)
Nombre de archivo: Evidencia_campaña_personaje_PQRSD
</t>
  </si>
  <si>
    <t>Desde la oficina de Atención al Ciudadano se realizó la campaña para resaltar al personaje de mes de enero, febrero y marzo. Sin embargo, para los meses siguientes, mediante un equipo de dirección, se solicitó parar la campaña dado que los resultados de las pqrsd no era tan positiva en su momento. Ahora con los resultados obtenidos en el mes de junio, se espera retomar la campaña.</t>
  </si>
  <si>
    <t>Nombre del archivo: Pieza_reconocimiento_pqrsd</t>
  </si>
  <si>
    <t xml:space="preserve">Retomar las campañas a modo de insentivos para fortalecer el proceso, y resaltar la labor de los servidores de la entidad. </t>
  </si>
  <si>
    <t>Continúa pendiente. Nuevamente se va a solicitar apoyo con la aprobación de esta campaña en equipo de dirección dado que una vez se inició con la campaña, el Director solicito suspenderla por los resultados del momento,</t>
  </si>
  <si>
    <t>Auditoría Proceso Estratégico Vivienda Nueva Demanda Libre</t>
  </si>
  <si>
    <t>Deficiencias en la publicación de los procesos contractuales en el SECOP</t>
  </si>
  <si>
    <t xml:space="preserve">
No hay claridad frente a la obligatoriedad en la publicación de los contratos de Fiducia</t>
  </si>
  <si>
    <t xml:space="preserve">Someter a decisión del comité de contratación y dar un lineamiento institucional frente a  la publicación de los contratos de fiducia cuando se tengan los elementos técnicos y jurídicos suficientes para adopotar una decisión, los cuales seran analizados y validados desde la subdirección jurídica  desde la normativa aplicable a este tipo de contratación y con las demás entidades del sector que realizan procesos similares a este. 
</t>
  </si>
  <si>
    <t xml:space="preserve">- Decidir e Instruir al instituto sobre el publicación en el esquema fiduciario. </t>
  </si>
  <si>
    <t>Subdirección jurídica</t>
  </si>
  <si>
    <t>Subdirector Jurídico</t>
  </si>
  <si>
    <t>Dotación</t>
  </si>
  <si>
    <t>Por parte de la funcionaria encargada de consolidar el plan de mejoramiento de esta auditoría, se envió correo electrónico a los responsables designados dado que se estableció como fecha de inicio el 15 de septiembre del presente año</t>
  </si>
  <si>
    <t>El día viernes 06 de diciembre de 2019 se procederá a presentar el tema de la publicación en comité de contratación.
Una vez adoptada la decisión se reportará el correspondiente avance según las decisiones que se tomen</t>
  </si>
  <si>
    <t>No se presenta avance con respecto a esta acción</t>
  </si>
  <si>
    <r>
      <rPr>
        <b/>
        <sz val="9"/>
        <color indexed="8"/>
        <rFont val="Arial"/>
        <family val="2"/>
      </rPr>
      <t>Avance</t>
    </r>
    <r>
      <rPr>
        <sz val="9"/>
        <color indexed="8"/>
        <rFont val="Arial"/>
        <family val="2"/>
      </rPr>
      <t xml:space="preserve">: La Subdirección Jurídica mediante radicado 4202012000002183, solicitó a Colombia Compra eficiente concepto frente a la obligatoriedad de publicar en el SECOP los contratos fiduciarios y los contratos derivados del fideicomiso, dado que no se tiene una posición clara ante las múltiples interpretaciones al respecto. Asimismo, en caso de ser obligatorio solicitaron se les indicará como sería el procedimiento al respecto.
</t>
    </r>
    <r>
      <rPr>
        <b/>
        <sz val="9"/>
        <color indexed="8"/>
        <rFont val="Arial"/>
        <family val="2"/>
      </rPr>
      <t>Falta</t>
    </r>
    <r>
      <rPr>
        <sz val="9"/>
        <color indexed="8"/>
        <rFont val="Arial"/>
        <family val="2"/>
      </rPr>
      <t xml:space="preserve">: Claridad frente a la obligación de la publicación en el Secop de los contratos fiduciarios y sus derivados.
</t>
    </r>
    <r>
      <rPr>
        <b/>
        <sz val="9"/>
        <color indexed="8"/>
        <rFont val="Arial"/>
        <family val="2"/>
      </rPr>
      <t>Qué se va a hacer</t>
    </r>
    <r>
      <rPr>
        <sz val="9"/>
        <color indexed="8"/>
        <rFont val="Arial"/>
        <family val="2"/>
      </rPr>
      <t>: Reiterar la solicitud hecha a Colombia Compra Eficiente, y con el concepto que emita dicha entidad actuar en concordancia, sea proceder con la publicación conforme a los lineamientos o no publicar.</t>
    </r>
  </si>
  <si>
    <t>1. Correo enviado a los responsables designados para el cumplimiento de la acción propuesta.
2. Petición realizada a Colombia Compra Eficiente</t>
  </si>
  <si>
    <t>30 de mayo de 2020</t>
  </si>
  <si>
    <r>
      <rPr>
        <b/>
        <sz val="9"/>
        <color indexed="8"/>
        <rFont val="Arial"/>
        <family val="2"/>
      </rPr>
      <t>Avance</t>
    </r>
    <r>
      <rPr>
        <sz val="9"/>
        <color indexed="8"/>
        <rFont val="Arial"/>
        <family val="2"/>
      </rPr>
      <t xml:space="preserve">: A la fecha se está a la espera de la respuesta de FONVIVIENDA a quien se le elevó consulta el día 28 de mayo frente un concepto definido en la relación con el tema o si es posible que nos informen como proceden en relación con la publicidad de estos contratos.
</t>
    </r>
    <r>
      <rPr>
        <b/>
        <sz val="9"/>
        <color indexed="8"/>
        <rFont val="Arial"/>
        <family val="2"/>
      </rPr>
      <t>Falta</t>
    </r>
    <r>
      <rPr>
        <sz val="9"/>
        <color indexed="8"/>
        <rFont val="Arial"/>
        <family val="2"/>
      </rPr>
      <t xml:space="preserve">: Claridad frente a la obligación de la publicación en el Secop de los contratos fiduciarios y sus derivados.
</t>
    </r>
  </si>
  <si>
    <t>memorando 25 
5..7.2020</t>
  </si>
  <si>
    <t>Correo consulta FONVIVIENDA</t>
  </si>
  <si>
    <t>Actividad que continua en consulta sin avances.</t>
  </si>
  <si>
    <t xml:space="preserve">Dar celeridad al cumplimiento de la acción propuesta. </t>
  </si>
  <si>
    <t>22 de Septiembre de 2020</t>
  </si>
  <si>
    <r>
      <rPr>
        <sz val="9"/>
        <color rgb="FF000000"/>
        <rFont val="Arial"/>
        <family val="2"/>
      </rPr>
      <t>Se cuenta con los conceptos emitos por FOMVIVIENDA y el misterio de vivienda asi como con las directrices sobre la materia emitida por colombia compra eficiente en el cual se establece que dichos procesos deben ser pubicados en secop,.
Una vez atendido dichos conceptos los cuales no son vinculantes, pero por ser emitidos por quien ejerce la vigilanica y control frente a la publiacion en el SECOP, se les propuso a los integrantes con voz y voto del comité de conciliación que a partir de la fecha se comenzara a realizar la publicacion de estos y se generara un instructivo, situacion que se informo que dicha decision se tomaria en el comité directivo. 
soporte se esto se encuentra en el acta No. 47 del comité de contratación.</t>
    </r>
    <r>
      <rPr>
        <sz val="9"/>
        <color indexed="8"/>
        <rFont val="Arial"/>
        <family val="2"/>
      </rPr>
      <t xml:space="preserve">
</t>
    </r>
  </si>
  <si>
    <t>Correo consulta FONVIVIENDA
Acta del comité No. 47 de contratación y presentación.</t>
  </si>
  <si>
    <t xml:space="preserve">NO SE REPORTAN NUEVOS AVANCES POR PARTE DE LA SUBDIRECCIÓN JURÍDICA. </t>
  </si>
  <si>
    <t>Si bien se cuenta con conceptos emitidos entidades como FONVIVIENDA, Ministerio de Vivienda y el mismo COlombia Compra Eficiente,  no ha tomado decisiones frente a la publicación del SECOP, por lo tanto, la acción denota falta de compromiso por parte de la alta dirección, frente a la transparencia en la publicación de la contratación de la entidad, y no ajustándose a los lineamientos emitidos por Colombia compra eficiente.</t>
  </si>
  <si>
    <t>Atender los conceptos y lineamientos dados por Colombia compra Eficiente como entidad encargada de velar por la transparencia en la contratación estatal.</t>
  </si>
  <si>
    <t xml:space="preserve">No se reportan avances para este trimestre </t>
  </si>
  <si>
    <t>Si bien se cuenta con conceptos emitidos entidades como FONVIVIENDA, Ministerio de Vivienda y el mismo COlombia Compra Eficiente,  no ha tomado decisiones frente a la publicación del SECOP, por lo tanto, la acción denota falta de compromiso por parte de la alta dirección, frente a la transparencia en la publicación de la contratación de la entidad, y no ajustándose a los lineamientos emitidos por Colombia compra eficiente. 
No se evidencia decisiones tomadas para la publicación en secop de los contratos con fiducias. Adiconalmente, tener en cuenta los nuevos lineamientos de secop II</t>
  </si>
  <si>
    <t xml:space="preserve">
La entidad no ha tomado ninguna postura frente a esta situación a pesar de que se cuenta con conceptos. </t>
  </si>
  <si>
    <t xml:space="preserve">no se reporta avance por parte del responsable </t>
  </si>
  <si>
    <t>No ha tomado decisiones frente a la publicación del SECOP de los contratos fiduciarios, por lo tanto, la acción denota falta de compromiso por parte de la alta dirección, frente a la transparencia en la publicación de la contratación de la entidad, y no ajustándose a los lineamientos emitidos por Colombia compra eficiente. 
No se evidencia decisiones tomadas para la publicación en secop de los contratos con fiducias. Adiconalmente, tener en cuenta los nuevos lineamientos de secop II</t>
  </si>
  <si>
    <t>Desde la subdirección Juridica, de acuerdo con lo establecido por la Agencia Nacional de Contratación Pública - Colombia Compra Eficiente (CCE), en cumplimiento de su objetivo como ente rector del Sistema de Compra Pública, de conformidad con la Ley 1712 de 2014 (Ley de Transparencia y del Derecho de Acceso a la Información Pública Nacional), las entidades que ejecutan recursos públicos en sus procesos de abastecimiento o contratación deben poner a disposición la información de sus procesos de contratación en el Sistema Electrónico para la Contratación Pública (SECOP) Así las cosas, los  Patrimonio Autónomo que se constituyan por parte del Isvimed y en virtud del artículo 2.2.1.1.1.7.1 del Decreto 1082 de 2015, el Isvimed funge como fideicomitente y es quien está obligado a publicar en el SECOP.
Para ello, el administrador fiduciario deberá remitir al Isvimed para publicar en SECOP, los documentos relacionados con los procesos de selección, el contrato y su desarrollo (etapa precontractual, contractual y poscontractual), incluidos los contratos seleccionados directamente, únicamente para aquellos contratos cuya fuente de financiación corresponda a recursos públicos asignados  (Decreto Reglamentario 1510 de 2013; Decreto 1082 de 2015; Ley 1712 de 2014).
En cumplimiento del principio de transparencia y publicidad, el administrador fiduciario del Isvimed publicará los contratos en su página web, conforme lo establece el Manual de Contratación del Isvimed. Conforme a lo anterior, todos los contratos que se suscriban a partir del mes de Septiembre, se les debe aplicar la publicación descrita en el instructivo  I-GJ-24 INSTRUCTIVO DE PUBLICACIÓN SECOP II.</t>
  </si>
  <si>
    <t>Ver SIFI instructivo  I-GJ-24 INSTRUCTIVO DE PUBLICACIÓN SECOP II.</t>
  </si>
  <si>
    <t xml:space="preserve"> I-GJ-24 INSTRUCTIVO DE PUBLICACIÓN SECOP II.</t>
  </si>
  <si>
    <t>Si bien se cuenta con conceptos emitidos entidades como FONVIVIENDA, Ministerio de Vivienda y el mismo COlombia Compra Eficiente,  no ha tomado decisiones frente a la publicación del SECOP, por lo tanto, la acción denota falta de compromiso por parte de la alta dirección, frente a la transparencia en la publicación de la contratación de la entidad, y no ajustándose a los lineamientos emitidos por Colombia compra eficiente.
No ha tomado decisiones frente a la publicación del SECOP de los contratos fiduciarios, por lo tanto, la acción denota falta de compromiso por parte de la alta dirección, frente a la transparencia en la publicación de la contratación de la entidad, y no ajustándose a los lineamientos emitidos por Colombia compra eficiente. 
No se evidencia decisiones tomadas para la publicación en secop de los contratos con fiducias. Adiconalmente, tener en cuenta los nuevos lineamientos de secop II.
De acuerdo al seguimiento de la primera linea se dara cumplimiento a lo establecido en el artículo 2.2.1.1.1.7.1 del Decreto 1082 de 2015, en donde el Isvimed funge como fideicomitente y es quien está obligado a publicar en el SECOP.</t>
  </si>
  <si>
    <t xml:space="preserve">
La entidad no ha tomado ninguna postura frente a esta situación a pesar de que se cuenta con conceptos. 
La acción se encuentra vencida por lo tanto, se recomienda que se someta a un analisis por parte de los lderes del proceso que acciones se tomaran al respecto frente a la publicación. 
Atender los conceptos y lineamientos dados por Colombia compra Eficiente como entidad encargada de velar por la transparencia en la contratación estatal.
Ver memorando 25 
5..7.2020 y Acta del comité de contratación No. 47 del 2020.
Comenzar a publicar en secop de conformidad a lo establecido en el artículo 2.2.1.1.1.7.1 del Decreto 1082 de 2015</t>
  </si>
  <si>
    <t>Desde la subdirección Juridica, de acuerdo con lo establecido por la Agencia Nacional de Contratación Pública - Colombia Compra Eficiente (CCE), en cumplimiento de su objetivo como ente rector del Sistema de Compra Pública, de conformidad con la Ley 1712 de 2014 (Ley de Transparencia y del Derecho de Acceso a la Información Pública Nacional), las entidades que ejecutan recursos públicos en sus procesos de abastecimiento o contratación deben poner a disposición la información de sus procesos de contratación en el Sistema Electrónico para la Contratación Pública (SECOP) Así las cosas, los  Patrimonio Autónomo que se constituyan por parte del Isvimed y en virtud del artículo 2.2.1.1.1.7.1 del Decreto 1082 de 2015, el Isvimed funge como fideicomitente y es quien está obligado a publicar en el SECOP.
Para ello, el administrador fiduciario deberá remitir al Isvimed para publicar en SECOP, los documentos relacionados con los procesos de selección, el contrato y su desarrollo (etapa precontractual, contractual y poscontractual), incluidos los contratos seleccionados directamente, únicamente para aquellos contratos cuya fuente de financiación corresponda a recursos públicos asignados  (Decreto Reglamentario 1510 de 2013; Decreto 1082 de 2015; Ley 1712 de 2014).
En cumplimiento del principio de transparencia y publicidad, el administrador fiduciario del Isvimed publicará los contratos en su página web, conforme lo establece el Manual de Contratación del Isvimed. Conforme a lo anterior, en este trimestre no se han publicado procesos, ya que no se ha iniciado ninguno nuevo, con el fin de darle cumplimiento al instructivo  I-GJ-24 INSTRUCTIVO DE PUBLICACIÓN SECOP II, por parte del apoyo de secop II, se brindara capacitación al equipo contractual, con el fin de publicar en SECOP II.</t>
  </si>
  <si>
    <t xml:space="preserve">Se realiza seguimiento de la publicación de la ejecución contractual a traves de los apoyos contractuales suscritos por los contratos N°343 de 2022 y 367 de 2022, quienes tienen dentro de sus actividades la de: REVISAR Y HACER SEGUIMIENTOS DE LOS DOCUMENTOS PUBLICADOS EN SECOP II y REALIZAR TODAS LAS ACTIVIDADES DEL PROCESO DE GESTIÓN FINANCIERA DEL ISVIMED EN EL INGRESO AL SISTEMA SECOP II DE LA EJECUCIÓN DE LOS PAGOS, asi mismo se brindo capacitación a los supervisores respecto a la publicación de SECOP II. </t>
  </si>
  <si>
    <t xml:space="preserve">ontratos y evidencias de capacitación </t>
  </si>
  <si>
    <t>Se ha tomado decisiones frente a la publicación del SECOP de los contratos, por lo tanto, la acción denota compromiso por parte de la alta dirección, frente a la transparencia en la publicación de la contratación de la entidad,  ajustándose a los lineamientos emitidos por Colombia compra eficiente. 
No se evidencia decisiones tomadas para la publicación en secop de los contratos con fiducias. Adiconalmente, tener en cuenta los nuevos lineamientos de secop II.
De acuerdo al seguimiento de la primera linea se dara cumplimiento a lo establecido en el artículo 2.2.1.1.1.7.1 del Decreto 1082 de 2015, en donde el Isvimed funge como fideicomitente y es quien está obligado a publicar en el SECOP.</t>
  </si>
  <si>
    <t xml:space="preserve">
Atender los conceptos y lineamientos dados por Colombia compra Eficiente como entidad encargada de velar por la transparencia en la contratación estatal.
Ver memorando 25 
5..7.2020 y Acta del comité de contratación No. 47 del 2020.
Comenzar a publicar en secop los contratos fiduciarios de conformidad a lo establecido en el artículo 2.2.1.1.1.7.1 del Decreto 1082 de 2015</t>
  </si>
  <si>
    <t>Falta de control documental de los expedientes físicos y magnéticos</t>
  </si>
  <si>
    <t>Porque no se tiene centralizado y documentado el archivo de los expedientes asociados a proyectos y contratos.</t>
  </si>
  <si>
    <t>1.Documentar el proceso de archivo y centralizar la custodia y archivo de los expedientes contractuales. Los supervisores deberán reconstruir los expedientes que fueron auditados con el apoyo del área de archivo
2. Digitalizar la información.
3. Implementar el Módulo de Vivienda Nueva en SIFI.
4. En caso de no encontrar algún documento del aservo documental se aplicará el instrumento definido por el archivo General de  la nación.</t>
  </si>
  <si>
    <t xml:space="preserve">Subdirección de Dotación de Vivienda y Hábitat.
Subdirección Poblacional.
Subdirección administrativa y financiera.
</t>
  </si>
  <si>
    <t>Líder de Gestión Documental</t>
  </si>
  <si>
    <t>19/11/2019</t>
  </si>
  <si>
    <t xml:space="preserve">1,2,4: Se realizó capacitación por parte del proceso de gestión documental al equipo de vivienda nueva de la subdirección de dotación para la conformación y organización de las carpetas de los diferentes proyectos.
3. Con respecto a la implementación del módulo de vivienda nueva en SIFI, a Subdirección Administrativa y Financiera, dio inicio a la construcción del módulo de Vivienda Nueva en el SIFI, por lo que implemento una prueba piloto, para revisión y ajustes pertinentes. Por lo anterior, la Subdirección de Dotación realizó la prueba piloto con uno de los proyectos habitacionales, y se hicieron observaciones y recomendaciones al módulo, para el respectivo ajuste y de este modo continuar así con el debido proceso. </t>
  </si>
  <si>
    <t xml:space="preserve">Actas de reunión </t>
  </si>
  <si>
    <t>Se evidenció realización de capacitación por parte del proceso de gestión documental al equipo de vivienda nueva para la conformación y organización de las carpetas de los diferentes proyectos.
 Se reporta el inicio de la construcción del módulo de Vivienda Nueva en el SIFI por parte de la Subdirección Administrativa y Financiera, implementándose una prueba piloto con uno de los proyectos habitacionales. Se realizaron observaciones para los ajustes pertinentes. 
Se requieren evidencias del diseño e implementación de la prueba piloto y sobre las observaciones reportadas.</t>
  </si>
  <si>
    <t>Realizar el control adecuado de la documentación de los diferentes proyectos constructivos de acuerdo a las indicaciones proporcionadas por el personal de gestión documental en reunión del 06 de noviembre de 2019. Coordinar la digitalización de los mismos y finalizar la implementación del Módulo de Vivienda Nueva en Sifi.</t>
  </si>
  <si>
    <r>
      <rPr>
        <b/>
        <sz val="9"/>
        <color indexed="8"/>
        <rFont val="Arial"/>
        <family val="2"/>
      </rPr>
      <t>Avance</t>
    </r>
    <r>
      <rPr>
        <sz val="9"/>
        <color indexed="8"/>
        <rFont val="Arial"/>
        <family val="2"/>
      </rPr>
      <t xml:space="preserve">: El año pasado, el proceso de Gestión Documental estuvo realizando acompañamiento y brindó asesoría para la organización de los expedientes. En cuanto a la documentación del proceso de archivo, se hizo la claridad a la oficina de control interno que este se encuentra debidamente documentado y actualizado para el proceso general del instituto para la organización de documentos. Frente a este hallazgo, la acción está directamente enfocado a la necesidad de construir un instructivo de cómo se lleva a cabo el proceso de vivienda nueva demanda libre, de manera que este nos dé una idea concreta de cuáles documentos se producen y poder así elaborar una lista de chequeo efectiva que nos permita controlar la documentación que debe reposar en dichos expedientes.
Asimismo, el área de sistemas esta trabajando en la implementación en el SIFI del módulo para Vivienda Nueva, por lo que elaboró una prueba piloto con la información de un proyecto y construyo el borrador del manual.
</t>
    </r>
    <r>
      <rPr>
        <b/>
        <sz val="9"/>
        <color indexed="8"/>
        <rFont val="Arial"/>
        <family val="2"/>
      </rPr>
      <t>Falta:</t>
    </r>
    <r>
      <rPr>
        <sz val="9"/>
        <color indexed="8"/>
        <rFont val="Arial"/>
        <family val="2"/>
      </rPr>
      <t xml:space="preserve"> Construir un instructivo de cómo se va a llevar a cabo el proceso de vivienda nueva demanda libre (en concordancia con el flujograma del hallazgo N° 1), elaborar una lista de chequeo efectiva que permita controlar la documentación que debe reposar en dichos expedientes, proceder a la entrega del expediente físico a Gestión Documental de los proyectos auditados (Senderos de Bosque Verde, Arboleda de San Antonio y Ciudad del Este). Del módulo de vivienda nueva en SIFI, falta socialización por parte de las Tics a la Subdirección de Dotación, para iniciar la implementación del mismo. 
</t>
    </r>
    <r>
      <rPr>
        <b/>
        <sz val="9"/>
        <color indexed="8"/>
        <rFont val="Arial"/>
        <family val="2"/>
      </rPr>
      <t>Qué se va a hacer</t>
    </r>
    <r>
      <rPr>
        <sz val="9"/>
        <color indexed="8"/>
        <rFont val="Arial"/>
        <family val="2"/>
      </rPr>
      <t>: Una vez se retomen las mesas de trabajo, se va a construir el instructivo y lista de chequeo, para entregar a Gestión Documental las carpetas físicas de los proyectos auditados. Asimismo, programar la socialización del módulo de vivienda nueva en el SIFI por parte del personal de las Tics, para iniciar la implementación.</t>
    </r>
  </si>
  <si>
    <t>1. Correos enviados a TIC y a Gestión Documental.
2. Documentos y correos relacionados con el módulo de Vivienda Nueva (Proyectos)</t>
  </si>
  <si>
    <r>
      <rPr>
        <b/>
        <sz val="9"/>
        <color theme="1"/>
        <rFont val="Arial"/>
        <family val="2"/>
      </rPr>
      <t>Acción 1</t>
    </r>
    <r>
      <rPr>
        <sz val="9"/>
        <color theme="1"/>
        <rFont val="Arial"/>
        <family val="2"/>
      </rPr>
      <t xml:space="preserve">: Durante el mes de diciembre y enero, el proceso de Gestión Documental estuvo realizando acompañamiento y brindó asesoría para la organización de los expedientes. Se está a la espera de la entrega de dichos expedientes para realizar el proceso de digitalización. En cuanto a la documentación del proceso de archivo, se hizo la claridad a la oficina de control interno que este se encuentra debidamente documentado y actualizado para el proceso general del instituto para la organización de documentos. Frente a este hallazgo, la acción está directamente enfocado a la necesidad de construir un instructivo de cómo se lleva a cabo el proceso de vivienda nueva demanda libre, de manera que este nos dé una idea concreta de cuáles documentos se producen y poder así elaborar una lista de chequeo efectiva que nos permita controlar la documentación que debe reposar en dichos expedientes.                   
</t>
    </r>
    <r>
      <rPr>
        <b/>
        <sz val="9"/>
        <color theme="1"/>
        <rFont val="Arial"/>
        <family val="2"/>
      </rPr>
      <t>Acción 2 Digitalización</t>
    </r>
    <r>
      <rPr>
        <sz val="9"/>
        <color theme="1"/>
        <rFont val="Arial"/>
        <family val="2"/>
      </rPr>
      <t xml:space="preserve">: Para llevar a cabo este proceso es necesario que los expedientes sean reconstruidos y transferidos al archivo central. Para la recepción de estos expedientes hay una programación establecida y aprobada desde el inicio del año, la cual debe ser tenida en cuenta al momento de hacer la transferencia.                                                              
</t>
    </r>
    <r>
      <rPr>
        <b/>
        <sz val="9"/>
        <color theme="1"/>
        <rFont val="Arial"/>
        <family val="2"/>
      </rPr>
      <t>Acción 3 Implementar modulo de VN en SIFI:</t>
    </r>
    <r>
      <rPr>
        <sz val="9"/>
        <color theme="1"/>
        <rFont val="Arial"/>
        <family val="2"/>
      </rPr>
      <t xml:space="preserve"> Desde noviembre del año pasado se hicieron los ajustes correspondientes al módulo de proyectos para el manejo de vivienda nueva. Estos fueron aprobados por Christian Salas, quien en su momento recibió la capacitación para el manejo                                                                  
</t>
    </r>
    <r>
      <rPr>
        <b/>
        <sz val="9"/>
        <color theme="1"/>
        <rFont val="Arial"/>
        <family val="2"/>
      </rPr>
      <t>Acción 4</t>
    </r>
    <r>
      <rPr>
        <sz val="9"/>
        <color theme="1"/>
        <rFont val="Arial"/>
        <family val="2"/>
      </rPr>
      <t>: En el momento que se notifique al Gestión Documental cuales son dichos expedientes se procederá con lo establecido en el Acuerdo 07 de 2014 del AGN.</t>
    </r>
  </si>
  <si>
    <t>Modulo Proyectos</t>
  </si>
  <si>
    <t>No hay avances en la organización de los expedientes de vivienda nueva para su tranferencia y digitalización en el archivo central.
SE evidencia el manual del módulo de vivienda compartido por subdirección de dotación; modulo que fue ajustado y a la fecha no esta aplicando.</t>
  </si>
  <si>
    <t>Dar celeridad al cumplimiento de la acción propuesta. 
Dar uso al módulo de proyectos.</t>
  </si>
  <si>
    <r>
      <rPr>
        <b/>
        <sz val="9"/>
        <color theme="1"/>
        <rFont val="Arial"/>
        <family val="2"/>
      </rPr>
      <t>Acción 1</t>
    </r>
    <r>
      <rPr>
        <sz val="9"/>
        <color theme="1"/>
        <rFont val="Arial"/>
        <family val="2"/>
      </rPr>
      <t xml:space="preserve">: Durante los meses de junio y agosto se han realizado capacitaciones generales a los enlaces de gestión documental sobre la organización de expedientes. No se ha solicitado por parte de los líderes del proceso una capacitación o asesoría a Gestión Documental de manera que contribuya con la reconstrucción de los expedientes.  Frente a este hallazgo, la acción está directamente enfocada a la necesidad de construir un instructivo de cómo se lleva a cabo el proceso de vivienda nueva demanda libre, de manera que este nos dé una idea concreta de cuáles documentos se producen y poder así elaborar una lista de chequeo efectiva que nos permita controlar la documentación que debe reposar en dichos expedientes. Este instructivo debe ser construido por los dueños del proceso, que son las personas que conocen cómo se lleva a cabo el trámite y que documentos se producen                   
</t>
    </r>
    <r>
      <rPr>
        <b/>
        <sz val="9"/>
        <color theme="1"/>
        <rFont val="Arial"/>
        <family val="2"/>
      </rPr>
      <t>Acción 2 Digitalización</t>
    </r>
    <r>
      <rPr>
        <sz val="9"/>
        <color theme="1"/>
        <rFont val="Arial"/>
        <family val="2"/>
      </rPr>
      <t xml:space="preserve">: Para llevar a cabo este proceso es necesario que los expedientes sean reconstruidos y transferidos al archivo central. Para la recepción de estos expedientes hay una programación establecida y aprobada desde el inicio del año, la cual debe ser tenida en cuenta al momento de hacer la transferencia. A la fecha no hemos recibido ningún expediente para llevar a cabo los procesos establecidos.                                                             
</t>
    </r>
    <r>
      <rPr>
        <b/>
        <sz val="9"/>
        <color theme="1"/>
        <rFont val="Arial"/>
        <family val="2"/>
      </rPr>
      <t>Acción 3 Implementar modulo de VN en SIFI:</t>
    </r>
    <r>
      <rPr>
        <sz val="9"/>
        <color theme="1"/>
        <rFont val="Arial"/>
        <family val="2"/>
      </rPr>
      <t xml:space="preserve"> Desde noviembre del año pasado se hicieron los ajustes correspondientes al módulo de proyectos para el manejo de vivienda nueva. Estos fueron aprobados por Christian Salas, quien en su momento recibió la capacitación para el manejo.                                                         
</t>
    </r>
    <r>
      <rPr>
        <b/>
        <sz val="9"/>
        <color theme="1"/>
        <rFont val="Arial"/>
        <family val="2"/>
      </rPr>
      <t>Acción 4</t>
    </r>
    <r>
      <rPr>
        <sz val="9"/>
        <color theme="1"/>
        <rFont val="Arial"/>
        <family val="2"/>
      </rPr>
      <t>: A la fecha, Gestión Documental no ha sido notificado frente a los expedientes que requieren ser reconstruidos. Cuando se haga esta notificación se procederá con lo establecido en el Acuerdo 07 de 2014 del AGN.</t>
    </r>
  </si>
  <si>
    <t>No fueron remitidos por la responsable</t>
  </si>
  <si>
    <r>
      <rPr>
        <b/>
        <sz val="9"/>
        <rFont val="Arial"/>
        <family val="2"/>
      </rPr>
      <t xml:space="preserve">Acción 1: </t>
    </r>
    <r>
      <rPr>
        <sz val="9"/>
        <rFont val="Arial"/>
        <family val="2"/>
      </rPr>
      <t xml:space="preserve">Se ha brindado constante capacitación a los enlaes de gestión documental  referente a todos los temas asociados con la organización de expedientes. Puntualmente no se ha requerido por parate del proceso de vivienda nueva, demanda libre una capacitación adicional puntual sobre algún otro tema o situación que requieran para reforzar y permtia avanzar con la completitud de los expedientes.
</t>
    </r>
    <r>
      <rPr>
        <b/>
        <sz val="9"/>
        <rFont val="Arial"/>
        <family val="2"/>
      </rPr>
      <t xml:space="preserve">Acción 2: </t>
    </r>
    <r>
      <rPr>
        <sz val="9"/>
        <rFont val="Arial"/>
        <family val="2"/>
      </rPr>
      <t xml:space="preserve">Para llevar a cabo este proceso es necesario que los expedientes sean reconstruidos y transferidos al archivo central. A la fecha no hemos recibido ningún expediente para llevar a cabo los procesos establecidos en la acción. Es necesario tener en cuenta que la programación para la recepción de transferencias se llevó a cabo hasta el 30 de noviembre, por tanto para la recepción de dichos expedientes se debe esperar a que se tenga un nuevo cronograma aprobado para el 2021.
</t>
    </r>
    <r>
      <rPr>
        <b/>
        <sz val="9"/>
        <rFont val="Arial"/>
        <family val="2"/>
      </rPr>
      <t xml:space="preserve">Acción </t>
    </r>
    <r>
      <rPr>
        <sz val="9"/>
        <rFont val="Arial"/>
        <family val="2"/>
      </rPr>
      <t>3 Implementar modulo de VN en SIFI: Desde noviembre del año pasado se hicieron los ajustes correspondientes al módulo de proyectos para el manejo de vivienda nueva. Estos fueron aprobados por Christian Salas, quien en su momento recibió la capacitación para el manejo</t>
    </r>
  </si>
  <si>
    <t>%</t>
  </si>
  <si>
    <t>Por parte del proceso de gestión documental se evidencia toda la disponibilidad para la recepción y organización de los expedientes para la custodia y conservación, no obstante, no se evidencia avancen ni compromiso por parte de los responsables de la subdirección de dotación.
No hay avances en la organización de los expedientes de vivienda nueva para su tranferencia y digitalización en el archivo central.
Se evidencia el manual del módulo de vivienda compartido por subdirección de dotación; modulo que fue ajustado y a la fecha no esta aplicando.</t>
  </si>
  <si>
    <t xml:space="preserve">Debido a la migración de personal no se cuenta con un reporte de seguimiento frente a esta acción. </t>
  </si>
  <si>
    <t xml:space="preserve">N/A </t>
  </si>
  <si>
    <r>
      <rPr>
        <b/>
        <sz val="9"/>
        <color rgb="FF000000"/>
        <rFont val="Arial"/>
        <family val="2"/>
      </rPr>
      <t>Acción 2</t>
    </r>
    <r>
      <rPr>
        <sz val="9"/>
        <color rgb="FF000000"/>
        <rFont val="Arial"/>
        <family val="2"/>
      </rPr>
      <t xml:space="preserve">: A la fecha, el equipo de gestión documental ha realizado diversas capacitaciones y asesorías para llevar a cabo la organización de los expedientes. Sin embargo, no se ha llevado a cabo la transferencias de documentación. La líder de gestión docuemental  ha solicitado en varias ocasiones que se lleve a cabo el proceso de entrega y que en aras del cumplimiento del cronograma establecido para las transferencias documentales y el proyecto de tercerización, se logre la intervención y digitalización. Sin embargo al preguntar por la documentación relacionada con los proyectos de Sendero de Bosque Verde, Arboleda de San Antonio y Ciudad del este, informan que se encuentra en proceso de completitud y liquidación. 
</t>
    </r>
    <r>
      <rPr>
        <b/>
        <sz val="9"/>
        <color rgb="FF000000"/>
        <rFont val="Arial"/>
        <family val="2"/>
      </rPr>
      <t>Acción 3:</t>
    </r>
    <r>
      <rPr>
        <sz val="9"/>
        <color rgb="FF000000"/>
        <rFont val="Arial"/>
        <family val="2"/>
      </rPr>
      <t xml:space="preserve"> Actualmente se están realizando validaciones y ajustes de acuerdo a las nuevas necesidades y lineamientos que requiere el proceso
</t>
    </r>
  </si>
  <si>
    <t>Continuar con la organización de expedientes de gestión basados en los lineamientos de gestión documental. 
Atender los cronogramas establecidos para la transfencia documental.
Se cuenta con el contrato de tercerización para todo el tema documental.</t>
  </si>
  <si>
    <t>Atender los cronogramas del proceso de Gestión Documental para el tramitte de los expedientes,.
Continuar con el contrato de tercerización para la digitalización de los expedientes.</t>
  </si>
  <si>
    <t>Atender los cronogramas del proceso de Gestión Documental para el tramitte de los expedientes,.
Se continuar con el contrato de tercerización para la digitalización de los expedientes.</t>
  </si>
  <si>
    <t>26-07-2022</t>
  </si>
  <si>
    <t xml:space="preserve">Se realizó capacitación por parte del CAD (centro de administración documental) al proceso de vivienda nueva demanda libre, de organización documental y actualización de inventario unico documental en el sistema de información SIFI, donde se suscribe el compromiso de actualizar el inventario unico documental del proceso en el ciclo de archivo de gestión. Se realizaron tranferencias documentales al CAD con todos los proceso tecnicos requeridos por al AGN. El modulo de vivienda nueva se encuentra en implementación. </t>
  </si>
  <si>
    <t xml:space="preserve">Acta de reunión- inventario unico de transferencia documetal - Memorias de la capacitación realizada. </t>
  </si>
  <si>
    <t>AUDITORÍA INTERNA AL PROCESO DE GESTION JURIDICA -INSTRUCTIVO ADQUISICION DE PREDIOS</t>
  </si>
  <si>
    <t>Observación No, 2. Compra de predio No. 67 Invadido.</t>
  </si>
  <si>
    <t>Realizar las acciones que sean necesarias para apoyar la gestión del Departamento Administrativo de Planeación Municipal en la formulación y aprobación de los instrumentos de planificación complementaria que son necesarios para el ordenamiento del territorio donde se encuentra localizado el predio, con el propósito de velar para que se adopten las normas requeridas que garanticen una futura intervención del predio</t>
  </si>
  <si>
    <t>Subdirección de Planeación (Equipo de Gestión del Suelo)</t>
  </si>
  <si>
    <t>Aún no se ha llevado a cabo la formulación del macro, se ha asistido a algunas mesas de trabajo con la formulación del Macro, el cual se encuentra en la etapa de diagnósticos con el equipo técnico de la EDU y en revisión por el DAP, se anexan las actas de asistencia a estas reuniones por parte del Isvimed.
En correo enviado por el contratista William Gomez Cardona con asunto Solicitud de Informacion, se nos informa lo siguiente:
"Buenos días, envío lo solicitado luego de ser revisado con Juan Esteban, realmente como lo menciona Aura en el correo anterior no ha cambiado mucho el panorama".</t>
  </si>
  <si>
    <t>Informacion enviada del Correo de Vanessa Cardona el 17/01/2019
"...Las gestiones adelantadas por la Dirección: (dado el peso de los adjuntos que menciono se los reenviaré en correos aparte)
1.        El 12 de diciembre de 2018 se realizó una reunión con el Secretario de Gestión y Control Territorial ( e ) en su momento, para darle a conocer, nuevamente, el asunto de invasión que presentan algunos de los lotes propiedad del Isvimed. Menciono que es nuevamente, ya que en años pasados, desde la Subdirección Administrativa se había enviado un oficio informando de la situación a la Secretaría de Seguridad, y Gestión y Control.
2.        Se adjunta acta de la reunión sostenida (ver archivo en PDF con nombre OneTouch) donde se pueden evidenciar las tareas derivadas. La primera tarea fue cumplida a cabalidad mediante correo electrónico enviado por Vanessa Cardona a los asistentes de la reunión (ver elemento de Outlook anexo denominado Lotes invadidos diciembre) y verificando su recibo con Tatiana la comunicadora de ese despacho. Adicionalmente, se envió físicamente una carta remisoria, (ver adjunto denominado Remisión de lotes invadidos a SGYCT y con radicado S20057), con la base de datos de los lotes invadidos (ver anexo el archivo en Excel con nombre Lotes invadidos diciembre 2018), información proporcionada por Carlos Delgado, contratista asesor de seguridad del Isvimed.
3.        El 8 de enero de 2019, haciendo seguimiento al tema, escribí vía chat a Gustavo Castaño, quien fuera el secretario encargado, para preguntar por los avances, a lo que me respondió que hablaría con Juan Manuel, quien es el nuevo secretario en propiedad de Gestión y Control Territorial.
A la fecha no he recibido novedades al respecto, por lo cual sugiero retomar los contactos con la Secretaría de Gestión y Control Territorial."</t>
  </si>
  <si>
    <t>Recordar que la acción propuesta tiene fecha de vencimiento en el mes de diciembre de la presente vigencia.
Por lo tanto, el Instituto debe iniciar las Gestiones con el DAPM, para el tema de la formulación del Macroproyecto. Y las gestiones pertinentes frente a la invacion de predios. 
21-01-2019</t>
  </si>
  <si>
    <t xml:space="preserve">Teniendo en cuenta que en la Actualidad el Departamento Adminsitrativo de Planeación, continua con el proceso de adopcion del Macroproyecto de la Transversalidad Santa Elena, el panorama con respecto a esta acción no ha cambiado, el Instituto debe esperar la adopcion de dicho instrumento pues es competencia del DAP su adopicon, segun informacion del DAP este instrumento se espera este adiptado para finales de Julio del presente año. </t>
  </si>
  <si>
    <t xml:space="preserve">Los soportes necesarios para esta accion es el decreto municipal por medio del cual se adopta la formulacion del macro, la cual aun no existe, pues el macro no ha sido adoptado; de igual forma el proceso se desarrolla por el municipio de Medellin y no es inferencia del Isvimed </t>
  </si>
  <si>
    <t xml:space="preserve">El instituto debe estar atentos que el predio Candamo se incluya en el "Macroproyecto transversalidad Santa Elena" y en el "Plan de regularización y legalización urbanística", que sean adoptados por el Departamento Administrativo de Planeación Municipal, por lo que debe hacer las gestiones necesarias. </t>
  </si>
  <si>
    <t>Correos electronicos enviados el 17/01/2019 y del 27/03/2019 por Vanessa Cardona</t>
  </si>
  <si>
    <t xml:space="preserve">Correos </t>
  </si>
  <si>
    <t xml:space="preserve">De acuerdo a la accion propuesta  El instituto debe adelantar as gestiones pertinentes con el predio Candamo para que este sea incluido en el "Macroproyecto transversalidad Santa Elena" y en el "Plan de regularización y legalización urbanística", que sean adoptados por el Departamento Administrativo de Planeación Municipal. 
si bien se adelantaron gestiones frente a la invacion de predios como se evidencia en:
Correos electronicos enviados el 17/01/2019 y del 27/03/2019
Con asunto: Lotes Invadidos y Planes de mejoramiento , los cuales reposan en la carpeta compartida Auditorias 2019, 1- seguimiento al PMI/Carpeta Avances predio candamo.
</t>
  </si>
  <si>
    <t xml:space="preserve">
De acuerdo al correo enviado por la Direccion, frente al los predios invadidos  se puede concluir que se deben retomar los contactos con la Secretaría de Gestión y Control Territorial, pues a la fecha no hay avances significativos ni toma de desiciones frente a los predios invadidos en especial el predio candamo.</t>
  </si>
  <si>
    <t>El predio de candamo hace parte del Macroproytecto de la Quebrada Santa Elena, hasta que este no este adoptado la intervensión en este predio es limitada, por tanto como se concluyó en el Comité institucional del pasado 27 de agosto de 2019 se determina el cierre de esta acción debido a que la gestión del mismo esta asociada a un proceso externo. 
Como soportes se adjuntan el Acta del comite institucional del 27 de agosto, acta de reunión del 30 de spetiembre, las consultas realizadas al DAP con radicados S7476 con respuesta con radicado E6868, y la  S14013 con respuesta E11420 y las presentaciones que se han realizado al respecto.</t>
  </si>
  <si>
    <t>E6868 y E11420</t>
  </si>
  <si>
    <t>Acta, presentaciónes y respuestas DAP</t>
  </si>
  <si>
    <t>Se evidenciaron los oficios S7476 y S 14013, solicitando información a la Subdirección de planeación territorial y estratégica de ciudad sobre el estado de la formulación y adopción del Plan de Legalización y Regularización Urbanística para el polígono Z3_MI_13 Candamo y Trincheras, con el fin de que el ISVIMED pueda promover y programar posibles desarrollos habitacionales sobre la población objeto y los habitantes actuales del predio.
Se evidenció oficio de respuesta con radicado E11420 de 2019 por parte del Departamento Administrativo de Planeación Muncipal, indicando que el Macroproyecto e intrumentos complementarios se han enfocado hacia su adopción, lo cual se espera sea llevado a cabo al final de esta administración o al inicio de la próxima.</t>
  </si>
  <si>
    <t>Continuar el seguimiento periódico con el Departamento Administrativo de Planeación del Municipio de Medellín, hasta que se confirme la adopción del Macroproyecto Transversalidad Santa Elena, el cual incluye el Plan de Legalización y Regularización Urbanística para el polígono Z3_MI_13 Candamo y Trincheras.
Teniendo en cuenta que la acción de mejora estaba orientada a velar por la adopción de las normas requeridas que garanticen una futura intervención del predio, no se puede considerar como efectiva la acción, hasta que se se haya adoptado por la Administración Municipal el Macroproyecto Transversalidad Santa Elena y el Plan de Legalización y Regularización Urbanística para el polígono Z3_MI_13 Candamo y Trincheras.</t>
  </si>
  <si>
    <t>Con el fin de salvaguardar la integridad de los habitantes del sector Candamo, se presenta mediante radicado a la comunidad, el informe técnico realizado por el Departamento Administrativo de Gestión del Riesgo de Desastres DAGRD, como resultado de la visita realizada por ellos en compañía de ISVIMED el día 20 de diciembre de 2019. El infrome recomienda no continuar con el desarrollo de los procesos constructivos, fundamentado en las condiciones de riesgo que se podrían presentar: movimientos en masa que comprometa de manera severas las condiciones de habitabilidad y  funcionalidad de las edificaciones</t>
  </si>
  <si>
    <t>Radicados de salida  726 a 743 de 2020</t>
  </si>
  <si>
    <t>Oficios con asunto "remisión de informe técnico realizado por el DAGRD"</t>
  </si>
  <si>
    <t>Pendiente la aprobacion por parte del DAP  el PLRU para definir acciones a  tomar y dar continuidad al proceso intervencion del predio</t>
  </si>
  <si>
    <t>Acción que se esta a la espera de aprobación de Macroproyecto transversalidad Iguaná" y en el "Plan de regularización y legalización urbanística", 
Realizar constante monitoreo del avance de la aporbación de estas herramientas, como del control de las invasiones y deterioro del predio.</t>
  </si>
  <si>
    <t>Se recomienda realizar mesas de trabajo con las diferentes entidades y secretarias Municipales que participan en la gestión y control de predios, para que se tomen acciones con el predio candamo y evitar invasiones y deterioro de este que puedan causas riesgos.</t>
  </si>
  <si>
    <r>
      <t xml:space="preserve">Solicitud de información DAP sobre </t>
    </r>
    <r>
      <rPr>
        <sz val="9"/>
        <color rgb="FF202124"/>
        <rFont val="Arial"/>
        <family val="2"/>
      </rPr>
      <t xml:space="preserve">proceso de adopción del Plan de Legalización y Regularización de Candamo y Trincheras </t>
    </r>
  </si>
  <si>
    <t xml:space="preserve">Oficio con radicado de salida 7757 </t>
  </si>
  <si>
    <t xml:space="preserve">1. Solicitud al DAP (30/09/2020) sobre proceso de adopción de PLRU             2. Respuesta del DAP (23/11/2020) donde se informa que actualmente se adelanta proceso de revisión y actualización de documentos técnicos de soporte y actualización de información especifica del macroproyecto y el PLRU      </t>
  </si>
  <si>
    <t>na</t>
  </si>
  <si>
    <t>OFICIOS CON RADICADO E-7893 Y E7757; OFICIO E RESPUESTA CON RADICADO 202030413390</t>
  </si>
  <si>
    <t>Si bien la entidad comunicó la necesidad, la respuesta dada no evidencia avances significativos. Por lo tanto, la acción continua a la espera de aprobación de Macroproyecto transversalidad Iguaná" y en el "Plan de regularización y legalización urbanística".
Realizar constante monitoreo del avance de la aprobación de estas herramientas, como del control de las invasiones y deterioro del predio.</t>
  </si>
  <si>
    <t>Se recomienda realizar mesas de trabajo con las diferentes entidades y secretarias Municipales que participan en la gestión y control de predios, para que se tomen acciones con el predio candamo y evitar invasiones y deterioro de este que puedan causar riesgos.</t>
  </si>
  <si>
    <t>En lo corrido de este trimestre se solicitó reunión a la jefatura de control interno con el fin de revisar el plan de mejoramiento y analizar la viabiliad de hacer cambios en las acciones propuestas con el fin de poder avanzar en la solucion de las causas que dieron lugar al hallazgo. No obstante, la reunión sostenida con el abogado Diego Echeverrí se concluye que el cambio de plan de mejoramiento no garantiza el cierre de la acción toda vez que las causales no se subsanan hasta tanto no se cuente con la nortmativa por parte del DAP que permita hacer las intervenciones a que haya lugar en dicho predio. En ese sentido, se debe socializar el tema nuevamente con el nuevo director del DAP con el fin de revisar que trámites se encuentran pendientes por parte de dicha dependencia y que avances significativos se pueden tener para los proximos seguimientos</t>
  </si>
  <si>
    <t xml:space="preserve">A la fecha aún se encuentra pendiente la reformulación del plan de mejoramiento </t>
  </si>
  <si>
    <t>Se deben tomar acciones y decisiones al respecto, frente a la formulacción de acciones de mejoramiento, no obstante la acción continua vencida</t>
  </si>
  <si>
    <t xml:space="preserve">No se tienen avances </t>
  </si>
  <si>
    <t xml:space="preserve">No se tiene avances </t>
  </si>
  <si>
    <t>No tiene Avance</t>
  </si>
  <si>
    <t>Destinar los recursos que sean necesarios para intervenir el predio según lo que se determine en el "Macroproyecto transversalidad Iguaná" y en el "Plan de regularización y legalización urbanística", que sean adoptados por el Departamento Administrativo de Planeación Municipal</t>
  </si>
  <si>
    <t>Dirección General, Subdirección de Planeación y Subdirección Administrativa y Financiera</t>
  </si>
  <si>
    <t>Se avanza por parte de la EDU en el diagnóstico para la formulación y adopción del macroproyecto transversalidad Santa Elena y el Plan de Regularización y legalización Urbanística por parte del DAP.</t>
  </si>
  <si>
    <t>Informacion que reposa en el adjunto del correo enviado por Vanessa Cardona el dia 17 /01/2019, con asunto LOTES INVADIDOS: "El 95% del lote  se encuentra poblado por construcciones informales hace más de 30 años 
Denuncia en línea, Visita de la Policía y Revista diaria por  parte de la empresa de seguridad.
Radicado de Denuncia en Linea: 73fd0331b5  be47bf2d4f"</t>
  </si>
  <si>
    <t>El instituto debe estar atentos que el predio Candamo se incluya en el "Macroproyecto transversalidad Santa Elena" y en el "Plan de regularización y legalización urbanística", que sean adoptados por el Departamento Administrativo de Planeación Municipal, por lo que debe hacer las gestiones necesarias.
21-01-2019</t>
  </si>
  <si>
    <t xml:space="preserve">El predio en cuestion esta incluido dentro del área de planificación del Macroproyecto de la Transversalidad Santa Elena. Como se menciono anteriormente entre tanto este instrumento no este adiptado por la Adminstracion Municipal el Instituto no puede iniciar gestiones al respecto. </t>
  </si>
  <si>
    <t xml:space="preserve">Dado que aun no se a determinado el "macroproyecto "Macroproyecto transversalidad Iguaná" y en el "Plan de regularización y legalización urbanística", no es posible identificar que recurso se puede destinar para intervenir este sector. </t>
  </si>
  <si>
    <t>E6868</t>
  </si>
  <si>
    <t>Respuesta DAP 06/11/2019</t>
  </si>
  <si>
    <t xml:space="preserve">El instituto debe estar atentos que el predio Candamo se incluya en el "Macroproyecto transversalidad Santa Elena" y en el "Plan de regularización y legalización urbanística", que sean adoptados por el Departamento Administrativo de Planeación Municipal, por lo que debe hacer las gestiones necesarias.
</t>
  </si>
  <si>
    <t>Se deben retomar los contactos con la Secretaría de Gestión y Control Territorial, pues a la fecha no hay avances significativos ni toma de desiciones frente a los predios invadidos en especial el predio candamo.</t>
  </si>
  <si>
    <t>Mediante oficio de respuesta del Departamento Administrativo de Planeación Municipal con radicado E11420 de 2019, indica que la totalidad del area del polígono Z3_MI_13 Candamo Trincheras, queda cubierta con el Megaproyecto Transversalidad Santa Elena el cual se encuentra en proceso adopción.</t>
  </si>
  <si>
    <t>Una vez adoptado el Macroproyecto Transversalidad Santa Elena, el cual incluye el Plan de Legalización y Regularización Urbanística para el polígono Z3_MI_13 Candamo y Trincheras, la proxima administración deberá proyectar los posibles desarrollos habitacionales y destinar los recursos necesarios para intervenir el predio.</t>
  </si>
  <si>
    <t>Durante enero y febrero de 2020 se empezó a estructurar el proyecto de Curaduría Cero en el ISVIMED, mediante el cual se realizará el reconocimiento de las construcciones de los asentamientos objeto de legalización urbanística, como es el caso del predio Candamo, de acuerdo con lo que establezca el plan de legalización y regularización urbanística que le aplica, una vez sea adoptado.</t>
  </si>
  <si>
    <t>Informe técnico Curaduría Cero</t>
  </si>
  <si>
    <t>Mediante resolucion No 294 de 2020, fue creada la Subdirección tecnica de reconocimiento, mediante la cual se plantea realizar el reconocimiento de las construcciones , como es el caso del predio Candamo, teniendo en cuenta lo que se establezca en el PLRU</t>
  </si>
  <si>
    <t>Res 294 de 2020</t>
  </si>
  <si>
    <t>Los reconocimientos se deben realizarce bajo los lineamientos del Plan de regularización y legalización urbanístico y la normatividad aplicable.</t>
  </si>
  <si>
    <t>Teniendo en cuenta que el cumplimiento de las acciones relacionadas con el predio candamo no pueden ser cumplidas hasta tanto no se cuente con el PLRU y el Macroproyecto aprobado, se realizan las siguientes actividades con fines de monitoreo y prevención: Análisis Geológico del predio
- Solicitud a EPM redes de energía eléctrica, gas, acueducto y alcantarillado
-Visita de campo y verificación de estado de predio (14/07/20)
-Reunión equipo de planeación para socialización de visita y hallazgos</t>
  </si>
  <si>
    <t>Respuesta EPM, informe geológico</t>
  </si>
  <si>
    <t xml:space="preserve">De acuerdo al seguimiento presentado  con el predio candamo, en el que se manifiesta que no pueden ser cumplidas hasta tanto no se cuente con el PLRU y el Macroproyecto aprobado.
Se le debe hacer un seguimiento constante al tema de invasione.
</t>
  </si>
  <si>
    <t xml:space="preserve">Observación No. 3: Afectación del predio No. 67 por cambio en la condición de aptitud geológica en el nuevo POT.            </t>
  </si>
  <si>
    <t>Realizar las intervenciones que se requieran en el predio según lo que se determine en el "Macroproyecto transversalidad Iguaná" y en el "Plan de regularización y legalización urbanística", que sean adoptados por el Departamento Administrativo de Planeación Municipal</t>
  </si>
  <si>
    <t>Subdirección de Planeación y Subdirección de Dotación</t>
  </si>
  <si>
    <t>Trabajar de la mano con la subdirección Administrativa y financiera y Dirección quien adelanta conversaciones con Gestión Territorial, frente a los predios invadidos. 
21-01-2019</t>
  </si>
  <si>
    <t xml:space="preserve">Entre tanto el Macroproyecto no se encuentre adoptado las condiciones para la regularizacion urbanistica o la plicacion de los diferentes intrumentos para la gestion del suelo quedan pendientes. </t>
  </si>
  <si>
    <t>Tanto el Macroproyecto transversalidad Iguaná" como el "Plan de regularización y legalización urbanística" un no se ha iniciado la formulación de estos intrumentos por tanto no se pueden desarrollar intervenciones en este predio</t>
  </si>
  <si>
    <t>No hay acto administrativo que adopte estos instrumentos.</t>
  </si>
  <si>
    <t>El Instituto debe iniciar las Gestiones con el DAPM, para el tema de la formulación del Macroproyecto</t>
  </si>
  <si>
    <t>Tanto el Macroproyecto transversalidad Iguaná" como el "Plan de regularización y legalización urbanística" aun no se ha adoptado de estos intrumentos por tanto no se pueden desarrollar intervenciones en este predio</t>
  </si>
  <si>
    <t>Una vez adoptado el Macroproyecto Transversalidad Santa Elena, el cual incluye el Plan de Legalización y Regularización Urbanística para el polígono Z3_MI_13 Candamo y Trincheras, la proxima administración deberá realizar las intervenciones que se requieran.</t>
  </si>
  <si>
    <t>A la fecha no ha sido aprobado y adoptado el macroproyecto ni el plan de legalización y regularización urbanística PLRU, por parte del departamento administrativo de planeación DAP, razón por la cual no se tiene determinadas cuales son las intervenciones requeridas en el predio.</t>
  </si>
  <si>
    <t>Respuesta a Radicados  1567-1569 de 2020</t>
  </si>
  <si>
    <t>oficios con radicaod de salida 2623, 2624, 2625</t>
  </si>
  <si>
    <t>Continua sin aprobar el macroproyecto ni el PLRU, se enviara comunicado al DAP a fin de conoceer el avance del tramite</t>
  </si>
  <si>
    <t xml:space="preserve">Diseño de operativo con inspección 9B y secretaría de gestión y control. Intervención de identificación y desmonte de obras incipientes </t>
  </si>
  <si>
    <t>Informe realizado por el profesional contratista Daniel Marín relacionado con la visita</t>
  </si>
  <si>
    <t xml:space="preserve">Estar al tanto de las acciones a emprender con las entidades competentes en pro de subsanar las invaciones presentadas en el predio y las infracciones urbanisticas </t>
  </si>
  <si>
    <t xml:space="preserve">Informe por Dependecias </t>
  </si>
  <si>
    <t>OBSERVACIÓN 1</t>
  </si>
  <si>
    <t>Con relación al seguimiento periódico a los acuerdos de gestión y al desemepeño insitucional a la fecha no se han cumplido.</t>
  </si>
  <si>
    <t>Actualizar los acuerdos de gestión y realizar seguimiento periódico a corde a lo que establece la entidad en el I-GH-01</t>
  </si>
  <si>
    <r>
      <t>1. PORQUÉ?:</t>
    </r>
    <r>
      <rPr>
        <sz val="8"/>
        <rFont val="Arial"/>
        <family val="2"/>
      </rPr>
      <t xml:space="preserve"> La dirección no tenia claro el cumplimiento de este requisito normativo.
</t>
    </r>
    <r>
      <rPr>
        <b/>
        <sz val="8"/>
        <rFont val="Arial"/>
        <family val="2"/>
      </rPr>
      <t xml:space="preserve">2. PORQUÉ?: </t>
    </r>
    <r>
      <rPr>
        <sz val="8"/>
        <rFont val="Arial"/>
        <family val="2"/>
      </rPr>
      <t xml:space="preserve">No se suministró un plan de enetrenamiento en el cargo a la dirección.
</t>
    </r>
    <r>
      <rPr>
        <b/>
        <sz val="8"/>
        <rFont val="Arial"/>
        <family val="2"/>
      </rPr>
      <t>3. PORQUÉ?:</t>
    </r>
    <r>
      <rPr>
        <sz val="8"/>
        <rFont val="Arial"/>
        <family val="2"/>
      </rPr>
      <t xml:space="preserve"> La entidad carece de Planes de entrenamiento por cargo, lo cual es un requisito que establece el MIPG.
</t>
    </r>
    <r>
      <rPr>
        <b/>
        <sz val="8"/>
        <rFont val="Arial"/>
        <family val="2"/>
      </rPr>
      <t xml:space="preserve">4. PORQUÉ?: </t>
    </r>
    <r>
      <rPr>
        <sz val="8"/>
        <rFont val="Arial"/>
        <family val="2"/>
      </rPr>
      <t>Desde TH no se ha liderdo este requisito.</t>
    </r>
  </si>
  <si>
    <r>
      <t xml:space="preserve">1. </t>
    </r>
    <r>
      <rPr>
        <sz val="8"/>
        <rFont val="Arial"/>
        <family val="2"/>
      </rPr>
      <t xml:space="preserve">Socializar a la dirección el instructivo para evaluar acuerdos de gestión , a fin que se revisen los acuerdos aplicables a hoy y poner una puesta a punto de dichos acuerdos. </t>
    </r>
    <r>
      <rPr>
        <b/>
        <sz val="8"/>
        <rFont val="Arial"/>
        <family val="2"/>
      </rPr>
      <t xml:space="preserve">
2.</t>
    </r>
    <r>
      <rPr>
        <sz val="8"/>
        <rFont val="Arial"/>
        <family val="2"/>
      </rPr>
      <t xml:space="preserve"> realizar seguimiento a los acuerdos de gestión solicitando a cada subdirección que solicialice  en el comité de gestión
y desempeño para su aprobación a fin de dar cumplimeinto acorde al alcance y a las fechas establecidas por norma o por la entidad.</t>
    </r>
    <r>
      <rPr>
        <b/>
        <sz val="8"/>
        <rFont val="Arial"/>
        <family val="2"/>
      </rPr>
      <t xml:space="preserve">
3. </t>
    </r>
    <r>
      <rPr>
        <sz val="8"/>
        <rFont val="Arial"/>
        <family val="2"/>
      </rPr>
      <t>Creación, socialización e impmentaciónde planes de entrenamiento por cargo (linicialmente los cargos establecidos en el Manual de funciones y competencias)</t>
    </r>
    <r>
      <rPr>
        <b/>
        <sz val="8"/>
        <rFont val="Arial"/>
        <family val="2"/>
      </rPr>
      <t>.
4.</t>
    </r>
    <r>
      <rPr>
        <sz val="8"/>
        <rFont val="Arial"/>
        <family val="2"/>
      </rPr>
      <t xml:space="preserve"> Informar mediante circular a TH la necesidad de documentar cuanto antes los planes de entrenamiento mencionados en el itema anterior.</t>
    </r>
  </si>
  <si>
    <t>Generar mayor control y apropiación desde la alta dirección y en todos lo niveles de a entidad  para ejercer de manera adecuada las funciones y/o obligaciones designadas, a fin de lograr los objetivos insitucionales.</t>
  </si>
  <si>
    <t>Dirección y TH</t>
  </si>
  <si>
    <t>Eliana María Rojas- Profesional Univesitaria</t>
  </si>
  <si>
    <t>1. Durante el mes de septiembre se revisó y ajusto el instructivo I-GM-06  INSTRUCTIVO PARA REALIZAR CREACION Y SEGUIMIENTO A LOS INDICADORES DEL SMO", actualizando dicho documento a su versión 8, en la cual se precisa la frecuencia de publicación de seguimiento a plan de acción y plan indicativo en página web, como estrategia para que la ciudadanía conozca el resultado de los indicadores asociados al plan de desarrollo municipal.
2. Se realiza un informe en el cual se listan los indicadores que deben ser reirardos del SMO a fin de dejar solo los que sean requeridos de acuerdo a los siguientes referetes normativos: PDM vigente, plan de acción anual vigente, NTC ISO 9001:2015. 
3. Dicho informe se comunica a través del memorando 1803 del 12 de octubre de 2021.
4. A raíz de esta análisis, se deshabilitaron  cinco indicadores en el SMO.
5. Desde la subdirección de Planeación, se realiza seguimiento periódico al diligenciamiento de indicadores y se genera las alertas necesrias ante la dirección en el Comité de Gestión y Desempeño.</t>
  </si>
  <si>
    <t>*Instructivo actualizado
*Memorando 1803 del 12 de octubre de 2021.</t>
  </si>
  <si>
    <t xml:space="preserve">La acción se encuentra encaminada a los seguimientos periódicos a los acuerdos de gestión de los directivos y a la evaluación del desempeño institucional los cuales a la fecha no eidencia avances por parte de la primera linea de defensa. </t>
  </si>
  <si>
    <t>Implementar las acciones formuladas en el plan de acción, mas aun cuando la fecha se encuentra ya vencida.
Generar mayor control y apropiación desde la alta dirección y en todos lo niveles de a entidad  para ejercer de manera adecuada las funciones y/o obligaciones designadas, a fin de lograr los objetivos insitucionales.</t>
  </si>
  <si>
    <t>29 - 07-2022</t>
  </si>
  <si>
    <t xml:space="preserve">Fue socializado a la Dirección, el instructivo para evaluar acuerdos de gestión, a fin de que se realizara un ejercicio juicioso para evaluar los acuerdos de gestión aplicables, y   avanzar en las gestiones pertienentes para su seguimiento,de dicha reunión se designo como enlace en cuanto este tema al asesor Edgar Guillen. Adicionalmente,  se creó el PROCEDIMIENTO PARA ENTRENAMIENTO EN EL PUESTO DE TRABAJO el cual se encuentra en SIFI con el codigo P-GH-10 y de igual manera se creó EL PLAN DE ENTRENAMIENTO EN EL PUESTO DE TRABAJO en cual tambien se encuentra en sifi con el codigo  F-GH-76. Respecto al seguimiento de los acuerdos de gestión, se envió memorando a la direccion a fin de solicitar avances en la gestion de los acuerdos de gestion, memorando #3170 del 22 de julio. </t>
  </si>
  <si>
    <t>Memorando 3170 - Procedimiento P-GH-10 - Plan de entrenamiento F-GH-76</t>
  </si>
  <si>
    <t xml:space="preserve">La acción se encuentra encaminada a los seguimientos periódicos a los acuerdos de gestión de los directivos y a la evaluación del desempeño institucional, se evidencio que median el memorando 3170 del 22/07/2022, se les comunico a la dirección que deben reportar el respectivo seguimiento con corte a junio 30 de 2022, par esto se establecio un plazo hasta el 5 de agosto de 2022, por lo tanto, no se eviencia gestión frente a la acción de mejora que permita su evaluación frente a la efectividad lo cual no se cierra y continua abierta. </t>
  </si>
  <si>
    <t xml:space="preserve">Se llevaron a cano las gestiones pertinentes  por parte de la dirección a fin de concertar los objetivos de los Subdirectores de la entidad y realizar su respectivo seguimiento, la entrega de los acuerdos de gestión se realizó mediante memorando #3216 del 5 de Agosto al proceso de talento humano, cabe tener en cuenta que de los 5 subdirectores con los cuales se concertaron los acuerdo de gestión, se presentaron dos vacantes, subdirector de planeacion y subdirector administrativo y financiero, para este ultimo ya se cubrio la vacante y los acuerdos de gestión estan en proceso de concertación, la vacante del subdirector poblacional se encuentra vacante. </t>
  </si>
  <si>
    <t>Memorando 3216 del 2022</t>
  </si>
  <si>
    <t xml:space="preserve">Desde el proceso de talento humano se solicitara mediante memorando a la direccion la evaluacion de los gerentes publicos con corte al 31 de diciembre, dicho reporte debera presentarse en el mes de enero 2023, ademas se solicitará, la concertacion de los nuevos acuerdos de gestión para la vigencia 2023, los cuales deberan presentarse en el mes de Febrero . </t>
  </si>
  <si>
    <t xml:space="preserve">La acción se encuentra encaminada a los seguimientos periódicos a los acuerdos de gestión de los directivos y a la evaluación del desempeño institucional, no se eviencia gestión frente a la acción de mejora que permita su evaluación frente a la efectividad lo cual no se cierra y continua abierta. </t>
  </si>
  <si>
    <t>Frente a las acciones en los Planes de Mejoramiento, como se informó en las auditorias,  hay acciones sin ser eficaces. (planes de mejoramiento: Institucional, PMUCGM, Personería)</t>
  </si>
  <si>
    <t xml:space="preserve">Requerir  por parte de  las diferentes Subdirecciones para que se reevaluen y actuliacen las acciones de los planes de mejoramiento a su cargo. </t>
  </si>
  <si>
    <r>
      <rPr>
        <b/>
        <sz val="8"/>
        <rFont val="Arial"/>
        <family val="2"/>
      </rPr>
      <t xml:space="preserve">   1. PORQUÉ?</t>
    </r>
    <r>
      <rPr>
        <sz val="8"/>
        <rFont val="Arial"/>
        <family val="2"/>
      </rPr>
      <t xml:space="preserve">: No existe una revisión periodica de las acciones contenidas en los planes por parte de los responsables líderes de cada dependencia (subdirectores y jefes) . 
</t>
    </r>
    <r>
      <rPr>
        <b/>
        <sz val="8"/>
        <rFont val="Arial"/>
        <family val="2"/>
      </rPr>
      <t xml:space="preserve">2. PORQUÉ?: </t>
    </r>
    <r>
      <rPr>
        <sz val="8"/>
        <rFont val="Arial"/>
        <family val="2"/>
      </rPr>
      <t xml:space="preserve"> se evidencia falta de desconocimiento por parte de cada doliente de dependencia frente al tema.
</t>
    </r>
    <r>
      <rPr>
        <b/>
        <sz val="8"/>
        <rFont val="Arial"/>
        <family val="2"/>
      </rPr>
      <t>3. PORQUÉ?:</t>
    </r>
    <r>
      <rPr>
        <sz val="8"/>
        <rFont val="Arial"/>
        <family val="2"/>
      </rPr>
      <t xml:space="preserve"> por que este segumientoesta delegado a niveles operativos y se deja sin control desde el lider.
</t>
    </r>
  </si>
  <si>
    <t xml:space="preserve">1.   Realizar seguiiento al cumplimiento de planeas desde la primera línea de defensa que es la Dirección. 
2. Emitir una circular por parte de la Dirección a todas las dependencias para formalizar los planes a su cargo y es estado en que se enceuntran, a fin de evidenciar avances posteriores.
3. En aras de generar un mayor compromiso de los gerentes públicos frente a los planes de mejoramietno de la entidad, se establecerá un objetivo en los acuerdos de gestión asociado a avances en planes de mejoramiento institucuioales (PMUI, PMUICGM, PMUI personeria).
4. Delegar la personal de planta para liderar los temas de los planes de mejoramiento a fin de dar continuidad priodo tras periodo.
5. Reevaluar y actualizar las acciones de los planes de mejoramiento de cada Subdirección y reportarlas a la dirección para posteriormente formalizar ante el Comité institucional de coordinación de control interno.
                                                                                 </t>
  </si>
  <si>
    <t>Generar mayor control y apropiación desde todos lo niveles de la entidad  para ejercer las acciones de manera adecuada propuestas en los planes de mejoramiento.</t>
  </si>
  <si>
    <t>Dirección y Subdirectores</t>
  </si>
  <si>
    <t>Funcionarios de nivel Directivo.</t>
  </si>
  <si>
    <t xml:space="preserve">Si bien la entdad viene siendo eficaz y eficiente en algunas de sus acciones propuestas en los planes de mejoramiento, aun continuada con falencias en algunos de sus proceso en la implementación de controles. </t>
  </si>
  <si>
    <t xml:space="preserve">Si bien la entdad viene siendo eficaz y eficiente en algunas de sus acciones propuestas en los planes de mejoramiento, aun continuada con falencias en algunos de sus proceso en la implementación de controles. 
En el Presente informe se evidencia nuevamente lo observado en el memorando No 2747 del 03/02/2022.
No obstante en la presente auditoria se cierra el 52% de las acciones con que contaba el plan de mejora s corte de junio de 2022, con un cumplimiento medio </t>
  </si>
  <si>
    <t xml:space="preserve">Una de las acciones de mejora formulada para el Plan de Mejoramiento de Contraloria, se va a realizar el ajuste y la formulación de acciones </t>
  </si>
  <si>
    <t>Ve Plan de mejoramiento rendido en GT en su ultima versión 2022</t>
  </si>
  <si>
    <t xml:space="preserve">Si bien la entdad viene siendo eficaz y eficiente en algunas de sus acciones propuestas en los planes de mejoramiento, aun continuada con falencias en algunos de sus proceso en la implementación de controles. 
Se reformulo el PMUCGM lo que perime que la eficacia de la acción se cumpla no obstante se sige pendiente del PMI.
</t>
  </si>
  <si>
    <t>Formalizar las TRD definidas en el 2019 ante el consejo de archivos para su posterior implementación”, para que sean ajustadas y debidamente planificadas para lograr los
objetivos y metas propuestas con estas tareas, y así mismo monitorear su ejecución.                                   
(Las TRD fueron formalizadas ante el Consejo Departamental de Archivo, y de acuerdo al seguimiento reportando se recomienda que esta actividad sea revisada, ajustada y debidamente planificada para que se cumpla con los lineamientos dados por el Consejo Departamental de Archivo y realizar el monitoreo correspondiente el comité institucional de gestión y desempeño).</t>
  </si>
  <si>
    <t>La situación de mejora se presenta dado que a la fecha contamos con las TRD aprobadas en el 2017 y es necesario implementar y aplicar las TRD de acuerdo con la situación actual del instituto.</t>
  </si>
  <si>
    <t>De acuerdo al comunicado emitido por el Consejo Departamental de Archivos, se debía enviar nuevamente las TRD incluyendo el organigrama y el manual de funciones, dicha documentación fue enviada con el resto de soportes para la validación.</t>
  </si>
  <si>
    <t>Dado los cambios que han surgido en el 2020 en el instituto y que son considerados causas potenciales para actualizar las TRD, se omite responder al Consejo acerca de la documentación que inicialmente fue enviada y se plantea la necesidad de actualizar nuevamente toda las TRD para ser enviadas nuevamente. Por tanto se solicita espacio en el Comité Institucional de Gestión y Desempeño en el mes de mayo para presentar dicha solicitud, que sea aprobada e iniciar el proceso de actualización.</t>
  </si>
  <si>
    <t>Una vez sea aprobado en el Comité Institucional de Gestión y Desempeño. Fecha tentativa mayo 26</t>
  </si>
  <si>
    <t>Aplicar las TRD de acuerdo a la situación actual del instituto facilitando la planificación, manejo, organización y control de la información, permitiendo finalmente su acceso, utilización y conservación</t>
  </si>
  <si>
    <t>Verónica Arias Garcés - Subdirectora Administrativa y Financiera
Yohana Guerra Correa - Contratista</t>
  </si>
  <si>
    <t>Actividades que inician ana vez superada la contingencia o en el segundo semestre del 2020, por tanto el seguimiento se realizará posterior y/o en la proxima auditoria de ley al PAAC programada para agosto-septiembre del 2020.</t>
  </si>
  <si>
    <t>Iniciar las acciones planteadas.</t>
  </si>
  <si>
    <t>La construccion de las TRD consta de 3 fases, donde la primera es la realización de las encuestas de oficinas productoras y unidades documentales, en la cual se encuentra el proceso, sin embargo dicha fase se ha visto afectada por la contingencia provocada por la pandemia de COVID 19, que no ha permito contar con todo el personal que se requiere encuestar ni con la información disponible, adicionalmente, dado el cambio de administración se estan reestructurando varios procesos lo cual afecta directamente la actualización de la información, y cabe tener en cuenta que este es un año de planeación en el cual se estan ajustando los procesos del Instituto. A la fecha contamos con las encuestas realizadas al personal de mejoramiento de la subdirección de dotación. 
Evidencia: Encuestas en carpeta compartida.</t>
  </si>
  <si>
    <t>Se continúa en la primera fase. A la fecha se cuenta con todas las encuentas al persona de Proyectos Estratégicos. Esta actividad quedará programada para el PAAC 2021.
Evidencia: encuestas de proyectos estratégicos.</t>
  </si>
  <si>
    <t xml:space="preserve">Se está aplicando las fases para la actualización de acuerdo al seguimiento se esta cumpliendo con la primera fase que obedece a las encuestas. </t>
  </si>
  <si>
    <t>Implementar un plan de trabajo que permita generar avances en la actualización de las TRD de la entidad.</t>
  </si>
  <si>
    <t xml:space="preserve">Dado que los cambios aplicados en 2020 en materia de cargos por parte de la dirección del momento no fueron oficializados ni en el organigrama ni el SGC se asume que las TRD actualizadas a diciembre 2019 y radicadas ante el Consejo de Archivo a hoy siguen vigentes, se solicita cerrar la acción. </t>
  </si>
  <si>
    <t>No aplica.</t>
  </si>
  <si>
    <t>Oficio con el cual se envía al Consejo de Archivo las TRD 2019 radicado 2019010460070 del 28 de noviembre de 2019.
Oficio con el cual el Consejo de Archivo hace devolución de las TRD 2019  radicado 14075 del 17 de diciembre de 2019.</t>
  </si>
  <si>
    <t xml:space="preserve">En el PAAC se estableció como fecha de cierre de esta acción agosto de 2021.Con el siguiente plan de acción:
1. Revisión del Oficio con el cual el Consejo de Archivo hace devolución de las TRD 2019  radicado 14075 del 17 de diciembre de 2019 (en dicho comunicado la entidad debe atender unos requerimientos para la aprobación hasta tanto estos no se cumplan no puede ser cerrada la acción)
2. Responder al Consejo de archivos los requerimientos realizados frente a la TRD reportadas en el 2019.
</t>
  </si>
  <si>
    <t xml:space="preserve">Oficio con el cual el Consejo de Archivo hace devolución de las TRD 2019  radicado 14075 del 17 de diciembre de 2019, en dicho comunicado la entidad debe atender unos requerimientos para la aprobación hasta tanto estos no se cumplan no puede ser cerrada la acción </t>
  </si>
  <si>
    <t>Atender el oficio con el cual el Consejo de Archivo hace devolución de las TRD 2019  radicado 14075 del 17 de diciembre de 2019.</t>
  </si>
  <si>
    <t>No se reporta avance debido a que a la fecha de este seguimiento la persona contratada para liderar del Sistema de Gestión Documental se encuentra período de inducción y apropiación de sus actividades a ejecutar.</t>
  </si>
  <si>
    <t>A la fecha ya se cuenta con un contratista que apoya el Sistema de Gestión Documental (Alejandro Muñoz) quien en el mes de octubre presentó a la Subdirección Administrativa y Financiera una propuesta para el ajuste y actualización de las tablas de retención documental. Dicha propuesta se encuentra en análisis por parte de la Subdirección Administrativa y Financiera.</t>
  </si>
  <si>
    <t>Propuesta para actualización de TRD enviada.</t>
  </si>
  <si>
    <t>Se cuenta con una propuesta de actualizacción de las TRD, de acuerdo al seguimiento aportado por la 1ra linea, no obstante, las TRD se deben continuar aplicando, lo que lleva a concluir que continuamos con las tablas adoptadas en el 2017.</t>
  </si>
  <si>
    <t>El proceso de actualización de las Tablas de Retención Documental fue incluido en la formulación del Plan Institucional de Archivo-PINAR para la vigencia 2022. La segunda versión de este plan se encuentra en proceso de aprobación para su posterior socialización e implementación.</t>
  </si>
  <si>
    <t>Borrador PINAR V.2.</t>
  </si>
  <si>
    <t>De acuerdo a lo consignado en el PINAR 2022 V.2 esta actividad será ejecutada en el primer semestre de la vigencia 2023.</t>
  </si>
  <si>
    <t>PINAR V.2</t>
  </si>
  <si>
    <t>21/10/2022</t>
  </si>
  <si>
    <t>PINAR Versión 2.</t>
  </si>
  <si>
    <t>PLAN DE MEJORAMIENTO INSTITUCIONAL - PMI
 JEFATURA DE OFICINA DE CONTROL INTERNO</t>
  </si>
  <si>
    <r>
      <t xml:space="preserve">CÓDIGO: </t>
    </r>
    <r>
      <rPr>
        <sz val="10"/>
        <color rgb="FF000000"/>
        <rFont val="Arial"/>
        <family val="2"/>
      </rPr>
      <t>F-GEI-06</t>
    </r>
  </si>
  <si>
    <r>
      <t xml:space="preserve">VERSIÓN: </t>
    </r>
    <r>
      <rPr>
        <sz val="10"/>
        <color rgb="FF000000"/>
        <rFont val="Arial"/>
        <family val="2"/>
      </rPr>
      <t>08</t>
    </r>
  </si>
  <si>
    <r>
      <t xml:space="preserve">VERSIÓN: </t>
    </r>
    <r>
      <rPr>
        <sz val="10"/>
        <color rgb="FF000000"/>
        <rFont val="Arial"/>
        <family val="2"/>
      </rPr>
      <t>07</t>
    </r>
  </si>
  <si>
    <r>
      <t xml:space="preserve">FECHA: </t>
    </r>
    <r>
      <rPr>
        <sz val="10"/>
        <color rgb="FF000000"/>
        <rFont val="Arial"/>
        <family val="2"/>
      </rPr>
      <t>31/07/2020</t>
    </r>
  </si>
  <si>
    <r>
      <t xml:space="preserve">FECHA: </t>
    </r>
    <r>
      <rPr>
        <sz val="10"/>
        <color rgb="FF000000"/>
        <rFont val="Arial"/>
        <family val="2"/>
      </rPr>
      <t>12/02/2020</t>
    </r>
  </si>
  <si>
    <r>
      <t>PÁGINA</t>
    </r>
    <r>
      <rPr>
        <sz val="10"/>
        <color rgb="FF000000"/>
        <rFont val="Arial"/>
        <family val="2"/>
      </rPr>
      <t>: 1 de 3</t>
    </r>
  </si>
  <si>
    <r>
      <t>PÁGINA</t>
    </r>
    <r>
      <rPr>
        <sz val="10"/>
        <color rgb="FF000000"/>
        <rFont val="Arial"/>
        <family val="2"/>
      </rPr>
      <t>: 3 de 3</t>
    </r>
  </si>
  <si>
    <t>NOMBRE DE LA AUDITORÍA O INFORME DE LEY</t>
  </si>
  <si>
    <t>FECHA DE LA AUDITORÍA O INFORME DE LEY
 (dd-mm-aaaa)</t>
  </si>
  <si>
    <t>Nº DE LA OBSERVACIÓN
 (O RECOMENDACIÓN EN CASO DE QUE SEA ACOGIDA)</t>
  </si>
  <si>
    <t>DESCRIPCIÓN DE LA OBSERVACIÓN 
(O RECOMENDACIÓN EN CASO DE QUE SEA ACOGIDA)</t>
  </si>
  <si>
    <t>SOLUCIÓN DE CORRECCIÓN</t>
  </si>
  <si>
    <t>CAUSAS DE LA OBSERVACIÓN 
(O RECOMENDACIÓN EN CASO DE QUE SEA ACOGIDA)</t>
  </si>
  <si>
    <t>ACCIÓN CORRECTIVA, PREVENTIVA O MEJORA</t>
  </si>
  <si>
    <t>OBJETIVO QUE SE BUSCA LOGRAR CON LA IMPLEMENTACIÓN DE LAS ACCIONES</t>
  </si>
  <si>
    <t>FECHA OBTENCIÓN DE RESULTADOS</t>
  </si>
  <si>
    <t>FECHA DE INICIO
 (dd-mm-aaaa)</t>
  </si>
  <si>
    <t>FECHA DE TERMINACIÓN 
 (dd-mm-aaaa)</t>
  </si>
  <si>
    <t>SUBDIRECCIÓN O JEFATURA</t>
  </si>
  <si>
    <t>CARGO DEL FUNCIONARIO</t>
  </si>
  <si>
    <t>Auditoria de Ley
seguimiento al
cumplimiento de la
norma NTC 5854
de 2011.</t>
  </si>
  <si>
    <t>La entidad no está cumpliendo
en un 100% con los criterios
de accesibilidad a la web, que
se estable la Resolución 1519
del 2020, no obstante, en la
presente auditoria no se evaluó
los demás criterios que son de
obligatorio cumplimiento para
lo establecido en Gobierno
Digital y de la cual la entidad
no ha procedido a actualizar,</t>
  </si>
  <si>
    <t>Requerir al operador
quien admininstra, da
soporte y seguridad a la
página web del instituto
para el contrato del 2do
periodo 2022, con el fin
de dar cumplimiento a
todos los lineamientos
establecidos por la
Resolución 1519 de
2020 y la NTC-5854</t>
  </si>
  <si>
    <t>Inexistencia de control
establecido por la entidad
para el cumplimiento de
las guías de accesibilidad
de contenidos Web.</t>
  </si>
  <si>
    <t>Dar cumplimiento de los
requisitos establecidos en
la Resolución 1519 de
2020 y la NTC-5854.</t>
  </si>
  <si>
    <t>Subsanar los
requerimientos
faltantes que se
indican en
https://wave.webaim.or
g/report#/https://isvime
d.gov.co/ para cumplir
con la norma NTC5854 y la resolución
1519 de 2020 y evitar
sanciones al Instituto</t>
  </si>
  <si>
    <t>Oficina Asesora de Comunicaciones</t>
  </si>
  <si>
    <t>Contratista Página Web</t>
  </si>
  <si>
    <t>Solicitarle al operador de la página web en el contrato del 2do periodo 2022, dar cumplimiento a todos los ítems Resolución 1519 de
2020 y la NTC-5854</t>
  </si>
  <si>
    <t>La entidad debe acoger los lineamientos impartidos frente al cumplimiento de los
requisitos establecidos en
la Resolución 1519 de
2020 y la NTC-5854.</t>
  </si>
  <si>
    <t xml:space="preserve">Dar cumplimiento a los lineamientos A, AA y AAA que ordena la Resolución 1519 de 2020.
La acción se encuentra vencida </t>
  </si>
  <si>
    <t>La entidad como sujeto
obligado a cumplir con los
estándares A, AA y AAA que
establece la Resolución 1519
de 2020, no cuenta con el
acceso al portal GOV.CO,
como entidad estatal.</t>
  </si>
  <si>
    <t>Implementar en la pagina
web www.isvimed.gov.co
el boton para acceder al
portal GOV.CO</t>
  </si>
  <si>
    <t>Al validar en la pagina de la entidad se Implento en la pagina
web www.isvimed.gov.co
el boton para acceder al
portal GOV.CO</t>
  </si>
  <si>
    <t>Acatar lo establecido en la normatividad vigente aplicable en relación a ITA y accesibilidad de la pagina web.</t>
  </si>
  <si>
    <t>Marcela Joya.</t>
  </si>
  <si>
    <t>Nombre: Marcela Joya</t>
  </si>
  <si>
    <t>René Hoyos Hoyos</t>
  </si>
  <si>
    <t xml:space="preserve"> Jefe de Comunicaciones </t>
  </si>
  <si>
    <t xml:space="preserve">Cargo: Jefe de Comunicaciones </t>
  </si>
  <si>
    <t>Director</t>
  </si>
  <si>
    <t>Auditoria de Ley seguimiento al cumplimiento de la
norma NTC 6047 de 2011.</t>
  </si>
  <si>
    <t>21- 06 -2022</t>
  </si>
  <si>
    <t>La entidad no está cumpliendo en un 100% con los criterios de accesibilidad a los espacios físicos, que se estable la NTC6047 de 2013, no obstante, en la presente auditoria no se evaluó los demás criterios que son de obligatorio cumplimiento para lo establecido por el DAPN y Convención sobre los derechos de las personas en condiciones de discapacidad adoptada por Colombia en el año 2009.
La entidad como sujeto obligado a cumplir con los estándares de accesibilidad universal, debe redoblar sus esfuerzos en garantizar este derecho fundamental a toda la población.</t>
  </si>
  <si>
    <t>Realizar las actividades requeridas  para atender las exigencias realizadas en cumplimiento de la norma NTC6047.
Revisar la matriz de riesgos del proceso de gestión de infraestructura, bienes y servicios, en cuanto a la documentación del riesgo asociado a la aplicación de la norma NTC6047.</t>
  </si>
  <si>
    <t>El control establecido por la entidad para el cumplimiento de la accesibilidad a espacios físicos de los puntos de atención contenidos en la NTC-6047, es inadecuada e incompleta, por lo tanto, estos no están siendo efectivos, a razón de que la normatividad vigente aplicable los tiene establecidos, por consiguiente, se debe comenzar hacer cumplir dichos postulados normativos.
Situación esta que, puede generar debilidades en la gestión, pues la entrada en vigencia y la respectiva normativa tiene vigencia desde el año 2013, estableciendo que todos los sujetos obligados deben dar cumplimiento a la accesibilidad universal a espacios físicos de atención.</t>
  </si>
  <si>
    <t>Realizar un diagnóstico con apoyo de los expertos del ente central en señalética y accesibilidad para definir y complementar la que actualmente se encuentra instalada en la sede de Megacentro en los pisos 10 y 12 con el fin de cumplir con la normativa para las personas con discapacidad.</t>
  </si>
  <si>
    <t>Oficina Asesora de Comunicaciones, y
Subdirección Administrativa y Financiera</t>
  </si>
  <si>
    <t>Asesora de Comunicaciones y
Profesional Especializado del proceso de Gestión de Infraestructura, Bienes y Servicios</t>
  </si>
  <si>
    <t xml:space="preserve">
Informe de la visita que nos hicieron los integrantes de la Línea de Accesibilidad del equipo de Discapacidad de la Secretaría de Inclusión Social, Familia y Derechos Humanos de la Alcaldía de Medellín el pasado 20 de diciembre, dando cumplimiento a esta actividad del plan de mejoramiento de la NTC 6047 de 2013 (ver informe y listado de asistencia).
*Realizar un diagnóstico con apoyo de los expertos del ente central en señalética y accesibilidad para definir y complementar la que actualmente se encuentra instalada en la sede de Megacentro en los pisos 10 y 12 con el fin de cumplir con la normativa para las personas con discapacidad.
El año entrante analizaremos en conjunto con Vanessa Maestre las recomendaciones que nos hacen sobre las condiciones de accesibilidad del Instituto para la implementación de las mejoras que se requieran, tendientes a la autonomía, comodidad y seguridad del equipo de trabajo y los usuarios.</t>
  </si>
  <si>
    <t>Informe de la visita que nos hicieron los integrantes de la Línea de Accesibilidad del equipo de Discapacidad de la Secretaría de Inclusión Social, Familia y Derechos Humanos de la Alcaldía de Medellín el pasado 20 de diciembre</t>
  </si>
  <si>
    <t xml:space="preserve">De conformidad con el seguimiento reportado y las evidencias aportadas la entidad cuenta con un Informe de la visita realizada por los integrantes de la Línea de Accesibilidad del equipo de Discapacidad de la Secretaría de Inclusión Social, Familia y Derechos Humanos de la Alcaldía de Medellín, en el cual plamaron unas recomendaciones en aras de dar cumplimiento con lo establecido en la normatividad vigente aplicable. </t>
  </si>
  <si>
    <t>Acatar las recoendaciones dadas desde la Línea de Accesibilidad del equipo de Discapacidad de la Secretaría de Inclusión Social, Familia y Derechos Humanos de la Alcaldía de Medellín,</t>
  </si>
  <si>
    <t>Adelantar los trámites tendientes para el proceso de selección con el fin de  contratar la señalética requerida para personas con discapacidad.</t>
  </si>
  <si>
    <t>Asesora de Comunicaciones</t>
  </si>
  <si>
    <t>Incluir en el Plan anual de Compras de la entidad,  la contratación de la señalética requerida para personas con discapacidad.</t>
  </si>
  <si>
    <t>Adelantar los trámites tendientes para el suministro de los bienes requeridos y/o realizar las adecuaciones locativas, de acuerdo a las observaciones recibidas en cumplimiento de la norma.</t>
  </si>
  <si>
    <t>Profesional Especializado del proceso de Gestión de Infraestructura, Bienes y Servicios</t>
  </si>
  <si>
    <t>Incluir en el Plan anual de Compras de la entidad,  la contratación y el suministro de los bienes requeridos y/o realizar las adecuaciones locativas, de acuerdo a las observaciones recibidas en cumplimiento de la norma.</t>
  </si>
  <si>
    <t>Revisar y ajustar la matriz de riesgos del proceso de Gestión de Infraestructura, Bienes y Servicios, a fin de documentar un riesgo asociado al cumplimiento de lo estipulado en la norma NTC6047.</t>
  </si>
  <si>
    <t>Dar inicio a la revición y ajustar la matriz de riesgos del proceso de Gestión de Infraestructura, Bienes y Servicios, a fin de documentar un riesgo asociado al cumplimiento de lo estipulado en la norma NTC6047.</t>
  </si>
  <si>
    <t xml:space="preserve">Vanessa Maestre Correa. Profesional Especializado </t>
  </si>
  <si>
    <t xml:space="preserve">Nombre: Carlos Taborda Henao </t>
  </si>
  <si>
    <t>Lucas Fernando Areiza Rua</t>
  </si>
  <si>
    <t xml:space="preserve">Catalina Saldarriaga. Asesora de Comunicaciones </t>
  </si>
  <si>
    <t xml:space="preserve">Cargo: Asesor- Dirección  </t>
  </si>
  <si>
    <t>PLAN DE MEJORAMIENTO ÚNICO INSTITUCIONAL
CONTROL INTERNO</t>
  </si>
  <si>
    <t>AUDITORÍA INTERNA AL PROCESO GESTIÓN DE DESARROLLO DE SOLUCIONES HABITACIONALES -“ORGANIZACIONES POPULARES DE VIVIENDA OPV”</t>
  </si>
  <si>
    <t>Observación No.3 Ineficiencia en la aplicación de los subsidios. Corresponde a la No.4 del informe preliminar.</t>
  </si>
  <si>
    <t xml:space="preserve">Acordar con la OPV un proceso a través del cual el proyecto se desarrolle mediante un fideicomiso inmobiliario, donde el ISVIMED participe como fideicomitente aportante, a este fideicomiso llegarán todos los recursos de las familias y subsidios destinados para el proyecto, además el fideicomiso será quien contrate la ejecución de la obra y la interventoría.  
Además, en la modificación del decreto 2339 de 2013, que se presentará inicalmente al consejo directivo del ISVIMED y posteriormente al alcalde de Medellin, se popondrá la posibilidad de ampliar la vigencia del subsidio municipal en 12 meses, siempre y cuando exista una justificación tecnica por parte del interventor en el retraso de la ejecución del proyecto y el avance fisico de la obra sea igual o superior al 50%. </t>
  </si>
  <si>
    <t xml:space="preserve">Subdirector Jurídico - </t>
  </si>
  <si>
    <t xml:space="preserve">Contratista Diego Upegui </t>
  </si>
  <si>
    <t xml:space="preserve"> Informacion a Junio de 2018, 
Se realizaron 13 mesas externas de trabajo (32 reuniones) para analizar las propuestas de modificación del Decreto hechas por las distintas subdirecciones.
Además se realizó una reunión extra con los representantes de las OPV´S para escuchar sus inquietudes y sugerencias.
Se adjuntó el acta de las reuniones de las mesas externas, mediante la cual se discutió específicamente el tema de las OPV.
PARCIAL FALTA LA ACTUALIZACION DEL DECRETO</t>
  </si>
  <si>
    <t>Mediante correo electronico del 10 de enero se reporto los siguientes avances :
I-GAF-11 INSTRUCTIVO PARA REALIZAR DESEMBOLSOS A OPV, (Ver SIFI) en el que se enuncian todos los requisitos para realizar el desembolso de los recursos correspondientes a los subsidios otorgados.
Se realizaron algunas modificaciones y ajustes al decreto 2339 de 2013, estas fueron enviadas a Secretaria General de la alcaldía de Medellín para revisión, a la fecha no se han recibido observaciones al respecto.
Se realiza el seguimiento periódicamente a avance de las acciones para atender la observación.</t>
  </si>
  <si>
    <t>Realizar las gestiones pertinentes para que salga la modificación del Decreto 2339 de 2013, el cual se le viene trabajando desde la vigencia del 2017. 
Si bien la acción se califica con un avance la fecha propuesta para arrojar los resultados se encuentra vencida.
15-01-2019</t>
  </si>
  <si>
    <t>Adicional a lo reportado con anterioridad, para los proyectos de OPV que ingresen nuevos se estableció por parte de la Secretaría de Gestión y Control Territorial - SGCT, que el manejo de los recursos y del lote se realice a través de fiducias de acorde al decreto 0341 del 6 de junio de 2018 que reglamenta todo lo relacionado con OPV.  A  la fecha no se reporta avance en lo ue se refiere a la revison del decreto 2339 de 2013,
SUBDIRECCION JURIDICA REPORTA LO SIGUIENTE:
Realizado un análisis del rol del ISVIMED en el desarrollo de los proyectos habitacionales adelantados a través de la figura de OPV, se encuentra que la característica de auto gestión de los proyectos requiere que la organización adelante por sus propios medios con el acompañamiento jurídico, técnico y social de  ISVIMED en lo referente a la aplicación del SMV, los trámites necesarios para obtener el flujo de recursos que le permitan culminar la totalidad del proyecto. Por lo anterior, las condiciones de otorgamiento y desembolso del subsidio de las familias pertenecientes al proyecto, no puede exceder los manuales de procedimientos internos ni las condiciones establecidas en el Decreto 2339 de 2013 para las soluciones habitacionales gestionadas en sitio propio.
Actualmente las resoluciones de asignación de subsidio bajo esta modalidad, están condicionando el desembolso de los mismos para cuando la escritura esté debidamente registrada, de la vivienda que fue cofinanciada por el subsidio, eliminando así el riesgo en la indebida administración de los subsidios por parte de las OPV.</t>
  </si>
  <si>
    <t>Copia del Decreto 0341 de 2018 - Alcaldia de Medellín</t>
  </si>
  <si>
    <t>Para dar cumplimiento a la acción propuesta, se continua a la espera de la modificación del decreto 2339 de 2013</t>
  </si>
  <si>
    <t>mediante correo electronico enviado por Norbey el dia 14 de junio de 2019</t>
  </si>
  <si>
    <t xml:space="preserve">correo </t>
  </si>
  <si>
    <t xml:space="preserve">A la fecha no se actualizado el decreto 2339 de 2013, aun continua vigente </t>
  </si>
  <si>
    <t>Realizar la actualizacion pertiente del Decreto 2339.</t>
  </si>
  <si>
    <t>A la fecha no se ha actualizado el decreto 2339 de 2013. La finalidad de la modificación es la de ampliar la vigencia del subsidio municipal en 12 meses, siempre y cuando exista una justificación tecnica por parte del interventor en el retraso de la ejecución del proyecto y el avance fisico de la obra sea igual o superior al 50%.</t>
  </si>
  <si>
    <t>Realizar la actualizacion pertiente del Decreto 2339 de 2013.</t>
  </si>
  <si>
    <t>Observación No.4: Ineficiencia en la aplicación de los subsidios. Corresponde a la No.5 del informe preliminar.</t>
  </si>
  <si>
    <t>Mediante correo electronico del 10 de enero se reporto los siguientes avances :
I-GAF-11 INSTRUCTIVO PARA REALIZAR DESEMBOLSOS A OPV, (Ver SIFI) en el que se enuncian todos los requisitos para realizar el desembolso de los recursos correspondientes a los subsidios otorgados.
Se realizaron algunas modificaciones y ajustes al decreto 2339 de 2013, estas fueron enviadas a Secretaria General de la alcaldía de Medellín para revisión, a la fecha no se han recibido observaciones al respecto.
Se realiza el seguimiento periódicamente a avance de las acciones para atender la observación.</t>
  </si>
  <si>
    <t>Realizar las gestiones pertinentes para que salga la modificación del Decreto 2339 de 2013, el cual se le viene trabajando desde la vigencia del 2017.
15-01-2019</t>
  </si>
  <si>
    <t>Adicional a lo reportado con anterioridad, para los proyectos de OPV que ingresen nuevos se estableció por parte de la Secretaría de Gestión y Control Territorial - SGCT, que el manejo de los recursos y del lote se realice a través de fiducias de acorde al decreto 0341 del 6 de junio de 2018 que reglamenta todo lo relacionado con OPV.  A  la fecha no se reporta avance en lo ue se refiere a la revison del decreto 2339 de 2013.
SUBDIRECCION JURIDICA REPORTA LO SIGUIENTE:
Realizado un análisis del rol del ISVIMED en el desarrollo de los proyectos habitacionales adelantados a través de la figura de OPV, se encuentra que la característica de auto gestión de los proyectos requiere que la organización adelante por sus propios medios con el acompañamiento jurídico, técnico y social de  ISVIMED en lo referente a la aplicación del SMV, los trámites necesarios para obtener el flujo de recursos que le permitan culminar la totalidad del proyecto. Por lo anterior, las condiciones de otorgamiento y desembolso del subsidio de las familias pertenecientes al proyecto, no puede exceder los manuales de procedimientos internos ni las condiciones establecidas en el Decreto 2339 de 2013 para las soluciones habitacionales gestionadas en sitio propio.
Actualmente las resoluciones de asignación de subsidio bajo esta modalidad, están condicionando el desembolso de los mismos para cuando la escritura esté debidamente registrada, de la vivienda que fue cofinanciada por el subsidio, eliminando así el riesgo en la indebida administración de los subsidios por parte de las OPV.</t>
  </si>
  <si>
    <t>Realizar la actualizacion pertiente</t>
  </si>
  <si>
    <t>Informe definitivo auditoría interna al proceso de gestión de infraestructura</t>
  </si>
  <si>
    <t>Deficiencias en la administración de los inventarios.</t>
  </si>
  <si>
    <t>El instituto tiene en este momento almacenaje de los bienes en varios lugares de las sedes y proyectos de la entidad. No se cuenta con un lugar único y adecuado para realizar el almacenaje, seguimiento y control de los bienes del instituto</t>
  </si>
  <si>
    <t>Gestionar un lugar adecuado para el almacenaje de los bienes de la entidad</t>
  </si>
  <si>
    <t>Esta acción se une a la necesidad de la entidad de tener una sede adecuada para su funcionamiento.</t>
  </si>
  <si>
    <t>Por definir</t>
  </si>
  <si>
    <t>Evitar el deteriodo, pérdida y hurto de bienes</t>
  </si>
  <si>
    <t xml:space="preserve">Dirección/ Subdirección administrativa y Financiera/ </t>
  </si>
  <si>
    <t>Manuela García Gil / Jorge I. Velasquez</t>
  </si>
  <si>
    <t>Administrativo y Financiero</t>
  </si>
  <si>
    <t>Se realizó inventario de los bienes ubicados en los apartamentos del proyecto la cascada, con el objetivo de dar inicio al proceso de baja de dichos bienes y verificar con esta baja el espacio real requerido para iniciar proceso de gestión de un lugar adecuado para el almacenaje de los bienes.
Se realizaron modificaciones al manual de inventarios para poder iniciar proceso de baja. Actualmente ya se tiene con Resolución #1147 de 2018.
Evidencia Registro bienes a dar de baja la cascada
Evidencia Resolución 1147 de 2018 Manual de Inventarios</t>
  </si>
  <si>
    <t>El Instituto debe intensificar los esfuerzos en busca de un lugar adecuado que permita el bodegaje y almacenamiento de sus bienes, con las condiciones técnicas requeridas para cada uno de sus elementos.
23-01-2019</t>
  </si>
  <si>
    <t xml:space="preserve">Actualmente, se están adelantando las gestiones necesarias para la adquisicón de la nueva sede. Se está llevando a cabo la elaboración de los estudios y documentos previos requeridos en la etapa pre contractual, se tienen identificadas 5 posibles sedes, en las cuales se están validando los requisitos de gestión documental, salud y seguridad en el trabajo y necesidades del área de sistemas. A la fecha se han realizado visitas a los inmuebles identificados, igualmente se elaboró una encuensta dirigida a los funcionarios y contratistas del instituto con el fin de conocer sus necesidades y preferencias en cuanto a su lugar de trabajo, la cual será enviada para su diligenciamiento en el mes de abril. </t>
  </si>
  <si>
    <t>Memorando No. 700-101.
Correo electrónico del 4 de abril de 2019</t>
  </si>
  <si>
    <t xml:space="preserve">Comparativo Sedes.
Borrador encuestra.
Formato de asistencia reunión con los líderes de procesos de gestión documental y TIC. </t>
  </si>
  <si>
    <t xml:space="preserve">Se remitió la información técnica y avalúos a los directivos con el fin de que se evalúen las opciones presentadas y se tome una decisión. Se pretende poner a consideración otras opciones debido a grandes diferencias entre los avalúos presentados por la empresa contratada por el ISVIMED y los precios ofertados por los vendedores de los inmuebles.  </t>
  </si>
  <si>
    <t>El instituto aun continua almacenando sus bienes en varios lugares de las sedes y proyectos de la entidad. No se cuenta con un lugar único y adecuado para realizar el almacenaje, seguimiento y control de los bienes del instituto</t>
  </si>
  <si>
    <t xml:space="preserve">Continuar con las gestiones para resolver las necesidades identificadas para el almacenaje y bodegaje de los bines e insumos con que cuenta la entidad. </t>
  </si>
  <si>
    <t>30-09-2019</t>
  </si>
  <si>
    <t>La necesidad para la compra de la sede fue presentada ante el Consejo Directivo el día 22 de agosto, fecha en la cual se presentaron las gestiones realizadas y los avances, esto es, el comparativo de los inmuebles analizados en el proceso, sus avalúos y el cumplimiento de cada uno de los requisitos mínimos desde la perspectiva de Talento Humando, Seguridad y Salud en el Trabajo, TIC, Infraestructura y Gestión Documental. No obstante, los miembros del Consejo solicitaron una justificación mas sustentada sobre la inminencia de la necesidad, por lo cual se volvió a presentar el día 17 de septiembre, fecha en la cual se dio aprobación a la compra. Actualmente se estan iniciando los trámites precontractuales (Elaboración de estudios previos, justificación de la ubicación y la sede seleccionada y solicitud de documentos).</t>
  </si>
  <si>
    <t>Se adjunta la justificación sobre la ubicación del inmueble escogido y su ubicación la cual será presentada como anexo ante el Consejo Directivo.</t>
  </si>
  <si>
    <t xml:space="preserve">Desde el mes de octubre se empezaron a llevar a cabo las mesas de trabajo para la compra de la sede conformadas por la Directora, la Subdirectora Administrativa y Financiera, el apoyo jurídico de la Subdirección Administrativa y Financiera, el apoyo administrativo de la Subdirección Administrativa y Financiera y la profesional especializada de contratación. En la cual se han vedido evaluando los aspectos jurídicos y técnicos respecto del proceso a seguir para adelantar la compra de la sede. Igualmente se ha contado con el asesoramiento de la unidad de bienes inmuebles de la Alcladía de Medellín, quienes han hecho algunas recomendaciones con respecto al proceso. Actualmente, y dada la necesidad de verificar que el edificio cumpla con los requisitos estructurales para el funcionamiento de la sede, se elevó consulta al DAP sobre la información técnica que reposa en sus archivos, toda vez que por la antiguedad del edificio no ha sido posible encontrar sus planos estructurales y memorias de cálculo, documentos necesarios para realizar la evaluación. 
Igualmente se llevo a cabo una reunión con las inmobiliarias encargadas del proceso, para poner en conocimiento las condiciones del proceso teniendo en cuenta que se trata de una entidad pública, igualmente por su parte, se realizaron algunas aclaraciones sobre los procedimientos establecidos por la empresa propietaria del inmueble Cryogas. </t>
  </si>
  <si>
    <t xml:space="preserve">Actas Mesa de Trabajo.
Acta reunión con inmobiliarias.
Comunicación a inmobiliaria. </t>
  </si>
  <si>
    <t>El instituto aun continua almacenando sus bienes en varios lugares de las sedes y proyectos de la entidad. No se cuenta con un lugar único y adecuado para realizar el almacenamiento de los bienes del instituto, que faciliten su protección y control.
 La entidad ha avanzado en la adquisición de su nueva sede. En el mes de Septiembre fue aprobada la compra por parte del Consejo Directivo y se adelantan los trámites precontractuales.</t>
  </si>
  <si>
    <t>Continuar gestionando adecuadas condiciones de almacenamiento para los bienes de la entidad.</t>
  </si>
  <si>
    <t>Plan anual de auditoria 2018 - Informe definitivo Auditoria Proceso de Gestión Documental</t>
  </si>
  <si>
    <t>El Sistema de Gestión Documental no está alineado con los demás sistemas de gestión y sus respectivos planes y programas</t>
  </si>
  <si>
    <t>El PGD y el PINAR,  no referencian a qué planes o programas de otros sistemas están alineados y no hay un direccionamiento entre las partes para armonizar los sistemas.</t>
  </si>
  <si>
    <t xml:space="preserve">Consolidar el equipo de enlaces de Gestión Documental y las áreas de Calidad, TIC, Gestión Humana y Comunicaciones, que sirva de apoyo al desarrollo de los procesos. 
</t>
  </si>
  <si>
    <t xml:space="preserve">Realizar un análisis de los demás sistemas de gestión existentes en el Instituto para poder identificar la manera de intregrarlos ante los planes, programas y proyectos que frente al Sistema de Gestión Documental se estén construyendo.
Ajustar los instrumentos archivísticos de manera que relacionen el desarrollo de modelos o herramientas de otros sistemas de gestión. </t>
  </si>
  <si>
    <t>Articular con los demás sistemas de gestión por medio de enlaces que apoyen los process de gestión documental y  que permitan fortalecer  el SGD</t>
  </si>
  <si>
    <t>Jorge Iván Velásquez. 
Vanessa Maestre.
Yohana Guerra</t>
  </si>
  <si>
    <t>Hasta la fecha solo se ha realizado pequeñas modificaciones al PGD frente a la estructura, pero aún no se ha llegado a la interacción con los otros sistemas.</t>
  </si>
  <si>
    <t>Continuar con las acciones que permitan la implementación del PGD y el PINAR , en la entidad. 
17-01-2019</t>
  </si>
  <si>
    <t>Se validaron todos los sistemas con los que debe interactuar el Programa de Gestión Documental, el cual fue aprobado en el Comité Institucional de Gestión y Desempeño del 27 de marzo de 2019</t>
  </si>
  <si>
    <t>Memorando No. 700-101.
Correo electrónico del 4 de abril de 2019.</t>
  </si>
  <si>
    <t>Presentación Programa de Gestión Documental</t>
  </si>
  <si>
    <t xml:space="preserve">El Programa de Gestión Documental fue aprobado en marzo y se inicia con la implementación y construcción de los programas especiales en el segundo semestre del año.
Actualmente la Resolución de adopción se encuentra en proceso de firmas. </t>
  </si>
  <si>
    <t>Resolución 591 por la cual se adopta el programa de gestión documental.</t>
  </si>
  <si>
    <t>El instituto cuenta con el Programa de Gestión Documental adoptado bajo el acto administrativo Resolución 591 de 2019, el cual debe ser aplicado en toda la entidad.</t>
  </si>
  <si>
    <t xml:space="preserve">El instituto cuenta con el Programa de Gestión Documental adoptado bajo el acto administrativo Resolución 591 de 2019, el cual debe ser aplicado en toda la entidad.
Ajustar los instrumentos archivísticos de manera que relacionen el desarrollo de modelos o herramientas de otros sistemas de gestión. </t>
  </si>
  <si>
    <t>Se avanza en la construcción de cada uno de los procesos del programa de gestión documental. Actualmente se cuenta con los borradores de 4 de procesos</t>
  </si>
  <si>
    <t xml:space="preserve">Borrador procedimiento para la producción documental
Borrador procedimiento para la valoración documental
Borrador procedimiento para las transferencias documentales
Borrador procedimiento planeación documental </t>
  </si>
  <si>
    <t>En virtud del desarrollo del programa de Gestón Documental, se avanzó en la elaboración de borradores de difentes procedimientos tales como : procedimiento para la producción documental, procedimiento para la valoración documental, procedimiento para las transferencias documentales, procedimiento planeación documental.</t>
  </si>
  <si>
    <t>En la construcción de los instrumentos archivísticos tener en cuenta su integración con los demas sistemas de gestón existentes en la entidad, relacionando como estos se alinean con el desarrollo de modelos o herramientas de dichos sistemas.</t>
  </si>
  <si>
    <t>jkbviuhor8v7</t>
  </si>
  <si>
    <t>jvhbuhbhfjvuhruhvuuhvi</t>
  </si>
  <si>
    <t>Auditoria Proceso Gestión de TI</t>
  </si>
  <si>
    <t>La medición de los indicadores actuales del proceso de TI no aportan al mejoramiento continuo.</t>
  </si>
  <si>
    <t>Los indicadores existentes no proporcionan en algunos casos opciones de mejora al proceso.</t>
  </si>
  <si>
    <t>Revisar y evaluar la pertinencia de cada uno de los indicadores del proceso de gestión de TI publicados y activos en SMO..
Redefinir los indicadores que deban ser ajustados para que aporten a la mejora continua del proceso.</t>
  </si>
  <si>
    <t>2019-07-30</t>
  </si>
  <si>
    <t xml:space="preserve">Establecer indicadores que efectivamente aporten al desarrollo y mejora continua del proceso </t>
  </si>
  <si>
    <t>TI</t>
  </si>
  <si>
    <t>Carlos Gómez Valencia</t>
  </si>
  <si>
    <t>Se realiza una priemra reunión con Calidad – Carolina Martinez con la finalidad de revisar los indicadores, se llega a la conclusión que  unos son de acuerdo a las normas vigentes enmarcadas en mi MIPG; pero se realizará una revisión con planeación de los indicadores en los meses de Abril y Mayo</t>
  </si>
  <si>
    <t xml:space="preserve">Formato de asistencia "Calidad revisión de indicadores"  </t>
  </si>
  <si>
    <t>Se inició el proceso de revisión de los planes de TI (estratégico, seguridad en la información y plan de riesgos de información), con la Subdirección de Planeación, se levantó el árbol de objetivos y el árbol de problemas.</t>
  </si>
  <si>
    <t xml:space="preserve">Árbol de Objetivos y Árbol de problemas de TI. </t>
  </si>
  <si>
    <t>Se esta en proceso de revisión de los planes de TI (estratégico, seguridad en la información y plan de riesgos de información), con la Subdirección de Planeación, se levantó el árbol de objetivos y el árbol de problemas.</t>
  </si>
  <si>
    <t xml:space="preserve">Revisar los planes de TI, en aras de levantar el árbol de objetivos y problemas para formular los indicadores. </t>
  </si>
  <si>
    <t>15/10/2019</t>
  </si>
  <si>
    <t>El proceso esta suspendido por la salida de una de las personas encargadas de este proceso en Planeación, se tiene programado iniciar nuevamente en el mes de marzo del 2020.</t>
  </si>
  <si>
    <t>Actualmente no se reporta avance respecto de esta acción toda vez que la persona encargada del proceso de la Subdireción de Planeación se retiró y se tiene programado retomar con la actividad en el mes de marzo del 2020.</t>
  </si>
  <si>
    <t>Con corte de este segumiento no se evidencia avance en la revisión y redefinición de los indicadores del proceso de TI</t>
  </si>
  <si>
    <t>Retomar la construcción del instrumento arbol de problemas y objetivos del proceso de Gestión de las TIC, como insumo para la redefinición de indicadores de gestión.</t>
  </si>
  <si>
    <t>Acreencias a favor de la entidad, primer semestre de 2019</t>
  </si>
  <si>
    <t>Integridad de la información referente al proceso de cartera hipotecaria.</t>
  </si>
  <si>
    <t>Establecer un plan de trabajo con la Subdirección Jurídica con el fin de elaborar el procedimiento para la legalización de nuevas obligaciones.</t>
  </si>
  <si>
    <t>Actualizar los listados de los beneficiarios con pagaré legalizado pero que su escritura se encuentra a nombre del Banco Agrario, y el listado de los deudores sin crédito legalizado cuya escritura contempla a CONFIAR como acreedor. Lo anterior con el fin de establecer un plan de trabajo encaminado a la expedición de escrituras nuevas a nombre de ISVIMED, que contengan como primer acto, la cancelación de la hipoteca en la que comparece el ISVIMED en calidad de cesionario y acto seguido la constitución de la hipoteca en favor del ISVIMED, soportada en la Resolución de otorgamiento del crédito, para que posterior al registro de la escritura se firme el respectivo pagaré.</t>
  </si>
  <si>
    <t>Contar con obligaciones debidamente legalizadas para que los derechos sean exigibles por el Instituto.</t>
  </si>
  <si>
    <t>Laura Tobón
Mary Luz Tabares</t>
  </si>
  <si>
    <t>Se solicitó mediante correo electrónico por parte de la Subdirección Jurídica, el envío del listado de los beneficiarios pendientes por corrección de escritura del Banco Agrario y de CONFIAR, la información fue remitida por la responsable de cartera vía correo electrónico el 6 de agosto de 2019. Se adjunta correo electrónico y los listados correspondientes, aclarando que ya no son 199 beneficiarios sino 182.</t>
  </si>
  <si>
    <t>En el comité de cartera No. 90, se dio a conocer por parte de la Subdirectora Jurídica el plan piloto que se inició en el mes de agosto para realizar las modificaciones de las escrituras, que actualmente se encuentran a nombre del Banco Agrario y Confiar.Para tal fin se inició con las modificaciones de la Oficina de Registro de Instrumentos Públicos Zona Sur, esperando óptimos resultados.</t>
  </si>
  <si>
    <t>Acta comité de cartera No. 90.</t>
  </si>
  <si>
    <t>En el comité de cartera No. 90, se dio a conocer por parte de la Subdirectora Jurídica el plan piloto que se inició en el mes de agosto para realizar las modificaciones de las escrituras, que actualmente se encuentran a nombre del Banco Agrario y Confiar, con el fin de sanearlas y garantizar la recuperación de los recursos. En la modificación de cada escritura se incluirá como primer acto, la cancelación de la hipoteca en la que comparece ISVIMED en calidad de cesionario y acto seguido la constitución de hipoteca a favor de ISVIMED, soportada en la resolución de otorgamiento del Crédito. Posterior al registro de diha escritura, el beneficiario deberá firmar el respectivo pagaré para poder realizar la entrega de la vivienda. el plan piloto comenzó con la oficina de Registro de Instrumentos Públicos Zona Sur.
 Así mismo desde el area de cartera, se envió base de datos con los saldos actualizados de cada beneficiario, con el fin de identificar cuales ya se encuentran con deuda cancelada ó con saldos muy pequeños que no ameriten su modificación, dado que el proceso a seguir sería la cancelación de hipoteca.</t>
  </si>
  <si>
    <t>Verificar avance del Plan Piloto para la modificación de escrituras que actualmente se encuentran a nombre de Banco Agrario y Confiar, con la oficina de Registro de Instrumentos Públicos Zona Sur.</t>
  </si>
  <si>
    <r>
      <rPr>
        <sz val="10"/>
        <color rgb="FFFF0000"/>
        <rFont val="Arial"/>
        <family val="2"/>
      </rPr>
      <t>Seguimiento realizado en el informe de acreencias correspondiente al segundo semestre de 2019 y comunicado mediante memorando 200-019 del 13 de febrero de 2020:</t>
    </r>
    <r>
      <rPr>
        <sz val="10"/>
        <color rgb="FF000000"/>
        <rFont val="Arial"/>
        <family val="2"/>
      </rPr>
      <t xml:space="preserve">
Desde anteriores vigencias se viene presentando una disminución notable en la legalización de nuevas obligaciones, debido a que, actualmente en el Instituto existen escrituras de apartamentos ya entregados, con garantía hipotecaria a nombre de la Cooperativa Financiera Confiar; pero que al momento de que la Subdirección Jurídica, presenta dichas modificaciones ante la Oficina de Registro de Instrumentos Públicos, éstas no han sido aprobadas para su respectiva modificación. Situación que ha llevado a que el proceso se encuentre estancado. A continuación se presenta el consolidado de legalización de obligaciones durante las vigencias pasadas:
• Vigencia 2016: cincuenta y tres (53) obligaciones legalizadas, las cuales ascendieron a un total de $ 387.121.612.
• Vigencia 2017: ciento veintiún (121) obligaciones legalizadas, para un total de $ 957.904.718.
• Vigencia 2018: nueve (9) obligaciones legalizadas, por un valor de $ 79.702.713.
• Vigencia 2019: dos (2) obligaciones legalizadas, por $ 16.717.300.
Se puede evidenciar como durante la vigencia 2019 sólo le legalizaron dos (2) obligaciones, frente al número de obligaciones legalizadas con anterioridad. Con corte al 31 de diciembre de 2019, el Instituto cuenta con un total de ochenta y un (81) obligaciones con hipoteca pendientes por modificación o cancelación.
Como acción de mejora derivada de auditorías anteriores, la Subdirección Jurídica planteó la ejecución de un plan piloto para darle celeridad al proceso de legalización de las nuevas obligaciones; se espera que para la actual vigencia las ochenta y un (81) obligaciones con hipoteca pendientes por modificación o cancelación, puedan ser legalizadas.
Se recomienda que desde la Subdirección Administrativa y Financiera – Área de Cartera, se le realice un monitoreo y seguimiento permanente al plan de trabajo desarrollado por la Subdirección Jurídica, con el fin de presionar el proceso y dar por culminado dicho procedimiento lo antes posible.
</t>
    </r>
    <r>
      <rPr>
        <sz val="10"/>
        <color rgb="FF0070C0"/>
        <rFont val="Arial"/>
        <family val="2"/>
      </rPr>
      <t xml:space="preserve">
La acción se cierra, por replanteamiento de la acción derivada del informe de auditoría de acreencias correspondiente al segundo semestre de 2019; acción No. 1 del PMI formulado por la Subdirección Administrativa y Financiera y la Subdirección Jurídica, por medio del Memorando No. 600-025 del 3 de marzo de 2020. (Ir a la nueva acción).</t>
    </r>
  </si>
  <si>
    <t>Dar aplicación a la acción No. 1 del PMI formulado por la Subdirección Administrativa y Financiera y la Subdirección Jurídica, por medio del Memorando No. 600-025 del 3 de marzo de 2020.</t>
  </si>
  <si>
    <t>Medición al proceso (acciones PMI e indicador)</t>
  </si>
  <si>
    <t>Realizar una revisión de las acciones que actualmente se encuentran pendientes por ejecutar.</t>
  </si>
  <si>
    <t>Los tiempos para ejecutar las acciones son insuficientes.</t>
  </si>
  <si>
    <t>Realizar seguimiento a las acciones planteadas, relacionadas con la administración de la cartera hipotecaria, en el Comité de cartera de la Subdirección Administrativa y Financiera.</t>
  </si>
  <si>
    <t>Culminar las acciones propuestas en el PMI</t>
  </si>
  <si>
    <t>Mary Luz Tabares</t>
  </si>
  <si>
    <t xml:space="preserve">Se solicita replantear las acciones existentes relacionadas con los temas de los hallazgos del presente informe (deterioro de la cartera y legalización de nuevas obligaciones), con el fin de darles efectivo cumplimiento y conseguir los objetivos trazados. </t>
  </si>
  <si>
    <t xml:space="preserve">Los temas relacionados con las acciones de mejora planteadas se tratan constantemente en los comités de cartera realizados al interior de la Subdirección Administrativa y Financiera. </t>
  </si>
  <si>
    <t xml:space="preserve">Actas del comité de cartera. </t>
  </si>
  <si>
    <t>Se presentan Actas de los Comités de Cartera en donde se revisa el avance de las acciones de mejora planteadas. Sin embargo aún se encuentra pendiente las acción de mejora del PMI relacionada con la  el proceso de escrituración de las modificaciones de hipoteca.</t>
  </si>
  <si>
    <r>
      <t xml:space="preserve">Seguimiento realizado en el informe de acreencias correspondiente al segundo semestre de 2019 y comunicado mediante memorando 200-019 del 13 de febrero de 2020:
</t>
    </r>
    <r>
      <rPr>
        <sz val="10"/>
        <rFont val="Arial"/>
        <family val="2"/>
      </rPr>
      <t>Se evidenció un avance muy importante en el cumplimiento de las acciones que se encontraban vigentes, relaciono a continuación las actividades desarrolladas:
* Actualización Acuerdo de cartera: Modificando integrantes del Comité de cartera y modificando el monto para iniciar los procesos de judicialización (como JOCI había recomendado)
* Se culminó el proceso de identificación de partidas pendientes en la cuenta bancaria 2815, cuenta habilitada para el recaudo de cartera.
* Se revisó y actualizó la matriz de riesgos del proceso de gestión administrativa y financiera, se evidenció que en ésta se incluyó el riesgo "Irrecuparabilidad  de la cartera hipotecaria", el cual había sido nombrado por la JOCI en anteriores informes.
* Se está realizando revisión del BDME antes de su publicación en el Comité de Cartera.</t>
    </r>
  </si>
  <si>
    <t>Dar aplicación a los controles establecidos en el proceso en aras de mitigar los riesgos.</t>
  </si>
  <si>
    <t>Debilidades en los requisitos operativos</t>
  </si>
  <si>
    <r>
      <t xml:space="preserve">1. </t>
    </r>
    <r>
      <rPr>
        <b/>
        <sz val="8"/>
        <rFont val="Arial"/>
        <family val="2"/>
      </rPr>
      <t>¿Por qué?</t>
    </r>
    <r>
      <rPr>
        <sz val="8"/>
        <rFont val="Arial"/>
        <family val="2"/>
      </rPr>
      <t xml:space="preserve"> Alta rotación del equipo de trabajo (Conocimiento fugaz).
2. </t>
    </r>
    <r>
      <rPr>
        <b/>
        <sz val="8"/>
        <rFont val="Arial"/>
        <family val="2"/>
      </rPr>
      <t>¿Por qué?</t>
    </r>
    <r>
      <rPr>
        <sz val="8"/>
        <rFont val="Arial"/>
        <family val="2"/>
      </rPr>
      <t xml:space="preserve"> No hay planificación en los procesos.
3. </t>
    </r>
    <r>
      <rPr>
        <b/>
        <sz val="8"/>
        <rFont val="Arial"/>
        <family val="2"/>
      </rPr>
      <t>¿Por qué?</t>
    </r>
    <r>
      <rPr>
        <sz val="8"/>
        <rFont val="Arial"/>
        <family val="2"/>
      </rPr>
      <t xml:space="preserve"> No hay un procedimiento establecido que involucre todos los actores que intervienen en el proceso de Vivienda Nueva Demanda Libre</t>
    </r>
  </si>
  <si>
    <t xml:space="preserve">1. Sensibilización sobre trabajo en equipo 
2. Creación de una mesa de trabajo con miembros de cada subdirección que intervienen en el proceso de vivienda nueva demanda libre.
3. Estructuración de un flujograma que describa cada una de las etapas de Vivienda Nueva Demanda Libre,  procesos, actividades, productos y  responsables 
4. Socialización del flujograma  ante los involucrados en el desarrollo del proceso.
5. Formalizar el documento del flujograma ante el Sistema de Gestión de Calidad.
6. Realizar seguimiento periodico en equipos primarios  a la implementación del documento del flujograma
</t>
  </si>
  <si>
    <t>Garantizar un proceso sistemático que permita una adecuada interrelación de los procesos con sus respectivas responsabilidades.</t>
  </si>
  <si>
    <t>Subdirección de planeación, Subdirección jurídica, Subdirección Poblacional y Subdirección Dotación</t>
  </si>
  <si>
    <t>Lider de MIPG</t>
  </si>
  <si>
    <t xml:space="preserve">1. En reunión del 16 de octubre se realizó reunión con los integrantes de la mesa de trabajo designados para la construcción del flujograma. En dicha sesión se realizó una presentación sobre la importancia de trabajar bajo un enfoque de procesos, teniendo en cuenta que las salidas de un procesos son las entradas de otro, y que para lograr que esto pase se hace necesario trabajar en equipo y mejorar los flujos de comunicación entre las áreas. (Ver presentación).
2. La mesa de trabajo se creo en reunión realizada el 13 de agosto de 2019. La conformación de la mesa se puede consultar en el acta de reunión del Plan de Mejoramiento de Vivienda Nueva Demanda Libre la cual se adjunta. (Ver acta).
3. Respecto de esta actividad a la fecha se han desarrollado tres sesiones de trabajo, de la siguiente manera: 16 de octubre, 24 de octubre y 30 de octubre. Producto de las sesiones de trabajo se ha logrado identificar las actividades que hacen parte de la etapa de Prefactibilidad, estructuración del negocio fiduciario y las actividades relacionadas con la contratación en las etapas de Estudios y diseños y en ejecución. A la fecha se tiene pendiente desarrollar las actividades de las etapas de Estudios y Diseños y Ejecución que le compete a la Subdirección de Dotación. Las reuniones para terminar dichos entregables se tienen proyectadas para el 28 y 29 de noviembre. </t>
  </si>
  <si>
    <t xml:space="preserve">_ Presentación la realización de flujograma
_ Actas de mesa de trabajo para el Plan de mejoramiento de la auditoria
_ Actas de reuniones </t>
  </si>
  <si>
    <t>Se presentaron evidencias sobre conformación de mesa de trabajo con miembros de cada subdirección, la cual es liderada por la Lider MIPG. Asi mismo, se evidenciaron soportes de reuniones para la construcción de flujogramas de algunas etapas del proceso de vivienda nueva demanda libre tales como Prefactibilidad, estructuración del negocio fiduciario y las actividades relacionadas con la contratación en las etapas de Estudios y diseños y en ejecución.</t>
  </si>
  <si>
    <t>Finalizar con la construcción de los flujogramas del proceso de vivienda nueva demanda libre (incluir de manera explicita actividades de control sobre los objetivos y requisitos a cumplir en cada etapa), realizar la respectiva socialización ante los involucrados en el desarrollo del proceso, formalizar los flujogramas en el SGC y realizar seguimiento periódico en equpos primarios a la implementación de las actividades de acuerdo a flujogramas.</t>
  </si>
  <si>
    <t>Controles no eficientes ni gestión efectiva para reducir los riesgos identificados</t>
  </si>
  <si>
    <r>
      <t xml:space="preserve">1. ¿Por qué? </t>
    </r>
    <r>
      <rPr>
        <sz val="8"/>
        <rFont val="Arial"/>
        <family val="2"/>
      </rPr>
      <t xml:space="preserve">No se han identificado controles de manera especifica para cada causa.  </t>
    </r>
    <r>
      <rPr>
        <b/>
        <sz val="8"/>
        <rFont val="Arial"/>
        <family val="2"/>
      </rPr>
      <t xml:space="preserve">
2. ¿Por qué? </t>
    </r>
    <r>
      <rPr>
        <sz val="8"/>
        <rFont val="Arial"/>
        <family val="2"/>
      </rPr>
      <t xml:space="preserve">No se han identificado de manera puntual las causas que generan cada uno de los riesgos.
</t>
    </r>
    <r>
      <rPr>
        <b/>
        <sz val="8"/>
        <rFont val="Arial"/>
        <family val="2"/>
      </rPr>
      <t>3. ¿Por qué?</t>
    </r>
    <r>
      <rPr>
        <sz val="8"/>
        <rFont val="Arial"/>
        <family val="2"/>
      </rPr>
      <t xml:space="preserve"> No se ha actualizado el mapa de riesgos del proceso siguiendo los líneamientos de la nueva guía del DAFP. 
</t>
    </r>
  </si>
  <si>
    <t>1. Actualizar mapas de riesgos de los procesos involucrados</t>
  </si>
  <si>
    <t xml:space="preserve">1. Redefinir la políítica y el procedimiento de Administración del Riesgos para el Instituto para que la actualización de los mapas de riesgo de cada proceso se realice bajo esta directriz. 
2. Desarrollar sesiones de actualización del mapa de riesgos del proceso en cuestión donde se consideren las observaciones realizadas en el informe de auditoría. 
3. Validar y socializar la nueva versión del mapa de riesgos 2019. 
4. Desarrollar monitoreo (por parte del proceso), seguimiento (por parte de Plenación y los informes periodicos) y evaluación de los riesgos (JOCI a través de las auditorías). </t>
  </si>
  <si>
    <t>Identificar los controles de manera puntual para cada una de las causas de los riesgos identificados en el proceso.</t>
  </si>
  <si>
    <t xml:space="preserve">Subdirección de planeación </t>
  </si>
  <si>
    <t>Líder del MIPG</t>
  </si>
  <si>
    <t xml:space="preserve">1. La política de Administración del Riesgo para el Instituto se reviso y aprobó en la presente vigencia (2019). La política se oficializó mediante la Resolución 366 de 2019. 
2. Durante la vigencia 2019, entre los meses de abril y agosto se desarrolló la actualización de la matriz de riesgos de todos los procesos del Instituto, entre los cuales se tiene el de Gestión Desarrollo de Soluciones Habitacionales. Para el mes de diciembre de 2019 se tiene proyectado realizar el primer seguimiento a la matriz consolidada en 2019. Para la vigencia 2020 una vez se cuenta con la versión final del flujograma se deberá realizar la actualización de la matriz de riesgos del proceso.
3. La versión del mapa de riesgos de 2019 se construyó y socializó con los integrantes del proceso designados como enlaces y aquellos que por sus funciones era necesario que participaran de los ejercicios de construcción. 
4. El primer seguimiento al mapa de riesgos del proceso se tiene proyectado realizar con corte a diciembre de 2019. </t>
  </si>
  <si>
    <t>_ Resolución 366 de 2019
_ Matriz de riesgos proceso Gestión de Desarrollo de Soluciones Habitacionales</t>
  </si>
  <si>
    <t>La política de Administración del Riesgo para el Instituto se reviso y aprobó en la presente vigencia (2019) y se oficializó mediante la Resolución 366 de 2019.
 Se evidencia matriz de riesgos actualizada para el proceso de Gestión de Desarrollo de Soluciones Habitacionales, con fecha de actualización del 18 de julio de 2019.
 De acuerdo a instrucciones proporcionadas por la Subdirección de Planeación el primer seguimiento a la matriz de riesgos se realizará con corte del mes de Diciembre de 2019.</t>
  </si>
  <si>
    <t>CA</t>
  </si>
  <si>
    <t>Realizar el seguimiento a la adecuación y eficacia de los controles frente a los riesgos del proceso de Gestión de Desarrollo de Soluciones Habitacionales por parte de las 3 lineas de defensa.</t>
  </si>
  <si>
    <r>
      <rPr>
        <b/>
        <sz val="8"/>
        <rFont val="Arial"/>
        <family val="2"/>
      </rPr>
      <t>Por qué?:</t>
    </r>
    <r>
      <rPr>
        <sz val="8"/>
        <rFont val="Arial"/>
        <family val="2"/>
      </rPr>
      <t xml:space="preserve"> La meta  de Demanda Libre se contaba inicialmente con convenios de cajas de compensación , posteriormente se tuvo en cuenta los asignados por feria.
</t>
    </r>
    <r>
      <rPr>
        <b/>
        <sz val="8"/>
        <rFont val="Arial"/>
        <family val="2"/>
      </rPr>
      <t xml:space="preserve">
Por qué? :</t>
    </r>
    <r>
      <rPr>
        <sz val="8"/>
        <rFont val="Arial"/>
        <family val="2"/>
      </rPr>
      <t xml:space="preserve"> Falto seguimiento a las asignaciones postuladas de feria  de vivienda.
</t>
    </r>
    <r>
      <rPr>
        <b/>
        <sz val="8"/>
        <rFont val="Arial"/>
        <family val="2"/>
      </rPr>
      <t xml:space="preserve">
Por qué?</t>
    </r>
    <r>
      <rPr>
        <sz val="8"/>
        <rFont val="Arial"/>
        <family val="2"/>
      </rPr>
      <t>: Estas postulaciones fueron de administraciones anteriores.</t>
    </r>
    <r>
      <rPr>
        <b/>
        <sz val="8"/>
        <rFont val="Arial"/>
        <family val="2"/>
      </rPr>
      <t xml:space="preserve">
</t>
    </r>
  </si>
  <si>
    <t xml:space="preserve">1. Coordinar con la Subdirección Jurídica, para que fuera quien consolide los subsidios de feria y de cajas de compensación.
2.Verificar las bases de datos 
3. Enviar la justificación  mediante oficio al Departamento Administrativo de  Planeación Municipal 
4 Revisar y ajustar el instructivo, de creación, seguimiento y ajuste de indicadores. 
</t>
  </si>
  <si>
    <t xml:space="preserve">Garantizar la medición de los indicadores a nivel institucional, en los tiempos establecidos </t>
  </si>
  <si>
    <t>Lider de planeación estratégica</t>
  </si>
  <si>
    <t>Revisión y análisis de la documentación estandarizada por medio del Sistema de Información Institucional - SIFI; referente a las PQRSD; así como aquella información que se encuentra en la normatividad aplicable.</t>
  </si>
  <si>
    <t>Identificar la normatividad vigente aplicable y la documentación estandarizada en el Sistema de Gestión de Calidad institucional.</t>
  </si>
  <si>
    <t>Equipo JOCI
 Mesa de trabajo</t>
  </si>
  <si>
    <t>Se actualizaron en el Sistema de Información Institucional - SIFI, los siguientes documentos relacionados con la gestión delas PQRSD:
I-GA-01. Instructivo para el manejo del Buzón de Sugerencias.
I-GA-02. Instructivo para consolida la información a suministrat a las partes interesadas.
P-GA-01. Procedimiento para la atención al Ciudadano.
P-GA-02. Procedimiento para gestionar las peticiones interpuestas por las partes interesadas.
P-GA-03. Procedimiento para la satisfacción del ciudadano.
Sin embargo, el procedimiento para gestionar las peticiones interpuestas por los ciudadanos, P-GA-02, no establece directrices para gestionar las PQRSD de manera clara, precisa, congruente, consecuente y con respuesta de fondo. La metodología está orientada  a gestionar unicamente la caracterísitica de oportunidad.</t>
  </si>
  <si>
    <t>identificar la normatividad vigente aplicable a las gestión de las PQRSD y establecer dentro del procedimiento de P-GA-02, la metodología para gestionar las PQRSD que llegan al ISVIMED con características no solo de oportunidad, sino de claridad, precisión, congruencia, consecuencia y respuesta de fondo.</t>
  </si>
  <si>
    <t>*Socializar resultados del informe a los responsables de PQRSD, como a los Equipos Primarios y Comité Institucional de Gestión y Desempeño.
 *Socializar las mejoras a los equipos de trabajo.
 *Realizar seguimiento y evaluación.</t>
  </si>
  <si>
    <t>Sensibilizar a cada uno de los líderes de PQRSD referente a los resultados de la auditoria.</t>
  </si>
  <si>
    <t>Equipo JOCI
 Comunicaciones</t>
  </si>
  <si>
    <t xml:space="preserve">Se envió a las subdirecciones memorando 300-016, con la finalidad de obtener la mayor cantidad de información para realizar seguimiento, en respuesta al memorando obtuvimos actas y registros de asistencia en los cuales se realizaron socializaciones y sensibilizaciones en temas de PQRSD. </t>
  </si>
  <si>
    <t>La Jefatura de Oficina Asesora de Comunicaciones, mediante memorandos 300-015 y 300-016 de 2019, solicitó a las diferentes subdirecciones soportes de reuniones en donde se evidencie la socialización del informe de PQRS a los responsables de gestionarlas.</t>
  </si>
  <si>
    <t>El area de atención al usuario, debe mantener soportes que evidencien la realización de las actividades del plan de mejoramiento del informe de PQRS. Lo anterior en cumplimiento del adecuado control de registro establecido por la norma de calidad ISO 9001:2015 bajo la cual se encuentra certificada la entidad.</t>
  </si>
  <si>
    <t>Establecer como OBLIGATORIO en cada documento que dé respuesta a las PQRSD un apartado en el que se aclara por parte de quien contesta, el estado en el que queda la solicitud, es decir, si se entiende como un caso cerrado o si queda abierto para adelantar procesos posteriores. Esta herramienta dará la claridad a quien administra las PQRSD, sobre el trámite final que deberá efectuar con cada solicitud.</t>
  </si>
  <si>
    <t>Lograr un cierre correcto de la PQRSD, el cual garantice que la respuesta cuente con las características establecidas por la ley.</t>
  </si>
  <si>
    <t>Comunicaciones
 Jurídica</t>
  </si>
  <si>
    <t>Se presenta documento a Calidad para revisión, corrección y aprobación.</t>
  </si>
  <si>
    <t>El area de atención al usuario presenta plantilla con membrete institucional de ISVIMED, en donde en su parte final se observa apartado en el cual, el que responde establece el estado de respuesta en el que queda la petición, es decir, si queda abierta o cerrada. Esta información proporcionará claridad a la persona que administra las PQRSD, para alimentar adecuadamente el sistema y realizar seguimiento a aquellas que quedan abiertas.
La plantilla se encuentra en fase de aprobación por parte del área de calidad de la entidad.</t>
  </si>
  <si>
    <t>Implementar la plantilla de respuesta a las PQRSD en donde el que responde establece si la petición queda abierta o cerrada.</t>
  </si>
  <si>
    <t>*Desarrollar una propuesta deplan de trabajo en la que se establezca si para el 2020es necesario crear un equipo de trabajo entre Atención al Usuario y la Subdirección Jurídica que se encargue integralmente del trámite de las PQRSD en el Instituto.
 * Asignar la responsabilidad de dar respuesta a las PQRSD, solo a quienes son vinculados en el Instituto.</t>
  </si>
  <si>
    <t>Crear un plan de trabajo con la Subdirección Jurídica para ofrecer al usuario una respuesta dentro de los tiempos establecidos por la ley y con las caracteristicas que éstas deben tener.</t>
  </si>
  <si>
    <t>AUDITORIA A LOS SISTEMAS DE GESTION 2019</t>
  </si>
  <si>
    <r>
      <rPr>
        <b/>
        <sz val="10"/>
        <rFont val="Arial"/>
        <family val="2"/>
      </rPr>
      <t>Observación 1 - SGC</t>
    </r>
    <r>
      <rPr>
        <sz val="10"/>
        <color rgb="FF000000"/>
        <rFont val="Arial"/>
        <family val="2"/>
      </rPr>
      <t xml:space="preserve">
Medición de la Satisfacción del Usuario:
De acuerdo al Procedimiento para la satisfacción del usuario, P-GA-03, versión 09, la medición de la satisfacción del usuario en ISVIMED, se realiza con respecto a la característica de atención brindada en las taquillas de los diferentes puntos de atención del Instituto. 
La NTC ISO 9000:2015 con respecto al enfoque al cliente (Num 2.3.1.), puntualiza que “cada aspecto de la interacción del cliente proporciona una oportunidad para crear más valor para el cliente”. 
El no considerar los diferentes momentos de interacción con el cliente, limita la capacidad del SGC de contar con información relevante para determinar en que grado se cumplen sus necesidades y expectativas con respecto a los distintos productos y servicios que presta el Instituto (numeral 9.1.2. NTC ISO 9001:2015). Los diferentes momentos de interacción con el cliente, deben considerarse como oportunidades para la retroalimentación, que permiten a ISVIMED y a su Sistema de Gestión de Calidad, determinar donde enfocar la mejora y contribuir con el aumento de la satisfacción del cliente.</t>
    </r>
  </si>
  <si>
    <t>Aplicar encuentas de acuerdo a los servicios previamente diagnósticados.</t>
  </si>
  <si>
    <t>Por que? Porque el requisito siempre ha estado a cargo del proceso de GA y por ello solo se mide en atención al ciudadado.
Por que? No se dio alcance a los demás servicios que prestan el instituto.
Por que? en su momento se consideró que bajo esa metodología se daba alcance a la noma ISO 9001:2015
Por que? Nunca se habia tenido hallazgos al respecto.</t>
  </si>
  <si>
    <t>1. Hacer un diagnóstico de los servicios que presta el instituto (tangibles e intangibles)
2. Diseñar una harramienta que permita medir la satisfacción en dichos servicios. (tener en cuenta herramienta para llamada telefónica)
3. Solcializar la herramienta con los involucrados.
4. Entregar requisito al jefe de oficina asesora de comunicaciones con el fin de grantizar su impmentaión y medición posterior del indicador.
5. Implementar la herramienta.</t>
  </si>
  <si>
    <t>30/01/2020</t>
  </si>
  <si>
    <t>30/12/2020</t>
  </si>
  <si>
    <t>Dar cobertura a los servicios que se presta en el instituto, en cuanto a la medición de la satisfacción.</t>
  </si>
  <si>
    <t>Subdirección de planeación</t>
  </si>
  <si>
    <t>Carolina Martinez Cano- Profesional Universitario</t>
  </si>
  <si>
    <r>
      <rPr>
        <b/>
        <sz val="10"/>
        <rFont val="Arial"/>
        <family val="2"/>
      </rPr>
      <t xml:space="preserve">Observación 1 - SGC
</t>
    </r>
    <r>
      <rPr>
        <sz val="10"/>
        <color rgb="FF000000"/>
        <rFont val="Arial"/>
        <family val="2"/>
      </rPr>
      <t xml:space="preserve">Gestión de PQRS:
El indicador actual definido por la entidad para medir la gestión de las PQRS, se encuentra orientado a monitorear solamente la característica de oportunidad en la respuesta a las mismas. Sin embargo, existen otras características mínimas de las respuestas de las PQRS que deben ser contempladas. El artículo 13 de la Ley 1755 de 2015, establece que “toda persona tiene derecho a presentar peticiones respetuosas a las autoridades, …, y a obtener pronta resolución completa y de fondo sobre la misma.” Subrayado y negrita fuera de texto. Es de anotar, que acuerdo al último informe de PQRS del 30 de abril de 2019 elaborado por la Oficina de Control Interno, ninguna de las PQRS de la muestra evaluada evidenciaba resolución de fondo.
De lo anterior, se concluye que la entidad no estableció el requisito de resolver de fondo las peticiones de la ciudadanía, como un requisito de ley relacionado con la comunicación con el cliente (Núm. 8.2.1., ISO 9001:2015), el cual debe ser gestionado por el Sistema de Gestión de Calidad para la gestión de las PQRS.
La adecuada gestión de las PQRS es relevante para el Sistema de Gestión de Calidad, toda vez que se constituye como uno de los mecanismos de retroalimentación con el que cuenta la entidad para determinar en que grado se cumplen con las necesidades y expectativas del cliente (Núm 9.1.2., norma ibídem), y que dan cuenta de la capacidad del sistema para aumentar su satisfacción (núm 5.1.2., norma ibídem).
</t>
    </r>
  </si>
  <si>
    <t>ver plan de mejoramiento realizado a PQRSD</t>
  </si>
  <si>
    <t xml:space="preserve">ver plan de mejoramiento realizado a PQRSD  </t>
  </si>
  <si>
    <r>
      <rPr>
        <b/>
        <sz val="10"/>
        <rFont val="Arial"/>
        <family val="2"/>
      </rPr>
      <t>Recomendación 1 - SGC</t>
    </r>
    <r>
      <rPr>
        <sz val="10"/>
        <color rgb="FF000000"/>
        <rFont val="Arial"/>
        <family val="2"/>
      </rPr>
      <t xml:space="preserve">
Tema: Indicadores de Objetivos de Calidad.
El objetivo estratégico y de calidad No. 6 relacionado en el manual de calidad vigente (M-GE-01 versión 15), establece atributos de eficiencia y calidad en la prestación del servicio y de reconocimiento de la institución dentro de la comunidad, sin embargo, los indicadores que la entidad ha establecido para medir este objetivo, no miden tales atributos. Los indicadores actuales están orientados a medir el atributo de satisfacción, a través de la oportunidad en la respuesta de PQRS y la satisfacción del cliente en taquillas de atención.
Por lo anterior se recomienda establecer indicadores de gestión que midan los atributos establecidos en el mismo, relacionados con la eficiencia y calidad en la prestación del servicio y el reconocimiento de la institución dentro de la comunidad.
</t>
    </r>
  </si>
  <si>
    <t>1. Hacer un diagnóstico de los servicios que presta el instituto (tangibles e intangibles)
2. Definir los indicadores que permitan medir eficiencia y calidad en la prestación del servicio que realiza el Instituto
3.Crear en el SMO los indicadores definidos
4. DIligenciar los indicadores según la frecuencia establecida para cada uno
5. Identificar el comportamiento  de los indicadores y plantear acciones CPM cuando aplique.</t>
  </si>
  <si>
    <t>Garantizar la medición de los atributos de la política de calidad vigente.</t>
  </si>
  <si>
    <r>
      <rPr>
        <b/>
        <sz val="10"/>
        <rFont val="Arial"/>
        <family val="2"/>
      </rPr>
      <t xml:space="preserve">Recomendación 2 - SGC
</t>
    </r>
    <r>
      <rPr>
        <sz val="10"/>
        <color rgb="FF000000"/>
        <rFont val="Arial"/>
        <family val="2"/>
      </rPr>
      <t xml:space="preserve">Tema: Integración de los Sistemas de Gestión
Gestionar la integración de los diferentes sistemas de gestión que operan en ISVIMED. Lo anterior representa una serie de beneficios para la Entidad, entre los que se destacan la reducción de los conflictos entre los sistemas de gestión individuales, la reducción de la duplicación y burocracia, reducción del volumen de la documentación y de los registros para demostrar conformidad, enfoque más holístico para gestionar los riesgos de negocio, entre otros.
Así mismo, el artículo 21 de la resolución 312 de 2019, establece que el Sistema de Gestión de SST deberá ser integrado a los demás Sistemas de Gestión que al interior de la organización se estén manejando.
Se recomienda que se identifiquen los elementos comunes de los diferentes sistemas de gestión que pudieran ser integrados. Lo anterior en función del ciclo PHVA.
Se motiva a la entidad a que se consulten los diferentes marcos de integración de sistemas de gestión que pueden ser utilizados como referencia.
</t>
    </r>
  </si>
  <si>
    <t>1. Realizar un análisis profundo frente a los Sistemas de Gestión implementados en el instituto.
2. Realizar diagnóstico que permita comprobar si el sistema actual es capaz de soportar la implementación del SIG.
3. Definir cuáles  sistemas de gestión se van a integrar.
4. Determinar los elementos comunes aplicables a cada uno de los sistemas de gestión que se van a integrar.
5. Seleccionar el método para integrar los Sistemas de Gestión.
6. Establecer plan de implementación de integración de los Sistemas de Gestión.
7. Socializar plan de implementación.
8. Desarrollar actividades planteadas en el plan de implementación.</t>
  </si>
  <si>
    <t>Articular mediante criterios estándar los diferentes Sistemas de Gestión del instituto (SGC, SGA y SGSST)</t>
  </si>
  <si>
    <r>
      <rPr>
        <b/>
        <sz val="10"/>
        <rFont val="Arial"/>
        <family val="2"/>
      </rPr>
      <t>Observación 1 - SGA</t>
    </r>
    <r>
      <rPr>
        <sz val="10"/>
        <color rgb="FF000000"/>
        <rFont val="Arial"/>
        <family val="2"/>
      </rPr>
      <t xml:space="preserve">
Establecer las acciones necesarias por parte de ISVIMED para que gestionen lo incumplimientos relacionados con la acumulación de escombros, la falta de orden aseo interno y externo de la Torre C1 y el sellamiento de grietas del talud del terraplen y puente de acceso, requeridas para el adeucado manejo sociambiental de la obra y que se vienen incumpliendo sistemáticamente desde el mes de Enero de 2019. Así mismo, gestionar aquellos ítems que se encuentran por debajo del 85% de cumplimiento, según medidas establecidas en la guía de manejo sociambiental (ver listas de chequeo de la inteventoría para el calculo del indicador GMSA).</t>
    </r>
  </si>
  <si>
    <t>-Realizar jornada de recolección de residuos y escombros en puntos críticos.
-Revisión y sellamiento de grietas y cárcavas evidenciadas en zona de deslizamiento de terraplén.
-Programar disposición final de Residuos de Construcción y Demolición para evacuarlos de manera definitiva de la obra.</t>
  </si>
  <si>
    <t xml:space="preserve">-Por qué? No atención oportuna de la totalidad de las recomendaciones técnicas del Geotecnista, para la reconformación y obras de mitigación asociadas al deslizamiento del terraplén.
-Por qué? No se contaba con personal en obra para adelantar las actividades asociadas a la construcción del proyecto Ciudad del Este C-G. 
- Por qué? se desconocen decisiones de la Unión Temporal Medellín para la no ejecución de labores constructivas, por lo mismo no se dio cumplimiento a lo establecido en el PASAO.
</t>
  </si>
  <si>
    <t>-La Unión Temporal Medellín deberá enviar a la interventoría y al Isvimed un seguimiento semanal de los aspectos críticos identificados en las listas de chequeo de la interventoría. 
-Garantizar la presencia del residente ambiental y la cudarilla ambiental para atender los aspectos críticos evidenciados en los informes de interventoría como: limpieza de escombros, manejo de residuos, orden y aseo, obras de mitigación para el terraplén. Esta actividad será supervisada por la interventoría y la empresa Biologística semanalmente en las inspecciones realizadas y en el comité de obra.
-El Isvimed enviará a ALIANZA FIDUCIARIA un informe detallado realizado por la interventoría donde se describa el estado actual del deslizamiento del terraplén, evidencias de oficios enviados al constructor, riesgos asociados a la problemática. Esta información deberá ser enviada máximo el 15 de octubre.
-Una vez la fiducia cuente con esta información el Isvimed convocará un Comité Fiduciario exclusivo para tratar la problemática asociada al deslizamiento del terraplén. En esta reunión se deberán adquirir compromisos con plazos definidos para adelantar la reconformación del terraplén y las obras de mitigación asociadas. Este comité se realizará antes del 31 de octubre.</t>
  </si>
  <si>
    <t>30/12/2019</t>
  </si>
  <si>
    <t>-Reducir el riesgo asociado al taponamiento de la quebrada por la no remoción de material térreo aportado por el deslizamiento.
 -Dar cumplimiento a la normativa vigente en materia de gestión ambiental para proyectos públicos.
 -Disminuir,mitigar y corregir los impactosambientales generados por la ejecución de las obras del proyecto Ciudad del Este C-G.</t>
  </si>
  <si>
    <t>Subdirección de Dotación</t>
  </si>
  <si>
    <t>Catalina Muñoz - Subdirectora de Dotación
 Giovanny Méndez - Profesional Universitario
 Natalia Mejía- Profesional Universitario
 Eliana López - Biologística (asesoría ambiental)</t>
  </si>
  <si>
    <t>No se reporta avance de esta acción</t>
  </si>
  <si>
    <t>Recomendación 2 - SGA
No se identifican indicadores de gestión para los objetivos 1 al 5 de la política ambiental del Instituto, adoptada mediante resolución 157 de 2016. Se evidencian en el Sistema de Medición Organizacional (SMO) indicadores que apuntan a la medición del objetivo de política ambiental No. 6 unicamente, relacionado con el diseño y contrucción de proyectos habitacionales integrados con los ecosistemas circundantes, estableciendo estrategias de protección y conservación de los recursos naturales. Los indicadores identificados son los siguientes:
- Cumplimiento de la ejecución de los estudios de valoración económica de los impactos ambientales.
- Cumplimiento de la gestión ambiental en proyectos habitacionales en ejecución.
La norma NTC ISO 14001, a través de la cual la entidad planea certificarse, establece que los objetivos ambientales deben ser medibles (Num 6.2.1. b).
Se recomienda diseñar indicadores de gestión sobre la totalidad de objetivos de la política ambiental del Insituto, adoptada mediante la resolución 157 de 2016.</t>
  </si>
  <si>
    <t>-Definir indicadores que le apunten a los objetivos (ajustados) definidos en la Política Ambiental, una vez la Resolución de modificación se encuentre en firme.
 -Ingresar los indicadores en el SMO para su evaluación y seguimiento</t>
  </si>
  <si>
    <t>n.a</t>
  </si>
  <si>
    <t>-Realizar evaluación y seguimiento para la toma de decisiones, de las estrategias definidas parael cumplimiento de la Política.</t>
  </si>
  <si>
    <t>Subdirección de Planeación</t>
  </si>
  <si>
    <t>Alma Shafica Cadavid - Líder Gestión Ambiental</t>
  </si>
  <si>
    <t>Por medio del comunicado interno No. 800-075 de diciembre de 2019, se solicita a la jefatura de Control Interno, la ampliación de plazo para el desarrollo del plan de acción de esta recomendación, teniendo en cuenta que  a la fecha no se alcanza a ejecutar.</t>
  </si>
  <si>
    <t>La JOCI aprueba la ampliación de plazo solicitada por medio del comunicado interno No. 800-074 del 09 diciembre de 2019. La nueva fecha de vencimiento de la acción es del 30 de junio de 2020.</t>
  </si>
  <si>
    <t>Observación 1 - SG-SST
Tema: Identificación de Peligros y Valoración de Riesgos sobre actividades contratadas externamente</t>
  </si>
  <si>
    <t>Desde el área de contratación exigir el cumplimiento de los parámetros de SST de acuerdo a la normatividad colombiana</t>
  </si>
  <si>
    <t>Falta de control en la solicitud de la información referente al SG-SST a algunos contratistas, proveedores y operadores del ISVIMED</t>
  </si>
  <si>
    <t>Implementar los formatos F-GH-52 LISTA DE VERIFICACIÓN SST PARA OPERADORES Y CONTRATISTAS.
 F-GH-02 MATRIZ DE SEGUIMIENTO - CUMPLIMIENTO EN SST OPERADORES Y CONTRATISTAS</t>
  </si>
  <si>
    <t>Intervenir los peligros y prevenir los riesgos generados a partir de la ejecucion de actividades contratadas externamente</t>
  </si>
  <si>
    <t>TALENTO HUMANO, CONTRATACION</t>
  </si>
  <si>
    <t>Eliana Rojas - Profesional Universitario / Valentina Tamayo - Profesional Especializado / Contratista SST</t>
  </si>
  <si>
    <t>Verificar en campo el cumplimiento de los parámetros de SST de acuerdo a lo establecido en la normatividad colombiana</t>
  </si>
  <si>
    <t>Seguimiento al desarrollo de las actividades de acuerdo a los protocolos de prevención</t>
  </si>
  <si>
    <t>Verificar la efectividad de las acciones de prevencion gestionadas por los contratistas, proveedores y operadores.</t>
  </si>
  <si>
    <t>TALENTO HUMANO</t>
  </si>
  <si>
    <t>Eliana Rojas - Profesional Universitario / Contratista SST</t>
  </si>
  <si>
    <t>Actualización de la Matriz de identificación de Peligros y Valoración de Riesgos, teniendo en cuenta las labores realizadas por personal externo a la institución</t>
  </si>
  <si>
    <t>Identificar los Peligros y valorar los riesgos a los queestán expuesto los contratistas, proveedores y operadores que contratan con el ISVIMED</t>
  </si>
  <si>
    <t>Documentar los Peligros y Valorar los Riesgos de acuerdo a la estructura manejada por el ISVIMED.</t>
  </si>
  <si>
    <t>Eliana Rojas</t>
  </si>
  <si>
    <t>Evaluar los pilares estableccidos en la ley 1503 de 2011, para desde aquí gestionar los riesgos aplicables.</t>
  </si>
  <si>
    <t>Darle cumplimiento a la normatividad colombiana Ley 1503 de 2011 referente a los PESV</t>
  </si>
  <si>
    <t>Ejecutar las accines resultantes de la evaluacion de los pilares del PESV</t>
  </si>
  <si>
    <t>Gestionar los riegos inherentes a la utilizacion del transporte contratado por el ISVIMED</t>
  </si>
  <si>
    <t>Verificar el cumplimiento del PESV, por parte de la empresa que presta servicios al ISVIMED</t>
  </si>
  <si>
    <t>Evaluar el cumplimiento de los parametros contractuales por parte de las empresas que prestan el servicio de transporte al ISVIMED.</t>
  </si>
  <si>
    <t>Informe de ley al proceso de contratación y al cumplimiento de lo establecido en el decreto 1082 de 2015 y la circular única de Colombia Compra Eficiente</t>
  </si>
  <si>
    <t>Acciones correctivas, preventivas y de mejora - ACPM vencidas e incluso sin seguimiento a sus avances</t>
  </si>
  <si>
    <t>Verificar de las acciones en curso cuales ya pueden ser cerradas evidenciado la gestión efectiva respecto de las mismas</t>
  </si>
  <si>
    <t>Porque no se realiza un seguimiento periodico a la acciones que permita tener un control y una gestión efectiva de las mismas</t>
  </si>
  <si>
    <t xml:space="preserve">Aplicar de manera efectiva el procedimiento definido en calidad frente a la aplicación de acciones correctivas, preventivas y de mejora, P-GM-02. Establecer de acuerdo al tipo de acción un seguimiento mensual, bimensual, trimestral que permita controlar, ejecutar y cerrar las acciones pendientes.
Modificar la fecha de cierre de las acciones que se encuentran vencidas en aras de lograr una ejecución efectiva de los acciones de mejora y correctivas.
</t>
  </si>
  <si>
    <t>Subsanar las cuasas que dieron origen a las acciones</t>
  </si>
  <si>
    <t>Subdirección Jurídica</t>
  </si>
  <si>
    <t>Laura Tobón Arango</t>
  </si>
  <si>
    <t>Se realizó seguimiento a las acciones y se cerraron las que eran procedente cerrar con la persona encargada de calidad. Frente a las acciones vigentes se están actualizando para el proceso de auditoria externa</t>
  </si>
  <si>
    <t>El soporte se puede validar en el SIFI en el módulo de calidad.</t>
  </si>
  <si>
    <t>Con respecto a las acciones registradas en el Sistema de Gestión de Calidad (Acciones correctivas, preventivas y de mejora - ACPM), referente al proceso de contratación solo se registra una acción de mejoramiento abierta (No. 64), la cual a la fecha cuenta con el correspondiente seguimiento.</t>
  </si>
  <si>
    <t>Se encuentra en Sifi su respectivo seguimiento</t>
  </si>
  <si>
    <t>Verificación y seguimiento del cumplimiento de la ley de Cuotas - Ley 581 de 2000</t>
  </si>
  <si>
    <t>No se evideció por parte de la JOCI, el cumplimiento de lo establecido en la Circular No. 004 - 2019, cuyo reporte debería hacerse en el enlace https://www.funcionpublica.gov.co/eva/encuestador/reporte.ley-cuotas-2019.php, a mas tardar el 13 de septiembre del 2019.
No obstante, la entidad realizó el reporte en mención el día 25 de octubre de 2019, situación que se evidencia en el correo electrónico enviado al Dr. Francisco Camargo Salas Director de empleo público con asunto "Reporte extemporáneo Ley de Cuotas".</t>
  </si>
  <si>
    <t>Como acción de corrección se realizó el reporte de Ley una vez se evidenció la situación, lo cual encuentra soporte en las evidencias enviadas por Talento Humano a la JOCI.</t>
  </si>
  <si>
    <t>Falta de Control y conocimiento</t>
  </si>
  <si>
    <t>Elaborar e implementar una lista de chequeo que contenga los reportes e informes de Ley a los cuales está obligado el ISVIMED como entidad pública, en la misma se establecerán los plazos para las gestiones pertinentes de acuerdo con lo establecido en la respectiva ley que regule cada asunto. Lo anterior permitirá realizar constante seguimiento al cumplimiento de los lineamientos dictados por los entes públicos de orden municipal, departamental o nacional.</t>
  </si>
  <si>
    <t>Dar cumplimiento efectivo y oportuno a las obligaciones de ley que tiene el instituto en lo relativo a la Gestión del Talento Humano.</t>
  </si>
  <si>
    <t>Sudirección Administrativa y Financiera</t>
  </si>
  <si>
    <t>Eliana Rojas Hoyos</t>
  </si>
  <si>
    <t>La profesional líder del área de Talento Humano viene adelantando la identificación de los informes que por ley debe rendir el Instituto en lo relacionado con Talento Humano.</t>
  </si>
  <si>
    <t>No se han determinado mediciones al cumplimiento de los lineamiento brindados por los órganos externos de administración, ni se cuenta con controles por parte del proceso de gestión humana para el reporte de la información requerida por las diferentes entidades y dentro del tiempo establecido por estos.</t>
  </si>
  <si>
    <t>Falta de Control</t>
  </si>
  <si>
    <t>Implementar mesa de trabajo de seguimiento a la rendición de informes de ley, con una periodicidad trimestral, a la cual asistan el Subdirector (a) Administrativo y Financiero y el equipo de talento humano, para verificar la oportunidad y efectividad en el cumplimiento de las obligaciones relacionadas con el proceso.</t>
  </si>
  <si>
    <t>Informe de seguimiento al cumplimiento de las funciones del comité de conciliación y la oportunidad de la acción de repetición del ISVIMED segundo semestre de 2018 y primer trimestre de 2019</t>
  </si>
  <si>
    <t>1,00</t>
  </si>
  <si>
    <t>El comité de conciliación aún no ha formulado la política de prevención del daño antijurídico.</t>
  </si>
  <si>
    <t>La no formulación de la política de prevención del daño antijurídico.
 A la fecha, no se ha procedido al diligenciamiento de la matriz establecida para la creación de la política del daño antijurídico aprobada por el Comité de Conciliación el 17 de noviembre de 2016 mediante acta N° 05 debido a que no se contaban con las evidencias necesarias para estructurar y diligenciar la respectiva matriz, por lo que se optó por recopilar y analizar la información litigiosa del ISVIMED durante los últimos dos (2) años, hacer participe a cada uno de los subdirectores y jefes de oficina que tuviesen a sus cargo alguna de las causas litigiosas identificadas, para contar con un espectro más amplio y concreto frente a la manera de estructurar la misma.</t>
  </si>
  <si>
    <t>Diligenciar la matriz aprobada para la creación de la política de prevención del daño antijurídico por parte del Comité de Conciliación, la cual se socializará a las demás dependencias del ISVIMED a través de comunicaciones que emita el Comité, y se le realizará seguimiento a las mismas en las sesiones que lo ameriten.</t>
  </si>
  <si>
    <t>Dar cumplimiento a la obligación legal por parte del comité, establecida en el decreto 1069 de 2015.</t>
  </si>
  <si>
    <t>Comité de Conciliación</t>
  </si>
  <si>
    <t>Jaison Alvarado</t>
  </si>
  <si>
    <t>No se han iniciado acciones para su cumplimiento, aunque se encuentran dentro del plazo establecido para ello.</t>
  </si>
  <si>
    <t xml:space="preserve">CORREO ELECTRONICO </t>
  </si>
  <si>
    <t xml:space="preserve">comunicación adjunta enviado desde el correo electronico de Beatriz Sanchez Calle el dia 12 de febrero de 2020 </t>
  </si>
  <si>
    <t>Informe de seguimiento al cumplimiento de las funciones del comité de conciliación y la oportunidad de la acción de repetición del ISVIMED segundo semestre de 2018 y primer trimestre de 2019.</t>
  </si>
  <si>
    <t>2,00</t>
  </si>
  <si>
    <t>El comité de conciliación aún no ha adoptado el indicador de gestión de la política de prevención del daño antijurídico.</t>
  </si>
  <si>
    <t>Por la no elaboración del indicador de la política de prevención del daño antijurídico.</t>
  </si>
  <si>
    <t>Implementar la metodología para la política de prevención del daño antijurídico, la cual arrojará como resultado el respectivo indicador, el cual se inscribirá en el SMO.</t>
  </si>
  <si>
    <t>Pendiente No se han iniciado acciones para su cumplimiento, aunque se encuentran dentro del plazo establecido para ello.</t>
  </si>
  <si>
    <t>3,00</t>
  </si>
  <si>
    <t>Ninguno de los miembros del comité de conciliación, tiene formación en conciliación en derecho.</t>
  </si>
  <si>
    <t>Por que en la visita realizada por la procuraduría general de la nación, se evidenció que ninguno de los integrantes del comité, cuenta con dicha formación.
 Dicha gestión no se había realizado ya que no es un requerimiento de índole legal, sino que surge como sugerencia por parte de la procuraduría.</t>
  </si>
  <si>
    <t>Realizar un diplomado de conciliación en derecho por cualquiera de los integrantes del comité, el cual deberá replicar lo aprendido con los demás integrantes. 
 Por ello, se incluirá en el plan de capacitaciones del año 2020.</t>
  </si>
  <si>
    <t>Formar en conciliación en derecho, mínimo, a uno de los integrantes del comité. 
 Con ello se cumplirá con la recomendación realizada por la Procuraduría General de la Nación.</t>
  </si>
  <si>
    <t xml:space="preserve">Se solicita a Talento Humano incluirlo en el plan de capacitaciones de 2020.
EVIDENCIA Correo electrónico enviado a Talento Humana el 8 de enero de 2020. </t>
  </si>
  <si>
    <t>4,00</t>
  </si>
  <si>
    <t>Las información del comité de conciliación, debe formar parte del informe de gestión de la Entidad.</t>
  </si>
  <si>
    <t>En visita realizada por la Procuraduría General de la Nación, se realizó el requerimiento, ya que el comité de conciliación careciá del conocimiento sobre dicha obligación. 
 Dicha gestión no se había realizado ya que no es un requerimiento de índole legal, sino que surge como sugerencia por parte de la procuraduría.</t>
  </si>
  <si>
    <t>Incluir la información de gestión del comité de conciliación, en el informe de gestión de la Entidad.</t>
  </si>
  <si>
    <t>Cumplir con el requerimiento realizado por la Procuraduría General de la Nación.</t>
  </si>
  <si>
    <t xml:space="preserve">cumplida se presento un informe al comité de las funciones el cual se evidencia en acta #2 del 31 de enero de 2020, por lo tanto la accion se encentra cumplida. </t>
  </si>
  <si>
    <t xml:space="preserve">Se pudo evidenciar en el acta numero 2 del 31 de enero el cumplimiento de las funciones establecidas en la normatividad viegenta aplicable, la presentacion del informe de gestion realizado por el comité del 2do semestre de 2019. </t>
  </si>
  <si>
    <t>continuar dando cumplimiento a la Ley, y a los lineamientos internos.</t>
  </si>
  <si>
    <t>5,00</t>
  </si>
  <si>
    <t>Las actas del comité de conciliación se deben hacer firmar dentro de los cinco (5) días siguientes a la respectiva sesión.</t>
  </si>
  <si>
    <t>Algunas actas del comité de conciliación no se pudieron firmar o ser firmaron con posterioridad al plazo establecido para ello, específicamente las siguientes: Acta N° 18, 21, 22 y 24 de 2018. 
 Las mismas no se firmaron, ya que en el intervalo entre su elaboración y respectiva suscripción, se dio la salida del ISVIMED de los subdirectores administrativo y de dotación.</t>
  </si>
  <si>
    <t>Hacer firmar las actas dentro de los cinco (5) días siguientes a la sesión del comité. Para ello, se hará firmar el acta del presidente y del secretario nombrados en la sesión.</t>
  </si>
  <si>
    <t>Cumplir con lo establecido en el Decreto 1069 de 2015 y en la resolución 1760 de 2017 respecto del plazo para hacer firmar las actas del comité.</t>
  </si>
  <si>
    <t xml:space="preserve">Cumplido. Actualmente las actas son firmadas por presidente y secretario del Comité de Conciliación y se adjunta y se adjunta registro de asistencia d todos los miembros, lo que ha facilitado que en la mayoría de las veces las actas queden firmadas dentro de los 5 días siguientes.  Adicionalmente en la presente anualidad, se está llevando el acta con las presentaciones a que haya lugar en la respectiva sesión y es ajustada de manera inmediata para que una vez termina la sesión sea debidamente firmada por secretario y presidente de la sesión.
EVIDENCIA:  Las actas del Comité de Conciliación, debidamente firmadas </t>
  </si>
  <si>
    <t>Se observa el cumplimiento de las accion al constatar que las actas son firmadas por presidente y secretario del Comité de Conciliación</t>
  </si>
  <si>
    <t>6,00</t>
  </si>
  <si>
    <t>No realización de la medición del proceso, ni establecimiento de planes de mejoramiento para reducir los riesgos identificados.</t>
  </si>
  <si>
    <t>No se evidenció prueba de la medición del proceso ni de los planes de mejoramiento para reducir los riesgos identificado en la auditoría. 
 Lo anterior debido a que a la fecha, el comité se encuentra en el diligenciamiento de la política de prevención del daño antijurídico.</t>
  </si>
  <si>
    <t>Elaborar los respectivos planes de mejoramiento para medir y reducir los riesgos identificados en el proceso, conforme a la matriz de la política de prevención del daño antijurídico.</t>
  </si>
  <si>
    <t>Medir y mitigar los riesgos evidenciados en el proceso.</t>
  </si>
  <si>
    <t xml:space="preserve">Pendiente  </t>
  </si>
  <si>
    <t>Auditoría de seguimiento al cumplimiento de las funciones del comité de conciliación 2019 (seguimiento 2).</t>
  </si>
  <si>
    <t>La Entidad no ha formulado la política de prevención del daño antijurídico</t>
  </si>
  <si>
    <t>Elaborar la resolución por medio de la cual se adopte la política de prevención del daño antijurídico.</t>
  </si>
  <si>
    <t>Falta adoptar el acto administrativo que crea la política con su respectivo anexo.</t>
  </si>
  <si>
    <t>Que la Entidad de cumplimiento a las funciones establecidas en la ley.</t>
  </si>
  <si>
    <t>Jaison Alexis Alvarado Arrauth</t>
  </si>
  <si>
    <t xml:space="preserve">Cumplida.
EVIDENCIA: Copia de la Resolución 1168 de septiembre 25 de 2019 </t>
  </si>
  <si>
    <t xml:space="preserve">Se cuenta con acto administrativo (Resolución 1168 de septiembre 25 de 2019), en el cual se adopta la politica  </t>
  </si>
  <si>
    <t xml:space="preserve">Estar en constante seguimiento y actualizacion de la politica por las dinamicas y cambios en la entidad en su defensa juridica </t>
  </si>
  <si>
    <t>La Entidad no ha adoptado el indicador de gestión del comité de conciliación.</t>
  </si>
  <si>
    <t>Elaborar los indicadores de gestión del comité de conciliación.</t>
  </si>
  <si>
    <t>No se evidenció la creación del indicador.</t>
  </si>
  <si>
    <t>Medir la gestión del proceso, y cumplir con la normatividad que regula la materia.</t>
  </si>
  <si>
    <r>
      <t>-</t>
    </r>
    <r>
      <rPr>
        <sz val="7"/>
        <color rgb="FF000000"/>
        <rFont val="Times New Roman"/>
        <family val="1"/>
      </rPr>
      <t xml:space="preserve">       </t>
    </r>
    <r>
      <rPr>
        <sz val="11"/>
        <color rgb="FF000000"/>
        <rFont val="Arial"/>
        <family val="2"/>
      </rPr>
      <t>No se han iniciado acciones para su cumplimiento, aunque se encuentran dentro del plazo establecido para ello.</t>
    </r>
  </si>
  <si>
    <t>Crear un espacio en la página web de la Entidad para publicar las actas de los acuerdos conciliatorios que lleve a cabo ante los agentes del Ministerio Público.</t>
  </si>
  <si>
    <t>No se cuenta con el espacio en la página web para dichas publicaciones</t>
  </si>
  <si>
    <t>La creación del espacio en pagina WEB fue solicitado el 27 de diciembre de 2019 y creado para publicar las actas de conciliación, sin embrago,  frente a la necesidad de dar cumplimiento integral no solo a la política de defensa Jurídica establecidas en el MIPG sin  además a los lineamientos establecidos por el ITA ( Instrumento de transparencia y acceso a la información Pública), se solicitó nuevamente a la Jefe de Comunicaciones, Sabina Lopez, la creación en la página WEB, en el link de trasparencia – Planeación Gestión y Control el espacio para ingresar la información de “Defensa Jurídica”     
EVIDENCIA. Correos electrónico del 27 de diciembre de 2019 y febrero 11 de 2020</t>
  </si>
  <si>
    <t>Auditoría a la Gestión Jurídica de la Entidad - Procedimiento Administrativo Sancionatorio y Proceso Disciplinario</t>
  </si>
  <si>
    <t>Incumplimiento del debido proceso</t>
  </si>
  <si>
    <t>El instructivo de imposición de sanciones (Versión 8) no obedece a la dinámica del proceso ni a los términos legales establecidos en el artículo 86 de la Ley 1474 de 2011, por lo tanto, se encuentra desactualizado.</t>
  </si>
  <si>
    <t>No aplica</t>
  </si>
  <si>
    <t>Actualizar el instructivo de imposición de sanciones, con el fin modificar el tiempo establecido para cada unas de las actividades 
 (ANS) conforme a la realidad que acontece en los procedimientos y a los términos fijados por el legislador, los cuales no son de libre disposición.</t>
  </si>
  <si>
    <t>Actualizar instructivo del procedimiento</t>
  </si>
  <si>
    <t>Luisa Fernanda Lara Lopera</t>
  </si>
  <si>
    <t>Que el garante no haga efectivo los amparos e indemnizaciones sobre el incumplimiento contractual</t>
  </si>
  <si>
    <t>Omisión de la supervisión en la obligación de informar oportunamente a la entidad del incumplimiento parcial o total de alguna de las obligaciones a cargo del contratista</t>
  </si>
  <si>
    <t>Socializarle a los supervisores las facultades y deberes que tienen cuando se presenta un incumplimiento contractual</t>
  </si>
  <si>
    <t>Informar a la supervisión los deberes y herramientas que tienen ante un posible incumplimiento contractual</t>
  </si>
  <si>
    <t>En el plan de capacitación de la entidad se solicito  incluir una capacitación en supervisión, se esta a la espera de que se priorice este tema.</t>
  </si>
  <si>
    <t>Pérdida de competencia temporal para declarar el incumplimiento</t>
  </si>
  <si>
    <t>Que no se ejecute el fallo sancionatorio</t>
  </si>
  <si>
    <t>En el procedimiento no se deja constacia de las gestiones adelantadas para hacer efectiva la sanción ya que se deja toda la evidencia en el expediente contractual como soporte de la liquidación</t>
  </si>
  <si>
    <t>Incluir en el instructivo los mecanismos empleados para el seguimiento en el cumplimiento de las sanciones impuestas</t>
  </si>
  <si>
    <t>Caducidad de la acción disciplinaria</t>
  </si>
  <si>
    <t>se evidenció que el Instituto no adelantó las acciones necesarias para evitar la caducidad de la acción disciplinaria.</t>
  </si>
  <si>
    <t>Se establecerán políticas internas o lineamientos para poner en conocimiento de los funcionarios y contratistas sobre la obligatoriedad de informar sobre las conductas disciplinarias de manera oportuna, y frente al inicio de los procesos de manera oficiosa.</t>
  </si>
  <si>
    <t>Evitar que caduquen las acciones disciplinarias.</t>
  </si>
  <si>
    <t>Prescripción de la acción disciplinaria</t>
  </si>
  <si>
    <t>No se evidenció la fecha de prescripción de la acción disciplinaria en el cuadro control de los procesos disciplinarios.</t>
  </si>
  <si>
    <t>Se adicionará una columna en el cuadro control de los procesos disciplinarios en la cual se informe la fecha de prescripción de la acción disciplinaria.</t>
  </si>
  <si>
    <t>Evitar que prescriban las acciones disciplinarias.</t>
  </si>
  <si>
    <t>Sustracción y/o pérdida de expedientes disciplinarios o de piezas procesarles.</t>
  </si>
  <si>
    <t>Los expedientes disciplinarios se encuentran en cajas de archivo sin restricción de acceso, situación que puede generar la sustracción y/o pérdida de los mimos, y/o de piezas procesales.</t>
  </si>
  <si>
    <t>Se solicitará a la Subdirección Administrativia y Financiera la asignación de un espacio con condiciones de seguridad que restrinjan el acceso a los expedientes disciplinarios por parte de personal no autorizado, y que garantíece una adecuada custodia y conservación de los mismos.</t>
  </si>
  <si>
    <t>Evitar la perdida de los expedientes disciplinarios y/o de sus piezas disciplinarias.</t>
  </si>
  <si>
    <t>Algunas indagaciones preliminares no culminaron con archivo de las diligencias o auto de apertura dentro de los seis (6) meses siguientes al auto que avoco conocimiento de las mismas.</t>
  </si>
  <si>
    <t>A la mayor brevedad se culminaran, con auto de archivo definitivo o con auto de apertura de investigación preliminar, las indagaciones preliminares que se encuentran abiertas con más de seis (6) meses, y se desarrollara la misma conforme lo establece la ley 734 de 2002 y los lineamientos internos que regulan la materia.</t>
  </si>
  <si>
    <t>Dar cumplimiento a la normatividad actual que regula la materia.</t>
  </si>
  <si>
    <t>En algunos procesos disciplinarios no se han notificado personalmente a los sujetos disciplinables.</t>
  </si>
  <si>
    <t>Se iniciará con la notificación de los sujetos procesales en cada uno de los procesos iniciados, y se notificaran en los términos de la Ley 734 de 2002 los que se inicien, en cumplimiento del debido proceso.</t>
  </si>
  <si>
    <t>Soborno (cohecho)</t>
  </si>
  <si>
    <t>No existe verificación del contenido de los autos generados por otra persona.</t>
  </si>
  <si>
    <t>La Subdirectora Jurídica continuará con la revisión de los autos elaborados por el profesional designado para ello, lo cual se realizará dentro de los tres (3) días hábiles siguientes a su elaboración. 
 Esta gestión se realizada cuando los autos se pasen para su respectiva revisión y firma.</t>
  </si>
  <si>
    <t>Evitar la consumación de conductas punibles en el desarrollo del proceso disciplinario.</t>
  </si>
  <si>
    <t>Que el Instituto no realice medición ni control a la gestión</t>
  </si>
  <si>
    <t>No se han determinado mediciones al proceso disciplinario de la Entidad, lo cual no permite asegurar la eficacia de las operaciones y actividades desarrolladas en este, ni el control al proceso.</t>
  </si>
  <si>
    <t>Se estableceran indicadores de eficacia, eficiencia y efectividad sobre la medición del proceso disciplinario, y se capacitaran a los funcionarios designados para adelantar la gestión disciplinaria. 
 Por l o tanto, se incluira esta gestión en el plan de capacitaciones.</t>
  </si>
  <si>
    <t>Controlar la gestión y eficacia del proceso disciplinario en la Entidad.</t>
  </si>
  <si>
    <t>Trámite de quejas e investigaciones informadas a la Procuraduría</t>
  </si>
  <si>
    <t>No se evidenció el envío del informe sobre la aprehensión de conocimiento de la queja o inicio de oficio a la Procuraduría Provincial del Valle de Aburra en algunos procesos disciplinarios, incumpliendo lo establecido en el artículo quinto de la resolución N° 456 de 2017.</t>
  </si>
  <si>
    <t xml:space="preserve">   </t>
  </si>
  <si>
    <t>Se realizará el envío de los informes sobre aprehensión de conocimiento de la queja o del inicio de oficio a la Procuraduría Provincial del Valle del Aburra dentro de los términos establecidos en el artículo 5° de la Resolución N° 456 de 2017 de la Procuraduría General de la Nación, de los procesos que lo requieran.</t>
  </si>
  <si>
    <t>Identificación de los p procesos disciplinarios</t>
  </si>
  <si>
    <t>La identificación de los procesos disciplinarios se realiza una vez se emite el auto que avoca conocimiento, es decir, que hasta tanto, no se asigna una codificación.</t>
  </si>
  <si>
    <t>Se asignará un número a los posibles procesos disciplinaerios una vez ser reciba la queja o se conozca la conducta posiblemente disciplinable a iniciar de oficio.</t>
  </si>
  <si>
    <t>Permitir identificar las quejas impuestas y/o los procesos adelantados de oficio desde su inicio hasta el fin del proceso con un número único de identificación.</t>
  </si>
  <si>
    <t>Termino de tiempo para la elaboración de los autos que avocan conocimento de la acción disciplinaria.</t>
  </si>
  <si>
    <t>La elaboración tardía del auto que avoca conocimiento respecto a la fecha de presentación de la queja o del conocimieno de la conducta posiblemente disciplinable, aumenta la posibilidad de caducidad de la acción disciplinaria.</t>
  </si>
  <si>
    <t>Se establecerá un límite temporal para la elaboración de los autos que avocan conocimiento, contado a partir de la fecha de presentación de la queja o del conocimiento de la conducta posiblemente disciplinable.</t>
  </si>
  <si>
    <t>Atender con celeridad las quejas impuestas y/o los procesos iniciado de oficio.</t>
  </si>
  <si>
    <t xml:space="preserve">Deficiencias en los controles realizados a las horas extras compensadas.
Se evidenció que las horas extras pendientes por compensar y compensadas no cuentan con herramientas de seguimiento y control estandarizadas en el SGC; no se evidenciaron procedimientos, instructivos ni formatos que permitan el adecuado control y seguimiento. Así mismo, las horas extras compensadas no se están compensando por medio de un acto administrativo como lo estipula el artículo cuarto, gastos de personal, numeral segundo de la Resolución interna No. 223 de 2015.
</t>
  </si>
  <si>
    <t>Falta de procedimiento y control a las horas extras compensadas y por compensar.</t>
  </si>
  <si>
    <t>Se evió una comunicación a la Dirección mediante Memorando No. 700-258 del 16 de septiembre del año en curso, donde se informó que para la compensación de las horas extras trabajas por el conductor César Herrera, quien s ele liquidan y pagan horas extras, debe´ra hacerse mediante acto administrativo, dando así cumplimiento a la resolución ineterna No. 223 de 2015.</t>
  </si>
  <si>
    <t xml:space="preserve">Incluir en el procedimiento de liquidación de nómina que se encuentra en construcción, un capítulo en relación a la hora extras compensadas, donde se describa la liquidación , control, seguiminto y pago de las mismas. </t>
  </si>
  <si>
    <t xml:space="preserve">Formalizar y regular el procedimiento para la compensación de horas extras. </t>
  </si>
  <si>
    <t>Talento Humano</t>
  </si>
  <si>
    <t>Eliana Rojas - Profesional Universitario</t>
  </si>
  <si>
    <t xml:space="preserve">Se adjunta como soporte el Memorando enviado a la Dirección. </t>
  </si>
  <si>
    <r>
      <rPr>
        <b/>
        <u/>
        <sz val="10"/>
        <color rgb="FF000000"/>
        <rFont val="Arial"/>
        <family val="2"/>
      </rPr>
      <t xml:space="preserve">Seguimiento realizado en base al informe de austeridad del gasto 4to trimestre de 2019:
</t>
    </r>
    <r>
      <rPr>
        <sz val="10"/>
        <color rgb="FF000000"/>
        <rFont val="Arial"/>
        <family val="2"/>
      </rPr>
      <t>El documento aún no se encuentra estandarizado en el SGC.</t>
    </r>
  </si>
  <si>
    <t>Estandarizar el documento en el SGC</t>
  </si>
  <si>
    <t xml:space="preserve">Deficiencias en los controles realizados a la acumulación de vacaciones.
Se evidenció que con corte al 30 de junio de 2019, tres (3) funcionarios públicos los cuales se encuentran asignados a la Sudbirección de Dotación de Vivienda y Hábitat; Subdirección Administrativa y Financiera; y a la Jefatura de Oficina de Control Interno, cuentan con dos (2) períodos de vacaciones consecutivos acumulados de manera injustificada.
</t>
  </si>
  <si>
    <t>Falta de controles y seguimiento a la acumulación de vacaciones de funcionarios</t>
  </si>
  <si>
    <t>se enviaron los memorandos 700-2563 (Dotación) y 700-264 (Control Interno) informando sobre la acumulación de vacaciones de funcionarios.
Asimismo se informa que al momento de la auditoria, el funcionario Fabián Arango de la SD Aministrativa y Financiera se encontraba en proceso de solicitud de vacaciones.</t>
  </si>
  <si>
    <t>Se incluirá en el procedimiento de Prestaciones Sociales en el capitulo de vacaciones, el pprocedimiento para generar las alertas a los subdirectores o jefes de oficina, sobre el cumplimiento de periodos de vacaciones acumulados de los funcionarios, estas alertas se generaran de manera trimestral, con el fin de garantizar el cumplimiento de los términos estipulados para solicitar el disfrute de las vacaciones.</t>
  </si>
  <si>
    <t>Evitar acumulación injustificada de periodos de vacaciones y dar cumplimiento a las normas aplicables.</t>
  </si>
  <si>
    <t xml:space="preserve">Se adjunta como soporte el Memorando enviado a la Dotación y Control Interno. </t>
  </si>
  <si>
    <r>
      <rPr>
        <b/>
        <u/>
        <sz val="9"/>
        <color rgb="FF000000"/>
        <rFont val="Arial"/>
        <family val="2"/>
      </rPr>
      <t>Seguimiento realizado en base al informe de austeridad del gasto 4to trimestre de 2019:</t>
    </r>
    <r>
      <rPr>
        <sz val="9"/>
        <color rgb="FF000000"/>
        <rFont val="Arial"/>
        <family val="2"/>
      </rPr>
      <t xml:space="preserve">
Con corte al 31 de diciembre de 2019 se evidenciaron dos (2) servidores públicos que presentan dos períodos de vacaciones acumuladas.  Estos fueron: Beatriz Helena Sánchez Calle y Diana Milena Arboleda Arbeláez. 
Por parte del Área de Gestión Humana se envió el Memorando No. 700-291, a la Subdirección de Jurídica; informando los períodos acumulados de las servidoras en mención. Pero a la fecha de seguimiento del presente informe, la Subdirección no había dado respuesta al Área de Gestión Humana, y las servidoras públicas siguen acumulando los períodos.
</t>
    </r>
    <r>
      <rPr>
        <b/>
        <u/>
        <sz val="9"/>
        <color rgb="FF000000"/>
        <rFont val="Arial"/>
        <family val="2"/>
      </rPr>
      <t>Referente a los tres (3) servidores públicos que tenían acumulación de vacaciones con corte del seguimiento realizado al segundo trimestre de 2019, se presentaron los siguientes avances:</t>
    </r>
    <r>
      <rPr>
        <sz val="9"/>
        <color rgb="FF000000"/>
        <rFont val="Arial"/>
        <family val="2"/>
      </rPr>
      <t xml:space="preserve">
1. La servidora pública Bibiana Mirelly Osorio Londoño, disfrutó de un (1) período de vacaciones del  25 de noviembre al 13 de diciembre del 2019, según la Resolución No. 1350 del 1 de noviembre del 2019.
2. El servidor público Diego Alberto Echeverri Montoya, disfrutó de un (1) período de vacaciones del 2 al 23 de enero de 2020, según la Resolución No. 1400 del 18 de noviembre de 2019.
3. El servidor Público Fabián Darío Arango López, ya no labora en el Instituto.
</t>
    </r>
    <r>
      <rPr>
        <b/>
        <u/>
        <sz val="9"/>
        <color rgb="FF000000"/>
        <rFont val="Arial"/>
        <family val="2"/>
      </rPr>
      <t>Referente a las acciones correctivas propuestas:</t>
    </r>
    <r>
      <rPr>
        <sz val="9"/>
        <color rgb="FF000000"/>
        <rFont val="Arial"/>
        <family val="2"/>
      </rPr>
      <t xml:space="preserve">
1. El procedimiento de liquidación de nómina con corte al 3 de febrero de 2020, aún no ha sido publicado en el SGC. Dicha actividad se encuentra pendiente.
2. La Subdirección Administrativa y Financiera realiza las alertas a las subdirecciones que cuentan con servidores públicos con acumulación de 2 o más períodos de vacaciones, por medio de los memorandos, no obstante, si éstos no dan respuesta no se toman tras acciones al respecto, lo cual conlleva a que los funcionarios sigan acumulando las vacaciones.</t>
    </r>
  </si>
  <si>
    <t>Continuar  realizando las alertas tempranas de manera periódica a Subdirectores y Jefes con el fin de garantizar el cumplimiento del disfrute de las vacaciones de los servidores, evitando su acumulación injustificada.</t>
  </si>
  <si>
    <t xml:space="preserve">Aprobación de gastos por caja menor no atribuibles a dicho fondo.
Se evidenció que se están desembolsando por caja menor gastos por concepto de parqueadero; cuando dichos gastos no son cubiertos por el rubro presupuestal No. 30 – Comunicaciones y transporte; tal y como se evidencia en el artículo cuarto de la Resolución interna No. 05 de 2019.
</t>
  </si>
  <si>
    <t xml:space="preserve">1. Falta de alineación entre las disposiciones de la Resolución Interna No. 05 de 2019 y la Gaceta No. 4490 del 2018, la cual establece las disposiciones generales sobre el gasto público del Municipio de Medellín.
2. La Resolución Interna No. 05 de 2019, no desarrolla suficientemente el literal c. de su considerando No. 3pues no toma en consideración conceptos importantes como el pago de parqueaderos, lo cual es evidentemente indispensable para el desarrollo de reuniones de trabajo de la Dirección. </t>
  </si>
  <si>
    <t xml:space="preserve">Es necesario alinear las disposiciones de la Resolución que regula la caja menor con las mencionadas en las causas del hallazgo, esto con el fin de garantizar el cumplimiento a cabalidad de las normas mencionadas y asi mismo el cumplimiento de las funciones de la Dirección. </t>
  </si>
  <si>
    <t>Modificar la Resolución No. 05 de 2019, con el fin de detallar de manera más precisa y clara los gastos a imputar al rubro en mención, teniendo en cuenta los considerandos de la misma, y los lineamientos formulados por el Municipio de Medellin, los cuales contemplan en el rubro "Comunicaciones y transporte". las "Erogaciones por gastos de mensajeria, transporte urbano, parqueadero, correos, correo electronico, beepers, espectro y otros medios de comunicación que permitan entre otros, almacenar contraseñas, certificados, llevar la identidad digital de servidores o generar contraseñas dinámicas, alquiler de líneas, embalaje y acarreo de elementos."</t>
  </si>
  <si>
    <t>Dar cumplimiento a las normas internas y externas aplicables al proceso.</t>
  </si>
  <si>
    <t>Subdirección Administratica y Financiera.</t>
  </si>
  <si>
    <r>
      <rPr>
        <b/>
        <u/>
        <sz val="10"/>
        <color rgb="FF000000"/>
        <rFont val="Arial"/>
        <family val="2"/>
      </rPr>
      <t>Seguimiento realizado en base al informe de austeridad del gasto 4to trimestre de 2019:</t>
    </r>
    <r>
      <rPr>
        <sz val="10"/>
        <color rgb="FF000000"/>
        <rFont val="Arial"/>
        <family val="2"/>
      </rPr>
      <t xml:space="preserve">
Se dio cumplimiento a la acción propuesta, creando la Resolución Interna No. 1414 del 19 de noviembre de 2019; "Por la cual se modifica la Resolución No. 05 del 4 de enero de 2019". En esta se incluyó en el rubro Comunicaciones y transporte, aquellas erogaciones derivadas de parqueaderos del vehículo oficial de la entidad por atención exclusiva de la Dirección a reuniones o eventos en cumplimiento de las funciones o deberes del ISVIMED. 
</t>
    </r>
    <r>
      <rPr>
        <sz val="10"/>
        <color rgb="FFFF0000"/>
        <rFont val="Arial"/>
        <family val="2"/>
      </rPr>
      <t>.</t>
    </r>
  </si>
  <si>
    <t xml:space="preserve">
Acción cerrada en el informe de austeridad y eficiencia del gasto público correspondiente al cuarto trimestre de 2019, informe comunicado mediante el memorando No. 200-013 del 6 de febrero de 2020</t>
  </si>
  <si>
    <t>Austeridad y eficiencia del gasto público, tercer trimestre de 2019</t>
  </si>
  <si>
    <t>Autorización de horas extras: En el formato F-GH-13 Reporte de horas extras, no se desglosan las actividades realizadas, sólo se coloca el día y las horas extras atribuibles; pero no se tiene certeza de la actividad que conllevó a las horas extras del servidor público; es decir, se parte de la buena fe, más no se tiene evidencia de por qué se ejecutaron dichas horas extras.
 Por lo anterior, el riesgo se materializó ubicándose en un nivel de riesgo alto, determinando que el control evaluado por la JOCI no es eficiente, ya que no se cuenta con las herramientas para realizar control a las actividades efectivamente desempeñadas al momento de las horas extras; y la gestión no es efectiva, ya que al no contar con la herramienta y metodología necesaria, desde el Área de Gestión Humana no es posible darle aplicación y cumplimiento a los seguimientos, partiendo de la buena fe del servidor público y de la Dirección.</t>
  </si>
  <si>
    <t>Falta de conocimiento</t>
  </si>
  <si>
    <t>Elaborar y enviar una comunicación dirigida a la Dirección del Instituto, recordando la normativa aplicable y el procedimiento establecido por la entidad para el reconocimiento de las horas extras, dejando en claro las situaciones que originan la necesidad del servicio en tiempo suplementario, así como el correcto diligenciamiento del formato para su reporte al área de Talento Humano.</t>
  </si>
  <si>
    <t>Socializar la normatividad relacionada con el reconocimiento de horas extras.</t>
  </si>
  <si>
    <r>
      <rPr>
        <b/>
        <u/>
        <sz val="10"/>
        <color rgb="FF000000"/>
        <rFont val="Arial"/>
        <family val="2"/>
      </rPr>
      <t>Seguimiento realizado en base al informe de austeridad del gasto 4to trimestre de 2019:</t>
    </r>
    <r>
      <rPr>
        <sz val="10"/>
        <color rgb="FF000000"/>
        <rFont val="Arial"/>
        <family val="2"/>
      </rPr>
      <t xml:space="preserve">
Se realizó comunicación a la Dirección del Instituto, con el fin de socializar nuevamente la normatividad aplicable a las horas extras, para su cumplimiento. En el presente seguimiento, no se eviodenciaron observaciones con respecto a este tema.
</t>
    </r>
    <r>
      <rPr>
        <sz val="10"/>
        <color rgb="FFFF0000"/>
        <rFont val="Arial"/>
        <family val="2"/>
      </rPr>
      <t xml:space="preserve">
Acción cerrada en el informe de austeridad y eficiencia del gasto público correspondiente al cuarto trimestre de 2019, informe comunicado mediante el memorando No. 200-013 del 6 de febrero de 2020.</t>
    </r>
  </si>
  <si>
    <t>Al realizar la verificación del cálculo de las horas extras correspondientes al tercer trimestre de 2019, se evidenció diferencia por valor de $63.582 referente a julio de 2019; en agosto y septiembre no se evidenciaron diferencias. La diferencia por valor de $63.582, correspondió a que el Área de Gestión Humana no realizó la liquidación y pago de $32.887 correspondiente a 1.5 horas extras nocturnas dominicales o festivas del 28 de julio de 2019; y no se realizó liquidación y pago de $30.695 correspondiente a 2.0 horas extras nocturnas del 31 de julio de 2019, al conductor del Instituto.
 Por lo anterior, el riesgo se materializó ubicándose en un nivel de riesgo alto, determinando que el control evaluado por la JOCI es eficiente, ya que se cuenta con las herramientas (formato en Excel) para realizar la liquidación de las horas extras; y la gestión no es efectiva, ya que los controles realizados desde el Área de Gestión Humana a la revisión de la liquidación de éstas no han sido eficaces, puesto que se evidenciaron diferencias en los valores pagados.</t>
  </si>
  <si>
    <t>La plantilla establecida para el cálculo se actualiza de forma manual lo que conlleva a errores humanos.</t>
  </si>
  <si>
    <t>El pago de la diferencia se realizó en la nómina del 7 al 20 de octubre de 2019.</t>
  </si>
  <si>
    <t>Establecer un control para la revisión mensual de la planilla de liquidación de horas extras por parte del área de contabilidad al momento de generarse las obligaciones antes del pago, a partir de la nómina del 4 al 17 de noviembre. El equipo de Talento Humano adjuntará la planilla de horas extras a los documentos de la nómina para que contabilidad realice la validación.</t>
  </si>
  <si>
    <t>Minimizar el riesgo del error humano en el proceso de digitación de la nómina.</t>
  </si>
  <si>
    <t>Eliana Rojas
 Fabián Arango</t>
  </si>
  <si>
    <r>
      <rPr>
        <b/>
        <u/>
        <sz val="10"/>
        <color rgb="FF000000"/>
        <rFont val="Arial"/>
        <family val="2"/>
      </rPr>
      <t xml:space="preserve">Seguimiento realizado en base al informe de austeridad del gasto 4to trimestre de 2019:
</t>
    </r>
    <r>
      <rPr>
        <sz val="10"/>
        <color rgb="FF000000"/>
        <rFont val="Arial"/>
        <family val="2"/>
      </rPr>
      <t xml:space="preserve">Al realizar la verificación del cálculo de las horas extras correspondientes al cuarto trimestre de 2019, no se evidenciaron diferencias en el cálculo de las horas mismas para los meses de octubre, noviembre y diciembre de 2019. 
Así mismo se evidenció en las planillas de liquidación de horas extras, el visto bueno y revisado por parte del Área de Contabilidad, como medida de control.
</t>
    </r>
    <r>
      <rPr>
        <sz val="10"/>
        <color rgb="FFFF0000"/>
        <rFont val="Arial"/>
        <family val="2"/>
      </rPr>
      <t>Acción cerrada en el informe de austeridad y eficiencia del gasto público correspondiente al cuarto trimestre de 2019, informe comunicado mediante el memorando No. 200-013 del 6 de febrero de 2020.</t>
    </r>
  </si>
  <si>
    <t>Se recomienda realizar seguimientos y controles permanentes al estado y deterioro de la cartera, con el fin de iniciar los procesos de alistamiento de obligaciones con deudas superiores a 8 SMLMV y los cuales presenten más de seis (6) cuotas vencidas; lo anterior con el fin de no dejar deteriorar la cartera y adelantar los procesos de cobro jurídico cuando así se requiera, siempre buscando la eficiencia y efectividad en el proceso.</t>
  </si>
  <si>
    <t>Falta de seguimiento.</t>
  </si>
  <si>
    <t>Realizar seguimiento y controles permanentes al estado de la cartera, de ello dejar constancia en los respectivos documentos o bases de datos.</t>
  </si>
  <si>
    <t>No dejar deteriorar la cartera</t>
  </si>
  <si>
    <t>INFORME DE DEPENDENCIAS 
% DE CUMPLIMIENTO DE EFECTIVIDAD</t>
  </si>
  <si>
    <t>Estado de cumplimiento</t>
  </si>
  <si>
    <t>Cantidad</t>
  </si>
  <si>
    <t>Porcentaje</t>
  </si>
  <si>
    <t>Subdirección Responsable</t>
  </si>
  <si>
    <t>Cerradas 100%</t>
  </si>
  <si>
    <t xml:space="preserve">Cumplimiento alto </t>
  </si>
  <si>
    <t>Cumpliemiento Medio</t>
  </si>
  <si>
    <t xml:space="preserve">Cumplimiento Bajo </t>
  </si>
  <si>
    <t xml:space="preserve">Sin reportar avance </t>
  </si>
  <si>
    <t>Alto</t>
  </si>
  <si>
    <t>Medio</t>
  </si>
  <si>
    <t>Bajo</t>
  </si>
  <si>
    <t xml:space="preserve">Planeacion </t>
  </si>
  <si>
    <t>Administrativa y financiera</t>
  </si>
  <si>
    <t xml:space="preserve">Dotación </t>
  </si>
  <si>
    <t>Poblacional</t>
  </si>
  <si>
    <t xml:space="preserve">Total </t>
  </si>
  <si>
    <t>Jefat. Comunicaciones</t>
  </si>
  <si>
    <t>NOMBRE AUDITORÍA</t>
  </si>
  <si>
    <t>AUDITORÍA INTERNA AL PROCESO DE GESTIÓN HUMANA</t>
  </si>
  <si>
    <t xml:space="preserve">INFORME DE SEGUIMIENTO AL PAAC. </t>
  </si>
  <si>
    <t>Cumplimiento Alto: CA</t>
  </si>
  <si>
    <t>Cumplimiento Medio: CM</t>
  </si>
  <si>
    <t>Cumplimiento Bajo: CB</t>
  </si>
  <si>
    <t>Sin reporte de avance</t>
  </si>
  <si>
    <t>TOTAL</t>
  </si>
  <si>
    <t>INFORME AUSTERIDAD EN EL GASTO CUARTO TRIMESTRE 2017</t>
  </si>
  <si>
    <t xml:space="preserve">Informe de Seguimiento a la Relación de Acreencias a favor de la Entidad, pendientes de pago correspondientes al primer semestre de 2018. </t>
  </si>
  <si>
    <t>AUDITORÍA INTERNA AL PROCESO DE GESTIÓN SOCIAL</t>
  </si>
  <si>
    <t>INFORME CONTROL INTERNO CONTABLE VIGENCIA 2017</t>
  </si>
  <si>
    <t>Informe de seguimiento PQRSD 2018-2</t>
  </si>
  <si>
    <t>INFORME AUSTERIDAD EN EL GASTO PRIMER TRIMESTRE 2018</t>
  </si>
  <si>
    <t>AUDITORÍA INTERNA AL PROCESO DE GESTIÓN DESARROLLO DE SOLUCIONES HABITACIONALES - POST-VENTAS</t>
  </si>
  <si>
    <t>INFORME SEGUIMIENTO COMITÉ DE CONCILIACIÓN 2018-1</t>
  </si>
  <si>
    <t>INFORME DE SEGUIMIENTO AL COMITÉ DE CONCILIACIONES PRIMER SEMESTRE 2017</t>
  </si>
  <si>
    <t>INFORME EJECUTIVO DE PETICIONES, QUEJAS, RECLAMOS Y SUGERENCIAS – PQRS - 2018-1</t>
  </si>
  <si>
    <t>Informe de Seguimiento y Evaluación a la Implementación del Sistema de Gestión establecido en el artículo 133 de la Ley 1753 de 2015.</t>
  </si>
  <si>
    <t xml:space="preserve">TOTALES </t>
  </si>
  <si>
    <t>Subdirección y Jefatura Responsable</t>
  </si>
  <si>
    <t>Nombre de la Auditoria o informe de Ley</t>
  </si>
  <si>
    <t>Número de Acciones en PMI</t>
  </si>
  <si>
    <t>Estado</t>
  </si>
  <si>
    <t>Planeación:</t>
  </si>
  <si>
    <t>Auditoría Interna Adquisición de Predios</t>
  </si>
  <si>
    <t xml:space="preserve">Sin reporte de avance </t>
  </si>
  <si>
    <t>Informe de seguimiento al PAAC.</t>
  </si>
  <si>
    <t>cerrada</t>
  </si>
  <si>
    <t>Cumplimiento Medio CM</t>
  </si>
  <si>
    <t>Auditoria de gestión humana</t>
  </si>
  <si>
    <t xml:space="preserve">Cerrada </t>
  </si>
  <si>
    <t>Cumplimiento bajo CB</t>
  </si>
  <si>
    <t>Austeridad en el Gasto 4to trimestre 2017</t>
  </si>
  <si>
    <t>Austeridad en el Gasto 1er trimestre 2018</t>
  </si>
  <si>
    <t>Cumplimiento  Medio CM</t>
  </si>
  <si>
    <t>Informe control interno contable vigencia 2017</t>
  </si>
  <si>
    <t>Informe de Seguimiento a la Relación de Acreencias a favor de la Entidad, pendientes de pago correspondientes al primer semestre de 2018.</t>
  </si>
  <si>
    <t>Informe de seguimiento al comité de conciliaciones primer semestre 2017</t>
  </si>
  <si>
    <t>Informe de seguimiento al comité de conciliaciones primer semestre 2018</t>
  </si>
  <si>
    <t>Cumplimiento Alto CA</t>
  </si>
  <si>
    <t>Cumplimiento medio CM</t>
  </si>
  <si>
    <t>Cumplimiento Bajo</t>
  </si>
  <si>
    <t>Auditoría interna al proceso gestión de desarrollo de soluciones habitacionales -“organizaciones populares de vivienda OPV”</t>
  </si>
  <si>
    <t>Auditoría interna al proceso de gestión desarrollo de soluciones habitacionales - postventas</t>
  </si>
  <si>
    <t xml:space="preserve">Poblacional </t>
  </si>
  <si>
    <t>Auditoría interna al proceso de gestión social</t>
  </si>
  <si>
    <t>Jefatura Comunicaciones</t>
  </si>
  <si>
    <t>Informe ejecutivo de peticiones, quejas, reclamos y sugerencias – PQRS - 2018-1</t>
  </si>
  <si>
    <t>Cumplimiento Bajo CB</t>
  </si>
  <si>
    <r>
      <t xml:space="preserve">VERSIÓN: </t>
    </r>
    <r>
      <rPr>
        <sz val="10"/>
        <rFont val="Arial"/>
        <family val="2"/>
      </rPr>
      <t>04</t>
    </r>
  </si>
  <si>
    <r>
      <t>FECHA:</t>
    </r>
    <r>
      <rPr>
        <sz val="10"/>
        <rFont val="Arial"/>
        <family val="2"/>
      </rPr>
      <t xml:space="preserve"> 29/04/2016</t>
    </r>
  </si>
  <si>
    <t>INSTRUCCIONES DE DILIGENCIAMIENTO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</si>
</sst>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 _€_-;\-* #,##0.00\ _€_-;_-* &quot;-&quot;??\ _€_-;_-@_-"/>
    <numFmt numFmtId="164" formatCode="_-* #,##0_-;\-* #,##0_-;_-* &quot;-&quot;_-;_-@_-"/>
    <numFmt numFmtId="165" formatCode="_-* #,##0.00_-;\-* #,##0.00_-;_-* &quot;-&quot;??_-;_-@_-"/>
    <numFmt numFmtId="166" formatCode="yyyy\-mm\-dd"/>
    <numFmt numFmtId="167" formatCode="_(* #,##0_);_(* \(#,##0\);_(* &quot;-&quot;??_);_(@_)"/>
    <numFmt numFmtId="168" formatCode="#,##0_ ;[Red]\-#,##0\ "/>
    <numFmt numFmtId="169" formatCode="0;[Red]0"/>
    <numFmt numFmtId="170" formatCode="d/m/yyyy"/>
    <numFmt numFmtId="171" formatCode="yyyy\-mm\-dd;@"/>
    <numFmt numFmtId="172" formatCode="_ &quot;$&quot;\ * #,##0.00_ ;_ &quot;$&quot;\ * \-#,##0.00_ ;_ &quot;$&quot;\ * &quot;-&quot;??_ ;_ @_ "/>
    <numFmt numFmtId="173" formatCode="_ * #,##0.00_ ;_ * \-#,##0.00_ ;_ * &quot;-&quot;??_ ;_ @_ "/>
    <numFmt numFmtId="174" formatCode="_ [$€-2]\ * #,##0.00_ ;_ [$€-2]\ * \-#,##0.00_ ;_ [$€-2]\ * &quot;-&quot;??_ "/>
    <numFmt numFmtId="175" formatCode="_-* #,##0.00\ [$€]_-;\-* #,##0.00\ [$€]_-;_-* &quot;-&quot;??\ [$€]_-;_-@_-"/>
    <numFmt numFmtId="176" formatCode="dd/mm/yyyy;@"/>
  </numFmts>
  <fonts count="109">
    <font>
      <sz val="10"/>
      <color rgb="FF00000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theme="1"/>
      <name val="Arial"/>
      <family val="2"/>
    </font>
    <font>
      <sz val="12"/>
      <color theme="1"/>
      <name val="Arial"/>
      <family val="2"/>
    </font>
    <font>
      <sz val="10"/>
      <name val="Arial"/>
      <family val="2"/>
    </font>
    <font>
      <sz val="10"/>
      <color theme="1"/>
      <name val="Arial"/>
      <family val="2"/>
    </font>
    <font>
      <b/>
      <sz val="12"/>
      <color theme="1"/>
      <name val="Arial"/>
      <family val="2"/>
    </font>
    <font>
      <b/>
      <sz val="12"/>
      <color rgb="FF000000"/>
      <name val="Arial"/>
      <family val="2"/>
    </font>
    <font>
      <b/>
      <sz val="8"/>
      <color theme="1"/>
      <name val="Arial"/>
      <family val="2"/>
    </font>
    <font>
      <b/>
      <sz val="9"/>
      <color rgb="FF000000"/>
      <name val="Arial"/>
      <family val="2"/>
    </font>
    <font>
      <sz val="9"/>
      <color theme="1"/>
      <name val="Arial"/>
      <family val="2"/>
    </font>
    <font>
      <sz val="8"/>
      <color theme="1"/>
      <name val="Arial"/>
      <family val="2"/>
    </font>
    <font>
      <b/>
      <sz val="9"/>
      <color theme="1"/>
      <name val="Arial"/>
      <family val="2"/>
    </font>
    <font>
      <sz val="9"/>
      <color rgb="FF000000"/>
      <name val="Arial"/>
      <family val="2"/>
    </font>
    <font>
      <b/>
      <sz val="10"/>
      <color rgb="FF000000"/>
      <name val="Calibri"/>
      <family val="2"/>
    </font>
    <font>
      <sz val="12"/>
      <color rgb="FF000000"/>
      <name val="Arial"/>
      <family val="2"/>
    </font>
    <font>
      <sz val="11"/>
      <color theme="1"/>
      <name val="Calibri"/>
      <family val="2"/>
    </font>
    <font>
      <sz val="11"/>
      <color rgb="FF000000"/>
      <name val="Calibri"/>
      <family val="2"/>
    </font>
    <font>
      <b/>
      <sz val="14"/>
      <color theme="1"/>
      <name val="Arial"/>
      <family val="2"/>
    </font>
    <font>
      <sz val="10"/>
      <color theme="1"/>
      <name val="Calibri"/>
      <family val="2"/>
    </font>
    <font>
      <sz val="10"/>
      <color rgb="FF000000"/>
      <name val="Calibri"/>
      <family val="2"/>
    </font>
    <font>
      <sz val="9"/>
      <color theme="1"/>
      <name val="Calibri"/>
      <family val="2"/>
    </font>
    <font>
      <b/>
      <sz val="14"/>
      <color rgb="FF548DD4"/>
      <name val="Arial"/>
      <family val="2"/>
    </font>
    <font>
      <b/>
      <sz val="14"/>
      <color rgb="FFFFFFFF"/>
      <name val="Arial"/>
      <family val="2"/>
    </font>
    <font>
      <b/>
      <sz val="9"/>
      <color rgb="FF000000"/>
      <name val="Calibri"/>
      <family val="2"/>
    </font>
    <font>
      <sz val="9"/>
      <color rgb="FF000000"/>
      <name val="Calibri"/>
      <family val="2"/>
    </font>
    <font>
      <sz val="8"/>
      <color rgb="FF000000"/>
      <name val="Arial"/>
      <family val="2"/>
    </font>
    <font>
      <b/>
      <sz val="8"/>
      <color rgb="FF000000"/>
      <name val="Arial"/>
      <family val="2"/>
    </font>
    <font>
      <b/>
      <sz val="8"/>
      <name val="Arial"/>
      <family val="2"/>
    </font>
    <font>
      <sz val="8"/>
      <name val="Arial"/>
      <family val="2"/>
    </font>
    <font>
      <b/>
      <sz val="10"/>
      <name val="Arial"/>
      <family val="2"/>
    </font>
    <font>
      <sz val="10"/>
      <color rgb="FF000000"/>
      <name val="Arial"/>
      <family val="2"/>
    </font>
    <font>
      <b/>
      <u/>
      <sz val="10"/>
      <color rgb="FF000000"/>
      <name val="Arial"/>
      <family val="2"/>
    </font>
    <font>
      <sz val="10"/>
      <color rgb="FFFF0000"/>
      <name val="Arial"/>
      <family val="2"/>
    </font>
    <font>
      <sz val="11"/>
      <color rgb="FF000000"/>
      <name val="Arial"/>
      <family val="2"/>
    </font>
    <font>
      <sz val="7"/>
      <color rgb="FF000000"/>
      <name val="Times New Roman"/>
      <family val="1"/>
    </font>
    <font>
      <b/>
      <u/>
      <sz val="9"/>
      <color rgb="FF000000"/>
      <name val="Arial"/>
      <family val="2"/>
    </font>
    <font>
      <sz val="10"/>
      <color rgb="FF0070C0"/>
      <name val="Arial"/>
      <family val="2"/>
    </font>
    <font>
      <sz val="9"/>
      <name val="Arial"/>
      <family val="2"/>
    </font>
    <font>
      <u/>
      <sz val="10"/>
      <color theme="10"/>
      <name val="Arial"/>
      <family val="2"/>
    </font>
    <font>
      <b/>
      <sz val="10"/>
      <color rgb="FF000000"/>
      <name val="Arial"/>
      <family val="2"/>
    </font>
    <font>
      <sz val="10"/>
      <color rgb="FF000000"/>
      <name val="Arial"/>
      <family val="2"/>
    </font>
    <font>
      <sz val="9"/>
      <color indexed="81"/>
      <name val="Tahoma"/>
      <family val="2"/>
    </font>
    <font>
      <b/>
      <sz val="9"/>
      <color indexed="81"/>
      <name val="Tahoma"/>
      <family val="2"/>
    </font>
    <font>
      <b/>
      <sz val="9"/>
      <name val="Arial"/>
      <family val="2"/>
    </font>
    <font>
      <sz val="10"/>
      <color rgb="FF000000"/>
      <name val="Arial"/>
      <family val="2"/>
    </font>
    <font>
      <u/>
      <sz val="10"/>
      <color theme="11"/>
      <name val="Arial"/>
      <family val="2"/>
    </font>
    <font>
      <sz val="11"/>
      <name val="Calibri"/>
      <family val="2"/>
    </font>
    <font>
      <sz val="10"/>
      <color rgb="FF000000"/>
      <name val="Arial"/>
      <family val="2"/>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10"/>
      <name val="MS Sans Serif"/>
      <family val="2"/>
    </font>
    <font>
      <u/>
      <sz val="9"/>
      <color indexed="12"/>
      <name val="Arial"/>
      <family val="2"/>
    </font>
    <font>
      <sz val="12"/>
      <color theme="1"/>
      <name val="Calibri"/>
      <family val="2"/>
      <scheme val="minor"/>
    </font>
    <font>
      <sz val="9"/>
      <color rgb="FFFF0000"/>
      <name val="Arial"/>
      <family val="2"/>
    </font>
    <font>
      <b/>
      <sz val="9"/>
      <color indexed="8"/>
      <name val="Arial"/>
      <family val="2"/>
    </font>
    <font>
      <sz val="9"/>
      <color indexed="8"/>
      <name val="Arial"/>
      <family val="2"/>
    </font>
    <font>
      <sz val="9"/>
      <color rgb="FF202124"/>
      <name val="Arial"/>
      <family val="2"/>
    </font>
    <font>
      <i/>
      <sz val="9"/>
      <color theme="1"/>
      <name val="Arial"/>
      <family val="2"/>
    </font>
    <font>
      <b/>
      <sz val="14"/>
      <color rgb="FF000000"/>
      <name val="Arial"/>
      <family val="2"/>
    </font>
    <font>
      <sz val="10"/>
      <color rgb="FF000000"/>
      <name val="Arial"/>
      <family val="2"/>
    </font>
    <font>
      <sz val="10"/>
      <color rgb="FF000000"/>
      <name val="Arial"/>
      <family val="2"/>
    </font>
    <font>
      <b/>
      <sz val="12"/>
      <name val="Arial"/>
      <family val="2"/>
    </font>
    <font>
      <b/>
      <u/>
      <sz val="9"/>
      <color indexed="81"/>
      <name val="Tahoma"/>
      <family val="2"/>
    </font>
    <font>
      <u/>
      <sz val="9"/>
      <color indexed="81"/>
      <name val="Tahoma"/>
      <family val="2"/>
    </font>
    <font>
      <sz val="10"/>
      <color rgb="FF000000"/>
      <name val="Arial"/>
      <family val="2"/>
    </font>
    <font>
      <sz val="10"/>
      <color rgb="FF000000"/>
      <name val="Arial"/>
      <family val="2"/>
    </font>
    <font>
      <sz val="8"/>
      <name val="Arial"/>
    </font>
  </fonts>
  <fills count="102">
    <fill>
      <patternFill patternType="none"/>
    </fill>
    <fill>
      <patternFill patternType="gray125"/>
    </fill>
    <fill>
      <patternFill patternType="solid">
        <fgColor theme="0"/>
        <bgColor theme="0"/>
      </patternFill>
    </fill>
    <fill>
      <patternFill patternType="solid">
        <fgColor rgb="FFDDD9C3"/>
        <bgColor rgb="FFDDD9C3"/>
      </patternFill>
    </fill>
    <fill>
      <patternFill patternType="solid">
        <fgColor rgb="FFBFBFBF"/>
        <bgColor rgb="FFBFBFBF"/>
      </patternFill>
    </fill>
    <fill>
      <patternFill patternType="solid">
        <fgColor theme="9"/>
        <bgColor theme="9"/>
      </patternFill>
    </fill>
    <fill>
      <patternFill patternType="solid">
        <fgColor rgb="FFCCC0D9"/>
        <bgColor rgb="FFCCC0D9"/>
      </patternFill>
    </fill>
    <fill>
      <patternFill patternType="solid">
        <fgColor rgb="FFFABF8F"/>
        <bgColor rgb="FFFABF8F"/>
      </patternFill>
    </fill>
    <fill>
      <patternFill patternType="solid">
        <fgColor rgb="FFB2A1C7"/>
        <bgColor rgb="FFB2A1C7"/>
      </patternFill>
    </fill>
    <fill>
      <patternFill patternType="solid">
        <fgColor rgb="FFE5DFEC"/>
        <bgColor rgb="FFE5DFEC"/>
      </patternFill>
    </fill>
    <fill>
      <patternFill patternType="solid">
        <fgColor rgb="FFFFFFFF"/>
        <bgColor rgb="FFFFFFFF"/>
      </patternFill>
    </fill>
    <fill>
      <patternFill patternType="solid">
        <fgColor rgb="FFDAEEF3"/>
        <bgColor rgb="FFDAEEF3"/>
      </patternFill>
    </fill>
    <fill>
      <patternFill patternType="solid">
        <fgColor rgb="FFD9D9D9"/>
        <bgColor rgb="FFD9D9D9"/>
      </patternFill>
    </fill>
    <fill>
      <patternFill patternType="solid">
        <fgColor rgb="FF00B0F0"/>
        <bgColor rgb="FF00B0F0"/>
      </patternFill>
    </fill>
    <fill>
      <patternFill patternType="solid">
        <fgColor rgb="FF92D050"/>
        <bgColor rgb="FF92D050"/>
      </patternFill>
    </fill>
    <fill>
      <patternFill patternType="solid">
        <fgColor rgb="FFFFFF00"/>
        <bgColor rgb="FFFFFF00"/>
      </patternFill>
    </fill>
    <fill>
      <patternFill patternType="solid">
        <fgColor rgb="FFFF0000"/>
        <bgColor rgb="FFFF0000"/>
      </patternFill>
    </fill>
    <fill>
      <patternFill patternType="solid">
        <fgColor rgb="FF8DB3E2"/>
        <bgColor rgb="FF8DB3E2"/>
      </patternFill>
    </fill>
    <fill>
      <patternFill patternType="solid">
        <fgColor rgb="FFE5B8B7"/>
        <bgColor rgb="FFE5B8B7"/>
      </patternFill>
    </fill>
    <fill>
      <patternFill patternType="solid">
        <fgColor rgb="FFD6E3BC"/>
        <bgColor rgb="FFD6E3BC"/>
      </patternFill>
    </fill>
    <fill>
      <patternFill patternType="solid">
        <fgColor rgb="FFB6DDE8"/>
        <bgColor rgb="FFB6DDE8"/>
      </patternFill>
    </fill>
    <fill>
      <patternFill patternType="solid">
        <fgColor rgb="FFFFC000"/>
        <bgColor rgb="FFFFC000"/>
      </patternFill>
    </fill>
    <fill>
      <patternFill patternType="solid">
        <fgColor rgb="FFFBD4B4"/>
        <bgColor rgb="FFFBD4B4"/>
      </patternFill>
    </fill>
    <fill>
      <patternFill patternType="solid">
        <fgColor rgb="FF00B050"/>
        <bgColor rgb="FF00B050"/>
      </patternFill>
    </fill>
    <fill>
      <patternFill patternType="solid">
        <fgColor rgb="FFD8D8D8"/>
        <bgColor rgb="FFD8D8D8"/>
      </patternFill>
    </fill>
    <fill>
      <patternFill patternType="solid">
        <fgColor rgb="FFB8CCE4"/>
        <bgColor rgb="FFB8CCE4"/>
      </patternFill>
    </fill>
    <fill>
      <patternFill patternType="solid">
        <fgColor rgb="FF00FFFF"/>
        <bgColor rgb="FF00FFFF"/>
      </patternFill>
    </fill>
    <fill>
      <patternFill patternType="solid">
        <fgColor rgb="FF002060"/>
        <bgColor rgb="FF002060"/>
      </patternFill>
    </fill>
    <fill>
      <patternFill patternType="solid">
        <fgColor rgb="FF92CDDC"/>
        <bgColor rgb="FF92CDDC"/>
      </patternFill>
    </fill>
    <fill>
      <patternFill patternType="solid">
        <fgColor rgb="FFC6EFCE"/>
        <bgColor rgb="FFC6EFCE"/>
      </patternFill>
    </fill>
    <fill>
      <patternFill patternType="solid">
        <fgColor rgb="FFB4A7D6"/>
        <bgColor rgb="FFB4A7D6"/>
      </patternFill>
    </fill>
    <fill>
      <patternFill patternType="solid">
        <fgColor rgb="FFFFE599"/>
        <bgColor rgb="FFFFE599"/>
      </patternFill>
    </fill>
    <fill>
      <patternFill patternType="solid">
        <fgColor rgb="FFD9D2E9"/>
        <bgColor rgb="FFD9D2E9"/>
      </patternFill>
    </fill>
    <fill>
      <patternFill patternType="solid">
        <fgColor rgb="FFC2D69B"/>
        <bgColor rgb="FFC2D69B"/>
      </patternFill>
    </fill>
    <fill>
      <patternFill patternType="solid">
        <fgColor rgb="FFE06666"/>
        <bgColor rgb="FFE06666"/>
      </patternFill>
    </fill>
    <fill>
      <patternFill patternType="solid">
        <fgColor rgb="FFFFF2CC"/>
        <bgColor rgb="FFFFF2CC"/>
      </patternFill>
    </fill>
    <fill>
      <patternFill patternType="solid">
        <fgColor theme="0"/>
        <bgColor indexed="64"/>
      </patternFill>
    </fill>
    <fill>
      <patternFill patternType="solid">
        <fgColor rgb="FFFFCC99"/>
        <bgColor theme="0"/>
      </patternFill>
    </fill>
    <fill>
      <patternFill patternType="solid">
        <fgColor indexed="9"/>
        <bgColor indexed="64"/>
      </patternFill>
    </fill>
    <fill>
      <patternFill patternType="solid">
        <fgColor rgb="FFFFFF00"/>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2" tint="-0.14999847407452621"/>
        <bgColor indexed="64"/>
      </patternFill>
    </fill>
    <fill>
      <patternFill patternType="solid">
        <fgColor rgb="FFFF0000"/>
        <bgColor indexed="64"/>
      </patternFill>
    </fill>
    <fill>
      <patternFill patternType="solid">
        <fgColor rgb="FFFFC000"/>
        <bgColor indexed="64"/>
      </patternFill>
    </fill>
    <fill>
      <patternFill patternType="solid">
        <fgColor rgb="FF00B050"/>
        <bgColor indexed="64"/>
      </patternFill>
    </fill>
    <fill>
      <patternFill patternType="solid">
        <fgColor rgb="FF00B0F0"/>
        <bgColor indexed="64"/>
      </patternFill>
    </fill>
    <fill>
      <patternFill patternType="solid">
        <fgColor rgb="FF00B0F0"/>
        <bgColor theme="0"/>
      </patternFill>
    </fill>
    <fill>
      <patternFill patternType="solid">
        <fgColor theme="0" tint="-0.14999847407452621"/>
        <bgColor indexed="64"/>
      </patternFill>
    </fill>
    <fill>
      <patternFill patternType="solid">
        <fgColor theme="4" tint="0.79998168889431442"/>
        <bgColor theme="0"/>
      </patternFill>
    </fill>
    <fill>
      <patternFill patternType="solid">
        <fgColor theme="2"/>
        <bgColor theme="0"/>
      </patternFill>
    </fill>
    <fill>
      <patternFill patternType="solid">
        <fgColor rgb="FF92D050"/>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2"/>
        <bgColor indexed="64"/>
      </patternFill>
    </fill>
    <fill>
      <patternFill patternType="solid">
        <fgColor rgb="FFFF6699"/>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rgb="FFFFFFFF"/>
      </patternFill>
    </fill>
    <fill>
      <patternFill patternType="solid">
        <fgColor rgb="FFFF0000"/>
        <bgColor rgb="FFFFFFFF"/>
      </patternFill>
    </fill>
    <fill>
      <patternFill patternType="solid">
        <fgColor theme="5"/>
        <bgColor indexed="64"/>
      </patternFill>
    </fill>
    <fill>
      <patternFill patternType="solid">
        <fgColor theme="0"/>
        <bgColor rgb="FFFABF8F"/>
      </patternFill>
    </fill>
    <fill>
      <patternFill patternType="solid">
        <fgColor theme="0"/>
        <bgColor rgb="FFB2A1C7"/>
      </patternFill>
    </fill>
    <fill>
      <patternFill patternType="solid">
        <fgColor theme="6"/>
        <bgColor indexed="64"/>
      </patternFill>
    </fill>
    <fill>
      <patternFill patternType="solid">
        <fgColor rgb="FFF2F2F2"/>
        <bgColor indexed="64"/>
      </patternFill>
    </fill>
    <fill>
      <patternFill patternType="solid">
        <fgColor rgb="FFFFF2CC"/>
        <bgColor indexed="64"/>
      </patternFill>
    </fill>
    <fill>
      <patternFill patternType="solid">
        <fgColor rgb="FFFFFFFF"/>
        <bgColor indexed="64"/>
      </patternFill>
    </fill>
    <fill>
      <patternFill patternType="solid">
        <fgColor rgb="FFFFD966"/>
        <bgColor indexed="64"/>
      </patternFill>
    </fill>
    <fill>
      <patternFill patternType="solid">
        <fgColor rgb="FFD9D9D9"/>
        <bgColor indexed="64"/>
      </patternFill>
    </fill>
    <fill>
      <patternFill patternType="solid">
        <fgColor theme="6" tint="0.39997558519241921"/>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rgb="FF92D050"/>
        <bgColor rgb="FFFFFFFF"/>
      </patternFill>
    </fill>
    <fill>
      <patternFill patternType="solid">
        <fgColor theme="8" tint="0.59999389629810485"/>
        <bgColor indexed="64"/>
      </patternFill>
    </fill>
    <fill>
      <patternFill patternType="solid">
        <fgColor theme="8" tint="0.79998168889431442"/>
        <bgColor indexed="64"/>
      </patternFill>
    </fill>
    <fill>
      <patternFill patternType="solid">
        <fgColor theme="9" tint="0.79998168889431442"/>
        <bgColor indexed="64"/>
      </patternFill>
    </fill>
  </fills>
  <borders count="123">
    <border>
      <left/>
      <right/>
      <top/>
      <bottom/>
      <diagonal/>
    </border>
    <border>
      <left style="thin">
        <color rgb="FF000000"/>
      </left>
      <right/>
      <top/>
      <bottom/>
      <diagonal/>
    </border>
    <border>
      <left/>
      <right style="thin">
        <color rgb="FF000000"/>
      </right>
      <top/>
      <bottom/>
      <diagonal/>
    </border>
    <border>
      <left/>
      <right/>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medium">
        <color rgb="FF000000"/>
      </top>
      <bottom style="thin">
        <color rgb="FF000000"/>
      </bottom>
      <diagonal/>
    </border>
    <border>
      <left style="medium">
        <color rgb="FF000000"/>
      </left>
      <right/>
      <top/>
      <bottom style="thin">
        <color rgb="FF000000"/>
      </bottom>
      <diagonal/>
    </border>
    <border>
      <left style="medium">
        <color rgb="FF000000"/>
      </left>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thin">
        <color rgb="FF000000"/>
      </top>
      <bottom/>
      <diagonal/>
    </border>
    <border>
      <left style="thin">
        <color rgb="FF000000"/>
      </left>
      <right style="medium">
        <color rgb="FF000000"/>
      </right>
      <top style="thin">
        <color rgb="FF000000"/>
      </top>
      <bottom/>
      <diagonal/>
    </border>
    <border>
      <left style="thin">
        <color rgb="FF000000"/>
      </left>
      <right/>
      <top style="thin">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right/>
      <top style="thin">
        <color rgb="FF000000"/>
      </top>
      <bottom style="thin">
        <color rgb="FF000000"/>
      </bottom>
      <diagonal/>
    </border>
    <border>
      <left/>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style="thin">
        <color rgb="FF000000"/>
      </top>
      <bottom/>
      <diagonal/>
    </border>
    <border>
      <left style="thin">
        <color auto="1"/>
      </left>
      <right style="thin">
        <color rgb="FF000000"/>
      </right>
      <top style="thin">
        <color rgb="FF000000"/>
      </top>
      <bottom style="thin">
        <color auto="1"/>
      </bottom>
      <diagonal/>
    </border>
    <border>
      <left style="thin">
        <color auto="1"/>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auto="1"/>
      </right>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rgb="FF000000"/>
      </bottom>
      <diagonal/>
    </border>
    <border>
      <left style="medium">
        <color auto="1"/>
      </left>
      <right style="medium">
        <color auto="1"/>
      </right>
      <top/>
      <bottom style="medium">
        <color rgb="FF000000"/>
      </bottom>
      <diagonal/>
    </border>
    <border>
      <left style="medium">
        <color auto="1"/>
      </left>
      <right style="medium">
        <color auto="1"/>
      </right>
      <top/>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top style="medium">
        <color auto="1"/>
      </top>
      <bottom style="medium">
        <color rgb="FF000000"/>
      </bottom>
      <diagonal/>
    </border>
    <border>
      <left style="medium">
        <color auto="1"/>
      </left>
      <right style="medium">
        <color auto="1"/>
      </right>
      <top style="medium">
        <color auto="1"/>
      </top>
      <bottom/>
      <diagonal/>
    </border>
    <border>
      <left style="medium">
        <color auto="1"/>
      </left>
      <right style="medium">
        <color auto="1"/>
      </right>
      <top style="medium">
        <color rgb="FF000000"/>
      </top>
      <bottom/>
      <diagonal/>
    </border>
    <border>
      <left style="medium">
        <color auto="1"/>
      </left>
      <right/>
      <top style="medium">
        <color auto="1"/>
      </top>
      <bottom style="medium">
        <color auto="1"/>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medium">
        <color auto="1"/>
      </left>
      <right/>
      <top/>
      <bottom/>
      <diagonal/>
    </border>
    <border>
      <left/>
      <right/>
      <top style="thin">
        <color auto="1"/>
      </top>
      <bottom/>
      <diagonal/>
    </border>
    <border>
      <left/>
      <right style="thin">
        <color auto="1"/>
      </right>
      <top/>
      <bottom/>
      <diagonal/>
    </border>
    <border>
      <left/>
      <right/>
      <top/>
      <bottom style="thin">
        <color auto="1"/>
      </bottom>
      <diagonal/>
    </border>
    <border>
      <left style="thin">
        <color auto="1"/>
      </left>
      <right style="thin">
        <color rgb="FF000000"/>
      </right>
      <top style="thin">
        <color rgb="FF000000"/>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auto="1"/>
      </bottom>
      <diagonal/>
    </border>
    <border>
      <left style="medium">
        <color auto="1"/>
      </left>
      <right/>
      <top/>
      <bottom style="medium">
        <color auto="1"/>
      </bottom>
      <diagonal/>
    </border>
    <border>
      <left/>
      <right style="medium">
        <color auto="1"/>
      </right>
      <top style="medium">
        <color auto="1"/>
      </top>
      <bottom/>
      <diagonal/>
    </border>
    <border>
      <left style="medium">
        <color auto="1"/>
      </left>
      <right/>
      <top style="medium">
        <color auto="1"/>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style="medium">
        <color rgb="FF000000"/>
      </right>
      <top/>
      <bottom style="medium">
        <color auto="1"/>
      </bottom>
      <diagonal/>
    </border>
    <border>
      <left/>
      <right/>
      <top style="medium">
        <color indexed="64"/>
      </top>
      <bottom style="medium">
        <color indexed="64"/>
      </bottom>
      <diagonal/>
    </border>
  </borders>
  <cellStyleXfs count="53980">
    <xf numFmtId="0" fontId="0" fillId="0" borderId="0"/>
    <xf numFmtId="0" fontId="29" fillId="0" borderId="3"/>
    <xf numFmtId="0" fontId="26" fillId="0" borderId="3"/>
    <xf numFmtId="0" fontId="64" fillId="0" borderId="0" applyNumberFormat="0" applyFill="0" applyBorder="0" applyAlignment="0" applyProtection="0"/>
    <xf numFmtId="9" fontId="66" fillId="0" borderId="0" applyFont="0" applyFill="0" applyBorder="0" applyAlignment="0" applyProtection="0"/>
    <xf numFmtId="0" fontId="66" fillId="0" borderId="3"/>
    <xf numFmtId="0" fontId="25" fillId="0" borderId="3"/>
    <xf numFmtId="0" fontId="64" fillId="0" borderId="3" applyNumberFormat="0" applyFill="0" applyBorder="0" applyAlignment="0" applyProtection="0"/>
    <xf numFmtId="164" fontId="66" fillId="0" borderId="0" applyFont="0" applyFill="0" applyBorder="0" applyAlignment="0" applyProtection="0"/>
    <xf numFmtId="0" fontId="56" fillId="0" borderId="3"/>
    <xf numFmtId="0" fontId="56" fillId="0" borderId="3"/>
    <xf numFmtId="0" fontId="29" fillId="0" borderId="3"/>
    <xf numFmtId="0" fontId="70" fillId="0" borderId="3"/>
    <xf numFmtId="0" fontId="24" fillId="0" borderId="3"/>
    <xf numFmtId="0" fontId="70" fillId="0" borderId="3"/>
    <xf numFmtId="9" fontId="70" fillId="0" borderId="3" applyFont="0" applyFill="0" applyBorder="0" applyAlignment="0" applyProtection="0"/>
    <xf numFmtId="0" fontId="70" fillId="0" borderId="3"/>
    <xf numFmtId="0" fontId="24" fillId="0" borderId="3"/>
    <xf numFmtId="164" fontId="70" fillId="0" borderId="3" applyFont="0" applyFill="0" applyBorder="0" applyAlignment="0" applyProtection="0"/>
    <xf numFmtId="0" fontId="70" fillId="0" borderId="3"/>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1" fillId="0" borderId="3" applyNumberFormat="0" applyFill="0" applyBorder="0" applyAlignment="0" applyProtection="0"/>
    <xf numFmtId="0" fontId="73" fillId="0" borderId="3"/>
    <xf numFmtId="0" fontId="23" fillId="0" borderId="3"/>
    <xf numFmtId="9" fontId="56" fillId="0" borderId="3" applyFont="0" applyFill="0" applyBorder="0" applyAlignment="0" applyProtection="0"/>
    <xf numFmtId="0" fontId="23" fillId="0" borderId="3"/>
    <xf numFmtId="164" fontId="56" fillId="0" borderId="3" applyFont="0" applyFill="0" applyBorder="0" applyAlignment="0" applyProtection="0"/>
    <xf numFmtId="0" fontId="56" fillId="0" borderId="3"/>
    <xf numFmtId="0" fontId="23" fillId="0" borderId="3"/>
    <xf numFmtId="0" fontId="56" fillId="0" borderId="3"/>
    <xf numFmtId="9" fontId="56" fillId="0" borderId="3" applyFont="0" applyFill="0" applyBorder="0" applyAlignment="0" applyProtection="0"/>
    <xf numFmtId="0" fontId="56" fillId="0" borderId="3"/>
    <xf numFmtId="0" fontId="23" fillId="0" borderId="3"/>
    <xf numFmtId="164" fontId="56" fillId="0" borderId="3" applyFont="0" applyFill="0" applyBorder="0" applyAlignment="0" applyProtection="0"/>
    <xf numFmtId="0" fontId="56" fillId="0" borderId="3"/>
    <xf numFmtId="0" fontId="73" fillId="0" borderId="3"/>
    <xf numFmtId="0" fontId="73" fillId="0" borderId="3"/>
    <xf numFmtId="0" fontId="22" fillId="0" borderId="3"/>
    <xf numFmtId="0" fontId="22" fillId="0" borderId="3"/>
    <xf numFmtId="164" fontId="56" fillId="0" borderId="3" applyFont="0" applyFill="0" applyBorder="0" applyAlignment="0" applyProtection="0"/>
    <xf numFmtId="0" fontId="22" fillId="0" borderId="3"/>
    <xf numFmtId="0" fontId="73" fillId="0" borderId="3"/>
    <xf numFmtId="0" fontId="22" fillId="0" borderId="3"/>
    <xf numFmtId="164" fontId="56" fillId="0" borderId="3" applyFont="0" applyFill="0" applyBorder="0" applyAlignment="0" applyProtection="0"/>
    <xf numFmtId="0" fontId="73" fillId="0" borderId="3"/>
    <xf numFmtId="0" fontId="73" fillId="0" borderId="3"/>
    <xf numFmtId="0" fontId="73" fillId="0" borderId="3"/>
    <xf numFmtId="0" fontId="73" fillId="0" borderId="3"/>
    <xf numFmtId="0" fontId="73" fillId="0" borderId="3"/>
    <xf numFmtId="0" fontId="73" fillId="0" borderId="3"/>
    <xf numFmtId="0" fontId="73" fillId="0" borderId="3"/>
    <xf numFmtId="0" fontId="73" fillId="0" borderId="3"/>
    <xf numFmtId="0" fontId="73" fillId="0" borderId="3"/>
    <xf numFmtId="0" fontId="73" fillId="0" borderId="3"/>
    <xf numFmtId="0" fontId="73" fillId="0" borderId="3"/>
    <xf numFmtId="0" fontId="73" fillId="0" borderId="3"/>
    <xf numFmtId="0" fontId="73" fillId="0" borderId="3"/>
    <xf numFmtId="0" fontId="73" fillId="0" borderId="3"/>
    <xf numFmtId="0" fontId="73" fillId="0" borderId="3"/>
    <xf numFmtId="0" fontId="21" fillId="0" borderId="3"/>
    <xf numFmtId="0" fontId="21" fillId="0" borderId="3"/>
    <xf numFmtId="164" fontId="56" fillId="0" borderId="3" applyFont="0" applyFill="0" applyBorder="0" applyAlignment="0" applyProtection="0"/>
    <xf numFmtId="0" fontId="21" fillId="0" borderId="3"/>
    <xf numFmtId="0" fontId="21" fillId="0" borderId="3"/>
    <xf numFmtId="164" fontId="56" fillId="0" borderId="3" applyFont="0" applyFill="0" applyBorder="0" applyAlignment="0" applyProtection="0"/>
    <xf numFmtId="0" fontId="73" fillId="0" borderId="3"/>
    <xf numFmtId="0" fontId="73" fillId="0" borderId="3"/>
    <xf numFmtId="0" fontId="20" fillId="0" borderId="3"/>
    <xf numFmtId="0" fontId="20" fillId="0" borderId="3"/>
    <xf numFmtId="164" fontId="56" fillId="0" borderId="3" applyFont="0" applyFill="0" applyBorder="0" applyAlignment="0" applyProtection="0"/>
    <xf numFmtId="0" fontId="20" fillId="0" borderId="3"/>
    <xf numFmtId="0" fontId="20" fillId="0" borderId="3"/>
    <xf numFmtId="164" fontId="56" fillId="0" borderId="3" applyFont="0" applyFill="0" applyBorder="0" applyAlignment="0" applyProtection="0"/>
    <xf numFmtId="0" fontId="74" fillId="0" borderId="3"/>
    <xf numFmtId="0" fontId="75" fillId="62" borderId="3" applyNumberFormat="0" applyBorder="0" applyAlignment="0" applyProtection="0"/>
    <xf numFmtId="0" fontId="75" fillId="63" borderId="3" applyNumberFormat="0" applyBorder="0" applyAlignment="0" applyProtection="0"/>
    <xf numFmtId="0" fontId="75" fillId="64" borderId="3" applyNumberFormat="0" applyBorder="0" applyAlignment="0" applyProtection="0"/>
    <xf numFmtId="0" fontId="75" fillId="65" borderId="3" applyNumberFormat="0" applyBorder="0" applyAlignment="0" applyProtection="0"/>
    <xf numFmtId="0" fontId="75" fillId="66" borderId="3" applyNumberFormat="0" applyBorder="0" applyAlignment="0" applyProtection="0"/>
    <xf numFmtId="0" fontId="75" fillId="67" borderId="3" applyNumberFormat="0" applyBorder="0" applyAlignment="0" applyProtection="0"/>
    <xf numFmtId="0" fontId="75" fillId="62" borderId="3" applyNumberFormat="0" applyBorder="0" applyAlignment="0" applyProtection="0"/>
    <xf numFmtId="0" fontId="75" fillId="62" borderId="3" applyNumberFormat="0" applyBorder="0" applyAlignment="0" applyProtection="0"/>
    <xf numFmtId="0" fontId="75" fillId="62" borderId="3" applyNumberFormat="0" applyBorder="0" applyAlignment="0" applyProtection="0"/>
    <xf numFmtId="0" fontId="75" fillId="62" borderId="3" applyNumberFormat="0" applyBorder="0" applyAlignment="0" applyProtection="0"/>
    <xf numFmtId="0" fontId="75" fillId="62" borderId="3" applyNumberFormat="0" applyBorder="0" applyAlignment="0" applyProtection="0"/>
    <xf numFmtId="0" fontId="75" fillId="63" borderId="3" applyNumberFormat="0" applyBorder="0" applyAlignment="0" applyProtection="0"/>
    <xf numFmtId="0" fontId="75" fillId="63" borderId="3" applyNumberFormat="0" applyBorder="0" applyAlignment="0" applyProtection="0"/>
    <xf numFmtId="0" fontId="75" fillId="63" borderId="3" applyNumberFormat="0" applyBorder="0" applyAlignment="0" applyProtection="0"/>
    <xf numFmtId="0" fontId="75" fillId="63" borderId="3" applyNumberFormat="0" applyBorder="0" applyAlignment="0" applyProtection="0"/>
    <xf numFmtId="0" fontId="75" fillId="63" borderId="3" applyNumberFormat="0" applyBorder="0" applyAlignment="0" applyProtection="0"/>
    <xf numFmtId="0" fontId="75" fillId="64" borderId="3" applyNumberFormat="0" applyBorder="0" applyAlignment="0" applyProtection="0"/>
    <xf numFmtId="0" fontId="75" fillId="64" borderId="3" applyNumberFormat="0" applyBorder="0" applyAlignment="0" applyProtection="0"/>
    <xf numFmtId="0" fontId="75" fillId="64" borderId="3" applyNumberFormat="0" applyBorder="0" applyAlignment="0" applyProtection="0"/>
    <xf numFmtId="0" fontId="75" fillId="64" borderId="3" applyNumberFormat="0" applyBorder="0" applyAlignment="0" applyProtection="0"/>
    <xf numFmtId="0" fontId="75" fillId="64" borderId="3" applyNumberFormat="0" applyBorder="0" applyAlignment="0" applyProtection="0"/>
    <xf numFmtId="0" fontId="75" fillId="65" borderId="3" applyNumberFormat="0" applyBorder="0" applyAlignment="0" applyProtection="0"/>
    <xf numFmtId="0" fontId="75" fillId="65" borderId="3" applyNumberFormat="0" applyBorder="0" applyAlignment="0" applyProtection="0"/>
    <xf numFmtId="0" fontId="75" fillId="65" borderId="3" applyNumberFormat="0" applyBorder="0" applyAlignment="0" applyProtection="0"/>
    <xf numFmtId="0" fontId="75" fillId="65" borderId="3" applyNumberFormat="0" applyBorder="0" applyAlignment="0" applyProtection="0"/>
    <xf numFmtId="0" fontId="75" fillId="65" borderId="3" applyNumberFormat="0" applyBorder="0" applyAlignment="0" applyProtection="0"/>
    <xf numFmtId="0" fontId="75" fillId="66" borderId="3" applyNumberFormat="0" applyBorder="0" applyAlignment="0" applyProtection="0"/>
    <xf numFmtId="0" fontId="75" fillId="66" borderId="3" applyNumberFormat="0" applyBorder="0" applyAlignment="0" applyProtection="0"/>
    <xf numFmtId="0" fontId="75" fillId="66" borderId="3" applyNumberFormat="0" applyBorder="0" applyAlignment="0" applyProtection="0"/>
    <xf numFmtId="0" fontId="75" fillId="66" borderId="3" applyNumberFormat="0" applyBorder="0" applyAlignment="0" applyProtection="0"/>
    <xf numFmtId="0" fontId="75" fillId="66" borderId="3" applyNumberFormat="0" applyBorder="0" applyAlignment="0" applyProtection="0"/>
    <xf numFmtId="0" fontId="75" fillId="67" borderId="3" applyNumberFormat="0" applyBorder="0" applyAlignment="0" applyProtection="0"/>
    <xf numFmtId="0" fontId="75" fillId="67" borderId="3" applyNumberFormat="0" applyBorder="0" applyAlignment="0" applyProtection="0"/>
    <xf numFmtId="0" fontId="75" fillId="67" borderId="3" applyNumberFormat="0" applyBorder="0" applyAlignment="0" applyProtection="0"/>
    <xf numFmtId="0" fontId="75" fillId="67" borderId="3" applyNumberFormat="0" applyBorder="0" applyAlignment="0" applyProtection="0"/>
    <xf numFmtId="0" fontId="75" fillId="67" borderId="3" applyNumberFormat="0" applyBorder="0" applyAlignment="0" applyProtection="0"/>
    <xf numFmtId="0" fontId="75" fillId="68" borderId="3" applyNumberFormat="0" applyBorder="0" applyAlignment="0" applyProtection="0"/>
    <xf numFmtId="0" fontId="75" fillId="69" borderId="3" applyNumberFormat="0" applyBorder="0" applyAlignment="0" applyProtection="0"/>
    <xf numFmtId="0" fontId="75" fillId="70" borderId="3" applyNumberFormat="0" applyBorder="0" applyAlignment="0" applyProtection="0"/>
    <xf numFmtId="0" fontId="75" fillId="65" borderId="3" applyNumberFormat="0" applyBorder="0" applyAlignment="0" applyProtection="0"/>
    <xf numFmtId="0" fontId="75" fillId="68" borderId="3" applyNumberFormat="0" applyBorder="0" applyAlignment="0" applyProtection="0"/>
    <xf numFmtId="0" fontId="75" fillId="71" borderId="3" applyNumberFormat="0" applyBorder="0" applyAlignment="0" applyProtection="0"/>
    <xf numFmtId="0" fontId="75" fillId="68" borderId="3" applyNumberFormat="0" applyBorder="0" applyAlignment="0" applyProtection="0"/>
    <xf numFmtId="0" fontId="75" fillId="68" borderId="3" applyNumberFormat="0" applyBorder="0" applyAlignment="0" applyProtection="0"/>
    <xf numFmtId="0" fontId="75" fillId="68" borderId="3" applyNumberFormat="0" applyBorder="0" applyAlignment="0" applyProtection="0"/>
    <xf numFmtId="0" fontId="75" fillId="68" borderId="3" applyNumberFormat="0" applyBorder="0" applyAlignment="0" applyProtection="0"/>
    <xf numFmtId="0" fontId="75" fillId="68" borderId="3" applyNumberFormat="0" applyBorder="0" applyAlignment="0" applyProtection="0"/>
    <xf numFmtId="0" fontId="75" fillId="69" borderId="3" applyNumberFormat="0" applyBorder="0" applyAlignment="0" applyProtection="0"/>
    <xf numFmtId="0" fontId="75" fillId="69" borderId="3" applyNumberFormat="0" applyBorder="0" applyAlignment="0" applyProtection="0"/>
    <xf numFmtId="0" fontId="75" fillId="69" borderId="3" applyNumberFormat="0" applyBorder="0" applyAlignment="0" applyProtection="0"/>
    <xf numFmtId="0" fontId="75" fillId="69" borderId="3" applyNumberFormat="0" applyBorder="0" applyAlignment="0" applyProtection="0"/>
    <xf numFmtId="0" fontId="75" fillId="69" borderId="3" applyNumberFormat="0" applyBorder="0" applyAlignment="0" applyProtection="0"/>
    <xf numFmtId="0" fontId="75" fillId="70" borderId="3" applyNumberFormat="0" applyBorder="0" applyAlignment="0" applyProtection="0"/>
    <xf numFmtId="0" fontId="75" fillId="70" borderId="3" applyNumberFormat="0" applyBorder="0" applyAlignment="0" applyProtection="0"/>
    <xf numFmtId="0" fontId="75" fillId="70" borderId="3" applyNumberFormat="0" applyBorder="0" applyAlignment="0" applyProtection="0"/>
    <xf numFmtId="0" fontId="75" fillId="70" borderId="3" applyNumberFormat="0" applyBorder="0" applyAlignment="0" applyProtection="0"/>
    <xf numFmtId="0" fontId="75" fillId="70" borderId="3" applyNumberFormat="0" applyBorder="0" applyAlignment="0" applyProtection="0"/>
    <xf numFmtId="0" fontId="75" fillId="65" borderId="3" applyNumberFormat="0" applyBorder="0" applyAlignment="0" applyProtection="0"/>
    <xf numFmtId="0" fontId="75" fillId="65" borderId="3" applyNumberFormat="0" applyBorder="0" applyAlignment="0" applyProtection="0"/>
    <xf numFmtId="0" fontId="75" fillId="65" borderId="3" applyNumberFormat="0" applyBorder="0" applyAlignment="0" applyProtection="0"/>
    <xf numFmtId="0" fontId="75" fillId="65" borderId="3" applyNumberFormat="0" applyBorder="0" applyAlignment="0" applyProtection="0"/>
    <xf numFmtId="0" fontId="75" fillId="65" borderId="3" applyNumberFormat="0" applyBorder="0" applyAlignment="0" applyProtection="0"/>
    <xf numFmtId="0" fontId="75" fillId="68" borderId="3" applyNumberFormat="0" applyBorder="0" applyAlignment="0" applyProtection="0"/>
    <xf numFmtId="0" fontId="75" fillId="68" borderId="3" applyNumberFormat="0" applyBorder="0" applyAlignment="0" applyProtection="0"/>
    <xf numFmtId="0" fontId="75" fillId="68" borderId="3" applyNumberFormat="0" applyBorder="0" applyAlignment="0" applyProtection="0"/>
    <xf numFmtId="0" fontId="75" fillId="68" borderId="3" applyNumberFormat="0" applyBorder="0" applyAlignment="0" applyProtection="0"/>
    <xf numFmtId="0" fontId="75" fillId="68" borderId="3" applyNumberFormat="0" applyBorder="0" applyAlignment="0" applyProtection="0"/>
    <xf numFmtId="0" fontId="75" fillId="71" borderId="3" applyNumberFormat="0" applyBorder="0" applyAlignment="0" applyProtection="0"/>
    <xf numFmtId="0" fontId="75" fillId="71" borderId="3" applyNumberFormat="0" applyBorder="0" applyAlignment="0" applyProtection="0"/>
    <xf numFmtId="0" fontId="75" fillId="71" borderId="3" applyNumberFormat="0" applyBorder="0" applyAlignment="0" applyProtection="0"/>
    <xf numFmtId="0" fontId="75" fillId="71" borderId="3" applyNumberFormat="0" applyBorder="0" applyAlignment="0" applyProtection="0"/>
    <xf numFmtId="0" fontId="75" fillId="71" borderId="3" applyNumberFormat="0" applyBorder="0" applyAlignment="0" applyProtection="0"/>
    <xf numFmtId="0" fontId="76" fillId="72" borderId="3" applyNumberFormat="0" applyBorder="0" applyAlignment="0" applyProtection="0"/>
    <xf numFmtId="0" fontId="76" fillId="69" borderId="3" applyNumberFormat="0" applyBorder="0" applyAlignment="0" applyProtection="0"/>
    <xf numFmtId="0" fontId="76" fillId="70" borderId="3" applyNumberFormat="0" applyBorder="0" applyAlignment="0" applyProtection="0"/>
    <xf numFmtId="0" fontId="76" fillId="73" borderId="3" applyNumberFormat="0" applyBorder="0" applyAlignment="0" applyProtection="0"/>
    <xf numFmtId="0" fontId="76" fillId="74" borderId="3" applyNumberFormat="0" applyBorder="0" applyAlignment="0" applyProtection="0"/>
    <xf numFmtId="0" fontId="76" fillId="75" borderId="3" applyNumberFormat="0" applyBorder="0" applyAlignment="0" applyProtection="0"/>
    <xf numFmtId="0" fontId="76" fillId="72" borderId="3" applyNumberFormat="0" applyBorder="0" applyAlignment="0" applyProtection="0"/>
    <xf numFmtId="0" fontId="76" fillId="72" borderId="3" applyNumberFormat="0" applyBorder="0" applyAlignment="0" applyProtection="0"/>
    <xf numFmtId="0" fontId="76" fillId="72" borderId="3" applyNumberFormat="0" applyBorder="0" applyAlignment="0" applyProtection="0"/>
    <xf numFmtId="0" fontId="76" fillId="72" borderId="3" applyNumberFormat="0" applyBorder="0" applyAlignment="0" applyProtection="0"/>
    <xf numFmtId="0" fontId="76" fillId="72" borderId="3" applyNumberFormat="0" applyBorder="0" applyAlignment="0" applyProtection="0"/>
    <xf numFmtId="0" fontId="76" fillId="69" borderId="3" applyNumberFormat="0" applyBorder="0" applyAlignment="0" applyProtection="0"/>
    <xf numFmtId="0" fontId="76" fillId="69" borderId="3" applyNumberFormat="0" applyBorder="0" applyAlignment="0" applyProtection="0"/>
    <xf numFmtId="0" fontId="76" fillId="69" borderId="3" applyNumberFormat="0" applyBorder="0" applyAlignment="0" applyProtection="0"/>
    <xf numFmtId="0" fontId="76" fillId="69" borderId="3" applyNumberFormat="0" applyBorder="0" applyAlignment="0" applyProtection="0"/>
    <xf numFmtId="0" fontId="76" fillId="69" borderId="3" applyNumberFormat="0" applyBorder="0" applyAlignment="0" applyProtection="0"/>
    <xf numFmtId="0" fontId="76" fillId="70" borderId="3" applyNumberFormat="0" applyBorder="0" applyAlignment="0" applyProtection="0"/>
    <xf numFmtId="0" fontId="76" fillId="70" borderId="3" applyNumberFormat="0" applyBorder="0" applyAlignment="0" applyProtection="0"/>
    <xf numFmtId="0" fontId="76" fillId="70" borderId="3" applyNumberFormat="0" applyBorder="0" applyAlignment="0" applyProtection="0"/>
    <xf numFmtId="0" fontId="76" fillId="70" borderId="3" applyNumberFormat="0" applyBorder="0" applyAlignment="0" applyProtection="0"/>
    <xf numFmtId="0" fontId="76" fillId="70" borderId="3" applyNumberFormat="0" applyBorder="0" applyAlignment="0" applyProtection="0"/>
    <xf numFmtId="0" fontId="76" fillId="73" borderId="3" applyNumberFormat="0" applyBorder="0" applyAlignment="0" applyProtection="0"/>
    <xf numFmtId="0" fontId="76" fillId="73" borderId="3" applyNumberFormat="0" applyBorder="0" applyAlignment="0" applyProtection="0"/>
    <xf numFmtId="0" fontId="76" fillId="73" borderId="3" applyNumberFormat="0" applyBorder="0" applyAlignment="0" applyProtection="0"/>
    <xf numFmtId="0" fontId="76" fillId="73" borderId="3" applyNumberFormat="0" applyBorder="0" applyAlignment="0" applyProtection="0"/>
    <xf numFmtId="0" fontId="76" fillId="73" borderId="3" applyNumberFormat="0" applyBorder="0" applyAlignment="0" applyProtection="0"/>
    <xf numFmtId="0" fontId="76" fillId="74" borderId="3" applyNumberFormat="0" applyBorder="0" applyAlignment="0" applyProtection="0"/>
    <xf numFmtId="0" fontId="76" fillId="74" borderId="3" applyNumberFormat="0" applyBorder="0" applyAlignment="0" applyProtection="0"/>
    <xf numFmtId="0" fontId="76" fillId="74" borderId="3" applyNumberFormat="0" applyBorder="0" applyAlignment="0" applyProtection="0"/>
    <xf numFmtId="0" fontId="76" fillId="74" borderId="3" applyNumberFormat="0" applyBorder="0" applyAlignment="0" applyProtection="0"/>
    <xf numFmtId="0" fontId="76" fillId="74" borderId="3" applyNumberFormat="0" applyBorder="0" applyAlignment="0" applyProtection="0"/>
    <xf numFmtId="0" fontId="76" fillId="75" borderId="3" applyNumberFormat="0" applyBorder="0" applyAlignment="0" applyProtection="0"/>
    <xf numFmtId="0" fontId="76" fillId="75" borderId="3" applyNumberFormat="0" applyBorder="0" applyAlignment="0" applyProtection="0"/>
    <xf numFmtId="0" fontId="76" fillId="75" borderId="3" applyNumberFormat="0" applyBorder="0" applyAlignment="0" applyProtection="0"/>
    <xf numFmtId="0" fontId="76" fillId="75" borderId="3" applyNumberFormat="0" applyBorder="0" applyAlignment="0" applyProtection="0"/>
    <xf numFmtId="0" fontId="76" fillId="75" borderId="3" applyNumberFormat="0" applyBorder="0" applyAlignment="0" applyProtection="0"/>
    <xf numFmtId="0" fontId="76" fillId="76" borderId="3" applyNumberFormat="0" applyBorder="0" applyAlignment="0" applyProtection="0"/>
    <xf numFmtId="0" fontId="76" fillId="77" borderId="3" applyNumberFormat="0" applyBorder="0" applyAlignment="0" applyProtection="0"/>
    <xf numFmtId="0" fontId="76" fillId="78" borderId="3" applyNumberFormat="0" applyBorder="0" applyAlignment="0" applyProtection="0"/>
    <xf numFmtId="0" fontId="76" fillId="73" borderId="3" applyNumberFormat="0" applyBorder="0" applyAlignment="0" applyProtection="0"/>
    <xf numFmtId="0" fontId="76" fillId="74" borderId="3" applyNumberFormat="0" applyBorder="0" applyAlignment="0" applyProtection="0"/>
    <xf numFmtId="0" fontId="76" fillId="79" borderId="3" applyNumberFormat="0" applyBorder="0" applyAlignment="0" applyProtection="0"/>
    <xf numFmtId="0" fontId="83" fillId="63" borderId="3" applyNumberFormat="0" applyBorder="0" applyAlignment="0" applyProtection="0"/>
    <xf numFmtId="0" fontId="77" fillId="64" borderId="3" applyNumberFormat="0" applyBorder="0" applyAlignment="0" applyProtection="0"/>
    <xf numFmtId="0" fontId="77" fillId="64" borderId="3" applyNumberFormat="0" applyBorder="0" applyAlignment="0" applyProtection="0"/>
    <xf numFmtId="0" fontId="77" fillId="64" borderId="3" applyNumberFormat="0" applyBorder="0" applyAlignment="0" applyProtection="0"/>
    <xf numFmtId="0" fontId="77" fillId="64" borderId="3" applyNumberFormat="0" applyBorder="0" applyAlignment="0" applyProtection="0"/>
    <xf numFmtId="0" fontId="77" fillId="64" borderId="3" applyNumberFormat="0" applyBorder="0" applyAlignment="0" applyProtection="0"/>
    <xf numFmtId="0" fontId="78" fillId="80" borderId="50" applyNumberFormat="0" applyAlignment="0" applyProtection="0"/>
    <xf numFmtId="0" fontId="78" fillId="80" borderId="50" applyNumberFormat="0" applyAlignment="0" applyProtection="0"/>
    <xf numFmtId="0" fontId="78" fillId="80" borderId="50" applyNumberFormat="0" applyAlignment="0" applyProtection="0"/>
    <xf numFmtId="0" fontId="78" fillId="80" borderId="50" applyNumberFormat="0" applyAlignment="0" applyProtection="0"/>
    <xf numFmtId="0" fontId="78" fillId="80" borderId="50" applyNumberFormat="0" applyAlignment="0" applyProtection="0"/>
    <xf numFmtId="0" fontId="78" fillId="80" borderId="50" applyNumberFormat="0" applyAlignment="0" applyProtection="0"/>
    <xf numFmtId="0" fontId="79" fillId="81" borderId="51" applyNumberFormat="0" applyAlignment="0" applyProtection="0"/>
    <xf numFmtId="0" fontId="79" fillId="81" borderId="51" applyNumberFormat="0" applyAlignment="0" applyProtection="0"/>
    <xf numFmtId="0" fontId="79" fillId="81" borderId="51" applyNumberFormat="0" applyAlignment="0" applyProtection="0"/>
    <xf numFmtId="0" fontId="79" fillId="81" borderId="51" applyNumberFormat="0" applyAlignment="0" applyProtection="0"/>
    <xf numFmtId="0" fontId="79" fillId="81" borderId="51" applyNumberFormat="0" applyAlignment="0" applyProtection="0"/>
    <xf numFmtId="0" fontId="80" fillId="0" borderId="52" applyNumberFormat="0" applyFill="0" applyAlignment="0" applyProtection="0"/>
    <xf numFmtId="0" fontId="80" fillId="0" borderId="52" applyNumberFormat="0" applyFill="0" applyAlignment="0" applyProtection="0"/>
    <xf numFmtId="0" fontId="80" fillId="0" borderId="52" applyNumberFormat="0" applyFill="0" applyAlignment="0" applyProtection="0"/>
    <xf numFmtId="0" fontId="80" fillId="0" borderId="52" applyNumberFormat="0" applyFill="0" applyAlignment="0" applyProtection="0"/>
    <xf numFmtId="0" fontId="80" fillId="0" borderId="52" applyNumberFormat="0" applyFill="0" applyAlignment="0" applyProtection="0"/>
    <xf numFmtId="0" fontId="79" fillId="81" borderId="51" applyNumberFormat="0" applyAlignment="0" applyProtection="0"/>
    <xf numFmtId="0" fontId="92" fillId="0" borderId="3"/>
    <xf numFmtId="0" fontId="81" fillId="0" borderId="3" applyNumberFormat="0" applyFill="0" applyBorder="0" applyAlignment="0" applyProtection="0"/>
    <xf numFmtId="0" fontId="81" fillId="0" borderId="3" applyNumberFormat="0" applyFill="0" applyBorder="0" applyAlignment="0" applyProtection="0"/>
    <xf numFmtId="0" fontId="81" fillId="0" borderId="3" applyNumberFormat="0" applyFill="0" applyBorder="0" applyAlignment="0" applyProtection="0"/>
    <xf numFmtId="0" fontId="81" fillId="0" borderId="3" applyNumberFormat="0" applyFill="0" applyBorder="0" applyAlignment="0" applyProtection="0"/>
    <xf numFmtId="0" fontId="81" fillId="0" borderId="3" applyNumberFormat="0" applyFill="0" applyBorder="0" applyAlignment="0" applyProtection="0"/>
    <xf numFmtId="0" fontId="76" fillId="76" borderId="3" applyNumberFormat="0" applyBorder="0" applyAlignment="0" applyProtection="0"/>
    <xf numFmtId="0" fontId="76" fillId="76" borderId="3" applyNumberFormat="0" applyBorder="0" applyAlignment="0" applyProtection="0"/>
    <xf numFmtId="0" fontId="76" fillId="76" borderId="3" applyNumberFormat="0" applyBorder="0" applyAlignment="0" applyProtection="0"/>
    <xf numFmtId="0" fontId="76" fillId="76" borderId="3" applyNumberFormat="0" applyBorder="0" applyAlignment="0" applyProtection="0"/>
    <xf numFmtId="0" fontId="76" fillId="76" borderId="3" applyNumberFormat="0" applyBorder="0" applyAlignment="0" applyProtection="0"/>
    <xf numFmtId="0" fontId="76" fillId="77" borderId="3" applyNumberFormat="0" applyBorder="0" applyAlignment="0" applyProtection="0"/>
    <xf numFmtId="0" fontId="76" fillId="77" borderId="3" applyNumberFormat="0" applyBorder="0" applyAlignment="0" applyProtection="0"/>
    <xf numFmtId="0" fontId="76" fillId="77" borderId="3" applyNumberFormat="0" applyBorder="0" applyAlignment="0" applyProtection="0"/>
    <xf numFmtId="0" fontId="76" fillId="77" borderId="3" applyNumberFormat="0" applyBorder="0" applyAlignment="0" applyProtection="0"/>
    <xf numFmtId="0" fontId="76" fillId="77" borderId="3" applyNumberFormat="0" applyBorder="0" applyAlignment="0" applyProtection="0"/>
    <xf numFmtId="0" fontId="76" fillId="78" borderId="3" applyNumberFormat="0" applyBorder="0" applyAlignment="0" applyProtection="0"/>
    <xf numFmtId="0" fontId="76" fillId="78" borderId="3" applyNumberFormat="0" applyBorder="0" applyAlignment="0" applyProtection="0"/>
    <xf numFmtId="0" fontId="76" fillId="78" borderId="3" applyNumberFormat="0" applyBorder="0" applyAlignment="0" applyProtection="0"/>
    <xf numFmtId="0" fontId="76" fillId="78" borderId="3" applyNumberFormat="0" applyBorder="0" applyAlignment="0" applyProtection="0"/>
    <xf numFmtId="0" fontId="76" fillId="78" borderId="3" applyNumberFormat="0" applyBorder="0" applyAlignment="0" applyProtection="0"/>
    <xf numFmtId="0" fontId="76" fillId="73" borderId="3" applyNumberFormat="0" applyBorder="0" applyAlignment="0" applyProtection="0"/>
    <xf numFmtId="0" fontId="76" fillId="73" borderId="3" applyNumberFormat="0" applyBorder="0" applyAlignment="0" applyProtection="0"/>
    <xf numFmtId="0" fontId="76" fillId="73" borderId="3" applyNumberFormat="0" applyBorder="0" applyAlignment="0" applyProtection="0"/>
    <xf numFmtId="0" fontId="76" fillId="73" borderId="3" applyNumberFormat="0" applyBorder="0" applyAlignment="0" applyProtection="0"/>
    <xf numFmtId="0" fontId="76" fillId="73" borderId="3" applyNumberFormat="0" applyBorder="0" applyAlignment="0" applyProtection="0"/>
    <xf numFmtId="0" fontId="76" fillId="74" borderId="3" applyNumberFormat="0" applyBorder="0" applyAlignment="0" applyProtection="0"/>
    <xf numFmtId="0" fontId="76" fillId="74" borderId="3" applyNumberFormat="0" applyBorder="0" applyAlignment="0" applyProtection="0"/>
    <xf numFmtId="0" fontId="76" fillId="74" borderId="3" applyNumberFormat="0" applyBorder="0" applyAlignment="0" applyProtection="0"/>
    <xf numFmtId="0" fontId="76" fillId="74" borderId="3" applyNumberFormat="0" applyBorder="0" applyAlignment="0" applyProtection="0"/>
    <xf numFmtId="0" fontId="76" fillId="74" borderId="3" applyNumberFormat="0" applyBorder="0" applyAlignment="0" applyProtection="0"/>
    <xf numFmtId="0" fontId="76" fillId="79" borderId="3" applyNumberFormat="0" applyBorder="0" applyAlignment="0" applyProtection="0"/>
    <xf numFmtId="0" fontId="76" fillId="79" borderId="3" applyNumberFormat="0" applyBorder="0" applyAlignment="0" applyProtection="0"/>
    <xf numFmtId="0" fontId="76" fillId="79" borderId="3" applyNumberFormat="0" applyBorder="0" applyAlignment="0" applyProtection="0"/>
    <xf numFmtId="0" fontId="76" fillId="79" borderId="3" applyNumberFormat="0" applyBorder="0" applyAlignment="0" applyProtection="0"/>
    <xf numFmtId="0" fontId="76" fillId="79" borderId="3" applyNumberFormat="0" applyBorder="0" applyAlignment="0" applyProtection="0"/>
    <xf numFmtId="0" fontId="82" fillId="67" borderId="50" applyNumberFormat="0" applyAlignment="0" applyProtection="0"/>
    <xf numFmtId="0" fontId="82" fillId="67" borderId="50" applyNumberFormat="0" applyAlignment="0" applyProtection="0"/>
    <xf numFmtId="0" fontId="82" fillId="67" borderId="50" applyNumberFormat="0" applyAlignment="0" applyProtection="0"/>
    <xf numFmtId="0" fontId="82" fillId="67" borderId="50" applyNumberFormat="0" applyAlignment="0" applyProtection="0"/>
    <xf numFmtId="0" fontId="82" fillId="67" borderId="50" applyNumberFormat="0" applyAlignment="0" applyProtection="0"/>
    <xf numFmtId="174" fontId="29" fillId="0" borderId="3" applyFont="0" applyFill="0" applyBorder="0" applyAlignment="0" applyProtection="0"/>
    <xf numFmtId="175" fontId="29" fillId="0" borderId="3" applyFont="0" applyFill="0" applyBorder="0" applyAlignment="0" applyProtection="0"/>
    <xf numFmtId="175" fontId="29" fillId="0" borderId="3" applyFont="0" applyFill="0" applyBorder="0" applyAlignment="0" applyProtection="0"/>
    <xf numFmtId="174" fontId="75" fillId="0" borderId="3" applyFont="0" applyFill="0" applyBorder="0" applyAlignment="0" applyProtection="0"/>
    <xf numFmtId="0" fontId="87" fillId="0" borderId="3" applyNumberFormat="0" applyFill="0" applyBorder="0" applyAlignment="0" applyProtection="0"/>
    <xf numFmtId="0" fontId="77" fillId="64" borderId="3" applyNumberFormat="0" applyBorder="0" applyAlignment="0" applyProtection="0"/>
    <xf numFmtId="0" fontId="89" fillId="0" borderId="53" applyNumberFormat="0" applyFill="0" applyAlignment="0" applyProtection="0"/>
    <xf numFmtId="0" fontId="90" fillId="0" borderId="54" applyNumberFormat="0" applyFill="0" applyAlignment="0" applyProtection="0"/>
    <xf numFmtId="0" fontId="81" fillId="0" borderId="55" applyNumberFormat="0" applyFill="0" applyAlignment="0" applyProtection="0"/>
    <xf numFmtId="0" fontId="81" fillId="0" borderId="3" applyNumberFormat="0" applyFill="0" applyBorder="0" applyAlignment="0" applyProtection="0"/>
    <xf numFmtId="0" fontId="93" fillId="0" borderId="3" applyNumberFormat="0" applyFill="0" applyBorder="0" applyAlignment="0" applyProtection="0">
      <alignment vertical="top"/>
      <protection locked="0"/>
    </xf>
    <xf numFmtId="0" fontId="83" fillId="63" borderId="3" applyNumberFormat="0" applyBorder="0" applyAlignment="0" applyProtection="0"/>
    <xf numFmtId="0" fontId="83" fillId="63" borderId="3" applyNumberFormat="0" applyBorder="0" applyAlignment="0" applyProtection="0"/>
    <xf numFmtId="0" fontId="83" fillId="63" borderId="3" applyNumberFormat="0" applyBorder="0" applyAlignment="0" applyProtection="0"/>
    <xf numFmtId="0" fontId="83" fillId="63" borderId="3" applyNumberFormat="0" applyBorder="0" applyAlignment="0" applyProtection="0"/>
    <xf numFmtId="0" fontId="83" fillId="63" borderId="3" applyNumberFormat="0" applyBorder="0" applyAlignment="0" applyProtection="0"/>
    <xf numFmtId="0" fontId="82" fillId="67" borderId="50" applyNumberFormat="0" applyAlignment="0" applyProtection="0"/>
    <xf numFmtId="0" fontId="80" fillId="0" borderId="52" applyNumberFormat="0" applyFill="0" applyAlignment="0" applyProtection="0"/>
    <xf numFmtId="165" fontId="75" fillId="0" borderId="3" applyFont="0" applyFill="0" applyBorder="0" applyAlignment="0" applyProtection="0"/>
    <xf numFmtId="0" fontId="29" fillId="0" borderId="3" applyFont="0" applyFill="0" applyBorder="0" applyAlignment="0" applyProtection="0"/>
    <xf numFmtId="43" fontId="29" fillId="0" borderId="3" applyFont="0" applyFill="0" applyBorder="0" applyAlignment="0" applyProtection="0"/>
    <xf numFmtId="43" fontId="29" fillId="0" borderId="3" applyFont="0" applyFill="0" applyBorder="0" applyAlignment="0" applyProtection="0"/>
    <xf numFmtId="167" fontId="29"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73" fontId="29" fillId="0" borderId="3" applyFont="0" applyFill="0" applyBorder="0" applyAlignment="0" applyProtection="0"/>
    <xf numFmtId="165" fontId="29" fillId="0" borderId="3" applyFont="0" applyFill="0" applyBorder="0" applyAlignment="0" applyProtection="0"/>
    <xf numFmtId="173" fontId="29" fillId="0" borderId="3" applyFont="0" applyFill="0" applyBorder="0" applyAlignment="0" applyProtection="0"/>
    <xf numFmtId="172" fontId="29" fillId="0" borderId="3" applyFont="0" applyFill="0" applyBorder="0" applyAlignment="0" applyProtection="0"/>
    <xf numFmtId="172" fontId="29" fillId="0" borderId="3" applyFont="0" applyFill="0" applyBorder="0" applyAlignment="0" applyProtection="0"/>
    <xf numFmtId="172" fontId="29" fillId="0" borderId="3" applyFont="0" applyFill="0" applyBorder="0" applyAlignment="0" applyProtection="0"/>
    <xf numFmtId="172" fontId="29" fillId="0" borderId="3" applyFont="0" applyFill="0" applyBorder="0" applyAlignment="0" applyProtection="0"/>
    <xf numFmtId="0" fontId="84" fillId="82" borderId="3" applyNumberFormat="0" applyBorder="0" applyAlignment="0" applyProtection="0"/>
    <xf numFmtId="0" fontId="84" fillId="82" borderId="3" applyNumberFormat="0" applyBorder="0" applyAlignment="0" applyProtection="0"/>
    <xf numFmtId="0" fontId="84" fillId="82" borderId="3" applyNumberFormat="0" applyBorder="0" applyAlignment="0" applyProtection="0"/>
    <xf numFmtId="0" fontId="84" fillId="82" borderId="3" applyNumberFormat="0" applyBorder="0" applyAlignment="0" applyProtection="0"/>
    <xf numFmtId="0" fontId="84" fillId="82" borderId="3" applyNumberFormat="0" applyBorder="0" applyAlignment="0" applyProtection="0"/>
    <xf numFmtId="0" fontId="94" fillId="0" borderId="3"/>
    <xf numFmtId="0" fontId="94" fillId="0" borderId="3"/>
    <xf numFmtId="0" fontId="94" fillId="0" borderId="3"/>
    <xf numFmtId="0" fontId="94" fillId="0" borderId="3"/>
    <xf numFmtId="0" fontId="94" fillId="0" borderId="3"/>
    <xf numFmtId="0" fontId="94" fillId="0" borderId="3"/>
    <xf numFmtId="0" fontId="94" fillId="0" borderId="3"/>
    <xf numFmtId="0" fontId="29" fillId="0" borderId="3"/>
    <xf numFmtId="0" fontId="29" fillId="0" borderId="3"/>
    <xf numFmtId="0" fontId="75" fillId="0" borderId="3"/>
    <xf numFmtId="0" fontId="75" fillId="0" borderId="3"/>
    <xf numFmtId="0" fontId="75" fillId="0" borderId="3"/>
    <xf numFmtId="0" fontId="29" fillId="0" borderId="3"/>
    <xf numFmtId="0" fontId="29" fillId="0" borderId="3"/>
    <xf numFmtId="0" fontId="29" fillId="0" borderId="3"/>
    <xf numFmtId="0" fontId="29" fillId="0" borderId="3"/>
    <xf numFmtId="0" fontId="29" fillId="0" borderId="3"/>
    <xf numFmtId="0" fontId="29" fillId="0" borderId="3"/>
    <xf numFmtId="0" fontId="29" fillId="0" borderId="3"/>
    <xf numFmtId="0" fontId="94" fillId="0" borderId="3"/>
    <xf numFmtId="0" fontId="94" fillId="0" borderId="3"/>
    <xf numFmtId="0" fontId="94" fillId="0" borderId="3"/>
    <xf numFmtId="0" fontId="94" fillId="0" borderId="3"/>
    <xf numFmtId="0" fontId="94" fillId="0" borderId="3"/>
    <xf numFmtId="0" fontId="94" fillId="0" borderId="3"/>
    <xf numFmtId="0" fontId="94" fillId="0" borderId="3"/>
    <xf numFmtId="0" fontId="19" fillId="0" borderId="3"/>
    <xf numFmtId="0" fontId="75" fillId="0" borderId="3"/>
    <xf numFmtId="0" fontId="75" fillId="0" borderId="3"/>
    <xf numFmtId="0" fontId="94" fillId="0" borderId="3"/>
    <xf numFmtId="0" fontId="75" fillId="0" borderId="3"/>
    <xf numFmtId="0" fontId="75" fillId="0" borderId="3"/>
    <xf numFmtId="0" fontId="75" fillId="0" borderId="3"/>
    <xf numFmtId="0" fontId="94" fillId="0" borderId="3"/>
    <xf numFmtId="0" fontId="75" fillId="0" borderId="3"/>
    <xf numFmtId="0" fontId="29" fillId="0" borderId="3"/>
    <xf numFmtId="0" fontId="75" fillId="0" borderId="3"/>
    <xf numFmtId="0" fontId="75" fillId="0" borderId="3"/>
    <xf numFmtId="0" fontId="75" fillId="0" borderId="3"/>
    <xf numFmtId="0" fontId="29" fillId="0" borderId="3"/>
    <xf numFmtId="0" fontId="29" fillId="0" borderId="3"/>
    <xf numFmtId="0" fontId="29" fillId="0" borderId="3"/>
    <xf numFmtId="0" fontId="29" fillId="83" borderId="56" applyNumberFormat="0" applyFont="0" applyAlignment="0" applyProtection="0"/>
    <xf numFmtId="0" fontId="29" fillId="83" borderId="56" applyNumberFormat="0" applyFont="0" applyAlignment="0" applyProtection="0"/>
    <xf numFmtId="0" fontId="29" fillId="83" borderId="56" applyNumberFormat="0" applyFont="0" applyAlignment="0" applyProtection="0"/>
    <xf numFmtId="0" fontId="29" fillId="83" borderId="56" applyNumberFormat="0" applyFont="0" applyAlignment="0" applyProtection="0"/>
    <xf numFmtId="0" fontId="29" fillId="83" borderId="56" applyNumberFormat="0" applyFont="0" applyAlignment="0" applyProtection="0"/>
    <xf numFmtId="0" fontId="29" fillId="83" borderId="56" applyNumberFormat="0" applyFont="0" applyAlignment="0" applyProtection="0"/>
    <xf numFmtId="0" fontId="75" fillId="83" borderId="56" applyNumberFormat="0" applyFont="0" applyAlignment="0" applyProtection="0"/>
    <xf numFmtId="0" fontId="29" fillId="83" borderId="56" applyNumberFormat="0" applyFont="0" applyAlignment="0" applyProtection="0"/>
    <xf numFmtId="0" fontId="85" fillId="80" borderId="57" applyNumberFormat="0" applyAlignment="0" applyProtection="0"/>
    <xf numFmtId="9" fontId="29" fillId="0" borderId="3" applyFont="0" applyFill="0" applyBorder="0" applyAlignment="0" applyProtection="0"/>
    <xf numFmtId="9" fontId="75" fillId="0" borderId="3" applyFont="0" applyFill="0" applyBorder="0" applyAlignment="0" applyProtection="0"/>
    <xf numFmtId="9" fontId="29" fillId="0" borderId="3" applyFont="0" applyFill="0" applyBorder="0" applyAlignment="0" applyProtection="0"/>
    <xf numFmtId="9" fontId="29" fillId="0" borderId="3" applyFont="0" applyFill="0" applyBorder="0" applyAlignment="0" applyProtection="0"/>
    <xf numFmtId="9" fontId="29" fillId="0" borderId="3" applyFont="0" applyFill="0" applyBorder="0" applyAlignment="0" applyProtection="0"/>
    <xf numFmtId="9" fontId="29" fillId="0" borderId="3" applyFont="0" applyFill="0" applyBorder="0" applyAlignment="0" applyProtection="0"/>
    <xf numFmtId="9" fontId="29" fillId="0" borderId="3" applyFont="0" applyFill="0" applyBorder="0" applyAlignment="0" applyProtection="0"/>
    <xf numFmtId="9" fontId="29" fillId="0" borderId="3" applyFont="0" applyFill="0" applyBorder="0" applyAlignment="0" applyProtection="0"/>
    <xf numFmtId="9" fontId="29" fillId="0" borderId="3" applyFont="0" applyFill="0" applyBorder="0" applyAlignment="0" applyProtection="0"/>
    <xf numFmtId="9" fontId="29" fillId="0" borderId="3" applyFont="0" applyFill="0" applyBorder="0" applyAlignment="0" applyProtection="0"/>
    <xf numFmtId="9" fontId="29" fillId="0" borderId="3" applyFont="0" applyFill="0" applyBorder="0" applyAlignment="0" applyProtection="0"/>
    <xf numFmtId="0" fontId="85" fillId="80" borderId="57" applyNumberFormat="0" applyAlignment="0" applyProtection="0"/>
    <xf numFmtId="0" fontId="85" fillId="80" borderId="57" applyNumberFormat="0" applyAlignment="0" applyProtection="0"/>
    <xf numFmtId="0" fontId="85" fillId="80" borderId="57" applyNumberFormat="0" applyAlignment="0" applyProtection="0"/>
    <xf numFmtId="0" fontId="85" fillId="80" borderId="57" applyNumberFormat="0" applyAlignment="0" applyProtection="0"/>
    <xf numFmtId="0" fontId="85" fillId="80" borderId="57" applyNumberFormat="0" applyAlignment="0" applyProtection="0"/>
    <xf numFmtId="0" fontId="86" fillId="0" borderId="3" applyNumberFormat="0" applyFill="0" applyBorder="0" applyAlignment="0" applyProtection="0"/>
    <xf numFmtId="0" fontId="86" fillId="0" borderId="3" applyNumberFormat="0" applyFill="0" applyBorder="0" applyAlignment="0" applyProtection="0"/>
    <xf numFmtId="0" fontId="86" fillId="0" borderId="3" applyNumberFormat="0" applyFill="0" applyBorder="0" applyAlignment="0" applyProtection="0"/>
    <xf numFmtId="0" fontId="86" fillId="0" borderId="3" applyNumberFormat="0" applyFill="0" applyBorder="0" applyAlignment="0" applyProtection="0"/>
    <xf numFmtId="0" fontId="86" fillId="0" borderId="3" applyNumberFormat="0" applyFill="0" applyBorder="0" applyAlignment="0" applyProtection="0"/>
    <xf numFmtId="0" fontId="87" fillId="0" borderId="3" applyNumberFormat="0" applyFill="0" applyBorder="0" applyAlignment="0" applyProtection="0"/>
    <xf numFmtId="0" fontId="87" fillId="0" borderId="3" applyNumberFormat="0" applyFill="0" applyBorder="0" applyAlignment="0" applyProtection="0"/>
    <xf numFmtId="0" fontId="87" fillId="0" borderId="3" applyNumberFormat="0" applyFill="0" applyBorder="0" applyAlignment="0" applyProtection="0"/>
    <xf numFmtId="0" fontId="87" fillId="0" borderId="3" applyNumberFormat="0" applyFill="0" applyBorder="0" applyAlignment="0" applyProtection="0"/>
    <xf numFmtId="0" fontId="87" fillId="0" borderId="3" applyNumberFormat="0" applyFill="0" applyBorder="0" applyAlignment="0" applyProtection="0"/>
    <xf numFmtId="0" fontId="88" fillId="0" borderId="3" applyNumberFormat="0" applyFill="0" applyBorder="0" applyAlignment="0" applyProtection="0"/>
    <xf numFmtId="0" fontId="89" fillId="0" borderId="53" applyNumberFormat="0" applyFill="0" applyAlignment="0" applyProtection="0"/>
    <xf numFmtId="0" fontId="89" fillId="0" borderId="53" applyNumberFormat="0" applyFill="0" applyAlignment="0" applyProtection="0"/>
    <xf numFmtId="0" fontId="89" fillId="0" borderId="53" applyNumberFormat="0" applyFill="0" applyAlignment="0" applyProtection="0"/>
    <xf numFmtId="0" fontId="89" fillId="0" borderId="53" applyNumberFormat="0" applyFill="0" applyAlignment="0" applyProtection="0"/>
    <xf numFmtId="0" fontId="89" fillId="0" borderId="53" applyNumberFormat="0" applyFill="0" applyAlignment="0" applyProtection="0"/>
    <xf numFmtId="0" fontId="90" fillId="0" borderId="54" applyNumberFormat="0" applyFill="0" applyAlignment="0" applyProtection="0"/>
    <xf numFmtId="0" fontId="90" fillId="0" borderId="54" applyNumberFormat="0" applyFill="0" applyAlignment="0" applyProtection="0"/>
    <xf numFmtId="0" fontId="90" fillId="0" borderId="54" applyNumberFormat="0" applyFill="0" applyAlignment="0" applyProtection="0"/>
    <xf numFmtId="0" fontId="90" fillId="0" borderId="54" applyNumberFormat="0" applyFill="0" applyAlignment="0" applyProtection="0"/>
    <xf numFmtId="0" fontId="90" fillId="0" borderId="54" applyNumberFormat="0" applyFill="0" applyAlignment="0" applyProtection="0"/>
    <xf numFmtId="0" fontId="81" fillId="0" borderId="55" applyNumberFormat="0" applyFill="0" applyAlignment="0" applyProtection="0"/>
    <xf numFmtId="0" fontId="81" fillId="0" borderId="55" applyNumberFormat="0" applyFill="0" applyAlignment="0" applyProtection="0"/>
    <xf numFmtId="0" fontId="81" fillId="0" borderId="55" applyNumberFormat="0" applyFill="0" applyAlignment="0" applyProtection="0"/>
    <xf numFmtId="0" fontId="81" fillId="0" borderId="55" applyNumberFormat="0" applyFill="0" applyAlignment="0" applyProtection="0"/>
    <xf numFmtId="0" fontId="81" fillId="0" borderId="55" applyNumberFormat="0" applyFill="0" applyAlignment="0" applyProtection="0"/>
    <xf numFmtId="0" fontId="88" fillId="0" borderId="3" applyNumberFormat="0" applyFill="0" applyBorder="0" applyAlignment="0" applyProtection="0"/>
    <xf numFmtId="0" fontId="88" fillId="0" borderId="3" applyNumberFormat="0" applyFill="0" applyBorder="0" applyAlignment="0" applyProtection="0"/>
    <xf numFmtId="0" fontId="88" fillId="0" borderId="3" applyNumberFormat="0" applyFill="0" applyBorder="0" applyAlignment="0" applyProtection="0"/>
    <xf numFmtId="0" fontId="88" fillId="0" borderId="3" applyNumberFormat="0" applyFill="0" applyBorder="0" applyAlignment="0" applyProtection="0"/>
    <xf numFmtId="0" fontId="88" fillId="0" borderId="3" applyNumberFormat="0" applyFill="0" applyBorder="0" applyAlignment="0" applyProtection="0"/>
    <xf numFmtId="0" fontId="91" fillId="0" borderId="58" applyNumberFormat="0" applyFill="0" applyAlignment="0" applyProtection="0"/>
    <xf numFmtId="0" fontId="91" fillId="0" borderId="58" applyNumberFormat="0" applyFill="0" applyAlignment="0" applyProtection="0"/>
    <xf numFmtId="0" fontId="91" fillId="0" borderId="58" applyNumberFormat="0" applyFill="0" applyAlignment="0" applyProtection="0"/>
    <xf numFmtId="0" fontId="91" fillId="0" borderId="58" applyNumberFormat="0" applyFill="0" applyAlignment="0" applyProtection="0"/>
    <xf numFmtId="0" fontId="91" fillId="0" borderId="58" applyNumberFormat="0" applyFill="0" applyAlignment="0" applyProtection="0"/>
    <xf numFmtId="0" fontId="86" fillId="0" borderId="3" applyNumberFormat="0" applyFill="0" applyBorder="0" applyAlignment="0" applyProtection="0"/>
    <xf numFmtId="0" fontId="74" fillId="0" borderId="3"/>
    <xf numFmtId="0" fontId="18" fillId="0" borderId="3"/>
    <xf numFmtId="0" fontId="74" fillId="0" borderId="3"/>
    <xf numFmtId="0" fontId="101" fillId="0" borderId="3"/>
    <xf numFmtId="0" fontId="17" fillId="0" borderId="3"/>
    <xf numFmtId="0" fontId="17" fillId="0" borderId="3"/>
    <xf numFmtId="164" fontId="56" fillId="0" borderId="3" applyFont="0" applyFill="0" applyBorder="0" applyAlignment="0" applyProtection="0"/>
    <xf numFmtId="0" fontId="17" fillId="0" borderId="3"/>
    <xf numFmtId="0" fontId="17" fillId="0" borderId="3"/>
    <xf numFmtId="164" fontId="56" fillId="0" borderId="3" applyFont="0" applyFill="0" applyBorder="0" applyAlignment="0" applyProtection="0"/>
    <xf numFmtId="0" fontId="101" fillId="0" borderId="3"/>
    <xf numFmtId="0" fontId="56" fillId="0" borderId="3"/>
    <xf numFmtId="0" fontId="17" fillId="0" borderId="3"/>
    <xf numFmtId="0" fontId="17" fillId="0" borderId="3"/>
    <xf numFmtId="164" fontId="56" fillId="0" borderId="3" applyFont="0" applyFill="0" applyBorder="0" applyAlignment="0" applyProtection="0"/>
    <xf numFmtId="0" fontId="17" fillId="0" borderId="3"/>
    <xf numFmtId="0" fontId="17" fillId="0" borderId="3"/>
    <xf numFmtId="164" fontId="56" fillId="0" borderId="3" applyFont="0" applyFill="0" applyBorder="0" applyAlignment="0" applyProtection="0"/>
    <xf numFmtId="0" fontId="56" fillId="0" borderId="3"/>
    <xf numFmtId="0" fontId="56" fillId="0" borderId="3"/>
    <xf numFmtId="0" fontId="17" fillId="0" borderId="3"/>
    <xf numFmtId="0" fontId="17" fillId="0" borderId="3"/>
    <xf numFmtId="164" fontId="56" fillId="0" borderId="3" applyFont="0" applyFill="0" applyBorder="0" applyAlignment="0" applyProtection="0"/>
    <xf numFmtId="0" fontId="17" fillId="0" borderId="3"/>
    <xf numFmtId="0" fontId="56" fillId="0" borderId="3"/>
    <xf numFmtId="0" fontId="17" fillId="0" borderId="3"/>
    <xf numFmtId="164" fontId="56" fillId="0" borderId="3" applyFont="0" applyFill="0" applyBorder="0" applyAlignment="0" applyProtection="0"/>
    <xf numFmtId="0" fontId="56" fillId="0" borderId="3"/>
    <xf numFmtId="0" fontId="56" fillId="0" borderId="3"/>
    <xf numFmtId="0" fontId="56" fillId="0" borderId="3"/>
    <xf numFmtId="0" fontId="56" fillId="0" borderId="3"/>
    <xf numFmtId="0" fontId="56" fillId="0" borderId="3"/>
    <xf numFmtId="0" fontId="56" fillId="0" borderId="3"/>
    <xf numFmtId="0" fontId="56" fillId="0" borderId="3"/>
    <xf numFmtId="0" fontId="56" fillId="0" borderId="3"/>
    <xf numFmtId="0" fontId="56" fillId="0" borderId="3"/>
    <xf numFmtId="0" fontId="56" fillId="0" borderId="3"/>
    <xf numFmtId="0" fontId="56" fillId="0" borderId="3"/>
    <xf numFmtId="0" fontId="56" fillId="0" borderId="3"/>
    <xf numFmtId="0" fontId="56" fillId="0" borderId="3"/>
    <xf numFmtId="0" fontId="56" fillId="0" borderId="3"/>
    <xf numFmtId="0" fontId="56" fillId="0" borderId="3"/>
    <xf numFmtId="0" fontId="17" fillId="0" borderId="3"/>
    <xf numFmtId="0" fontId="17" fillId="0" borderId="3"/>
    <xf numFmtId="164" fontId="56" fillId="0" borderId="3" applyFont="0" applyFill="0" applyBorder="0" applyAlignment="0" applyProtection="0"/>
    <xf numFmtId="0" fontId="17" fillId="0" borderId="3"/>
    <xf numFmtId="0" fontId="17" fillId="0" borderId="3"/>
    <xf numFmtId="164" fontId="56" fillId="0" borderId="3" applyFont="0" applyFill="0" applyBorder="0" applyAlignment="0" applyProtection="0"/>
    <xf numFmtId="0" fontId="56" fillId="0" borderId="3"/>
    <xf numFmtId="0" fontId="56" fillId="0" borderId="3"/>
    <xf numFmtId="0" fontId="17" fillId="0" borderId="3"/>
    <xf numFmtId="0" fontId="17" fillId="0" borderId="3"/>
    <xf numFmtId="164" fontId="56" fillId="0" borderId="3" applyFont="0" applyFill="0" applyBorder="0" applyAlignment="0" applyProtection="0"/>
    <xf numFmtId="0" fontId="17" fillId="0" borderId="3"/>
    <xf numFmtId="0" fontId="17" fillId="0" borderId="3"/>
    <xf numFmtId="164" fontId="56" fillId="0" borderId="3" applyFont="0" applyFill="0" applyBorder="0" applyAlignment="0" applyProtection="0"/>
    <xf numFmtId="0" fontId="29" fillId="0" borderId="3"/>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7" fillId="0" borderId="3"/>
    <xf numFmtId="0" fontId="29" fillId="0" borderId="3"/>
    <xf numFmtId="0" fontId="17" fillId="0" borderId="3"/>
    <xf numFmtId="0" fontId="29" fillId="0" borderId="3"/>
    <xf numFmtId="0" fontId="101" fillId="0" borderId="3"/>
    <xf numFmtId="0" fontId="16" fillId="0" borderId="3"/>
    <xf numFmtId="0" fontId="16" fillId="0" borderId="3"/>
    <xf numFmtId="164" fontId="56" fillId="0" borderId="3" applyFont="0" applyFill="0" applyBorder="0" applyAlignment="0" applyProtection="0"/>
    <xf numFmtId="0" fontId="16" fillId="0" borderId="3"/>
    <xf numFmtId="0" fontId="16" fillId="0" borderId="3"/>
    <xf numFmtId="164" fontId="56" fillId="0" borderId="3" applyFont="0" applyFill="0" applyBorder="0" applyAlignment="0" applyProtection="0"/>
    <xf numFmtId="0" fontId="101" fillId="0" borderId="3"/>
    <xf numFmtId="0" fontId="16" fillId="0" borderId="3"/>
    <xf numFmtId="0" fontId="16" fillId="0" borderId="3"/>
    <xf numFmtId="164" fontId="56" fillId="0" borderId="3" applyFont="0" applyFill="0" applyBorder="0" applyAlignment="0" applyProtection="0"/>
    <xf numFmtId="0" fontId="16" fillId="0" borderId="3"/>
    <xf numFmtId="0" fontId="16" fillId="0" borderId="3"/>
    <xf numFmtId="164" fontId="56" fillId="0" borderId="3" applyFont="0" applyFill="0" applyBorder="0" applyAlignment="0" applyProtection="0"/>
    <xf numFmtId="0" fontId="16" fillId="0" borderId="3"/>
    <xf numFmtId="0" fontId="16" fillId="0" borderId="3"/>
    <xf numFmtId="164" fontId="56" fillId="0" borderId="3" applyFont="0" applyFill="0" applyBorder="0" applyAlignment="0" applyProtection="0"/>
    <xf numFmtId="0" fontId="16" fillId="0" borderId="3"/>
    <xf numFmtId="0" fontId="16" fillId="0" borderId="3"/>
    <xf numFmtId="164" fontId="56" fillId="0" borderId="3" applyFont="0" applyFill="0" applyBorder="0" applyAlignment="0" applyProtection="0"/>
    <xf numFmtId="0" fontId="16" fillId="0" borderId="3"/>
    <xf numFmtId="0" fontId="16" fillId="0" borderId="3"/>
    <xf numFmtId="164" fontId="56" fillId="0" borderId="3" applyFont="0" applyFill="0" applyBorder="0" applyAlignment="0" applyProtection="0"/>
    <xf numFmtId="0" fontId="16" fillId="0" borderId="3"/>
    <xf numFmtId="0" fontId="16" fillId="0" borderId="3"/>
    <xf numFmtId="164" fontId="56" fillId="0" borderId="3" applyFont="0" applyFill="0" applyBorder="0" applyAlignment="0" applyProtection="0"/>
    <xf numFmtId="0" fontId="101" fillId="0" borderId="3"/>
    <xf numFmtId="0" fontId="16" fillId="0" borderId="3"/>
    <xf numFmtId="0" fontId="16" fillId="0" borderId="3"/>
    <xf numFmtId="164" fontId="56" fillId="0" borderId="3" applyFont="0" applyFill="0" applyBorder="0" applyAlignment="0" applyProtection="0"/>
    <xf numFmtId="0" fontId="16" fillId="0" borderId="3"/>
    <xf numFmtId="0" fontId="16" fillId="0" borderId="3"/>
    <xf numFmtId="164" fontId="56" fillId="0" borderId="3" applyFont="0" applyFill="0" applyBorder="0" applyAlignment="0" applyProtection="0"/>
    <xf numFmtId="0" fontId="101" fillId="0" borderId="3"/>
    <xf numFmtId="0" fontId="15" fillId="0" borderId="3"/>
    <xf numFmtId="0" fontId="102" fillId="0" borderId="3"/>
    <xf numFmtId="0" fontId="14" fillId="0" borderId="3"/>
    <xf numFmtId="0" fontId="14" fillId="0" borderId="3"/>
    <xf numFmtId="164" fontId="56" fillId="0" borderId="3" applyFont="0" applyFill="0" applyBorder="0" applyAlignment="0" applyProtection="0"/>
    <xf numFmtId="0" fontId="14" fillId="0" borderId="3"/>
    <xf numFmtId="0" fontId="14" fillId="0" borderId="3"/>
    <xf numFmtId="164" fontId="56" fillId="0" borderId="3" applyFont="0" applyFill="0" applyBorder="0" applyAlignment="0" applyProtection="0"/>
    <xf numFmtId="0" fontId="14" fillId="0" borderId="3"/>
    <xf numFmtId="0" fontId="14" fillId="0" borderId="3"/>
    <xf numFmtId="164" fontId="56" fillId="0" borderId="3" applyFont="0" applyFill="0" applyBorder="0" applyAlignment="0" applyProtection="0"/>
    <xf numFmtId="0" fontId="14" fillId="0" borderId="3"/>
    <xf numFmtId="0" fontId="14" fillId="0" borderId="3"/>
    <xf numFmtId="164" fontId="56" fillId="0" borderId="3" applyFont="0" applyFill="0" applyBorder="0" applyAlignment="0" applyProtection="0"/>
    <xf numFmtId="0" fontId="14" fillId="0" borderId="3"/>
    <xf numFmtId="0" fontId="14" fillId="0" borderId="3"/>
    <xf numFmtId="164" fontId="56" fillId="0" borderId="3" applyFont="0" applyFill="0" applyBorder="0" applyAlignment="0" applyProtection="0"/>
    <xf numFmtId="0" fontId="14" fillId="0" borderId="3"/>
    <xf numFmtId="0" fontId="14" fillId="0" borderId="3"/>
    <xf numFmtId="164" fontId="56" fillId="0" borderId="3" applyFont="0" applyFill="0" applyBorder="0" applyAlignment="0" applyProtection="0"/>
    <xf numFmtId="0" fontId="14" fillId="0" borderId="3"/>
    <xf numFmtId="0" fontId="14" fillId="0" borderId="3"/>
    <xf numFmtId="164" fontId="56" fillId="0" borderId="3" applyFont="0" applyFill="0" applyBorder="0" applyAlignment="0" applyProtection="0"/>
    <xf numFmtId="0" fontId="14" fillId="0" borderId="3"/>
    <xf numFmtId="0" fontId="14" fillId="0" borderId="3"/>
    <xf numFmtId="164" fontId="56" fillId="0" borderId="3" applyFont="0" applyFill="0" applyBorder="0" applyAlignment="0" applyProtection="0"/>
    <xf numFmtId="0" fontId="14" fillId="0" borderId="3"/>
    <xf numFmtId="0" fontId="14" fillId="0" borderId="3"/>
    <xf numFmtId="164" fontId="56" fillId="0" borderId="3" applyFont="0" applyFill="0" applyBorder="0" applyAlignment="0" applyProtection="0"/>
    <xf numFmtId="0" fontId="14" fillId="0" borderId="3"/>
    <xf numFmtId="0" fontId="1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4" fillId="0" borderId="3"/>
    <xf numFmtId="0" fontId="14" fillId="0" borderId="3"/>
    <xf numFmtId="0" fontId="102" fillId="0" borderId="3"/>
    <xf numFmtId="0" fontId="102" fillId="0" borderId="3"/>
    <xf numFmtId="0" fontId="102" fillId="0" borderId="3"/>
    <xf numFmtId="0" fontId="13" fillId="0" borderId="3"/>
    <xf numFmtId="0" fontId="13" fillId="0" borderId="3"/>
    <xf numFmtId="164" fontId="56" fillId="0" borderId="3" applyFont="0" applyFill="0" applyBorder="0" applyAlignment="0" applyProtection="0"/>
    <xf numFmtId="0" fontId="13" fillId="0" borderId="3"/>
    <xf numFmtId="0" fontId="13" fillId="0" borderId="3"/>
    <xf numFmtId="164" fontId="56" fillId="0" borderId="3" applyFont="0" applyFill="0" applyBorder="0" applyAlignment="0" applyProtection="0"/>
    <xf numFmtId="0" fontId="102" fillId="0" borderId="3"/>
    <xf numFmtId="0" fontId="13" fillId="0" borderId="3"/>
    <xf numFmtId="0" fontId="13" fillId="0" borderId="3"/>
    <xf numFmtId="164" fontId="56" fillId="0" borderId="3" applyFont="0" applyFill="0" applyBorder="0" applyAlignment="0" applyProtection="0"/>
    <xf numFmtId="0" fontId="13" fillId="0" borderId="3"/>
    <xf numFmtId="0" fontId="13" fillId="0" borderId="3"/>
    <xf numFmtId="164" fontId="56" fillId="0" borderId="3" applyFont="0" applyFill="0" applyBorder="0" applyAlignment="0" applyProtection="0"/>
    <xf numFmtId="0" fontId="13" fillId="0" borderId="3"/>
    <xf numFmtId="0" fontId="13" fillId="0" borderId="3"/>
    <xf numFmtId="164" fontId="56" fillId="0" borderId="3" applyFont="0" applyFill="0" applyBorder="0" applyAlignment="0" applyProtection="0"/>
    <xf numFmtId="0" fontId="13" fillId="0" borderId="3"/>
    <xf numFmtId="0" fontId="13" fillId="0" borderId="3"/>
    <xf numFmtId="164" fontId="56" fillId="0" borderId="3" applyFont="0" applyFill="0" applyBorder="0" applyAlignment="0" applyProtection="0"/>
    <xf numFmtId="0" fontId="13" fillId="0" borderId="3"/>
    <xf numFmtId="0" fontId="13" fillId="0" borderId="3"/>
    <xf numFmtId="164" fontId="56" fillId="0" borderId="3" applyFont="0" applyFill="0" applyBorder="0" applyAlignment="0" applyProtection="0"/>
    <xf numFmtId="0" fontId="13" fillId="0" borderId="3"/>
    <xf numFmtId="0" fontId="13" fillId="0" borderId="3"/>
    <xf numFmtId="164" fontId="56" fillId="0" borderId="3" applyFont="0" applyFill="0" applyBorder="0" applyAlignment="0" applyProtection="0"/>
    <xf numFmtId="0" fontId="13" fillId="0" borderId="3"/>
    <xf numFmtId="0" fontId="13" fillId="0" borderId="3"/>
    <xf numFmtId="164" fontId="56" fillId="0" borderId="3" applyFont="0" applyFill="0" applyBorder="0" applyAlignment="0" applyProtection="0"/>
    <xf numFmtId="0" fontId="13" fillId="0" borderId="3"/>
    <xf numFmtId="0" fontId="13" fillId="0" borderId="3"/>
    <xf numFmtId="164" fontId="56" fillId="0" borderId="3" applyFont="0" applyFill="0" applyBorder="0" applyAlignment="0" applyProtection="0"/>
    <xf numFmtId="0" fontId="85" fillId="80" borderId="67" applyNumberFormat="0" applyAlignment="0" applyProtection="0"/>
    <xf numFmtId="0" fontId="85" fillId="80" borderId="67" applyNumberFormat="0" applyAlignment="0" applyProtection="0"/>
    <xf numFmtId="0" fontId="29" fillId="83" borderId="66" applyNumberFormat="0" applyFont="0" applyAlignment="0" applyProtection="0"/>
    <xf numFmtId="0" fontId="75" fillId="83" borderId="66" applyNumberFormat="0" applyFont="0" applyAlignment="0" applyProtection="0"/>
    <xf numFmtId="0" fontId="29" fillId="83" borderId="66" applyNumberFormat="0" applyFont="0" applyAlignment="0" applyProtection="0"/>
    <xf numFmtId="0" fontId="29" fillId="83" borderId="66" applyNumberFormat="0" applyFont="0" applyAlignment="0" applyProtection="0"/>
    <xf numFmtId="0" fontId="29" fillId="83" borderId="66" applyNumberFormat="0" applyFont="0" applyAlignment="0" applyProtection="0"/>
    <xf numFmtId="0" fontId="29" fillId="83" borderId="66" applyNumberFormat="0" applyFont="0" applyAlignment="0" applyProtection="0"/>
    <xf numFmtId="0" fontId="29" fillId="83" borderId="66" applyNumberFormat="0" applyFont="0" applyAlignment="0" applyProtection="0"/>
    <xf numFmtId="0" fontId="82" fillId="67" borderId="65" applyNumberFormat="0" applyAlignment="0" applyProtection="0"/>
    <xf numFmtId="0" fontId="82" fillId="67" borderId="65" applyNumberFormat="0" applyAlignment="0" applyProtection="0"/>
    <xf numFmtId="0" fontId="82" fillId="67" borderId="65" applyNumberFormat="0" applyAlignment="0" applyProtection="0"/>
    <xf numFmtId="0" fontId="82" fillId="67" borderId="65" applyNumberFormat="0" applyAlignment="0" applyProtection="0"/>
    <xf numFmtId="0" fontId="82" fillId="67" borderId="65" applyNumberFormat="0" applyAlignment="0" applyProtection="0"/>
    <xf numFmtId="0" fontId="78" fillId="80" borderId="61" applyNumberFormat="0" applyAlignment="0" applyProtection="0"/>
    <xf numFmtId="0" fontId="78" fillId="80" borderId="61" applyNumberFormat="0" applyAlignment="0" applyProtection="0"/>
    <xf numFmtId="0" fontId="78" fillId="80" borderId="61" applyNumberFormat="0" applyAlignment="0" applyProtection="0"/>
    <xf numFmtId="0" fontId="78" fillId="80" borderId="61" applyNumberFormat="0" applyAlignment="0" applyProtection="0"/>
    <xf numFmtId="0" fontId="78" fillId="80" borderId="61" applyNumberFormat="0" applyAlignment="0" applyProtection="0"/>
    <xf numFmtId="0" fontId="78" fillId="80" borderId="65" applyNumberFormat="0" applyAlignment="0" applyProtection="0"/>
    <xf numFmtId="0" fontId="78" fillId="80" borderId="65" applyNumberFormat="0" applyAlignment="0" applyProtection="0"/>
    <xf numFmtId="0" fontId="78" fillId="80" borderId="65" applyNumberFormat="0" applyAlignment="0" applyProtection="0"/>
    <xf numFmtId="0" fontId="78" fillId="80" borderId="65" applyNumberFormat="0" applyAlignment="0" applyProtection="0"/>
    <xf numFmtId="0" fontId="78" fillId="80" borderId="65" applyNumberFormat="0" applyAlignment="0" applyProtection="0"/>
    <xf numFmtId="0" fontId="82" fillId="67" borderId="61" applyNumberFormat="0" applyAlignment="0" applyProtection="0"/>
    <xf numFmtId="0" fontId="82" fillId="67" borderId="61" applyNumberFormat="0" applyAlignment="0" applyProtection="0"/>
    <xf numFmtId="0" fontId="82" fillId="67" borderId="61" applyNumberFormat="0" applyAlignment="0" applyProtection="0"/>
    <xf numFmtId="0" fontId="82" fillId="67" borderId="61" applyNumberFormat="0" applyAlignment="0" applyProtection="0"/>
    <xf numFmtId="0" fontId="82" fillId="67" borderId="61" applyNumberFormat="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3" fillId="0" borderId="3"/>
    <xf numFmtId="0" fontId="29" fillId="83" borderId="62" applyNumberFormat="0" applyFont="0" applyAlignment="0" applyProtection="0"/>
    <xf numFmtId="0" fontId="29" fillId="83" borderId="62" applyNumberFormat="0" applyFont="0" applyAlignment="0" applyProtection="0"/>
    <xf numFmtId="0" fontId="29" fillId="83" borderId="62" applyNumberFormat="0" applyFont="0" applyAlignment="0" applyProtection="0"/>
    <xf numFmtId="0" fontId="29" fillId="83" borderId="62" applyNumberFormat="0" applyFont="0" applyAlignment="0" applyProtection="0"/>
    <xf numFmtId="0" fontId="29" fillId="83" borderId="62" applyNumberFormat="0" applyFont="0" applyAlignment="0" applyProtection="0"/>
    <xf numFmtId="0" fontId="75" fillId="83" borderId="62" applyNumberFormat="0" applyFont="0" applyAlignment="0" applyProtection="0"/>
    <xf numFmtId="0" fontId="29" fillId="83" borderId="62" applyNumberFormat="0" applyFont="0" applyAlignment="0" applyProtection="0"/>
    <xf numFmtId="0" fontId="85" fillId="80" borderId="63" applyNumberFormat="0" applyAlignment="0" applyProtection="0"/>
    <xf numFmtId="0" fontId="85" fillId="80" borderId="63" applyNumberFormat="0" applyAlignment="0" applyProtection="0"/>
    <xf numFmtId="0" fontId="85" fillId="80" borderId="63" applyNumberFormat="0" applyAlignment="0" applyProtection="0"/>
    <xf numFmtId="0" fontId="85" fillId="80" borderId="63" applyNumberFormat="0" applyAlignment="0" applyProtection="0"/>
    <xf numFmtId="0" fontId="85" fillId="80" borderId="63" applyNumberFormat="0" applyAlignment="0" applyProtection="0"/>
    <xf numFmtId="0" fontId="91" fillId="0" borderId="64" applyNumberFormat="0" applyFill="0" applyAlignment="0" applyProtection="0"/>
    <xf numFmtId="0" fontId="91" fillId="0" borderId="64" applyNumberFormat="0" applyFill="0" applyAlignment="0" applyProtection="0"/>
    <xf numFmtId="0" fontId="91" fillId="0" borderId="64" applyNumberFormat="0" applyFill="0" applyAlignment="0" applyProtection="0"/>
    <xf numFmtId="0" fontId="91" fillId="0" borderId="64" applyNumberFormat="0" applyFill="0" applyAlignment="0" applyProtection="0"/>
    <xf numFmtId="0" fontId="13" fillId="0" borderId="3"/>
    <xf numFmtId="0" fontId="56" fillId="0" borderId="3"/>
    <xf numFmtId="0" fontId="13" fillId="0" borderId="3"/>
    <xf numFmtId="0" fontId="13" fillId="0" borderId="3"/>
    <xf numFmtId="164" fontId="56" fillId="0" borderId="3" applyFont="0" applyFill="0" applyBorder="0" applyAlignment="0" applyProtection="0"/>
    <xf numFmtId="0" fontId="13" fillId="0" borderId="3"/>
    <xf numFmtId="0" fontId="13" fillId="0" borderId="3"/>
    <xf numFmtId="164" fontId="56" fillId="0" borderId="3" applyFont="0" applyFill="0" applyBorder="0" applyAlignment="0" applyProtection="0"/>
    <xf numFmtId="0" fontId="56" fillId="0" borderId="3"/>
    <xf numFmtId="0" fontId="13" fillId="0" borderId="3"/>
    <xf numFmtId="0" fontId="13" fillId="0" borderId="3"/>
    <xf numFmtId="164" fontId="56" fillId="0" borderId="3" applyFont="0" applyFill="0" applyBorder="0" applyAlignment="0" applyProtection="0"/>
    <xf numFmtId="0" fontId="13" fillId="0" borderId="3"/>
    <xf numFmtId="0" fontId="13" fillId="0" borderId="3"/>
    <xf numFmtId="164" fontId="56" fillId="0" borderId="3" applyFont="0" applyFill="0" applyBorder="0" applyAlignment="0" applyProtection="0"/>
    <xf numFmtId="0" fontId="13" fillId="0" borderId="3"/>
    <xf numFmtId="0" fontId="13" fillId="0" borderId="3"/>
    <xf numFmtId="164" fontId="56" fillId="0" borderId="3" applyFont="0" applyFill="0" applyBorder="0" applyAlignment="0" applyProtection="0"/>
    <xf numFmtId="0" fontId="13" fillId="0" borderId="3"/>
    <xf numFmtId="0" fontId="13" fillId="0" borderId="3"/>
    <xf numFmtId="164" fontId="56" fillId="0" borderId="3" applyFont="0" applyFill="0" applyBorder="0" applyAlignment="0" applyProtection="0"/>
    <xf numFmtId="0" fontId="13" fillId="0" borderId="3"/>
    <xf numFmtId="0" fontId="13" fillId="0" borderId="3"/>
    <xf numFmtId="164" fontId="56" fillId="0" borderId="3" applyFont="0" applyFill="0" applyBorder="0" applyAlignment="0" applyProtection="0"/>
    <xf numFmtId="0" fontId="13" fillId="0" borderId="3"/>
    <xf numFmtId="0" fontId="13" fillId="0" borderId="3"/>
    <xf numFmtId="164" fontId="56" fillId="0" borderId="3" applyFont="0" applyFill="0" applyBorder="0" applyAlignment="0" applyProtection="0"/>
    <xf numFmtId="0" fontId="13" fillId="0" borderId="3"/>
    <xf numFmtId="0" fontId="13" fillId="0" borderId="3"/>
    <xf numFmtId="164" fontId="56" fillId="0" borderId="3" applyFont="0" applyFill="0" applyBorder="0" applyAlignment="0" applyProtection="0"/>
    <xf numFmtId="0" fontId="13" fillId="0" borderId="3"/>
    <xf numFmtId="0" fontId="1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3" fillId="0" borderId="3"/>
    <xf numFmtId="0" fontId="13" fillId="0" borderId="3"/>
    <xf numFmtId="0" fontId="56" fillId="0" borderId="3"/>
    <xf numFmtId="0" fontId="13" fillId="0" borderId="3"/>
    <xf numFmtId="0" fontId="13" fillId="0" borderId="3"/>
    <xf numFmtId="164" fontId="56" fillId="0" borderId="3" applyFont="0" applyFill="0" applyBorder="0" applyAlignment="0" applyProtection="0"/>
    <xf numFmtId="0" fontId="13" fillId="0" borderId="3"/>
    <xf numFmtId="0" fontId="13" fillId="0" borderId="3"/>
    <xf numFmtId="164" fontId="56" fillId="0" borderId="3" applyFont="0" applyFill="0" applyBorder="0" applyAlignment="0" applyProtection="0"/>
    <xf numFmtId="0" fontId="56" fillId="0" borderId="3"/>
    <xf numFmtId="0" fontId="13" fillId="0" borderId="3"/>
    <xf numFmtId="0" fontId="13" fillId="0" borderId="3"/>
    <xf numFmtId="164" fontId="56" fillId="0" borderId="3" applyFont="0" applyFill="0" applyBorder="0" applyAlignment="0" applyProtection="0"/>
    <xf numFmtId="0" fontId="13" fillId="0" borderId="3"/>
    <xf numFmtId="0" fontId="13" fillId="0" borderId="3"/>
    <xf numFmtId="164" fontId="56" fillId="0" borderId="3" applyFont="0" applyFill="0" applyBorder="0" applyAlignment="0" applyProtection="0"/>
    <xf numFmtId="0" fontId="13" fillId="0" borderId="3"/>
    <xf numFmtId="0" fontId="13" fillId="0" borderId="3"/>
    <xf numFmtId="164" fontId="56" fillId="0" borderId="3" applyFont="0" applyFill="0" applyBorder="0" applyAlignment="0" applyProtection="0"/>
    <xf numFmtId="0" fontId="13" fillId="0" borderId="3"/>
    <xf numFmtId="0" fontId="13" fillId="0" borderId="3"/>
    <xf numFmtId="164" fontId="56" fillId="0" borderId="3" applyFont="0" applyFill="0" applyBorder="0" applyAlignment="0" applyProtection="0"/>
    <xf numFmtId="0" fontId="13" fillId="0" borderId="3"/>
    <xf numFmtId="0" fontId="13" fillId="0" borderId="3"/>
    <xf numFmtId="164" fontId="56" fillId="0" borderId="3" applyFont="0" applyFill="0" applyBorder="0" applyAlignment="0" applyProtection="0"/>
    <xf numFmtId="0" fontId="13" fillId="0" borderId="3"/>
    <xf numFmtId="0" fontId="13" fillId="0" borderId="3"/>
    <xf numFmtId="164" fontId="56" fillId="0" borderId="3" applyFont="0" applyFill="0" applyBorder="0" applyAlignment="0" applyProtection="0"/>
    <xf numFmtId="0" fontId="56" fillId="0" borderId="3"/>
    <xf numFmtId="0" fontId="13" fillId="0" borderId="3"/>
    <xf numFmtId="0" fontId="13" fillId="0" borderId="3"/>
    <xf numFmtId="164" fontId="56" fillId="0" borderId="3" applyFont="0" applyFill="0" applyBorder="0" applyAlignment="0" applyProtection="0"/>
    <xf numFmtId="0" fontId="13" fillId="0" borderId="3"/>
    <xf numFmtId="0" fontId="13" fillId="0" borderId="3"/>
    <xf numFmtId="164" fontId="56" fillId="0" borderId="3" applyFont="0" applyFill="0" applyBorder="0" applyAlignment="0" applyProtection="0"/>
    <xf numFmtId="0" fontId="56" fillId="0" borderId="3"/>
    <xf numFmtId="0" fontId="13" fillId="0" borderId="3"/>
    <xf numFmtId="0" fontId="85" fillId="80" borderId="67" applyNumberFormat="0" applyAlignment="0" applyProtection="0"/>
    <xf numFmtId="0" fontId="85" fillId="80" borderId="67" applyNumberFormat="0" applyAlignment="0" applyProtection="0"/>
    <xf numFmtId="0" fontId="85" fillId="80" borderId="67" applyNumberFormat="0" applyAlignment="0" applyProtection="0"/>
    <xf numFmtId="0" fontId="91" fillId="0" borderId="68" applyNumberFormat="0" applyFill="0" applyAlignment="0" applyProtection="0"/>
    <xf numFmtId="0" fontId="91" fillId="0" borderId="68" applyNumberFormat="0" applyFill="0" applyAlignment="0" applyProtection="0"/>
    <xf numFmtId="0" fontId="91" fillId="0" borderId="68" applyNumberFormat="0" applyFill="0" applyAlignment="0" applyProtection="0"/>
    <xf numFmtId="0" fontId="91" fillId="0" borderId="68" applyNumberFormat="0" applyFill="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102" fillId="0" borderId="3"/>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2" fillId="0" borderId="3"/>
    <xf numFmtId="0" fontId="12" fillId="0" borderId="3"/>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2" fillId="0" borderId="3"/>
    <xf numFmtId="0" fontId="12" fillId="0" borderId="3"/>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56" fillId="0" borderId="3"/>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2" fillId="0" borderId="3"/>
    <xf numFmtId="0" fontId="12" fillId="0" borderId="3"/>
    <xf numFmtId="0" fontId="56" fillId="0" borderId="3"/>
    <xf numFmtId="0" fontId="56" fillId="0" borderId="3"/>
    <xf numFmtId="0" fontId="56" fillId="0" borderId="3"/>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56" fillId="0" borderId="3"/>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78" fillId="80" borderId="65" applyNumberFormat="0" applyAlignment="0" applyProtection="0"/>
    <xf numFmtId="0" fontId="78" fillId="80" borderId="65" applyNumberFormat="0" applyAlignment="0" applyProtection="0"/>
    <xf numFmtId="0" fontId="78" fillId="80" borderId="65" applyNumberFormat="0" applyAlignment="0" applyProtection="0"/>
    <xf numFmtId="0" fontId="78" fillId="80" borderId="65" applyNumberFormat="0" applyAlignment="0" applyProtection="0"/>
    <xf numFmtId="0" fontId="78" fillId="80" borderId="65" applyNumberFormat="0" applyAlignment="0" applyProtection="0"/>
    <xf numFmtId="0" fontId="82" fillId="67" borderId="65" applyNumberFormat="0" applyAlignment="0" applyProtection="0"/>
    <xf numFmtId="0" fontId="82" fillId="67" borderId="65" applyNumberFormat="0" applyAlignment="0" applyProtection="0"/>
    <xf numFmtId="0" fontId="82" fillId="67" borderId="65" applyNumberFormat="0" applyAlignment="0" applyProtection="0"/>
    <xf numFmtId="0" fontId="82" fillId="67" borderId="65" applyNumberFormat="0" applyAlignment="0" applyProtection="0"/>
    <xf numFmtId="0" fontId="82" fillId="67" borderId="65" applyNumberFormat="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2" fillId="0" borderId="3"/>
    <xf numFmtId="0" fontId="29" fillId="83" borderId="66" applyNumberFormat="0" applyFont="0" applyAlignment="0" applyProtection="0"/>
    <xf numFmtId="0" fontId="29" fillId="83" borderId="66" applyNumberFormat="0" applyFont="0" applyAlignment="0" applyProtection="0"/>
    <xf numFmtId="0" fontId="29" fillId="83" borderId="66" applyNumberFormat="0" applyFont="0" applyAlignment="0" applyProtection="0"/>
    <xf numFmtId="0" fontId="29" fillId="83" borderId="66" applyNumberFormat="0" applyFont="0" applyAlignment="0" applyProtection="0"/>
    <xf numFmtId="0" fontId="29" fillId="83" borderId="66" applyNumberFormat="0" applyFont="0" applyAlignment="0" applyProtection="0"/>
    <xf numFmtId="0" fontId="75" fillId="83" borderId="66" applyNumberFormat="0" applyFont="0" applyAlignment="0" applyProtection="0"/>
    <xf numFmtId="0" fontId="29" fillId="83" borderId="66" applyNumberFormat="0" applyFont="0" applyAlignment="0" applyProtection="0"/>
    <xf numFmtId="0" fontId="85" fillId="80" borderId="67" applyNumberFormat="0" applyAlignment="0" applyProtection="0"/>
    <xf numFmtId="0" fontId="85" fillId="80" borderId="67" applyNumberFormat="0" applyAlignment="0" applyProtection="0"/>
    <xf numFmtId="0" fontId="85" fillId="80" borderId="67" applyNumberFormat="0" applyAlignment="0" applyProtection="0"/>
    <xf numFmtId="0" fontId="85" fillId="80" borderId="67" applyNumberFormat="0" applyAlignment="0" applyProtection="0"/>
    <xf numFmtId="0" fontId="85" fillId="80" borderId="67" applyNumberFormat="0" applyAlignment="0" applyProtection="0"/>
    <xf numFmtId="0" fontId="91" fillId="0" borderId="68" applyNumberFormat="0" applyFill="0" applyAlignment="0" applyProtection="0"/>
    <xf numFmtId="0" fontId="91" fillId="0" borderId="68" applyNumberFormat="0" applyFill="0" applyAlignment="0" applyProtection="0"/>
    <xf numFmtId="0" fontId="91" fillId="0" borderId="68" applyNumberFormat="0" applyFill="0" applyAlignment="0" applyProtection="0"/>
    <xf numFmtId="0" fontId="91" fillId="0" borderId="68" applyNumberFormat="0" applyFill="0" applyAlignment="0" applyProtection="0"/>
    <xf numFmtId="0" fontId="12" fillId="0" borderId="3"/>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2" fillId="0" borderId="3"/>
    <xf numFmtId="0" fontId="12" fillId="0" borderId="3"/>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2" fillId="0" borderId="3"/>
    <xf numFmtId="164" fontId="56" fillId="0" borderId="3" applyFont="0" applyFill="0" applyBorder="0" applyAlignment="0" applyProtection="0"/>
    <xf numFmtId="0" fontId="12" fillId="0" borderId="3"/>
    <xf numFmtId="0" fontId="102" fillId="0" borderId="3"/>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1" fillId="0" borderId="3"/>
    <xf numFmtId="0" fontId="11" fillId="0" borderId="3"/>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1" fillId="0" borderId="3"/>
    <xf numFmtId="0" fontId="11" fillId="0" borderId="3"/>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1" fillId="0" borderId="3"/>
    <xf numFmtId="0" fontId="11" fillId="0" borderId="3"/>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1" fillId="0" borderId="3"/>
    <xf numFmtId="0" fontId="11" fillId="0" borderId="3"/>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1" fillId="0" borderId="3"/>
    <xf numFmtId="0" fontId="11" fillId="0" borderId="3"/>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02" fillId="0" borderId="3"/>
    <xf numFmtId="0" fontId="56" fillId="0" borderId="3"/>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1" fillId="0" borderId="3"/>
    <xf numFmtId="0" fontId="11" fillId="0" borderId="3"/>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1" fillId="0" borderId="3"/>
    <xf numFmtId="0" fontId="11" fillId="0" borderId="3"/>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1" fillId="0" borderId="3"/>
    <xf numFmtId="0" fontId="11" fillId="0" borderId="3"/>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1" fillId="0" borderId="3"/>
    <xf numFmtId="0" fontId="11" fillId="0" borderId="3"/>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1" fillId="0" borderId="3"/>
    <xf numFmtId="0" fontId="11" fillId="0" borderId="3"/>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1" fillId="0" borderId="3"/>
    <xf numFmtId="164" fontId="56" fillId="0" borderId="3" applyFont="0" applyFill="0" applyBorder="0" applyAlignment="0" applyProtection="0"/>
    <xf numFmtId="0" fontId="11" fillId="0" borderId="3"/>
    <xf numFmtId="0" fontId="102" fillId="0" borderId="3"/>
    <xf numFmtId="0" fontId="102" fillId="0" borderId="3"/>
    <xf numFmtId="0" fontId="102" fillId="0" borderId="3"/>
    <xf numFmtId="0" fontId="102" fillId="0" borderId="3"/>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0" fillId="0" borderId="3"/>
    <xf numFmtId="0" fontId="10" fillId="0" borderId="3"/>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0" fillId="0" borderId="3"/>
    <xf numFmtId="0" fontId="10" fillId="0" borderId="3"/>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0" fillId="0" borderId="3"/>
    <xf numFmtId="0" fontId="10" fillId="0" borderId="3"/>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0" fillId="0" borderId="3"/>
    <xf numFmtId="0" fontId="10" fillId="0" borderId="3"/>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0" fillId="0" borderId="3"/>
    <xf numFmtId="0" fontId="10" fillId="0" borderId="3"/>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2" fillId="0" borderId="3"/>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0" fillId="0" borderId="3"/>
    <xf numFmtId="0" fontId="10" fillId="0" borderId="3"/>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0" fillId="0" borderId="3"/>
    <xf numFmtId="0" fontId="10" fillId="0" borderId="3"/>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0" fillId="0" borderId="3"/>
    <xf numFmtId="0" fontId="10" fillId="0" borderId="3"/>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0" fillId="0" borderId="3"/>
    <xf numFmtId="0" fontId="10" fillId="0" borderId="3"/>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0" fillId="0" borderId="3"/>
    <xf numFmtId="0" fontId="10" fillId="0" borderId="3"/>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 fillId="0" borderId="3"/>
    <xf numFmtId="164" fontId="56" fillId="0" borderId="3" applyFont="0" applyFill="0" applyBorder="0" applyAlignment="0" applyProtection="0"/>
    <xf numFmtId="0" fontId="10" fillId="0" borderId="3"/>
    <xf numFmtId="0" fontId="102" fillId="0" borderId="3"/>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9" fillId="0" borderId="3"/>
    <xf numFmtId="0" fontId="9" fillId="0" borderId="3"/>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9" fillId="0" borderId="3"/>
    <xf numFmtId="0" fontId="9" fillId="0" borderId="3"/>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9" fillId="0" borderId="3"/>
    <xf numFmtId="0" fontId="9" fillId="0" borderId="3"/>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9" fillId="0" borderId="3"/>
    <xf numFmtId="0" fontId="9" fillId="0" borderId="3"/>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9" fillId="0" borderId="3"/>
    <xf numFmtId="0" fontId="9" fillId="0" borderId="3"/>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9" fillId="0" borderId="3"/>
    <xf numFmtId="0" fontId="9" fillId="0" borderId="3"/>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9" fillId="0" borderId="3"/>
    <xf numFmtId="0" fontId="9" fillId="0" borderId="3"/>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9" fillId="0" borderId="3"/>
    <xf numFmtId="0" fontId="9" fillId="0" borderId="3"/>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9" fillId="0" borderId="3"/>
    <xf numFmtId="0" fontId="9" fillId="0" borderId="3"/>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9" fillId="0" borderId="3"/>
    <xf numFmtId="0" fontId="9" fillId="0" borderId="3"/>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9" fillId="0" borderId="3"/>
    <xf numFmtId="0" fontId="9" fillId="0" borderId="3"/>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9" fillId="0" borderId="3"/>
    <xf numFmtId="0" fontId="9" fillId="0" borderId="3"/>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9" fillId="0" borderId="3"/>
    <xf numFmtId="0" fontId="9" fillId="0" borderId="3"/>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9" fillId="0" borderId="3"/>
    <xf numFmtId="0" fontId="9" fillId="0" borderId="3"/>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9" fillId="0" borderId="3"/>
    <xf numFmtId="0" fontId="9" fillId="0" borderId="3"/>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9" fillId="0" borderId="3"/>
    <xf numFmtId="0" fontId="9" fillId="0" borderId="3"/>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9" fillId="0" borderId="3"/>
    <xf numFmtId="0" fontId="9" fillId="0" borderId="3"/>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9" fillId="0" borderId="3"/>
    <xf numFmtId="0" fontId="9" fillId="0" borderId="3"/>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9" fillId="0" borderId="3"/>
    <xf numFmtId="0" fontId="9" fillId="0" borderId="3"/>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9" fillId="0" borderId="3"/>
    <xf numFmtId="0" fontId="9" fillId="0" borderId="3"/>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9" fillId="0" borderId="3"/>
    <xf numFmtId="164" fontId="56" fillId="0" borderId="3" applyFont="0" applyFill="0" applyBorder="0" applyAlignment="0" applyProtection="0"/>
    <xf numFmtId="0" fontId="9" fillId="0" borderId="3"/>
    <xf numFmtId="0" fontId="106"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78" fillId="80" borderId="88" applyNumberFormat="0" applyAlignment="0" applyProtection="0"/>
    <xf numFmtId="0" fontId="78" fillId="80" borderId="88" applyNumberFormat="0" applyAlignment="0" applyProtection="0"/>
    <xf numFmtId="0" fontId="78" fillId="80" borderId="88" applyNumberFormat="0" applyAlignment="0" applyProtection="0"/>
    <xf numFmtId="0" fontId="78" fillId="80" borderId="88" applyNumberFormat="0" applyAlignment="0" applyProtection="0"/>
    <xf numFmtId="0" fontId="78" fillId="80" borderId="88" applyNumberFormat="0" applyAlignment="0" applyProtection="0"/>
    <xf numFmtId="0" fontId="82" fillId="67" borderId="88" applyNumberFormat="0" applyAlignment="0" applyProtection="0"/>
    <xf numFmtId="0" fontId="82" fillId="67" borderId="88" applyNumberFormat="0" applyAlignment="0" applyProtection="0"/>
    <xf numFmtId="0" fontId="82" fillId="67" borderId="88" applyNumberFormat="0" applyAlignment="0" applyProtection="0"/>
    <xf numFmtId="0" fontId="82" fillId="67" borderId="88" applyNumberFormat="0" applyAlignment="0" applyProtection="0"/>
    <xf numFmtId="0" fontId="82" fillId="67" borderId="88" applyNumberFormat="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29" fillId="83" borderId="89" applyNumberFormat="0" applyFont="0" applyAlignment="0" applyProtection="0"/>
    <xf numFmtId="0" fontId="29" fillId="83" borderId="89" applyNumberFormat="0" applyFont="0" applyAlignment="0" applyProtection="0"/>
    <xf numFmtId="0" fontId="29" fillId="83" borderId="89" applyNumberFormat="0" applyFont="0" applyAlignment="0" applyProtection="0"/>
    <xf numFmtId="0" fontId="29" fillId="83" borderId="89" applyNumberFormat="0" applyFont="0" applyAlignment="0" applyProtection="0"/>
    <xf numFmtId="0" fontId="29" fillId="83" borderId="89" applyNumberFormat="0" applyFont="0" applyAlignment="0" applyProtection="0"/>
    <xf numFmtId="0" fontId="75" fillId="83" borderId="89" applyNumberFormat="0" applyFont="0" applyAlignment="0" applyProtection="0"/>
    <xf numFmtId="0" fontId="29" fillId="83" borderId="89" applyNumberFormat="0" applyFont="0" applyAlignment="0" applyProtection="0"/>
    <xf numFmtId="0" fontId="85" fillId="80" borderId="90" applyNumberFormat="0" applyAlignment="0" applyProtection="0"/>
    <xf numFmtId="0" fontId="85" fillId="80" borderId="90" applyNumberFormat="0" applyAlignment="0" applyProtection="0"/>
    <xf numFmtId="0" fontId="85" fillId="80" borderId="90" applyNumberFormat="0" applyAlignment="0" applyProtection="0"/>
    <xf numFmtId="0" fontId="85" fillId="80" borderId="90" applyNumberFormat="0" applyAlignment="0" applyProtection="0"/>
    <xf numFmtId="0" fontId="85" fillId="80" borderId="90" applyNumberFormat="0" applyAlignment="0" applyProtection="0"/>
    <xf numFmtId="0" fontId="91" fillId="0" borderId="91" applyNumberFormat="0" applyFill="0" applyAlignment="0" applyProtection="0"/>
    <xf numFmtId="0" fontId="91" fillId="0" borderId="91" applyNumberFormat="0" applyFill="0" applyAlignment="0" applyProtection="0"/>
    <xf numFmtId="0" fontId="91" fillId="0" borderId="91" applyNumberFormat="0" applyFill="0" applyAlignment="0" applyProtection="0"/>
    <xf numFmtId="0" fontId="91" fillId="0" borderId="91" applyNumberFormat="0" applyFill="0" applyAlignment="0" applyProtection="0"/>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5" fillId="80" borderId="90" applyNumberFormat="0" applyAlignment="0" applyProtection="0"/>
    <xf numFmtId="0" fontId="85" fillId="80" borderId="90" applyNumberFormat="0" applyAlignment="0" applyProtection="0"/>
    <xf numFmtId="0" fontId="29" fillId="83" borderId="89" applyNumberFormat="0" applyFont="0" applyAlignment="0" applyProtection="0"/>
    <xf numFmtId="0" fontId="75" fillId="83" borderId="89" applyNumberFormat="0" applyFont="0" applyAlignment="0" applyProtection="0"/>
    <xf numFmtId="0" fontId="29" fillId="83" borderId="89" applyNumberFormat="0" applyFont="0" applyAlignment="0" applyProtection="0"/>
    <xf numFmtId="0" fontId="29" fillId="83" borderId="89" applyNumberFormat="0" applyFont="0" applyAlignment="0" applyProtection="0"/>
    <xf numFmtId="0" fontId="29" fillId="83" borderId="89" applyNumberFormat="0" applyFont="0" applyAlignment="0" applyProtection="0"/>
    <xf numFmtId="0" fontId="29" fillId="83" borderId="89" applyNumberFormat="0" applyFont="0" applyAlignment="0" applyProtection="0"/>
    <xf numFmtId="0" fontId="29" fillId="83" borderId="89" applyNumberFormat="0" applyFont="0" applyAlignment="0" applyProtection="0"/>
    <xf numFmtId="0" fontId="82" fillId="67" borderId="88" applyNumberFormat="0" applyAlignment="0" applyProtection="0"/>
    <xf numFmtId="0" fontId="82" fillId="67" borderId="88" applyNumberFormat="0" applyAlignment="0" applyProtection="0"/>
    <xf numFmtId="0" fontId="82" fillId="67" borderId="88" applyNumberFormat="0" applyAlignment="0" applyProtection="0"/>
    <xf numFmtId="0" fontId="82" fillId="67" borderId="88" applyNumberFormat="0" applyAlignment="0" applyProtection="0"/>
    <xf numFmtId="0" fontId="82" fillId="67" borderId="88" applyNumberFormat="0" applyAlignment="0" applyProtection="0"/>
    <xf numFmtId="0" fontId="78" fillId="80" borderId="88" applyNumberFormat="0" applyAlignment="0" applyProtection="0"/>
    <xf numFmtId="0" fontId="78" fillId="80" borderId="88" applyNumberFormat="0" applyAlignment="0" applyProtection="0"/>
    <xf numFmtId="0" fontId="78" fillId="80" borderId="88" applyNumberFormat="0" applyAlignment="0" applyProtection="0"/>
    <xf numFmtId="0" fontId="78" fillId="80" borderId="88" applyNumberFormat="0" applyAlignment="0" applyProtection="0"/>
    <xf numFmtId="0" fontId="78" fillId="80" borderId="88" applyNumberFormat="0" applyAlignment="0" applyProtection="0"/>
    <xf numFmtId="0" fontId="78" fillId="80" borderId="88" applyNumberFormat="0" applyAlignment="0" applyProtection="0"/>
    <xf numFmtId="0" fontId="78" fillId="80" borderId="88" applyNumberFormat="0" applyAlignment="0" applyProtection="0"/>
    <xf numFmtId="0" fontId="78" fillId="80" borderId="88" applyNumberFormat="0" applyAlignment="0" applyProtection="0"/>
    <xf numFmtId="0" fontId="78" fillId="80" borderId="88" applyNumberFormat="0" applyAlignment="0" applyProtection="0"/>
    <xf numFmtId="0" fontId="78" fillId="80" borderId="88" applyNumberFormat="0" applyAlignment="0" applyProtection="0"/>
    <xf numFmtId="0" fontId="82" fillId="67" borderId="88" applyNumberFormat="0" applyAlignment="0" applyProtection="0"/>
    <xf numFmtId="0" fontId="82" fillId="67" borderId="88" applyNumberFormat="0" applyAlignment="0" applyProtection="0"/>
    <xf numFmtId="0" fontId="82" fillId="67" borderId="88" applyNumberFormat="0" applyAlignment="0" applyProtection="0"/>
    <xf numFmtId="0" fontId="82" fillId="67" borderId="88" applyNumberFormat="0" applyAlignment="0" applyProtection="0"/>
    <xf numFmtId="0" fontId="82" fillId="67" borderId="88" applyNumberFormat="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29" fillId="83" borderId="89" applyNumberFormat="0" applyFont="0" applyAlignment="0" applyProtection="0"/>
    <xf numFmtId="0" fontId="29" fillId="83" borderId="89" applyNumberFormat="0" applyFont="0" applyAlignment="0" applyProtection="0"/>
    <xf numFmtId="0" fontId="29" fillId="83" borderId="89" applyNumberFormat="0" applyFont="0" applyAlignment="0" applyProtection="0"/>
    <xf numFmtId="0" fontId="29" fillId="83" borderId="89" applyNumberFormat="0" applyFont="0" applyAlignment="0" applyProtection="0"/>
    <xf numFmtId="0" fontId="29" fillId="83" borderId="89" applyNumberFormat="0" applyFont="0" applyAlignment="0" applyProtection="0"/>
    <xf numFmtId="0" fontId="75" fillId="83" borderId="89" applyNumberFormat="0" applyFont="0" applyAlignment="0" applyProtection="0"/>
    <xf numFmtId="0" fontId="29" fillId="83" borderId="89" applyNumberFormat="0" applyFont="0" applyAlignment="0" applyProtection="0"/>
    <xf numFmtId="0" fontId="85" fillId="80" borderId="90" applyNumberFormat="0" applyAlignment="0" applyProtection="0"/>
    <xf numFmtId="0" fontId="85" fillId="80" borderId="90" applyNumberFormat="0" applyAlignment="0" applyProtection="0"/>
    <xf numFmtId="0" fontId="85" fillId="80" borderId="90" applyNumberFormat="0" applyAlignment="0" applyProtection="0"/>
    <xf numFmtId="0" fontId="85" fillId="80" borderId="90" applyNumberFormat="0" applyAlignment="0" applyProtection="0"/>
    <xf numFmtId="0" fontId="85" fillId="80" borderId="90" applyNumberFormat="0" applyAlignment="0" applyProtection="0"/>
    <xf numFmtId="0" fontId="91" fillId="0" borderId="91" applyNumberFormat="0" applyFill="0" applyAlignment="0" applyProtection="0"/>
    <xf numFmtId="0" fontId="91" fillId="0" borderId="91" applyNumberFormat="0" applyFill="0" applyAlignment="0" applyProtection="0"/>
    <xf numFmtId="0" fontId="91" fillId="0" borderId="91" applyNumberFormat="0" applyFill="0" applyAlignment="0" applyProtection="0"/>
    <xf numFmtId="0" fontId="91" fillId="0" borderId="91" applyNumberFormat="0" applyFill="0" applyAlignment="0" applyProtection="0"/>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5" fillId="80" borderId="90" applyNumberFormat="0" applyAlignment="0" applyProtection="0"/>
    <xf numFmtId="0" fontId="85" fillId="80" borderId="90" applyNumberFormat="0" applyAlignment="0" applyProtection="0"/>
    <xf numFmtId="0" fontId="85" fillId="80" borderId="90" applyNumberFormat="0" applyAlignment="0" applyProtection="0"/>
    <xf numFmtId="0" fontId="91" fillId="0" borderId="91" applyNumberFormat="0" applyFill="0" applyAlignment="0" applyProtection="0"/>
    <xf numFmtId="0" fontId="91" fillId="0" borderId="91" applyNumberFormat="0" applyFill="0" applyAlignment="0" applyProtection="0"/>
    <xf numFmtId="0" fontId="91" fillId="0" borderId="91" applyNumberFormat="0" applyFill="0" applyAlignment="0" applyProtection="0"/>
    <xf numFmtId="0" fontId="91" fillId="0" borderId="91" applyNumberFormat="0" applyFill="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78" fillId="80" borderId="88" applyNumberFormat="0" applyAlignment="0" applyProtection="0"/>
    <xf numFmtId="0" fontId="78" fillId="80" borderId="88" applyNumberFormat="0" applyAlignment="0" applyProtection="0"/>
    <xf numFmtId="0" fontId="78" fillId="80" borderId="88" applyNumberFormat="0" applyAlignment="0" applyProtection="0"/>
    <xf numFmtId="0" fontId="78" fillId="80" borderId="88" applyNumberFormat="0" applyAlignment="0" applyProtection="0"/>
    <xf numFmtId="0" fontId="78" fillId="80" borderId="88" applyNumberFormat="0" applyAlignment="0" applyProtection="0"/>
    <xf numFmtId="0" fontId="82" fillId="67" borderId="88" applyNumberFormat="0" applyAlignment="0" applyProtection="0"/>
    <xf numFmtId="0" fontId="82" fillId="67" borderId="88" applyNumberFormat="0" applyAlignment="0" applyProtection="0"/>
    <xf numFmtId="0" fontId="82" fillId="67" borderId="88" applyNumberFormat="0" applyAlignment="0" applyProtection="0"/>
    <xf numFmtId="0" fontId="82" fillId="67" borderId="88" applyNumberFormat="0" applyAlignment="0" applyProtection="0"/>
    <xf numFmtId="0" fontId="82" fillId="67" borderId="88" applyNumberFormat="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29" fillId="83" borderId="89" applyNumberFormat="0" applyFont="0" applyAlignment="0" applyProtection="0"/>
    <xf numFmtId="0" fontId="29" fillId="83" borderId="89" applyNumberFormat="0" applyFont="0" applyAlignment="0" applyProtection="0"/>
    <xf numFmtId="0" fontId="29" fillId="83" borderId="89" applyNumberFormat="0" applyFont="0" applyAlignment="0" applyProtection="0"/>
    <xf numFmtId="0" fontId="29" fillId="83" borderId="89" applyNumberFormat="0" applyFont="0" applyAlignment="0" applyProtection="0"/>
    <xf numFmtId="0" fontId="29" fillId="83" borderId="89" applyNumberFormat="0" applyFont="0" applyAlignment="0" applyProtection="0"/>
    <xf numFmtId="0" fontId="75" fillId="83" borderId="89" applyNumberFormat="0" applyFont="0" applyAlignment="0" applyProtection="0"/>
    <xf numFmtId="0" fontId="29" fillId="83" borderId="89" applyNumberFormat="0" applyFont="0" applyAlignment="0" applyProtection="0"/>
    <xf numFmtId="0" fontId="85" fillId="80" borderId="90" applyNumberFormat="0" applyAlignment="0" applyProtection="0"/>
    <xf numFmtId="0" fontId="85" fillId="80" borderId="90" applyNumberFormat="0" applyAlignment="0" applyProtection="0"/>
    <xf numFmtId="0" fontId="85" fillId="80" borderId="90" applyNumberFormat="0" applyAlignment="0" applyProtection="0"/>
    <xf numFmtId="0" fontId="85" fillId="80" borderId="90" applyNumberFormat="0" applyAlignment="0" applyProtection="0"/>
    <xf numFmtId="0" fontId="85" fillId="80" borderId="90" applyNumberFormat="0" applyAlignment="0" applyProtection="0"/>
    <xf numFmtId="0" fontId="91" fillId="0" borderId="91" applyNumberFormat="0" applyFill="0" applyAlignment="0" applyProtection="0"/>
    <xf numFmtId="0" fontId="91" fillId="0" borderId="91" applyNumberFormat="0" applyFill="0" applyAlignment="0" applyProtection="0"/>
    <xf numFmtId="0" fontId="91" fillId="0" borderId="91" applyNumberFormat="0" applyFill="0" applyAlignment="0" applyProtection="0"/>
    <xf numFmtId="0" fontId="91" fillId="0" borderId="91" applyNumberFormat="0" applyFill="0" applyAlignment="0" applyProtection="0"/>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56"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56"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56" fillId="0" borderId="3"/>
    <xf numFmtId="0" fontId="56" fillId="0" borderId="3"/>
    <xf numFmtId="0" fontId="56" fillId="0" borderId="3"/>
    <xf numFmtId="0" fontId="56"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56"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56"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 fillId="0" borderId="3"/>
    <xf numFmtId="0" fontId="8" fillId="0" borderId="3"/>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8" fillId="0" borderId="3"/>
    <xf numFmtId="164" fontId="56" fillId="0" borderId="3" applyFont="0" applyFill="0" applyBorder="0" applyAlignment="0" applyProtection="0"/>
    <xf numFmtId="0" fontId="8" fillId="0" borderId="3"/>
    <xf numFmtId="0" fontId="106" fillId="0" borderId="3"/>
    <xf numFmtId="0" fontId="106" fillId="0" borderId="3"/>
    <xf numFmtId="0" fontId="106" fillId="0" borderId="3"/>
    <xf numFmtId="0" fontId="106" fillId="0" borderId="3"/>
    <xf numFmtId="0" fontId="106" fillId="0" borderId="3"/>
    <xf numFmtId="0" fontId="106" fillId="0" borderId="3"/>
    <xf numFmtId="0" fontId="106"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8" fillId="80" borderId="96" applyNumberFormat="0" applyAlignment="0" applyProtection="0"/>
    <xf numFmtId="0" fontId="78" fillId="80" borderId="96" applyNumberFormat="0" applyAlignment="0" applyProtection="0"/>
    <xf numFmtId="0" fontId="78" fillId="80" borderId="96" applyNumberFormat="0" applyAlignment="0" applyProtection="0"/>
    <xf numFmtId="0" fontId="78" fillId="80" borderId="96" applyNumberFormat="0" applyAlignment="0" applyProtection="0"/>
    <xf numFmtId="0" fontId="78" fillId="80" borderId="96" applyNumberFormat="0" applyAlignment="0" applyProtection="0"/>
    <xf numFmtId="0" fontId="82" fillId="67" borderId="96" applyNumberFormat="0" applyAlignment="0" applyProtection="0"/>
    <xf numFmtId="0" fontId="82" fillId="67" borderId="96" applyNumberFormat="0" applyAlignment="0" applyProtection="0"/>
    <xf numFmtId="0" fontId="82" fillId="67" borderId="96" applyNumberFormat="0" applyAlignment="0" applyProtection="0"/>
    <xf numFmtId="0" fontId="82" fillId="67" borderId="96" applyNumberFormat="0" applyAlignment="0" applyProtection="0"/>
    <xf numFmtId="0" fontId="82" fillId="67" borderId="96" applyNumberFormat="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29" fillId="83" borderId="97" applyNumberFormat="0" applyFont="0" applyAlignment="0" applyProtection="0"/>
    <xf numFmtId="0" fontId="29" fillId="83" borderId="97" applyNumberFormat="0" applyFont="0" applyAlignment="0" applyProtection="0"/>
    <xf numFmtId="0" fontId="29" fillId="83" borderId="97" applyNumberFormat="0" applyFont="0" applyAlignment="0" applyProtection="0"/>
    <xf numFmtId="0" fontId="29" fillId="83" borderId="97" applyNumberFormat="0" applyFont="0" applyAlignment="0" applyProtection="0"/>
    <xf numFmtId="0" fontId="29" fillId="83" borderId="97" applyNumberFormat="0" applyFont="0" applyAlignment="0" applyProtection="0"/>
    <xf numFmtId="0" fontId="75" fillId="83" borderId="97" applyNumberFormat="0" applyFont="0" applyAlignment="0" applyProtection="0"/>
    <xf numFmtId="0" fontId="29" fillId="83" borderId="97" applyNumberFormat="0" applyFont="0" applyAlignment="0" applyProtection="0"/>
    <xf numFmtId="0" fontId="85" fillId="80" borderId="98" applyNumberFormat="0" applyAlignment="0" applyProtection="0"/>
    <xf numFmtId="0" fontId="85" fillId="80" borderId="98" applyNumberFormat="0" applyAlignment="0" applyProtection="0"/>
    <xf numFmtId="0" fontId="85" fillId="80" borderId="98" applyNumberFormat="0" applyAlignment="0" applyProtection="0"/>
    <xf numFmtId="0" fontId="85" fillId="80" borderId="98" applyNumberFormat="0" applyAlignment="0" applyProtection="0"/>
    <xf numFmtId="0" fontId="85" fillId="80" borderId="98" applyNumberFormat="0" applyAlignment="0" applyProtection="0"/>
    <xf numFmtId="0" fontId="91" fillId="0" borderId="99" applyNumberFormat="0" applyFill="0" applyAlignment="0" applyProtection="0"/>
    <xf numFmtId="0" fontId="91" fillId="0" borderId="99" applyNumberFormat="0" applyFill="0" applyAlignment="0" applyProtection="0"/>
    <xf numFmtId="0" fontId="91" fillId="0" borderId="99" applyNumberFormat="0" applyFill="0" applyAlignment="0" applyProtection="0"/>
    <xf numFmtId="0" fontId="91" fillId="0" borderId="99" applyNumberFormat="0" applyFill="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85" fillId="80" borderId="98" applyNumberFormat="0" applyAlignment="0" applyProtection="0"/>
    <xf numFmtId="0" fontId="85" fillId="80" borderId="98" applyNumberFormat="0" applyAlignment="0" applyProtection="0"/>
    <xf numFmtId="0" fontId="29" fillId="83" borderId="97" applyNumberFormat="0" applyFont="0" applyAlignment="0" applyProtection="0"/>
    <xf numFmtId="0" fontId="75" fillId="83" borderId="97" applyNumberFormat="0" applyFont="0" applyAlignment="0" applyProtection="0"/>
    <xf numFmtId="0" fontId="29" fillId="83" borderId="97" applyNumberFormat="0" applyFont="0" applyAlignment="0" applyProtection="0"/>
    <xf numFmtId="0" fontId="29" fillId="83" borderId="97" applyNumberFormat="0" applyFont="0" applyAlignment="0" applyProtection="0"/>
    <xf numFmtId="0" fontId="29" fillId="83" borderId="97" applyNumberFormat="0" applyFont="0" applyAlignment="0" applyProtection="0"/>
    <xf numFmtId="0" fontId="29" fillId="83" borderId="97" applyNumberFormat="0" applyFont="0" applyAlignment="0" applyProtection="0"/>
    <xf numFmtId="0" fontId="29" fillId="83" borderId="97" applyNumberFormat="0" applyFont="0" applyAlignment="0" applyProtection="0"/>
    <xf numFmtId="0" fontId="82" fillId="67" borderId="96" applyNumberFormat="0" applyAlignment="0" applyProtection="0"/>
    <xf numFmtId="0" fontId="82" fillId="67" borderId="96" applyNumberFormat="0" applyAlignment="0" applyProtection="0"/>
    <xf numFmtId="0" fontId="82" fillId="67" borderId="96" applyNumberFormat="0" applyAlignment="0" applyProtection="0"/>
    <xf numFmtId="0" fontId="82" fillId="67" borderId="96" applyNumberFormat="0" applyAlignment="0" applyProtection="0"/>
    <xf numFmtId="0" fontId="82" fillId="67" borderId="96" applyNumberFormat="0" applyAlignment="0" applyProtection="0"/>
    <xf numFmtId="0" fontId="78" fillId="80" borderId="96" applyNumberFormat="0" applyAlignment="0" applyProtection="0"/>
    <xf numFmtId="0" fontId="78" fillId="80" borderId="96" applyNumberFormat="0" applyAlignment="0" applyProtection="0"/>
    <xf numFmtId="0" fontId="78" fillId="80" borderId="96" applyNumberFormat="0" applyAlignment="0" applyProtection="0"/>
    <xf numFmtId="0" fontId="78" fillId="80" borderId="96" applyNumberFormat="0" applyAlignment="0" applyProtection="0"/>
    <xf numFmtId="0" fontId="78" fillId="80" borderId="96" applyNumberFormat="0" applyAlignment="0" applyProtection="0"/>
    <xf numFmtId="0" fontId="78" fillId="80" borderId="96" applyNumberFormat="0" applyAlignment="0" applyProtection="0"/>
    <xf numFmtId="0" fontId="78" fillId="80" borderId="96" applyNumberFormat="0" applyAlignment="0" applyProtection="0"/>
    <xf numFmtId="0" fontId="78" fillId="80" borderId="96" applyNumberFormat="0" applyAlignment="0" applyProtection="0"/>
    <xf numFmtId="0" fontId="78" fillId="80" borderId="96" applyNumberFormat="0" applyAlignment="0" applyProtection="0"/>
    <xf numFmtId="0" fontId="78" fillId="80" borderId="96" applyNumberFormat="0" applyAlignment="0" applyProtection="0"/>
    <xf numFmtId="0" fontId="82" fillId="67" borderId="96" applyNumberFormat="0" applyAlignment="0" applyProtection="0"/>
    <xf numFmtId="0" fontId="82" fillId="67" borderId="96" applyNumberFormat="0" applyAlignment="0" applyProtection="0"/>
    <xf numFmtId="0" fontId="82" fillId="67" borderId="96" applyNumberFormat="0" applyAlignment="0" applyProtection="0"/>
    <xf numFmtId="0" fontId="82" fillId="67" borderId="96" applyNumberFormat="0" applyAlignment="0" applyProtection="0"/>
    <xf numFmtId="0" fontId="82" fillId="67" borderId="96" applyNumberFormat="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29" fillId="83" borderId="97" applyNumberFormat="0" applyFont="0" applyAlignment="0" applyProtection="0"/>
    <xf numFmtId="0" fontId="29" fillId="83" borderId="97" applyNumberFormat="0" applyFont="0" applyAlignment="0" applyProtection="0"/>
    <xf numFmtId="0" fontId="29" fillId="83" borderId="97" applyNumberFormat="0" applyFont="0" applyAlignment="0" applyProtection="0"/>
    <xf numFmtId="0" fontId="29" fillId="83" borderId="97" applyNumberFormat="0" applyFont="0" applyAlignment="0" applyProtection="0"/>
    <xf numFmtId="0" fontId="29" fillId="83" borderId="97" applyNumberFormat="0" applyFont="0" applyAlignment="0" applyProtection="0"/>
    <xf numFmtId="0" fontId="75" fillId="83" borderId="97" applyNumberFormat="0" applyFont="0" applyAlignment="0" applyProtection="0"/>
    <xf numFmtId="0" fontId="29" fillId="83" borderId="97" applyNumberFormat="0" applyFont="0" applyAlignment="0" applyProtection="0"/>
    <xf numFmtId="0" fontId="85" fillId="80" borderId="98" applyNumberFormat="0" applyAlignment="0" applyProtection="0"/>
    <xf numFmtId="0" fontId="85" fillId="80" borderId="98" applyNumberFormat="0" applyAlignment="0" applyProtection="0"/>
    <xf numFmtId="0" fontId="85" fillId="80" borderId="98" applyNumberFormat="0" applyAlignment="0" applyProtection="0"/>
    <xf numFmtId="0" fontId="85" fillId="80" borderId="98" applyNumberFormat="0" applyAlignment="0" applyProtection="0"/>
    <xf numFmtId="0" fontId="85" fillId="80" borderId="98" applyNumberFormat="0" applyAlignment="0" applyProtection="0"/>
    <xf numFmtId="0" fontId="91" fillId="0" borderId="99" applyNumberFormat="0" applyFill="0" applyAlignment="0" applyProtection="0"/>
    <xf numFmtId="0" fontId="91" fillId="0" borderId="99" applyNumberFormat="0" applyFill="0" applyAlignment="0" applyProtection="0"/>
    <xf numFmtId="0" fontId="91" fillId="0" borderId="99" applyNumberFormat="0" applyFill="0" applyAlignment="0" applyProtection="0"/>
    <xf numFmtId="0" fontId="91" fillId="0" borderId="99" applyNumberFormat="0" applyFill="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85" fillId="80" borderId="98" applyNumberFormat="0" applyAlignment="0" applyProtection="0"/>
    <xf numFmtId="0" fontId="85" fillId="80" borderId="98" applyNumberFormat="0" applyAlignment="0" applyProtection="0"/>
    <xf numFmtId="0" fontId="85" fillId="80" borderId="98" applyNumberFormat="0" applyAlignment="0" applyProtection="0"/>
    <xf numFmtId="0" fontId="91" fillId="0" borderId="99" applyNumberFormat="0" applyFill="0" applyAlignment="0" applyProtection="0"/>
    <xf numFmtId="0" fontId="91" fillId="0" borderId="99" applyNumberFormat="0" applyFill="0" applyAlignment="0" applyProtection="0"/>
    <xf numFmtId="0" fontId="91" fillId="0" borderId="99" applyNumberFormat="0" applyFill="0" applyAlignment="0" applyProtection="0"/>
    <xf numFmtId="0" fontId="91" fillId="0" borderId="99" applyNumberFormat="0" applyFill="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8" fillId="80" borderId="96" applyNumberFormat="0" applyAlignment="0" applyProtection="0"/>
    <xf numFmtId="0" fontId="78" fillId="80" borderId="96" applyNumberFormat="0" applyAlignment="0" applyProtection="0"/>
    <xf numFmtId="0" fontId="78" fillId="80" borderId="96" applyNumberFormat="0" applyAlignment="0" applyProtection="0"/>
    <xf numFmtId="0" fontId="78" fillId="80" borderId="96" applyNumberFormat="0" applyAlignment="0" applyProtection="0"/>
    <xf numFmtId="0" fontId="78" fillId="80" borderId="96" applyNumberFormat="0" applyAlignment="0" applyProtection="0"/>
    <xf numFmtId="0" fontId="82" fillId="67" borderId="96" applyNumberFormat="0" applyAlignment="0" applyProtection="0"/>
    <xf numFmtId="0" fontId="82" fillId="67" borderId="96" applyNumberFormat="0" applyAlignment="0" applyProtection="0"/>
    <xf numFmtId="0" fontId="82" fillId="67" borderId="96" applyNumberFormat="0" applyAlignment="0" applyProtection="0"/>
    <xf numFmtId="0" fontId="82" fillId="67" borderId="96" applyNumberFormat="0" applyAlignment="0" applyProtection="0"/>
    <xf numFmtId="0" fontId="82" fillId="67" borderId="96" applyNumberFormat="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29" fillId="83" borderId="97" applyNumberFormat="0" applyFont="0" applyAlignment="0" applyProtection="0"/>
    <xf numFmtId="0" fontId="29" fillId="83" borderId="97" applyNumberFormat="0" applyFont="0" applyAlignment="0" applyProtection="0"/>
    <xf numFmtId="0" fontId="29" fillId="83" borderId="97" applyNumberFormat="0" applyFont="0" applyAlignment="0" applyProtection="0"/>
    <xf numFmtId="0" fontId="29" fillId="83" borderId="97" applyNumberFormat="0" applyFont="0" applyAlignment="0" applyProtection="0"/>
    <xf numFmtId="0" fontId="29" fillId="83" borderId="97" applyNumberFormat="0" applyFont="0" applyAlignment="0" applyProtection="0"/>
    <xf numFmtId="0" fontId="75" fillId="83" borderId="97" applyNumberFormat="0" applyFont="0" applyAlignment="0" applyProtection="0"/>
    <xf numFmtId="0" fontId="29" fillId="83" borderId="97" applyNumberFormat="0" applyFont="0" applyAlignment="0" applyProtection="0"/>
    <xf numFmtId="0" fontId="85" fillId="80" borderId="98" applyNumberFormat="0" applyAlignment="0" applyProtection="0"/>
    <xf numFmtId="0" fontId="85" fillId="80" borderId="98" applyNumberFormat="0" applyAlignment="0" applyProtection="0"/>
    <xf numFmtId="0" fontId="85" fillId="80" borderId="98" applyNumberFormat="0" applyAlignment="0" applyProtection="0"/>
    <xf numFmtId="0" fontId="85" fillId="80" borderId="98" applyNumberFormat="0" applyAlignment="0" applyProtection="0"/>
    <xf numFmtId="0" fontId="85" fillId="80" borderId="98" applyNumberFormat="0" applyAlignment="0" applyProtection="0"/>
    <xf numFmtId="0" fontId="91" fillId="0" borderId="99" applyNumberFormat="0" applyFill="0" applyAlignment="0" applyProtection="0"/>
    <xf numFmtId="0" fontId="91" fillId="0" borderId="99" applyNumberFormat="0" applyFill="0" applyAlignment="0" applyProtection="0"/>
    <xf numFmtId="0" fontId="91" fillId="0" borderId="99" applyNumberFormat="0" applyFill="0" applyAlignment="0" applyProtection="0"/>
    <xf numFmtId="0" fontId="91" fillId="0" borderId="99" applyNumberFormat="0" applyFill="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7" fillId="0" borderId="3"/>
    <xf numFmtId="0" fontId="7" fillId="0" borderId="3"/>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7" fillId="0" borderId="3"/>
    <xf numFmtId="164" fontId="56" fillId="0" borderId="3" applyFont="0" applyFill="0" applyBorder="0" applyAlignment="0" applyProtection="0"/>
    <xf numFmtId="0" fontId="7" fillId="0" borderId="3"/>
    <xf numFmtId="0" fontId="10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10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6" fillId="0" borderId="3"/>
    <xf numFmtId="0" fontId="6" fillId="0" borderId="3"/>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6" fillId="0" borderId="3"/>
    <xf numFmtId="164" fontId="56" fillId="0" borderId="3" applyFont="0" applyFill="0" applyBorder="0" applyAlignment="0" applyProtection="0"/>
    <xf numFmtId="0" fontId="6" fillId="0" borderId="3"/>
    <xf numFmtId="0" fontId="78" fillId="80" borderId="100" applyNumberFormat="0" applyAlignment="0" applyProtection="0"/>
    <xf numFmtId="0" fontId="78" fillId="80" borderId="100" applyNumberFormat="0" applyAlignment="0" applyProtection="0"/>
    <xf numFmtId="0" fontId="78" fillId="80" borderId="100" applyNumberFormat="0" applyAlignment="0" applyProtection="0"/>
    <xf numFmtId="0" fontId="78" fillId="80" borderId="100" applyNumberFormat="0" applyAlignment="0" applyProtection="0"/>
    <xf numFmtId="0" fontId="78" fillId="80" borderId="100" applyNumberFormat="0" applyAlignment="0" applyProtection="0"/>
    <xf numFmtId="0" fontId="82" fillId="67" borderId="100" applyNumberFormat="0" applyAlignment="0" applyProtection="0"/>
    <xf numFmtId="0" fontId="82" fillId="67" borderId="100" applyNumberFormat="0" applyAlignment="0" applyProtection="0"/>
    <xf numFmtId="0" fontId="82" fillId="67" borderId="100" applyNumberFormat="0" applyAlignment="0" applyProtection="0"/>
    <xf numFmtId="0" fontId="82" fillId="67" borderId="100" applyNumberFormat="0" applyAlignment="0" applyProtection="0"/>
    <xf numFmtId="0" fontId="82" fillId="67" borderId="100" applyNumberFormat="0" applyAlignment="0" applyProtection="0"/>
    <xf numFmtId="0" fontId="29" fillId="83" borderId="101" applyNumberFormat="0" applyFont="0" applyAlignment="0" applyProtection="0"/>
    <xf numFmtId="0" fontId="29" fillId="83" borderId="101" applyNumberFormat="0" applyFont="0" applyAlignment="0" applyProtection="0"/>
    <xf numFmtId="0" fontId="29" fillId="83" borderId="101" applyNumberFormat="0" applyFont="0" applyAlignment="0" applyProtection="0"/>
    <xf numFmtId="0" fontId="29" fillId="83" borderId="101" applyNumberFormat="0" applyFont="0" applyAlignment="0" applyProtection="0"/>
    <xf numFmtId="0" fontId="29" fillId="83" borderId="101" applyNumberFormat="0" applyFont="0" applyAlignment="0" applyProtection="0"/>
    <xf numFmtId="0" fontId="75" fillId="83" borderId="101" applyNumberFormat="0" applyFont="0" applyAlignment="0" applyProtection="0"/>
    <xf numFmtId="0" fontId="29" fillId="83" borderId="101" applyNumberFormat="0" applyFont="0" applyAlignment="0" applyProtection="0"/>
    <xf numFmtId="0" fontId="85" fillId="80" borderId="102" applyNumberFormat="0" applyAlignment="0" applyProtection="0"/>
    <xf numFmtId="0" fontId="85" fillId="80" borderId="102" applyNumberFormat="0" applyAlignment="0" applyProtection="0"/>
    <xf numFmtId="0" fontId="85" fillId="80" borderId="102" applyNumberFormat="0" applyAlignment="0" applyProtection="0"/>
    <xf numFmtId="0" fontId="85" fillId="80" borderId="102" applyNumberFormat="0" applyAlignment="0" applyProtection="0"/>
    <xf numFmtId="0" fontId="85" fillId="80" borderId="102" applyNumberFormat="0" applyAlignment="0" applyProtection="0"/>
    <xf numFmtId="0" fontId="91" fillId="0" borderId="103" applyNumberFormat="0" applyFill="0" applyAlignment="0" applyProtection="0"/>
    <xf numFmtId="0" fontId="91" fillId="0" borderId="103" applyNumberFormat="0" applyFill="0" applyAlignment="0" applyProtection="0"/>
    <xf numFmtId="0" fontId="91" fillId="0" borderId="103" applyNumberFormat="0" applyFill="0" applyAlignment="0" applyProtection="0"/>
    <xf numFmtId="0" fontId="91" fillId="0" borderId="103" applyNumberFormat="0" applyFill="0" applyAlignment="0" applyProtection="0"/>
    <xf numFmtId="0" fontId="85" fillId="80" borderId="102" applyNumberFormat="0" applyAlignment="0" applyProtection="0"/>
    <xf numFmtId="0" fontId="85" fillId="80" borderId="102" applyNumberFormat="0" applyAlignment="0" applyProtection="0"/>
    <xf numFmtId="0" fontId="29" fillId="83" borderId="101" applyNumberFormat="0" applyFont="0" applyAlignment="0" applyProtection="0"/>
    <xf numFmtId="0" fontId="75" fillId="83" borderId="101" applyNumberFormat="0" applyFont="0" applyAlignment="0" applyProtection="0"/>
    <xf numFmtId="0" fontId="29" fillId="83" borderId="101" applyNumberFormat="0" applyFont="0" applyAlignment="0" applyProtection="0"/>
    <xf numFmtId="0" fontId="29" fillId="83" borderId="101" applyNumberFormat="0" applyFont="0" applyAlignment="0" applyProtection="0"/>
    <xf numFmtId="0" fontId="29" fillId="83" borderId="101" applyNumberFormat="0" applyFont="0" applyAlignment="0" applyProtection="0"/>
    <xf numFmtId="0" fontId="29" fillId="83" borderId="101" applyNumberFormat="0" applyFont="0" applyAlignment="0" applyProtection="0"/>
    <xf numFmtId="0" fontId="29" fillId="83" borderId="101" applyNumberFormat="0" applyFont="0" applyAlignment="0" applyProtection="0"/>
    <xf numFmtId="0" fontId="82" fillId="67" borderId="100" applyNumberFormat="0" applyAlignment="0" applyProtection="0"/>
    <xf numFmtId="0" fontId="82" fillId="67" borderId="100" applyNumberFormat="0" applyAlignment="0" applyProtection="0"/>
    <xf numFmtId="0" fontId="82" fillId="67" borderId="100" applyNumberFormat="0" applyAlignment="0" applyProtection="0"/>
    <xf numFmtId="0" fontId="82" fillId="67" borderId="100" applyNumberFormat="0" applyAlignment="0" applyProtection="0"/>
    <xf numFmtId="0" fontId="82" fillId="67" borderId="100" applyNumberFormat="0" applyAlignment="0" applyProtection="0"/>
    <xf numFmtId="0" fontId="78" fillId="80" borderId="100" applyNumberFormat="0" applyAlignment="0" applyProtection="0"/>
    <xf numFmtId="0" fontId="78" fillId="80" borderId="100" applyNumberFormat="0" applyAlignment="0" applyProtection="0"/>
    <xf numFmtId="0" fontId="78" fillId="80" borderId="100" applyNumberFormat="0" applyAlignment="0" applyProtection="0"/>
    <xf numFmtId="0" fontId="78" fillId="80" borderId="100" applyNumberFormat="0" applyAlignment="0" applyProtection="0"/>
    <xf numFmtId="0" fontId="78" fillId="80" borderId="100" applyNumberFormat="0" applyAlignment="0" applyProtection="0"/>
    <xf numFmtId="0" fontId="78" fillId="80" borderId="100" applyNumberFormat="0" applyAlignment="0" applyProtection="0"/>
    <xf numFmtId="0" fontId="78" fillId="80" borderId="100" applyNumberFormat="0" applyAlignment="0" applyProtection="0"/>
    <xf numFmtId="0" fontId="78" fillId="80" borderId="100" applyNumberFormat="0" applyAlignment="0" applyProtection="0"/>
    <xf numFmtId="0" fontId="78" fillId="80" borderId="100" applyNumberFormat="0" applyAlignment="0" applyProtection="0"/>
    <xf numFmtId="0" fontId="78" fillId="80" borderId="100" applyNumberFormat="0" applyAlignment="0" applyProtection="0"/>
    <xf numFmtId="0" fontId="82" fillId="67" borderId="100" applyNumberFormat="0" applyAlignment="0" applyProtection="0"/>
    <xf numFmtId="0" fontId="82" fillId="67" borderId="100" applyNumberFormat="0" applyAlignment="0" applyProtection="0"/>
    <xf numFmtId="0" fontId="82" fillId="67" borderId="100" applyNumberFormat="0" applyAlignment="0" applyProtection="0"/>
    <xf numFmtId="0" fontId="82" fillId="67" borderId="100" applyNumberFormat="0" applyAlignment="0" applyProtection="0"/>
    <xf numFmtId="0" fontId="82" fillId="67" borderId="100" applyNumberFormat="0" applyAlignment="0" applyProtection="0"/>
    <xf numFmtId="0" fontId="29" fillId="83" borderId="101" applyNumberFormat="0" applyFont="0" applyAlignment="0" applyProtection="0"/>
    <xf numFmtId="0" fontId="29" fillId="83" borderId="101" applyNumberFormat="0" applyFont="0" applyAlignment="0" applyProtection="0"/>
    <xf numFmtId="0" fontId="29" fillId="83" borderId="101" applyNumberFormat="0" applyFont="0" applyAlignment="0" applyProtection="0"/>
    <xf numFmtId="0" fontId="29" fillId="83" borderId="101" applyNumberFormat="0" applyFont="0" applyAlignment="0" applyProtection="0"/>
    <xf numFmtId="0" fontId="29" fillId="83" borderId="101" applyNumberFormat="0" applyFont="0" applyAlignment="0" applyProtection="0"/>
    <xf numFmtId="0" fontId="75" fillId="83" borderId="101" applyNumberFormat="0" applyFont="0" applyAlignment="0" applyProtection="0"/>
    <xf numFmtId="0" fontId="29" fillId="83" borderId="101" applyNumberFormat="0" applyFont="0" applyAlignment="0" applyProtection="0"/>
    <xf numFmtId="0" fontId="85" fillId="80" borderId="102" applyNumberFormat="0" applyAlignment="0" applyProtection="0"/>
    <xf numFmtId="0" fontId="85" fillId="80" borderId="102" applyNumberFormat="0" applyAlignment="0" applyProtection="0"/>
    <xf numFmtId="0" fontId="85" fillId="80" borderId="102" applyNumberFormat="0" applyAlignment="0" applyProtection="0"/>
    <xf numFmtId="0" fontId="85" fillId="80" borderId="102" applyNumberFormat="0" applyAlignment="0" applyProtection="0"/>
    <xf numFmtId="0" fontId="85" fillId="80" borderId="102" applyNumberFormat="0" applyAlignment="0" applyProtection="0"/>
    <xf numFmtId="0" fontId="91" fillId="0" borderId="103" applyNumberFormat="0" applyFill="0" applyAlignment="0" applyProtection="0"/>
    <xf numFmtId="0" fontId="91" fillId="0" borderId="103" applyNumberFormat="0" applyFill="0" applyAlignment="0" applyProtection="0"/>
    <xf numFmtId="0" fontId="91" fillId="0" borderId="103" applyNumberFormat="0" applyFill="0" applyAlignment="0" applyProtection="0"/>
    <xf numFmtId="0" fontId="91" fillId="0" borderId="103" applyNumberFormat="0" applyFill="0" applyAlignment="0" applyProtection="0"/>
    <xf numFmtId="0" fontId="85" fillId="80" borderId="102" applyNumberFormat="0" applyAlignment="0" applyProtection="0"/>
    <xf numFmtId="0" fontId="85" fillId="80" borderId="102" applyNumberFormat="0" applyAlignment="0" applyProtection="0"/>
    <xf numFmtId="0" fontId="85" fillId="80" borderId="102" applyNumberFormat="0" applyAlignment="0" applyProtection="0"/>
    <xf numFmtId="0" fontId="91" fillId="0" borderId="103" applyNumberFormat="0" applyFill="0" applyAlignment="0" applyProtection="0"/>
    <xf numFmtId="0" fontId="91" fillId="0" borderId="103" applyNumberFormat="0" applyFill="0" applyAlignment="0" applyProtection="0"/>
    <xf numFmtId="0" fontId="91" fillId="0" borderId="103" applyNumberFormat="0" applyFill="0" applyAlignment="0" applyProtection="0"/>
    <xf numFmtId="0" fontId="91" fillId="0" borderId="103" applyNumberFormat="0" applyFill="0" applyAlignment="0" applyProtection="0"/>
    <xf numFmtId="0" fontId="78" fillId="80" borderId="100" applyNumberFormat="0" applyAlignment="0" applyProtection="0"/>
    <xf numFmtId="0" fontId="78" fillId="80" borderId="100" applyNumberFormat="0" applyAlignment="0" applyProtection="0"/>
    <xf numFmtId="0" fontId="78" fillId="80" borderId="100" applyNumberFormat="0" applyAlignment="0" applyProtection="0"/>
    <xf numFmtId="0" fontId="78" fillId="80" borderId="100" applyNumberFormat="0" applyAlignment="0" applyProtection="0"/>
    <xf numFmtId="0" fontId="78" fillId="80" borderId="100" applyNumberFormat="0" applyAlignment="0" applyProtection="0"/>
    <xf numFmtId="0" fontId="82" fillId="67" borderId="100" applyNumberFormat="0" applyAlignment="0" applyProtection="0"/>
    <xf numFmtId="0" fontId="82" fillId="67" borderId="100" applyNumberFormat="0" applyAlignment="0" applyProtection="0"/>
    <xf numFmtId="0" fontId="82" fillId="67" borderId="100" applyNumberFormat="0" applyAlignment="0" applyProtection="0"/>
    <xf numFmtId="0" fontId="82" fillId="67" borderId="100" applyNumberFormat="0" applyAlignment="0" applyProtection="0"/>
    <xf numFmtId="0" fontId="82" fillId="67" borderId="100" applyNumberFormat="0" applyAlignment="0" applyProtection="0"/>
    <xf numFmtId="0" fontId="29" fillId="83" borderId="101" applyNumberFormat="0" applyFont="0" applyAlignment="0" applyProtection="0"/>
    <xf numFmtId="0" fontId="29" fillId="83" borderId="101" applyNumberFormat="0" applyFont="0" applyAlignment="0" applyProtection="0"/>
    <xf numFmtId="0" fontId="29" fillId="83" borderId="101" applyNumberFormat="0" applyFont="0" applyAlignment="0" applyProtection="0"/>
    <xf numFmtId="0" fontId="29" fillId="83" borderId="101" applyNumberFormat="0" applyFont="0" applyAlignment="0" applyProtection="0"/>
    <xf numFmtId="0" fontId="29" fillId="83" borderId="101" applyNumberFormat="0" applyFont="0" applyAlignment="0" applyProtection="0"/>
    <xf numFmtId="0" fontId="75" fillId="83" borderId="101" applyNumberFormat="0" applyFont="0" applyAlignment="0" applyProtection="0"/>
    <xf numFmtId="0" fontId="29" fillId="83" borderId="101" applyNumberFormat="0" applyFont="0" applyAlignment="0" applyProtection="0"/>
    <xf numFmtId="0" fontId="85" fillId="80" borderId="102" applyNumberFormat="0" applyAlignment="0" applyProtection="0"/>
    <xf numFmtId="0" fontId="85" fillId="80" borderId="102" applyNumberFormat="0" applyAlignment="0" applyProtection="0"/>
    <xf numFmtId="0" fontId="85" fillId="80" borderId="102" applyNumberFormat="0" applyAlignment="0" applyProtection="0"/>
    <xf numFmtId="0" fontId="85" fillId="80" borderId="102" applyNumberFormat="0" applyAlignment="0" applyProtection="0"/>
    <xf numFmtId="0" fontId="85" fillId="80" borderId="102" applyNumberFormat="0" applyAlignment="0" applyProtection="0"/>
    <xf numFmtId="0" fontId="91" fillId="0" borderId="103" applyNumberFormat="0" applyFill="0" applyAlignment="0" applyProtection="0"/>
    <xf numFmtId="0" fontId="91" fillId="0" borderId="103" applyNumberFormat="0" applyFill="0" applyAlignment="0" applyProtection="0"/>
    <xf numFmtId="0" fontId="91" fillId="0" borderId="103" applyNumberFormat="0" applyFill="0" applyAlignment="0" applyProtection="0"/>
    <xf numFmtId="0" fontId="91" fillId="0" borderId="103" applyNumberFormat="0" applyFill="0" applyAlignment="0" applyProtection="0"/>
    <xf numFmtId="0" fontId="106"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5" fillId="0" borderId="3"/>
    <xf numFmtId="0" fontId="5" fillId="0" borderId="3"/>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5" fillId="0" borderId="3"/>
    <xf numFmtId="164" fontId="56" fillId="0" borderId="3" applyFont="0" applyFill="0" applyBorder="0" applyAlignment="0" applyProtection="0"/>
    <xf numFmtId="0" fontId="5" fillId="0" borderId="3"/>
    <xf numFmtId="0" fontId="64" fillId="0" borderId="3" applyNumberFormat="0" applyFill="0" applyBorder="0" applyAlignment="0" applyProtection="0"/>
    <xf numFmtId="9" fontId="56" fillId="0" borderId="3" applyFont="0" applyFill="0" applyBorder="0" applyAlignment="0" applyProtection="0"/>
    <xf numFmtId="0" fontId="56" fillId="0" borderId="3"/>
    <xf numFmtId="0" fontId="106" fillId="0" borderId="3"/>
    <xf numFmtId="0" fontId="4" fillId="0" borderId="3"/>
    <xf numFmtId="0" fontId="82" fillId="67" borderId="105" applyNumberFormat="0" applyAlignment="0" applyProtection="0"/>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85" fillId="80" borderId="107" applyNumberFormat="0" applyAlignment="0" applyProtection="0"/>
    <xf numFmtId="0" fontId="85" fillId="80" borderId="107" applyNumberFormat="0" applyAlignment="0" applyProtection="0"/>
    <xf numFmtId="0" fontId="85" fillId="80" borderId="107" applyNumberFormat="0" applyAlignment="0" applyProtection="0"/>
    <xf numFmtId="0" fontId="85" fillId="80" borderId="107" applyNumberFormat="0" applyAlignment="0" applyProtection="0"/>
    <xf numFmtId="0" fontId="85" fillId="80" borderId="107" applyNumberFormat="0" applyAlignment="0" applyProtection="0"/>
    <xf numFmtId="0" fontId="29" fillId="83" borderId="106" applyNumberFormat="0" applyFont="0" applyAlignment="0" applyProtection="0"/>
    <xf numFmtId="0" fontId="75" fillId="83" borderId="106" applyNumberFormat="0" applyFont="0" applyAlignment="0" applyProtection="0"/>
    <xf numFmtId="0" fontId="29" fillId="83" borderId="106" applyNumberFormat="0" applyFont="0" applyAlignment="0" applyProtection="0"/>
    <xf numFmtId="0" fontId="29" fillId="83" borderId="106" applyNumberFormat="0" applyFont="0" applyAlignment="0" applyProtection="0"/>
    <xf numFmtId="0" fontId="29" fillId="83" borderId="106" applyNumberFormat="0" applyFont="0" applyAlignment="0" applyProtection="0"/>
    <xf numFmtId="0" fontId="29" fillId="83" borderId="106" applyNumberFormat="0" applyFont="0" applyAlignment="0" applyProtection="0"/>
    <xf numFmtId="0" fontId="29" fillId="83" borderId="106" applyNumberFormat="0" applyFont="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2" fillId="67" borderId="105" applyNumberFormat="0" applyAlignment="0" applyProtection="0"/>
    <xf numFmtId="0" fontId="82" fillId="67" borderId="105" applyNumberFormat="0" applyAlignment="0" applyProtection="0"/>
    <xf numFmtId="0" fontId="82" fillId="67" borderId="105" applyNumberFormat="0" applyAlignment="0" applyProtection="0"/>
    <xf numFmtId="0" fontId="4" fillId="0" borderId="3"/>
    <xf numFmtId="0" fontId="4" fillId="0" borderId="3"/>
    <xf numFmtId="0" fontId="78" fillId="80" borderId="105" applyNumberFormat="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82" fillId="67" borderId="105" applyNumberFormat="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78" fillId="80" borderId="105" applyNumberFormat="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91" fillId="0" borderId="108" applyNumberFormat="0" applyFill="0" applyAlignment="0" applyProtection="0"/>
    <xf numFmtId="0" fontId="91" fillId="0" borderId="108" applyNumberFormat="0" applyFill="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78" fillId="80" borderId="105" applyNumberFormat="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78" fillId="80" borderId="105" applyNumberFormat="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78" fillId="80" borderId="105" applyNumberFormat="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106"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91" fillId="0" borderId="108" applyNumberFormat="0" applyFill="0" applyAlignment="0" applyProtection="0"/>
    <xf numFmtId="0" fontId="91" fillId="0" borderId="108" applyNumberFormat="0" applyFill="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4" fillId="0" borderId="3"/>
    <xf numFmtId="0" fontId="4" fillId="0" borderId="3"/>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4" fillId="0" borderId="3"/>
    <xf numFmtId="164" fontId="56" fillId="0" borderId="3" applyFont="0" applyFill="0" applyBorder="0" applyAlignment="0" applyProtection="0"/>
    <xf numFmtId="0" fontId="4" fillId="0" borderId="3"/>
    <xf numFmtId="0" fontId="85" fillId="80" borderId="107" applyNumberFormat="0" applyAlignment="0" applyProtection="0"/>
    <xf numFmtId="0" fontId="85" fillId="80" borderId="107" applyNumberFormat="0" applyAlignment="0" applyProtection="0"/>
    <xf numFmtId="0" fontId="29" fillId="83" borderId="106" applyNumberFormat="0" applyFont="0" applyAlignment="0" applyProtection="0"/>
    <xf numFmtId="0" fontId="75" fillId="83" borderId="106" applyNumberFormat="0" applyFont="0" applyAlignment="0" applyProtection="0"/>
    <xf numFmtId="0" fontId="29" fillId="83" borderId="106" applyNumberFormat="0" applyFont="0" applyAlignment="0" applyProtection="0"/>
    <xf numFmtId="0" fontId="29" fillId="83" borderId="106" applyNumberFormat="0" applyFont="0" applyAlignment="0" applyProtection="0"/>
    <xf numFmtId="0" fontId="29" fillId="83" borderId="106" applyNumberFormat="0" applyFont="0" applyAlignment="0" applyProtection="0"/>
    <xf numFmtId="0" fontId="29" fillId="83" borderId="106" applyNumberFormat="0" applyFont="0" applyAlignment="0" applyProtection="0"/>
    <xf numFmtId="0" fontId="29" fillId="83" borderId="106" applyNumberFormat="0" applyFont="0" applyAlignment="0" applyProtection="0"/>
    <xf numFmtId="0" fontId="82" fillId="67" borderId="105" applyNumberFormat="0" applyAlignment="0" applyProtection="0"/>
    <xf numFmtId="0" fontId="82" fillId="67" borderId="105" applyNumberFormat="0" applyAlignment="0" applyProtection="0"/>
    <xf numFmtId="0" fontId="82" fillId="67" borderId="105" applyNumberFormat="0" applyAlignment="0" applyProtection="0"/>
    <xf numFmtId="0" fontId="82" fillId="67" borderId="105" applyNumberFormat="0" applyAlignment="0" applyProtection="0"/>
    <xf numFmtId="0" fontId="82" fillId="67" borderId="105" applyNumberFormat="0" applyAlignment="0" applyProtection="0"/>
    <xf numFmtId="0" fontId="78" fillId="80" borderId="105" applyNumberFormat="0" applyAlignment="0" applyProtection="0"/>
    <xf numFmtId="0" fontId="78" fillId="80" borderId="105" applyNumberFormat="0" applyAlignment="0" applyProtection="0"/>
    <xf numFmtId="0" fontId="78" fillId="80" borderId="105" applyNumberFormat="0" applyAlignment="0" applyProtection="0"/>
    <xf numFmtId="0" fontId="78" fillId="80" borderId="105" applyNumberFormat="0" applyAlignment="0" applyProtection="0"/>
    <xf numFmtId="0" fontId="78" fillId="80" borderId="105" applyNumberFormat="0" applyAlignment="0" applyProtection="0"/>
    <xf numFmtId="0" fontId="78" fillId="80" borderId="105" applyNumberFormat="0" applyAlignment="0" applyProtection="0"/>
    <xf numFmtId="0" fontId="78" fillId="80" borderId="105" applyNumberFormat="0" applyAlignment="0" applyProtection="0"/>
    <xf numFmtId="0" fontId="78" fillId="80" borderId="105" applyNumberFormat="0" applyAlignment="0" applyProtection="0"/>
    <xf numFmtId="0" fontId="78" fillId="80" borderId="105" applyNumberFormat="0" applyAlignment="0" applyProtection="0"/>
    <xf numFmtId="0" fontId="78" fillId="80" borderId="105" applyNumberFormat="0" applyAlignment="0" applyProtection="0"/>
    <xf numFmtId="0" fontId="82" fillId="67" borderId="105" applyNumberFormat="0" applyAlignment="0" applyProtection="0"/>
    <xf numFmtId="0" fontId="82" fillId="67" borderId="105" applyNumberFormat="0" applyAlignment="0" applyProtection="0"/>
    <xf numFmtId="0" fontId="82" fillId="67" borderId="105" applyNumberFormat="0" applyAlignment="0" applyProtection="0"/>
    <xf numFmtId="0" fontId="82" fillId="67" borderId="105" applyNumberFormat="0" applyAlignment="0" applyProtection="0"/>
    <xf numFmtId="0" fontId="82" fillId="67" borderId="105" applyNumberFormat="0" applyAlignment="0" applyProtection="0"/>
    <xf numFmtId="0" fontId="29" fillId="83" borderId="106" applyNumberFormat="0" applyFont="0" applyAlignment="0" applyProtection="0"/>
    <xf numFmtId="0" fontId="29" fillId="83" borderId="106" applyNumberFormat="0" applyFont="0" applyAlignment="0" applyProtection="0"/>
    <xf numFmtId="0" fontId="29" fillId="83" borderId="106" applyNumberFormat="0" applyFont="0" applyAlignment="0" applyProtection="0"/>
    <xf numFmtId="0" fontId="29" fillId="83" borderId="106" applyNumberFormat="0" applyFont="0" applyAlignment="0" applyProtection="0"/>
    <xf numFmtId="0" fontId="29" fillId="83" borderId="106" applyNumberFormat="0" applyFont="0" applyAlignment="0" applyProtection="0"/>
    <xf numFmtId="0" fontId="75" fillId="83" borderId="106" applyNumberFormat="0" applyFont="0" applyAlignment="0" applyProtection="0"/>
    <xf numFmtId="0" fontId="29" fillId="83" borderId="106" applyNumberFormat="0" applyFont="0" applyAlignment="0" applyProtection="0"/>
    <xf numFmtId="0" fontId="85" fillId="80" borderId="107" applyNumberFormat="0" applyAlignment="0" applyProtection="0"/>
    <xf numFmtId="0" fontId="85" fillId="80" borderId="107" applyNumberFormat="0" applyAlignment="0" applyProtection="0"/>
    <xf numFmtId="0" fontId="85" fillId="80" borderId="107" applyNumberFormat="0" applyAlignment="0" applyProtection="0"/>
    <xf numFmtId="0" fontId="85" fillId="80" borderId="107" applyNumberFormat="0" applyAlignment="0" applyProtection="0"/>
    <xf numFmtId="0" fontId="85" fillId="80" borderId="107" applyNumberFormat="0" applyAlignment="0" applyProtection="0"/>
    <xf numFmtId="0" fontId="91" fillId="0" borderId="108" applyNumberFormat="0" applyFill="0" applyAlignment="0" applyProtection="0"/>
    <xf numFmtId="0" fontId="91" fillId="0" borderId="108" applyNumberFormat="0" applyFill="0" applyAlignment="0" applyProtection="0"/>
    <xf numFmtId="0" fontId="91" fillId="0" borderId="108" applyNumberFormat="0" applyFill="0" applyAlignment="0" applyProtection="0"/>
    <xf numFmtId="0" fontId="91" fillId="0" borderId="108" applyNumberFormat="0" applyFill="0" applyAlignment="0" applyProtection="0"/>
    <xf numFmtId="0" fontId="85" fillId="80" borderId="107" applyNumberFormat="0" applyAlignment="0" applyProtection="0"/>
    <xf numFmtId="0" fontId="85" fillId="80" borderId="107" applyNumberFormat="0" applyAlignment="0" applyProtection="0"/>
    <xf numFmtId="0" fontId="85" fillId="80" borderId="107" applyNumberFormat="0" applyAlignment="0" applyProtection="0"/>
    <xf numFmtId="0" fontId="91" fillId="0" borderId="108" applyNumberFormat="0" applyFill="0" applyAlignment="0" applyProtection="0"/>
    <xf numFmtId="0" fontId="91" fillId="0" borderId="108" applyNumberFormat="0" applyFill="0" applyAlignment="0" applyProtection="0"/>
    <xf numFmtId="0" fontId="91" fillId="0" borderId="108" applyNumberFormat="0" applyFill="0" applyAlignment="0" applyProtection="0"/>
    <xf numFmtId="0" fontId="91" fillId="0" borderId="108" applyNumberFormat="0" applyFill="0" applyAlignment="0" applyProtection="0"/>
    <xf numFmtId="0" fontId="78" fillId="80" borderId="105" applyNumberFormat="0" applyAlignment="0" applyProtection="0"/>
    <xf numFmtId="0" fontId="78" fillId="80" borderId="105" applyNumberFormat="0" applyAlignment="0" applyProtection="0"/>
    <xf numFmtId="0" fontId="78" fillId="80" borderId="105" applyNumberFormat="0" applyAlignment="0" applyProtection="0"/>
    <xf numFmtId="0" fontId="78" fillId="80" borderId="105" applyNumberFormat="0" applyAlignment="0" applyProtection="0"/>
    <xf numFmtId="0" fontId="78" fillId="80" borderId="105" applyNumberFormat="0" applyAlignment="0" applyProtection="0"/>
    <xf numFmtId="0" fontId="82" fillId="67" borderId="105" applyNumberFormat="0" applyAlignment="0" applyProtection="0"/>
    <xf numFmtId="0" fontId="82" fillId="67" borderId="105" applyNumberFormat="0" applyAlignment="0" applyProtection="0"/>
    <xf numFmtId="0" fontId="82" fillId="67" borderId="105" applyNumberFormat="0" applyAlignment="0" applyProtection="0"/>
    <xf numFmtId="0" fontId="82" fillId="67" borderId="105" applyNumberFormat="0" applyAlignment="0" applyProtection="0"/>
    <xf numFmtId="0" fontId="82" fillId="67" borderId="105" applyNumberFormat="0" applyAlignment="0" applyProtection="0"/>
    <xf numFmtId="0" fontId="29" fillId="83" borderId="106" applyNumberFormat="0" applyFont="0" applyAlignment="0" applyProtection="0"/>
    <xf numFmtId="0" fontId="29" fillId="83" borderId="106" applyNumberFormat="0" applyFont="0" applyAlignment="0" applyProtection="0"/>
    <xf numFmtId="0" fontId="29" fillId="83" borderId="106" applyNumberFormat="0" applyFont="0" applyAlignment="0" applyProtection="0"/>
    <xf numFmtId="0" fontId="29" fillId="83" borderId="106" applyNumberFormat="0" applyFont="0" applyAlignment="0" applyProtection="0"/>
    <xf numFmtId="0" fontId="29" fillId="83" borderId="106" applyNumberFormat="0" applyFont="0" applyAlignment="0" applyProtection="0"/>
    <xf numFmtId="0" fontId="75" fillId="83" borderId="106" applyNumberFormat="0" applyFont="0" applyAlignment="0" applyProtection="0"/>
    <xf numFmtId="0" fontId="29" fillId="83" borderId="106" applyNumberFormat="0" applyFont="0" applyAlignment="0" applyProtection="0"/>
    <xf numFmtId="0" fontId="85" fillId="80" borderId="107" applyNumberFormat="0" applyAlignment="0" applyProtection="0"/>
    <xf numFmtId="0" fontId="85" fillId="80" borderId="107" applyNumberFormat="0" applyAlignment="0" applyProtection="0"/>
    <xf numFmtId="0" fontId="85" fillId="80" borderId="107" applyNumberFormat="0" applyAlignment="0" applyProtection="0"/>
    <xf numFmtId="0" fontId="85" fillId="80" borderId="107" applyNumberFormat="0" applyAlignment="0" applyProtection="0"/>
    <xf numFmtId="0" fontId="85" fillId="80" borderId="107" applyNumberFormat="0" applyAlignment="0" applyProtection="0"/>
    <xf numFmtId="0" fontId="91" fillId="0" borderId="108" applyNumberFormat="0" applyFill="0" applyAlignment="0" applyProtection="0"/>
    <xf numFmtId="0" fontId="91" fillId="0" borderId="108" applyNumberFormat="0" applyFill="0" applyAlignment="0" applyProtection="0"/>
    <xf numFmtId="0" fontId="91" fillId="0" borderId="108" applyNumberFormat="0" applyFill="0" applyAlignment="0" applyProtection="0"/>
    <xf numFmtId="0" fontId="91" fillId="0" borderId="108" applyNumberFormat="0" applyFill="0" applyAlignment="0" applyProtection="0"/>
    <xf numFmtId="0" fontId="106"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106"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106"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78" fillId="80" borderId="109" applyNumberFormat="0" applyAlignment="0" applyProtection="0"/>
    <xf numFmtId="0" fontId="78" fillId="80" borderId="109" applyNumberFormat="0" applyAlignment="0" applyProtection="0"/>
    <xf numFmtId="0" fontId="78" fillId="80" borderId="109" applyNumberFormat="0" applyAlignment="0" applyProtection="0"/>
    <xf numFmtId="0" fontId="78" fillId="80" borderId="109" applyNumberFormat="0" applyAlignment="0" applyProtection="0"/>
    <xf numFmtId="0" fontId="78" fillId="80" borderId="109" applyNumberFormat="0" applyAlignment="0" applyProtection="0"/>
    <xf numFmtId="0" fontId="82" fillId="67" borderId="109" applyNumberFormat="0" applyAlignment="0" applyProtection="0"/>
    <xf numFmtId="0" fontId="82" fillId="67" borderId="109" applyNumberFormat="0" applyAlignment="0" applyProtection="0"/>
    <xf numFmtId="0" fontId="82" fillId="67" borderId="109" applyNumberFormat="0" applyAlignment="0" applyProtection="0"/>
    <xf numFmtId="0" fontId="82" fillId="67" borderId="109" applyNumberFormat="0" applyAlignment="0" applyProtection="0"/>
    <xf numFmtId="0" fontId="82" fillId="67" borderId="109" applyNumberFormat="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29" fillId="83" borderId="110" applyNumberFormat="0" applyFont="0" applyAlignment="0" applyProtection="0"/>
    <xf numFmtId="0" fontId="29" fillId="83" borderId="110" applyNumberFormat="0" applyFont="0" applyAlignment="0" applyProtection="0"/>
    <xf numFmtId="0" fontId="29" fillId="83" borderId="110" applyNumberFormat="0" applyFont="0" applyAlignment="0" applyProtection="0"/>
    <xf numFmtId="0" fontId="29" fillId="83" borderId="110" applyNumberFormat="0" applyFont="0" applyAlignment="0" applyProtection="0"/>
    <xf numFmtId="0" fontId="29" fillId="83" borderId="110" applyNumberFormat="0" applyFont="0" applyAlignment="0" applyProtection="0"/>
    <xf numFmtId="0" fontId="75" fillId="83" borderId="110" applyNumberFormat="0" applyFont="0" applyAlignment="0" applyProtection="0"/>
    <xf numFmtId="0" fontId="29" fillId="83" borderId="110" applyNumberFormat="0" applyFont="0" applyAlignment="0" applyProtection="0"/>
    <xf numFmtId="0" fontId="85" fillId="80" borderId="111" applyNumberFormat="0" applyAlignment="0" applyProtection="0"/>
    <xf numFmtId="0" fontId="85" fillId="80" borderId="111" applyNumberFormat="0" applyAlignment="0" applyProtection="0"/>
    <xf numFmtId="0" fontId="85" fillId="80" borderId="111" applyNumberFormat="0" applyAlignment="0" applyProtection="0"/>
    <xf numFmtId="0" fontId="85" fillId="80" borderId="111" applyNumberFormat="0" applyAlignment="0" applyProtection="0"/>
    <xf numFmtId="0" fontId="85" fillId="80" borderId="111" applyNumberFormat="0" applyAlignment="0" applyProtection="0"/>
    <xf numFmtId="0" fontId="91" fillId="0" borderId="112" applyNumberFormat="0" applyFill="0" applyAlignment="0" applyProtection="0"/>
    <xf numFmtId="0" fontId="91" fillId="0" borderId="112" applyNumberFormat="0" applyFill="0" applyAlignment="0" applyProtection="0"/>
    <xf numFmtId="0" fontId="91" fillId="0" borderId="112" applyNumberFormat="0" applyFill="0" applyAlignment="0" applyProtection="0"/>
    <xf numFmtId="0" fontId="91" fillId="0" borderId="112" applyNumberFormat="0" applyFill="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85" fillId="80" borderId="111" applyNumberFormat="0" applyAlignment="0" applyProtection="0"/>
    <xf numFmtId="0" fontId="85" fillId="80" borderId="111" applyNumberFormat="0" applyAlignment="0" applyProtection="0"/>
    <xf numFmtId="0" fontId="29" fillId="83" borderId="110" applyNumberFormat="0" applyFont="0" applyAlignment="0" applyProtection="0"/>
    <xf numFmtId="0" fontId="75" fillId="83" borderId="110" applyNumberFormat="0" applyFont="0" applyAlignment="0" applyProtection="0"/>
    <xf numFmtId="0" fontId="29" fillId="83" borderId="110" applyNumberFormat="0" applyFont="0" applyAlignment="0" applyProtection="0"/>
    <xf numFmtId="0" fontId="29" fillId="83" borderId="110" applyNumberFormat="0" applyFont="0" applyAlignment="0" applyProtection="0"/>
    <xf numFmtId="0" fontId="29" fillId="83" borderId="110" applyNumberFormat="0" applyFont="0" applyAlignment="0" applyProtection="0"/>
    <xf numFmtId="0" fontId="29" fillId="83" borderId="110" applyNumberFormat="0" applyFont="0" applyAlignment="0" applyProtection="0"/>
    <xf numFmtId="0" fontId="29" fillId="83" borderId="110" applyNumberFormat="0" applyFont="0" applyAlignment="0" applyProtection="0"/>
    <xf numFmtId="0" fontId="82" fillId="67" borderId="109" applyNumberFormat="0" applyAlignment="0" applyProtection="0"/>
    <xf numFmtId="0" fontId="82" fillId="67" borderId="109" applyNumberFormat="0" applyAlignment="0" applyProtection="0"/>
    <xf numFmtId="0" fontId="82" fillId="67" borderId="109" applyNumberFormat="0" applyAlignment="0" applyProtection="0"/>
    <xf numFmtId="0" fontId="82" fillId="67" borderId="109" applyNumberFormat="0" applyAlignment="0" applyProtection="0"/>
    <xf numFmtId="0" fontId="82" fillId="67" borderId="109" applyNumberFormat="0" applyAlignment="0" applyProtection="0"/>
    <xf numFmtId="0" fontId="78" fillId="80" borderId="109" applyNumberFormat="0" applyAlignment="0" applyProtection="0"/>
    <xf numFmtId="0" fontId="78" fillId="80" borderId="109" applyNumberFormat="0" applyAlignment="0" applyProtection="0"/>
    <xf numFmtId="0" fontId="78" fillId="80" borderId="109" applyNumberFormat="0" applyAlignment="0" applyProtection="0"/>
    <xf numFmtId="0" fontId="78" fillId="80" borderId="109" applyNumberFormat="0" applyAlignment="0" applyProtection="0"/>
    <xf numFmtId="0" fontId="78" fillId="80" borderId="109" applyNumberFormat="0" applyAlignment="0" applyProtection="0"/>
    <xf numFmtId="0" fontId="78" fillId="80" borderId="109" applyNumberFormat="0" applyAlignment="0" applyProtection="0"/>
    <xf numFmtId="0" fontId="78" fillId="80" borderId="109" applyNumberFormat="0" applyAlignment="0" applyProtection="0"/>
    <xf numFmtId="0" fontId="78" fillId="80" borderId="109" applyNumberFormat="0" applyAlignment="0" applyProtection="0"/>
    <xf numFmtId="0" fontId="78" fillId="80" borderId="109" applyNumberFormat="0" applyAlignment="0" applyProtection="0"/>
    <xf numFmtId="0" fontId="78" fillId="80" borderId="109" applyNumberFormat="0" applyAlignment="0" applyProtection="0"/>
    <xf numFmtId="0" fontId="82" fillId="67" borderId="109" applyNumberFormat="0" applyAlignment="0" applyProtection="0"/>
    <xf numFmtId="0" fontId="82" fillId="67" borderId="109" applyNumberFormat="0" applyAlignment="0" applyProtection="0"/>
    <xf numFmtId="0" fontId="82" fillId="67" borderId="109" applyNumberFormat="0" applyAlignment="0" applyProtection="0"/>
    <xf numFmtId="0" fontId="82" fillId="67" borderId="109" applyNumberFormat="0" applyAlignment="0" applyProtection="0"/>
    <xf numFmtId="0" fontId="82" fillId="67" borderId="109" applyNumberFormat="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29" fillId="83" borderId="110" applyNumberFormat="0" applyFont="0" applyAlignment="0" applyProtection="0"/>
    <xf numFmtId="0" fontId="29" fillId="83" borderId="110" applyNumberFormat="0" applyFont="0" applyAlignment="0" applyProtection="0"/>
    <xf numFmtId="0" fontId="29" fillId="83" borderId="110" applyNumberFormat="0" applyFont="0" applyAlignment="0" applyProtection="0"/>
    <xf numFmtId="0" fontId="29" fillId="83" borderId="110" applyNumberFormat="0" applyFont="0" applyAlignment="0" applyProtection="0"/>
    <xf numFmtId="0" fontId="29" fillId="83" borderId="110" applyNumberFormat="0" applyFont="0" applyAlignment="0" applyProtection="0"/>
    <xf numFmtId="0" fontId="75" fillId="83" borderId="110" applyNumberFormat="0" applyFont="0" applyAlignment="0" applyProtection="0"/>
    <xf numFmtId="0" fontId="29" fillId="83" borderId="110" applyNumberFormat="0" applyFont="0" applyAlignment="0" applyProtection="0"/>
    <xf numFmtId="0" fontId="85" fillId="80" borderId="111" applyNumberFormat="0" applyAlignment="0" applyProtection="0"/>
    <xf numFmtId="0" fontId="85" fillId="80" borderId="111" applyNumberFormat="0" applyAlignment="0" applyProtection="0"/>
    <xf numFmtId="0" fontId="85" fillId="80" borderId="111" applyNumberFormat="0" applyAlignment="0" applyProtection="0"/>
    <xf numFmtId="0" fontId="85" fillId="80" borderId="111" applyNumberFormat="0" applyAlignment="0" applyProtection="0"/>
    <xf numFmtId="0" fontId="85" fillId="80" borderId="111" applyNumberFormat="0" applyAlignment="0" applyProtection="0"/>
    <xf numFmtId="0" fontId="91" fillId="0" borderId="112" applyNumberFormat="0" applyFill="0" applyAlignment="0" applyProtection="0"/>
    <xf numFmtId="0" fontId="91" fillId="0" borderId="112" applyNumberFormat="0" applyFill="0" applyAlignment="0" applyProtection="0"/>
    <xf numFmtId="0" fontId="91" fillId="0" borderId="112" applyNumberFormat="0" applyFill="0" applyAlignment="0" applyProtection="0"/>
    <xf numFmtId="0" fontId="91" fillId="0" borderId="112" applyNumberFormat="0" applyFill="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85" fillId="80" borderId="111" applyNumberFormat="0" applyAlignment="0" applyProtection="0"/>
    <xf numFmtId="0" fontId="85" fillId="80" borderId="111" applyNumberFormat="0" applyAlignment="0" applyProtection="0"/>
    <xf numFmtId="0" fontId="85" fillId="80" borderId="111" applyNumberFormat="0" applyAlignment="0" applyProtection="0"/>
    <xf numFmtId="0" fontId="91" fillId="0" borderId="112" applyNumberFormat="0" applyFill="0" applyAlignment="0" applyProtection="0"/>
    <xf numFmtId="0" fontId="91" fillId="0" borderId="112" applyNumberFormat="0" applyFill="0" applyAlignment="0" applyProtection="0"/>
    <xf numFmtId="0" fontId="91" fillId="0" borderId="112" applyNumberFormat="0" applyFill="0" applyAlignment="0" applyProtection="0"/>
    <xf numFmtId="0" fontId="91" fillId="0" borderId="112" applyNumberFormat="0" applyFill="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78" fillId="80" borderId="109" applyNumberFormat="0" applyAlignment="0" applyProtection="0"/>
    <xf numFmtId="0" fontId="78" fillId="80" borderId="109" applyNumberFormat="0" applyAlignment="0" applyProtection="0"/>
    <xf numFmtId="0" fontId="78" fillId="80" borderId="109" applyNumberFormat="0" applyAlignment="0" applyProtection="0"/>
    <xf numFmtId="0" fontId="78" fillId="80" borderId="109" applyNumberFormat="0" applyAlignment="0" applyProtection="0"/>
    <xf numFmtId="0" fontId="78" fillId="80" borderId="109" applyNumberFormat="0" applyAlignment="0" applyProtection="0"/>
    <xf numFmtId="0" fontId="82" fillId="67" borderId="109" applyNumberFormat="0" applyAlignment="0" applyProtection="0"/>
    <xf numFmtId="0" fontId="82" fillId="67" borderId="109" applyNumberFormat="0" applyAlignment="0" applyProtection="0"/>
    <xf numFmtId="0" fontId="82" fillId="67" borderId="109" applyNumberFormat="0" applyAlignment="0" applyProtection="0"/>
    <xf numFmtId="0" fontId="82" fillId="67" borderId="109" applyNumberFormat="0" applyAlignment="0" applyProtection="0"/>
    <xf numFmtId="0" fontId="82" fillId="67" borderId="109" applyNumberFormat="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29" fillId="83" borderId="110" applyNumberFormat="0" applyFont="0" applyAlignment="0" applyProtection="0"/>
    <xf numFmtId="0" fontId="29" fillId="83" borderId="110" applyNumberFormat="0" applyFont="0" applyAlignment="0" applyProtection="0"/>
    <xf numFmtId="0" fontId="29" fillId="83" borderId="110" applyNumberFormat="0" applyFont="0" applyAlignment="0" applyProtection="0"/>
    <xf numFmtId="0" fontId="29" fillId="83" borderId="110" applyNumberFormat="0" applyFont="0" applyAlignment="0" applyProtection="0"/>
    <xf numFmtId="0" fontId="29" fillId="83" borderId="110" applyNumberFormat="0" applyFont="0" applyAlignment="0" applyProtection="0"/>
    <xf numFmtId="0" fontId="75" fillId="83" borderId="110" applyNumberFormat="0" applyFont="0" applyAlignment="0" applyProtection="0"/>
    <xf numFmtId="0" fontId="29" fillId="83" borderId="110" applyNumberFormat="0" applyFont="0" applyAlignment="0" applyProtection="0"/>
    <xf numFmtId="0" fontId="85" fillId="80" borderId="111" applyNumberFormat="0" applyAlignment="0" applyProtection="0"/>
    <xf numFmtId="0" fontId="85" fillId="80" borderId="111" applyNumberFormat="0" applyAlignment="0" applyProtection="0"/>
    <xf numFmtId="0" fontId="85" fillId="80" borderId="111" applyNumberFormat="0" applyAlignment="0" applyProtection="0"/>
    <xf numFmtId="0" fontId="85" fillId="80" borderId="111" applyNumberFormat="0" applyAlignment="0" applyProtection="0"/>
    <xf numFmtId="0" fontId="85" fillId="80" borderId="111" applyNumberFormat="0" applyAlignment="0" applyProtection="0"/>
    <xf numFmtId="0" fontId="91" fillId="0" borderId="112" applyNumberFormat="0" applyFill="0" applyAlignment="0" applyProtection="0"/>
    <xf numFmtId="0" fontId="91" fillId="0" borderId="112" applyNumberFormat="0" applyFill="0" applyAlignment="0" applyProtection="0"/>
    <xf numFmtId="0" fontId="91" fillId="0" borderId="112" applyNumberFormat="0" applyFill="0" applyAlignment="0" applyProtection="0"/>
    <xf numFmtId="0" fontId="91" fillId="0" borderId="112" applyNumberFormat="0" applyFill="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3" fillId="0" borderId="3"/>
    <xf numFmtId="0" fontId="3" fillId="0" borderId="3"/>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3" fillId="0" borderId="3"/>
    <xf numFmtId="164" fontId="56" fillId="0" borderId="3" applyFont="0" applyFill="0" applyBorder="0" applyAlignment="0" applyProtection="0"/>
    <xf numFmtId="0" fontId="3" fillId="0" borderId="3"/>
    <xf numFmtId="0" fontId="85" fillId="80" borderId="107" applyNumberFormat="0" applyAlignment="0" applyProtection="0"/>
    <xf numFmtId="0" fontId="85" fillId="80" borderId="107" applyNumberFormat="0" applyAlignment="0" applyProtection="0"/>
    <xf numFmtId="0" fontId="85" fillId="80" borderId="107" applyNumberFormat="0" applyAlignment="0" applyProtection="0"/>
    <xf numFmtId="0" fontId="85" fillId="80" borderId="107" applyNumberFormat="0" applyAlignment="0" applyProtection="0"/>
    <xf numFmtId="0" fontId="85" fillId="80" borderId="107" applyNumberFormat="0" applyAlignment="0" applyProtection="0"/>
    <xf numFmtId="0" fontId="85" fillId="80" borderId="107" applyNumberFormat="0" applyAlignment="0" applyProtection="0"/>
    <xf numFmtId="0" fontId="85" fillId="80" borderId="107" applyNumberFormat="0" applyAlignment="0" applyProtection="0"/>
    <xf numFmtId="0" fontId="85" fillId="80" borderId="107" applyNumberFormat="0" applyAlignment="0" applyProtection="0"/>
    <xf numFmtId="0" fontId="85" fillId="80" borderId="107" applyNumberFormat="0" applyAlignment="0" applyProtection="0"/>
    <xf numFmtId="0" fontId="85" fillId="80" borderId="107" applyNumberFormat="0" applyAlignment="0" applyProtection="0"/>
    <xf numFmtId="0" fontId="85" fillId="80" borderId="107" applyNumberFormat="0" applyAlignment="0" applyProtection="0"/>
    <xf numFmtId="0" fontId="85" fillId="80" borderId="107" applyNumberFormat="0" applyAlignment="0" applyProtection="0"/>
    <xf numFmtId="0" fontId="85" fillId="80" borderId="107" applyNumberFormat="0" applyAlignment="0" applyProtection="0"/>
    <xf numFmtId="0" fontId="85" fillId="80" borderId="107" applyNumberFormat="0" applyAlignment="0" applyProtection="0"/>
    <xf numFmtId="0" fontId="85" fillId="80" borderId="107" applyNumberFormat="0" applyAlignment="0" applyProtection="0"/>
    <xf numFmtId="0" fontId="85" fillId="80" borderId="107" applyNumberFormat="0" applyAlignment="0" applyProtection="0"/>
    <xf numFmtId="0" fontId="85" fillId="80" borderId="107" applyNumberFormat="0" applyAlignment="0" applyProtection="0"/>
    <xf numFmtId="0" fontId="85" fillId="80" borderId="107" applyNumberFormat="0" applyAlignment="0" applyProtection="0"/>
    <xf numFmtId="0" fontId="85" fillId="80" borderId="107" applyNumberFormat="0" applyAlignment="0" applyProtection="0"/>
    <xf numFmtId="0" fontId="85" fillId="80" borderId="107" applyNumberFormat="0" applyAlignment="0" applyProtection="0"/>
    <xf numFmtId="0" fontId="107"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107"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2" fillId="0" borderId="3"/>
    <xf numFmtId="0" fontId="2" fillId="0" borderId="3"/>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2" fillId="0" borderId="3"/>
    <xf numFmtId="164" fontId="56" fillId="0" borderId="3" applyFont="0" applyFill="0" applyBorder="0" applyAlignment="0" applyProtection="0"/>
    <xf numFmtId="0" fontId="2" fillId="0" borderId="3"/>
    <xf numFmtId="0" fontId="107" fillId="0" borderId="3"/>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107"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75" fillId="83" borderId="117" applyNumberFormat="0" applyFont="0" applyAlignment="0" applyProtection="0"/>
    <xf numFmtId="0" fontId="29" fillId="83" borderId="117" applyNumberFormat="0" applyFon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85" fillId="80" borderId="118" applyNumberFormat="0" applyAlignment="0" applyProtection="0"/>
    <xf numFmtId="0" fontId="85" fillId="80" borderId="118" applyNumberFormat="0" applyAlignment="0" applyProtection="0"/>
    <xf numFmtId="0" fontId="29" fillId="83" borderId="117" applyNumberFormat="0" applyFont="0" applyAlignment="0" applyProtection="0"/>
    <xf numFmtId="0" fontId="75"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75" fillId="83" borderId="117" applyNumberFormat="0" applyFont="0" applyAlignment="0" applyProtection="0"/>
    <xf numFmtId="0" fontId="29" fillId="83" borderId="117" applyNumberFormat="0" applyFon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75" fillId="83" borderId="117" applyNumberFormat="0" applyFont="0" applyAlignment="0" applyProtection="0"/>
    <xf numFmtId="0" fontId="29" fillId="83" borderId="117" applyNumberFormat="0" applyFon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75" fillId="83" borderId="117" applyNumberFormat="0" applyFont="0" applyAlignment="0" applyProtection="0"/>
    <xf numFmtId="0" fontId="29" fillId="83" borderId="117" applyNumberFormat="0" applyFon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85" fillId="80" borderId="118" applyNumberFormat="0" applyAlignment="0" applyProtection="0"/>
    <xf numFmtId="0" fontId="85" fillId="80" borderId="118" applyNumberFormat="0" applyAlignment="0" applyProtection="0"/>
    <xf numFmtId="0" fontId="29" fillId="83" borderId="117" applyNumberFormat="0" applyFont="0" applyAlignment="0" applyProtection="0"/>
    <xf numFmtId="0" fontId="75"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75" fillId="83" borderId="117" applyNumberFormat="0" applyFont="0" applyAlignment="0" applyProtection="0"/>
    <xf numFmtId="0" fontId="29" fillId="83" borderId="117" applyNumberFormat="0" applyFon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75" fillId="83" borderId="117" applyNumberFormat="0" applyFont="0" applyAlignment="0" applyProtection="0"/>
    <xf numFmtId="0" fontId="29" fillId="83" borderId="117" applyNumberFormat="0" applyFon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56" fillId="0" borderId="3"/>
    <xf numFmtId="0" fontId="56" fillId="0" borderId="3"/>
    <xf numFmtId="0" fontId="56" fillId="0" borderId="3"/>
    <xf numFmtId="0" fontId="56" fillId="0" borderId="3"/>
    <xf numFmtId="0" fontId="56" fillId="0" borderId="3"/>
    <xf numFmtId="0" fontId="56" fillId="0" borderId="3"/>
    <xf numFmtId="0" fontId="56"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75" fillId="83" borderId="117" applyNumberFormat="0" applyFont="0" applyAlignment="0" applyProtection="0"/>
    <xf numFmtId="0" fontId="29" fillId="83" borderId="117" applyNumberFormat="0" applyFon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85" fillId="80" borderId="118" applyNumberFormat="0" applyAlignment="0" applyProtection="0"/>
    <xf numFmtId="0" fontId="85" fillId="80" borderId="118" applyNumberFormat="0" applyAlignment="0" applyProtection="0"/>
    <xf numFmtId="0" fontId="29" fillId="83" borderId="117" applyNumberFormat="0" applyFont="0" applyAlignment="0" applyProtection="0"/>
    <xf numFmtId="0" fontId="75"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75" fillId="83" borderId="117" applyNumberFormat="0" applyFont="0" applyAlignment="0" applyProtection="0"/>
    <xf numFmtId="0" fontId="29" fillId="83" borderId="117" applyNumberFormat="0" applyFon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75" fillId="83" borderId="117" applyNumberFormat="0" applyFont="0" applyAlignment="0" applyProtection="0"/>
    <xf numFmtId="0" fontId="29" fillId="83" borderId="117" applyNumberFormat="0" applyFon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56"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56"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75" fillId="83" borderId="117" applyNumberFormat="0" applyFont="0" applyAlignment="0" applyProtection="0"/>
    <xf numFmtId="0" fontId="29" fillId="83" borderId="117" applyNumberFormat="0" applyFon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85" fillId="80" borderId="118" applyNumberFormat="0" applyAlignment="0" applyProtection="0"/>
    <xf numFmtId="0" fontId="85" fillId="80" borderId="118" applyNumberFormat="0" applyAlignment="0" applyProtection="0"/>
    <xf numFmtId="0" fontId="29" fillId="83" borderId="117" applyNumberFormat="0" applyFont="0" applyAlignment="0" applyProtection="0"/>
    <xf numFmtId="0" fontId="75"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75" fillId="83" borderId="117" applyNumberFormat="0" applyFont="0" applyAlignment="0" applyProtection="0"/>
    <xf numFmtId="0" fontId="29" fillId="83" borderId="117" applyNumberFormat="0" applyFon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75" fillId="83" borderId="117" applyNumberFormat="0" applyFont="0" applyAlignment="0" applyProtection="0"/>
    <xf numFmtId="0" fontId="29" fillId="83" borderId="117" applyNumberFormat="0" applyFon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56"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56" fillId="0" borderId="3"/>
    <xf numFmtId="0" fontId="1" fillId="0" borderId="3"/>
    <xf numFmtId="0" fontId="82" fillId="67" borderId="116" applyNumberFormat="0" applyAlignment="0" applyProtection="0"/>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29" fillId="83" borderId="117" applyNumberFormat="0" applyFont="0" applyAlignment="0" applyProtection="0"/>
    <xf numFmtId="0" fontId="75"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1" fillId="0" borderId="3"/>
    <xf numFmtId="0" fontId="1" fillId="0" borderId="3"/>
    <xf numFmtId="0" fontId="78" fillId="80" borderId="116" applyNumberFormat="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82" fillId="67" borderId="116" applyNumberFormat="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78" fillId="80" borderId="116" applyNumberFormat="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91" fillId="0" borderId="119" applyNumberFormat="0" applyFill="0" applyAlignment="0" applyProtection="0"/>
    <xf numFmtId="0" fontId="91" fillId="0" borderId="119" applyNumberFormat="0" applyFill="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78" fillId="80" borderId="116" applyNumberFormat="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78" fillId="80" borderId="116" applyNumberFormat="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78" fillId="80" borderId="116" applyNumberFormat="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56"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91" fillId="0" borderId="119" applyNumberFormat="0" applyFill="0" applyAlignment="0" applyProtection="0"/>
    <xf numFmtId="0" fontId="91" fillId="0" borderId="119" applyNumberFormat="0" applyFill="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85" fillId="80" borderId="118" applyNumberFormat="0" applyAlignment="0" applyProtection="0"/>
    <xf numFmtId="0" fontId="85" fillId="80" borderId="118" applyNumberFormat="0" applyAlignment="0" applyProtection="0"/>
    <xf numFmtId="0" fontId="29" fillId="83" borderId="117" applyNumberFormat="0" applyFont="0" applyAlignment="0" applyProtection="0"/>
    <xf numFmtId="0" fontId="75"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75" fillId="83" borderId="117" applyNumberFormat="0" applyFont="0" applyAlignment="0" applyProtection="0"/>
    <xf numFmtId="0" fontId="29" fillId="83" borderId="117" applyNumberFormat="0" applyFon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75" fillId="83" borderId="117" applyNumberFormat="0" applyFont="0" applyAlignment="0" applyProtection="0"/>
    <xf numFmtId="0" fontId="29" fillId="83" borderId="117" applyNumberFormat="0" applyFon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56"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56"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56"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75" fillId="83" borderId="117" applyNumberFormat="0" applyFont="0" applyAlignment="0" applyProtection="0"/>
    <xf numFmtId="0" fontId="29" fillId="83" borderId="117" applyNumberFormat="0" applyFon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85" fillId="80" borderId="118" applyNumberFormat="0" applyAlignment="0" applyProtection="0"/>
    <xf numFmtId="0" fontId="85" fillId="80" borderId="118" applyNumberFormat="0" applyAlignment="0" applyProtection="0"/>
    <xf numFmtId="0" fontId="29" fillId="83" borderId="117" applyNumberFormat="0" applyFont="0" applyAlignment="0" applyProtection="0"/>
    <xf numFmtId="0" fontId="75"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75" fillId="83" borderId="117" applyNumberFormat="0" applyFont="0" applyAlignment="0" applyProtection="0"/>
    <xf numFmtId="0" fontId="29" fillId="83" borderId="117" applyNumberFormat="0" applyFon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78" fillId="80"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0" fontId="82" fillId="67" borderId="116" applyNumberFormat="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29" fillId="83" borderId="117" applyNumberFormat="0" applyFont="0" applyAlignment="0" applyProtection="0"/>
    <xf numFmtId="0" fontId="75" fillId="83" borderId="117" applyNumberFormat="0" applyFont="0" applyAlignment="0" applyProtection="0"/>
    <xf numFmtId="0" fontId="29" fillId="83" borderId="117" applyNumberFormat="0" applyFon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91" fillId="0" borderId="119" applyNumberFormat="0" applyFill="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85" fillId="80" borderId="118" applyNumberFormat="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165" fontId="75" fillId="0" borderId="3" applyFont="0" applyFill="0" applyBorder="0" applyAlignment="0" applyProtection="0"/>
    <xf numFmtId="165" fontId="75" fillId="0" borderId="3" applyFont="0" applyFill="0" applyBorder="0" applyAlignment="0" applyProtection="0"/>
    <xf numFmtId="165" fontId="29" fillId="0" borderId="3" applyFont="0" applyFill="0" applyBorder="0" applyAlignment="0" applyProtection="0"/>
    <xf numFmtId="0" fontId="1" fillId="0" borderId="3"/>
    <xf numFmtId="0" fontId="1" fillId="0" borderId="3"/>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xf numFmtId="0" fontId="1" fillId="0" borderId="3"/>
    <xf numFmtId="164" fontId="56" fillId="0" borderId="3" applyFont="0" applyFill="0" applyBorder="0" applyAlignment="0" applyProtection="0"/>
    <xf numFmtId="0" fontId="1" fillId="0" borderId="3"/>
  </cellStyleXfs>
  <cellXfs count="1212">
    <xf numFmtId="0" fontId="0" fillId="0" borderId="0" xfId="0"/>
    <xf numFmtId="0" fontId="27" fillId="0" borderId="0" xfId="0" applyFont="1" applyAlignment="1">
      <alignment horizontal="left" vertical="center" wrapText="1"/>
    </xf>
    <xf numFmtId="0" fontId="30" fillId="0" borderId="0" xfId="0" applyFont="1" applyAlignment="1">
      <alignment horizontal="center" vertical="center" wrapText="1"/>
    </xf>
    <xf numFmtId="0" fontId="31" fillId="0" borderId="0" xfId="0" applyFont="1" applyAlignment="1">
      <alignment horizontal="left" vertical="center" wrapText="1"/>
    </xf>
    <xf numFmtId="0" fontId="30" fillId="0" borderId="0" xfId="0" applyFont="1"/>
    <xf numFmtId="0" fontId="27" fillId="0" borderId="1" xfId="0" applyFont="1" applyBorder="1" applyAlignment="1">
      <alignment horizontal="center" vertical="center" wrapText="1"/>
    </xf>
    <xf numFmtId="0" fontId="27" fillId="0" borderId="0" xfId="0" applyFont="1" applyAlignment="1">
      <alignment horizontal="center" vertical="center" wrapText="1"/>
    </xf>
    <xf numFmtId="0" fontId="27" fillId="0" borderId="2" xfId="0" applyFont="1" applyBorder="1" applyAlignment="1">
      <alignment horizontal="center" vertical="center" wrapText="1"/>
    </xf>
    <xf numFmtId="0" fontId="28" fillId="0" borderId="1" xfId="0" applyFont="1" applyBorder="1" applyAlignment="1">
      <alignment horizontal="center" vertical="center" wrapText="1"/>
    </xf>
    <xf numFmtId="0" fontId="28" fillId="0" borderId="0" xfId="0" applyFont="1" applyAlignment="1">
      <alignment horizontal="center" vertical="center" wrapText="1"/>
    </xf>
    <xf numFmtId="0" fontId="28" fillId="0" borderId="2" xfId="0" applyFont="1" applyBorder="1" applyAlignment="1">
      <alignment horizontal="center" vertical="center" wrapText="1"/>
    </xf>
    <xf numFmtId="0" fontId="27" fillId="0" borderId="0" xfId="0" applyFont="1" applyAlignment="1">
      <alignment horizontal="left" vertical="center"/>
    </xf>
    <xf numFmtId="0" fontId="31" fillId="0" borderId="0" xfId="0" applyFont="1" applyAlignment="1">
      <alignment horizontal="left" vertical="center"/>
    </xf>
    <xf numFmtId="0" fontId="30" fillId="2" borderId="3" xfId="0" applyFont="1" applyFill="1" applyBorder="1" applyAlignment="1">
      <alignment horizontal="center" vertical="center" wrapText="1"/>
    </xf>
    <xf numFmtId="0" fontId="27" fillId="0" borderId="4" xfId="0" applyFont="1" applyBorder="1" applyAlignment="1">
      <alignment horizontal="center" vertical="center" wrapText="1"/>
    </xf>
    <xf numFmtId="0" fontId="28" fillId="0" borderId="4" xfId="0" applyFont="1" applyBorder="1" applyAlignment="1">
      <alignment horizontal="center" vertical="center" wrapText="1"/>
    </xf>
    <xf numFmtId="14" fontId="30" fillId="3" borderId="5" xfId="0" applyNumberFormat="1" applyFont="1" applyFill="1" applyBorder="1" applyAlignment="1">
      <alignment horizontal="center" vertical="center" wrapText="1"/>
    </xf>
    <xf numFmtId="0" fontId="27" fillId="0" borderId="0" xfId="0" applyFont="1" applyAlignment="1">
      <alignment horizontal="center" vertical="center"/>
    </xf>
    <xf numFmtId="0" fontId="28" fillId="0" borderId="0" xfId="0" applyFont="1"/>
    <xf numFmtId="0" fontId="33" fillId="4" borderId="6" xfId="0" applyFont="1" applyFill="1" applyBorder="1" applyAlignment="1">
      <alignment vertical="center" wrapText="1"/>
    </xf>
    <xf numFmtId="0" fontId="33" fillId="4" borderId="5" xfId="0" applyFont="1" applyFill="1" applyBorder="1" applyAlignment="1">
      <alignment horizontal="center" vertical="center" wrapText="1"/>
    </xf>
    <xf numFmtId="0" fontId="33" fillId="0" borderId="0" xfId="0" applyFont="1" applyAlignment="1">
      <alignment horizontal="center" vertical="center" wrapText="1"/>
    </xf>
    <xf numFmtId="0" fontId="27" fillId="5" borderId="5" xfId="0" applyFont="1" applyFill="1" applyBorder="1" applyAlignment="1">
      <alignment horizontal="center" vertical="center" wrapText="1"/>
    </xf>
    <xf numFmtId="0" fontId="35" fillId="0" borderId="0" xfId="0" applyFont="1"/>
    <xf numFmtId="0" fontId="33" fillId="4" borderId="8" xfId="0" applyFont="1" applyFill="1" applyBorder="1" applyAlignment="1">
      <alignment horizontal="center" vertical="center" wrapText="1"/>
    </xf>
    <xf numFmtId="0" fontId="33" fillId="4" borderId="8" xfId="0" applyFont="1" applyFill="1" applyBorder="1" applyAlignment="1">
      <alignment horizontal="center" vertical="center"/>
    </xf>
    <xf numFmtId="0" fontId="33" fillId="3" borderId="8" xfId="0" applyFont="1" applyFill="1" applyBorder="1" applyAlignment="1">
      <alignment horizontal="center" vertical="center" wrapText="1"/>
    </xf>
    <xf numFmtId="0" fontId="31" fillId="5" borderId="5" xfId="0" applyFont="1" applyFill="1" applyBorder="1" applyAlignment="1">
      <alignment horizontal="center" vertical="center" wrapText="1"/>
    </xf>
    <xf numFmtId="0" fontId="33" fillId="9" borderId="8" xfId="0" applyFont="1" applyFill="1" applyBorder="1" applyAlignment="1">
      <alignment horizontal="center" vertical="center" wrapText="1"/>
    </xf>
    <xf numFmtId="0" fontId="33" fillId="6" borderId="5" xfId="0" applyFont="1" applyFill="1" applyBorder="1" applyAlignment="1">
      <alignment horizontal="center" vertical="center" wrapText="1"/>
    </xf>
    <xf numFmtId="0" fontId="33" fillId="4" borderId="9" xfId="0" applyFont="1" applyFill="1" applyBorder="1" applyAlignment="1">
      <alignment horizontal="center" vertical="center" wrapText="1"/>
    </xf>
    <xf numFmtId="0" fontId="30" fillId="0" borderId="4" xfId="0" applyFont="1" applyBorder="1"/>
    <xf numFmtId="166" fontId="35" fillId="10" borderId="5" xfId="0" applyNumberFormat="1" applyFont="1" applyFill="1" applyBorder="1" applyAlignment="1">
      <alignment horizontal="center" vertical="center" wrapText="1"/>
    </xf>
    <xf numFmtId="0" fontId="33" fillId="4" borderId="9" xfId="0" applyFont="1" applyFill="1" applyBorder="1" applyAlignment="1">
      <alignment horizontal="center" vertical="center"/>
    </xf>
    <xf numFmtId="0" fontId="36" fillId="4" borderId="9" xfId="0" applyFont="1" applyFill="1" applyBorder="1" applyAlignment="1">
      <alignment horizontal="center" vertical="center" wrapText="1"/>
    </xf>
    <xf numFmtId="49" fontId="35" fillId="0" borderId="5" xfId="0" applyNumberFormat="1" applyFont="1" applyBorder="1" applyAlignment="1">
      <alignment horizontal="left" vertical="center" wrapText="1"/>
    </xf>
    <xf numFmtId="49" fontId="35" fillId="0" borderId="0" xfId="0" applyNumberFormat="1" applyFont="1" applyAlignment="1">
      <alignment horizontal="left" vertical="center" wrapText="1"/>
    </xf>
    <xf numFmtId="0" fontId="33" fillId="3" borderId="9" xfId="0" applyFont="1" applyFill="1" applyBorder="1" applyAlignment="1">
      <alignment horizontal="center" vertical="center" wrapText="1"/>
    </xf>
    <xf numFmtId="0" fontId="33" fillId="9" borderId="9" xfId="0" applyFont="1" applyFill="1" applyBorder="1" applyAlignment="1">
      <alignment horizontal="center" vertical="center" wrapText="1"/>
    </xf>
    <xf numFmtId="0" fontId="33" fillId="6" borderId="8" xfId="0" applyFont="1" applyFill="1" applyBorder="1" applyAlignment="1">
      <alignment horizontal="center" vertical="center" wrapText="1"/>
    </xf>
    <xf numFmtId="0" fontId="33" fillId="7" borderId="8" xfId="0" applyFont="1" applyFill="1" applyBorder="1" applyAlignment="1">
      <alignment horizontal="center" vertical="center" wrapText="1"/>
    </xf>
    <xf numFmtId="0" fontId="33" fillId="8" borderId="8" xfId="0" applyFont="1" applyFill="1" applyBorder="1" applyAlignment="1">
      <alignment horizontal="center" vertical="center" wrapText="1"/>
    </xf>
    <xf numFmtId="9" fontId="33" fillId="8" borderId="8" xfId="0" applyNumberFormat="1" applyFont="1" applyFill="1" applyBorder="1" applyAlignment="1">
      <alignment horizontal="center" vertical="center" wrapText="1"/>
    </xf>
    <xf numFmtId="0" fontId="35" fillId="11" borderId="8" xfId="0" applyFont="1" applyFill="1" applyBorder="1" applyAlignment="1">
      <alignment horizontal="center" vertical="center" wrapText="1"/>
    </xf>
    <xf numFmtId="166" fontId="35" fillId="10" borderId="8" xfId="0" applyNumberFormat="1" applyFont="1" applyFill="1" applyBorder="1" applyAlignment="1">
      <alignment horizontal="center" vertical="center" wrapText="1"/>
    </xf>
    <xf numFmtId="9" fontId="35" fillId="0" borderId="5" xfId="0" applyNumberFormat="1" applyFont="1" applyBorder="1" applyAlignment="1">
      <alignment horizontal="center" vertical="center" wrapText="1"/>
    </xf>
    <xf numFmtId="166" fontId="35" fillId="10" borderId="10" xfId="0" applyNumberFormat="1" applyFont="1" applyFill="1" applyBorder="1" applyAlignment="1">
      <alignment horizontal="center" vertical="center" wrapText="1"/>
    </xf>
    <xf numFmtId="9" fontId="35" fillId="0" borderId="0" xfId="0" applyNumberFormat="1" applyFont="1" applyAlignment="1">
      <alignment horizontal="center" vertical="center" wrapText="1"/>
    </xf>
    <xf numFmtId="0" fontId="35" fillId="0" borderId="5" xfId="0" applyFont="1" applyBorder="1" applyAlignment="1">
      <alignment horizontal="center" vertical="center" wrapText="1"/>
    </xf>
    <xf numFmtId="49" fontId="38" fillId="0" borderId="5" xfId="0" applyNumberFormat="1" applyFont="1" applyBorder="1" applyAlignment="1">
      <alignment horizontal="center" vertical="center" wrapText="1"/>
    </xf>
    <xf numFmtId="0" fontId="39" fillId="12" borderId="13" xfId="0" applyFont="1" applyFill="1" applyBorder="1" applyAlignment="1">
      <alignment horizontal="center" vertical="center"/>
    </xf>
    <xf numFmtId="167" fontId="35" fillId="2" borderId="5" xfId="0" applyNumberFormat="1" applyFont="1" applyFill="1" applyBorder="1" applyAlignment="1">
      <alignment horizontal="center" vertical="center" wrapText="1"/>
    </xf>
    <xf numFmtId="0" fontId="39" fillId="12" borderId="14" xfId="0" applyFont="1" applyFill="1" applyBorder="1" applyAlignment="1">
      <alignment horizontal="center" vertical="center" wrapText="1"/>
    </xf>
    <xf numFmtId="168" fontId="35" fillId="0" borderId="5" xfId="0" applyNumberFormat="1" applyFont="1" applyBorder="1" applyAlignment="1">
      <alignment horizontal="center" vertical="center" wrapText="1"/>
    </xf>
    <xf numFmtId="0" fontId="39" fillId="12" borderId="13" xfId="0" applyFont="1" applyFill="1" applyBorder="1" applyAlignment="1">
      <alignment horizontal="center" vertical="center" wrapText="1"/>
    </xf>
    <xf numFmtId="49" fontId="40" fillId="0" borderId="5" xfId="0" applyNumberFormat="1" applyFont="1" applyBorder="1" applyAlignment="1">
      <alignment horizontal="left" vertical="center" wrapText="1"/>
    </xf>
    <xf numFmtId="0" fontId="27" fillId="13" borderId="15" xfId="0" applyFont="1" applyFill="1" applyBorder="1" applyAlignment="1">
      <alignment horizontal="center" vertical="center"/>
    </xf>
    <xf numFmtId="9" fontId="35" fillId="2" borderId="5" xfId="0" applyNumberFormat="1" applyFont="1" applyFill="1" applyBorder="1" applyAlignment="1">
      <alignment horizontal="center" vertical="center" wrapText="1"/>
    </xf>
    <xf numFmtId="0" fontId="27" fillId="14" borderId="15" xfId="0" applyFont="1" applyFill="1" applyBorder="1" applyAlignment="1">
      <alignment horizontal="center" vertical="center"/>
    </xf>
    <xf numFmtId="0" fontId="27" fillId="15" borderId="15" xfId="0" applyFont="1" applyFill="1" applyBorder="1" applyAlignment="1">
      <alignment horizontal="center" vertical="center"/>
    </xf>
    <xf numFmtId="0" fontId="27" fillId="16" borderId="15" xfId="0" applyFont="1" applyFill="1" applyBorder="1" applyAlignment="1">
      <alignment horizontal="center" vertical="center"/>
    </xf>
    <xf numFmtId="0" fontId="27" fillId="0" borderId="16" xfId="0" applyFont="1" applyBorder="1" applyAlignment="1">
      <alignment horizontal="center" vertical="center"/>
    </xf>
    <xf numFmtId="0" fontId="39" fillId="12" borderId="17" xfId="0" applyFont="1" applyFill="1" applyBorder="1" applyAlignment="1">
      <alignment horizontal="center" vertical="center" wrapText="1"/>
    </xf>
    <xf numFmtId="0" fontId="30" fillId="14" borderId="9" xfId="0" applyFont="1" applyFill="1" applyBorder="1" applyAlignment="1">
      <alignment horizontal="center" vertical="center"/>
    </xf>
    <xf numFmtId="0" fontId="30" fillId="15" borderId="9" xfId="0" applyFont="1" applyFill="1" applyBorder="1" applyAlignment="1">
      <alignment horizontal="center" vertical="center"/>
    </xf>
    <xf numFmtId="0" fontId="30" fillId="16" borderId="9" xfId="0" applyFont="1" applyFill="1" applyBorder="1" applyAlignment="1">
      <alignment horizontal="center" vertical="center"/>
    </xf>
    <xf numFmtId="0" fontId="30" fillId="0" borderId="18" xfId="0" applyFont="1" applyBorder="1" applyAlignment="1">
      <alignment horizontal="center" vertical="center"/>
    </xf>
    <xf numFmtId="0" fontId="30" fillId="2" borderId="5" xfId="0" applyFont="1" applyFill="1" applyBorder="1" applyAlignment="1">
      <alignment horizontal="center" vertical="center" wrapText="1"/>
    </xf>
    <xf numFmtId="0" fontId="27" fillId="13" borderId="19" xfId="0" applyFont="1" applyFill="1" applyBorder="1"/>
    <xf numFmtId="0" fontId="30" fillId="2" borderId="8" xfId="0" applyFont="1" applyFill="1" applyBorder="1" applyAlignment="1">
      <alignment horizontal="center" vertical="center" wrapText="1"/>
    </xf>
    <xf numFmtId="9" fontId="41" fillId="2"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14" fontId="30" fillId="0" borderId="5" xfId="0" applyNumberFormat="1" applyFont="1" applyBorder="1" applyAlignment="1">
      <alignment horizontal="center" vertical="center" wrapText="1"/>
    </xf>
    <xf numFmtId="9" fontId="30" fillId="0" borderId="18" xfId="0" applyNumberFormat="1" applyFont="1" applyBorder="1"/>
    <xf numFmtId="0" fontId="30" fillId="6" borderId="15" xfId="0" applyFont="1" applyFill="1" applyBorder="1"/>
    <xf numFmtId="9" fontId="42" fillId="0" borderId="5" xfId="0" applyNumberFormat="1" applyFont="1" applyBorder="1" applyAlignment="1">
      <alignment horizontal="center" vertical="center" wrapText="1"/>
    </xf>
    <xf numFmtId="0" fontId="30" fillId="0" borderId="20" xfId="0" applyFont="1" applyBorder="1" applyAlignment="1">
      <alignment horizontal="center" vertical="center"/>
    </xf>
    <xf numFmtId="9" fontId="41" fillId="0" borderId="5" xfId="0" applyNumberFormat="1" applyFont="1" applyBorder="1" applyAlignment="1">
      <alignment horizontal="center" vertical="center" wrapText="1"/>
    </xf>
    <xf numFmtId="9" fontId="30" fillId="0" borderId="21" xfId="0" applyNumberFormat="1" applyFont="1" applyBorder="1" applyAlignment="1">
      <alignment horizontal="center" vertical="center"/>
    </xf>
    <xf numFmtId="0" fontId="43" fillId="0" borderId="5" xfId="0" applyFont="1" applyBorder="1" applyAlignment="1">
      <alignment horizontal="center" vertical="center" wrapText="1"/>
    </xf>
    <xf numFmtId="0" fontId="30" fillId="0" borderId="5" xfId="0" applyFont="1" applyBorder="1" applyAlignment="1">
      <alignment horizontal="center" vertical="center"/>
    </xf>
    <xf numFmtId="0" fontId="0" fillId="2" borderId="5" xfId="0" applyFill="1" applyBorder="1" applyAlignment="1">
      <alignment horizontal="center" vertical="center" wrapText="1"/>
    </xf>
    <xf numFmtId="9" fontId="42" fillId="2" borderId="5" xfId="0" applyNumberFormat="1" applyFont="1" applyFill="1" applyBorder="1" applyAlignment="1">
      <alignment horizontal="center" vertical="center" wrapText="1"/>
    </xf>
    <xf numFmtId="0" fontId="44" fillId="0" borderId="0" xfId="0" applyFont="1"/>
    <xf numFmtId="0" fontId="30" fillId="6" borderId="19" xfId="0" applyFont="1" applyFill="1" applyBorder="1"/>
    <xf numFmtId="9" fontId="30" fillId="0" borderId="5" xfId="0" applyNumberFormat="1" applyFont="1" applyBorder="1"/>
    <xf numFmtId="0" fontId="27" fillId="14" borderId="19" xfId="0" applyFont="1" applyFill="1" applyBorder="1"/>
    <xf numFmtId="0" fontId="30" fillId="17" borderId="19" xfId="0" applyFont="1" applyFill="1" applyBorder="1"/>
    <xf numFmtId="9" fontId="30" fillId="0" borderId="22" xfId="0" applyNumberFormat="1" applyFont="1" applyBorder="1" applyAlignment="1">
      <alignment horizontal="center" vertical="center"/>
    </xf>
    <xf numFmtId="0" fontId="27" fillId="15" borderId="19" xfId="0" applyFont="1" applyFill="1" applyBorder="1"/>
    <xf numFmtId="0" fontId="30" fillId="18" borderId="19" xfId="0" applyFont="1" applyFill="1" applyBorder="1"/>
    <xf numFmtId="49" fontId="28" fillId="0" borderId="5" xfId="0" applyNumberFormat="1" applyFont="1" applyBorder="1" applyAlignment="1">
      <alignment horizontal="left" vertical="center" wrapText="1"/>
    </xf>
    <xf numFmtId="0" fontId="37" fillId="0" borderId="5" xfId="0" applyFont="1" applyBorder="1" applyAlignment="1">
      <alignment horizontal="center" vertical="center" wrapText="1"/>
    </xf>
    <xf numFmtId="0" fontId="35" fillId="11" borderId="9" xfId="0" applyFont="1" applyFill="1" applyBorder="1" applyAlignment="1">
      <alignment horizontal="center" vertical="center" wrapText="1"/>
    </xf>
    <xf numFmtId="0" fontId="27" fillId="16" borderId="19" xfId="0" applyFont="1" applyFill="1" applyBorder="1"/>
    <xf numFmtId="0" fontId="30" fillId="11" borderId="19" xfId="0" applyFont="1" applyFill="1" applyBorder="1"/>
    <xf numFmtId="0" fontId="27" fillId="0" borderId="19" xfId="0" applyFont="1" applyBorder="1"/>
    <xf numFmtId="0" fontId="30" fillId="19" borderId="19" xfId="0" applyFont="1" applyFill="1" applyBorder="1"/>
    <xf numFmtId="0" fontId="27" fillId="20" borderId="23" xfId="0" applyFont="1" applyFill="1" applyBorder="1" applyAlignment="1">
      <alignment horizontal="center" vertical="center"/>
    </xf>
    <xf numFmtId="0" fontId="30" fillId="20" borderId="24" xfId="0" applyFont="1" applyFill="1" applyBorder="1" applyAlignment="1">
      <alignment horizontal="center" vertical="center" wrapText="1"/>
    </xf>
    <xf numFmtId="9" fontId="30" fillId="20" borderId="25" xfId="0" applyNumberFormat="1" applyFont="1" applyFill="1" applyBorder="1"/>
    <xf numFmtId="0" fontId="30" fillId="21" borderId="23" xfId="0" applyFont="1" applyFill="1" applyBorder="1"/>
    <xf numFmtId="9" fontId="30" fillId="0" borderId="26" xfId="0" applyNumberFormat="1" applyFont="1" applyBorder="1" applyAlignment="1">
      <alignment horizontal="center" vertical="center"/>
    </xf>
    <xf numFmtId="0" fontId="30" fillId="0" borderId="27" xfId="0" applyFont="1" applyBorder="1" applyAlignment="1">
      <alignment horizontal="center" vertical="center"/>
    </xf>
    <xf numFmtId="0" fontId="38" fillId="22" borderId="9" xfId="0" applyFont="1" applyFill="1" applyBorder="1" applyAlignment="1">
      <alignment horizontal="center" vertical="center" wrapText="1"/>
    </xf>
    <xf numFmtId="9" fontId="30" fillId="0" borderId="24" xfId="0" applyNumberFormat="1" applyFont="1" applyBorder="1"/>
    <xf numFmtId="9" fontId="30" fillId="0" borderId="25" xfId="0" applyNumberFormat="1" applyFont="1" applyBorder="1"/>
    <xf numFmtId="0" fontId="27" fillId="14" borderId="23" xfId="0" applyFont="1" applyFill="1" applyBorder="1" applyAlignment="1">
      <alignment horizontal="center" vertical="center"/>
    </xf>
    <xf numFmtId="0" fontId="30" fillId="14" borderId="28" xfId="0" applyFont="1" applyFill="1" applyBorder="1" applyAlignment="1">
      <alignment horizontal="center" vertical="center" wrapText="1"/>
    </xf>
    <xf numFmtId="14" fontId="30" fillId="2" borderId="5" xfId="0" applyNumberFormat="1" applyFont="1" applyFill="1" applyBorder="1" applyAlignment="1">
      <alignment horizontal="center" vertical="center" wrapText="1"/>
    </xf>
    <xf numFmtId="9" fontId="30" fillId="14" borderId="29" xfId="0" applyNumberFormat="1" applyFont="1" applyFill="1" applyBorder="1" applyAlignment="1">
      <alignment horizontal="center" vertical="center"/>
    </xf>
    <xf numFmtId="0" fontId="30" fillId="14" borderId="13" xfId="0" applyFont="1" applyFill="1" applyBorder="1" applyAlignment="1">
      <alignment horizontal="center" vertical="center" wrapText="1"/>
    </xf>
    <xf numFmtId="0" fontId="35" fillId="22" borderId="9" xfId="0" applyFont="1" applyFill="1" applyBorder="1" applyAlignment="1">
      <alignment horizontal="center" vertical="center" wrapText="1"/>
    </xf>
    <xf numFmtId="0" fontId="45" fillId="12" borderId="13" xfId="0" applyFont="1" applyFill="1" applyBorder="1" applyAlignment="1">
      <alignment horizontal="center" vertical="center"/>
    </xf>
    <xf numFmtId="0" fontId="45" fillId="0" borderId="31" xfId="0" applyFont="1" applyBorder="1" applyAlignment="1">
      <alignment horizontal="center" vertical="center" wrapText="1"/>
    </xf>
    <xf numFmtId="169" fontId="35" fillId="16" borderId="9" xfId="0" applyNumberFormat="1" applyFont="1" applyFill="1" applyBorder="1" applyAlignment="1">
      <alignment horizontal="center" vertical="center"/>
    </xf>
    <xf numFmtId="166" fontId="35" fillId="0" borderId="5" xfId="0" applyNumberFormat="1" applyFont="1" applyBorder="1" applyAlignment="1">
      <alignment horizontal="center" vertical="center" wrapText="1"/>
    </xf>
    <xf numFmtId="0" fontId="45" fillId="0" borderId="32" xfId="0" applyFont="1" applyBorder="1" applyAlignment="1">
      <alignment horizontal="center" vertical="center" wrapText="1"/>
    </xf>
    <xf numFmtId="14" fontId="0" fillId="2" borderId="5" xfId="0" applyNumberFormat="1" applyFill="1" applyBorder="1" applyAlignment="1">
      <alignment horizontal="center" vertical="center" wrapText="1"/>
    </xf>
    <xf numFmtId="0" fontId="45" fillId="16" borderId="33" xfId="0" applyFont="1" applyFill="1" applyBorder="1" applyAlignment="1">
      <alignment vertical="center"/>
    </xf>
    <xf numFmtId="0" fontId="37" fillId="6" borderId="5" xfId="0" applyFont="1" applyFill="1" applyBorder="1" applyAlignment="1">
      <alignment horizontal="center" vertical="center" wrapText="1"/>
    </xf>
    <xf numFmtId="0" fontId="30" fillId="0" borderId="13" xfId="0" applyFont="1" applyBorder="1"/>
    <xf numFmtId="0" fontId="35" fillId="0" borderId="5" xfId="0" applyFont="1" applyBorder="1" applyAlignment="1">
      <alignment horizontal="left" vertical="center" wrapText="1"/>
    </xf>
    <xf numFmtId="49" fontId="35" fillId="0" borderId="4" xfId="0" applyNumberFormat="1" applyFont="1" applyBorder="1" applyAlignment="1">
      <alignment horizontal="left" vertical="center" wrapText="1"/>
    </xf>
    <xf numFmtId="0" fontId="46" fillId="10" borderId="34" xfId="0" applyFont="1" applyFill="1" applyBorder="1" applyAlignment="1">
      <alignment horizontal="left" vertical="center" wrapText="1"/>
    </xf>
    <xf numFmtId="0" fontId="45" fillId="24" borderId="35" xfId="0" applyFont="1" applyFill="1" applyBorder="1" applyAlignment="1">
      <alignment vertical="center" wrapText="1"/>
    </xf>
    <xf numFmtId="170" fontId="0" fillId="2" borderId="5" xfId="0" applyNumberFormat="1" applyFill="1" applyBorder="1" applyAlignment="1">
      <alignment horizontal="center" vertical="center" wrapText="1"/>
    </xf>
    <xf numFmtId="0" fontId="35" fillId="20" borderId="5" xfId="0" applyFont="1" applyFill="1" applyBorder="1" applyAlignment="1">
      <alignment horizontal="center" vertical="center" wrapText="1"/>
    </xf>
    <xf numFmtId="1" fontId="35" fillId="15" borderId="5" xfId="0" applyNumberFormat="1" applyFont="1" applyFill="1" applyBorder="1" applyAlignment="1">
      <alignment horizontal="center" vertical="center"/>
    </xf>
    <xf numFmtId="49" fontId="35" fillId="0" borderId="5" xfId="0" applyNumberFormat="1" applyFont="1" applyBorder="1" applyAlignment="1">
      <alignment horizontal="center" vertical="center" wrapText="1"/>
    </xf>
    <xf numFmtId="0" fontId="46" fillId="2" borderId="5" xfId="0" applyFont="1" applyFill="1" applyBorder="1" applyAlignment="1">
      <alignment horizontal="center" vertical="center" wrapText="1"/>
    </xf>
    <xf numFmtId="0" fontId="35" fillId="15" borderId="9" xfId="0" applyFont="1" applyFill="1" applyBorder="1" applyAlignment="1">
      <alignment horizontal="center" vertical="center" wrapText="1"/>
    </xf>
    <xf numFmtId="166" fontId="35" fillId="10" borderId="9" xfId="0" applyNumberFormat="1" applyFont="1" applyFill="1" applyBorder="1" applyAlignment="1">
      <alignment horizontal="center" vertical="center" wrapText="1"/>
    </xf>
    <xf numFmtId="167" fontId="46" fillId="2" borderId="5" xfId="0" applyNumberFormat="1" applyFont="1" applyFill="1" applyBorder="1" applyAlignment="1">
      <alignment horizontal="center" vertical="center" wrapText="1"/>
    </xf>
    <xf numFmtId="168" fontId="46" fillId="0" borderId="5" xfId="0" applyNumberFormat="1" applyFont="1" applyBorder="1" applyAlignment="1">
      <alignment horizontal="center" vertical="center" wrapText="1"/>
    </xf>
    <xf numFmtId="9" fontId="46" fillId="2" borderId="5" xfId="0" applyNumberFormat="1" applyFont="1" applyFill="1" applyBorder="1" applyAlignment="1">
      <alignment horizontal="center" vertical="center" wrapText="1"/>
    </xf>
    <xf numFmtId="9" fontId="42" fillId="15" borderId="5" xfId="0" applyNumberFormat="1" applyFont="1" applyFill="1" applyBorder="1" applyAlignment="1">
      <alignment horizontal="center" vertical="center"/>
    </xf>
    <xf numFmtId="0" fontId="47" fillId="25" borderId="5" xfId="0" applyFont="1" applyFill="1" applyBorder="1" applyAlignment="1">
      <alignment horizontal="center" vertical="center"/>
    </xf>
    <xf numFmtId="0" fontId="30" fillId="4" borderId="29" xfId="0" applyFont="1" applyFill="1" applyBorder="1"/>
    <xf numFmtId="0" fontId="30" fillId="0" borderId="31" xfId="0" applyFont="1" applyBorder="1"/>
    <xf numFmtId="9" fontId="42" fillId="0" borderId="5" xfId="0" applyNumberFormat="1" applyFont="1" applyBorder="1" applyAlignment="1">
      <alignment horizontal="center" vertical="center"/>
    </xf>
    <xf numFmtId="0" fontId="48" fillId="27" borderId="5" xfId="0" applyFont="1" applyFill="1" applyBorder="1" applyAlignment="1">
      <alignment horizontal="center" vertical="center"/>
    </xf>
    <xf numFmtId="0" fontId="49" fillId="24" borderId="13" xfId="0" applyFont="1" applyFill="1" applyBorder="1" applyAlignment="1">
      <alignment horizontal="center" vertical="center" wrapText="1"/>
    </xf>
    <xf numFmtId="0" fontId="36" fillId="28" borderId="9" xfId="0" applyFont="1" applyFill="1" applyBorder="1" applyAlignment="1">
      <alignment horizontal="center" vertical="center" wrapText="1"/>
    </xf>
    <xf numFmtId="166" fontId="36" fillId="10" borderId="5" xfId="0" applyNumberFormat="1" applyFont="1" applyFill="1" applyBorder="1" applyAlignment="1">
      <alignment horizontal="center" vertical="center" wrapText="1"/>
    </xf>
    <xf numFmtId="0" fontId="36" fillId="2" borderId="5" xfId="0" applyFont="1" applyFill="1" applyBorder="1" applyAlignment="1">
      <alignment horizontal="center" vertical="center" wrapText="1"/>
    </xf>
    <xf numFmtId="0" fontId="50" fillId="0" borderId="32" xfId="0" applyFont="1" applyBorder="1" applyAlignment="1">
      <alignment horizontal="left" vertical="center" wrapText="1"/>
    </xf>
    <xf numFmtId="0" fontId="50" fillId="0" borderId="32" xfId="0" applyFont="1" applyBorder="1" applyAlignment="1">
      <alignment horizontal="center" vertical="center"/>
    </xf>
    <xf numFmtId="0" fontId="30" fillId="0" borderId="1" xfId="0" applyFont="1" applyBorder="1"/>
    <xf numFmtId="0" fontId="36" fillId="0" borderId="0" xfId="0" applyFont="1"/>
    <xf numFmtId="0" fontId="38" fillId="0" borderId="5" xfId="0" applyFont="1" applyBorder="1" applyAlignment="1">
      <alignment vertical="center" wrapText="1"/>
    </xf>
    <xf numFmtId="0" fontId="27" fillId="0" borderId="0" xfId="0" applyFont="1" applyAlignment="1">
      <alignment horizontal="center"/>
    </xf>
    <xf numFmtId="0" fontId="36" fillId="0" borderId="2" xfId="0" applyFont="1" applyBorder="1"/>
    <xf numFmtId="0" fontId="30" fillId="0" borderId="2" xfId="0" applyFont="1" applyBorder="1"/>
    <xf numFmtId="9" fontId="41" fillId="2" borderId="8" xfId="0" applyNumberFormat="1" applyFont="1" applyFill="1" applyBorder="1" applyAlignment="1">
      <alignment horizontal="center" vertical="center" wrapText="1"/>
    </xf>
    <xf numFmtId="0" fontId="36" fillId="28" borderId="8" xfId="0" applyFont="1" applyFill="1" applyBorder="1" applyAlignment="1">
      <alignment horizontal="center" vertical="center" wrapText="1"/>
    </xf>
    <xf numFmtId="166" fontId="36" fillId="10" borderId="8" xfId="0" applyNumberFormat="1" applyFont="1" applyFill="1" applyBorder="1" applyAlignment="1">
      <alignment horizontal="center" vertical="center" wrapText="1"/>
    </xf>
    <xf numFmtId="0" fontId="33" fillId="2" borderId="5" xfId="0" applyFont="1" applyFill="1" applyBorder="1" applyAlignment="1">
      <alignment horizontal="left" vertical="center" wrapText="1"/>
    </xf>
    <xf numFmtId="0" fontId="36" fillId="2" borderId="5" xfId="0" applyFont="1" applyFill="1" applyBorder="1" applyAlignment="1">
      <alignment horizontal="left" vertical="center" wrapText="1"/>
    </xf>
    <xf numFmtId="0" fontId="51" fillId="2" borderId="5" xfId="0" applyFont="1" applyFill="1" applyBorder="1" applyAlignment="1">
      <alignment horizontal="left" vertical="center" wrapText="1"/>
    </xf>
    <xf numFmtId="14" fontId="36" fillId="2" borderId="5" xfId="0" applyNumberFormat="1" applyFont="1" applyFill="1" applyBorder="1" applyAlignment="1">
      <alignment horizontal="center" vertical="center" wrapText="1"/>
    </xf>
    <xf numFmtId="0" fontId="33" fillId="2" borderId="5" xfId="0" applyFont="1" applyFill="1" applyBorder="1" applyAlignment="1">
      <alignment horizontal="center" vertical="center" wrapText="1"/>
    </xf>
    <xf numFmtId="0" fontId="0" fillId="2" borderId="6" xfId="0" applyFill="1" applyBorder="1" applyAlignment="1">
      <alignment horizontal="center" vertical="center" wrapText="1"/>
    </xf>
    <xf numFmtId="166" fontId="36" fillId="10" borderId="9" xfId="0" applyNumberFormat="1" applyFont="1" applyFill="1" applyBorder="1" applyAlignment="1">
      <alignment horizontal="center" vertical="center" wrapText="1"/>
    </xf>
    <xf numFmtId="0" fontId="36" fillId="0" borderId="5" xfId="0" applyFont="1" applyBorder="1" applyAlignment="1">
      <alignment horizontal="left" vertical="center" wrapText="1"/>
    </xf>
    <xf numFmtId="0" fontId="51" fillId="0" borderId="5" xfId="0" applyFont="1" applyBorder="1" applyAlignment="1">
      <alignment horizontal="left" vertical="center" wrapText="1"/>
    </xf>
    <xf numFmtId="14" fontId="51" fillId="2" borderId="5" xfId="0" applyNumberFormat="1" applyFont="1" applyFill="1" applyBorder="1" applyAlignment="1">
      <alignment horizontal="center" vertical="center" wrapText="1"/>
    </xf>
    <xf numFmtId="14" fontId="36" fillId="0" borderId="5" xfId="0" applyNumberFormat="1" applyFont="1" applyBorder="1" applyAlignment="1">
      <alignment horizontal="center" vertical="center" wrapText="1"/>
    </xf>
    <xf numFmtId="0" fontId="36" fillId="0" borderId="5" xfId="0" applyFont="1" applyBorder="1" applyAlignment="1">
      <alignment horizontal="center" vertical="center" wrapText="1"/>
    </xf>
    <xf numFmtId="9" fontId="41" fillId="2" borderId="9" xfId="0" applyNumberFormat="1" applyFont="1" applyFill="1" applyBorder="1" applyAlignment="1">
      <alignment horizontal="center" vertical="center" wrapText="1"/>
    </xf>
    <xf numFmtId="0" fontId="36" fillId="26" borderId="5" xfId="0" applyFont="1" applyFill="1" applyBorder="1" applyAlignment="1">
      <alignment horizontal="center" vertical="center" wrapText="1"/>
    </xf>
    <xf numFmtId="0" fontId="36" fillId="0" borderId="4" xfId="0" applyFont="1" applyBorder="1" applyAlignment="1">
      <alignment horizontal="left" vertical="center" wrapText="1"/>
    </xf>
    <xf numFmtId="0" fontId="33" fillId="2" borderId="8" xfId="0" applyFont="1" applyFill="1" applyBorder="1" applyAlignment="1">
      <alignment horizontal="center" vertical="center" wrapText="1"/>
    </xf>
    <xf numFmtId="0" fontId="33" fillId="2" borderId="6" xfId="0" applyFont="1" applyFill="1" applyBorder="1" applyAlignment="1">
      <alignment horizontal="center" vertical="center" wrapText="1"/>
    </xf>
    <xf numFmtId="0" fontId="52" fillId="2" borderId="10" xfId="0" applyFont="1" applyFill="1" applyBorder="1" applyAlignment="1">
      <alignment horizontal="center" vertical="center" wrapText="1"/>
    </xf>
    <xf numFmtId="0" fontId="33" fillId="2" borderId="10" xfId="0" applyFont="1" applyFill="1" applyBorder="1" applyAlignment="1">
      <alignment horizontal="center" vertical="center" wrapText="1"/>
    </xf>
    <xf numFmtId="0" fontId="36" fillId="29" borderId="5" xfId="0" applyFont="1" applyFill="1" applyBorder="1" applyAlignment="1">
      <alignment horizontal="center" vertical="center" wrapText="1"/>
    </xf>
    <xf numFmtId="166" fontId="38" fillId="10" borderId="9" xfId="0" applyNumberFormat="1" applyFont="1" applyFill="1" applyBorder="1" applyAlignment="1">
      <alignment horizontal="center" vertical="center" wrapText="1"/>
    </xf>
    <xf numFmtId="49" fontId="38" fillId="0" borderId="4" xfId="0" applyNumberFormat="1" applyFont="1" applyBorder="1" applyAlignment="1">
      <alignment wrapText="1"/>
    </xf>
    <xf numFmtId="0" fontId="51" fillId="0" borderId="4" xfId="0" applyFont="1" applyBorder="1" applyAlignment="1">
      <alignment horizontal="center" vertical="center" wrapText="1"/>
    </xf>
    <xf numFmtId="0" fontId="38" fillId="10" borderId="5" xfId="0" applyFont="1" applyFill="1" applyBorder="1" applyAlignment="1">
      <alignment horizontal="center" vertical="center" wrapText="1"/>
    </xf>
    <xf numFmtId="0" fontId="35" fillId="10" borderId="5" xfId="0" applyFont="1" applyFill="1" applyBorder="1" applyAlignment="1">
      <alignment horizontal="center" vertical="center" wrapText="1"/>
    </xf>
    <xf numFmtId="0" fontId="33" fillId="2" borderId="36" xfId="0" applyFont="1" applyFill="1" applyBorder="1" applyAlignment="1">
      <alignment horizontal="center" vertical="center" wrapText="1"/>
    </xf>
    <xf numFmtId="0" fontId="33" fillId="2" borderId="37" xfId="0" applyFont="1" applyFill="1" applyBorder="1" applyAlignment="1">
      <alignment horizontal="center" vertical="center" wrapText="1"/>
    </xf>
    <xf numFmtId="49" fontId="38" fillId="0" borderId="4" xfId="0" applyNumberFormat="1" applyFont="1" applyBorder="1" applyAlignment="1">
      <alignment vertical="top" wrapText="1"/>
    </xf>
    <xf numFmtId="0" fontId="36" fillId="0" borderId="4" xfId="0" applyFont="1" applyBorder="1" applyAlignment="1">
      <alignment horizontal="center" vertical="center" wrapText="1"/>
    </xf>
    <xf numFmtId="166" fontId="35" fillId="10" borderId="5" xfId="0" applyNumberFormat="1" applyFont="1" applyFill="1" applyBorder="1" applyAlignment="1">
      <alignment horizontal="center" vertical="center"/>
    </xf>
    <xf numFmtId="49" fontId="38" fillId="0" borderId="4" xfId="0" applyNumberFormat="1" applyFont="1" applyBorder="1" applyAlignment="1">
      <alignment vertical="center" wrapText="1"/>
    </xf>
    <xf numFmtId="166" fontId="38" fillId="10" borderId="5" xfId="0" applyNumberFormat="1" applyFont="1" applyFill="1" applyBorder="1" applyAlignment="1">
      <alignment horizontal="center" vertical="center"/>
    </xf>
    <xf numFmtId="49" fontId="38" fillId="0" borderId="2" xfId="0" applyNumberFormat="1" applyFont="1" applyBorder="1" applyAlignment="1">
      <alignment vertical="center" wrapText="1"/>
    </xf>
    <xf numFmtId="0" fontId="51" fillId="0" borderId="5" xfId="0" applyFont="1" applyBorder="1" applyAlignment="1">
      <alignment horizontal="center" vertical="center" wrapText="1"/>
    </xf>
    <xf numFmtId="49" fontId="36" fillId="10" borderId="38" xfId="0" applyNumberFormat="1" applyFont="1" applyFill="1" applyBorder="1" applyAlignment="1">
      <alignment horizontal="left" vertical="center" wrapText="1"/>
    </xf>
    <xf numFmtId="49" fontId="36" fillId="10" borderId="9" xfId="0" applyNumberFormat="1" applyFont="1" applyFill="1" applyBorder="1" applyAlignment="1">
      <alignment horizontal="left" vertical="center" wrapText="1"/>
    </xf>
    <xf numFmtId="0" fontId="35" fillId="0" borderId="5" xfId="0" applyFont="1" applyBorder="1" applyAlignment="1">
      <alignment vertical="center" wrapText="1"/>
    </xf>
    <xf numFmtId="0" fontId="51" fillId="31" borderId="5" xfId="0" applyFont="1" applyFill="1" applyBorder="1" applyAlignment="1">
      <alignment horizontal="center" vertical="center" wrapText="1"/>
    </xf>
    <xf numFmtId="0" fontId="51" fillId="0" borderId="4" xfId="0" applyFont="1" applyBorder="1" applyAlignment="1">
      <alignment horizontal="left" vertical="center" wrapText="1"/>
    </xf>
    <xf numFmtId="166" fontId="38" fillId="10" borderId="39" xfId="0" applyNumberFormat="1" applyFont="1" applyFill="1" applyBorder="1" applyAlignment="1">
      <alignment horizontal="center" vertical="center" wrapText="1"/>
    </xf>
    <xf numFmtId="166" fontId="38" fillId="10" borderId="5" xfId="0" applyNumberFormat="1" applyFont="1" applyFill="1" applyBorder="1" applyAlignment="1">
      <alignment horizontal="center" vertical="center" wrapText="1"/>
    </xf>
    <xf numFmtId="166" fontId="38" fillId="10" borderId="6" xfId="0" applyNumberFormat="1" applyFont="1" applyFill="1" applyBorder="1" applyAlignment="1">
      <alignment horizontal="center" vertical="center" wrapText="1"/>
    </xf>
    <xf numFmtId="0" fontId="38" fillId="10" borderId="40" xfId="0" applyFont="1" applyFill="1" applyBorder="1" applyAlignment="1">
      <alignment horizontal="center" vertical="center" wrapText="1"/>
    </xf>
    <xf numFmtId="0" fontId="51" fillId="32" borderId="5" xfId="0" applyFont="1" applyFill="1" applyBorder="1" applyAlignment="1">
      <alignment horizontal="center" vertical="center" wrapText="1"/>
    </xf>
    <xf numFmtId="49" fontId="38" fillId="0" borderId="5" xfId="0" applyNumberFormat="1" applyFont="1" applyBorder="1" applyAlignment="1">
      <alignment horizontal="left" vertical="center" wrapText="1"/>
    </xf>
    <xf numFmtId="166" fontId="35" fillId="0" borderId="5" xfId="0" applyNumberFormat="1" applyFont="1" applyBorder="1" applyAlignment="1">
      <alignment horizontal="center" vertical="center"/>
    </xf>
    <xf numFmtId="4" fontId="38" fillId="0" borderId="5" xfId="0" applyNumberFormat="1" applyFont="1" applyBorder="1" applyAlignment="1">
      <alignment horizontal="center" vertical="center"/>
    </xf>
    <xf numFmtId="0" fontId="51" fillId="33" borderId="5" xfId="0" applyFont="1" applyFill="1" applyBorder="1" applyAlignment="1">
      <alignment horizontal="center" vertical="center" wrapText="1"/>
    </xf>
    <xf numFmtId="0" fontId="51" fillId="15" borderId="5" xfId="0" applyFont="1" applyFill="1" applyBorder="1" applyAlignment="1">
      <alignment horizontal="center" vertical="center" wrapText="1"/>
    </xf>
    <xf numFmtId="49" fontId="36" fillId="0" borderId="4" xfId="0" applyNumberFormat="1" applyFont="1" applyBorder="1" applyAlignment="1">
      <alignment horizontal="center"/>
    </xf>
    <xf numFmtId="9" fontId="36" fillId="0" borderId="4" xfId="0" applyNumberFormat="1" applyFont="1" applyBorder="1" applyAlignment="1">
      <alignment horizontal="center"/>
    </xf>
    <xf numFmtId="49" fontId="36" fillId="0" borderId="4" xfId="0" applyNumberFormat="1" applyFont="1" applyBorder="1"/>
    <xf numFmtId="0" fontId="38" fillId="34" borderId="5" xfId="0" applyFont="1" applyFill="1" applyBorder="1" applyAlignment="1">
      <alignment horizontal="center" vertical="center" wrapText="1"/>
    </xf>
    <xf numFmtId="166" fontId="38" fillId="10" borderId="41" xfId="0" applyNumberFormat="1" applyFont="1" applyFill="1" applyBorder="1" applyAlignment="1">
      <alignment horizontal="center" vertical="center" wrapText="1"/>
    </xf>
    <xf numFmtId="49" fontId="38" fillId="0" borderId="4" xfId="0" applyNumberFormat="1" applyFont="1" applyBorder="1" applyAlignment="1">
      <alignment horizontal="left" vertical="center" wrapText="1"/>
    </xf>
    <xf numFmtId="166" fontId="38" fillId="10" borderId="10" xfId="0" applyNumberFormat="1" applyFont="1" applyFill="1" applyBorder="1" applyAlignment="1">
      <alignment horizontal="center" vertical="center" wrapText="1"/>
    </xf>
    <xf numFmtId="0" fontId="38" fillId="0" borderId="5" xfId="0" applyFont="1" applyBorder="1" applyAlignment="1">
      <alignment horizontal="center" vertical="center" wrapText="1"/>
    </xf>
    <xf numFmtId="0" fontId="38" fillId="35" borderId="5" xfId="0" applyFont="1" applyFill="1" applyBorder="1" applyAlignment="1">
      <alignment horizontal="center" vertical="center" wrapText="1"/>
    </xf>
    <xf numFmtId="166" fontId="35" fillId="10" borderId="6" xfId="0" applyNumberFormat="1" applyFont="1" applyFill="1" applyBorder="1" applyAlignment="1">
      <alignment horizontal="center" vertical="center" wrapText="1"/>
    </xf>
    <xf numFmtId="9" fontId="41" fillId="2" borderId="0" xfId="0" applyNumberFormat="1" applyFont="1" applyFill="1" applyAlignment="1">
      <alignment horizontal="center" vertical="center" wrapText="1"/>
    </xf>
    <xf numFmtId="0" fontId="37" fillId="0" borderId="0" xfId="0" applyFont="1" applyAlignment="1">
      <alignment horizontal="center" vertical="center" wrapText="1"/>
    </xf>
    <xf numFmtId="0" fontId="30" fillId="2" borderId="0" xfId="0" applyFont="1" applyFill="1" applyAlignment="1">
      <alignment horizontal="center" vertical="center" wrapText="1"/>
    </xf>
    <xf numFmtId="0" fontId="43" fillId="0" borderId="0" xfId="0" applyFont="1" applyAlignment="1">
      <alignment horizontal="center" vertical="center" wrapText="1"/>
    </xf>
    <xf numFmtId="0" fontId="44" fillId="0" borderId="5" xfId="0" applyFont="1" applyBorder="1"/>
    <xf numFmtId="166" fontId="35" fillId="10" borderId="39" xfId="0" applyNumberFormat="1" applyFont="1" applyFill="1" applyBorder="1" applyAlignment="1">
      <alignment horizontal="center" vertical="center" wrapText="1"/>
    </xf>
    <xf numFmtId="9" fontId="28" fillId="0" borderId="0" xfId="0" applyNumberFormat="1" applyFont="1" applyAlignment="1">
      <alignment horizontal="center" vertical="center" wrapText="1"/>
    </xf>
    <xf numFmtId="0" fontId="56" fillId="10" borderId="5" xfId="0" applyFont="1" applyFill="1" applyBorder="1" applyAlignment="1">
      <alignment horizontal="center" vertical="center" wrapText="1"/>
    </xf>
    <xf numFmtId="0" fontId="56" fillId="2" borderId="5" xfId="0" applyFont="1" applyFill="1" applyBorder="1" applyAlignment="1">
      <alignment horizontal="center" vertical="center" wrapText="1"/>
    </xf>
    <xf numFmtId="49" fontId="38" fillId="0" borderId="42" xfId="0" applyNumberFormat="1" applyFont="1" applyBorder="1" applyAlignment="1">
      <alignment horizontal="left" vertical="center" wrapText="1"/>
    </xf>
    <xf numFmtId="0" fontId="62" fillId="2" borderId="5" xfId="0" applyFont="1" applyFill="1" applyBorder="1" applyAlignment="1">
      <alignment horizontal="center" vertical="center" wrapText="1"/>
    </xf>
    <xf numFmtId="49" fontId="35" fillId="0" borderId="40" xfId="0" applyNumberFormat="1" applyFont="1" applyBorder="1" applyAlignment="1">
      <alignment horizontal="left" vertical="center" wrapText="1"/>
    </xf>
    <xf numFmtId="49" fontId="35" fillId="0" borderId="1" xfId="0" applyNumberFormat="1" applyFont="1" applyBorder="1" applyAlignment="1">
      <alignment horizontal="left" vertical="center" wrapText="1"/>
    </xf>
    <xf numFmtId="166" fontId="38" fillId="10" borderId="8" xfId="0" applyNumberFormat="1" applyFont="1" applyFill="1" applyBorder="1" applyAlignment="1">
      <alignment horizontal="center" vertical="center" wrapText="1"/>
    </xf>
    <xf numFmtId="166" fontId="35" fillId="10" borderId="37" xfId="0" applyNumberFormat="1" applyFont="1" applyFill="1" applyBorder="1" applyAlignment="1">
      <alignment horizontal="center" vertical="center" wrapText="1"/>
    </xf>
    <xf numFmtId="49" fontId="35" fillId="0" borderId="7" xfId="0" applyNumberFormat="1" applyFont="1" applyBorder="1" applyAlignment="1">
      <alignment horizontal="left" vertical="center" wrapText="1"/>
    </xf>
    <xf numFmtId="0" fontId="38" fillId="10" borderId="10" xfId="0" applyFont="1" applyFill="1" applyBorder="1" applyAlignment="1">
      <alignment horizontal="center" vertical="center" wrapText="1"/>
    </xf>
    <xf numFmtId="166" fontId="35" fillId="10" borderId="36" xfId="0" applyNumberFormat="1" applyFont="1" applyFill="1" applyBorder="1" applyAlignment="1">
      <alignment horizontal="center" vertical="center" wrapText="1"/>
    </xf>
    <xf numFmtId="0" fontId="38" fillId="10" borderId="8" xfId="0" applyFont="1" applyFill="1" applyBorder="1" applyAlignment="1">
      <alignment horizontal="center" vertical="center" wrapText="1"/>
    </xf>
    <xf numFmtId="49" fontId="63" fillId="0" borderId="43" xfId="1" applyNumberFormat="1" applyFont="1" applyBorder="1" applyAlignment="1">
      <alignment horizontal="justify" vertical="center" wrapText="1"/>
    </xf>
    <xf numFmtId="0" fontId="64" fillId="0" borderId="0" xfId="3" applyAlignment="1"/>
    <xf numFmtId="0" fontId="65" fillId="0" borderId="0" xfId="0" applyFont="1"/>
    <xf numFmtId="0" fontId="35" fillId="0" borderId="8" xfId="0" applyFont="1" applyBorder="1" applyAlignment="1">
      <alignment horizontal="center" vertical="center" wrapText="1"/>
    </xf>
    <xf numFmtId="0" fontId="35" fillId="0" borderId="9" xfId="0" applyFont="1" applyBorder="1" applyAlignment="1">
      <alignment horizontal="center" vertical="center" wrapText="1"/>
    </xf>
    <xf numFmtId="0" fontId="30" fillId="2" borderId="9" xfId="0" applyFont="1" applyFill="1" applyBorder="1" applyAlignment="1">
      <alignment horizontal="center" vertical="center" wrapText="1"/>
    </xf>
    <xf numFmtId="9" fontId="35" fillId="0" borderId="36" xfId="0" applyNumberFormat="1" applyFont="1" applyBorder="1" applyAlignment="1">
      <alignment horizontal="center" vertical="center" wrapText="1"/>
    </xf>
    <xf numFmtId="49" fontId="35" fillId="0" borderId="38" xfId="0" applyNumberFormat="1" applyFont="1" applyBorder="1" applyAlignment="1">
      <alignment horizontal="left" vertical="center" wrapText="1"/>
    </xf>
    <xf numFmtId="9" fontId="35" fillId="0" borderId="41" xfId="0" applyNumberFormat="1" applyFont="1" applyBorder="1" applyAlignment="1">
      <alignment horizontal="center" vertical="center" wrapText="1"/>
    </xf>
    <xf numFmtId="166" fontId="35" fillId="10" borderId="41" xfId="0" applyNumberFormat="1" applyFont="1" applyFill="1" applyBorder="1" applyAlignment="1">
      <alignment horizontal="center" vertical="center" wrapText="1"/>
    </xf>
    <xf numFmtId="0" fontId="30" fillId="0" borderId="40" xfId="0" applyFont="1" applyBorder="1"/>
    <xf numFmtId="9" fontId="41" fillId="2" borderId="3" xfId="0" applyNumberFormat="1" applyFont="1" applyFill="1" applyBorder="1" applyAlignment="1">
      <alignment horizontal="center" vertical="center" wrapText="1"/>
    </xf>
    <xf numFmtId="9" fontId="41" fillId="2" borderId="6" xfId="0" applyNumberFormat="1" applyFont="1" applyFill="1" applyBorder="1" applyAlignment="1">
      <alignment horizontal="center" vertical="center" wrapText="1"/>
    </xf>
    <xf numFmtId="0" fontId="0" fillId="2" borderId="10" xfId="0" applyFill="1" applyBorder="1" applyAlignment="1">
      <alignment horizontal="center" vertical="center" wrapText="1"/>
    </xf>
    <xf numFmtId="49" fontId="35" fillId="0" borderId="3" xfId="0" applyNumberFormat="1" applyFont="1" applyBorder="1" applyAlignment="1">
      <alignment horizontal="left" vertical="center" wrapText="1"/>
    </xf>
    <xf numFmtId="167" fontId="46" fillId="2" borderId="8" xfId="0" applyNumberFormat="1" applyFont="1" applyFill="1" applyBorder="1" applyAlignment="1">
      <alignment horizontal="center" vertical="center" wrapText="1"/>
    </xf>
    <xf numFmtId="168" fontId="46" fillId="0" borderId="8" xfId="0" applyNumberFormat="1" applyFont="1" applyBorder="1" applyAlignment="1">
      <alignment horizontal="center" vertical="center" wrapText="1"/>
    </xf>
    <xf numFmtId="0" fontId="37" fillId="0" borderId="3" xfId="0" applyFont="1" applyBorder="1" applyAlignment="1">
      <alignment horizontal="center" vertical="center" wrapText="1"/>
    </xf>
    <xf numFmtId="0" fontId="43" fillId="0" borderId="3" xfId="0" applyFont="1" applyBorder="1" applyAlignment="1">
      <alignment horizontal="center" vertical="center" wrapText="1"/>
    </xf>
    <xf numFmtId="9" fontId="42" fillId="2" borderId="8" xfId="0" applyNumberFormat="1" applyFont="1" applyFill="1" applyBorder="1" applyAlignment="1">
      <alignment horizontal="center" vertical="center" wrapText="1"/>
    </xf>
    <xf numFmtId="0" fontId="35" fillId="2" borderId="38" xfId="0" applyFont="1" applyFill="1" applyBorder="1" applyAlignment="1">
      <alignment horizontal="center" vertical="center" wrapText="1"/>
    </xf>
    <xf numFmtId="1" fontId="35" fillId="0" borderId="40" xfId="0" applyNumberFormat="1" applyFont="1" applyBorder="1" applyAlignment="1">
      <alignment horizontal="center" vertical="center"/>
    </xf>
    <xf numFmtId="49" fontId="35" fillId="0" borderId="40" xfId="0" applyNumberFormat="1" applyFont="1" applyBorder="1" applyAlignment="1">
      <alignment horizontal="center" vertical="center" wrapText="1"/>
    </xf>
    <xf numFmtId="49" fontId="35" fillId="0" borderId="43" xfId="0" applyNumberFormat="1" applyFont="1" applyBorder="1" applyAlignment="1">
      <alignment horizontal="left" vertical="center" wrapText="1"/>
    </xf>
    <xf numFmtId="166" fontId="35" fillId="10" borderId="43" xfId="0" applyNumberFormat="1" applyFont="1" applyFill="1" applyBorder="1" applyAlignment="1">
      <alignment horizontal="center" vertical="center" wrapText="1"/>
    </xf>
    <xf numFmtId="49" fontId="35" fillId="0" borderId="43" xfId="0" applyNumberFormat="1" applyFont="1" applyBorder="1" applyAlignment="1">
      <alignment horizontal="center" vertical="center" wrapText="1"/>
    </xf>
    <xf numFmtId="0" fontId="38" fillId="10" borderId="4" xfId="0" applyFont="1" applyFill="1" applyBorder="1" applyAlignment="1">
      <alignment horizontal="center" vertical="center" wrapText="1"/>
    </xf>
    <xf numFmtId="9" fontId="35" fillId="0" borderId="38" xfId="0" applyNumberFormat="1" applyFont="1" applyBorder="1" applyAlignment="1">
      <alignment horizontal="center" vertical="center" wrapText="1"/>
    </xf>
    <xf numFmtId="167" fontId="46" fillId="2" borderId="9" xfId="0" applyNumberFormat="1" applyFont="1" applyFill="1" applyBorder="1" applyAlignment="1">
      <alignment horizontal="center" vertical="center" wrapText="1"/>
    </xf>
    <xf numFmtId="168" fontId="46" fillId="0" borderId="9" xfId="0" applyNumberFormat="1" applyFont="1" applyBorder="1" applyAlignment="1">
      <alignment horizontal="center" vertical="center" wrapText="1"/>
    </xf>
    <xf numFmtId="49" fontId="28" fillId="0" borderId="9" xfId="0" applyNumberFormat="1" applyFont="1" applyBorder="1" applyAlignment="1">
      <alignment horizontal="left" vertical="center" wrapText="1"/>
    </xf>
    <xf numFmtId="0" fontId="43" fillId="0" borderId="9" xfId="0" applyFont="1" applyBorder="1" applyAlignment="1">
      <alignment horizontal="center" vertical="center" wrapText="1"/>
    </xf>
    <xf numFmtId="9" fontId="41" fillId="2" borderId="41" xfId="0" applyNumberFormat="1" applyFont="1" applyFill="1" applyBorder="1" applyAlignment="1">
      <alignment horizontal="center" vertical="center" wrapText="1"/>
    </xf>
    <xf numFmtId="0" fontId="0" fillId="0" borderId="43" xfId="0" applyBorder="1"/>
    <xf numFmtId="0" fontId="0" fillId="2" borderId="4" xfId="0" applyFill="1" applyBorder="1" applyAlignment="1">
      <alignment horizontal="center" vertical="center" wrapText="1"/>
    </xf>
    <xf numFmtId="9" fontId="42" fillId="2" borderId="9" xfId="0" applyNumberFormat="1" applyFont="1" applyFill="1" applyBorder="1" applyAlignment="1">
      <alignment horizontal="center" vertical="center" wrapText="1"/>
    </xf>
    <xf numFmtId="0" fontId="56" fillId="0" borderId="0" xfId="0" applyFont="1"/>
    <xf numFmtId="49" fontId="38" fillId="0" borderId="1" xfId="0" applyNumberFormat="1" applyFont="1" applyBorder="1" applyAlignment="1">
      <alignment horizontal="left" vertical="center" wrapText="1"/>
    </xf>
    <xf numFmtId="166" fontId="38" fillId="10" borderId="37" xfId="0" applyNumberFormat="1" applyFont="1" applyFill="1" applyBorder="1" applyAlignment="1">
      <alignment horizontal="center" vertical="center" wrapText="1"/>
    </xf>
    <xf numFmtId="49" fontId="38" fillId="0" borderId="8" xfId="0" applyNumberFormat="1" applyFont="1" applyBorder="1" applyAlignment="1">
      <alignment horizontal="left" vertical="center" wrapText="1"/>
    </xf>
    <xf numFmtId="0" fontId="43" fillId="0" borderId="6" xfId="0" applyFont="1" applyBorder="1" applyAlignment="1">
      <alignment horizontal="center" vertical="center" wrapText="1"/>
    </xf>
    <xf numFmtId="0" fontId="0" fillId="0" borderId="0" xfId="0" applyAlignment="1">
      <alignment horizontal="center" vertical="center"/>
    </xf>
    <xf numFmtId="0" fontId="56" fillId="0" borderId="0" xfId="0" applyFont="1" applyAlignment="1">
      <alignment horizontal="center" vertical="center"/>
    </xf>
    <xf numFmtId="9" fontId="0" fillId="0" borderId="0" xfId="4" applyFont="1" applyAlignment="1">
      <alignment horizontal="center" vertical="center"/>
    </xf>
    <xf numFmtId="0" fontId="33" fillId="4" borderId="38" xfId="0" applyFont="1" applyFill="1" applyBorder="1" applyAlignment="1">
      <alignment horizontal="center" vertical="center" wrapText="1"/>
    </xf>
    <xf numFmtId="9" fontId="0" fillId="0" borderId="43" xfId="0" applyNumberFormat="1" applyBorder="1"/>
    <xf numFmtId="164" fontId="42" fillId="2" borderId="5" xfId="8" applyFont="1" applyFill="1" applyBorder="1" applyAlignment="1">
      <alignment horizontal="center" vertical="center" wrapText="1"/>
    </xf>
    <xf numFmtId="0" fontId="0" fillId="0" borderId="0" xfId="0" applyAlignment="1">
      <alignment vertical="center"/>
    </xf>
    <xf numFmtId="0" fontId="30" fillId="0" borderId="4" xfId="0" applyFont="1" applyBorder="1" applyAlignment="1">
      <alignment vertical="center"/>
    </xf>
    <xf numFmtId="0" fontId="63" fillId="0" borderId="43" xfId="1" applyFont="1" applyBorder="1" applyAlignment="1">
      <alignment horizontal="center" vertical="center" wrapText="1"/>
    </xf>
    <xf numFmtId="49" fontId="63" fillId="0" borderId="43" xfId="1" applyNumberFormat="1" applyFont="1" applyBorder="1" applyAlignment="1">
      <alignment horizontal="center" vertical="center" wrapText="1"/>
    </xf>
    <xf numFmtId="0" fontId="27" fillId="4" borderId="8" xfId="0" applyFont="1" applyFill="1" applyBorder="1" applyAlignment="1">
      <alignment horizontal="center" vertical="center" wrapText="1"/>
    </xf>
    <xf numFmtId="0" fontId="27" fillId="4" borderId="9" xfId="0" applyFont="1" applyFill="1" applyBorder="1" applyAlignment="1">
      <alignment horizontal="center" vertical="center" wrapText="1"/>
    </xf>
    <xf numFmtId="9" fontId="41" fillId="2" borderId="36" xfId="0" applyNumberFormat="1" applyFont="1" applyFill="1" applyBorder="1" applyAlignment="1">
      <alignment horizontal="center" vertical="center" wrapText="1"/>
    </xf>
    <xf numFmtId="2" fontId="63" fillId="0" borderId="43" xfId="1" applyNumberFormat="1" applyFont="1" applyBorder="1" applyAlignment="1">
      <alignment horizontal="center" vertical="center" wrapText="1"/>
    </xf>
    <xf numFmtId="49" fontId="63" fillId="0" borderId="45" xfId="1" applyNumberFormat="1" applyFont="1" applyBorder="1" applyAlignment="1">
      <alignment horizontal="center" vertical="center" wrapText="1"/>
    </xf>
    <xf numFmtId="0" fontId="0" fillId="0" borderId="3" xfId="0" applyBorder="1"/>
    <xf numFmtId="0" fontId="40" fillId="2" borderId="6" xfId="0" applyFont="1" applyFill="1" applyBorder="1" applyAlignment="1">
      <alignment horizontal="center" vertical="center" wrapText="1"/>
    </xf>
    <xf numFmtId="0" fontId="40" fillId="2" borderId="36" xfId="0" applyFont="1" applyFill="1" applyBorder="1" applyAlignment="1">
      <alignment horizontal="center" vertical="center" wrapText="1"/>
    </xf>
    <xf numFmtId="0" fontId="43" fillId="0" borderId="36" xfId="0" applyFont="1" applyBorder="1" applyAlignment="1">
      <alignment horizontal="center" vertical="center" wrapText="1"/>
    </xf>
    <xf numFmtId="49" fontId="35" fillId="0" borderId="37" xfId="0" applyNumberFormat="1" applyFont="1" applyBorder="1" applyAlignment="1">
      <alignment horizontal="left" vertical="center" wrapText="1"/>
    </xf>
    <xf numFmtId="0" fontId="35" fillId="2" borderId="36" xfId="0" applyFont="1" applyFill="1" applyBorder="1" applyAlignment="1">
      <alignment horizontal="center" vertical="center" wrapText="1"/>
    </xf>
    <xf numFmtId="0" fontId="33" fillId="4" borderId="38" xfId="0" applyFont="1" applyFill="1" applyBorder="1" applyAlignment="1">
      <alignment horizontal="center" vertical="center"/>
    </xf>
    <xf numFmtId="0" fontId="36" fillId="4" borderId="38" xfId="0" applyFont="1" applyFill="1" applyBorder="1" applyAlignment="1">
      <alignment horizontal="center" vertical="center" wrapText="1"/>
    </xf>
    <xf numFmtId="0" fontId="33" fillId="0" borderId="3" xfId="0" applyFont="1" applyBorder="1" applyAlignment="1">
      <alignment horizontal="center" vertical="center" wrapText="1"/>
    </xf>
    <xf numFmtId="0" fontId="33" fillId="3" borderId="38" xfId="0" applyFont="1" applyFill="1" applyBorder="1" applyAlignment="1">
      <alignment horizontal="center" vertical="center" wrapText="1"/>
    </xf>
    <xf numFmtId="0" fontId="31" fillId="5" borderId="8" xfId="0" applyFont="1" applyFill="1" applyBorder="1" applyAlignment="1">
      <alignment horizontal="center" vertical="center" wrapText="1"/>
    </xf>
    <xf numFmtId="0" fontId="33" fillId="9" borderId="38" xfId="0" applyFont="1" applyFill="1" applyBorder="1" applyAlignment="1">
      <alignment horizontal="center" vertical="center" wrapText="1"/>
    </xf>
    <xf numFmtId="0" fontId="37" fillId="0" borderId="38" xfId="0" applyFont="1" applyBorder="1" applyAlignment="1">
      <alignment horizontal="center" vertical="center" wrapText="1"/>
    </xf>
    <xf numFmtId="0" fontId="44" fillId="0" borderId="9" xfId="0" applyFont="1" applyBorder="1"/>
    <xf numFmtId="166" fontId="35" fillId="10" borderId="40" xfId="0" applyNumberFormat="1" applyFont="1" applyFill="1" applyBorder="1" applyAlignment="1">
      <alignment horizontal="center" vertical="center" wrapText="1"/>
    </xf>
    <xf numFmtId="166" fontId="35" fillId="10" borderId="4" xfId="0" applyNumberFormat="1" applyFont="1" applyFill="1" applyBorder="1" applyAlignment="1">
      <alignment horizontal="center" vertical="center" wrapText="1"/>
    </xf>
    <xf numFmtId="9" fontId="35" fillId="0" borderId="3" xfId="0" applyNumberFormat="1" applyFont="1" applyBorder="1" applyAlignment="1">
      <alignment horizontal="center" vertical="center" wrapText="1"/>
    </xf>
    <xf numFmtId="9" fontId="28" fillId="0" borderId="3" xfId="0" applyNumberFormat="1" applyFont="1" applyBorder="1" applyAlignment="1">
      <alignment horizontal="center" vertical="center" wrapText="1"/>
    </xf>
    <xf numFmtId="0" fontId="35" fillId="0" borderId="3" xfId="0" applyFont="1" applyBorder="1"/>
    <xf numFmtId="0" fontId="0" fillId="0" borderId="0" xfId="0" applyAlignment="1">
      <alignment horizontal="center" vertical="center" wrapText="1"/>
    </xf>
    <xf numFmtId="0" fontId="30" fillId="0" borderId="40" xfId="0" applyFont="1" applyBorder="1" applyAlignment="1">
      <alignment horizontal="center" vertical="center" wrapText="1"/>
    </xf>
    <xf numFmtId="0" fontId="30" fillId="0" borderId="4" xfId="0" applyFont="1" applyBorder="1" applyAlignment="1">
      <alignment horizontal="center" vertical="center" wrapText="1"/>
    </xf>
    <xf numFmtId="0" fontId="0" fillId="0" borderId="0" xfId="0" applyAlignment="1">
      <alignment wrapText="1"/>
    </xf>
    <xf numFmtId="0" fontId="0" fillId="0" borderId="0" xfId="0" applyAlignment="1">
      <alignment vertical="center" wrapText="1"/>
    </xf>
    <xf numFmtId="0" fontId="56" fillId="0" borderId="43" xfId="0" applyFont="1" applyBorder="1" applyAlignment="1">
      <alignment horizontal="center" vertical="center" wrapText="1"/>
    </xf>
    <xf numFmtId="0" fontId="43" fillId="0" borderId="47" xfId="0" applyFont="1" applyBorder="1" applyAlignment="1">
      <alignment horizontal="center" vertical="center" wrapText="1"/>
    </xf>
    <xf numFmtId="9" fontId="0" fillId="0" borderId="43" xfId="0" applyNumberFormat="1" applyBorder="1" applyAlignment="1">
      <alignment horizontal="center" vertical="center"/>
    </xf>
    <xf numFmtId="0" fontId="33" fillId="8" borderId="36" xfId="0" applyFont="1" applyFill="1" applyBorder="1" applyAlignment="1">
      <alignment horizontal="center" vertical="center" wrapText="1"/>
    </xf>
    <xf numFmtId="0" fontId="30" fillId="0" borderId="3" xfId="0" applyFont="1" applyBorder="1"/>
    <xf numFmtId="0" fontId="33" fillId="7" borderId="36" xfId="0" applyFont="1" applyFill="1" applyBorder="1" applyAlignment="1">
      <alignment horizontal="center" vertical="center" wrapText="1"/>
    </xf>
    <xf numFmtId="0" fontId="30" fillId="0" borderId="1" xfId="0" applyFont="1" applyBorder="1" applyAlignment="1">
      <alignment horizontal="center" vertical="center"/>
    </xf>
    <xf numFmtId="0" fontId="30" fillId="0" borderId="3" xfId="0" applyFont="1" applyBorder="1" applyAlignment="1">
      <alignment horizontal="center" vertical="center"/>
    </xf>
    <xf numFmtId="0" fontId="30" fillId="0" borderId="2" xfId="0" applyFont="1" applyBorder="1" applyAlignment="1">
      <alignment horizontal="center" vertical="center"/>
    </xf>
    <xf numFmtId="0" fontId="43" fillId="0" borderId="8" xfId="0" applyFont="1" applyBorder="1" applyAlignment="1">
      <alignment horizontal="center" vertical="center" wrapText="1"/>
    </xf>
    <xf numFmtId="0" fontId="30" fillId="0" borderId="41" xfId="0" applyFont="1" applyBorder="1"/>
    <xf numFmtId="166" fontId="38" fillId="10" borderId="1" xfId="0" applyNumberFormat="1" applyFont="1" applyFill="1" applyBorder="1" applyAlignment="1">
      <alignment horizontal="center" vertical="center" wrapText="1"/>
    </xf>
    <xf numFmtId="0" fontId="43" fillId="0" borderId="43" xfId="0" applyFont="1" applyBorder="1" applyAlignment="1">
      <alignment horizontal="center" vertical="center" wrapText="1"/>
    </xf>
    <xf numFmtId="0" fontId="43" fillId="0" borderId="47" xfId="0" applyFont="1" applyBorder="1" applyAlignment="1">
      <alignment vertical="center" wrapText="1"/>
    </xf>
    <xf numFmtId="0" fontId="0" fillId="0" borderId="43" xfId="0" applyBorder="1" applyAlignment="1">
      <alignment horizontal="center" vertical="center" wrapText="1"/>
    </xf>
    <xf numFmtId="0" fontId="0" fillId="0" borderId="43" xfId="0" applyBorder="1" applyAlignment="1">
      <alignment horizontal="center" vertical="center"/>
    </xf>
    <xf numFmtId="0" fontId="43" fillId="0" borderId="44" xfId="0" applyFont="1" applyBorder="1" applyAlignment="1">
      <alignment horizontal="center" vertical="center" wrapText="1"/>
    </xf>
    <xf numFmtId="0" fontId="56" fillId="0" borderId="45" xfId="0" applyFont="1" applyBorder="1" applyAlignment="1">
      <alignment horizontal="center" vertical="center" wrapText="1"/>
    </xf>
    <xf numFmtId="14" fontId="0" fillId="0" borderId="43" xfId="0" applyNumberFormat="1" applyBorder="1" applyAlignment="1">
      <alignment horizontal="center" vertical="center"/>
    </xf>
    <xf numFmtId="0" fontId="56" fillId="0" borderId="43" xfId="0" applyFont="1" applyBorder="1" applyAlignment="1">
      <alignment horizontal="center" vertical="center"/>
    </xf>
    <xf numFmtId="14" fontId="30" fillId="2" borderId="43" xfId="0" applyNumberFormat="1" applyFont="1" applyFill="1" applyBorder="1" applyAlignment="1">
      <alignment horizontal="center" vertical="center" wrapText="1"/>
    </xf>
    <xf numFmtId="0" fontId="30" fillId="2" borderId="43" xfId="0" applyFont="1" applyFill="1" applyBorder="1" applyAlignment="1">
      <alignment horizontal="center" vertical="center" wrapText="1"/>
    </xf>
    <xf numFmtId="9" fontId="41" fillId="2" borderId="43" xfId="0" applyNumberFormat="1" applyFont="1" applyFill="1" applyBorder="1" applyAlignment="1">
      <alignment horizontal="center" vertical="center" wrapText="1"/>
    </xf>
    <xf numFmtId="0" fontId="56" fillId="2" borderId="43" xfId="0" applyFont="1" applyFill="1" applyBorder="1" applyAlignment="1">
      <alignment horizontal="center" vertical="center" wrapText="1"/>
    </xf>
    <xf numFmtId="17" fontId="0" fillId="2" borderId="43" xfId="0" applyNumberFormat="1" applyFill="1" applyBorder="1" applyAlignment="1">
      <alignment horizontal="center" vertical="center" wrapText="1"/>
    </xf>
    <xf numFmtId="9" fontId="42" fillId="2" borderId="43" xfId="0" applyNumberFormat="1" applyFont="1" applyFill="1" applyBorder="1" applyAlignment="1">
      <alignment horizontal="center" vertical="center" wrapText="1"/>
    </xf>
    <xf numFmtId="0" fontId="43" fillId="0" borderId="1" xfId="0" applyFont="1" applyBorder="1" applyAlignment="1">
      <alignment horizontal="center" vertical="center" wrapText="1"/>
    </xf>
    <xf numFmtId="0" fontId="0" fillId="2" borderId="43" xfId="0" applyFill="1" applyBorder="1" applyAlignment="1">
      <alignment horizontal="center" vertical="center" wrapText="1"/>
    </xf>
    <xf numFmtId="14" fontId="0" fillId="0" borderId="43" xfId="0" applyNumberFormat="1" applyBorder="1" applyAlignment="1">
      <alignment horizontal="center" vertical="center" wrapText="1"/>
    </xf>
    <xf numFmtId="14" fontId="0" fillId="0" borderId="43" xfId="106" applyNumberFormat="1" applyFont="1" applyBorder="1" applyAlignment="1">
      <alignment horizontal="center" vertical="center"/>
    </xf>
    <xf numFmtId="0" fontId="56" fillId="0" borderId="43" xfId="106" applyFont="1" applyBorder="1" applyAlignment="1">
      <alignment horizontal="center" vertical="center" wrapText="1"/>
    </xf>
    <xf numFmtId="0" fontId="0" fillId="0" borderId="43" xfId="106" applyFont="1" applyBorder="1" applyAlignment="1">
      <alignment horizontal="center" vertical="center"/>
    </xf>
    <xf numFmtId="14" fontId="0" fillId="2" borderId="43" xfId="0" applyNumberFormat="1" applyFill="1" applyBorder="1" applyAlignment="1">
      <alignment horizontal="center" vertical="center" wrapText="1"/>
    </xf>
    <xf numFmtId="0" fontId="0" fillId="0" borderId="0" xfId="0" applyAlignment="1">
      <alignment horizontal="center"/>
    </xf>
    <xf numFmtId="0" fontId="30" fillId="0" borderId="40" xfId="0" applyFont="1" applyBorder="1" applyAlignment="1">
      <alignment horizontal="center"/>
    </xf>
    <xf numFmtId="0" fontId="30" fillId="0" borderId="40" xfId="0" applyFont="1" applyBorder="1" applyAlignment="1">
      <alignment horizontal="center" vertical="center"/>
    </xf>
    <xf numFmtId="0" fontId="0" fillId="2" borderId="9" xfId="0" applyFill="1" applyBorder="1" applyAlignment="1">
      <alignment horizontal="center" vertical="center" wrapText="1"/>
    </xf>
    <xf numFmtId="9" fontId="0" fillId="0" borderId="43" xfId="0" applyNumberFormat="1" applyBorder="1" applyAlignment="1">
      <alignment horizontal="center" vertical="center" wrapText="1"/>
    </xf>
    <xf numFmtId="9" fontId="0" fillId="0" borderId="44" xfId="0" applyNumberFormat="1" applyBorder="1" applyAlignment="1">
      <alignment horizontal="center" vertical="center" wrapText="1"/>
    </xf>
    <xf numFmtId="0" fontId="0" fillId="2" borderId="36" xfId="0" applyFill="1" applyBorder="1" applyAlignment="1">
      <alignment horizontal="center" vertical="center" wrapText="1"/>
    </xf>
    <xf numFmtId="49" fontId="54" fillId="0" borderId="43" xfId="1" applyNumberFormat="1" applyFont="1" applyBorder="1" applyAlignment="1">
      <alignment horizontal="justify" vertical="center" wrapText="1"/>
    </xf>
    <xf numFmtId="0" fontId="35" fillId="2" borderId="0" xfId="0" applyFont="1" applyFill="1" applyAlignment="1">
      <alignment horizontal="center" vertical="center" wrapText="1"/>
    </xf>
    <xf numFmtId="0" fontId="35" fillId="2" borderId="5" xfId="0" applyFont="1" applyFill="1" applyBorder="1" applyAlignment="1">
      <alignment horizontal="center" vertical="center" wrapText="1"/>
    </xf>
    <xf numFmtId="0" fontId="38" fillId="2" borderId="10" xfId="0" applyFont="1" applyFill="1" applyBorder="1" applyAlignment="1">
      <alignment horizontal="center" vertical="center" wrapText="1"/>
    </xf>
    <xf numFmtId="0" fontId="38" fillId="2" borderId="5" xfId="0" applyFont="1" applyFill="1" applyBorder="1" applyAlignment="1">
      <alignment horizontal="center" vertical="center" wrapText="1"/>
    </xf>
    <xf numFmtId="0" fontId="38" fillId="0" borderId="0" xfId="0" applyFont="1"/>
    <xf numFmtId="0" fontId="0" fillId="2" borderId="8" xfId="0" applyFill="1" applyBorder="1" applyAlignment="1">
      <alignment horizontal="center" vertical="center" wrapText="1"/>
    </xf>
    <xf numFmtId="9" fontId="0" fillId="39" borderId="43" xfId="0" applyNumberFormat="1" applyFill="1" applyBorder="1" applyAlignment="1">
      <alignment horizontal="center" vertical="center"/>
    </xf>
    <xf numFmtId="0" fontId="43" fillId="0" borderId="43" xfId="0" applyFont="1" applyBorder="1" applyAlignment="1">
      <alignment vertical="center" wrapText="1"/>
    </xf>
    <xf numFmtId="49" fontId="35" fillId="0" borderId="8" xfId="0" applyNumberFormat="1" applyFont="1" applyBorder="1" applyAlignment="1">
      <alignment horizontal="left" vertical="center" wrapText="1"/>
    </xf>
    <xf numFmtId="0" fontId="35" fillId="2" borderId="8" xfId="0" applyFont="1" applyFill="1" applyBorder="1" applyAlignment="1">
      <alignment horizontal="center" vertical="center" wrapText="1"/>
    </xf>
    <xf numFmtId="166" fontId="38" fillId="10" borderId="3" xfId="0" applyNumberFormat="1" applyFont="1" applyFill="1" applyBorder="1" applyAlignment="1">
      <alignment horizontal="center" vertical="center" wrapText="1"/>
    </xf>
    <xf numFmtId="9" fontId="35" fillId="2" borderId="8" xfId="0" applyNumberFormat="1" applyFont="1" applyFill="1" applyBorder="1" applyAlignment="1">
      <alignment horizontal="center" vertical="center" wrapText="1"/>
    </xf>
    <xf numFmtId="166" fontId="35" fillId="85" borderId="5" xfId="0" applyNumberFormat="1" applyFont="1" applyFill="1" applyBorder="1" applyAlignment="1">
      <alignment horizontal="center" vertical="center" wrapText="1"/>
    </xf>
    <xf numFmtId="0" fontId="35" fillId="0" borderId="4" xfId="0" applyFont="1" applyBorder="1" applyAlignment="1">
      <alignment horizontal="left" vertical="center" wrapText="1"/>
    </xf>
    <xf numFmtId="0" fontId="37" fillId="2" borderId="8" xfId="0" applyFont="1" applyFill="1" applyBorder="1" applyAlignment="1">
      <alignment horizontal="center" vertical="center" wrapText="1"/>
    </xf>
    <xf numFmtId="0" fontId="37" fillId="2" borderId="6" xfId="0" applyFont="1" applyFill="1" applyBorder="1" applyAlignment="1">
      <alignment horizontal="center" vertical="center" wrapText="1"/>
    </xf>
    <xf numFmtId="0" fontId="34" fillId="2" borderId="10" xfId="0" applyFont="1" applyFill="1" applyBorder="1" applyAlignment="1">
      <alignment horizontal="center" vertical="center" wrapText="1"/>
    </xf>
    <xf numFmtId="9" fontId="38" fillId="2" borderId="5" xfId="0" applyNumberFormat="1" applyFont="1" applyFill="1" applyBorder="1" applyAlignment="1">
      <alignment horizontal="center" vertical="center" wrapText="1"/>
    </xf>
    <xf numFmtId="14" fontId="35" fillId="2" borderId="5" xfId="0" applyNumberFormat="1" applyFont="1" applyFill="1" applyBorder="1" applyAlignment="1">
      <alignment horizontal="center" vertical="center" wrapText="1"/>
    </xf>
    <xf numFmtId="0" fontId="35" fillId="2" borderId="5" xfId="0" applyFont="1" applyFill="1" applyBorder="1" applyAlignment="1">
      <alignment horizontal="left" vertical="center" wrapText="1"/>
    </xf>
    <xf numFmtId="17" fontId="38" fillId="2" borderId="5" xfId="0" applyNumberFormat="1" applyFont="1" applyFill="1" applyBorder="1" applyAlignment="1">
      <alignment horizontal="center" vertical="center" wrapText="1"/>
    </xf>
    <xf numFmtId="0" fontId="38" fillId="2" borderId="6" xfId="0" applyFont="1" applyFill="1" applyBorder="1" applyAlignment="1">
      <alignment horizontal="center" vertical="center" wrapText="1"/>
    </xf>
    <xf numFmtId="14" fontId="35" fillId="0" borderId="5" xfId="0" applyNumberFormat="1" applyFont="1" applyBorder="1" applyAlignment="1">
      <alignment horizontal="center" vertical="center" wrapText="1"/>
    </xf>
    <xf numFmtId="0" fontId="37" fillId="0" borderId="47" xfId="0" applyFont="1" applyBorder="1" applyAlignment="1">
      <alignment vertical="center" wrapText="1"/>
    </xf>
    <xf numFmtId="9" fontId="35" fillId="2" borderId="6" xfId="0" applyNumberFormat="1" applyFont="1" applyFill="1" applyBorder="1" applyAlignment="1">
      <alignment horizontal="center" vertical="center" wrapText="1"/>
    </xf>
    <xf numFmtId="9" fontId="35" fillId="2" borderId="0" xfId="0" applyNumberFormat="1" applyFont="1" applyFill="1" applyAlignment="1">
      <alignment horizontal="center" vertical="center" wrapText="1"/>
    </xf>
    <xf numFmtId="9" fontId="35" fillId="2" borderId="36" xfId="0" applyNumberFormat="1" applyFont="1" applyFill="1" applyBorder="1" applyAlignment="1">
      <alignment horizontal="center" vertical="center" wrapText="1"/>
    </xf>
    <xf numFmtId="0" fontId="37" fillId="0" borderId="47" xfId="0" applyFont="1" applyBorder="1" applyAlignment="1">
      <alignment horizontal="center" vertical="center" wrapText="1"/>
    </xf>
    <xf numFmtId="0" fontId="35" fillId="2" borderId="10" xfId="0" applyFont="1" applyFill="1" applyBorder="1" applyAlignment="1">
      <alignment horizontal="left" vertical="top" wrapText="1"/>
    </xf>
    <xf numFmtId="49" fontId="40" fillId="0" borderId="8" xfId="0" applyNumberFormat="1" applyFont="1" applyBorder="1" applyAlignment="1">
      <alignment horizontal="left" vertical="center" wrapText="1"/>
    </xf>
    <xf numFmtId="9" fontId="38" fillId="0" borderId="5" xfId="0" applyNumberFormat="1" applyFont="1" applyBorder="1" applyAlignment="1">
      <alignment horizontal="center" vertical="center" wrapText="1"/>
    </xf>
    <xf numFmtId="0" fontId="38" fillId="0" borderId="59" xfId="0" applyFont="1" applyBorder="1"/>
    <xf numFmtId="0" fontId="43" fillId="0" borderId="44" xfId="0" applyFont="1" applyBorder="1" applyAlignment="1">
      <alignment vertical="center" wrapText="1"/>
    </xf>
    <xf numFmtId="0" fontId="37" fillId="0" borderId="48" xfId="0" applyFont="1" applyBorder="1" applyAlignment="1">
      <alignment horizontal="center" vertical="center" wrapText="1"/>
    </xf>
    <xf numFmtId="9" fontId="35" fillId="0" borderId="43" xfId="0" applyNumberFormat="1" applyFont="1" applyBorder="1" applyAlignment="1">
      <alignment horizontal="center" vertical="center" wrapText="1"/>
    </xf>
    <xf numFmtId="167" fontId="46" fillId="2" borderId="43" xfId="0" applyNumberFormat="1" applyFont="1" applyFill="1" applyBorder="1" applyAlignment="1">
      <alignment horizontal="center" vertical="center" wrapText="1"/>
    </xf>
    <xf numFmtId="168" fontId="46" fillId="0" borderId="43" xfId="0" applyNumberFormat="1" applyFont="1" applyBorder="1" applyAlignment="1">
      <alignment horizontal="center" vertical="center" wrapText="1"/>
    </xf>
    <xf numFmtId="49" fontId="28" fillId="0" borderId="43" xfId="0" applyNumberFormat="1" applyFont="1" applyBorder="1" applyAlignment="1">
      <alignment horizontal="left" vertical="center" wrapText="1"/>
    </xf>
    <xf numFmtId="0" fontId="37" fillId="0" borderId="43" xfId="0" applyFont="1" applyBorder="1" applyAlignment="1">
      <alignment horizontal="center" vertical="center" wrapText="1"/>
    </xf>
    <xf numFmtId="0" fontId="38" fillId="0" borderId="8" xfId="0" applyFont="1" applyBorder="1" applyAlignment="1">
      <alignment horizontal="center" vertical="center" wrapText="1"/>
    </xf>
    <xf numFmtId="169" fontId="38" fillId="0" borderId="38" xfId="0" applyNumberFormat="1" applyFont="1" applyBorder="1" applyAlignment="1">
      <alignment horizontal="center" vertical="center"/>
    </xf>
    <xf numFmtId="49" fontId="38" fillId="0" borderId="2" xfId="0" applyNumberFormat="1" applyFont="1" applyBorder="1" applyAlignment="1">
      <alignment horizontal="left" vertical="center" wrapText="1"/>
    </xf>
    <xf numFmtId="0" fontId="56" fillId="0" borderId="60" xfId="0" applyFont="1" applyBorder="1" applyAlignment="1">
      <alignment horizontal="center" vertical="center" wrapText="1"/>
    </xf>
    <xf numFmtId="9" fontId="35" fillId="0" borderId="1" xfId="0" applyNumberFormat="1" applyFont="1" applyBorder="1" applyAlignment="1">
      <alignment horizontal="center" vertical="center" wrapText="1"/>
    </xf>
    <xf numFmtId="0" fontId="40" fillId="2" borderId="41" xfId="0" applyFont="1" applyFill="1" applyBorder="1" applyAlignment="1">
      <alignment horizontal="center" vertical="center" wrapText="1"/>
    </xf>
    <xf numFmtId="0" fontId="28" fillId="2" borderId="43" xfId="0" applyFont="1" applyFill="1" applyBorder="1" applyAlignment="1">
      <alignment horizontal="center" vertical="center" wrapText="1"/>
    </xf>
    <xf numFmtId="0" fontId="40" fillId="0" borderId="43" xfId="0" applyFont="1" applyBorder="1"/>
    <xf numFmtId="0" fontId="40" fillId="0" borderId="43" xfId="0" applyFont="1" applyBorder="1" applyAlignment="1">
      <alignment horizontal="center" vertical="center" wrapText="1"/>
    </xf>
    <xf numFmtId="9" fontId="40" fillId="0" borderId="43" xfId="0" applyNumberFormat="1" applyFont="1" applyBorder="1" applyAlignment="1">
      <alignment horizontal="center" vertical="center"/>
    </xf>
    <xf numFmtId="14" fontId="0" fillId="0" borderId="44" xfId="0" applyNumberFormat="1" applyBorder="1" applyAlignment="1">
      <alignment vertical="center"/>
    </xf>
    <xf numFmtId="9" fontId="40" fillId="0" borderId="43" xfId="4" applyFont="1" applyBorder="1" applyAlignment="1">
      <alignment horizontal="center" vertical="center"/>
    </xf>
    <xf numFmtId="14" fontId="38" fillId="0" borderId="43" xfId="127" applyNumberFormat="1" applyFont="1" applyBorder="1" applyAlignment="1">
      <alignment horizontal="center" vertical="center"/>
    </xf>
    <xf numFmtId="0" fontId="0" fillId="0" borderId="43" xfId="127" applyFont="1" applyBorder="1" applyAlignment="1">
      <alignment horizontal="center" vertical="center" wrapText="1"/>
    </xf>
    <xf numFmtId="0" fontId="0" fillId="0" borderId="43" xfId="127" applyFont="1" applyBorder="1" applyAlignment="1">
      <alignment horizontal="center" vertical="center"/>
    </xf>
    <xf numFmtId="0" fontId="0" fillId="36" borderId="43" xfId="127" applyFont="1" applyFill="1" applyBorder="1" applyAlignment="1">
      <alignment horizontal="center" vertical="center"/>
    </xf>
    <xf numFmtId="9" fontId="0" fillId="0" borderId="43" xfId="127" applyNumberFormat="1" applyFont="1" applyBorder="1" applyAlignment="1">
      <alignment horizontal="center" vertical="center"/>
    </xf>
    <xf numFmtId="0" fontId="37" fillId="4" borderId="38" xfId="0" applyFont="1" applyFill="1" applyBorder="1" applyAlignment="1">
      <alignment horizontal="center" vertical="center" wrapText="1"/>
    </xf>
    <xf numFmtId="171" fontId="63" fillId="0" borderId="43" xfId="2" applyNumberFormat="1" applyFont="1" applyBorder="1" applyAlignment="1" applyProtection="1">
      <alignment horizontal="center" vertical="center" wrapText="1"/>
      <protection locked="0"/>
    </xf>
    <xf numFmtId="49" fontId="35" fillId="36" borderId="43" xfId="1" applyNumberFormat="1" applyFont="1" applyFill="1" applyBorder="1" applyAlignment="1">
      <alignment horizontal="justify" vertical="center" wrapText="1"/>
    </xf>
    <xf numFmtId="49" fontId="35" fillId="36" borderId="43" xfId="1" applyNumberFormat="1" applyFont="1" applyFill="1" applyBorder="1" applyAlignment="1">
      <alignment horizontal="center" vertical="center" wrapText="1"/>
    </xf>
    <xf numFmtId="9" fontId="35" fillId="36" borderId="43" xfId="4" applyFont="1" applyFill="1" applyBorder="1" applyAlignment="1">
      <alignment horizontal="center" vertical="center" wrapText="1"/>
    </xf>
    <xf numFmtId="9" fontId="35" fillId="0" borderId="43" xfId="4" applyFont="1" applyFill="1" applyBorder="1" applyAlignment="1">
      <alignment horizontal="center" vertical="center" wrapText="1"/>
    </xf>
    <xf numFmtId="9" fontId="38" fillId="47" borderId="5" xfId="0" applyNumberFormat="1" applyFont="1" applyFill="1" applyBorder="1" applyAlignment="1">
      <alignment horizontal="center" vertical="center" wrapText="1"/>
    </xf>
    <xf numFmtId="49" fontId="40" fillId="0" borderId="41" xfId="0" applyNumberFormat="1" applyFont="1" applyBorder="1" applyAlignment="1">
      <alignment horizontal="left" vertical="center" wrapText="1"/>
    </xf>
    <xf numFmtId="49" fontId="40" fillId="0" borderId="6" xfId="0" applyNumberFormat="1" applyFont="1" applyBorder="1" applyAlignment="1">
      <alignment horizontal="left" vertical="center" wrapText="1"/>
    </xf>
    <xf numFmtId="0" fontId="30" fillId="2" borderId="4" xfId="0" applyFont="1" applyFill="1" applyBorder="1" applyAlignment="1">
      <alignment horizontal="center" vertical="center" wrapText="1"/>
    </xf>
    <xf numFmtId="0" fontId="30" fillId="2" borderId="10" xfId="0" applyFont="1" applyFill="1" applyBorder="1" applyAlignment="1">
      <alignment horizontal="center" vertical="center" wrapText="1"/>
    </xf>
    <xf numFmtId="0" fontId="54" fillId="36" borderId="43" xfId="1" applyFont="1" applyFill="1" applyBorder="1" applyAlignment="1">
      <alignment horizontal="center" vertical="center" wrapText="1"/>
    </xf>
    <xf numFmtId="14" fontId="54" fillId="36" borderId="43" xfId="1" applyNumberFormat="1" applyFont="1" applyFill="1" applyBorder="1" applyAlignment="1">
      <alignment horizontal="center" vertical="center" wrapText="1"/>
    </xf>
    <xf numFmtId="0" fontId="53" fillId="36" borderId="43" xfId="1" applyFont="1" applyFill="1" applyBorder="1" applyAlignment="1">
      <alignment vertical="center" wrapText="1"/>
    </xf>
    <xf numFmtId="0" fontId="54" fillId="36" borderId="45" xfId="1" applyFont="1" applyFill="1" applyBorder="1" applyAlignment="1">
      <alignment horizontal="center" vertical="center" wrapText="1"/>
    </xf>
    <xf numFmtId="0" fontId="63" fillId="0" borderId="3" xfId="1" applyFont="1" applyAlignment="1">
      <alignment vertical="center"/>
    </xf>
    <xf numFmtId="0" fontId="54" fillId="36" borderId="43" xfId="1" applyFont="1" applyFill="1" applyBorder="1" applyAlignment="1">
      <alignment vertical="center" wrapText="1"/>
    </xf>
    <xf numFmtId="9" fontId="42" fillId="2" borderId="3" xfId="0" applyNumberFormat="1" applyFont="1" applyFill="1" applyBorder="1" applyAlignment="1">
      <alignment horizontal="center" vertical="center" wrapText="1"/>
    </xf>
    <xf numFmtId="0" fontId="0" fillId="2" borderId="3" xfId="0" applyFill="1" applyBorder="1" applyAlignment="1">
      <alignment horizontal="center" vertical="center" wrapText="1"/>
    </xf>
    <xf numFmtId="49" fontId="28" fillId="0" borderId="3" xfId="0" applyNumberFormat="1" applyFont="1" applyBorder="1" applyAlignment="1">
      <alignment horizontal="left" vertical="center" wrapText="1"/>
    </xf>
    <xf numFmtId="168" fontId="46" fillId="0" borderId="3" xfId="0" applyNumberFormat="1" applyFont="1" applyBorder="1" applyAlignment="1">
      <alignment horizontal="center" vertical="center" wrapText="1"/>
    </xf>
    <xf numFmtId="167" fontId="46" fillId="2" borderId="3" xfId="0" applyNumberFormat="1" applyFont="1" applyFill="1" applyBorder="1" applyAlignment="1">
      <alignment horizontal="center" vertical="center" wrapText="1"/>
    </xf>
    <xf numFmtId="49" fontId="54" fillId="0" borderId="3" xfId="1" applyNumberFormat="1" applyFont="1" applyAlignment="1">
      <alignment horizontal="justify" vertical="center" wrapText="1"/>
    </xf>
    <xf numFmtId="171" fontId="63" fillId="36" borderId="43" xfId="561" applyNumberFormat="1" applyFont="1" applyFill="1" applyBorder="1" applyAlignment="1" applyProtection="1">
      <alignment horizontal="center" vertical="center" wrapText="1"/>
      <protection locked="0"/>
    </xf>
    <xf numFmtId="49" fontId="63" fillId="0" borderId="3" xfId="1" applyNumberFormat="1" applyFont="1" applyAlignment="1">
      <alignment horizontal="center" vertical="center" wrapText="1"/>
    </xf>
    <xf numFmtId="1" fontId="63" fillId="0" borderId="43" xfId="1" applyNumberFormat="1" applyFont="1" applyBorder="1" applyAlignment="1">
      <alignment horizontal="center" vertical="center"/>
    </xf>
    <xf numFmtId="49" fontId="63" fillId="36" borderId="43" xfId="1" applyNumberFormat="1" applyFont="1" applyFill="1" applyBorder="1" applyAlignment="1">
      <alignment horizontal="justify" vertical="center" wrapText="1"/>
    </xf>
    <xf numFmtId="49" fontId="63" fillId="36" borderId="43" xfId="1" applyNumberFormat="1" applyFont="1" applyFill="1" applyBorder="1" applyAlignment="1">
      <alignment horizontal="center" vertical="center" wrapText="1"/>
    </xf>
    <xf numFmtId="49" fontId="35" fillId="0" borderId="43" xfId="1" applyNumberFormat="1" applyFont="1" applyBorder="1" applyAlignment="1">
      <alignment horizontal="center" vertical="center" wrapText="1"/>
    </xf>
    <xf numFmtId="0" fontId="38" fillId="0" borderId="0" xfId="0" applyFont="1" applyAlignment="1">
      <alignment horizontal="center" vertical="center"/>
    </xf>
    <xf numFmtId="0" fontId="56" fillId="90" borderId="70" xfId="0" applyFont="1" applyFill="1" applyBorder="1" applyAlignment="1">
      <alignment horizontal="center" vertical="center"/>
    </xf>
    <xf numFmtId="0" fontId="56" fillId="90" borderId="71" xfId="0" applyFont="1" applyFill="1" applyBorder="1" applyAlignment="1">
      <alignment horizontal="center" vertical="center"/>
    </xf>
    <xf numFmtId="0" fontId="56" fillId="0" borderId="74" xfId="0" applyFont="1" applyBorder="1" applyAlignment="1">
      <alignment horizontal="center" vertical="center"/>
    </xf>
    <xf numFmtId="0" fontId="56" fillId="0" borderId="74" xfId="0" applyFont="1" applyBorder="1" applyAlignment="1">
      <alignment vertical="center"/>
    </xf>
    <xf numFmtId="0" fontId="56" fillId="91" borderId="75" xfId="0" applyFont="1" applyFill="1" applyBorder="1" applyAlignment="1">
      <alignment horizontal="center" vertical="center"/>
    </xf>
    <xf numFmtId="0" fontId="56" fillId="92" borderId="74" xfId="0" applyFont="1" applyFill="1" applyBorder="1" applyAlignment="1">
      <alignment horizontal="center" vertical="center"/>
    </xf>
    <xf numFmtId="0" fontId="56" fillId="0" borderId="75" xfId="0" applyFont="1" applyBorder="1" applyAlignment="1">
      <alignment horizontal="center" vertical="center"/>
    </xf>
    <xf numFmtId="0" fontId="56" fillId="93" borderId="75" xfId="0" applyFont="1" applyFill="1" applyBorder="1" applyAlignment="1">
      <alignment horizontal="center" vertical="center" wrapText="1"/>
    </xf>
    <xf numFmtId="0" fontId="65" fillId="0" borderId="74" xfId="0" applyFont="1" applyBorder="1" applyAlignment="1">
      <alignment horizontal="center" vertical="center"/>
    </xf>
    <xf numFmtId="9" fontId="56" fillId="51" borderId="74" xfId="4" applyFont="1" applyFill="1" applyBorder="1" applyAlignment="1">
      <alignment horizontal="center" vertical="center" wrapText="1"/>
    </xf>
    <xf numFmtId="1" fontId="0" fillId="0" borderId="0" xfId="4" applyNumberFormat="1" applyFont="1" applyAlignment="1">
      <alignment horizontal="center" vertical="center"/>
    </xf>
    <xf numFmtId="0" fontId="0" fillId="39" borderId="70" xfId="0" applyFill="1" applyBorder="1" applyAlignment="1">
      <alignment horizontal="center" vertical="center"/>
    </xf>
    <xf numFmtId="9" fontId="0" fillId="44" borderId="70" xfId="0" applyNumberFormat="1" applyFill="1" applyBorder="1" applyAlignment="1">
      <alignment horizontal="center" vertical="center"/>
    </xf>
    <xf numFmtId="9" fontId="65" fillId="39" borderId="74" xfId="0" applyNumberFormat="1" applyFont="1" applyFill="1" applyBorder="1" applyAlignment="1">
      <alignment horizontal="center" vertical="center" wrapText="1"/>
    </xf>
    <xf numFmtId="0" fontId="38" fillId="0" borderId="82" xfId="0" applyFont="1" applyBorder="1"/>
    <xf numFmtId="9" fontId="56" fillId="51" borderId="70" xfId="4" applyFont="1" applyFill="1" applyBorder="1" applyAlignment="1">
      <alignment horizontal="center" vertical="center" wrapText="1"/>
    </xf>
    <xf numFmtId="9" fontId="0" fillId="39" borderId="0" xfId="0" applyNumberFormat="1" applyFill="1" applyAlignment="1">
      <alignment horizontal="center" vertical="center"/>
    </xf>
    <xf numFmtId="0" fontId="29" fillId="0" borderId="3" xfId="1" applyAlignment="1">
      <alignment vertical="center"/>
    </xf>
    <xf numFmtId="49" fontId="63" fillId="0" borderId="44" xfId="1" applyNumberFormat="1" applyFont="1" applyBorder="1" applyAlignment="1">
      <alignment vertical="center" wrapText="1"/>
    </xf>
    <xf numFmtId="171" fontId="63" fillId="38" borderId="44" xfId="2" applyNumberFormat="1" applyFont="1" applyFill="1" applyBorder="1" applyAlignment="1" applyProtection="1">
      <alignment vertical="center" wrapText="1"/>
      <protection locked="0"/>
    </xf>
    <xf numFmtId="49" fontId="35" fillId="0" borderId="2" xfId="0" applyNumberFormat="1" applyFont="1" applyBorder="1" applyAlignment="1">
      <alignment horizontal="left" vertical="center" wrapText="1"/>
    </xf>
    <xf numFmtId="49" fontId="28" fillId="0" borderId="8" xfId="0" applyNumberFormat="1" applyFont="1" applyBorder="1" applyAlignment="1">
      <alignment horizontal="left" vertical="center" wrapText="1"/>
    </xf>
    <xf numFmtId="0" fontId="43" fillId="0" borderId="87" xfId="0" applyFont="1" applyBorder="1" applyAlignment="1">
      <alignment horizontal="center" vertical="center" wrapText="1"/>
    </xf>
    <xf numFmtId="0" fontId="37" fillId="0" borderId="9" xfId="0" applyFont="1" applyBorder="1" applyAlignment="1">
      <alignment horizontal="center" vertical="center" wrapText="1"/>
    </xf>
    <xf numFmtId="0" fontId="56" fillId="0" borderId="92" xfId="0" applyFont="1" applyBorder="1" applyAlignment="1">
      <alignment horizontal="center" vertical="center"/>
    </xf>
    <xf numFmtId="0" fontId="56" fillId="0" borderId="92" xfId="0" applyFont="1" applyBorder="1" applyAlignment="1">
      <alignment vertical="center"/>
    </xf>
    <xf numFmtId="0" fontId="56" fillId="0" borderId="93" xfId="0" applyFont="1" applyBorder="1" applyAlignment="1">
      <alignment horizontal="center" vertical="center"/>
    </xf>
    <xf numFmtId="0" fontId="56" fillId="90" borderId="94" xfId="0" applyFont="1" applyFill="1" applyBorder="1" applyAlignment="1">
      <alignment horizontal="center" vertical="center"/>
    </xf>
    <xf numFmtId="0" fontId="56" fillId="0" borderId="81" xfId="0" applyFont="1" applyBorder="1" applyAlignment="1">
      <alignment horizontal="center" vertical="center"/>
    </xf>
    <xf numFmtId="0" fontId="51" fillId="0" borderId="83" xfId="17519" applyFont="1" applyBorder="1" applyAlignment="1">
      <alignment horizontal="center" vertical="center" wrapText="1"/>
    </xf>
    <xf numFmtId="9" fontId="65" fillId="44" borderId="74" xfId="0" applyNumberFormat="1" applyFont="1" applyFill="1" applyBorder="1" applyAlignment="1">
      <alignment horizontal="center" vertical="center" wrapText="1"/>
    </xf>
    <xf numFmtId="0" fontId="56" fillId="46" borderId="70" xfId="0" applyFont="1" applyFill="1" applyBorder="1" applyAlignment="1">
      <alignment horizontal="center" vertical="center"/>
    </xf>
    <xf numFmtId="14" fontId="0" fillId="0" borderId="43" xfId="19996" applyNumberFormat="1" applyFont="1" applyBorder="1" applyAlignment="1">
      <alignment horizontal="center" vertical="center"/>
    </xf>
    <xf numFmtId="166" fontId="35" fillId="98" borderId="5" xfId="0" applyNumberFormat="1" applyFont="1" applyFill="1" applyBorder="1" applyAlignment="1">
      <alignment horizontal="center" vertical="center" wrapText="1"/>
    </xf>
    <xf numFmtId="0" fontId="0" fillId="36" borderId="70" xfId="0" applyFill="1" applyBorder="1" applyAlignment="1">
      <alignment horizontal="center" vertical="center"/>
    </xf>
    <xf numFmtId="0" fontId="65" fillId="36" borderId="70" xfId="0" applyFont="1" applyFill="1" applyBorder="1" applyAlignment="1">
      <alignment horizontal="center" vertical="center"/>
    </xf>
    <xf numFmtId="0" fontId="65" fillId="0" borderId="70" xfId="0" applyFont="1" applyBorder="1" applyAlignment="1">
      <alignment horizontal="center" vertical="center" wrapText="1"/>
    </xf>
    <xf numFmtId="9" fontId="0" fillId="0" borderId="0" xfId="0" applyNumberFormat="1" applyAlignment="1">
      <alignment horizontal="center" vertical="center"/>
    </xf>
    <xf numFmtId="0" fontId="35" fillId="0" borderId="5" xfId="27235" applyFont="1" applyBorder="1" applyAlignment="1">
      <alignment horizontal="center" vertical="center" wrapText="1"/>
    </xf>
    <xf numFmtId="0" fontId="56" fillId="40" borderId="45" xfId="0" applyFont="1" applyFill="1" applyBorder="1" applyAlignment="1">
      <alignment horizontal="center" vertical="center"/>
    </xf>
    <xf numFmtId="171" fontId="35" fillId="36" borderId="44" xfId="2" applyNumberFormat="1" applyFont="1" applyFill="1" applyBorder="1" applyAlignment="1" applyProtection="1">
      <alignment horizontal="center" vertical="center" wrapText="1"/>
      <protection locked="0"/>
    </xf>
    <xf numFmtId="0" fontId="35" fillId="36" borderId="43" xfId="1" applyFont="1" applyFill="1" applyBorder="1" applyAlignment="1">
      <alignment horizontal="center" vertical="center"/>
    </xf>
    <xf numFmtId="0" fontId="65" fillId="36" borderId="73" xfId="0" applyFont="1" applyFill="1" applyBorder="1" applyAlignment="1">
      <alignment horizontal="center" vertical="center"/>
    </xf>
    <xf numFmtId="0" fontId="0" fillId="36" borderId="73" xfId="0" applyFill="1" applyBorder="1" applyAlignment="1">
      <alignment horizontal="center" vertical="center"/>
    </xf>
    <xf numFmtId="9" fontId="0" fillId="59" borderId="104" xfId="100" applyFont="1" applyFill="1" applyBorder="1" applyAlignment="1">
      <alignment horizontal="center" vertical="center"/>
    </xf>
    <xf numFmtId="9" fontId="0" fillId="51" borderId="114" xfId="100" applyFont="1" applyFill="1" applyBorder="1" applyAlignment="1">
      <alignment horizontal="center" vertical="center"/>
    </xf>
    <xf numFmtId="9" fontId="0" fillId="56" borderId="104" xfId="100" applyFont="1" applyFill="1" applyBorder="1" applyAlignment="1">
      <alignment horizontal="center" vertical="center"/>
    </xf>
    <xf numFmtId="0" fontId="29" fillId="48" borderId="113" xfId="0" applyFont="1" applyFill="1" applyBorder="1" applyAlignment="1">
      <alignment horizontal="center" vertical="center" wrapText="1"/>
    </xf>
    <xf numFmtId="9" fontId="0" fillId="97" borderId="104" xfId="100" applyFont="1" applyFill="1" applyBorder="1" applyAlignment="1">
      <alignment horizontal="center" vertical="center"/>
    </xf>
    <xf numFmtId="0" fontId="56" fillId="40" borderId="115" xfId="0" applyFont="1" applyFill="1" applyBorder="1" applyAlignment="1">
      <alignment horizontal="center" vertical="center"/>
    </xf>
    <xf numFmtId="0" fontId="56" fillId="40" borderId="70" xfId="0" applyFont="1" applyFill="1" applyBorder="1" applyAlignment="1">
      <alignment horizontal="center" vertical="center"/>
    </xf>
    <xf numFmtId="9" fontId="56" fillId="40" borderId="70" xfId="4" applyFont="1" applyFill="1" applyBorder="1" applyAlignment="1">
      <alignment horizontal="center" vertical="center" wrapText="1"/>
    </xf>
    <xf numFmtId="9" fontId="0" fillId="0" borderId="113" xfId="4" applyFont="1" applyBorder="1" applyAlignment="1">
      <alignment horizontal="center" vertical="center"/>
    </xf>
    <xf numFmtId="0" fontId="38" fillId="0" borderId="114" xfId="0" applyFont="1" applyBorder="1"/>
    <xf numFmtId="0" fontId="38" fillId="0" borderId="104" xfId="0" applyFont="1" applyBorder="1" applyAlignment="1">
      <alignment horizontal="center" vertical="center" wrapText="1"/>
    </xf>
    <xf numFmtId="0" fontId="38" fillId="0" borderId="104" xfId="0" applyFont="1" applyBorder="1"/>
    <xf numFmtId="0" fontId="0" fillId="0" borderId="104" xfId="0" applyBorder="1"/>
    <xf numFmtId="9" fontId="0" fillId="44" borderId="0" xfId="0" applyNumberFormat="1" applyFill="1" applyAlignment="1">
      <alignment horizontal="center" vertical="center"/>
    </xf>
    <xf numFmtId="9" fontId="0" fillId="39" borderId="0" xfId="0" applyNumberFormat="1" applyFill="1" applyAlignment="1">
      <alignment horizontal="center" vertical="center" wrapText="1"/>
    </xf>
    <xf numFmtId="0" fontId="27" fillId="0" borderId="40" xfId="0" applyFont="1" applyBorder="1" applyAlignment="1">
      <alignment horizontal="center" vertical="center" wrapText="1"/>
    </xf>
    <xf numFmtId="49" fontId="35" fillId="0" borderId="9" xfId="0" applyNumberFormat="1" applyFont="1" applyBorder="1" applyAlignment="1">
      <alignment horizontal="left" vertical="center" wrapText="1"/>
    </xf>
    <xf numFmtId="0" fontId="37" fillId="0" borderId="37" xfId="0" applyFont="1" applyBorder="1" applyAlignment="1">
      <alignment horizontal="center" vertical="center" wrapText="1"/>
    </xf>
    <xf numFmtId="0" fontId="27" fillId="0" borderId="36"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41" xfId="0" applyFont="1" applyBorder="1" applyAlignment="1">
      <alignment horizontal="center" vertical="center" wrapText="1"/>
    </xf>
    <xf numFmtId="0" fontId="64" fillId="39" borderId="39" xfId="7" applyFill="1" applyBorder="1" applyAlignment="1">
      <alignment horizontal="center" vertical="center"/>
    </xf>
    <xf numFmtId="0" fontId="27" fillId="0" borderId="3" xfId="0" applyFont="1" applyBorder="1" applyAlignment="1">
      <alignment horizontal="center" vertical="center" wrapText="1"/>
    </xf>
    <xf numFmtId="0" fontId="64" fillId="39" borderId="3" xfId="7" applyFill="1" applyBorder="1" applyAlignment="1">
      <alignment horizontal="center" vertical="center"/>
    </xf>
    <xf numFmtId="0" fontId="35" fillId="11" borderId="42" xfId="0" applyFont="1" applyFill="1" applyBorder="1" applyAlignment="1">
      <alignment horizontal="center" vertical="center" wrapText="1"/>
    </xf>
    <xf numFmtId="166" fontId="35" fillId="10" borderId="42" xfId="0" applyNumberFormat="1" applyFont="1" applyFill="1" applyBorder="1" applyAlignment="1">
      <alignment horizontal="center" vertical="center" wrapText="1"/>
    </xf>
    <xf numFmtId="1" fontId="35" fillId="0" borderId="42" xfId="0" applyNumberFormat="1" applyFont="1" applyBorder="1" applyAlignment="1">
      <alignment horizontal="center" vertical="center"/>
    </xf>
    <xf numFmtId="49" fontId="38" fillId="0" borderId="42" xfId="0" applyNumberFormat="1" applyFont="1" applyBorder="1" applyAlignment="1">
      <alignment horizontal="center" vertical="center" wrapText="1"/>
    </xf>
    <xf numFmtId="1" fontId="35" fillId="0" borderId="9" xfId="0" applyNumberFormat="1" applyFont="1" applyBorder="1" applyAlignment="1">
      <alignment horizontal="center" vertical="center"/>
    </xf>
    <xf numFmtId="49" fontId="35" fillId="0" borderId="9" xfId="0" applyNumberFormat="1" applyFont="1" applyBorder="1" applyAlignment="1">
      <alignment horizontal="center" vertical="center" wrapText="1"/>
    </xf>
    <xf numFmtId="0" fontId="56" fillId="99" borderId="45" xfId="0" applyFont="1" applyFill="1" applyBorder="1" applyAlignment="1">
      <alignment horizontal="center" vertical="center"/>
    </xf>
    <xf numFmtId="9" fontId="0" fillId="100" borderId="104" xfId="100" applyFont="1" applyFill="1" applyBorder="1" applyAlignment="1">
      <alignment horizontal="center" vertical="center"/>
    </xf>
    <xf numFmtId="0" fontId="63" fillId="0" borderId="120" xfId="1" applyFont="1" applyBorder="1" applyAlignment="1">
      <alignment vertical="center"/>
    </xf>
    <xf numFmtId="14" fontId="38" fillId="0" borderId="120" xfId="498" applyNumberFormat="1" applyFont="1" applyBorder="1" applyAlignment="1">
      <alignment horizontal="center" vertical="center"/>
    </xf>
    <xf numFmtId="9" fontId="38" fillId="0" borderId="120" xfId="498" applyNumberFormat="1" applyFont="1" applyBorder="1" applyAlignment="1">
      <alignment horizontal="center" vertical="center"/>
    </xf>
    <xf numFmtId="9" fontId="63" fillId="0" borderId="120" xfId="1" applyNumberFormat="1" applyFont="1" applyBorder="1" applyAlignment="1">
      <alignment vertical="center"/>
    </xf>
    <xf numFmtId="0" fontId="38" fillId="0" borderId="120" xfId="498" applyFont="1" applyBorder="1" applyAlignment="1">
      <alignment horizontal="center" vertical="center" wrapText="1"/>
    </xf>
    <xf numFmtId="0" fontId="38" fillId="0" borderId="120" xfId="1300" applyFont="1" applyBorder="1" applyAlignment="1">
      <alignment horizontal="center" vertical="center" wrapText="1"/>
    </xf>
    <xf numFmtId="0" fontId="63" fillId="0" borderId="120" xfId="1" applyFont="1" applyBorder="1" applyAlignment="1">
      <alignment vertical="center" wrapText="1"/>
    </xf>
    <xf numFmtId="14" fontId="63" fillId="0" borderId="3" xfId="1" applyNumberFormat="1" applyFont="1" applyAlignment="1">
      <alignment vertical="center"/>
    </xf>
    <xf numFmtId="171" fontId="63" fillId="36" borderId="120" xfId="2" applyNumberFormat="1" applyFont="1" applyFill="1" applyBorder="1" applyAlignment="1" applyProtection="1">
      <alignment horizontal="center" vertical="center" wrapText="1"/>
      <protection locked="0"/>
    </xf>
    <xf numFmtId="171" fontId="63" fillId="51" borderId="120" xfId="2" applyNumberFormat="1" applyFont="1" applyFill="1" applyBorder="1" applyAlignment="1" applyProtection="1">
      <alignment horizontal="center" vertical="center" wrapText="1"/>
      <protection locked="0"/>
    </xf>
    <xf numFmtId="14" fontId="38" fillId="0" borderId="120" xfId="0" applyNumberFormat="1" applyFont="1" applyBorder="1" applyAlignment="1">
      <alignment horizontal="center" vertical="center" wrapText="1"/>
    </xf>
    <xf numFmtId="14" fontId="38" fillId="0" borderId="120" xfId="0" applyNumberFormat="1" applyFont="1" applyBorder="1" applyAlignment="1">
      <alignment horizontal="center" vertical="center"/>
    </xf>
    <xf numFmtId="0" fontId="38" fillId="0" borderId="120" xfId="0" applyFont="1" applyBorder="1" applyAlignment="1">
      <alignment horizontal="center" vertical="center" wrapText="1"/>
    </xf>
    <xf numFmtId="0" fontId="38" fillId="0" borderId="120" xfId="0" applyFont="1" applyBorder="1" applyAlignment="1">
      <alignment horizontal="center" vertical="center"/>
    </xf>
    <xf numFmtId="9" fontId="38" fillId="0" borderId="120" xfId="0" applyNumberFormat="1" applyFont="1" applyBorder="1" applyAlignment="1">
      <alignment horizontal="center" vertical="center"/>
    </xf>
    <xf numFmtId="0" fontId="0" fillId="0" borderId="120" xfId="0" applyBorder="1"/>
    <xf numFmtId="0" fontId="0" fillId="0" borderId="120" xfId="0" applyBorder="1" applyAlignment="1">
      <alignment horizontal="center"/>
    </xf>
    <xf numFmtId="0" fontId="0" fillId="0" borderId="120" xfId="0" applyBorder="1" applyAlignment="1">
      <alignment horizontal="center" vertical="center"/>
    </xf>
    <xf numFmtId="9" fontId="0" fillId="39" borderId="120" xfId="0" applyNumberFormat="1" applyFill="1" applyBorder="1" applyAlignment="1">
      <alignment horizontal="center" vertical="center"/>
    </xf>
    <xf numFmtId="0" fontId="55" fillId="0" borderId="120" xfId="1" applyFont="1" applyBorder="1" applyAlignment="1">
      <alignment vertical="center" wrapText="1"/>
    </xf>
    <xf numFmtId="0" fontId="55" fillId="0" borderId="120" xfId="1" applyFont="1" applyBorder="1" applyAlignment="1">
      <alignment vertical="center"/>
    </xf>
    <xf numFmtId="0" fontId="55" fillId="39" borderId="120" xfId="1" applyFont="1" applyFill="1" applyBorder="1" applyAlignment="1">
      <alignment vertical="center"/>
    </xf>
    <xf numFmtId="0" fontId="55" fillId="0" borderId="45" xfId="1" applyFont="1" applyBorder="1" applyAlignment="1">
      <alignment horizontal="center" vertical="center" wrapText="1"/>
    </xf>
    <xf numFmtId="0" fontId="55" fillId="0" borderId="86" xfId="1" applyFont="1" applyBorder="1" applyAlignment="1">
      <alignment horizontal="center" vertical="center" wrapText="1"/>
    </xf>
    <xf numFmtId="0" fontId="55" fillId="0" borderId="114" xfId="1" applyFont="1" applyBorder="1" applyAlignment="1">
      <alignment horizontal="center" vertical="center"/>
    </xf>
    <xf numFmtId="0" fontId="53" fillId="96" borderId="120" xfId="1" applyFont="1" applyFill="1" applyBorder="1" applyAlignment="1">
      <alignment horizontal="center" vertical="center" wrapText="1"/>
    </xf>
    <xf numFmtId="0" fontId="53" fillId="96" borderId="43" xfId="1" applyFont="1" applyFill="1" applyBorder="1" applyAlignment="1">
      <alignment horizontal="center" vertical="center" wrapText="1"/>
    </xf>
    <xf numFmtId="171" fontId="63" fillId="101" borderId="120" xfId="2" applyNumberFormat="1" applyFont="1" applyFill="1" applyBorder="1" applyAlignment="1" applyProtection="1">
      <alignment horizontal="left" vertical="center" wrapText="1"/>
      <protection locked="0"/>
    </xf>
    <xf numFmtId="171" fontId="63" fillId="101" borderId="120" xfId="2" applyNumberFormat="1" applyFont="1" applyFill="1" applyBorder="1" applyAlignment="1" applyProtection="1">
      <alignment horizontal="center" vertical="center" wrapText="1"/>
      <protection locked="0"/>
    </xf>
    <xf numFmtId="49" fontId="63" fillId="101" borderId="44" xfId="1" applyNumberFormat="1" applyFont="1" applyFill="1" applyBorder="1" applyAlignment="1">
      <alignment vertical="center" wrapText="1"/>
    </xf>
    <xf numFmtId="49" fontId="63" fillId="101" borderId="43" xfId="1" applyNumberFormat="1" applyFont="1" applyFill="1" applyBorder="1" applyAlignment="1">
      <alignment vertical="center" wrapText="1"/>
    </xf>
    <xf numFmtId="49" fontId="63" fillId="101" borderId="43" xfId="1" applyNumberFormat="1" applyFont="1" applyFill="1" applyBorder="1" applyAlignment="1">
      <alignment horizontal="justify" vertical="center" wrapText="1"/>
    </xf>
    <xf numFmtId="49" fontId="63" fillId="101" borderId="43" xfId="1" applyNumberFormat="1" applyFont="1" applyFill="1" applyBorder="1" applyAlignment="1">
      <alignment horizontal="center" vertical="center" wrapText="1"/>
    </xf>
    <xf numFmtId="0" fontId="0" fillId="36" borderId="120" xfId="0" applyFill="1" applyBorder="1" applyAlignment="1">
      <alignment horizontal="center" vertical="center"/>
    </xf>
    <xf numFmtId="9" fontId="0" fillId="0" borderId="120" xfId="0" applyNumberFormat="1" applyBorder="1" applyAlignment="1">
      <alignment horizontal="center" vertical="center"/>
    </xf>
    <xf numFmtId="9" fontId="0" fillId="0" borderId="120" xfId="100" applyFont="1" applyBorder="1" applyAlignment="1">
      <alignment horizontal="center" vertical="center"/>
    </xf>
    <xf numFmtId="0" fontId="56" fillId="39" borderId="120" xfId="0" applyFont="1" applyFill="1" applyBorder="1" applyAlignment="1">
      <alignment horizontal="center" vertical="center"/>
    </xf>
    <xf numFmtId="14" fontId="38" fillId="0" borderId="0" xfId="0" applyNumberFormat="1" applyFont="1" applyAlignment="1">
      <alignment horizontal="center" vertical="center"/>
    </xf>
    <xf numFmtId="49" fontId="63" fillId="0" borderId="120" xfId="1" applyNumberFormat="1" applyFont="1" applyBorder="1" applyAlignment="1">
      <alignment vertical="center" wrapText="1"/>
    </xf>
    <xf numFmtId="0" fontId="33" fillId="3" borderId="48" xfId="0" applyFont="1" applyFill="1" applyBorder="1" applyAlignment="1">
      <alignment horizontal="center" vertical="center" wrapText="1"/>
    </xf>
    <xf numFmtId="0" fontId="33" fillId="3" borderId="42" xfId="0" applyFont="1" applyFill="1" applyBorder="1" applyAlignment="1">
      <alignment horizontal="center" vertical="center" wrapText="1"/>
    </xf>
    <xf numFmtId="9" fontId="0" fillId="43" borderId="0" xfId="0" applyNumberFormat="1" applyFill="1" applyAlignment="1">
      <alignment horizontal="center" vertical="center"/>
    </xf>
    <xf numFmtId="0" fontId="56" fillId="0" borderId="92" xfId="0" applyFont="1" applyBorder="1" applyAlignment="1">
      <alignment horizontal="center" vertical="center" wrapText="1"/>
    </xf>
    <xf numFmtId="0" fontId="56" fillId="39" borderId="93" xfId="0" applyFont="1" applyFill="1" applyBorder="1" applyAlignment="1">
      <alignment horizontal="center" vertical="center"/>
    </xf>
    <xf numFmtId="9" fontId="0" fillId="44" borderId="0" xfId="0" applyNumberFormat="1" applyFill="1" applyAlignment="1">
      <alignment horizontal="center"/>
    </xf>
    <xf numFmtId="171" fontId="63" fillId="43" borderId="120" xfId="2" applyNumberFormat="1" applyFont="1" applyFill="1" applyBorder="1" applyAlignment="1" applyProtection="1">
      <alignment horizontal="center" vertical="center" wrapText="1"/>
      <protection locked="0"/>
    </xf>
    <xf numFmtId="14" fontId="63" fillId="51" borderId="120" xfId="2" applyNumberFormat="1" applyFont="1" applyFill="1" applyBorder="1" applyAlignment="1" applyProtection="1">
      <alignment horizontal="center" vertical="center" wrapText="1"/>
      <protection locked="0"/>
    </xf>
    <xf numFmtId="0" fontId="56" fillId="36" borderId="86" xfId="0" applyFont="1" applyFill="1" applyBorder="1" applyAlignment="1">
      <alignment horizontal="center" vertical="center"/>
    </xf>
    <xf numFmtId="9" fontId="56" fillId="36" borderId="70" xfId="4" applyFont="1" applyFill="1" applyBorder="1" applyAlignment="1">
      <alignment horizontal="center" vertical="center" wrapText="1"/>
    </xf>
    <xf numFmtId="0" fontId="65" fillId="51" borderId="74" xfId="0" applyFont="1" applyFill="1" applyBorder="1" applyAlignment="1">
      <alignment horizontal="center" vertical="center"/>
    </xf>
    <xf numFmtId="9" fontId="65" fillId="0" borderId="113" xfId="4" applyFont="1" applyBorder="1" applyAlignment="1">
      <alignment horizontal="center" vertical="center"/>
    </xf>
    <xf numFmtId="0" fontId="56" fillId="36" borderId="81" xfId="0" applyFont="1" applyFill="1" applyBorder="1" applyAlignment="1">
      <alignment horizontal="center" vertical="center"/>
    </xf>
    <xf numFmtId="0" fontId="56" fillId="99" borderId="70" xfId="0" applyFont="1" applyFill="1" applyBorder="1" applyAlignment="1">
      <alignment horizontal="center" vertical="center" wrapText="1"/>
    </xf>
    <xf numFmtId="9" fontId="0" fillId="0" borderId="113" xfId="0" applyNumberFormat="1" applyBorder="1" applyAlignment="1">
      <alignment horizontal="center" vertical="center"/>
    </xf>
    <xf numFmtId="171" fontId="63" fillId="38" borderId="120" xfId="2" applyNumberFormat="1" applyFont="1" applyFill="1" applyBorder="1" applyAlignment="1" applyProtection="1">
      <alignment horizontal="center" vertical="center" wrapText="1"/>
      <protection locked="0"/>
    </xf>
    <xf numFmtId="49" fontId="63" fillId="0" borderId="120" xfId="1" applyNumberFormat="1" applyFont="1" applyBorder="1" applyAlignment="1">
      <alignment horizontal="center" vertical="center" wrapText="1"/>
    </xf>
    <xf numFmtId="0" fontId="63" fillId="0" borderId="120" xfId="1" applyFont="1" applyBorder="1" applyAlignment="1">
      <alignment horizontal="center" vertical="center" wrapText="1"/>
    </xf>
    <xf numFmtId="49" fontId="38" fillId="0" borderId="9" xfId="0" applyNumberFormat="1" applyFont="1" applyBorder="1" applyAlignment="1">
      <alignment horizontal="center" vertical="center" wrapText="1"/>
    </xf>
    <xf numFmtId="0" fontId="56" fillId="42" borderId="43" xfId="0" applyFont="1" applyFill="1" applyBorder="1" applyAlignment="1">
      <alignment horizontal="center" vertical="center"/>
    </xf>
    <xf numFmtId="0" fontId="56" fillId="42" borderId="46" xfId="0" applyFont="1" applyFill="1" applyBorder="1" applyAlignment="1">
      <alignment horizontal="center" vertical="center"/>
    </xf>
    <xf numFmtId="0" fontId="56" fillId="42" borderId="49" xfId="0" applyFont="1" applyFill="1" applyBorder="1" applyAlignment="1">
      <alignment horizontal="center" vertical="center"/>
    </xf>
    <xf numFmtId="0" fontId="56" fillId="42" borderId="45" xfId="0" applyFont="1" applyFill="1" applyBorder="1" applyAlignment="1">
      <alignment horizontal="center" vertical="center"/>
    </xf>
    <xf numFmtId="9" fontId="0" fillId="0" borderId="44" xfId="0" applyNumberFormat="1" applyBorder="1" applyAlignment="1">
      <alignment horizontal="center" vertical="center"/>
    </xf>
    <xf numFmtId="9" fontId="0" fillId="0" borderId="43" xfId="0" applyNumberFormat="1" applyBorder="1" applyAlignment="1">
      <alignment horizontal="center" vertical="center"/>
    </xf>
    <xf numFmtId="0" fontId="56" fillId="51" borderId="44" xfId="0" applyFont="1" applyFill="1" applyBorder="1" applyAlignment="1">
      <alignment horizontal="center" vertical="center" wrapText="1"/>
    </xf>
    <xf numFmtId="0" fontId="56" fillId="51" borderId="43" xfId="0" applyFont="1" applyFill="1" applyBorder="1" applyAlignment="1">
      <alignment horizontal="center" vertical="center" wrapText="1"/>
    </xf>
    <xf numFmtId="0" fontId="0" fillId="42" borderId="44" xfId="0" applyFill="1" applyBorder="1" applyAlignment="1">
      <alignment horizontal="center" vertical="center"/>
    </xf>
    <xf numFmtId="0" fontId="0" fillId="42" borderId="43" xfId="0" applyFill="1" applyBorder="1" applyAlignment="1">
      <alignment horizontal="center" vertical="center"/>
    </xf>
    <xf numFmtId="0" fontId="56" fillId="40" borderId="46" xfId="0" applyFont="1" applyFill="1" applyBorder="1" applyAlignment="1">
      <alignment horizontal="center" vertical="center"/>
    </xf>
    <xf numFmtId="0" fontId="56" fillId="40" borderId="49" xfId="0" applyFont="1" applyFill="1" applyBorder="1" applyAlignment="1">
      <alignment horizontal="center" vertical="center"/>
    </xf>
    <xf numFmtId="0" fontId="56" fillId="40" borderId="45" xfId="0" applyFont="1" applyFill="1" applyBorder="1" applyAlignment="1">
      <alignment horizontal="center" vertical="center"/>
    </xf>
    <xf numFmtId="0" fontId="56" fillId="55" borderId="44" xfId="0" applyFont="1" applyFill="1" applyBorder="1" applyAlignment="1">
      <alignment horizontal="center" vertical="center" wrapText="1"/>
    </xf>
    <xf numFmtId="0" fontId="56" fillId="55" borderId="43" xfId="0" applyFont="1" applyFill="1" applyBorder="1" applyAlignment="1">
      <alignment horizontal="center" vertical="center" wrapText="1"/>
    </xf>
    <xf numFmtId="0" fontId="0" fillId="46" borderId="44" xfId="0" applyFill="1" applyBorder="1" applyAlignment="1">
      <alignment horizontal="center" vertical="center"/>
    </xf>
    <xf numFmtId="0" fontId="0" fillId="46" borderId="43" xfId="0" applyFill="1" applyBorder="1" applyAlignment="1">
      <alignment horizontal="center" vertical="center"/>
    </xf>
    <xf numFmtId="0" fontId="56" fillId="51" borderId="76" xfId="0" applyFont="1" applyFill="1" applyBorder="1" applyAlignment="1">
      <alignment horizontal="center" vertical="center"/>
    </xf>
    <xf numFmtId="0" fontId="56" fillId="51" borderId="71" xfId="0" applyFont="1" applyFill="1" applyBorder="1" applyAlignment="1">
      <alignment horizontal="center" vertical="center"/>
    </xf>
    <xf numFmtId="0" fontId="56" fillId="0" borderId="79" xfId="0" applyFont="1" applyBorder="1" applyAlignment="1">
      <alignment horizontal="center" vertical="center" wrapText="1"/>
    </xf>
    <xf numFmtId="0" fontId="56" fillId="0" borderId="81" xfId="0" applyFont="1" applyBorder="1" applyAlignment="1">
      <alignment horizontal="center" vertical="center" wrapText="1"/>
    </xf>
    <xf numFmtId="0" fontId="56" fillId="94" borderId="79" xfId="0" applyFont="1" applyFill="1" applyBorder="1" applyAlignment="1">
      <alignment horizontal="center" vertical="center"/>
    </xf>
    <xf numFmtId="0" fontId="56" fillId="94" borderId="80" xfId="0" applyFont="1" applyFill="1" applyBorder="1" applyAlignment="1">
      <alignment horizontal="center" vertical="center"/>
    </xf>
    <xf numFmtId="0" fontId="56" fillId="55" borderId="77" xfId="0" applyFont="1" applyFill="1" applyBorder="1" applyAlignment="1">
      <alignment horizontal="center" vertical="center" wrapText="1"/>
    </xf>
    <xf numFmtId="0" fontId="56" fillId="55" borderId="73" xfId="0" applyFont="1" applyFill="1" applyBorder="1" applyAlignment="1">
      <alignment horizontal="center" vertical="center" wrapText="1"/>
    </xf>
    <xf numFmtId="0" fontId="56" fillId="55" borderId="72" xfId="0" applyFont="1" applyFill="1" applyBorder="1" applyAlignment="1">
      <alignment horizontal="center" vertical="center" wrapText="1"/>
    </xf>
    <xf numFmtId="9" fontId="56" fillId="0" borderId="78" xfId="4" applyFont="1" applyBorder="1" applyAlignment="1">
      <alignment horizontal="center" vertical="center" wrapText="1"/>
    </xf>
    <xf numFmtId="9" fontId="56" fillId="0" borderId="73" xfId="4" applyFont="1" applyBorder="1" applyAlignment="1">
      <alignment horizontal="center" vertical="center" wrapText="1"/>
    </xf>
    <xf numFmtId="9" fontId="56" fillId="0" borderId="75" xfId="4" applyFont="1" applyBorder="1" applyAlignment="1">
      <alignment horizontal="center" vertical="center" wrapText="1"/>
    </xf>
    <xf numFmtId="0" fontId="56" fillId="46" borderId="78" xfId="0" applyFont="1" applyFill="1" applyBorder="1" applyAlignment="1">
      <alignment horizontal="center" vertical="center"/>
    </xf>
    <xf numFmtId="0" fontId="56" fillId="46" borderId="73" xfId="0" applyFont="1" applyFill="1" applyBorder="1" applyAlignment="1">
      <alignment horizontal="center" vertical="center"/>
    </xf>
    <xf numFmtId="0" fontId="56" fillId="46" borderId="72" xfId="0" applyFont="1" applyFill="1" applyBorder="1" applyAlignment="1">
      <alignment horizontal="center" vertical="center"/>
    </xf>
    <xf numFmtId="9" fontId="56" fillId="51" borderId="77" xfId="4" applyFont="1" applyFill="1" applyBorder="1" applyAlignment="1">
      <alignment horizontal="center" vertical="center" wrapText="1"/>
    </xf>
    <xf numFmtId="9" fontId="56" fillId="51" borderId="73" xfId="4" applyFont="1" applyFill="1" applyBorder="1" applyAlignment="1">
      <alignment horizontal="center" vertical="center" wrapText="1"/>
    </xf>
    <xf numFmtId="9" fontId="56" fillId="51" borderId="75" xfId="4" applyFont="1" applyFill="1" applyBorder="1" applyAlignment="1">
      <alignment horizontal="center" vertical="center" wrapText="1"/>
    </xf>
    <xf numFmtId="0" fontId="56" fillId="53" borderId="77" xfId="0" applyFont="1" applyFill="1" applyBorder="1" applyAlignment="1">
      <alignment horizontal="center" vertical="center"/>
    </xf>
    <xf numFmtId="0" fontId="56" fillId="53" borderId="73" xfId="0" applyFont="1" applyFill="1" applyBorder="1" applyAlignment="1">
      <alignment horizontal="center" vertical="center"/>
    </xf>
    <xf numFmtId="0" fontId="56" fillId="53" borderId="72" xfId="0" applyFont="1" applyFill="1" applyBorder="1" applyAlignment="1">
      <alignment horizontal="center" vertical="center"/>
    </xf>
    <xf numFmtId="0" fontId="65" fillId="51" borderId="95" xfId="0" applyFont="1" applyFill="1" applyBorder="1" applyAlignment="1">
      <alignment horizontal="center" vertical="center"/>
    </xf>
    <xf numFmtId="0" fontId="65" fillId="51" borderId="71" xfId="0" applyFont="1" applyFill="1" applyBorder="1" applyAlignment="1">
      <alignment horizontal="center" vertical="center"/>
    </xf>
    <xf numFmtId="0" fontId="56" fillId="51" borderId="95" xfId="0" applyFont="1" applyFill="1" applyBorder="1" applyAlignment="1">
      <alignment horizontal="center" vertical="center"/>
    </xf>
    <xf numFmtId="9" fontId="0" fillId="0" borderId="113" xfId="0" applyNumberFormat="1" applyBorder="1" applyAlignment="1">
      <alignment horizontal="center" vertical="center"/>
    </xf>
    <xf numFmtId="9" fontId="0" fillId="0" borderId="79" xfId="0" applyNumberFormat="1" applyBorder="1" applyAlignment="1">
      <alignment horizontal="center" vertical="center"/>
    </xf>
    <xf numFmtId="0" fontId="0" fillId="0" borderId="81" xfId="0" applyBorder="1" applyAlignment="1">
      <alignment horizontal="center" vertical="center"/>
    </xf>
    <xf numFmtId="0" fontId="56" fillId="94" borderId="93" xfId="0" applyFont="1" applyFill="1" applyBorder="1" applyAlignment="1">
      <alignment horizontal="center" vertical="center"/>
    </xf>
    <xf numFmtId="0" fontId="56" fillId="55" borderId="113" xfId="0" applyFont="1" applyFill="1" applyBorder="1" applyAlignment="1">
      <alignment horizontal="center" vertical="center" wrapText="1"/>
    </xf>
    <xf numFmtId="0" fontId="65" fillId="0" borderId="79" xfId="0" applyFont="1" applyBorder="1" applyAlignment="1">
      <alignment horizontal="center" vertical="center" wrapText="1"/>
    </xf>
    <xf numFmtId="0" fontId="65" fillId="0" borderId="122" xfId="0" applyFont="1" applyBorder="1" applyAlignment="1">
      <alignment horizontal="center" vertical="center" wrapText="1"/>
    </xf>
    <xf numFmtId="0" fontId="65" fillId="0" borderId="81" xfId="0" applyFont="1" applyBorder="1" applyAlignment="1">
      <alignment horizontal="center" vertical="center" wrapText="1"/>
    </xf>
    <xf numFmtId="0" fontId="56" fillId="0" borderId="122" xfId="0" applyFont="1" applyBorder="1" applyAlignment="1">
      <alignment horizontal="center" vertical="center" wrapText="1"/>
    </xf>
    <xf numFmtId="0" fontId="56" fillId="55" borderId="75" xfId="0" applyFont="1" applyFill="1" applyBorder="1" applyAlignment="1">
      <alignment horizontal="center" vertical="center" wrapText="1"/>
    </xf>
    <xf numFmtId="9" fontId="56" fillId="0" borderId="77" xfId="4" applyFont="1" applyBorder="1" applyAlignment="1">
      <alignment horizontal="center" vertical="center" wrapText="1"/>
    </xf>
    <xf numFmtId="0" fontId="56" fillId="39" borderId="77" xfId="0" applyFont="1" applyFill="1" applyBorder="1" applyAlignment="1">
      <alignment horizontal="center" vertical="center"/>
    </xf>
    <xf numFmtId="0" fontId="56" fillId="39" borderId="75" xfId="0" applyFont="1" applyFill="1" applyBorder="1" applyAlignment="1">
      <alignment horizontal="center" vertical="center"/>
    </xf>
    <xf numFmtId="0" fontId="65" fillId="51" borderId="94" xfId="0" applyFont="1" applyFill="1" applyBorder="1" applyAlignment="1">
      <alignment horizontal="center" vertical="center"/>
    </xf>
    <xf numFmtId="0" fontId="56" fillId="94" borderId="121" xfId="0" applyFont="1" applyFill="1" applyBorder="1" applyAlignment="1">
      <alignment horizontal="center" vertical="center"/>
    </xf>
    <xf numFmtId="0" fontId="56" fillId="39" borderId="46" xfId="0" applyFont="1" applyFill="1" applyBorder="1" applyAlignment="1">
      <alignment horizontal="center" vertical="center"/>
    </xf>
    <xf numFmtId="0" fontId="56" fillId="39" borderId="45" xfId="0" applyFont="1" applyFill="1" applyBorder="1" applyAlignment="1">
      <alignment horizontal="center" vertical="center"/>
    </xf>
    <xf numFmtId="9" fontId="65" fillId="44" borderId="79" xfId="0" applyNumberFormat="1" applyFont="1" applyFill="1" applyBorder="1" applyAlignment="1">
      <alignment horizontal="center" vertical="center"/>
    </xf>
    <xf numFmtId="0" fontId="65" fillId="44" borderId="81" xfId="0" applyFont="1" applyFill="1" applyBorder="1" applyAlignment="1">
      <alignment horizontal="center" vertical="center"/>
    </xf>
    <xf numFmtId="0" fontId="56" fillId="51" borderId="95" xfId="0" applyFont="1" applyFill="1" applyBorder="1" applyAlignment="1">
      <alignment horizontal="center" vertical="center" wrapText="1"/>
    </xf>
    <xf numFmtId="0" fontId="56" fillId="51" borderId="71" xfId="0" applyFont="1" applyFill="1" applyBorder="1" applyAlignment="1">
      <alignment horizontal="center" vertical="center" wrapText="1"/>
    </xf>
    <xf numFmtId="9" fontId="56" fillId="51" borderId="78" xfId="4" applyFont="1" applyFill="1" applyBorder="1" applyAlignment="1">
      <alignment horizontal="center" vertical="center" wrapText="1"/>
    </xf>
    <xf numFmtId="0" fontId="65" fillId="40" borderId="0" xfId="0" applyFont="1" applyFill="1" applyAlignment="1">
      <alignment horizontal="center"/>
    </xf>
    <xf numFmtId="0" fontId="65" fillId="41" borderId="0" xfId="0" applyFont="1" applyFill="1" applyAlignment="1">
      <alignment horizontal="center" vertical="center"/>
    </xf>
    <xf numFmtId="0" fontId="34" fillId="8" borderId="7" xfId="0" applyFont="1" applyFill="1" applyBorder="1" applyAlignment="1">
      <alignment horizontal="center" vertical="center" wrapText="1"/>
    </xf>
    <xf numFmtId="0" fontId="65" fillId="41" borderId="0" xfId="0" applyFont="1" applyFill="1" applyAlignment="1">
      <alignment horizontal="center" vertical="center" wrapText="1"/>
    </xf>
    <xf numFmtId="0" fontId="29" fillId="0" borderId="7" xfId="0" applyFont="1" applyBorder="1" applyAlignment="1">
      <alignment horizontal="center" vertical="center" wrapText="1"/>
    </xf>
    <xf numFmtId="49" fontId="35" fillId="0" borderId="41" xfId="0" applyNumberFormat="1" applyFont="1" applyBorder="1" applyAlignment="1">
      <alignment horizontal="center" vertical="center" wrapText="1"/>
    </xf>
    <xf numFmtId="166" fontId="35" fillId="10" borderId="41" xfId="0" applyNumberFormat="1" applyFont="1" applyFill="1" applyBorder="1" applyAlignment="1">
      <alignment horizontal="center" vertical="center" wrapText="1"/>
    </xf>
    <xf numFmtId="9" fontId="35" fillId="0" borderId="41" xfId="0" applyNumberFormat="1" applyFont="1" applyBorder="1" applyAlignment="1">
      <alignment horizontal="center" vertical="center" wrapText="1"/>
    </xf>
    <xf numFmtId="0" fontId="29" fillId="0" borderId="7" xfId="0" applyFont="1" applyBorder="1" applyAlignment="1">
      <alignment horizontal="center" vertical="center"/>
    </xf>
    <xf numFmtId="49" fontId="63" fillId="0" borderId="113" xfId="1" applyNumberFormat="1" applyFont="1" applyBorder="1" applyAlignment="1">
      <alignment horizontal="center" vertical="center" wrapText="1"/>
    </xf>
    <xf numFmtId="49" fontId="63" fillId="0" borderId="43" xfId="1" applyNumberFormat="1" applyFont="1" applyBorder="1" applyAlignment="1">
      <alignment horizontal="center" vertical="center" wrapText="1"/>
    </xf>
    <xf numFmtId="0" fontId="63" fillId="0" borderId="113" xfId="1" applyFont="1" applyBorder="1" applyAlignment="1">
      <alignment horizontal="center" vertical="center" wrapText="1"/>
    </xf>
    <xf numFmtId="0" fontId="63" fillId="0" borderId="43" xfId="1" applyFont="1" applyBorder="1" applyAlignment="1">
      <alignment horizontal="center" vertical="center" wrapText="1"/>
    </xf>
    <xf numFmtId="171" fontId="63" fillId="38" borderId="113" xfId="2" applyNumberFormat="1" applyFont="1" applyFill="1" applyBorder="1" applyAlignment="1" applyProtection="1">
      <alignment horizontal="center" vertical="center" wrapText="1"/>
      <protection locked="0"/>
    </xf>
    <xf numFmtId="171" fontId="63" fillId="38" borderId="43" xfId="2" applyNumberFormat="1" applyFont="1" applyFill="1" applyBorder="1" applyAlignment="1" applyProtection="1">
      <alignment horizontal="center" vertical="center" wrapText="1"/>
      <protection locked="0"/>
    </xf>
    <xf numFmtId="1" fontId="63" fillId="0" borderId="113" xfId="1" applyNumberFormat="1" applyFont="1" applyBorder="1" applyAlignment="1">
      <alignment horizontal="center" vertical="center"/>
    </xf>
    <xf numFmtId="1" fontId="63" fillId="0" borderId="43" xfId="1" applyNumberFormat="1" applyFont="1" applyBorder="1" applyAlignment="1">
      <alignment horizontal="center" vertical="center"/>
    </xf>
    <xf numFmtId="0" fontId="65" fillId="40" borderId="0" xfId="0" applyFont="1" applyFill="1" applyAlignment="1">
      <alignment horizontal="center" vertical="center"/>
    </xf>
    <xf numFmtId="0" fontId="34" fillId="7" borderId="36" xfId="0" applyFont="1" applyFill="1" applyBorder="1" applyAlignment="1">
      <alignment horizontal="center" vertical="center" wrapText="1"/>
    </xf>
    <xf numFmtId="0" fontId="29" fillId="0" borderId="37" xfId="0" applyFont="1" applyBorder="1" applyAlignment="1">
      <alignment horizontal="center" vertical="center"/>
    </xf>
    <xf numFmtId="0" fontId="34" fillId="8" borderId="36" xfId="0" applyFont="1" applyFill="1" applyBorder="1" applyAlignment="1">
      <alignment horizontal="center" vertical="center" wrapText="1"/>
    </xf>
    <xf numFmtId="0" fontId="35" fillId="0" borderId="41" xfId="0" applyFont="1" applyBorder="1" applyAlignment="1">
      <alignment horizontal="center" vertical="center" wrapText="1"/>
    </xf>
    <xf numFmtId="171" fontId="63" fillId="38" borderId="120" xfId="2" applyNumberFormat="1" applyFont="1" applyFill="1" applyBorder="1" applyAlignment="1" applyProtection="1">
      <alignment horizontal="center" vertical="center" wrapText="1"/>
      <protection locked="0"/>
    </xf>
    <xf numFmtId="0" fontId="69" fillId="0" borderId="113" xfId="1" applyFont="1" applyBorder="1" applyAlignment="1">
      <alignment horizontal="center" vertical="center" wrapText="1"/>
    </xf>
    <xf numFmtId="0" fontId="69" fillId="0" borderId="43" xfId="1" applyFont="1" applyBorder="1" applyAlignment="1">
      <alignment horizontal="center" vertical="center" wrapText="1"/>
    </xf>
    <xf numFmtId="9" fontId="63" fillId="0" borderId="120" xfId="410" applyFont="1" applyFill="1" applyBorder="1" applyAlignment="1">
      <alignment horizontal="center" vertical="center" wrapText="1"/>
    </xf>
    <xf numFmtId="0" fontId="63" fillId="0" borderId="120" xfId="1" applyFont="1" applyBorder="1" applyAlignment="1">
      <alignment horizontal="center" vertical="center" wrapText="1"/>
    </xf>
    <xf numFmtId="0" fontId="63" fillId="0" borderId="120" xfId="1" applyFont="1" applyBorder="1" applyAlignment="1">
      <alignment horizontal="center" wrapText="1"/>
    </xf>
    <xf numFmtId="0" fontId="69" fillId="0" borderId="120" xfId="1" applyFont="1" applyBorder="1" applyAlignment="1">
      <alignment horizontal="center" vertical="center" wrapText="1"/>
    </xf>
    <xf numFmtId="49" fontId="63" fillId="0" borderId="120" xfId="1" applyNumberFormat="1" applyFont="1" applyBorder="1" applyAlignment="1">
      <alignment horizontal="center" vertical="center" wrapText="1"/>
    </xf>
    <xf numFmtId="0" fontId="63" fillId="0" borderId="44" xfId="1" applyFont="1" applyBorder="1" applyAlignment="1">
      <alignment horizontal="center" vertical="center" wrapText="1"/>
    </xf>
    <xf numFmtId="171" fontId="63" fillId="38" borderId="44" xfId="2" applyNumberFormat="1" applyFont="1" applyFill="1" applyBorder="1" applyAlignment="1" applyProtection="1">
      <alignment horizontal="center" vertical="center" wrapText="1"/>
      <protection locked="0"/>
    </xf>
    <xf numFmtId="0" fontId="53" fillId="96" borderId="104" xfId="1" applyFont="1" applyFill="1" applyBorder="1" applyAlignment="1">
      <alignment horizontal="center" vertical="center" wrapText="1"/>
    </xf>
    <xf numFmtId="0" fontId="53" fillId="96" borderId="114" xfId="1" applyFont="1" applyFill="1" applyBorder="1" applyAlignment="1">
      <alignment horizontal="center" vertical="center" wrapText="1"/>
    </xf>
    <xf numFmtId="0" fontId="53" fillId="96" borderId="113" xfId="1" applyFont="1" applyFill="1" applyBorder="1" applyAlignment="1">
      <alignment horizontal="center" vertical="center" wrapText="1"/>
    </xf>
    <xf numFmtId="0" fontId="53" fillId="96" borderId="43" xfId="1" applyFont="1" applyFill="1" applyBorder="1" applyAlignment="1">
      <alignment horizontal="center" vertical="center" wrapText="1"/>
    </xf>
    <xf numFmtId="49" fontId="63" fillId="101" borderId="113" xfId="1" applyNumberFormat="1" applyFont="1" applyFill="1" applyBorder="1" applyAlignment="1">
      <alignment horizontal="center" vertical="center" wrapText="1"/>
    </xf>
    <xf numFmtId="49" fontId="63" fillId="101" borderId="43" xfId="1" applyNumberFormat="1" applyFont="1" applyFill="1" applyBorder="1" applyAlignment="1">
      <alignment horizontal="center" vertical="center" wrapText="1"/>
    </xf>
    <xf numFmtId="0" fontId="55" fillId="0" borderId="46" xfId="1" applyFont="1" applyBorder="1" applyAlignment="1">
      <alignment horizontal="center" vertical="center" wrapText="1"/>
    </xf>
    <xf numFmtId="0" fontId="55" fillId="0" borderId="60" xfId="1" applyFont="1" applyBorder="1" applyAlignment="1">
      <alignment horizontal="center" vertical="center" wrapText="1"/>
    </xf>
    <xf numFmtId="0" fontId="55" fillId="0" borderId="49" xfId="1" applyFont="1" applyBorder="1" applyAlignment="1">
      <alignment horizontal="center" vertical="center" wrapText="1"/>
    </xf>
    <xf numFmtId="0" fontId="55" fillId="0" borderId="85" xfId="1" applyFont="1" applyBorder="1" applyAlignment="1">
      <alignment horizontal="center" vertical="center" wrapText="1"/>
    </xf>
    <xf numFmtId="0" fontId="55" fillId="0" borderId="45" xfId="1" applyFont="1" applyBorder="1" applyAlignment="1">
      <alignment horizontal="center" vertical="center" wrapText="1"/>
    </xf>
    <xf numFmtId="0" fontId="55" fillId="0" borderId="69" xfId="1" applyFont="1" applyBorder="1" applyAlignment="1">
      <alignment horizontal="center" vertical="center" wrapText="1"/>
    </xf>
    <xf numFmtId="0" fontId="103" fillId="0" borderId="46" xfId="1" applyFont="1" applyBorder="1" applyAlignment="1">
      <alignment horizontal="center" vertical="center" wrapText="1"/>
    </xf>
    <xf numFmtId="0" fontId="103" fillId="0" borderId="84" xfId="1" applyFont="1" applyBorder="1" applyAlignment="1">
      <alignment horizontal="center" vertical="center" wrapText="1"/>
    </xf>
    <xf numFmtId="0" fontId="103" fillId="0" borderId="60" xfId="1" applyFont="1" applyBorder="1" applyAlignment="1">
      <alignment horizontal="center" vertical="center" wrapText="1"/>
    </xf>
    <xf numFmtId="0" fontId="103" fillId="0" borderId="49" xfId="1" applyFont="1" applyBorder="1" applyAlignment="1">
      <alignment horizontal="center" vertical="center" wrapText="1"/>
    </xf>
    <xf numFmtId="0" fontId="103" fillId="0" borderId="3" xfId="1" applyFont="1" applyAlignment="1">
      <alignment horizontal="center" vertical="center" wrapText="1"/>
    </xf>
    <xf numFmtId="0" fontId="103" fillId="0" borderId="85" xfId="1" applyFont="1" applyBorder="1" applyAlignment="1">
      <alignment horizontal="center" vertical="center" wrapText="1"/>
    </xf>
    <xf numFmtId="0" fontId="103" fillId="0" borderId="45" xfId="1" applyFont="1" applyBorder="1" applyAlignment="1">
      <alignment horizontal="center" vertical="center" wrapText="1"/>
    </xf>
    <xf numFmtId="0" fontId="103" fillId="0" borderId="86" xfId="1" applyFont="1" applyBorder="1" applyAlignment="1">
      <alignment horizontal="center" vertical="center" wrapText="1"/>
    </xf>
    <xf numFmtId="0" fontId="103" fillId="0" borderId="69" xfId="1" applyFont="1" applyBorder="1" applyAlignment="1">
      <alignment horizontal="center" vertical="center" wrapText="1"/>
    </xf>
    <xf numFmtId="0" fontId="55" fillId="96" borderId="120" xfId="1" applyFont="1" applyFill="1" applyBorder="1" applyAlignment="1">
      <alignment horizontal="center" vertical="center" wrapText="1"/>
    </xf>
    <xf numFmtId="0" fontId="53" fillId="96" borderId="120" xfId="1" applyFont="1" applyFill="1" applyBorder="1" applyAlignment="1">
      <alignment horizontal="center" vertical="center" wrapText="1"/>
    </xf>
    <xf numFmtId="49" fontId="63" fillId="0" borderId="44" xfId="1" applyNumberFormat="1" applyFont="1" applyBorder="1" applyAlignment="1">
      <alignment horizontal="center" vertical="center" wrapText="1"/>
    </xf>
    <xf numFmtId="1" fontId="63" fillId="0" borderId="44" xfId="1" applyNumberFormat="1" applyFont="1" applyBorder="1" applyAlignment="1">
      <alignment horizontal="center" vertical="center"/>
    </xf>
    <xf numFmtId="49" fontId="63" fillId="101" borderId="44" xfId="1" applyNumberFormat="1" applyFont="1" applyFill="1" applyBorder="1" applyAlignment="1">
      <alignment horizontal="center" vertical="center" wrapText="1"/>
    </xf>
    <xf numFmtId="49" fontId="38" fillId="0" borderId="8" xfId="0" applyNumberFormat="1" applyFont="1" applyBorder="1" applyAlignment="1">
      <alignment horizontal="center" vertical="center" wrapText="1"/>
    </xf>
    <xf numFmtId="49" fontId="38" fillId="0" borderId="38" xfId="0" applyNumberFormat="1" applyFont="1" applyBorder="1" applyAlignment="1">
      <alignment horizontal="center" vertical="center" wrapText="1"/>
    </xf>
    <xf numFmtId="49" fontId="38" fillId="0" borderId="9" xfId="0" applyNumberFormat="1" applyFont="1" applyBorder="1" applyAlignment="1">
      <alignment horizontal="center" vertical="center" wrapText="1"/>
    </xf>
    <xf numFmtId="0" fontId="51" fillId="0" borderId="8" xfId="0" applyFont="1" applyBorder="1" applyAlignment="1">
      <alignment horizontal="center" vertical="center" wrapText="1"/>
    </xf>
    <xf numFmtId="0" fontId="51" fillId="0" borderId="38" xfId="0" applyFont="1" applyBorder="1" applyAlignment="1">
      <alignment horizontal="center" vertical="center" wrapText="1"/>
    </xf>
    <xf numFmtId="0" fontId="51" fillId="0" borderId="9" xfId="0" applyFont="1" applyBorder="1" applyAlignment="1">
      <alignment horizontal="center" vertical="center" wrapText="1"/>
    </xf>
    <xf numFmtId="0" fontId="45" fillId="18" borderId="30" xfId="0" applyFont="1" applyFill="1" applyBorder="1" applyAlignment="1">
      <alignment vertical="center" wrapText="1"/>
    </xf>
    <xf numFmtId="0" fontId="45" fillId="21" borderId="30" xfId="0" applyFont="1" applyFill="1" applyBorder="1" applyAlignment="1">
      <alignment vertical="center" wrapText="1"/>
    </xf>
    <xf numFmtId="0" fontId="45" fillId="17" borderId="30" xfId="0" applyFont="1" applyFill="1" applyBorder="1" applyAlignment="1">
      <alignment vertical="center" wrapText="1"/>
    </xf>
    <xf numFmtId="0" fontId="45" fillId="0" borderId="30" xfId="0" applyFont="1" applyBorder="1" applyAlignment="1">
      <alignment vertical="center" wrapText="1"/>
    </xf>
    <xf numFmtId="0" fontId="45" fillId="6" borderId="30" xfId="0" applyFont="1" applyFill="1" applyBorder="1" applyAlignment="1">
      <alignment vertical="center" wrapText="1"/>
    </xf>
    <xf numFmtId="0" fontId="45" fillId="19" borderId="30" xfId="0" applyFont="1" applyFill="1" applyBorder="1" applyAlignment="1">
      <alignment vertical="center" wrapText="1"/>
    </xf>
    <xf numFmtId="0" fontId="45" fillId="11" borderId="30" xfId="0" applyFont="1" applyFill="1" applyBorder="1" applyAlignment="1">
      <alignment vertical="center" wrapText="1"/>
    </xf>
    <xf numFmtId="0" fontId="27" fillId="4" borderId="11" xfId="0" applyFont="1" applyFill="1" applyBorder="1" applyAlignment="1">
      <alignment horizontal="center" wrapText="1"/>
    </xf>
    <xf numFmtId="0" fontId="50" fillId="6" borderId="30" xfId="0" applyFont="1" applyFill="1" applyBorder="1" applyAlignment="1">
      <alignment horizontal="center" vertical="center" wrapText="1"/>
    </xf>
    <xf numFmtId="0" fontId="50" fillId="10" borderId="30" xfId="0" applyFont="1" applyFill="1" applyBorder="1" applyAlignment="1">
      <alignment horizontal="center" vertical="center" wrapText="1"/>
    </xf>
    <xf numFmtId="0" fontId="50" fillId="17" borderId="30" xfId="0" applyFont="1" applyFill="1" applyBorder="1" applyAlignment="1">
      <alignment horizontal="center" vertical="center" wrapText="1"/>
    </xf>
    <xf numFmtId="0" fontId="50" fillId="10" borderId="30" xfId="0" applyFont="1" applyFill="1" applyBorder="1" applyAlignment="1">
      <alignment horizontal="left" vertical="center" wrapText="1"/>
    </xf>
    <xf numFmtId="0" fontId="50" fillId="0" borderId="30" xfId="0" applyFont="1" applyBorder="1" applyAlignment="1">
      <alignment horizontal="left" vertical="center" wrapText="1"/>
    </xf>
    <xf numFmtId="0" fontId="50" fillId="17" borderId="30" xfId="0" applyFont="1" applyFill="1" applyBorder="1" applyAlignment="1">
      <alignment vertical="center" wrapText="1"/>
    </xf>
    <xf numFmtId="0" fontId="50" fillId="18" borderId="30" xfId="0" applyFont="1" applyFill="1" applyBorder="1" applyAlignment="1">
      <alignment horizontal="center" vertical="center" wrapText="1"/>
    </xf>
    <xf numFmtId="0" fontId="50" fillId="0" borderId="30" xfId="0" applyFont="1" applyBorder="1" applyAlignment="1">
      <alignment vertical="center" wrapText="1"/>
    </xf>
    <xf numFmtId="0" fontId="50" fillId="20" borderId="30" xfId="0" applyFont="1" applyFill="1" applyBorder="1" applyAlignment="1">
      <alignment horizontal="center" vertical="center" wrapText="1"/>
    </xf>
    <xf numFmtId="0" fontId="50" fillId="19" borderId="30" xfId="0" applyFont="1" applyFill="1" applyBorder="1" applyAlignment="1">
      <alignment horizontal="center" vertical="center" wrapText="1"/>
    </xf>
    <xf numFmtId="0" fontId="50" fillId="7" borderId="30" xfId="0" applyFont="1" applyFill="1" applyBorder="1" applyAlignment="1">
      <alignment horizontal="center" vertical="center" wrapText="1"/>
    </xf>
    <xf numFmtId="0" fontId="50" fillId="0" borderId="30" xfId="0" applyFont="1" applyBorder="1" applyAlignment="1">
      <alignment horizontal="center" vertical="center" wrapText="1"/>
    </xf>
    <xf numFmtId="0" fontId="56" fillId="42" borderId="120" xfId="0" applyFont="1" applyFill="1" applyBorder="1" applyAlignment="1">
      <alignment horizontal="center" vertical="center"/>
    </xf>
    <xf numFmtId="0" fontId="56" fillId="42" borderId="113" xfId="0" applyFont="1" applyFill="1" applyBorder="1" applyAlignment="1">
      <alignment horizontal="center" vertical="center"/>
    </xf>
    <xf numFmtId="0" fontId="0" fillId="42" borderId="120" xfId="0" applyFill="1" applyBorder="1" applyAlignment="1">
      <alignment horizontal="center" vertical="center"/>
    </xf>
    <xf numFmtId="9" fontId="29" fillId="42" borderId="104" xfId="4" applyFont="1" applyFill="1" applyBorder="1" applyAlignment="1">
      <alignment horizontal="center" vertical="center" wrapText="1"/>
    </xf>
    <xf numFmtId="9" fontId="29" fillId="42" borderId="114" xfId="4" applyFont="1" applyFill="1" applyBorder="1" applyAlignment="1">
      <alignment horizontal="center" vertical="center" wrapText="1"/>
    </xf>
    <xf numFmtId="0" fontId="29" fillId="42" borderId="104" xfId="0" applyFont="1" applyFill="1" applyBorder="1" applyAlignment="1">
      <alignment horizontal="center" vertical="center" wrapText="1"/>
    </xf>
    <xf numFmtId="0" fontId="29" fillId="42" borderId="115" xfId="0" applyFont="1" applyFill="1" applyBorder="1" applyAlignment="1">
      <alignment horizontal="center" vertical="center" wrapText="1"/>
    </xf>
    <xf numFmtId="0" fontId="29" fillId="42" borderId="114" xfId="0" applyFont="1" applyFill="1" applyBorder="1" applyAlignment="1">
      <alignment horizontal="center" vertical="center" wrapText="1"/>
    </xf>
    <xf numFmtId="0" fontId="56" fillId="43" borderId="120" xfId="0" applyFont="1" applyFill="1" applyBorder="1" applyAlignment="1">
      <alignment horizontal="center" vertical="center" wrapText="1"/>
    </xf>
    <xf numFmtId="0" fontId="56" fillId="44" borderId="120" xfId="0" applyFont="1" applyFill="1" applyBorder="1" applyAlignment="1">
      <alignment horizontal="center" vertical="center" wrapText="1"/>
    </xf>
    <xf numFmtId="0" fontId="56" fillId="39" borderId="120" xfId="0" applyFont="1" applyFill="1" applyBorder="1" applyAlignment="1">
      <alignment horizontal="center" vertical="center" wrapText="1"/>
    </xf>
    <xf numFmtId="0" fontId="56" fillId="45" borderId="120" xfId="0" applyFont="1" applyFill="1" applyBorder="1" applyAlignment="1">
      <alignment horizontal="center" vertical="center"/>
    </xf>
    <xf numFmtId="0" fontId="56" fillId="46" borderId="120" xfId="0" applyFont="1" applyFill="1" applyBorder="1" applyAlignment="1">
      <alignment horizontal="center" vertical="center"/>
    </xf>
    <xf numFmtId="9" fontId="29" fillId="42" borderId="120" xfId="4" applyFont="1" applyFill="1" applyBorder="1" applyAlignment="1">
      <alignment horizontal="center" vertical="center" wrapText="1"/>
    </xf>
    <xf numFmtId="0" fontId="29" fillId="48" borderId="120" xfId="0" applyFont="1" applyFill="1" applyBorder="1" applyAlignment="1">
      <alignment horizontal="center" vertical="center" wrapText="1"/>
    </xf>
    <xf numFmtId="0" fontId="29" fillId="42" borderId="120" xfId="0" applyFont="1" applyFill="1" applyBorder="1" applyAlignment="1">
      <alignment horizontal="center" vertical="center" wrapText="1"/>
    </xf>
    <xf numFmtId="9" fontId="29" fillId="42" borderId="120" xfId="4" applyFont="1" applyFill="1" applyBorder="1" applyAlignment="1">
      <alignment horizontal="center" vertical="center"/>
    </xf>
    <xf numFmtId="0" fontId="56" fillId="51" borderId="113" xfId="0" applyFont="1" applyFill="1" applyBorder="1" applyAlignment="1">
      <alignment horizontal="center" vertical="center" wrapText="1"/>
    </xf>
    <xf numFmtId="0" fontId="56" fillId="51" borderId="120" xfId="0" applyFont="1" applyFill="1" applyBorder="1" applyAlignment="1">
      <alignment horizontal="center" vertical="center"/>
    </xf>
    <xf numFmtId="9" fontId="0" fillId="51" borderId="120" xfId="4" applyFont="1" applyFill="1" applyBorder="1" applyAlignment="1">
      <alignment horizontal="center" vertical="center"/>
    </xf>
    <xf numFmtId="9" fontId="0" fillId="0" borderId="120" xfId="0" applyNumberFormat="1" applyBorder="1" applyAlignment="1">
      <alignment horizontal="center" vertical="center"/>
    </xf>
    <xf numFmtId="0" fontId="0" fillId="0" borderId="120" xfId="0" applyBorder="1" applyAlignment="1">
      <alignment horizontal="center" vertical="center"/>
    </xf>
    <xf numFmtId="0" fontId="56" fillId="42" borderId="120" xfId="0" applyFont="1" applyFill="1" applyBorder="1" applyAlignment="1">
      <alignment horizontal="center" vertical="center"/>
    </xf>
    <xf numFmtId="9" fontId="0" fillId="0" borderId="120" xfId="4" applyFont="1" applyBorder="1" applyAlignment="1">
      <alignment horizontal="center" vertical="center"/>
    </xf>
    <xf numFmtId="0" fontId="56" fillId="42" borderId="120" xfId="0" applyFont="1" applyFill="1" applyBorder="1" applyAlignment="1">
      <alignment horizontal="center" vertical="center" wrapText="1"/>
    </xf>
    <xf numFmtId="0" fontId="56" fillId="42" borderId="114" xfId="0" applyFont="1" applyFill="1" applyBorder="1" applyAlignment="1">
      <alignment horizontal="center" vertical="center"/>
    </xf>
    <xf numFmtId="0" fontId="0" fillId="48" borderId="104" xfId="0" applyFill="1" applyBorder="1" applyAlignment="1">
      <alignment horizontal="center" vertical="center"/>
    </xf>
    <xf numFmtId="0" fontId="0" fillId="48" borderId="114" xfId="0" applyFill="1" applyBorder="1" applyAlignment="1">
      <alignment horizontal="center" vertical="center"/>
    </xf>
    <xf numFmtId="9" fontId="0" fillId="48" borderId="120" xfId="4" applyFont="1" applyFill="1" applyBorder="1" applyAlignment="1">
      <alignment horizontal="center" vertical="center"/>
    </xf>
    <xf numFmtId="0" fontId="56" fillId="55" borderId="120" xfId="0" applyFont="1" applyFill="1" applyBorder="1" applyAlignment="1">
      <alignment horizontal="center" vertical="center"/>
    </xf>
    <xf numFmtId="9" fontId="0" fillId="56" borderId="120" xfId="4" applyFont="1" applyFill="1" applyBorder="1" applyAlignment="1">
      <alignment horizontal="center" vertical="center"/>
    </xf>
    <xf numFmtId="9" fontId="0" fillId="54" borderId="120" xfId="4" applyFont="1" applyFill="1" applyBorder="1" applyAlignment="1">
      <alignment horizontal="center" vertical="center"/>
    </xf>
    <xf numFmtId="0" fontId="56" fillId="46" borderId="113" xfId="0" applyFont="1" applyFill="1" applyBorder="1" applyAlignment="1">
      <alignment horizontal="center" vertical="center"/>
    </xf>
    <xf numFmtId="9" fontId="0" fillId="57" borderId="120" xfId="4" applyFont="1" applyFill="1" applyBorder="1" applyAlignment="1">
      <alignment horizontal="center" vertical="center"/>
    </xf>
    <xf numFmtId="0" fontId="56" fillId="43" borderId="120" xfId="0" applyFont="1" applyFill="1" applyBorder="1" applyAlignment="1">
      <alignment horizontal="center" vertical="center"/>
    </xf>
    <xf numFmtId="9" fontId="0" fillId="58" borderId="120" xfId="4" applyFont="1" applyFill="1" applyBorder="1" applyAlignment="1">
      <alignment horizontal="center" vertical="center"/>
    </xf>
    <xf numFmtId="0" fontId="56" fillId="40" borderId="120" xfId="0" applyFont="1" applyFill="1" applyBorder="1" applyAlignment="1">
      <alignment horizontal="center" vertical="center"/>
    </xf>
    <xf numFmtId="9" fontId="0" fillId="59" borderId="120" xfId="4" applyFont="1" applyFill="1" applyBorder="1" applyAlignment="1">
      <alignment horizontal="center" vertical="center"/>
    </xf>
    <xf numFmtId="0" fontId="56" fillId="41" borderId="120" xfId="0" applyFont="1" applyFill="1" applyBorder="1" applyAlignment="1">
      <alignment horizontal="center" vertical="center" wrapText="1"/>
    </xf>
    <xf numFmtId="0" fontId="56" fillId="41" borderId="114" xfId="0" applyFont="1" applyFill="1" applyBorder="1" applyAlignment="1">
      <alignment horizontal="center" vertical="center"/>
    </xf>
    <xf numFmtId="9" fontId="0" fillId="60" borderId="120" xfId="4" applyFont="1" applyFill="1" applyBorder="1" applyAlignment="1">
      <alignment horizontal="center" vertical="center"/>
    </xf>
    <xf numFmtId="0" fontId="56" fillId="86" borderId="120" xfId="0" applyFont="1" applyFill="1" applyBorder="1" applyAlignment="1">
      <alignment horizontal="center" vertical="center"/>
    </xf>
    <xf numFmtId="0" fontId="65" fillId="36" borderId="120" xfId="0" applyFont="1" applyFill="1" applyBorder="1" applyAlignment="1">
      <alignment horizontal="center" vertical="center"/>
    </xf>
    <xf numFmtId="0" fontId="100" fillId="44" borderId="120" xfId="0" applyFont="1" applyFill="1" applyBorder="1" applyAlignment="1">
      <alignment horizontal="center" vertical="center"/>
    </xf>
    <xf numFmtId="9" fontId="65" fillId="95" borderId="120" xfId="4" applyFont="1" applyFill="1" applyBorder="1" applyAlignment="1">
      <alignment horizontal="center" vertical="center"/>
    </xf>
    <xf numFmtId="9" fontId="0" fillId="95" borderId="120" xfId="4" applyFont="1" applyFill="1" applyBorder="1" applyAlignment="1">
      <alignment horizontal="center" vertical="center"/>
    </xf>
    <xf numFmtId="0" fontId="0" fillId="55" borderId="120" xfId="0" applyFill="1" applyBorder="1" applyAlignment="1">
      <alignment horizontal="center" vertical="center"/>
    </xf>
    <xf numFmtId="9" fontId="0" fillId="55" borderId="120" xfId="4" applyFont="1" applyFill="1" applyBorder="1" applyAlignment="1">
      <alignment horizontal="center" vertical="center"/>
    </xf>
    <xf numFmtId="0" fontId="0" fillId="46" borderId="120" xfId="0" applyFill="1" applyBorder="1" applyAlignment="1">
      <alignment horizontal="center" vertical="center"/>
    </xf>
    <xf numFmtId="9" fontId="0" fillId="46" borderId="120" xfId="4" applyFont="1" applyFill="1" applyBorder="1" applyAlignment="1">
      <alignment horizontal="center" vertical="center"/>
    </xf>
    <xf numFmtId="0" fontId="0" fillId="51" borderId="120" xfId="0" applyFill="1" applyBorder="1" applyAlignment="1">
      <alignment horizontal="center" vertical="center"/>
    </xf>
    <xf numFmtId="9" fontId="0" fillId="53" borderId="120" xfId="4" applyFont="1" applyFill="1" applyBorder="1" applyAlignment="1">
      <alignment horizontal="center" vertical="center"/>
    </xf>
    <xf numFmtId="9" fontId="0" fillId="56" borderId="120" xfId="100" applyFont="1" applyFill="1" applyBorder="1" applyAlignment="1">
      <alignment horizontal="center" vertical="center"/>
    </xf>
    <xf numFmtId="9" fontId="0" fillId="51" borderId="120" xfId="100" applyFont="1" applyFill="1" applyBorder="1" applyAlignment="1">
      <alignment horizontal="center" vertical="center"/>
    </xf>
    <xf numFmtId="9" fontId="0" fillId="54" borderId="120" xfId="100" applyFont="1" applyFill="1" applyBorder="1" applyAlignment="1">
      <alignment horizontal="center" vertical="center"/>
    </xf>
    <xf numFmtId="0" fontId="56" fillId="46" borderId="113" xfId="0" applyFont="1" applyFill="1" applyBorder="1" applyAlignment="1">
      <alignment horizontal="center" vertical="center"/>
    </xf>
    <xf numFmtId="9" fontId="0" fillId="97" borderId="120" xfId="100" applyFont="1" applyFill="1" applyBorder="1" applyAlignment="1">
      <alignment horizontal="center" vertical="center"/>
    </xf>
    <xf numFmtId="9" fontId="0" fillId="58" borderId="120" xfId="100" applyFont="1" applyFill="1" applyBorder="1" applyAlignment="1">
      <alignment horizontal="center" vertical="center"/>
    </xf>
    <xf numFmtId="9" fontId="0" fillId="59" borderId="120" xfId="100" applyFont="1" applyFill="1" applyBorder="1" applyAlignment="1">
      <alignment horizontal="center" vertical="center"/>
    </xf>
    <xf numFmtId="0" fontId="100" fillId="97" borderId="120" xfId="0" applyFont="1" applyFill="1" applyBorder="1" applyAlignment="1">
      <alignment horizontal="center" vertical="center"/>
    </xf>
    <xf numFmtId="9" fontId="65" fillId="44" borderId="120" xfId="4" applyFont="1" applyFill="1" applyBorder="1" applyAlignment="1">
      <alignment horizontal="center" vertical="center"/>
    </xf>
    <xf numFmtId="0" fontId="56" fillId="40" borderId="104" xfId="0" applyFont="1" applyFill="1" applyBorder="1" applyAlignment="1">
      <alignment horizontal="center" vertical="center"/>
    </xf>
    <xf numFmtId="0" fontId="56" fillId="55" borderId="120" xfId="0" applyFont="1" applyFill="1" applyBorder="1" applyAlignment="1">
      <alignment horizontal="center" vertical="center" wrapText="1"/>
    </xf>
    <xf numFmtId="0" fontId="56" fillId="99" borderId="120" xfId="0" applyFont="1" applyFill="1" applyBorder="1" applyAlignment="1">
      <alignment horizontal="center" vertical="center"/>
    </xf>
    <xf numFmtId="0" fontId="56" fillId="40" borderId="120" xfId="0" applyFont="1" applyFill="1" applyBorder="1" applyAlignment="1">
      <alignment horizontal="center" vertical="center"/>
    </xf>
    <xf numFmtId="0" fontId="56" fillId="61" borderId="120" xfId="0" applyFont="1" applyFill="1" applyBorder="1" applyAlignment="1">
      <alignment horizontal="center" vertical="center"/>
    </xf>
    <xf numFmtId="0" fontId="65" fillId="0" borderId="120" xfId="0" applyFont="1" applyBorder="1" applyAlignment="1">
      <alignment horizontal="center" vertical="center"/>
    </xf>
    <xf numFmtId="9" fontId="65" fillId="48" borderId="120" xfId="4" applyFont="1" applyFill="1" applyBorder="1" applyAlignment="1">
      <alignment horizontal="center" vertical="center"/>
    </xf>
    <xf numFmtId="9" fontId="65" fillId="43" borderId="120" xfId="4" applyFont="1" applyFill="1" applyBorder="1" applyAlignment="1">
      <alignment horizontal="center" vertical="center"/>
    </xf>
    <xf numFmtId="9" fontId="65" fillId="51" borderId="120" xfId="4" applyFont="1" applyFill="1" applyBorder="1" applyAlignment="1">
      <alignment horizontal="center" vertical="center"/>
    </xf>
    <xf numFmtId="9" fontId="65" fillId="0" borderId="120" xfId="4" applyFont="1" applyBorder="1" applyAlignment="1">
      <alignment horizontal="center" vertical="center"/>
    </xf>
    <xf numFmtId="9" fontId="0" fillId="36" borderId="120" xfId="4" applyFont="1" applyFill="1" applyBorder="1" applyAlignment="1">
      <alignment horizontal="center" vertical="center"/>
    </xf>
    <xf numFmtId="0" fontId="27" fillId="0" borderId="37" xfId="0" applyFont="1" applyBorder="1" applyAlignment="1">
      <alignment horizontal="center" vertical="center" wrapText="1"/>
    </xf>
    <xf numFmtId="0" fontId="28" fillId="0" borderId="36"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37" xfId="0" applyFont="1" applyBorder="1" applyAlignment="1">
      <alignment horizontal="center" vertical="center" wrapText="1"/>
    </xf>
    <xf numFmtId="0" fontId="27" fillId="0" borderId="6" xfId="0" applyFont="1" applyBorder="1" applyAlignment="1">
      <alignment horizontal="left" vertical="center" wrapText="1"/>
    </xf>
    <xf numFmtId="0" fontId="29" fillId="0" borderId="10" xfId="0" applyFont="1" applyBorder="1" applyAlignment="1"/>
    <xf numFmtId="0" fontId="27" fillId="0" borderId="6" xfId="0" applyFont="1" applyBorder="1" applyAlignment="1">
      <alignment horizontal="left" vertical="center"/>
    </xf>
    <xf numFmtId="0" fontId="28" fillId="0" borderId="41" xfId="0" applyFont="1" applyBorder="1" applyAlignment="1">
      <alignment horizontal="center" vertical="center" wrapText="1"/>
    </xf>
    <xf numFmtId="0" fontId="28" fillId="0" borderId="40" xfId="0" applyFont="1" applyBorder="1" applyAlignment="1">
      <alignment horizontal="center" vertical="center" wrapText="1"/>
    </xf>
    <xf numFmtId="0" fontId="27" fillId="0" borderId="39" xfId="0" applyFont="1" applyBorder="1" applyAlignment="1">
      <alignment horizontal="center" vertical="center"/>
    </xf>
    <xf numFmtId="0" fontId="27" fillId="0" borderId="10" xfId="0" applyFont="1" applyBorder="1" applyAlignment="1">
      <alignment horizontal="center" vertical="center"/>
    </xf>
    <xf numFmtId="9" fontId="33" fillId="3" borderId="6" xfId="0" applyNumberFormat="1" applyFont="1" applyFill="1" applyBorder="1" applyAlignment="1">
      <alignment horizontal="center" vertical="center" wrapText="1"/>
    </xf>
    <xf numFmtId="0" fontId="64" fillId="39" borderId="39" xfId="3" applyFill="1" applyBorder="1" applyAlignment="1">
      <alignment horizontal="center" vertical="center"/>
    </xf>
    <xf numFmtId="0" fontId="30" fillId="0" borderId="39" xfId="0" applyFont="1" applyBorder="1"/>
    <xf numFmtId="0" fontId="30" fillId="0" borderId="10" xfId="0" applyFont="1" applyBorder="1"/>
    <xf numFmtId="0" fontId="33" fillId="4" borderId="6" xfId="0" applyFont="1" applyFill="1" applyBorder="1" applyAlignment="1">
      <alignment horizontal="center" vertical="center"/>
    </xf>
    <xf numFmtId="0" fontId="33" fillId="3" borderId="6" xfId="0" applyFont="1" applyFill="1" applyBorder="1" applyAlignment="1">
      <alignment horizontal="center" vertical="center" wrapText="1"/>
    </xf>
    <xf numFmtId="0" fontId="27" fillId="6" borderId="6" xfId="0" applyFont="1" applyFill="1" applyBorder="1" applyAlignment="1">
      <alignment horizontal="center" vertical="center"/>
    </xf>
    <xf numFmtId="0" fontId="29" fillId="0" borderId="7" xfId="0" applyFont="1" applyBorder="1" applyAlignment="1"/>
    <xf numFmtId="0" fontId="29" fillId="0" borderId="37" xfId="0" applyFont="1" applyBorder="1" applyAlignment="1"/>
    <xf numFmtId="0" fontId="29" fillId="0" borderId="37" xfId="0" applyFont="1" applyBorder="1" applyAlignment="1">
      <alignment horizontal="center" vertical="center" wrapText="1"/>
    </xf>
    <xf numFmtId="0" fontId="33" fillId="4" borderId="6" xfId="0" applyFont="1" applyFill="1" applyBorder="1" applyAlignment="1">
      <alignment horizontal="center" vertical="center" wrapText="1"/>
    </xf>
    <xf numFmtId="0" fontId="30" fillId="0" borderId="41" xfId="0" applyFont="1" applyBorder="1" applyAlignment="1">
      <alignment horizontal="center" vertical="center"/>
    </xf>
    <xf numFmtId="0" fontId="30" fillId="0" borderId="40" xfId="0" applyFont="1" applyBorder="1" applyAlignment="1">
      <alignment vertical="center"/>
    </xf>
    <xf numFmtId="0" fontId="30" fillId="0" borderId="40" xfId="0" applyFont="1" applyBorder="1" applyAlignment="1">
      <alignment vertical="center" wrapText="1"/>
    </xf>
    <xf numFmtId="0" fontId="30" fillId="0" borderId="41" xfId="0" applyFont="1" applyBorder="1" applyAlignment="1">
      <alignment horizontal="center" vertical="center" wrapText="1"/>
    </xf>
    <xf numFmtId="0" fontId="33" fillId="7" borderId="120" xfId="0" applyFont="1" applyFill="1" applyBorder="1" applyAlignment="1">
      <alignment horizontal="center" vertical="center" wrapText="1"/>
    </xf>
    <xf numFmtId="0" fontId="30" fillId="2" borderId="113" xfId="0" applyFont="1" applyFill="1" applyBorder="1" applyAlignment="1">
      <alignment horizontal="center" vertical="center" wrapText="1"/>
    </xf>
    <xf numFmtId="9" fontId="41" fillId="2" borderId="113" xfId="0" applyNumberFormat="1" applyFont="1" applyFill="1" applyBorder="1" applyAlignment="1">
      <alignment horizontal="center" vertical="center" wrapText="1"/>
    </xf>
    <xf numFmtId="0" fontId="0" fillId="0" borderId="113" xfId="0" applyBorder="1"/>
    <xf numFmtId="0" fontId="0" fillId="0" borderId="113" xfId="0" applyBorder="1" applyAlignment="1">
      <alignment wrapText="1"/>
    </xf>
    <xf numFmtId="0" fontId="38" fillId="0" borderId="113" xfId="0" applyFont="1" applyBorder="1" applyAlignment="1">
      <alignment vertical="top" wrapText="1"/>
    </xf>
    <xf numFmtId="0" fontId="38" fillId="0" borderId="113" xfId="0" applyFont="1" applyBorder="1" applyAlignment="1">
      <alignment horizontal="left" vertical="top" wrapText="1"/>
    </xf>
    <xf numFmtId="0" fontId="38" fillId="0" borderId="113" xfId="0" applyFont="1" applyBorder="1" applyAlignment="1">
      <alignment horizontal="center" vertical="center"/>
    </xf>
    <xf numFmtId="9" fontId="38" fillId="0" borderId="113" xfId="0" applyNumberFormat="1" applyFont="1" applyBorder="1" applyAlignment="1">
      <alignment horizontal="center" vertical="center"/>
    </xf>
    <xf numFmtId="0" fontId="56" fillId="0" borderId="113" xfId="0" applyFont="1" applyBorder="1" applyAlignment="1">
      <alignment horizontal="center" vertical="center" wrapText="1"/>
    </xf>
    <xf numFmtId="9" fontId="0" fillId="0" borderId="113" xfId="0" applyNumberFormat="1" applyBorder="1" applyAlignment="1">
      <alignment horizontal="center" vertical="center" wrapText="1"/>
    </xf>
    <xf numFmtId="14" fontId="0" fillId="0" borderId="113" xfId="0" applyNumberFormat="1" applyBorder="1" applyAlignment="1">
      <alignment horizontal="center" vertical="center"/>
    </xf>
    <xf numFmtId="9" fontId="72" fillId="2" borderId="113" xfId="0" applyNumberFormat="1" applyFont="1" applyFill="1" applyBorder="1" applyAlignment="1">
      <alignment horizontal="center" vertical="center" wrapText="1"/>
    </xf>
    <xf numFmtId="14" fontId="0" fillId="0" borderId="113" xfId="122" applyNumberFormat="1" applyFont="1" applyBorder="1" applyAlignment="1">
      <alignment horizontal="center" vertical="center"/>
    </xf>
    <xf numFmtId="0" fontId="0" fillId="0" borderId="113" xfId="122" applyFont="1" applyBorder="1" applyAlignment="1">
      <alignment horizontal="center" vertical="center" wrapText="1"/>
    </xf>
    <xf numFmtId="0" fontId="0" fillId="0" borderId="113" xfId="122" applyFont="1" applyBorder="1"/>
    <xf numFmtId="9" fontId="0" fillId="0" borderId="113" xfId="122" applyNumberFormat="1" applyFont="1" applyBorder="1" applyAlignment="1">
      <alignment horizontal="center" vertical="center"/>
    </xf>
    <xf numFmtId="14" fontId="38" fillId="0" borderId="120" xfId="792" applyNumberFormat="1" applyFont="1" applyBorder="1" applyAlignment="1">
      <alignment horizontal="center" vertical="center"/>
    </xf>
    <xf numFmtId="14" fontId="35" fillId="2" borderId="120" xfId="792" applyNumberFormat="1" applyFont="1" applyFill="1" applyBorder="1" applyAlignment="1">
      <alignment horizontal="center" vertical="center" wrapText="1"/>
    </xf>
    <xf numFmtId="0" fontId="38" fillId="0" borderId="120" xfId="792" applyFont="1" applyBorder="1" applyAlignment="1">
      <alignment horizontal="center" vertical="center"/>
    </xf>
    <xf numFmtId="9" fontId="63" fillId="2" borderId="120" xfId="792" applyNumberFormat="1" applyFont="1" applyFill="1" applyBorder="1" applyAlignment="1">
      <alignment horizontal="center" vertical="center" wrapText="1"/>
    </xf>
    <xf numFmtId="9" fontId="35" fillId="2" borderId="120" xfId="792" applyNumberFormat="1" applyFont="1" applyFill="1" applyBorder="1" applyAlignment="1">
      <alignment horizontal="center" vertical="center" wrapText="1"/>
    </xf>
    <xf numFmtId="1" fontId="63" fillId="0" borderId="120" xfId="1" applyNumberFormat="1" applyFont="1" applyBorder="1" applyAlignment="1">
      <alignment horizontal="center" vertical="center"/>
    </xf>
    <xf numFmtId="49" fontId="63" fillId="0" borderId="120" xfId="1" applyNumberFormat="1" applyFont="1" applyBorder="1" applyAlignment="1">
      <alignment horizontal="justify" vertical="center" wrapText="1"/>
    </xf>
    <xf numFmtId="49" fontId="63" fillId="36" borderId="120" xfId="1" applyNumberFormat="1" applyFont="1" applyFill="1" applyBorder="1" applyAlignment="1">
      <alignment horizontal="justify" vertical="center" wrapText="1"/>
    </xf>
    <xf numFmtId="9" fontId="35" fillId="0" borderId="120" xfId="0" applyNumberFormat="1" applyFont="1" applyBorder="1" applyAlignment="1">
      <alignment horizontal="center" vertical="center" wrapText="1"/>
    </xf>
    <xf numFmtId="49" fontId="35" fillId="0" borderId="120" xfId="0" applyNumberFormat="1" applyFont="1" applyBorder="1" applyAlignment="1">
      <alignment horizontal="left" vertical="center" wrapText="1"/>
    </xf>
    <xf numFmtId="167" fontId="35" fillId="2" borderId="120" xfId="0" applyNumberFormat="1" applyFont="1" applyFill="1" applyBorder="1" applyAlignment="1">
      <alignment horizontal="center" vertical="center" wrapText="1"/>
    </xf>
    <xf numFmtId="168" fontId="35" fillId="0" borderId="120" xfId="0" applyNumberFormat="1" applyFont="1" applyBorder="1" applyAlignment="1">
      <alignment horizontal="center" vertical="center" wrapText="1"/>
    </xf>
    <xf numFmtId="49" fontId="38" fillId="0" borderId="120" xfId="0" applyNumberFormat="1" applyFont="1" applyBorder="1" applyAlignment="1">
      <alignment horizontal="left" vertical="center" wrapText="1"/>
    </xf>
    <xf numFmtId="0" fontId="35" fillId="2" borderId="120" xfId="0" applyFont="1" applyFill="1" applyBorder="1" applyAlignment="1">
      <alignment horizontal="center" vertical="center" wrapText="1"/>
    </xf>
    <xf numFmtId="9" fontId="35" fillId="2" borderId="120" xfId="0" applyNumberFormat="1" applyFont="1" applyFill="1" applyBorder="1" applyAlignment="1">
      <alignment horizontal="center" vertical="center" wrapText="1"/>
    </xf>
    <xf numFmtId="9" fontId="95" fillId="2" borderId="120" xfId="0" applyNumberFormat="1" applyFont="1" applyFill="1" applyBorder="1" applyAlignment="1">
      <alignment horizontal="center" vertical="center" wrapText="1"/>
    </xf>
    <xf numFmtId="0" fontId="61" fillId="0" borderId="120" xfId="0" applyFont="1" applyBorder="1" applyAlignment="1">
      <alignment horizontal="center" vertical="center" wrapText="1"/>
    </xf>
    <xf numFmtId="17" fontId="38" fillId="2" borderId="120" xfId="0" applyNumberFormat="1" applyFont="1" applyFill="1" applyBorder="1" applyAlignment="1">
      <alignment horizontal="center" vertical="center" wrapText="1"/>
    </xf>
    <xf numFmtId="9" fontId="38" fillId="2" borderId="120" xfId="0" applyNumberFormat="1" applyFont="1" applyFill="1" applyBorder="1" applyAlignment="1">
      <alignment horizontal="center" vertical="center" wrapText="1"/>
    </xf>
    <xf numFmtId="0" fontId="37" fillId="46" borderId="120" xfId="0" applyFont="1" applyFill="1" applyBorder="1" applyAlignment="1">
      <alignment horizontal="center" vertical="center" wrapText="1"/>
    </xf>
    <xf numFmtId="0" fontId="38" fillId="2" borderId="120" xfId="0" applyFont="1" applyFill="1" applyBorder="1" applyAlignment="1">
      <alignment horizontal="center" vertical="center" wrapText="1"/>
    </xf>
    <xf numFmtId="0" fontId="38" fillId="0" borderId="120" xfId="0" applyFont="1" applyBorder="1"/>
    <xf numFmtId="166" fontId="38" fillId="10" borderId="120" xfId="0" applyNumberFormat="1" applyFont="1" applyFill="1" applyBorder="1" applyAlignment="1">
      <alignment horizontal="center" vertical="center" wrapText="1"/>
    </xf>
    <xf numFmtId="9" fontId="38" fillId="0" borderId="120" xfId="0" applyNumberFormat="1" applyFont="1" applyBorder="1" applyAlignment="1">
      <alignment horizontal="center" vertical="center" wrapText="1"/>
    </xf>
    <xf numFmtId="0" fontId="37" fillId="0" borderId="120" xfId="0" applyFont="1" applyBorder="1" applyAlignment="1">
      <alignment horizontal="center" vertical="center" wrapText="1"/>
    </xf>
    <xf numFmtId="14" fontId="38" fillId="0" borderId="120" xfId="0" applyNumberFormat="1" applyFont="1" applyBorder="1" applyAlignment="1">
      <alignment vertical="center"/>
    </xf>
    <xf numFmtId="9" fontId="38" fillId="0" borderId="120" xfId="4" applyFont="1" applyBorder="1" applyAlignment="1">
      <alignment horizontal="center" vertical="center"/>
    </xf>
    <xf numFmtId="14" fontId="38" fillId="0" borderId="120" xfId="127" applyNumberFormat="1" applyFont="1" applyBorder="1" applyAlignment="1">
      <alignment horizontal="center" vertical="center"/>
    </xf>
    <xf numFmtId="0" fontId="38" fillId="0" borderId="120" xfId="127" applyFont="1" applyBorder="1" applyAlignment="1">
      <alignment horizontal="center" vertical="center" wrapText="1"/>
    </xf>
    <xf numFmtId="0" fontId="38" fillId="0" borderId="120" xfId="127" applyFont="1" applyBorder="1" applyAlignment="1">
      <alignment horizontal="center" vertical="center"/>
    </xf>
    <xf numFmtId="0" fontId="38" fillId="36" borderId="120" xfId="127" applyFont="1" applyFill="1" applyBorder="1" applyAlignment="1">
      <alignment horizontal="center" vertical="center" wrapText="1"/>
    </xf>
    <xf numFmtId="9" fontId="38" fillId="0" borderId="120" xfId="127" applyNumberFormat="1" applyFont="1" applyBorder="1" applyAlignment="1">
      <alignment horizontal="center" vertical="center"/>
    </xf>
    <xf numFmtId="0" fontId="37" fillId="0" borderId="120" xfId="0" applyFont="1" applyBorder="1" applyAlignment="1">
      <alignment vertical="center" wrapText="1"/>
    </xf>
    <xf numFmtId="0" fontId="35" fillId="0" borderId="120" xfId="0" applyFont="1" applyBorder="1" applyAlignment="1">
      <alignment horizontal="center" vertical="center" wrapText="1"/>
    </xf>
    <xf numFmtId="0" fontId="38" fillId="0" borderId="120" xfId="3783" applyFont="1" applyBorder="1" applyAlignment="1">
      <alignment horizontal="center" vertical="center" wrapText="1"/>
    </xf>
    <xf numFmtId="0" fontId="0" fillId="0" borderId="120" xfId="3783" applyFont="1" applyBorder="1"/>
    <xf numFmtId="0" fontId="63" fillId="0" borderId="120" xfId="3783" applyFont="1" applyBorder="1" applyAlignment="1">
      <alignment horizontal="center" vertical="center" wrapText="1"/>
    </xf>
    <xf numFmtId="9" fontId="0" fillId="0" borderId="120" xfId="3783" applyNumberFormat="1" applyFont="1" applyBorder="1" applyAlignment="1">
      <alignment horizontal="center" vertical="center"/>
    </xf>
    <xf numFmtId="0" fontId="0" fillId="0" borderId="120" xfId="2966" applyFont="1" applyBorder="1" applyAlignment="1">
      <alignment horizontal="center" vertical="center"/>
    </xf>
    <xf numFmtId="0" fontId="35" fillId="0" borderId="120" xfId="3783" applyFont="1" applyBorder="1" applyAlignment="1">
      <alignment horizontal="center" vertical="center" wrapText="1"/>
    </xf>
    <xf numFmtId="0" fontId="0" fillId="0" borderId="120" xfId="2966" applyFont="1" applyBorder="1"/>
    <xf numFmtId="0" fontId="30" fillId="0" borderId="120" xfId="2966" applyFont="1" applyBorder="1" applyAlignment="1">
      <alignment horizontal="center" vertical="center" wrapText="1"/>
    </xf>
    <xf numFmtId="9" fontId="0" fillId="0" borderId="120" xfId="2966" applyNumberFormat="1" applyFont="1" applyBorder="1" applyAlignment="1">
      <alignment horizontal="center" vertical="center"/>
    </xf>
    <xf numFmtId="14" fontId="38" fillId="0" borderId="120" xfId="19996" applyNumberFormat="1" applyFont="1" applyBorder="1" applyAlignment="1">
      <alignment horizontal="center" vertical="center" wrapText="1"/>
    </xf>
    <xf numFmtId="14" fontId="38" fillId="0" borderId="120" xfId="19996" applyNumberFormat="1" applyFont="1" applyBorder="1" applyAlignment="1">
      <alignment horizontal="center" vertical="center"/>
    </xf>
    <xf numFmtId="9" fontId="38" fillId="0" borderId="120" xfId="19996" applyNumberFormat="1" applyFont="1" applyBorder="1" applyAlignment="1">
      <alignment horizontal="center" vertical="center" wrapText="1"/>
    </xf>
    <xf numFmtId="0" fontId="37" fillId="0" borderId="120" xfId="19996" applyFont="1" applyBorder="1" applyAlignment="1">
      <alignment vertical="center" wrapText="1"/>
    </xf>
    <xf numFmtId="0" fontId="38" fillId="0" borderId="120" xfId="19996" applyFont="1" applyBorder="1" applyAlignment="1">
      <alignment horizontal="center" vertical="center" wrapText="1"/>
    </xf>
    <xf numFmtId="171" fontId="63" fillId="38" borderId="120" xfId="561" applyNumberFormat="1" applyFont="1" applyFill="1" applyBorder="1" applyAlignment="1" applyProtection="1">
      <alignment horizontal="center" vertical="center" wrapText="1"/>
      <protection locked="0"/>
    </xf>
    <xf numFmtId="171" fontId="63" fillId="36" borderId="120" xfId="561" applyNumberFormat="1" applyFont="1" applyFill="1" applyBorder="1" applyAlignment="1" applyProtection="1">
      <alignment horizontal="center" vertical="center" wrapText="1"/>
      <protection locked="0"/>
    </xf>
    <xf numFmtId="171" fontId="63" fillId="43" borderId="120" xfId="561" applyNumberFormat="1" applyFont="1" applyFill="1" applyBorder="1" applyAlignment="1" applyProtection="1">
      <alignment horizontal="center" vertical="center" wrapText="1"/>
      <protection locked="0"/>
    </xf>
    <xf numFmtId="0" fontId="30" fillId="0" borderId="120" xfId="2966" applyFont="1" applyBorder="1" applyAlignment="1">
      <alignment horizontal="center" vertical="center"/>
    </xf>
    <xf numFmtId="14" fontId="0" fillId="36" borderId="120" xfId="0" applyNumberFormat="1" applyFill="1" applyBorder="1" applyAlignment="1">
      <alignment horizontal="center" vertical="center"/>
    </xf>
    <xf numFmtId="0" fontId="0" fillId="0" borderId="120" xfId="0" applyBorder="1" applyAlignment="1">
      <alignment vertical="center" wrapText="1"/>
    </xf>
    <xf numFmtId="14" fontId="0" fillId="0" borderId="120" xfId="0" applyNumberFormat="1" applyBorder="1" applyAlignment="1">
      <alignment horizontal="center" vertical="center"/>
    </xf>
    <xf numFmtId="0" fontId="56" fillId="0" borderId="120" xfId="0" applyFont="1" applyBorder="1" applyAlignment="1">
      <alignment horizontal="center" vertical="center" wrapText="1"/>
    </xf>
    <xf numFmtId="0" fontId="28" fillId="2" borderId="120" xfId="0" applyFont="1" applyFill="1" applyBorder="1" applyAlignment="1">
      <alignment horizontal="center" vertical="center" wrapText="1"/>
    </xf>
    <xf numFmtId="0" fontId="40" fillId="0" borderId="120" xfId="0" applyFont="1" applyBorder="1"/>
    <xf numFmtId="0" fontId="40" fillId="0" borderId="120" xfId="0" applyFont="1" applyBorder="1" applyAlignment="1">
      <alignment horizontal="center" vertical="center" wrapText="1"/>
    </xf>
    <xf numFmtId="9" fontId="40" fillId="0" borderId="120" xfId="0" applyNumberFormat="1" applyFont="1" applyBorder="1" applyAlignment="1">
      <alignment horizontal="center" vertical="center"/>
    </xf>
    <xf numFmtId="0" fontId="0" fillId="0" borderId="120" xfId="0" applyBorder="1" applyAlignment="1">
      <alignment horizontal="center" vertical="center" wrapText="1"/>
    </xf>
    <xf numFmtId="14" fontId="0" fillId="0" borderId="113" xfId="0" applyNumberFormat="1" applyBorder="1" applyAlignment="1">
      <alignment vertical="center"/>
    </xf>
    <xf numFmtId="9" fontId="40" fillId="0" borderId="120" xfId="4" applyFont="1" applyBorder="1" applyAlignment="1">
      <alignment horizontal="center" vertical="center"/>
    </xf>
    <xf numFmtId="0" fontId="0" fillId="0" borderId="120" xfId="127" applyFont="1" applyBorder="1" applyAlignment="1">
      <alignment horizontal="center" vertical="center" wrapText="1"/>
    </xf>
    <xf numFmtId="0" fontId="0" fillId="0" borderId="120" xfId="127" applyFont="1" applyBorder="1" applyAlignment="1">
      <alignment horizontal="center" vertical="center"/>
    </xf>
    <xf numFmtId="0" fontId="0" fillId="36" borderId="120" xfId="127" applyFont="1" applyFill="1" applyBorder="1" applyAlignment="1">
      <alignment horizontal="center" vertical="center"/>
    </xf>
    <xf numFmtId="9" fontId="0" fillId="0" borderId="120" xfId="127" applyNumberFormat="1" applyFont="1" applyBorder="1" applyAlignment="1">
      <alignment horizontal="center" vertical="center"/>
    </xf>
    <xf numFmtId="9" fontId="0" fillId="0" borderId="120" xfId="0" applyNumberFormat="1" applyBorder="1" applyAlignment="1">
      <alignment horizontal="center" vertical="center" wrapText="1"/>
    </xf>
    <xf numFmtId="0" fontId="0" fillId="0" borderId="120" xfId="0" applyBorder="1" applyAlignment="1">
      <alignment horizontal="left" vertical="center" wrapText="1"/>
    </xf>
    <xf numFmtId="0" fontId="95" fillId="36" borderId="120" xfId="0" applyFont="1" applyFill="1" applyBorder="1" applyAlignment="1">
      <alignment horizontal="center" vertical="center" wrapText="1"/>
    </xf>
    <xf numFmtId="169" fontId="38" fillId="0" borderId="120" xfId="0" applyNumberFormat="1" applyFont="1" applyBorder="1" applyAlignment="1">
      <alignment horizontal="center" vertical="center"/>
    </xf>
    <xf numFmtId="166" fontId="35" fillId="10" borderId="120" xfId="0" applyNumberFormat="1" applyFont="1" applyFill="1" applyBorder="1" applyAlignment="1">
      <alignment horizontal="center" vertical="center" wrapText="1"/>
    </xf>
    <xf numFmtId="0" fontId="38" fillId="10" borderId="120" xfId="0" applyFont="1" applyFill="1" applyBorder="1" applyAlignment="1">
      <alignment horizontal="center" vertical="center" wrapText="1"/>
    </xf>
    <xf numFmtId="0" fontId="0" fillId="0" borderId="120" xfId="0" applyBorder="1" applyAlignment="1">
      <alignment wrapText="1"/>
    </xf>
    <xf numFmtId="9" fontId="0" fillId="51" borderId="120" xfId="0" applyNumberFormat="1" applyFill="1" applyBorder="1" applyAlignment="1">
      <alignment horizontal="center" vertical="center" wrapText="1"/>
    </xf>
    <xf numFmtId="9" fontId="0" fillId="51" borderId="120" xfId="4" applyFont="1" applyFill="1" applyBorder="1" applyAlignment="1">
      <alignment horizontal="center" vertical="center" wrapText="1"/>
    </xf>
    <xf numFmtId="9" fontId="0" fillId="51" borderId="120" xfId="0" applyNumberFormat="1" applyFill="1" applyBorder="1" applyAlignment="1">
      <alignment horizontal="center"/>
    </xf>
    <xf numFmtId="9" fontId="0" fillId="51" borderId="120" xfId="0" applyNumberFormat="1" applyFill="1" applyBorder="1" applyAlignment="1">
      <alignment horizontal="center" vertical="center"/>
    </xf>
    <xf numFmtId="9" fontId="0" fillId="44" borderId="120" xfId="0" applyNumberFormat="1" applyFill="1" applyBorder="1" applyAlignment="1">
      <alignment horizontal="center" vertical="center"/>
    </xf>
    <xf numFmtId="9" fontId="0" fillId="0" borderId="120" xfId="0" applyNumberFormat="1" applyBorder="1"/>
    <xf numFmtId="1" fontId="35" fillId="0" borderId="120" xfId="0" applyNumberFormat="1" applyFont="1" applyBorder="1" applyAlignment="1">
      <alignment horizontal="center" vertical="center"/>
    </xf>
    <xf numFmtId="49" fontId="35" fillId="0" borderId="120" xfId="0" applyNumberFormat="1" applyFont="1" applyBorder="1" applyAlignment="1">
      <alignment horizontal="center" vertical="center" wrapText="1"/>
    </xf>
    <xf numFmtId="0" fontId="37" fillId="0" borderId="8" xfId="0" applyFont="1" applyBorder="1" applyAlignment="1">
      <alignment horizontal="center" vertical="center" wrapText="1"/>
    </xf>
    <xf numFmtId="0" fontId="29" fillId="0" borderId="40" xfId="0" applyFont="1" applyBorder="1" applyAlignment="1"/>
    <xf numFmtId="0" fontId="29" fillId="0" borderId="4" xfId="0" applyFont="1" applyBorder="1" applyAlignment="1"/>
    <xf numFmtId="0" fontId="35" fillId="0" borderId="39" xfId="0" applyFont="1" applyBorder="1" applyAlignment="1">
      <alignment horizontal="center" vertical="center" wrapText="1"/>
    </xf>
    <xf numFmtId="0" fontId="35" fillId="0" borderId="6" xfId="0" applyFont="1" applyBorder="1" applyAlignment="1">
      <alignment horizontal="center" vertical="center" wrapText="1"/>
    </xf>
    <xf numFmtId="0" fontId="35" fillId="0" borderId="6" xfId="0" applyFont="1" applyBorder="1" applyAlignment="1">
      <alignment horizontal="center" vertical="center" wrapText="1"/>
    </xf>
    <xf numFmtId="0" fontId="29" fillId="0" borderId="39" xfId="0" applyFont="1" applyBorder="1" applyAlignment="1"/>
    <xf numFmtId="9" fontId="35" fillId="0" borderId="6" xfId="0" applyNumberFormat="1" applyFont="1" applyBorder="1" applyAlignment="1">
      <alignment horizontal="center" vertical="center" wrapText="1"/>
    </xf>
    <xf numFmtId="0" fontId="33" fillId="8" borderId="113" xfId="0" applyFont="1" applyFill="1" applyBorder="1" applyAlignment="1">
      <alignment horizontal="center" vertical="center" wrapText="1"/>
    </xf>
    <xf numFmtId="9" fontId="33" fillId="8" borderId="113" xfId="0" applyNumberFormat="1" applyFont="1" applyFill="1" applyBorder="1" applyAlignment="1">
      <alignment horizontal="center" vertical="center" wrapText="1"/>
    </xf>
    <xf numFmtId="0" fontId="33" fillId="7" borderId="113" xfId="0" applyFont="1" applyFill="1" applyBorder="1" applyAlignment="1">
      <alignment horizontal="center" vertical="center" wrapText="1"/>
    </xf>
    <xf numFmtId="169" fontId="35" fillId="0" borderId="120" xfId="0" applyNumberFormat="1" applyFont="1" applyBorder="1" applyAlignment="1">
      <alignment horizontal="center" vertical="center"/>
    </xf>
    <xf numFmtId="166" fontId="35" fillId="85" borderId="120" xfId="0" applyNumberFormat="1" applyFont="1" applyFill="1" applyBorder="1" applyAlignment="1">
      <alignment horizontal="center" vertical="center" wrapText="1"/>
    </xf>
    <xf numFmtId="0" fontId="95" fillId="2" borderId="120" xfId="0" applyFont="1" applyFill="1" applyBorder="1" applyAlignment="1">
      <alignment horizontal="center" vertical="center" wrapText="1"/>
    </xf>
    <xf numFmtId="0" fontId="35" fillId="2" borderId="120" xfId="0" applyFont="1" applyFill="1" applyBorder="1" applyAlignment="1">
      <alignment horizontal="center" vertical="top" wrapText="1"/>
    </xf>
    <xf numFmtId="0" fontId="38" fillId="36" borderId="120" xfId="0" applyFont="1" applyFill="1" applyBorder="1" applyAlignment="1">
      <alignment horizontal="center" vertical="center" wrapText="1"/>
    </xf>
    <xf numFmtId="9" fontId="63" fillId="50" borderId="120" xfId="0" applyNumberFormat="1" applyFont="1" applyFill="1" applyBorder="1" applyAlignment="1">
      <alignment horizontal="center" vertical="center" wrapText="1"/>
    </xf>
    <xf numFmtId="9" fontId="63" fillId="2" borderId="120" xfId="0" applyNumberFormat="1" applyFont="1" applyFill="1" applyBorder="1" applyAlignment="1">
      <alignment horizontal="center" vertical="center" wrapText="1"/>
    </xf>
    <xf numFmtId="14" fontId="38" fillId="0" borderId="120" xfId="122" applyNumberFormat="1" applyFont="1" applyBorder="1" applyAlignment="1">
      <alignment horizontal="center" vertical="center"/>
    </xf>
    <xf numFmtId="0" fontId="38" fillId="0" borderId="120" xfId="122" applyFont="1" applyBorder="1" applyAlignment="1">
      <alignment horizontal="center" vertical="center" wrapText="1"/>
    </xf>
    <xf numFmtId="0" fontId="38" fillId="0" borderId="120" xfId="122" applyFont="1" applyBorder="1"/>
    <xf numFmtId="9" fontId="38" fillId="0" borderId="120" xfId="122" applyNumberFormat="1" applyFont="1" applyBorder="1" applyAlignment="1">
      <alignment horizontal="center" vertical="center"/>
    </xf>
    <xf numFmtId="0" fontId="35" fillId="0" borderId="120" xfId="122" applyFont="1" applyBorder="1" applyAlignment="1">
      <alignment horizontal="center" vertical="center" wrapText="1"/>
    </xf>
    <xf numFmtId="15" fontId="38" fillId="0" borderId="120" xfId="1300" applyNumberFormat="1" applyFont="1" applyBorder="1" applyAlignment="1">
      <alignment horizontal="center" vertical="center"/>
    </xf>
    <xf numFmtId="14" fontId="35" fillId="2" borderId="120" xfId="1300" applyNumberFormat="1" applyFont="1" applyFill="1" applyBorder="1" applyAlignment="1">
      <alignment horizontal="center" vertical="center" wrapText="1"/>
    </xf>
    <xf numFmtId="0" fontId="38" fillId="0" borderId="120" xfId="1300" applyFont="1" applyBorder="1" applyAlignment="1">
      <alignment horizontal="center" vertical="center"/>
    </xf>
    <xf numFmtId="9" fontId="63" fillId="2" borderId="120" xfId="1300" applyNumberFormat="1" applyFont="1" applyFill="1" applyBorder="1" applyAlignment="1">
      <alignment horizontal="center" vertical="center" wrapText="1"/>
    </xf>
    <xf numFmtId="9" fontId="35" fillId="2" borderId="120" xfId="1300" applyNumberFormat="1" applyFont="1" applyFill="1" applyBorder="1" applyAlignment="1">
      <alignment horizontal="center" vertical="center" wrapText="1"/>
    </xf>
    <xf numFmtId="0" fontId="63" fillId="0" borderId="120" xfId="20235" applyFont="1" applyBorder="1" applyAlignment="1">
      <alignment horizontal="center" vertical="center" wrapText="1"/>
    </xf>
    <xf numFmtId="166" fontId="38" fillId="10" borderId="120" xfId="20235" applyNumberFormat="1" applyFont="1" applyFill="1" applyBorder="1" applyAlignment="1">
      <alignment horizontal="center" vertical="center" wrapText="1"/>
    </xf>
    <xf numFmtId="9" fontId="38" fillId="0" borderId="120" xfId="20235" applyNumberFormat="1" applyFont="1" applyBorder="1" applyAlignment="1">
      <alignment horizontal="center" vertical="center" wrapText="1"/>
    </xf>
    <xf numFmtId="0" fontId="37" fillId="0" borderId="120" xfId="20235" applyFont="1" applyBorder="1" applyAlignment="1">
      <alignment vertical="center" wrapText="1"/>
    </xf>
    <xf numFmtId="0" fontId="95" fillId="0" borderId="120" xfId="0" applyFont="1" applyBorder="1" applyAlignment="1">
      <alignment horizontal="center" vertical="center"/>
    </xf>
    <xf numFmtId="0" fontId="63" fillId="0" borderId="120" xfId="122" applyFont="1" applyBorder="1" applyAlignment="1">
      <alignment horizontal="center" vertical="center" wrapText="1"/>
    </xf>
    <xf numFmtId="0" fontId="0" fillId="0" borderId="120" xfId="4023" applyFont="1" applyBorder="1" applyAlignment="1">
      <alignment horizontal="center" vertical="center" wrapText="1"/>
    </xf>
    <xf numFmtId="0" fontId="0" fillId="0" borderId="120" xfId="4023" applyFont="1" applyBorder="1"/>
    <xf numFmtId="0" fontId="30" fillId="0" borderId="120" xfId="4023" applyFont="1" applyBorder="1" applyAlignment="1">
      <alignment horizontal="center" vertical="center" wrapText="1"/>
    </xf>
    <xf numFmtId="14" fontId="0" fillId="0" borderId="120" xfId="5449" applyNumberFormat="1" applyFont="1" applyBorder="1" applyAlignment="1">
      <alignment horizontal="center" vertical="center"/>
    </xf>
    <xf numFmtId="0" fontId="0" fillId="0" borderId="120" xfId="5449" applyFont="1" applyBorder="1"/>
    <xf numFmtId="9" fontId="0" fillId="0" borderId="120" xfId="5449" applyNumberFormat="1" applyFont="1" applyBorder="1" applyAlignment="1">
      <alignment horizontal="center" vertical="center"/>
    </xf>
    <xf numFmtId="0" fontId="38" fillId="0" borderId="120" xfId="0" applyFont="1" applyBorder="1" applyAlignment="1">
      <alignment vertical="center" wrapText="1"/>
    </xf>
    <xf numFmtId="171" fontId="63" fillId="38" borderId="120" xfId="464" applyNumberFormat="1" applyFont="1" applyFill="1" applyBorder="1" applyAlignment="1" applyProtection="1">
      <alignment horizontal="center" vertical="center" wrapText="1"/>
      <protection locked="0"/>
    </xf>
    <xf numFmtId="1" fontId="63" fillId="0" borderId="120" xfId="1" applyNumberFormat="1" applyFont="1" applyBorder="1" applyAlignment="1">
      <alignment horizontal="center" vertical="center"/>
    </xf>
    <xf numFmtId="49" fontId="35" fillId="0" borderId="120" xfId="1" applyNumberFormat="1" applyFont="1" applyBorder="1" applyAlignment="1">
      <alignment horizontal="justify" vertical="center" wrapText="1"/>
    </xf>
    <xf numFmtId="171" fontId="63" fillId="38" borderId="120" xfId="464" applyNumberFormat="1" applyFont="1" applyFill="1" applyBorder="1" applyAlignment="1" applyProtection="1">
      <alignment horizontal="center" vertical="center" wrapText="1"/>
      <protection locked="0"/>
    </xf>
    <xf numFmtId="171" fontId="35" fillId="43" borderId="120" xfId="464" applyNumberFormat="1" applyFont="1" applyFill="1" applyBorder="1" applyAlignment="1" applyProtection="1">
      <alignment horizontal="center" vertical="center" wrapText="1"/>
      <protection locked="0"/>
    </xf>
    <xf numFmtId="171" fontId="63" fillId="43" borderId="120" xfId="464" applyNumberFormat="1" applyFont="1" applyFill="1" applyBorder="1" applyAlignment="1" applyProtection="1">
      <alignment horizontal="center" vertical="center" wrapText="1"/>
      <protection locked="0"/>
    </xf>
    <xf numFmtId="49" fontId="35" fillId="0" borderId="120" xfId="1" applyNumberFormat="1" applyFont="1" applyBorder="1" applyAlignment="1">
      <alignment horizontal="center" vertical="center" wrapText="1"/>
    </xf>
    <xf numFmtId="164" fontId="38" fillId="2" borderId="120" xfId="8" applyFont="1" applyFill="1" applyBorder="1" applyAlignment="1">
      <alignment horizontal="center" vertical="center" wrapText="1"/>
    </xf>
    <xf numFmtId="9" fontId="38" fillId="51" borderId="120" xfId="0" applyNumberFormat="1" applyFont="1" applyFill="1" applyBorder="1" applyAlignment="1">
      <alignment horizontal="center" vertical="center"/>
    </xf>
    <xf numFmtId="0" fontId="58" fillId="0" borderId="120" xfId="4023" applyFont="1" applyBorder="1" applyAlignment="1">
      <alignment horizontal="center" vertical="center" wrapText="1"/>
    </xf>
    <xf numFmtId="9" fontId="0" fillId="0" borderId="120" xfId="4023" applyNumberFormat="1" applyFont="1" applyBorder="1" applyAlignment="1">
      <alignment horizontal="center" vertical="center" wrapText="1"/>
    </xf>
    <xf numFmtId="0" fontId="95" fillId="0" borderId="120" xfId="20235" applyFont="1" applyBorder="1" applyAlignment="1">
      <alignment horizontal="center" vertical="center" wrapText="1"/>
    </xf>
    <xf numFmtId="9" fontId="38" fillId="39" borderId="120" xfId="0" applyNumberFormat="1" applyFont="1" applyFill="1" applyBorder="1" applyAlignment="1">
      <alignment horizontal="center" vertical="center"/>
    </xf>
    <xf numFmtId="0" fontId="38" fillId="0" borderId="120" xfId="0" applyFont="1" applyBorder="1" applyAlignment="1">
      <alignment horizontal="center" wrapText="1"/>
    </xf>
    <xf numFmtId="0" fontId="0" fillId="0" borderId="120" xfId="5449" applyFont="1" applyBorder="1" applyAlignment="1">
      <alignment horizontal="center" vertical="center" wrapText="1"/>
    </xf>
    <xf numFmtId="0" fontId="38" fillId="0" borderId="114" xfId="0" applyFont="1" applyBorder="1" applyAlignment="1">
      <alignment horizontal="center" vertical="center"/>
    </xf>
    <xf numFmtId="0" fontId="0" fillId="0" borderId="120" xfId="1540" applyFont="1" applyBorder="1"/>
    <xf numFmtId="9" fontId="0" fillId="0" borderId="120" xfId="1540" applyNumberFormat="1" applyFont="1" applyBorder="1" applyAlignment="1">
      <alignment horizontal="center" vertical="center" wrapText="1"/>
    </xf>
    <xf numFmtId="9" fontId="38" fillId="44" borderId="120" xfId="0" applyNumberFormat="1" applyFont="1" applyFill="1" applyBorder="1" applyAlignment="1">
      <alignment horizontal="center" vertical="center"/>
    </xf>
    <xf numFmtId="9" fontId="38" fillId="89" borderId="120" xfId="0" applyNumberFormat="1" applyFont="1" applyFill="1" applyBorder="1" applyAlignment="1">
      <alignment horizontal="center" vertical="center"/>
    </xf>
    <xf numFmtId="176" fontId="63" fillId="38" borderId="120" xfId="2" applyNumberFormat="1" applyFont="1" applyFill="1" applyBorder="1" applyAlignment="1" applyProtection="1">
      <alignment horizontal="center" vertical="center" wrapText="1"/>
      <protection locked="0"/>
    </xf>
    <xf numFmtId="176" fontId="63" fillId="51" borderId="120" xfId="2" applyNumberFormat="1" applyFont="1" applyFill="1" applyBorder="1" applyAlignment="1" applyProtection="1">
      <alignment horizontal="center" vertical="center" wrapText="1"/>
      <protection locked="0"/>
    </xf>
    <xf numFmtId="171" fontId="63" fillId="36" borderId="120" xfId="464" applyNumberFormat="1" applyFont="1" applyFill="1" applyBorder="1" applyAlignment="1" applyProtection="1">
      <alignment horizontal="center" vertical="center" wrapText="1"/>
      <protection locked="0"/>
    </xf>
    <xf numFmtId="0" fontId="27" fillId="4" borderId="6" xfId="0" applyFont="1" applyFill="1" applyBorder="1" applyAlignment="1">
      <alignment horizontal="center" vertical="center"/>
    </xf>
    <xf numFmtId="0" fontId="27" fillId="6" borderId="6" xfId="0" applyFont="1" applyFill="1" applyBorder="1" applyAlignment="1">
      <alignment horizontal="center" vertical="center"/>
    </xf>
    <xf numFmtId="0" fontId="33" fillId="6" borderId="6" xfId="0" applyFont="1" applyFill="1" applyBorder="1" applyAlignment="1">
      <alignment horizontal="center" vertical="center" wrapText="1"/>
    </xf>
    <xf numFmtId="166" fontId="35" fillId="0" borderId="120" xfId="0" applyNumberFormat="1" applyFont="1" applyBorder="1" applyAlignment="1">
      <alignment horizontal="center" vertical="center" wrapText="1"/>
    </xf>
    <xf numFmtId="166" fontId="35" fillId="43" borderId="120" xfId="0" applyNumberFormat="1" applyFont="1" applyFill="1" applyBorder="1" applyAlignment="1">
      <alignment horizontal="center" vertical="center" wrapText="1"/>
    </xf>
    <xf numFmtId="49" fontId="38" fillId="0" borderId="120" xfId="0" applyNumberFormat="1" applyFont="1" applyBorder="1" applyAlignment="1">
      <alignment horizontal="center" vertical="center" wrapText="1"/>
    </xf>
    <xf numFmtId="14" fontId="35" fillId="2" borderId="120" xfId="0" applyNumberFormat="1" applyFont="1" applyFill="1" applyBorder="1" applyAlignment="1">
      <alignment horizontal="center" vertical="center" wrapText="1"/>
    </xf>
    <xf numFmtId="14" fontId="38" fillId="2" borderId="120" xfId="0" applyNumberFormat="1" applyFont="1" applyFill="1" applyBorder="1" applyAlignment="1">
      <alignment horizontal="center" vertical="center" wrapText="1"/>
    </xf>
    <xf numFmtId="14" fontId="38" fillId="0" borderId="120" xfId="106" applyNumberFormat="1" applyFont="1" applyBorder="1" applyAlignment="1">
      <alignment horizontal="center" vertical="center"/>
    </xf>
    <xf numFmtId="0" fontId="38" fillId="0" borderId="120" xfId="106" applyFont="1" applyBorder="1" applyAlignment="1">
      <alignment horizontal="center" vertical="center" wrapText="1"/>
    </xf>
    <xf numFmtId="0" fontId="38" fillId="0" borderId="120" xfId="106" applyFont="1" applyBorder="1" applyAlignment="1">
      <alignment horizontal="center" vertical="center"/>
    </xf>
    <xf numFmtId="9" fontId="38" fillId="0" borderId="120" xfId="106" applyNumberFormat="1" applyFont="1" applyBorder="1" applyAlignment="1">
      <alignment horizontal="center" vertical="center"/>
    </xf>
    <xf numFmtId="14" fontId="38" fillId="0" borderId="120" xfId="473" applyNumberFormat="1" applyFont="1" applyBorder="1" applyAlignment="1">
      <alignment horizontal="center" vertical="center"/>
    </xf>
    <xf numFmtId="9" fontId="35" fillId="2" borderId="120" xfId="473" applyNumberFormat="1" applyFont="1" applyFill="1" applyBorder="1" applyAlignment="1">
      <alignment horizontal="center" vertical="center" wrapText="1"/>
    </xf>
    <xf numFmtId="0" fontId="38" fillId="0" borderId="120" xfId="473" applyFont="1" applyBorder="1" applyAlignment="1">
      <alignment horizontal="center" vertical="center"/>
    </xf>
    <xf numFmtId="9" fontId="63" fillId="2" borderId="120" xfId="473" applyNumberFormat="1" applyFont="1" applyFill="1" applyBorder="1" applyAlignment="1">
      <alignment horizontal="center" vertical="center" wrapText="1"/>
    </xf>
    <xf numFmtId="9" fontId="35" fillId="2" borderId="120" xfId="689" applyNumberFormat="1" applyFont="1" applyFill="1" applyBorder="1" applyAlignment="1">
      <alignment horizontal="center" vertical="center" wrapText="1"/>
    </xf>
    <xf numFmtId="0" fontId="38" fillId="0" borderId="120" xfId="498" applyFont="1" applyBorder="1" applyAlignment="1">
      <alignment horizontal="center" vertical="center"/>
    </xf>
    <xf numFmtId="14" fontId="38" fillId="0" borderId="120" xfId="498" applyNumberFormat="1" applyFont="1" applyBorder="1" applyAlignment="1">
      <alignment horizontal="center" vertical="center" wrapText="1"/>
    </xf>
    <xf numFmtId="9" fontId="38" fillId="0" borderId="120" xfId="498" applyNumberFormat="1" applyFont="1" applyBorder="1" applyAlignment="1">
      <alignment horizontal="center" vertical="center" wrapText="1"/>
    </xf>
    <xf numFmtId="1" fontId="63" fillId="0" borderId="120" xfId="1" applyNumberFormat="1" applyFont="1" applyBorder="1" applyAlignment="1">
      <alignment horizontal="center" vertical="center" wrapText="1"/>
    </xf>
    <xf numFmtId="0" fontId="35" fillId="49" borderId="120" xfId="0" applyFont="1" applyFill="1" applyBorder="1" applyAlignment="1">
      <alignment horizontal="center" vertical="center" wrapText="1"/>
    </xf>
    <xf numFmtId="0" fontId="38" fillId="0" borderId="120" xfId="473" applyFont="1" applyBorder="1" applyAlignment="1">
      <alignment horizontal="center" vertical="center" wrapText="1"/>
    </xf>
    <xf numFmtId="0" fontId="38" fillId="0" borderId="120" xfId="689" applyFont="1" applyBorder="1" applyAlignment="1">
      <alignment horizontal="center" vertical="center" wrapText="1"/>
    </xf>
    <xf numFmtId="14" fontId="0" fillId="0" borderId="120" xfId="1779" applyNumberFormat="1" applyFont="1" applyBorder="1" applyAlignment="1">
      <alignment horizontal="center" vertical="center"/>
    </xf>
    <xf numFmtId="0" fontId="0" fillId="0" borderId="120" xfId="1779" applyFont="1" applyBorder="1" applyAlignment="1">
      <alignment horizontal="center" vertical="center" wrapText="1"/>
    </xf>
    <xf numFmtId="0" fontId="0" fillId="0" borderId="120" xfId="1779" applyFont="1" applyBorder="1"/>
    <xf numFmtId="171" fontId="63" fillId="0" borderId="120" xfId="2" applyNumberFormat="1" applyFont="1" applyBorder="1" applyAlignment="1" applyProtection="1">
      <alignment horizontal="center" vertical="center" wrapText="1"/>
      <protection locked="0"/>
    </xf>
    <xf numFmtId="167" fontId="46" fillId="2" borderId="120" xfId="0" applyNumberFormat="1" applyFont="1" applyFill="1" applyBorder="1" applyAlignment="1">
      <alignment horizontal="center" vertical="center" wrapText="1"/>
    </xf>
    <xf numFmtId="168" fontId="46" fillId="0" borderId="120" xfId="0" applyNumberFormat="1" applyFont="1" applyBorder="1" applyAlignment="1">
      <alignment horizontal="center" vertical="center" wrapText="1"/>
    </xf>
    <xf numFmtId="49" fontId="28" fillId="0" borderId="120" xfId="0" applyNumberFormat="1" applyFont="1" applyBorder="1" applyAlignment="1">
      <alignment horizontal="left" vertical="center" wrapText="1"/>
    </xf>
    <xf numFmtId="9" fontId="41" fillId="2" borderId="120" xfId="0" applyNumberFormat="1" applyFont="1" applyFill="1" applyBorder="1" applyAlignment="1">
      <alignment horizontal="center" vertical="center" wrapText="1"/>
    </xf>
    <xf numFmtId="0" fontId="30" fillId="2" borderId="120" xfId="0" applyFont="1" applyFill="1" applyBorder="1" applyAlignment="1">
      <alignment horizontal="center" vertical="center" wrapText="1"/>
    </xf>
    <xf numFmtId="0" fontId="43" fillId="0" borderId="120" xfId="0" applyFont="1" applyBorder="1" applyAlignment="1">
      <alignment horizontal="center" vertical="center" wrapText="1"/>
    </xf>
    <xf numFmtId="14" fontId="30" fillId="2" borderId="120" xfId="0" applyNumberFormat="1" applyFont="1" applyFill="1" applyBorder="1" applyAlignment="1">
      <alignment horizontal="center" vertical="center" wrapText="1"/>
    </xf>
    <xf numFmtId="0" fontId="56" fillId="2" borderId="120" xfId="0" applyFont="1" applyFill="1" applyBorder="1" applyAlignment="1">
      <alignment horizontal="center" vertical="center" wrapText="1"/>
    </xf>
    <xf numFmtId="17" fontId="0" fillId="2" borderId="120" xfId="0" applyNumberFormat="1" applyFill="1" applyBorder="1" applyAlignment="1">
      <alignment horizontal="center" vertical="center" wrapText="1"/>
    </xf>
    <xf numFmtId="9" fontId="42" fillId="2" borderId="120" xfId="0" applyNumberFormat="1" applyFont="1" applyFill="1" applyBorder="1" applyAlignment="1">
      <alignment horizontal="center" vertical="center" wrapText="1"/>
    </xf>
    <xf numFmtId="0" fontId="0" fillId="2" borderId="120" xfId="0" applyFill="1" applyBorder="1" applyAlignment="1">
      <alignment horizontal="center" vertical="center" wrapText="1"/>
    </xf>
    <xf numFmtId="0" fontId="56" fillId="0" borderId="120" xfId="0" applyFont="1" applyBorder="1" applyAlignment="1">
      <alignment horizontal="center" vertical="center"/>
    </xf>
    <xf numFmtId="14" fontId="0" fillId="0" borderId="120" xfId="0" applyNumberFormat="1" applyBorder="1" applyAlignment="1">
      <alignment horizontal="center" vertical="center" wrapText="1"/>
    </xf>
    <xf numFmtId="0" fontId="56" fillId="0" borderId="104" xfId="0" applyFont="1" applyBorder="1" applyAlignment="1">
      <alignment horizontal="center" vertical="center" wrapText="1"/>
    </xf>
    <xf numFmtId="14" fontId="0" fillId="0" borderId="120" xfId="106" applyNumberFormat="1" applyFont="1" applyBorder="1" applyAlignment="1">
      <alignment horizontal="center" vertical="center"/>
    </xf>
    <xf numFmtId="0" fontId="56" fillId="0" borderId="120" xfId="106" applyFont="1" applyBorder="1" applyAlignment="1">
      <alignment horizontal="center" vertical="center" wrapText="1"/>
    </xf>
    <xf numFmtId="0" fontId="0" fillId="0" borderId="120" xfId="106" applyFont="1" applyBorder="1" applyAlignment="1">
      <alignment horizontal="center" vertical="center"/>
    </xf>
    <xf numFmtId="14" fontId="0" fillId="2" borderId="120" xfId="0" applyNumberFormat="1" applyFill="1" applyBorder="1" applyAlignment="1">
      <alignment horizontal="center" vertical="center" wrapText="1"/>
    </xf>
    <xf numFmtId="9" fontId="0" fillId="52" borderId="120" xfId="0" applyNumberFormat="1" applyFill="1" applyBorder="1" applyAlignment="1">
      <alignment horizontal="center" vertical="center"/>
    </xf>
    <xf numFmtId="9" fontId="0" fillId="53" borderId="120" xfId="0" applyNumberFormat="1" applyFill="1" applyBorder="1" applyAlignment="1">
      <alignment horizontal="center" vertical="center"/>
    </xf>
    <xf numFmtId="0" fontId="38" fillId="0" borderId="120" xfId="0" applyFont="1" applyBorder="1" applyAlignment="1">
      <alignment horizontal="justify" vertical="center" wrapText="1"/>
    </xf>
    <xf numFmtId="14" fontId="0" fillId="0" borderId="120" xfId="3545" applyNumberFormat="1" applyFont="1" applyBorder="1" applyAlignment="1">
      <alignment horizontal="center" vertical="center"/>
    </xf>
    <xf numFmtId="0" fontId="56" fillId="0" borderId="120" xfId="3545" applyBorder="1" applyAlignment="1">
      <alignment horizontal="center" vertical="center" wrapText="1"/>
    </xf>
    <xf numFmtId="0" fontId="56" fillId="0" borderId="120" xfId="3545" applyBorder="1" applyAlignment="1">
      <alignment horizontal="center" vertical="center"/>
    </xf>
    <xf numFmtId="9" fontId="0" fillId="0" borderId="120" xfId="3545" applyNumberFormat="1" applyFont="1" applyBorder="1" applyAlignment="1">
      <alignment horizontal="center" vertical="center"/>
    </xf>
    <xf numFmtId="14" fontId="0" fillId="0" borderId="120" xfId="17782" applyNumberFormat="1" applyFont="1" applyBorder="1" applyAlignment="1">
      <alignment vertical="center"/>
    </xf>
    <xf numFmtId="0" fontId="0" fillId="0" borderId="120" xfId="17782" applyFont="1" applyBorder="1"/>
    <xf numFmtId="9" fontId="38" fillId="0" borderId="104" xfId="0" applyNumberFormat="1" applyFont="1" applyBorder="1" applyAlignment="1">
      <alignment horizontal="center" vertical="center"/>
    </xf>
    <xf numFmtId="0" fontId="64" fillId="0" borderId="120" xfId="3" applyBorder="1" applyAlignment="1">
      <alignment horizontal="center" vertical="center" wrapText="1"/>
    </xf>
    <xf numFmtId="0" fontId="0" fillId="0" borderId="120" xfId="17782" applyFont="1" applyBorder="1" applyAlignment="1">
      <alignment horizontal="center" vertical="center" wrapText="1"/>
    </xf>
    <xf numFmtId="0" fontId="0" fillId="0" borderId="120" xfId="17782" applyFont="1" applyBorder="1" applyAlignment="1">
      <alignment vertical="center" wrapText="1"/>
    </xf>
    <xf numFmtId="9" fontId="0" fillId="0" borderId="104" xfId="17782" applyNumberFormat="1" applyFont="1" applyBorder="1" applyAlignment="1">
      <alignment horizontal="center" vertical="center"/>
    </xf>
    <xf numFmtId="0" fontId="0" fillId="0" borderId="120" xfId="0" applyBorder="1" applyAlignment="1">
      <alignment vertical="center"/>
    </xf>
    <xf numFmtId="9" fontId="0" fillId="51" borderId="104" xfId="4" applyFont="1" applyFill="1" applyBorder="1" applyAlignment="1">
      <alignment horizontal="center" vertical="center"/>
    </xf>
    <xf numFmtId="0" fontId="30" fillId="0" borderId="7" xfId="0" applyFont="1" applyBorder="1" applyAlignment="1">
      <alignment horizontal="center" vertical="center" wrapText="1"/>
    </xf>
    <xf numFmtId="49" fontId="38" fillId="0" borderId="9" xfId="0" applyNumberFormat="1" applyFont="1" applyBorder="1" applyAlignment="1">
      <alignment horizontal="left" vertical="center" wrapText="1"/>
    </xf>
    <xf numFmtId="0" fontId="35" fillId="2" borderId="113" xfId="0" applyFont="1" applyFill="1" applyBorder="1" applyAlignment="1">
      <alignment horizontal="center" vertical="center" wrapText="1"/>
    </xf>
    <xf numFmtId="0" fontId="97" fillId="2" borderId="120" xfId="0" applyFont="1" applyFill="1" applyBorder="1" applyAlignment="1">
      <alignment horizontal="center" vertical="center" wrapText="1"/>
    </xf>
    <xf numFmtId="14" fontId="35" fillId="0" borderId="120" xfId="0" applyNumberFormat="1" applyFont="1" applyBorder="1" applyAlignment="1">
      <alignment horizontal="center" vertical="center" wrapText="1"/>
    </xf>
    <xf numFmtId="0" fontId="95" fillId="0" borderId="120" xfId="0" applyFont="1" applyBorder="1" applyAlignment="1">
      <alignment horizontal="center" vertical="center" wrapText="1"/>
    </xf>
    <xf numFmtId="14" fontId="38" fillId="0" borderId="120" xfId="105" applyNumberFormat="1" applyFont="1" applyBorder="1" applyAlignment="1">
      <alignment horizontal="center" vertical="center"/>
    </xf>
    <xf numFmtId="0" fontId="38" fillId="0" borderId="120" xfId="105" applyFont="1" applyBorder="1" applyAlignment="1">
      <alignment vertical="center" wrapText="1"/>
    </xf>
    <xf numFmtId="0" fontId="38" fillId="0" borderId="120" xfId="105" applyFont="1" applyBorder="1" applyAlignment="1">
      <alignment horizontal="center" vertical="center"/>
    </xf>
    <xf numFmtId="0" fontId="38" fillId="0" borderId="120" xfId="105" applyFont="1" applyBorder="1"/>
    <xf numFmtId="14" fontId="0" fillId="0" borderId="120" xfId="481" applyNumberFormat="1" applyFont="1" applyBorder="1" applyAlignment="1">
      <alignment horizontal="center" vertical="center"/>
    </xf>
    <xf numFmtId="0" fontId="56" fillId="0" borderId="120" xfId="481" applyBorder="1" applyAlignment="1">
      <alignment vertical="center" wrapText="1"/>
    </xf>
    <xf numFmtId="0" fontId="56" fillId="0" borderId="120" xfId="481" applyBorder="1" applyAlignment="1">
      <alignment horizontal="center" vertical="center"/>
    </xf>
    <xf numFmtId="0" fontId="0" fillId="0" borderId="120" xfId="481" applyFont="1" applyBorder="1"/>
    <xf numFmtId="0" fontId="38" fillId="0" borderId="120" xfId="792" applyFont="1" applyBorder="1" applyAlignment="1">
      <alignment horizontal="center" vertical="center" wrapText="1"/>
    </xf>
    <xf numFmtId="9" fontId="35" fillId="0" borderId="9" xfId="0" applyNumberFormat="1" applyFont="1" applyBorder="1" applyAlignment="1">
      <alignment horizontal="center" vertical="center" wrapText="1"/>
    </xf>
    <xf numFmtId="0" fontId="35" fillId="2" borderId="120" xfId="0" applyFont="1" applyFill="1" applyBorder="1" applyAlignment="1">
      <alignment horizontal="left" vertical="top" wrapText="1"/>
    </xf>
    <xf numFmtId="49" fontId="63" fillId="0" borderId="120" xfId="0" applyNumberFormat="1" applyFont="1" applyBorder="1" applyAlignment="1">
      <alignment horizontal="center" vertical="center" wrapText="1"/>
    </xf>
    <xf numFmtId="0" fontId="38" fillId="0" borderId="120" xfId="105" applyFont="1" applyBorder="1" applyAlignment="1">
      <alignment horizontal="center" vertical="center" wrapText="1"/>
    </xf>
    <xf numFmtId="0" fontId="38" fillId="0" borderId="120" xfId="481" applyFont="1" applyBorder="1" applyAlignment="1">
      <alignment horizontal="center" vertical="center" wrapText="1"/>
    </xf>
    <xf numFmtId="0" fontId="0" fillId="0" borderId="120" xfId="481" applyFont="1" applyBorder="1" applyAlignment="1">
      <alignment horizontal="center" vertical="center"/>
    </xf>
    <xf numFmtId="0" fontId="0" fillId="0" borderId="120" xfId="27235" applyFont="1" applyBorder="1" applyAlignment="1">
      <alignment horizontal="center" vertical="center"/>
    </xf>
    <xf numFmtId="9" fontId="0" fillId="0" borderId="120" xfId="27235" applyNumberFormat="1" applyFont="1" applyBorder="1" applyAlignment="1">
      <alignment horizontal="center" vertical="center"/>
    </xf>
    <xf numFmtId="166" fontId="35" fillId="84" borderId="120" xfId="0" applyNumberFormat="1" applyFont="1" applyFill="1" applyBorder="1" applyAlignment="1">
      <alignment horizontal="center" vertical="center" wrapText="1"/>
    </xf>
    <xf numFmtId="9" fontId="35" fillId="0" borderId="8" xfId="0" applyNumberFormat="1" applyFont="1" applyBorder="1" applyAlignment="1">
      <alignment horizontal="center" vertical="center" wrapText="1"/>
    </xf>
    <xf numFmtId="9" fontId="35" fillId="0" borderId="6" xfId="0" applyNumberFormat="1" applyFont="1" applyBorder="1" applyAlignment="1">
      <alignment horizontal="center" vertical="center" wrapText="1"/>
    </xf>
    <xf numFmtId="49" fontId="35" fillId="0" borderId="10" xfId="0" applyNumberFormat="1" applyFont="1" applyBorder="1" applyAlignment="1">
      <alignment horizontal="left" vertical="center" wrapText="1"/>
    </xf>
    <xf numFmtId="9" fontId="38" fillId="0" borderId="120" xfId="0" applyNumberFormat="1" applyFont="1" applyBorder="1"/>
    <xf numFmtId="49" fontId="30" fillId="0" borderId="120" xfId="0" applyNumberFormat="1" applyFont="1" applyBorder="1" applyAlignment="1">
      <alignment horizontal="left" vertical="center" wrapText="1"/>
    </xf>
    <xf numFmtId="9" fontId="0" fillId="43" borderId="120" xfId="0" applyNumberFormat="1" applyFill="1" applyBorder="1" applyAlignment="1">
      <alignment horizontal="center"/>
    </xf>
    <xf numFmtId="9" fontId="0" fillId="39" borderId="120" xfId="0" applyNumberFormat="1" applyFill="1" applyBorder="1" applyAlignment="1">
      <alignment horizontal="center"/>
    </xf>
    <xf numFmtId="0" fontId="63" fillId="0" borderId="120" xfId="1" applyFont="1" applyBorder="1" applyAlignment="1">
      <alignment horizontal="center" vertical="center"/>
    </xf>
    <xf numFmtId="9" fontId="63" fillId="39" borderId="120" xfId="1" applyNumberFormat="1" applyFont="1" applyFill="1" applyBorder="1" applyAlignment="1">
      <alignment horizontal="center" vertical="center"/>
    </xf>
    <xf numFmtId="9" fontId="28" fillId="0" borderId="120" xfId="0" applyNumberFormat="1" applyFont="1" applyBorder="1" applyAlignment="1">
      <alignment horizontal="center" vertical="center" wrapText="1"/>
    </xf>
    <xf numFmtId="0" fontId="35" fillId="0" borderId="120" xfId="0" applyFont="1" applyBorder="1"/>
    <xf numFmtId="1" fontId="35" fillId="0" borderId="8" xfId="0" applyNumberFormat="1" applyFont="1" applyBorder="1" applyAlignment="1">
      <alignment horizontal="center" vertical="center"/>
    </xf>
    <xf numFmtId="14" fontId="35" fillId="0" borderId="120" xfId="0" applyNumberFormat="1" applyFont="1" applyBorder="1" applyAlignment="1">
      <alignment horizontal="center" vertical="center"/>
    </xf>
    <xf numFmtId="0" fontId="35" fillId="0" borderId="120" xfId="0" applyFont="1" applyBorder="1" applyAlignment="1">
      <alignment horizontal="center" vertical="center"/>
    </xf>
    <xf numFmtId="9" fontId="35" fillId="0" borderId="120" xfId="0" applyNumberFormat="1" applyFont="1" applyBorder="1" applyAlignment="1">
      <alignment horizontal="center" vertical="center"/>
    </xf>
    <xf numFmtId="0" fontId="38" fillId="0" borderId="120" xfId="0" applyFont="1" applyBorder="1" applyAlignment="1">
      <alignment horizontal="left" vertical="top" wrapText="1"/>
    </xf>
    <xf numFmtId="14" fontId="0" fillId="0" borderId="120" xfId="2017" applyNumberFormat="1" applyFont="1" applyBorder="1" applyAlignment="1">
      <alignment horizontal="center" vertical="center"/>
    </xf>
    <xf numFmtId="0" fontId="56" fillId="0" borderId="120" xfId="2017" applyFont="1" applyBorder="1" applyAlignment="1">
      <alignment horizontal="center" vertical="center"/>
    </xf>
    <xf numFmtId="0" fontId="35" fillId="0" borderId="38" xfId="0" applyFont="1" applyBorder="1"/>
    <xf numFmtId="0" fontId="35" fillId="0" borderId="120" xfId="0" applyFont="1" applyBorder="1" applyAlignment="1">
      <alignment vertical="center"/>
    </xf>
    <xf numFmtId="0" fontId="35" fillId="0" borderId="9" xfId="0" applyFont="1" applyBorder="1"/>
    <xf numFmtId="9" fontId="38" fillId="39" borderId="120" xfId="4" applyFont="1" applyFill="1" applyBorder="1" applyAlignment="1">
      <alignment horizontal="center"/>
    </xf>
    <xf numFmtId="9" fontId="0" fillId="39" borderId="120" xfId="0" applyNumberFormat="1" applyFill="1" applyBorder="1" applyAlignment="1">
      <alignment horizontal="center" vertical="center" wrapText="1"/>
    </xf>
    <xf numFmtId="9" fontId="0" fillId="58" borderId="120" xfId="0" applyNumberFormat="1" applyFill="1" applyBorder="1" applyAlignment="1">
      <alignment horizontal="center" vertical="center"/>
    </xf>
    <xf numFmtId="14" fontId="54" fillId="36" borderId="120" xfId="1" applyNumberFormat="1" applyFont="1" applyFill="1" applyBorder="1" applyAlignment="1">
      <alignment horizontal="center" vertical="center" wrapText="1"/>
    </xf>
    <xf numFmtId="14" fontId="54" fillId="43" borderId="120" xfId="1" applyNumberFormat="1" applyFont="1" applyFill="1" applyBorder="1" applyAlignment="1">
      <alignment horizontal="center" vertical="center" wrapText="1"/>
    </xf>
    <xf numFmtId="0" fontId="54" fillId="36" borderId="120" xfId="1" applyFont="1" applyFill="1" applyBorder="1" applyAlignment="1">
      <alignment horizontal="center" vertical="center" wrapText="1"/>
    </xf>
    <xf numFmtId="0" fontId="54" fillId="36" borderId="114" xfId="1" applyFont="1" applyFill="1" applyBorder="1" applyAlignment="1">
      <alignment horizontal="center" vertical="center" wrapText="1"/>
    </xf>
    <xf numFmtId="0" fontId="33" fillId="87" borderId="120" xfId="0" applyFont="1" applyFill="1" applyBorder="1" applyAlignment="1">
      <alignment horizontal="center" vertical="center" wrapText="1"/>
    </xf>
    <xf numFmtId="9" fontId="33" fillId="87" borderId="120" xfId="410" applyFont="1" applyFill="1" applyBorder="1" applyAlignment="1">
      <alignment horizontal="center" vertical="center" wrapText="1"/>
    </xf>
    <xf numFmtId="0" fontId="33" fillId="88" borderId="120" xfId="0" applyFont="1" applyFill="1" applyBorder="1" applyAlignment="1">
      <alignment horizontal="center" vertical="center" wrapText="1"/>
    </xf>
    <xf numFmtId="9" fontId="33" fillId="88" borderId="120" xfId="410" applyFont="1" applyFill="1" applyBorder="1" applyAlignment="1">
      <alignment horizontal="center" vertical="center" wrapText="1"/>
    </xf>
    <xf numFmtId="14" fontId="63" fillId="0" borderId="120" xfId="1" applyNumberFormat="1" applyFont="1" applyBorder="1" applyAlignment="1">
      <alignment horizontal="center" vertical="center"/>
    </xf>
    <xf numFmtId="9" fontId="63" fillId="0" borderId="120" xfId="1" applyNumberFormat="1" applyFont="1" applyBorder="1" applyAlignment="1">
      <alignment horizontal="center" vertical="center"/>
    </xf>
    <xf numFmtId="0" fontId="0" fillId="0" borderId="120" xfId="24863" applyFont="1" applyBorder="1" applyAlignment="1">
      <alignment horizontal="center" vertical="center"/>
    </xf>
    <xf numFmtId="0" fontId="0" fillId="0" borderId="120" xfId="24863" applyFont="1" applyBorder="1" applyAlignment="1">
      <alignment horizontal="center" vertical="center" wrapText="1"/>
    </xf>
    <xf numFmtId="0" fontId="0" fillId="0" borderId="120" xfId="24863" applyFont="1" applyBorder="1"/>
    <xf numFmtId="9" fontId="0" fillId="0" borderId="120" xfId="24863" applyNumberFormat="1" applyFont="1" applyBorder="1" applyAlignment="1">
      <alignment horizontal="center" vertical="center"/>
    </xf>
    <xf numFmtId="14" fontId="63" fillId="0" borderId="120" xfId="1" applyNumberFormat="1" applyFont="1" applyBorder="1" applyAlignment="1">
      <alignment vertical="center"/>
    </xf>
    <xf numFmtId="0" fontId="54" fillId="0" borderId="120" xfId="0" applyFont="1" applyBorder="1" applyAlignment="1">
      <alignment vertical="center" wrapText="1"/>
    </xf>
    <xf numFmtId="0" fontId="54" fillId="36" borderId="120" xfId="1" applyFont="1" applyFill="1" applyBorder="1" applyAlignment="1">
      <alignment vertical="top" wrapText="1"/>
    </xf>
    <xf numFmtId="164" fontId="42" fillId="2" borderId="120" xfId="8" applyFont="1" applyFill="1" applyBorder="1" applyAlignment="1">
      <alignment horizontal="center" vertical="center" wrapText="1"/>
    </xf>
    <xf numFmtId="9" fontId="0" fillId="61" borderId="120" xfId="0" applyNumberFormat="1" applyFill="1" applyBorder="1" applyAlignment="1">
      <alignment horizontal="center" vertical="center" wrapText="1"/>
    </xf>
    <xf numFmtId="0" fontId="43" fillId="0" borderId="120" xfId="0" applyFont="1" applyBorder="1" applyAlignment="1">
      <alignment vertical="center" wrapText="1"/>
    </xf>
    <xf numFmtId="0" fontId="35" fillId="36" borderId="120" xfId="1" applyFont="1" applyFill="1" applyBorder="1" applyAlignment="1">
      <alignment horizontal="center" vertical="center" wrapText="1"/>
    </xf>
    <xf numFmtId="171" fontId="35" fillId="36" borderId="120" xfId="2" applyNumberFormat="1" applyFont="1" applyFill="1" applyBorder="1" applyAlignment="1" applyProtection="1">
      <alignment horizontal="center" vertical="center" wrapText="1"/>
      <protection locked="0"/>
    </xf>
    <xf numFmtId="171" fontId="35" fillId="43" borderId="120" xfId="2" applyNumberFormat="1" applyFont="1" applyFill="1" applyBorder="1" applyAlignment="1" applyProtection="1">
      <alignment horizontal="center" vertical="center" wrapText="1"/>
      <protection locked="0"/>
    </xf>
    <xf numFmtId="0" fontId="63" fillId="36" borderId="120" xfId="1" applyFont="1" applyFill="1" applyBorder="1" applyAlignment="1">
      <alignment horizontal="center" vertical="center" wrapText="1"/>
    </xf>
    <xf numFmtId="0" fontId="63" fillId="0" borderId="120" xfId="0" applyFont="1" applyBorder="1" applyAlignment="1">
      <alignment horizontal="center" vertical="center" wrapText="1"/>
    </xf>
    <xf numFmtId="9" fontId="51" fillId="0" borderId="120" xfId="0" applyNumberFormat="1" applyFont="1" applyBorder="1" applyAlignment="1">
      <alignment horizontal="center" vertical="center" wrapText="1"/>
    </xf>
    <xf numFmtId="0" fontId="56" fillId="0" borderId="113" xfId="0" applyFont="1" applyBorder="1" applyAlignment="1">
      <alignment horizontal="center" vertical="center"/>
    </xf>
    <xf numFmtId="14" fontId="38" fillId="0" borderId="120" xfId="1300" applyNumberFormat="1" applyFont="1" applyBorder="1" applyAlignment="1">
      <alignment horizontal="center" vertical="center"/>
    </xf>
    <xf numFmtId="0" fontId="56" fillId="0" borderId="120" xfId="17519" applyBorder="1" applyAlignment="1">
      <alignment horizontal="center" vertical="center"/>
    </xf>
    <xf numFmtId="0" fontId="56" fillId="0" borderId="120" xfId="17519" applyBorder="1" applyAlignment="1">
      <alignment horizontal="center" vertical="center" wrapText="1"/>
    </xf>
    <xf numFmtId="9" fontId="38" fillId="0" borderId="120" xfId="17519" applyNumberFormat="1" applyFont="1" applyBorder="1" applyAlignment="1">
      <alignment horizontal="center" vertical="center"/>
    </xf>
    <xf numFmtId="0" fontId="56" fillId="0" borderId="120" xfId="17519" applyBorder="1" applyAlignment="1">
      <alignment vertical="center" wrapText="1"/>
    </xf>
    <xf numFmtId="9" fontId="56" fillId="39" borderId="120" xfId="17519" applyNumberFormat="1" applyFill="1" applyBorder="1" applyAlignment="1">
      <alignment horizontal="center" vertical="center"/>
    </xf>
    <xf numFmtId="0" fontId="63" fillId="0" borderId="120" xfId="1" applyFont="1" applyBorder="1" applyAlignment="1">
      <alignment horizontal="left" vertical="center" wrapText="1"/>
    </xf>
    <xf numFmtId="17" fontId="63" fillId="38" borderId="120" xfId="2" applyNumberFormat="1" applyFont="1" applyFill="1" applyBorder="1" applyAlignment="1" applyProtection="1">
      <alignment horizontal="center" vertical="center" wrapText="1"/>
      <protection locked="0"/>
    </xf>
    <xf numFmtId="9" fontId="0" fillId="51" borderId="113" xfId="0" applyNumberFormat="1" applyFill="1" applyBorder="1" applyAlignment="1">
      <alignment horizontal="center" vertical="center"/>
    </xf>
    <xf numFmtId="14" fontId="0" fillId="2" borderId="113" xfId="0" applyNumberFormat="1" applyFill="1" applyBorder="1" applyAlignment="1">
      <alignment horizontal="center" vertical="center" wrapText="1"/>
    </xf>
    <xf numFmtId="0" fontId="0" fillId="0" borderId="113" xfId="0" applyBorder="1" applyAlignment="1">
      <alignment horizontal="center" vertical="center" wrapText="1"/>
    </xf>
    <xf numFmtId="9" fontId="0" fillId="44" borderId="120" xfId="0" applyNumberFormat="1" applyFill="1" applyBorder="1" applyAlignment="1">
      <alignment horizontal="center" vertical="center" wrapText="1"/>
    </xf>
    <xf numFmtId="9" fontId="0" fillId="51" borderId="120" xfId="0" applyNumberFormat="1" applyFill="1" applyBorder="1"/>
    <xf numFmtId="49" fontId="35" fillId="0" borderId="120" xfId="0" applyNumberFormat="1" applyFont="1" applyBorder="1" applyAlignment="1">
      <alignment horizontal="center" vertical="center" wrapText="1"/>
    </xf>
    <xf numFmtId="0" fontId="29" fillId="0" borderId="120" xfId="0" applyFont="1" applyBorder="1" applyAlignment="1"/>
    <xf numFmtId="166" fontId="35" fillId="10" borderId="120" xfId="0" applyNumberFormat="1" applyFont="1" applyFill="1" applyBorder="1" applyAlignment="1">
      <alignment horizontal="center" vertical="center" wrapText="1"/>
    </xf>
    <xf numFmtId="9" fontId="35" fillId="0" borderId="120" xfId="0" applyNumberFormat="1" applyFont="1" applyBorder="1" applyAlignment="1">
      <alignment horizontal="center" vertical="center" wrapText="1"/>
    </xf>
    <xf numFmtId="9" fontId="0" fillId="39" borderId="120" xfId="0" applyNumberFormat="1" applyFill="1" applyBorder="1"/>
    <xf numFmtId="14" fontId="0" fillId="0" borderId="120" xfId="24863" applyNumberFormat="1" applyFont="1" applyBorder="1" applyAlignment="1">
      <alignment horizontal="center" vertical="center"/>
    </xf>
    <xf numFmtId="0" fontId="56" fillId="0" borderId="120" xfId="24863" applyFont="1" applyBorder="1" applyAlignment="1">
      <alignment horizontal="center" vertical="center" wrapText="1"/>
    </xf>
    <xf numFmtId="9" fontId="0" fillId="36" borderId="120" xfId="0" applyNumberFormat="1" applyFill="1" applyBorder="1" applyAlignment="1">
      <alignment horizontal="center" vertical="center"/>
    </xf>
    <xf numFmtId="9" fontId="38" fillId="36" borderId="120" xfId="0" applyNumberFormat="1" applyFont="1" applyFill="1" applyBorder="1" applyAlignment="1">
      <alignment horizontal="center" vertical="center"/>
    </xf>
    <xf numFmtId="0" fontId="27" fillId="0" borderId="36" xfId="0" applyFont="1" applyBorder="1" applyAlignment="1">
      <alignment horizontal="center" vertical="center" wrapText="1"/>
    </xf>
    <xf numFmtId="0" fontId="32" fillId="0" borderId="36" xfId="0" applyFont="1" applyBorder="1" applyAlignment="1">
      <alignment horizontal="center" vertical="center" wrapText="1"/>
    </xf>
    <xf numFmtId="0" fontId="29" fillId="0" borderId="1" xfId="0" applyFont="1" applyBorder="1" applyAlignment="1"/>
    <xf numFmtId="0" fontId="0" fillId="0" borderId="0" xfId="0" applyAlignment="1"/>
    <xf numFmtId="0" fontId="29" fillId="0" borderId="2" xfId="0" applyFont="1" applyBorder="1" applyAlignment="1"/>
    <xf numFmtId="0" fontId="29" fillId="0" borderId="41" xfId="0" applyFont="1" applyBorder="1" applyAlignment="1"/>
    <xf numFmtId="0" fontId="33" fillId="4" borderId="8" xfId="0" applyFont="1" applyFill="1" applyBorder="1" applyAlignment="1">
      <alignment horizontal="center" vertical="center" wrapText="1"/>
    </xf>
    <xf numFmtId="0" fontId="33" fillId="4" borderId="8" xfId="0" applyFont="1" applyFill="1" applyBorder="1" applyAlignment="1">
      <alignment horizontal="center" vertical="center"/>
    </xf>
    <xf numFmtId="0" fontId="29" fillId="0" borderId="38" xfId="0" applyFont="1" applyBorder="1" applyAlignment="1"/>
    <xf numFmtId="0" fontId="29" fillId="0" borderId="9" xfId="0" applyFont="1" applyBorder="1" applyAlignment="1"/>
    <xf numFmtId="2" fontId="35" fillId="0" borderId="9" xfId="0" applyNumberFormat="1" applyFont="1" applyBorder="1" applyAlignment="1">
      <alignment horizontal="center" vertical="center"/>
    </xf>
    <xf numFmtId="49" fontId="35" fillId="0" borderId="41" xfId="0" applyNumberFormat="1" applyFont="1" applyBorder="1" applyAlignment="1">
      <alignment horizontal="left" vertical="center" wrapText="1"/>
    </xf>
    <xf numFmtId="166" fontId="35" fillId="10" borderId="6" xfId="0" applyNumberFormat="1" applyFont="1" applyFill="1" applyBorder="1" applyAlignment="1">
      <alignment horizontal="center" vertical="center" wrapText="1"/>
    </xf>
    <xf numFmtId="0" fontId="37" fillId="0" borderId="8" xfId="0" applyFont="1" applyBorder="1" applyAlignment="1">
      <alignment horizontal="center" vertical="center" wrapText="1"/>
    </xf>
    <xf numFmtId="49" fontId="35" fillId="0" borderId="6" xfId="0" applyNumberFormat="1" applyFont="1" applyBorder="1" applyAlignment="1">
      <alignment horizontal="center" vertical="center" wrapText="1"/>
    </xf>
    <xf numFmtId="0" fontId="30" fillId="0" borderId="38" xfId="0" applyFont="1" applyBorder="1"/>
    <xf numFmtId="0" fontId="30" fillId="0" borderId="9" xfId="0" applyFont="1" applyBorder="1"/>
    <xf numFmtId="0" fontId="35" fillId="15" borderId="41" xfId="0" applyFont="1" applyFill="1" applyBorder="1" applyAlignment="1">
      <alignment horizontal="center" vertical="center"/>
    </xf>
    <xf numFmtId="0" fontId="35" fillId="26" borderId="8" xfId="0" applyFont="1" applyFill="1" applyBorder="1" applyAlignment="1">
      <alignment horizontal="center" vertical="center" wrapText="1"/>
    </xf>
    <xf numFmtId="0" fontId="58" fillId="0" borderId="120" xfId="0" applyFont="1" applyBorder="1" applyAlignment="1">
      <alignment horizontal="center" vertical="center" wrapText="1"/>
    </xf>
    <xf numFmtId="1" fontId="36" fillId="0" borderId="9" xfId="0" applyNumberFormat="1" applyFont="1" applyBorder="1" applyAlignment="1">
      <alignment horizontal="center" vertical="center"/>
    </xf>
    <xf numFmtId="49" fontId="51" fillId="0" borderId="9" xfId="0" applyNumberFormat="1" applyFont="1" applyBorder="1" applyAlignment="1">
      <alignment horizontal="left" vertical="center" wrapText="1"/>
    </xf>
    <xf numFmtId="49" fontId="36" fillId="0" borderId="9" xfId="0" applyNumberFormat="1" applyFont="1" applyBorder="1" applyAlignment="1">
      <alignment horizontal="left" vertical="center" wrapText="1"/>
    </xf>
    <xf numFmtId="49" fontId="36" fillId="0" borderId="9" xfId="0" applyNumberFormat="1" applyFont="1" applyBorder="1" applyAlignment="1">
      <alignment horizontal="center" vertical="center" wrapText="1"/>
    </xf>
    <xf numFmtId="9" fontId="36" fillId="0" borderId="9" xfId="0" applyNumberFormat="1" applyFont="1" applyBorder="1" applyAlignment="1">
      <alignment horizontal="center" vertical="center" wrapText="1"/>
    </xf>
    <xf numFmtId="1" fontId="36" fillId="0" borderId="8" xfId="0" applyNumberFormat="1" applyFont="1" applyBorder="1" applyAlignment="1">
      <alignment horizontal="center" vertical="center"/>
    </xf>
    <xf numFmtId="49" fontId="36" fillId="0" borderId="8" xfId="0" applyNumberFormat="1" applyFont="1" applyBorder="1" applyAlignment="1">
      <alignment horizontal="center" vertical="center" wrapText="1"/>
    </xf>
    <xf numFmtId="1" fontId="38" fillId="0" borderId="9" xfId="0" applyNumberFormat="1" applyFont="1" applyBorder="1" applyAlignment="1">
      <alignment horizontal="center" vertical="center"/>
    </xf>
    <xf numFmtId="0" fontId="35" fillId="30" borderId="9" xfId="0" applyFont="1" applyFill="1" applyBorder="1" applyAlignment="1">
      <alignment horizontal="center" vertical="center" wrapText="1"/>
    </xf>
    <xf numFmtId="169" fontId="35" fillId="0" borderId="9" xfId="0" applyNumberFormat="1" applyFont="1" applyBorder="1" applyAlignment="1">
      <alignment horizontal="center" vertical="center"/>
    </xf>
    <xf numFmtId="4" fontId="38" fillId="0" borderId="9" xfId="0" applyNumberFormat="1" applyFont="1" applyBorder="1" applyAlignment="1">
      <alignment horizontal="center" vertical="center"/>
    </xf>
    <xf numFmtId="169" fontId="38" fillId="0" borderId="9" xfId="0" applyNumberFormat="1" applyFont="1" applyBorder="1" applyAlignment="1">
      <alignment horizontal="center" vertical="center"/>
    </xf>
    <xf numFmtId="49" fontId="38" fillId="0" borderId="41" xfId="0" applyNumberFormat="1" applyFont="1" applyBorder="1" applyAlignment="1">
      <alignment horizontal="left" vertical="center" wrapText="1"/>
    </xf>
    <xf numFmtId="49" fontId="38" fillId="0" borderId="10" xfId="0" applyNumberFormat="1" applyFont="1" applyBorder="1" applyAlignment="1">
      <alignment horizontal="left" vertical="center" wrapText="1"/>
    </xf>
    <xf numFmtId="0" fontId="56" fillId="36" borderId="120" xfId="0" applyFont="1" applyFill="1" applyBorder="1" applyAlignment="1">
      <alignment horizontal="center" vertical="center" wrapText="1"/>
    </xf>
    <xf numFmtId="0" fontId="35" fillId="37" borderId="8" xfId="0" applyFont="1" applyFill="1" applyBorder="1" applyAlignment="1">
      <alignment horizontal="center" vertical="center" wrapText="1"/>
    </xf>
    <xf numFmtId="0" fontId="29" fillId="0" borderId="14" xfId="0" applyFont="1" applyBorder="1" applyAlignment="1"/>
    <xf numFmtId="0" fontId="29" fillId="0" borderId="12" xfId="0" applyFont="1" applyBorder="1" applyAlignment="1"/>
    <xf numFmtId="0" fontId="39" fillId="12" borderId="31" xfId="0" applyFont="1" applyFill="1" applyBorder="1" applyAlignment="1">
      <alignment horizontal="center" vertical="center" wrapText="1"/>
    </xf>
    <xf numFmtId="0" fontId="39" fillId="12" borderId="30" xfId="0" applyFont="1" applyFill="1" applyBorder="1" applyAlignment="1">
      <alignment horizontal="center" vertical="center" wrapText="1"/>
    </xf>
    <xf numFmtId="0" fontId="30" fillId="0" borderId="6" xfId="0" applyFont="1" applyBorder="1" applyAlignment="1">
      <alignment horizontal="center" vertical="center"/>
    </xf>
    <xf numFmtId="0" fontId="30" fillId="0" borderId="28" xfId="0" applyFont="1" applyBorder="1" applyAlignment="1">
      <alignment horizontal="center" vertical="center"/>
    </xf>
    <xf numFmtId="0" fontId="30" fillId="0" borderId="8" xfId="0" applyFont="1" applyBorder="1" applyAlignment="1">
      <alignment horizontal="center" vertical="center"/>
    </xf>
    <xf numFmtId="0" fontId="45" fillId="12" borderId="31" xfId="0" applyFont="1" applyFill="1" applyBorder="1" applyAlignment="1">
      <alignment horizontal="center" vertical="center"/>
    </xf>
    <xf numFmtId="0" fontId="45" fillId="12" borderId="31" xfId="0" applyFont="1" applyFill="1" applyBorder="1" applyAlignment="1">
      <alignment horizontal="center" vertical="center" wrapText="1"/>
    </xf>
    <xf numFmtId="0" fontId="45" fillId="13" borderId="31" xfId="0" applyFont="1" applyFill="1" applyBorder="1" applyAlignment="1">
      <alignment vertical="center"/>
    </xf>
    <xf numFmtId="0" fontId="29" fillId="0" borderId="35" xfId="0" applyFont="1" applyBorder="1" applyAlignment="1"/>
    <xf numFmtId="0" fontId="45" fillId="23" borderId="32" xfId="0" applyFont="1" applyFill="1" applyBorder="1" applyAlignment="1">
      <alignment vertical="center"/>
    </xf>
    <xf numFmtId="0" fontId="45" fillId="15" borderId="32" xfId="0" applyFont="1" applyFill="1" applyBorder="1" applyAlignment="1">
      <alignment vertical="center"/>
    </xf>
    <xf numFmtId="0" fontId="29" fillId="0" borderId="34" xfId="0" applyFont="1" applyBorder="1" applyAlignment="1"/>
    <xf numFmtId="0" fontId="45" fillId="12" borderId="32" xfId="0" applyFont="1" applyFill="1" applyBorder="1" applyAlignment="1">
      <alignment vertical="center"/>
    </xf>
    <xf numFmtId="0" fontId="45" fillId="12" borderId="32" xfId="0" applyFont="1" applyFill="1" applyBorder="1" applyAlignment="1">
      <alignment horizontal="center" vertical="center" wrapText="1"/>
    </xf>
    <xf numFmtId="0" fontId="45" fillId="24" borderId="32" xfId="0" applyFont="1" applyFill="1" applyBorder="1" applyAlignment="1">
      <alignment vertical="center"/>
    </xf>
    <xf numFmtId="0" fontId="45" fillId="24" borderId="32" xfId="0" applyFont="1" applyFill="1" applyBorder="1" applyAlignment="1">
      <alignment horizontal="center" vertical="center" wrapText="1"/>
    </xf>
    <xf numFmtId="0" fontId="49" fillId="24" borderId="31" xfId="0" applyFont="1" applyFill="1" applyBorder="1" applyAlignment="1">
      <alignment horizontal="center" vertical="center" wrapText="1"/>
    </xf>
    <xf numFmtId="0" fontId="50" fillId="10" borderId="32" xfId="0" applyFont="1" applyFill="1" applyBorder="1" applyAlignment="1">
      <alignment horizontal="center" vertical="center" wrapText="1"/>
    </xf>
    <xf numFmtId="0" fontId="49" fillId="10" borderId="32" xfId="0" applyFont="1" applyFill="1" applyBorder="1" applyAlignment="1">
      <alignment horizontal="center" vertical="center" wrapText="1"/>
    </xf>
    <xf numFmtId="0" fontId="50" fillId="10" borderId="32" xfId="0" applyFont="1" applyFill="1" applyBorder="1" applyAlignment="1">
      <alignment vertical="center" wrapText="1"/>
    </xf>
    <xf numFmtId="0" fontId="49" fillId="13" borderId="32" xfId="0" applyFont="1" applyFill="1" applyBorder="1" applyAlignment="1">
      <alignment vertical="center" wrapText="1"/>
    </xf>
    <xf numFmtId="0" fontId="50" fillId="15" borderId="32" xfId="0" applyFont="1" applyFill="1" applyBorder="1" applyAlignment="1">
      <alignment vertical="center" wrapText="1"/>
    </xf>
    <xf numFmtId="0" fontId="50" fillId="13" borderId="32" xfId="0" applyFont="1" applyFill="1" applyBorder="1" applyAlignment="1">
      <alignment vertical="center" wrapText="1"/>
    </xf>
    <xf numFmtId="0" fontId="50" fillId="16" borderId="32" xfId="0" applyFont="1" applyFill="1" applyBorder="1" applyAlignment="1">
      <alignment vertical="center" wrapText="1"/>
    </xf>
    <xf numFmtId="0" fontId="50" fillId="10" borderId="32" xfId="0" applyFont="1" applyFill="1" applyBorder="1" applyAlignment="1">
      <alignment horizontal="left" vertical="center" wrapText="1"/>
    </xf>
    <xf numFmtId="0" fontId="50" fillId="14" borderId="32" xfId="0" applyFont="1" applyFill="1" applyBorder="1" applyAlignment="1">
      <alignment vertical="center" wrapText="1"/>
    </xf>
    <xf numFmtId="0" fontId="31" fillId="0" borderId="36" xfId="0" applyFont="1" applyBorder="1" applyAlignment="1">
      <alignment horizontal="center" vertical="center" wrapText="1"/>
    </xf>
    <xf numFmtId="0" fontId="30" fillId="0" borderId="36" xfId="0" applyFont="1" applyBorder="1"/>
    <xf numFmtId="0" fontId="30" fillId="0" borderId="7" xfId="0" applyFont="1" applyBorder="1"/>
    <xf numFmtId="0" fontId="36" fillId="0" borderId="7" xfId="0" applyFont="1" applyBorder="1"/>
    <xf numFmtId="0" fontId="36" fillId="0" borderId="37" xfId="0" applyFont="1" applyBorder="1"/>
  </cellXfs>
  <cellStyles count="53980">
    <cellStyle name="20% - Accent1" xfId="144" xr:uid="{00000000-0005-0000-0000-000000000000}"/>
    <cellStyle name="20% - Accent2" xfId="145" xr:uid="{00000000-0005-0000-0000-000001000000}"/>
    <cellStyle name="20% - Accent3" xfId="146" xr:uid="{00000000-0005-0000-0000-000002000000}"/>
    <cellStyle name="20% - Accent4" xfId="147" xr:uid="{00000000-0005-0000-0000-000003000000}"/>
    <cellStyle name="20% - Accent5" xfId="148" xr:uid="{00000000-0005-0000-0000-000004000000}"/>
    <cellStyle name="20% - Accent6" xfId="149" xr:uid="{00000000-0005-0000-0000-000005000000}"/>
    <cellStyle name="20% - Énfasis1 2" xfId="150" xr:uid="{00000000-0005-0000-0000-000006000000}"/>
    <cellStyle name="20% - Énfasis1 2 2" xfId="151" xr:uid="{00000000-0005-0000-0000-000007000000}"/>
    <cellStyle name="20% - Énfasis1 2_7720 vigencias_futuras aguas de uraba 2010" xfId="152" xr:uid="{00000000-0005-0000-0000-000008000000}"/>
    <cellStyle name="20% - Énfasis1 3" xfId="153" xr:uid="{00000000-0005-0000-0000-000009000000}"/>
    <cellStyle name="20% - Énfasis1 4" xfId="154" xr:uid="{00000000-0005-0000-0000-00000A000000}"/>
    <cellStyle name="20% - Énfasis2 2" xfId="155" xr:uid="{00000000-0005-0000-0000-00000B000000}"/>
    <cellStyle name="20% - Énfasis2 2 2" xfId="156" xr:uid="{00000000-0005-0000-0000-00000C000000}"/>
    <cellStyle name="20% - Énfasis2 2_7720 vigencias_futuras aguas de uraba 2010" xfId="157" xr:uid="{00000000-0005-0000-0000-00000D000000}"/>
    <cellStyle name="20% - Énfasis2 3" xfId="158" xr:uid="{00000000-0005-0000-0000-00000E000000}"/>
    <cellStyle name="20% - Énfasis2 4" xfId="159" xr:uid="{00000000-0005-0000-0000-00000F000000}"/>
    <cellStyle name="20% - Énfasis3 2" xfId="160" xr:uid="{00000000-0005-0000-0000-000010000000}"/>
    <cellStyle name="20% - Énfasis3 2 2" xfId="161" xr:uid="{00000000-0005-0000-0000-000011000000}"/>
    <cellStyle name="20% - Énfasis3 2_7720 vigencias_futuras aguas de uraba 2010" xfId="162" xr:uid="{00000000-0005-0000-0000-000012000000}"/>
    <cellStyle name="20% - Énfasis3 3" xfId="163" xr:uid="{00000000-0005-0000-0000-000013000000}"/>
    <cellStyle name="20% - Énfasis3 4" xfId="164" xr:uid="{00000000-0005-0000-0000-000014000000}"/>
    <cellStyle name="20% - Énfasis4 2" xfId="165" xr:uid="{00000000-0005-0000-0000-000015000000}"/>
    <cellStyle name="20% - Énfasis4 2 2" xfId="166" xr:uid="{00000000-0005-0000-0000-000016000000}"/>
    <cellStyle name="20% - Énfasis4 2_7720 vigencias_futuras aguas de uraba 2010" xfId="167" xr:uid="{00000000-0005-0000-0000-000017000000}"/>
    <cellStyle name="20% - Énfasis4 3" xfId="168" xr:uid="{00000000-0005-0000-0000-000018000000}"/>
    <cellStyle name="20% - Énfasis4 4" xfId="169" xr:uid="{00000000-0005-0000-0000-000019000000}"/>
    <cellStyle name="20% - Énfasis5 2" xfId="170" xr:uid="{00000000-0005-0000-0000-00001A000000}"/>
    <cellStyle name="20% - Énfasis5 2 2" xfId="171" xr:uid="{00000000-0005-0000-0000-00001B000000}"/>
    <cellStyle name="20% - Énfasis5 2_7720 vigencias_futuras aguas de uraba 2010" xfId="172" xr:uid="{00000000-0005-0000-0000-00001C000000}"/>
    <cellStyle name="20% - Énfasis5 3" xfId="173" xr:uid="{00000000-0005-0000-0000-00001D000000}"/>
    <cellStyle name="20% - Énfasis5 4" xfId="174" xr:uid="{00000000-0005-0000-0000-00001E000000}"/>
    <cellStyle name="20% - Énfasis6 2" xfId="175" xr:uid="{00000000-0005-0000-0000-00001F000000}"/>
    <cellStyle name="20% - Énfasis6 2 2" xfId="176" xr:uid="{00000000-0005-0000-0000-000020000000}"/>
    <cellStyle name="20% - Énfasis6 2_7720 vigencias_futuras aguas de uraba 2010" xfId="177" xr:uid="{00000000-0005-0000-0000-000021000000}"/>
    <cellStyle name="20% - Énfasis6 3" xfId="178" xr:uid="{00000000-0005-0000-0000-000022000000}"/>
    <cellStyle name="20% - Énfasis6 4" xfId="179" xr:uid="{00000000-0005-0000-0000-000023000000}"/>
    <cellStyle name="40% - Accent1" xfId="180" xr:uid="{00000000-0005-0000-0000-000024000000}"/>
    <cellStyle name="40% - Accent2" xfId="181" xr:uid="{00000000-0005-0000-0000-000025000000}"/>
    <cellStyle name="40% - Accent3" xfId="182" xr:uid="{00000000-0005-0000-0000-000026000000}"/>
    <cellStyle name="40% - Accent4" xfId="183" xr:uid="{00000000-0005-0000-0000-000027000000}"/>
    <cellStyle name="40% - Accent5" xfId="184" xr:uid="{00000000-0005-0000-0000-000028000000}"/>
    <cellStyle name="40% - Accent6" xfId="185" xr:uid="{00000000-0005-0000-0000-000029000000}"/>
    <cellStyle name="40% - Énfasis1 2" xfId="186" xr:uid="{00000000-0005-0000-0000-00002A000000}"/>
    <cellStyle name="40% - Énfasis1 2 2" xfId="187" xr:uid="{00000000-0005-0000-0000-00002B000000}"/>
    <cellStyle name="40% - Énfasis1 2_7720 vigencias_futuras aguas de uraba 2010" xfId="188" xr:uid="{00000000-0005-0000-0000-00002C000000}"/>
    <cellStyle name="40% - Énfasis1 3" xfId="189" xr:uid="{00000000-0005-0000-0000-00002D000000}"/>
    <cellStyle name="40% - Énfasis1 4" xfId="190" xr:uid="{00000000-0005-0000-0000-00002E000000}"/>
    <cellStyle name="40% - Énfasis2 2" xfId="191" xr:uid="{00000000-0005-0000-0000-00002F000000}"/>
    <cellStyle name="40% - Énfasis2 2 2" xfId="192" xr:uid="{00000000-0005-0000-0000-000030000000}"/>
    <cellStyle name="40% - Énfasis2 2_7720 vigencias_futuras aguas de uraba 2010" xfId="193" xr:uid="{00000000-0005-0000-0000-000031000000}"/>
    <cellStyle name="40% - Énfasis2 3" xfId="194" xr:uid="{00000000-0005-0000-0000-000032000000}"/>
    <cellStyle name="40% - Énfasis2 4" xfId="195" xr:uid="{00000000-0005-0000-0000-000033000000}"/>
    <cellStyle name="40% - Énfasis3 2" xfId="196" xr:uid="{00000000-0005-0000-0000-000034000000}"/>
    <cellStyle name="40% - Énfasis3 2 2" xfId="197" xr:uid="{00000000-0005-0000-0000-000035000000}"/>
    <cellStyle name="40% - Énfasis3 2_7720 vigencias_futuras aguas de uraba 2010" xfId="198" xr:uid="{00000000-0005-0000-0000-000036000000}"/>
    <cellStyle name="40% - Énfasis3 3" xfId="199" xr:uid="{00000000-0005-0000-0000-000037000000}"/>
    <cellStyle name="40% - Énfasis3 4" xfId="200" xr:uid="{00000000-0005-0000-0000-000038000000}"/>
    <cellStyle name="40% - Énfasis4 2" xfId="201" xr:uid="{00000000-0005-0000-0000-000039000000}"/>
    <cellStyle name="40% - Énfasis4 2 2" xfId="202" xr:uid="{00000000-0005-0000-0000-00003A000000}"/>
    <cellStyle name="40% - Énfasis4 2_7720 vigencias_futuras aguas de uraba 2010" xfId="203" xr:uid="{00000000-0005-0000-0000-00003B000000}"/>
    <cellStyle name="40% - Énfasis4 3" xfId="204" xr:uid="{00000000-0005-0000-0000-00003C000000}"/>
    <cellStyle name="40% - Énfasis4 4" xfId="205" xr:uid="{00000000-0005-0000-0000-00003D000000}"/>
    <cellStyle name="40% - Énfasis5 2" xfId="206" xr:uid="{00000000-0005-0000-0000-00003E000000}"/>
    <cellStyle name="40% - Énfasis5 2 2" xfId="207" xr:uid="{00000000-0005-0000-0000-00003F000000}"/>
    <cellStyle name="40% - Énfasis5 2_7720 vigencias_futuras aguas de uraba 2010" xfId="208" xr:uid="{00000000-0005-0000-0000-000040000000}"/>
    <cellStyle name="40% - Énfasis5 3" xfId="209" xr:uid="{00000000-0005-0000-0000-000041000000}"/>
    <cellStyle name="40% - Énfasis5 4" xfId="210" xr:uid="{00000000-0005-0000-0000-000042000000}"/>
    <cellStyle name="40% - Énfasis6 2" xfId="211" xr:uid="{00000000-0005-0000-0000-000043000000}"/>
    <cellStyle name="40% - Énfasis6 2 2" xfId="212" xr:uid="{00000000-0005-0000-0000-000044000000}"/>
    <cellStyle name="40% - Énfasis6 2_7720 vigencias_futuras aguas de uraba 2010" xfId="213" xr:uid="{00000000-0005-0000-0000-000045000000}"/>
    <cellStyle name="40% - Énfasis6 3" xfId="214" xr:uid="{00000000-0005-0000-0000-000046000000}"/>
    <cellStyle name="40% - Énfasis6 4" xfId="215" xr:uid="{00000000-0005-0000-0000-000047000000}"/>
    <cellStyle name="60% - Accent1" xfId="216" xr:uid="{00000000-0005-0000-0000-000048000000}"/>
    <cellStyle name="60% - Accent2" xfId="217" xr:uid="{00000000-0005-0000-0000-000049000000}"/>
    <cellStyle name="60% - Accent3" xfId="218" xr:uid="{00000000-0005-0000-0000-00004A000000}"/>
    <cellStyle name="60% - Accent4" xfId="219" xr:uid="{00000000-0005-0000-0000-00004B000000}"/>
    <cellStyle name="60% - Accent5" xfId="220" xr:uid="{00000000-0005-0000-0000-00004C000000}"/>
    <cellStyle name="60% - Accent6" xfId="221" xr:uid="{00000000-0005-0000-0000-00004D000000}"/>
    <cellStyle name="60% - Énfasis1 2" xfId="222" xr:uid="{00000000-0005-0000-0000-00004E000000}"/>
    <cellStyle name="60% - Énfasis1 2 2" xfId="223" xr:uid="{00000000-0005-0000-0000-00004F000000}"/>
    <cellStyle name="60% - Énfasis1 2_Libro1" xfId="224" xr:uid="{00000000-0005-0000-0000-000050000000}"/>
    <cellStyle name="60% - Énfasis1 3" xfId="225" xr:uid="{00000000-0005-0000-0000-000051000000}"/>
    <cellStyle name="60% - Énfasis1 4" xfId="226" xr:uid="{00000000-0005-0000-0000-000052000000}"/>
    <cellStyle name="60% - Énfasis2 2" xfId="227" xr:uid="{00000000-0005-0000-0000-000053000000}"/>
    <cellStyle name="60% - Énfasis2 2 2" xfId="228" xr:uid="{00000000-0005-0000-0000-000054000000}"/>
    <cellStyle name="60% - Énfasis2 2_Libro1" xfId="229" xr:uid="{00000000-0005-0000-0000-000055000000}"/>
    <cellStyle name="60% - Énfasis2 3" xfId="230" xr:uid="{00000000-0005-0000-0000-000056000000}"/>
    <cellStyle name="60% - Énfasis2 4" xfId="231" xr:uid="{00000000-0005-0000-0000-000057000000}"/>
    <cellStyle name="60% - Énfasis3 2" xfId="232" xr:uid="{00000000-0005-0000-0000-000058000000}"/>
    <cellStyle name="60% - Énfasis3 2 2" xfId="233" xr:uid="{00000000-0005-0000-0000-000059000000}"/>
    <cellStyle name="60% - Énfasis3 2_Libro1" xfId="234" xr:uid="{00000000-0005-0000-0000-00005A000000}"/>
    <cellStyle name="60% - Énfasis3 3" xfId="235" xr:uid="{00000000-0005-0000-0000-00005B000000}"/>
    <cellStyle name="60% - Énfasis3 4" xfId="236" xr:uid="{00000000-0005-0000-0000-00005C000000}"/>
    <cellStyle name="60% - Énfasis4 2" xfId="237" xr:uid="{00000000-0005-0000-0000-00005D000000}"/>
    <cellStyle name="60% - Énfasis4 2 2" xfId="238" xr:uid="{00000000-0005-0000-0000-00005E000000}"/>
    <cellStyle name="60% - Énfasis4 2_Libro1" xfId="239" xr:uid="{00000000-0005-0000-0000-00005F000000}"/>
    <cellStyle name="60% - Énfasis4 3" xfId="240" xr:uid="{00000000-0005-0000-0000-000060000000}"/>
    <cellStyle name="60% - Énfasis4 4" xfId="241" xr:uid="{00000000-0005-0000-0000-000061000000}"/>
    <cellStyle name="60% - Énfasis5 2" xfId="242" xr:uid="{00000000-0005-0000-0000-000062000000}"/>
    <cellStyle name="60% - Énfasis5 2 2" xfId="243" xr:uid="{00000000-0005-0000-0000-000063000000}"/>
    <cellStyle name="60% - Énfasis5 2_Libro1" xfId="244" xr:uid="{00000000-0005-0000-0000-000064000000}"/>
    <cellStyle name="60% - Énfasis5 3" xfId="245" xr:uid="{00000000-0005-0000-0000-000065000000}"/>
    <cellStyle name="60% - Énfasis5 4" xfId="246" xr:uid="{00000000-0005-0000-0000-000066000000}"/>
    <cellStyle name="60% - Énfasis6 2" xfId="247" xr:uid="{00000000-0005-0000-0000-000067000000}"/>
    <cellStyle name="60% - Énfasis6 2 2" xfId="248" xr:uid="{00000000-0005-0000-0000-000068000000}"/>
    <cellStyle name="60% - Énfasis6 2_Libro1" xfId="249" xr:uid="{00000000-0005-0000-0000-000069000000}"/>
    <cellStyle name="60% - Énfasis6 3" xfId="250" xr:uid="{00000000-0005-0000-0000-00006A000000}"/>
    <cellStyle name="60% - Énfasis6 4" xfId="251" xr:uid="{00000000-0005-0000-0000-00006B000000}"/>
    <cellStyle name="Accent1" xfId="252" xr:uid="{00000000-0005-0000-0000-00006C000000}"/>
    <cellStyle name="Accent2" xfId="253" xr:uid="{00000000-0005-0000-0000-00006D000000}"/>
    <cellStyle name="Accent3" xfId="254" xr:uid="{00000000-0005-0000-0000-00006E000000}"/>
    <cellStyle name="Accent4" xfId="255" xr:uid="{00000000-0005-0000-0000-00006F000000}"/>
    <cellStyle name="Accent5" xfId="256" xr:uid="{00000000-0005-0000-0000-000070000000}"/>
    <cellStyle name="Accent6" xfId="257" xr:uid="{00000000-0005-0000-0000-000071000000}"/>
    <cellStyle name="Bad" xfId="258" xr:uid="{00000000-0005-0000-0000-000072000000}"/>
    <cellStyle name="Buena 2" xfId="259" xr:uid="{00000000-0005-0000-0000-000073000000}"/>
    <cellStyle name="Buena 2 2" xfId="260" xr:uid="{00000000-0005-0000-0000-000074000000}"/>
    <cellStyle name="Buena 2_Libro1" xfId="261" xr:uid="{00000000-0005-0000-0000-000075000000}"/>
    <cellStyle name="Buena 3" xfId="262" xr:uid="{00000000-0005-0000-0000-000076000000}"/>
    <cellStyle name="Buena 4" xfId="263" xr:uid="{00000000-0005-0000-0000-000077000000}"/>
    <cellStyle name="Calculation" xfId="264" xr:uid="{00000000-0005-0000-0000-000078000000}"/>
    <cellStyle name="Calculation 2" xfId="646" xr:uid="{00000000-0005-0000-0000-000079000000}"/>
    <cellStyle name="Calculation 2 2" xfId="964" xr:uid="{00000000-0005-0000-0000-00007A000000}"/>
    <cellStyle name="Calculation 2 2 2" xfId="3448" xr:uid="{00000000-0005-0000-0000-00007B000000}"/>
    <cellStyle name="Calculation 2 2 2 2" xfId="8307" xr:uid="{00000000-0005-0000-0000-00007C000000}"/>
    <cellStyle name="Calculation 2 2 2 2 2" xfId="35057" xr:uid="{00000000-0005-0000-0000-00007D000000}"/>
    <cellStyle name="Calculation 2 2 2 3" xfId="15120" xr:uid="{00000000-0005-0000-0000-00007E000000}"/>
    <cellStyle name="Calculation 2 2 2 3 2" xfId="41870" xr:uid="{00000000-0005-0000-0000-00007F000000}"/>
    <cellStyle name="Calculation 2 2 2 4" xfId="22850" xr:uid="{00000000-0005-0000-0000-000080000000}"/>
    <cellStyle name="Calculation 2 2 2 4 2" xfId="49597" xr:uid="{00000000-0005-0000-0000-000081000000}"/>
    <cellStyle name="Calculation 2 2 2 5" xfId="30206" xr:uid="{00000000-0005-0000-0000-000082000000}"/>
    <cellStyle name="Calculation 2 2 3" xfId="19970" xr:uid="{00000000-0005-0000-0000-000083000000}"/>
    <cellStyle name="Calculation 2 2 3 2" xfId="46717" xr:uid="{00000000-0005-0000-0000-000084000000}"/>
    <cellStyle name="Calculation 2 2 4" xfId="27732" xr:uid="{00000000-0005-0000-0000-000085000000}"/>
    <cellStyle name="Calculation 2 3" xfId="3173" xr:uid="{00000000-0005-0000-0000-000086000000}"/>
    <cellStyle name="Calculation 2 3 2" xfId="8032" xr:uid="{00000000-0005-0000-0000-000087000000}"/>
    <cellStyle name="Calculation 2 3 2 2" xfId="34782" xr:uid="{00000000-0005-0000-0000-000088000000}"/>
    <cellStyle name="Calculation 2 3 3" xfId="15082" xr:uid="{00000000-0005-0000-0000-000089000000}"/>
    <cellStyle name="Calculation 2 3 3 2" xfId="41832" xr:uid="{00000000-0005-0000-0000-00008A000000}"/>
    <cellStyle name="Calculation 2 3 4" xfId="22575" xr:uid="{00000000-0005-0000-0000-00008B000000}"/>
    <cellStyle name="Calculation 2 3 4 2" xfId="49322" xr:uid="{00000000-0005-0000-0000-00008C000000}"/>
    <cellStyle name="Calculation 2 3 5" xfId="29931" xr:uid="{00000000-0005-0000-0000-00008D000000}"/>
    <cellStyle name="Calculation 2 4" xfId="19932" xr:uid="{00000000-0005-0000-0000-00008E000000}"/>
    <cellStyle name="Calculation 2 4 2" xfId="46679" xr:uid="{00000000-0005-0000-0000-00008F000000}"/>
    <cellStyle name="Calculation 2 5" xfId="27457" xr:uid="{00000000-0005-0000-0000-000090000000}"/>
    <cellStyle name="Calculation 3" xfId="655" xr:uid="{00000000-0005-0000-0000-000091000000}"/>
    <cellStyle name="Calculation 3 2" xfId="3182" xr:uid="{00000000-0005-0000-0000-000092000000}"/>
    <cellStyle name="Calculation 3 2 2" xfId="8041" xr:uid="{00000000-0005-0000-0000-000093000000}"/>
    <cellStyle name="Calculation 3 2 2 2" xfId="34791" xr:uid="{00000000-0005-0000-0000-000094000000}"/>
    <cellStyle name="Calculation 3 2 3" xfId="15091" xr:uid="{00000000-0005-0000-0000-000095000000}"/>
    <cellStyle name="Calculation 3 2 3 2" xfId="41841" xr:uid="{00000000-0005-0000-0000-000096000000}"/>
    <cellStyle name="Calculation 3 2 4" xfId="22584" xr:uid="{00000000-0005-0000-0000-000097000000}"/>
    <cellStyle name="Calculation 3 2 4 2" xfId="49331" xr:uid="{00000000-0005-0000-0000-000098000000}"/>
    <cellStyle name="Calculation 3 2 5" xfId="29940" xr:uid="{00000000-0005-0000-0000-000099000000}"/>
    <cellStyle name="Calculation 3 3" xfId="19941" xr:uid="{00000000-0005-0000-0000-00009A000000}"/>
    <cellStyle name="Calculation 3 3 2" xfId="46688" xr:uid="{00000000-0005-0000-0000-00009B000000}"/>
    <cellStyle name="Calculation 3 4" xfId="27466" xr:uid="{00000000-0005-0000-0000-00009C000000}"/>
    <cellStyle name="Calculation 4" xfId="2997" xr:uid="{00000000-0005-0000-0000-00009D000000}"/>
    <cellStyle name="Calculation 4 2" xfId="7856" xr:uid="{00000000-0005-0000-0000-00009E000000}"/>
    <cellStyle name="Calculation 4 2 2" xfId="34606" xr:uid="{00000000-0005-0000-0000-00009F000000}"/>
    <cellStyle name="Calculation 4 3" xfId="15042" xr:uid="{00000000-0005-0000-0000-0000A0000000}"/>
    <cellStyle name="Calculation 4 3 2" xfId="41792" xr:uid="{00000000-0005-0000-0000-0000A1000000}"/>
    <cellStyle name="Calculation 4 4" xfId="22399" xr:uid="{00000000-0005-0000-0000-0000A2000000}"/>
    <cellStyle name="Calculation 4 4 2" xfId="49146" xr:uid="{00000000-0005-0000-0000-0000A3000000}"/>
    <cellStyle name="Calculation 4 5" xfId="29755" xr:uid="{00000000-0005-0000-0000-0000A4000000}"/>
    <cellStyle name="Calculation 5" xfId="17750" xr:uid="{00000000-0005-0000-0000-0000A5000000}"/>
    <cellStyle name="Calculation 5 2" xfId="44497" xr:uid="{00000000-0005-0000-0000-0000A6000000}"/>
    <cellStyle name="Calculation 6" xfId="27281" xr:uid="{00000000-0005-0000-0000-0000A7000000}"/>
    <cellStyle name="Cálculo 2" xfId="265" xr:uid="{00000000-0005-0000-0000-0000A8000000}"/>
    <cellStyle name="Cálculo 2 2" xfId="266" xr:uid="{00000000-0005-0000-0000-0000A9000000}"/>
    <cellStyle name="Cálculo 2 2 2" xfId="648" xr:uid="{00000000-0005-0000-0000-0000AA000000}"/>
    <cellStyle name="Cálculo 2 2 2 2" xfId="966" xr:uid="{00000000-0005-0000-0000-0000AB000000}"/>
    <cellStyle name="Cálculo 2 2 2 2 2" xfId="3450" xr:uid="{00000000-0005-0000-0000-0000AC000000}"/>
    <cellStyle name="Cálculo 2 2 2 2 2 2" xfId="8309" xr:uid="{00000000-0005-0000-0000-0000AD000000}"/>
    <cellStyle name="Cálculo 2 2 2 2 2 2 2" xfId="35059" xr:uid="{00000000-0005-0000-0000-0000AE000000}"/>
    <cellStyle name="Cálculo 2 2 2 2 2 3" xfId="15122" xr:uid="{00000000-0005-0000-0000-0000AF000000}"/>
    <cellStyle name="Cálculo 2 2 2 2 2 3 2" xfId="41872" xr:uid="{00000000-0005-0000-0000-0000B0000000}"/>
    <cellStyle name="Cálculo 2 2 2 2 2 4" xfId="22852" xr:uid="{00000000-0005-0000-0000-0000B1000000}"/>
    <cellStyle name="Cálculo 2 2 2 2 2 4 2" xfId="49599" xr:uid="{00000000-0005-0000-0000-0000B2000000}"/>
    <cellStyle name="Cálculo 2 2 2 2 2 5" xfId="30208" xr:uid="{00000000-0005-0000-0000-0000B3000000}"/>
    <cellStyle name="Cálculo 2 2 2 2 3" xfId="19972" xr:uid="{00000000-0005-0000-0000-0000B4000000}"/>
    <cellStyle name="Cálculo 2 2 2 2 3 2" xfId="46719" xr:uid="{00000000-0005-0000-0000-0000B5000000}"/>
    <cellStyle name="Cálculo 2 2 2 2 4" xfId="27734" xr:uid="{00000000-0005-0000-0000-0000B6000000}"/>
    <cellStyle name="Cálculo 2 2 2 3" xfId="3175" xr:uid="{00000000-0005-0000-0000-0000B7000000}"/>
    <cellStyle name="Cálculo 2 2 2 3 2" xfId="8034" xr:uid="{00000000-0005-0000-0000-0000B8000000}"/>
    <cellStyle name="Cálculo 2 2 2 3 2 2" xfId="34784" xr:uid="{00000000-0005-0000-0000-0000B9000000}"/>
    <cellStyle name="Cálculo 2 2 2 3 3" xfId="15084" xr:uid="{00000000-0005-0000-0000-0000BA000000}"/>
    <cellStyle name="Cálculo 2 2 2 3 3 2" xfId="41834" xr:uid="{00000000-0005-0000-0000-0000BB000000}"/>
    <cellStyle name="Cálculo 2 2 2 3 4" xfId="22577" xr:uid="{00000000-0005-0000-0000-0000BC000000}"/>
    <cellStyle name="Cálculo 2 2 2 3 4 2" xfId="49324" xr:uid="{00000000-0005-0000-0000-0000BD000000}"/>
    <cellStyle name="Cálculo 2 2 2 3 5" xfId="29933" xr:uid="{00000000-0005-0000-0000-0000BE000000}"/>
    <cellStyle name="Cálculo 2 2 2 4" xfId="19934" xr:uid="{00000000-0005-0000-0000-0000BF000000}"/>
    <cellStyle name="Cálculo 2 2 2 4 2" xfId="46681" xr:uid="{00000000-0005-0000-0000-0000C0000000}"/>
    <cellStyle name="Cálculo 2 2 2 5" xfId="27459" xr:uid="{00000000-0005-0000-0000-0000C1000000}"/>
    <cellStyle name="Cálculo 2 2 3" xfId="653" xr:uid="{00000000-0005-0000-0000-0000C2000000}"/>
    <cellStyle name="Cálculo 2 2 3 2" xfId="3180" xr:uid="{00000000-0005-0000-0000-0000C3000000}"/>
    <cellStyle name="Cálculo 2 2 3 2 2" xfId="8039" xr:uid="{00000000-0005-0000-0000-0000C4000000}"/>
    <cellStyle name="Cálculo 2 2 3 2 2 2" xfId="34789" xr:uid="{00000000-0005-0000-0000-0000C5000000}"/>
    <cellStyle name="Cálculo 2 2 3 2 3" xfId="15089" xr:uid="{00000000-0005-0000-0000-0000C6000000}"/>
    <cellStyle name="Cálculo 2 2 3 2 3 2" xfId="41839" xr:uid="{00000000-0005-0000-0000-0000C7000000}"/>
    <cellStyle name="Cálculo 2 2 3 2 4" xfId="22582" xr:uid="{00000000-0005-0000-0000-0000C8000000}"/>
    <cellStyle name="Cálculo 2 2 3 2 4 2" xfId="49329" xr:uid="{00000000-0005-0000-0000-0000C9000000}"/>
    <cellStyle name="Cálculo 2 2 3 2 5" xfId="29938" xr:uid="{00000000-0005-0000-0000-0000CA000000}"/>
    <cellStyle name="Cálculo 2 2 3 3" xfId="19939" xr:uid="{00000000-0005-0000-0000-0000CB000000}"/>
    <cellStyle name="Cálculo 2 2 3 3 2" xfId="46686" xr:uid="{00000000-0005-0000-0000-0000CC000000}"/>
    <cellStyle name="Cálculo 2 2 3 4" xfId="27464" xr:uid="{00000000-0005-0000-0000-0000CD000000}"/>
    <cellStyle name="Cálculo 2 2 4" xfId="2999" xr:uid="{00000000-0005-0000-0000-0000CE000000}"/>
    <cellStyle name="Cálculo 2 2 4 2" xfId="7858" xr:uid="{00000000-0005-0000-0000-0000CF000000}"/>
    <cellStyle name="Cálculo 2 2 4 2 2" xfId="34608" xr:uid="{00000000-0005-0000-0000-0000D0000000}"/>
    <cellStyle name="Cálculo 2 2 4 3" xfId="15044" xr:uid="{00000000-0005-0000-0000-0000D1000000}"/>
    <cellStyle name="Cálculo 2 2 4 3 2" xfId="41794" xr:uid="{00000000-0005-0000-0000-0000D2000000}"/>
    <cellStyle name="Cálculo 2 2 4 4" xfId="22401" xr:uid="{00000000-0005-0000-0000-0000D3000000}"/>
    <cellStyle name="Cálculo 2 2 4 4 2" xfId="49148" xr:uid="{00000000-0005-0000-0000-0000D4000000}"/>
    <cellStyle name="Cálculo 2 2 4 5" xfId="29757" xr:uid="{00000000-0005-0000-0000-0000D5000000}"/>
    <cellStyle name="Cálculo 2 2 5" xfId="17720" xr:uid="{00000000-0005-0000-0000-0000D6000000}"/>
    <cellStyle name="Cálculo 2 2 5 2" xfId="44467" xr:uid="{00000000-0005-0000-0000-0000D7000000}"/>
    <cellStyle name="Cálculo 2 2 6" xfId="27283" xr:uid="{00000000-0005-0000-0000-0000D8000000}"/>
    <cellStyle name="Cálculo 2 3" xfId="647" xr:uid="{00000000-0005-0000-0000-0000D9000000}"/>
    <cellStyle name="Cálculo 2 3 2" xfId="965" xr:uid="{00000000-0005-0000-0000-0000DA000000}"/>
    <cellStyle name="Cálculo 2 3 2 2" xfId="3449" xr:uid="{00000000-0005-0000-0000-0000DB000000}"/>
    <cellStyle name="Cálculo 2 3 2 2 2" xfId="8308" xr:uid="{00000000-0005-0000-0000-0000DC000000}"/>
    <cellStyle name="Cálculo 2 3 2 2 2 2" xfId="35058" xr:uid="{00000000-0005-0000-0000-0000DD000000}"/>
    <cellStyle name="Cálculo 2 3 2 2 3" xfId="15121" xr:uid="{00000000-0005-0000-0000-0000DE000000}"/>
    <cellStyle name="Cálculo 2 3 2 2 3 2" xfId="41871" xr:uid="{00000000-0005-0000-0000-0000DF000000}"/>
    <cellStyle name="Cálculo 2 3 2 2 4" xfId="22851" xr:uid="{00000000-0005-0000-0000-0000E0000000}"/>
    <cellStyle name="Cálculo 2 3 2 2 4 2" xfId="49598" xr:uid="{00000000-0005-0000-0000-0000E1000000}"/>
    <cellStyle name="Cálculo 2 3 2 2 5" xfId="30207" xr:uid="{00000000-0005-0000-0000-0000E2000000}"/>
    <cellStyle name="Cálculo 2 3 2 3" xfId="19971" xr:uid="{00000000-0005-0000-0000-0000E3000000}"/>
    <cellStyle name="Cálculo 2 3 2 3 2" xfId="46718" xr:uid="{00000000-0005-0000-0000-0000E4000000}"/>
    <cellStyle name="Cálculo 2 3 2 4" xfId="27733" xr:uid="{00000000-0005-0000-0000-0000E5000000}"/>
    <cellStyle name="Cálculo 2 3 3" xfId="3174" xr:uid="{00000000-0005-0000-0000-0000E6000000}"/>
    <cellStyle name="Cálculo 2 3 3 2" xfId="8033" xr:uid="{00000000-0005-0000-0000-0000E7000000}"/>
    <cellStyle name="Cálculo 2 3 3 2 2" xfId="34783" xr:uid="{00000000-0005-0000-0000-0000E8000000}"/>
    <cellStyle name="Cálculo 2 3 3 3" xfId="15083" xr:uid="{00000000-0005-0000-0000-0000E9000000}"/>
    <cellStyle name="Cálculo 2 3 3 3 2" xfId="41833" xr:uid="{00000000-0005-0000-0000-0000EA000000}"/>
    <cellStyle name="Cálculo 2 3 3 4" xfId="22576" xr:uid="{00000000-0005-0000-0000-0000EB000000}"/>
    <cellStyle name="Cálculo 2 3 3 4 2" xfId="49323" xr:uid="{00000000-0005-0000-0000-0000EC000000}"/>
    <cellStyle name="Cálculo 2 3 3 5" xfId="29932" xr:uid="{00000000-0005-0000-0000-0000ED000000}"/>
    <cellStyle name="Cálculo 2 3 4" xfId="19933" xr:uid="{00000000-0005-0000-0000-0000EE000000}"/>
    <cellStyle name="Cálculo 2 3 4 2" xfId="46680" xr:uid="{00000000-0005-0000-0000-0000EF000000}"/>
    <cellStyle name="Cálculo 2 3 5" xfId="27458" xr:uid="{00000000-0005-0000-0000-0000F0000000}"/>
    <cellStyle name="Cálculo 2 4" xfId="654" xr:uid="{00000000-0005-0000-0000-0000F1000000}"/>
    <cellStyle name="Cálculo 2 4 2" xfId="3181" xr:uid="{00000000-0005-0000-0000-0000F2000000}"/>
    <cellStyle name="Cálculo 2 4 2 2" xfId="8040" xr:uid="{00000000-0005-0000-0000-0000F3000000}"/>
    <cellStyle name="Cálculo 2 4 2 2 2" xfId="34790" xr:uid="{00000000-0005-0000-0000-0000F4000000}"/>
    <cellStyle name="Cálculo 2 4 2 3" xfId="15090" xr:uid="{00000000-0005-0000-0000-0000F5000000}"/>
    <cellStyle name="Cálculo 2 4 2 3 2" xfId="41840" xr:uid="{00000000-0005-0000-0000-0000F6000000}"/>
    <cellStyle name="Cálculo 2 4 2 4" xfId="22583" xr:uid="{00000000-0005-0000-0000-0000F7000000}"/>
    <cellStyle name="Cálculo 2 4 2 4 2" xfId="49330" xr:uid="{00000000-0005-0000-0000-0000F8000000}"/>
    <cellStyle name="Cálculo 2 4 2 5" xfId="29939" xr:uid="{00000000-0005-0000-0000-0000F9000000}"/>
    <cellStyle name="Cálculo 2 4 3" xfId="19940" xr:uid="{00000000-0005-0000-0000-0000FA000000}"/>
    <cellStyle name="Cálculo 2 4 3 2" xfId="46687" xr:uid="{00000000-0005-0000-0000-0000FB000000}"/>
    <cellStyle name="Cálculo 2 4 4" xfId="27465" xr:uid="{00000000-0005-0000-0000-0000FC000000}"/>
    <cellStyle name="Cálculo 2 5" xfId="2998" xr:uid="{00000000-0005-0000-0000-0000FD000000}"/>
    <cellStyle name="Cálculo 2 5 2" xfId="7857" xr:uid="{00000000-0005-0000-0000-0000FE000000}"/>
    <cellStyle name="Cálculo 2 5 2 2" xfId="34607" xr:uid="{00000000-0005-0000-0000-0000FF000000}"/>
    <cellStyle name="Cálculo 2 5 3" xfId="15043" xr:uid="{00000000-0005-0000-0000-000000010000}"/>
    <cellStyle name="Cálculo 2 5 3 2" xfId="41793" xr:uid="{00000000-0005-0000-0000-000001010000}"/>
    <cellStyle name="Cálculo 2 5 4" xfId="22400" xr:uid="{00000000-0005-0000-0000-000002010000}"/>
    <cellStyle name="Cálculo 2 5 4 2" xfId="49147" xr:uid="{00000000-0005-0000-0000-000003010000}"/>
    <cellStyle name="Cálculo 2 5 5" xfId="29756" xr:uid="{00000000-0005-0000-0000-000004010000}"/>
    <cellStyle name="Cálculo 2 6" xfId="17609" xr:uid="{00000000-0005-0000-0000-000005010000}"/>
    <cellStyle name="Cálculo 2 6 2" xfId="44356" xr:uid="{00000000-0005-0000-0000-000006010000}"/>
    <cellStyle name="Cálculo 2 7" xfId="27282" xr:uid="{00000000-0005-0000-0000-000007010000}"/>
    <cellStyle name="Cálculo 2_2. 2 F21 Fenecimientos 2010 AGR" xfId="267" xr:uid="{00000000-0005-0000-0000-000008010000}"/>
    <cellStyle name="Cálculo 3" xfId="268" xr:uid="{00000000-0005-0000-0000-000009010000}"/>
    <cellStyle name="Cálculo 3 2" xfId="649" xr:uid="{00000000-0005-0000-0000-00000A010000}"/>
    <cellStyle name="Cálculo 3 2 2" xfId="967" xr:uid="{00000000-0005-0000-0000-00000B010000}"/>
    <cellStyle name="Cálculo 3 2 2 2" xfId="3451" xr:uid="{00000000-0005-0000-0000-00000C010000}"/>
    <cellStyle name="Cálculo 3 2 2 2 2" xfId="8310" xr:uid="{00000000-0005-0000-0000-00000D010000}"/>
    <cellStyle name="Cálculo 3 2 2 2 2 2" xfId="35060" xr:uid="{00000000-0005-0000-0000-00000E010000}"/>
    <cellStyle name="Cálculo 3 2 2 2 3" xfId="15123" xr:uid="{00000000-0005-0000-0000-00000F010000}"/>
    <cellStyle name="Cálculo 3 2 2 2 3 2" xfId="41873" xr:uid="{00000000-0005-0000-0000-000010010000}"/>
    <cellStyle name="Cálculo 3 2 2 2 4" xfId="22853" xr:uid="{00000000-0005-0000-0000-000011010000}"/>
    <cellStyle name="Cálculo 3 2 2 2 4 2" xfId="49600" xr:uid="{00000000-0005-0000-0000-000012010000}"/>
    <cellStyle name="Cálculo 3 2 2 2 5" xfId="30209" xr:uid="{00000000-0005-0000-0000-000013010000}"/>
    <cellStyle name="Cálculo 3 2 2 3" xfId="19973" xr:uid="{00000000-0005-0000-0000-000014010000}"/>
    <cellStyle name="Cálculo 3 2 2 3 2" xfId="46720" xr:uid="{00000000-0005-0000-0000-000015010000}"/>
    <cellStyle name="Cálculo 3 2 2 4" xfId="27735" xr:uid="{00000000-0005-0000-0000-000016010000}"/>
    <cellStyle name="Cálculo 3 2 3" xfId="3176" xr:uid="{00000000-0005-0000-0000-000017010000}"/>
    <cellStyle name="Cálculo 3 2 3 2" xfId="8035" xr:uid="{00000000-0005-0000-0000-000018010000}"/>
    <cellStyle name="Cálculo 3 2 3 2 2" xfId="34785" xr:uid="{00000000-0005-0000-0000-000019010000}"/>
    <cellStyle name="Cálculo 3 2 3 3" xfId="15085" xr:uid="{00000000-0005-0000-0000-00001A010000}"/>
    <cellStyle name="Cálculo 3 2 3 3 2" xfId="41835" xr:uid="{00000000-0005-0000-0000-00001B010000}"/>
    <cellStyle name="Cálculo 3 2 3 4" xfId="22578" xr:uid="{00000000-0005-0000-0000-00001C010000}"/>
    <cellStyle name="Cálculo 3 2 3 4 2" xfId="49325" xr:uid="{00000000-0005-0000-0000-00001D010000}"/>
    <cellStyle name="Cálculo 3 2 3 5" xfId="29934" xr:uid="{00000000-0005-0000-0000-00001E010000}"/>
    <cellStyle name="Cálculo 3 2 4" xfId="19935" xr:uid="{00000000-0005-0000-0000-00001F010000}"/>
    <cellStyle name="Cálculo 3 2 4 2" xfId="46682" xr:uid="{00000000-0005-0000-0000-000020010000}"/>
    <cellStyle name="Cálculo 3 2 5" xfId="27460" xr:uid="{00000000-0005-0000-0000-000021010000}"/>
    <cellStyle name="Cálculo 3 3" xfId="652" xr:uid="{00000000-0005-0000-0000-000022010000}"/>
    <cellStyle name="Cálculo 3 3 2" xfId="3179" xr:uid="{00000000-0005-0000-0000-000023010000}"/>
    <cellStyle name="Cálculo 3 3 2 2" xfId="8038" xr:uid="{00000000-0005-0000-0000-000024010000}"/>
    <cellStyle name="Cálculo 3 3 2 2 2" xfId="34788" xr:uid="{00000000-0005-0000-0000-000025010000}"/>
    <cellStyle name="Cálculo 3 3 2 3" xfId="15088" xr:uid="{00000000-0005-0000-0000-000026010000}"/>
    <cellStyle name="Cálculo 3 3 2 3 2" xfId="41838" xr:uid="{00000000-0005-0000-0000-000027010000}"/>
    <cellStyle name="Cálculo 3 3 2 4" xfId="22581" xr:uid="{00000000-0005-0000-0000-000028010000}"/>
    <cellStyle name="Cálculo 3 3 2 4 2" xfId="49328" xr:uid="{00000000-0005-0000-0000-000029010000}"/>
    <cellStyle name="Cálculo 3 3 2 5" xfId="29937" xr:uid="{00000000-0005-0000-0000-00002A010000}"/>
    <cellStyle name="Cálculo 3 3 3" xfId="19938" xr:uid="{00000000-0005-0000-0000-00002B010000}"/>
    <cellStyle name="Cálculo 3 3 3 2" xfId="46685" xr:uid="{00000000-0005-0000-0000-00002C010000}"/>
    <cellStyle name="Cálculo 3 3 4" xfId="27463" xr:uid="{00000000-0005-0000-0000-00002D010000}"/>
    <cellStyle name="Cálculo 3 4" xfId="3000" xr:uid="{00000000-0005-0000-0000-00002E010000}"/>
    <cellStyle name="Cálculo 3 4 2" xfId="7859" xr:uid="{00000000-0005-0000-0000-00002F010000}"/>
    <cellStyle name="Cálculo 3 4 2 2" xfId="34609" xr:uid="{00000000-0005-0000-0000-000030010000}"/>
    <cellStyle name="Cálculo 3 4 3" xfId="15045" xr:uid="{00000000-0005-0000-0000-000031010000}"/>
    <cellStyle name="Cálculo 3 4 3 2" xfId="41795" xr:uid="{00000000-0005-0000-0000-000032010000}"/>
    <cellStyle name="Cálculo 3 4 4" xfId="22402" xr:uid="{00000000-0005-0000-0000-000033010000}"/>
    <cellStyle name="Cálculo 3 4 4 2" xfId="49149" xr:uid="{00000000-0005-0000-0000-000034010000}"/>
    <cellStyle name="Cálculo 3 4 5" xfId="29758" xr:uid="{00000000-0005-0000-0000-000035010000}"/>
    <cellStyle name="Cálculo 3 5" xfId="17713" xr:uid="{00000000-0005-0000-0000-000036010000}"/>
    <cellStyle name="Cálculo 3 5 2" xfId="44460" xr:uid="{00000000-0005-0000-0000-000037010000}"/>
    <cellStyle name="Cálculo 3 6" xfId="27284" xr:uid="{00000000-0005-0000-0000-000038010000}"/>
    <cellStyle name="Cálculo 4" xfId="269" xr:uid="{00000000-0005-0000-0000-000039010000}"/>
    <cellStyle name="Cálculo 4 2" xfId="650" xr:uid="{00000000-0005-0000-0000-00003A010000}"/>
    <cellStyle name="Cálculo 4 2 2" xfId="968" xr:uid="{00000000-0005-0000-0000-00003B010000}"/>
    <cellStyle name="Cálculo 4 2 2 2" xfId="3452" xr:uid="{00000000-0005-0000-0000-00003C010000}"/>
    <cellStyle name="Cálculo 4 2 2 2 2" xfId="8311" xr:uid="{00000000-0005-0000-0000-00003D010000}"/>
    <cellStyle name="Cálculo 4 2 2 2 2 2" xfId="35061" xr:uid="{00000000-0005-0000-0000-00003E010000}"/>
    <cellStyle name="Cálculo 4 2 2 2 3" xfId="15124" xr:uid="{00000000-0005-0000-0000-00003F010000}"/>
    <cellStyle name="Cálculo 4 2 2 2 3 2" xfId="41874" xr:uid="{00000000-0005-0000-0000-000040010000}"/>
    <cellStyle name="Cálculo 4 2 2 2 4" xfId="22854" xr:uid="{00000000-0005-0000-0000-000041010000}"/>
    <cellStyle name="Cálculo 4 2 2 2 4 2" xfId="49601" xr:uid="{00000000-0005-0000-0000-000042010000}"/>
    <cellStyle name="Cálculo 4 2 2 2 5" xfId="30210" xr:uid="{00000000-0005-0000-0000-000043010000}"/>
    <cellStyle name="Cálculo 4 2 2 3" xfId="19974" xr:uid="{00000000-0005-0000-0000-000044010000}"/>
    <cellStyle name="Cálculo 4 2 2 3 2" xfId="46721" xr:uid="{00000000-0005-0000-0000-000045010000}"/>
    <cellStyle name="Cálculo 4 2 2 4" xfId="27736" xr:uid="{00000000-0005-0000-0000-000046010000}"/>
    <cellStyle name="Cálculo 4 2 3" xfId="3177" xr:uid="{00000000-0005-0000-0000-000047010000}"/>
    <cellStyle name="Cálculo 4 2 3 2" xfId="8036" xr:uid="{00000000-0005-0000-0000-000048010000}"/>
    <cellStyle name="Cálculo 4 2 3 2 2" xfId="34786" xr:uid="{00000000-0005-0000-0000-000049010000}"/>
    <cellStyle name="Cálculo 4 2 3 3" xfId="15086" xr:uid="{00000000-0005-0000-0000-00004A010000}"/>
    <cellStyle name="Cálculo 4 2 3 3 2" xfId="41836" xr:uid="{00000000-0005-0000-0000-00004B010000}"/>
    <cellStyle name="Cálculo 4 2 3 4" xfId="22579" xr:uid="{00000000-0005-0000-0000-00004C010000}"/>
    <cellStyle name="Cálculo 4 2 3 4 2" xfId="49326" xr:uid="{00000000-0005-0000-0000-00004D010000}"/>
    <cellStyle name="Cálculo 4 2 3 5" xfId="29935" xr:uid="{00000000-0005-0000-0000-00004E010000}"/>
    <cellStyle name="Cálculo 4 2 4" xfId="19936" xr:uid="{00000000-0005-0000-0000-00004F010000}"/>
    <cellStyle name="Cálculo 4 2 4 2" xfId="46683" xr:uid="{00000000-0005-0000-0000-000050010000}"/>
    <cellStyle name="Cálculo 4 2 5" xfId="27461" xr:uid="{00000000-0005-0000-0000-000051010000}"/>
    <cellStyle name="Cálculo 4 3" xfId="651" xr:uid="{00000000-0005-0000-0000-000052010000}"/>
    <cellStyle name="Cálculo 4 3 2" xfId="3178" xr:uid="{00000000-0005-0000-0000-000053010000}"/>
    <cellStyle name="Cálculo 4 3 2 2" xfId="8037" xr:uid="{00000000-0005-0000-0000-000054010000}"/>
    <cellStyle name="Cálculo 4 3 2 2 2" xfId="34787" xr:uid="{00000000-0005-0000-0000-000055010000}"/>
    <cellStyle name="Cálculo 4 3 2 3" xfId="15087" xr:uid="{00000000-0005-0000-0000-000056010000}"/>
    <cellStyle name="Cálculo 4 3 2 3 2" xfId="41837" xr:uid="{00000000-0005-0000-0000-000057010000}"/>
    <cellStyle name="Cálculo 4 3 2 4" xfId="22580" xr:uid="{00000000-0005-0000-0000-000058010000}"/>
    <cellStyle name="Cálculo 4 3 2 4 2" xfId="49327" xr:uid="{00000000-0005-0000-0000-000059010000}"/>
    <cellStyle name="Cálculo 4 3 2 5" xfId="29936" xr:uid="{00000000-0005-0000-0000-00005A010000}"/>
    <cellStyle name="Cálculo 4 3 3" xfId="19937" xr:uid="{00000000-0005-0000-0000-00005B010000}"/>
    <cellStyle name="Cálculo 4 3 3 2" xfId="46684" xr:uid="{00000000-0005-0000-0000-00005C010000}"/>
    <cellStyle name="Cálculo 4 3 4" xfId="27462" xr:uid="{00000000-0005-0000-0000-00005D010000}"/>
    <cellStyle name="Cálculo 4 4" xfId="3001" xr:uid="{00000000-0005-0000-0000-00005E010000}"/>
    <cellStyle name="Cálculo 4 4 2" xfId="7860" xr:uid="{00000000-0005-0000-0000-00005F010000}"/>
    <cellStyle name="Cálculo 4 4 2 2" xfId="34610" xr:uid="{00000000-0005-0000-0000-000060010000}"/>
    <cellStyle name="Cálculo 4 4 3" xfId="15046" xr:uid="{00000000-0005-0000-0000-000061010000}"/>
    <cellStyle name="Cálculo 4 4 3 2" xfId="41796" xr:uid="{00000000-0005-0000-0000-000062010000}"/>
    <cellStyle name="Cálculo 4 4 4" xfId="22403" xr:uid="{00000000-0005-0000-0000-000063010000}"/>
    <cellStyle name="Cálculo 4 4 4 2" xfId="49150" xr:uid="{00000000-0005-0000-0000-000064010000}"/>
    <cellStyle name="Cálculo 4 4 5" xfId="29759" xr:uid="{00000000-0005-0000-0000-000065010000}"/>
    <cellStyle name="Cálculo 4 5" xfId="17572" xr:uid="{00000000-0005-0000-0000-000066010000}"/>
    <cellStyle name="Cálculo 4 5 2" xfId="44319" xr:uid="{00000000-0005-0000-0000-000067010000}"/>
    <cellStyle name="Cálculo 4 6" xfId="27285" xr:uid="{00000000-0005-0000-0000-000068010000}"/>
    <cellStyle name="Celda de comprobación 2" xfId="270" xr:uid="{00000000-0005-0000-0000-000069010000}"/>
    <cellStyle name="Celda de comprobación 2 2" xfId="271" xr:uid="{00000000-0005-0000-0000-00006A010000}"/>
    <cellStyle name="Celda de comprobación 2_2. 2 F21 Fenecimientos 2010 AGR" xfId="272" xr:uid="{00000000-0005-0000-0000-00006B010000}"/>
    <cellStyle name="Celda de comprobación 3" xfId="273" xr:uid="{00000000-0005-0000-0000-00006C010000}"/>
    <cellStyle name="Celda de comprobación 4" xfId="274" xr:uid="{00000000-0005-0000-0000-00006D010000}"/>
    <cellStyle name="Celda vinculada 2" xfId="275" xr:uid="{00000000-0005-0000-0000-00006E010000}"/>
    <cellStyle name="Celda vinculada 2 2" xfId="276" xr:uid="{00000000-0005-0000-0000-00006F010000}"/>
    <cellStyle name="Celda vinculada 2_2. 2 F21 Fenecimientos 2010 AGR" xfId="277" xr:uid="{00000000-0005-0000-0000-000070010000}"/>
    <cellStyle name="Celda vinculada 3" xfId="278" xr:uid="{00000000-0005-0000-0000-000071010000}"/>
    <cellStyle name="Celda vinculada 4" xfId="279" xr:uid="{00000000-0005-0000-0000-000072010000}"/>
    <cellStyle name="Check Cell" xfId="280" xr:uid="{00000000-0005-0000-0000-000073010000}"/>
    <cellStyle name="Diseño" xfId="281" xr:uid="{00000000-0005-0000-0000-000074010000}"/>
    <cellStyle name="Encabezado 4 2" xfId="282" xr:uid="{00000000-0005-0000-0000-000075010000}"/>
    <cellStyle name="Encabezado 4 2 2" xfId="283" xr:uid="{00000000-0005-0000-0000-000076010000}"/>
    <cellStyle name="Encabezado 4 2_Libro1" xfId="284" xr:uid="{00000000-0005-0000-0000-000077010000}"/>
    <cellStyle name="Encabezado 4 3" xfId="285" xr:uid="{00000000-0005-0000-0000-000078010000}"/>
    <cellStyle name="Encabezado 4 4" xfId="286" xr:uid="{00000000-0005-0000-0000-000079010000}"/>
    <cellStyle name="Énfasis1 2" xfId="287" xr:uid="{00000000-0005-0000-0000-00007A010000}"/>
    <cellStyle name="Énfasis1 2 2" xfId="288" xr:uid="{00000000-0005-0000-0000-00007B010000}"/>
    <cellStyle name="Énfasis1 2_Libro1" xfId="289" xr:uid="{00000000-0005-0000-0000-00007C010000}"/>
    <cellStyle name="Énfasis1 3" xfId="290" xr:uid="{00000000-0005-0000-0000-00007D010000}"/>
    <cellStyle name="Énfasis1 4" xfId="291" xr:uid="{00000000-0005-0000-0000-00007E010000}"/>
    <cellStyle name="Énfasis2 2" xfId="292" xr:uid="{00000000-0005-0000-0000-00007F010000}"/>
    <cellStyle name="Énfasis2 2 2" xfId="293" xr:uid="{00000000-0005-0000-0000-000080010000}"/>
    <cellStyle name="Énfasis2 2_Libro1" xfId="294" xr:uid="{00000000-0005-0000-0000-000081010000}"/>
    <cellStyle name="Énfasis2 3" xfId="295" xr:uid="{00000000-0005-0000-0000-000082010000}"/>
    <cellStyle name="Énfasis2 4" xfId="296" xr:uid="{00000000-0005-0000-0000-000083010000}"/>
    <cellStyle name="Énfasis3 2" xfId="297" xr:uid="{00000000-0005-0000-0000-000084010000}"/>
    <cellStyle name="Énfasis3 2 2" xfId="298" xr:uid="{00000000-0005-0000-0000-000085010000}"/>
    <cellStyle name="Énfasis3 2_Libro1" xfId="299" xr:uid="{00000000-0005-0000-0000-000086010000}"/>
    <cellStyle name="Énfasis3 3" xfId="300" xr:uid="{00000000-0005-0000-0000-000087010000}"/>
    <cellStyle name="Énfasis3 4" xfId="301" xr:uid="{00000000-0005-0000-0000-000088010000}"/>
    <cellStyle name="Énfasis4 2" xfId="302" xr:uid="{00000000-0005-0000-0000-000089010000}"/>
    <cellStyle name="Énfasis4 2 2" xfId="303" xr:uid="{00000000-0005-0000-0000-00008A010000}"/>
    <cellStyle name="Énfasis4 2_Libro1" xfId="304" xr:uid="{00000000-0005-0000-0000-00008B010000}"/>
    <cellStyle name="Énfasis4 3" xfId="305" xr:uid="{00000000-0005-0000-0000-00008C010000}"/>
    <cellStyle name="Énfasis4 4" xfId="306" xr:uid="{00000000-0005-0000-0000-00008D010000}"/>
    <cellStyle name="Énfasis5 2" xfId="307" xr:uid="{00000000-0005-0000-0000-00008E010000}"/>
    <cellStyle name="Énfasis5 2 2" xfId="308" xr:uid="{00000000-0005-0000-0000-00008F010000}"/>
    <cellStyle name="Énfasis5 2_Libro1" xfId="309" xr:uid="{00000000-0005-0000-0000-000090010000}"/>
    <cellStyle name="Énfasis5 3" xfId="310" xr:uid="{00000000-0005-0000-0000-000091010000}"/>
    <cellStyle name="Énfasis5 4" xfId="311" xr:uid="{00000000-0005-0000-0000-000092010000}"/>
    <cellStyle name="Énfasis6 2" xfId="312" xr:uid="{00000000-0005-0000-0000-000093010000}"/>
    <cellStyle name="Énfasis6 2 2" xfId="313" xr:uid="{00000000-0005-0000-0000-000094010000}"/>
    <cellStyle name="Énfasis6 2_Libro1" xfId="314" xr:uid="{00000000-0005-0000-0000-000095010000}"/>
    <cellStyle name="Énfasis6 3" xfId="315" xr:uid="{00000000-0005-0000-0000-000096010000}"/>
    <cellStyle name="Énfasis6 4" xfId="316" xr:uid="{00000000-0005-0000-0000-000097010000}"/>
    <cellStyle name="Entrada 2" xfId="317" xr:uid="{00000000-0005-0000-0000-000098010000}"/>
    <cellStyle name="Entrada 2 2" xfId="318" xr:uid="{00000000-0005-0000-0000-000099010000}"/>
    <cellStyle name="Entrada 2 2 2" xfId="657" xr:uid="{00000000-0005-0000-0000-00009A010000}"/>
    <cellStyle name="Entrada 2 2 2 2" xfId="970" xr:uid="{00000000-0005-0000-0000-00009B010000}"/>
    <cellStyle name="Entrada 2 2 2 2 2" xfId="3454" xr:uid="{00000000-0005-0000-0000-00009C010000}"/>
    <cellStyle name="Entrada 2 2 2 2 2 2" xfId="8313" xr:uid="{00000000-0005-0000-0000-00009D010000}"/>
    <cellStyle name="Entrada 2 2 2 2 2 2 2" xfId="35063" xr:uid="{00000000-0005-0000-0000-00009E010000}"/>
    <cellStyle name="Entrada 2 2 2 2 2 3" xfId="15126" xr:uid="{00000000-0005-0000-0000-00009F010000}"/>
    <cellStyle name="Entrada 2 2 2 2 2 3 2" xfId="41876" xr:uid="{00000000-0005-0000-0000-0000A0010000}"/>
    <cellStyle name="Entrada 2 2 2 2 2 4" xfId="22856" xr:uid="{00000000-0005-0000-0000-0000A1010000}"/>
    <cellStyle name="Entrada 2 2 2 2 2 4 2" xfId="49603" xr:uid="{00000000-0005-0000-0000-0000A2010000}"/>
    <cellStyle name="Entrada 2 2 2 2 2 5" xfId="30212" xr:uid="{00000000-0005-0000-0000-0000A3010000}"/>
    <cellStyle name="Entrada 2 2 2 2 3" xfId="19976" xr:uid="{00000000-0005-0000-0000-0000A4010000}"/>
    <cellStyle name="Entrada 2 2 2 2 3 2" xfId="46723" xr:uid="{00000000-0005-0000-0000-0000A5010000}"/>
    <cellStyle name="Entrada 2 2 2 2 4" xfId="27738" xr:uid="{00000000-0005-0000-0000-0000A6010000}"/>
    <cellStyle name="Entrada 2 2 2 3" xfId="3184" xr:uid="{00000000-0005-0000-0000-0000A7010000}"/>
    <cellStyle name="Entrada 2 2 2 3 2" xfId="8043" xr:uid="{00000000-0005-0000-0000-0000A8010000}"/>
    <cellStyle name="Entrada 2 2 2 3 2 2" xfId="34793" xr:uid="{00000000-0005-0000-0000-0000A9010000}"/>
    <cellStyle name="Entrada 2 2 2 3 3" xfId="15093" xr:uid="{00000000-0005-0000-0000-0000AA010000}"/>
    <cellStyle name="Entrada 2 2 2 3 3 2" xfId="41843" xr:uid="{00000000-0005-0000-0000-0000AB010000}"/>
    <cellStyle name="Entrada 2 2 2 3 4" xfId="22586" xr:uid="{00000000-0005-0000-0000-0000AC010000}"/>
    <cellStyle name="Entrada 2 2 2 3 4 2" xfId="49333" xr:uid="{00000000-0005-0000-0000-0000AD010000}"/>
    <cellStyle name="Entrada 2 2 2 3 5" xfId="29942" xr:uid="{00000000-0005-0000-0000-0000AE010000}"/>
    <cellStyle name="Entrada 2 2 2 4" xfId="19943" xr:uid="{00000000-0005-0000-0000-0000AF010000}"/>
    <cellStyle name="Entrada 2 2 2 4 2" xfId="46690" xr:uid="{00000000-0005-0000-0000-0000B0010000}"/>
    <cellStyle name="Entrada 2 2 2 5" xfId="27468" xr:uid="{00000000-0005-0000-0000-0000B1010000}"/>
    <cellStyle name="Entrada 2 2 3" xfId="644" xr:uid="{00000000-0005-0000-0000-0000B2010000}"/>
    <cellStyle name="Entrada 2 2 3 2" xfId="3171" xr:uid="{00000000-0005-0000-0000-0000B3010000}"/>
    <cellStyle name="Entrada 2 2 3 2 2" xfId="8030" xr:uid="{00000000-0005-0000-0000-0000B4010000}"/>
    <cellStyle name="Entrada 2 2 3 2 2 2" xfId="34780" xr:uid="{00000000-0005-0000-0000-0000B5010000}"/>
    <cellStyle name="Entrada 2 2 3 2 3" xfId="15080" xr:uid="{00000000-0005-0000-0000-0000B6010000}"/>
    <cellStyle name="Entrada 2 2 3 2 3 2" xfId="41830" xr:uid="{00000000-0005-0000-0000-0000B7010000}"/>
    <cellStyle name="Entrada 2 2 3 2 4" xfId="22573" xr:uid="{00000000-0005-0000-0000-0000B8010000}"/>
    <cellStyle name="Entrada 2 2 3 2 4 2" xfId="49320" xr:uid="{00000000-0005-0000-0000-0000B9010000}"/>
    <cellStyle name="Entrada 2 2 3 2 5" xfId="29929" xr:uid="{00000000-0005-0000-0000-0000BA010000}"/>
    <cellStyle name="Entrada 2 2 3 3" xfId="19930" xr:uid="{00000000-0005-0000-0000-0000BB010000}"/>
    <cellStyle name="Entrada 2 2 3 3 2" xfId="46677" xr:uid="{00000000-0005-0000-0000-0000BC010000}"/>
    <cellStyle name="Entrada 2 2 3 4" xfId="27455" xr:uid="{00000000-0005-0000-0000-0000BD010000}"/>
    <cellStyle name="Entrada 2 2 4" xfId="3003" xr:uid="{00000000-0005-0000-0000-0000BE010000}"/>
    <cellStyle name="Entrada 2 2 4 2" xfId="7862" xr:uid="{00000000-0005-0000-0000-0000BF010000}"/>
    <cellStyle name="Entrada 2 2 4 2 2" xfId="34612" xr:uid="{00000000-0005-0000-0000-0000C0010000}"/>
    <cellStyle name="Entrada 2 2 4 3" xfId="15048" xr:uid="{00000000-0005-0000-0000-0000C1010000}"/>
    <cellStyle name="Entrada 2 2 4 3 2" xfId="41798" xr:uid="{00000000-0005-0000-0000-0000C2010000}"/>
    <cellStyle name="Entrada 2 2 4 4" xfId="22405" xr:uid="{00000000-0005-0000-0000-0000C3010000}"/>
    <cellStyle name="Entrada 2 2 4 4 2" xfId="49152" xr:uid="{00000000-0005-0000-0000-0000C4010000}"/>
    <cellStyle name="Entrada 2 2 4 5" xfId="29761" xr:uid="{00000000-0005-0000-0000-0000C5010000}"/>
    <cellStyle name="Entrada 2 2 5" xfId="17568" xr:uid="{00000000-0005-0000-0000-0000C6010000}"/>
    <cellStyle name="Entrada 2 2 5 2" xfId="44315" xr:uid="{00000000-0005-0000-0000-0000C7010000}"/>
    <cellStyle name="Entrada 2 2 6" xfId="27287" xr:uid="{00000000-0005-0000-0000-0000C8010000}"/>
    <cellStyle name="Entrada 2 3" xfId="656" xr:uid="{00000000-0005-0000-0000-0000C9010000}"/>
    <cellStyle name="Entrada 2 3 2" xfId="969" xr:uid="{00000000-0005-0000-0000-0000CA010000}"/>
    <cellStyle name="Entrada 2 3 2 2" xfId="3453" xr:uid="{00000000-0005-0000-0000-0000CB010000}"/>
    <cellStyle name="Entrada 2 3 2 2 2" xfId="8312" xr:uid="{00000000-0005-0000-0000-0000CC010000}"/>
    <cellStyle name="Entrada 2 3 2 2 2 2" xfId="35062" xr:uid="{00000000-0005-0000-0000-0000CD010000}"/>
    <cellStyle name="Entrada 2 3 2 2 3" xfId="15125" xr:uid="{00000000-0005-0000-0000-0000CE010000}"/>
    <cellStyle name="Entrada 2 3 2 2 3 2" xfId="41875" xr:uid="{00000000-0005-0000-0000-0000CF010000}"/>
    <cellStyle name="Entrada 2 3 2 2 4" xfId="22855" xr:uid="{00000000-0005-0000-0000-0000D0010000}"/>
    <cellStyle name="Entrada 2 3 2 2 4 2" xfId="49602" xr:uid="{00000000-0005-0000-0000-0000D1010000}"/>
    <cellStyle name="Entrada 2 3 2 2 5" xfId="30211" xr:uid="{00000000-0005-0000-0000-0000D2010000}"/>
    <cellStyle name="Entrada 2 3 2 3" xfId="19975" xr:uid="{00000000-0005-0000-0000-0000D3010000}"/>
    <cellStyle name="Entrada 2 3 2 3 2" xfId="46722" xr:uid="{00000000-0005-0000-0000-0000D4010000}"/>
    <cellStyle name="Entrada 2 3 2 4" xfId="27737" xr:uid="{00000000-0005-0000-0000-0000D5010000}"/>
    <cellStyle name="Entrada 2 3 3" xfId="3183" xr:uid="{00000000-0005-0000-0000-0000D6010000}"/>
    <cellStyle name="Entrada 2 3 3 2" xfId="8042" xr:uid="{00000000-0005-0000-0000-0000D7010000}"/>
    <cellStyle name="Entrada 2 3 3 2 2" xfId="34792" xr:uid="{00000000-0005-0000-0000-0000D8010000}"/>
    <cellStyle name="Entrada 2 3 3 3" xfId="15092" xr:uid="{00000000-0005-0000-0000-0000D9010000}"/>
    <cellStyle name="Entrada 2 3 3 3 2" xfId="41842" xr:uid="{00000000-0005-0000-0000-0000DA010000}"/>
    <cellStyle name="Entrada 2 3 3 4" xfId="22585" xr:uid="{00000000-0005-0000-0000-0000DB010000}"/>
    <cellStyle name="Entrada 2 3 3 4 2" xfId="49332" xr:uid="{00000000-0005-0000-0000-0000DC010000}"/>
    <cellStyle name="Entrada 2 3 3 5" xfId="29941" xr:uid="{00000000-0005-0000-0000-0000DD010000}"/>
    <cellStyle name="Entrada 2 3 4" xfId="19942" xr:uid="{00000000-0005-0000-0000-0000DE010000}"/>
    <cellStyle name="Entrada 2 3 4 2" xfId="46689" xr:uid="{00000000-0005-0000-0000-0000DF010000}"/>
    <cellStyle name="Entrada 2 3 5" xfId="27467" xr:uid="{00000000-0005-0000-0000-0000E0010000}"/>
    <cellStyle name="Entrada 2 4" xfId="645" xr:uid="{00000000-0005-0000-0000-0000E1010000}"/>
    <cellStyle name="Entrada 2 4 2" xfId="3172" xr:uid="{00000000-0005-0000-0000-0000E2010000}"/>
    <cellStyle name="Entrada 2 4 2 2" xfId="8031" xr:uid="{00000000-0005-0000-0000-0000E3010000}"/>
    <cellStyle name="Entrada 2 4 2 2 2" xfId="34781" xr:uid="{00000000-0005-0000-0000-0000E4010000}"/>
    <cellStyle name="Entrada 2 4 2 3" xfId="15081" xr:uid="{00000000-0005-0000-0000-0000E5010000}"/>
    <cellStyle name="Entrada 2 4 2 3 2" xfId="41831" xr:uid="{00000000-0005-0000-0000-0000E6010000}"/>
    <cellStyle name="Entrada 2 4 2 4" xfId="22574" xr:uid="{00000000-0005-0000-0000-0000E7010000}"/>
    <cellStyle name="Entrada 2 4 2 4 2" xfId="49321" xr:uid="{00000000-0005-0000-0000-0000E8010000}"/>
    <cellStyle name="Entrada 2 4 2 5" xfId="29930" xr:uid="{00000000-0005-0000-0000-0000E9010000}"/>
    <cellStyle name="Entrada 2 4 3" xfId="19931" xr:uid="{00000000-0005-0000-0000-0000EA010000}"/>
    <cellStyle name="Entrada 2 4 3 2" xfId="46678" xr:uid="{00000000-0005-0000-0000-0000EB010000}"/>
    <cellStyle name="Entrada 2 4 4" xfId="27456" xr:uid="{00000000-0005-0000-0000-0000EC010000}"/>
    <cellStyle name="Entrada 2 5" xfId="3002" xr:uid="{00000000-0005-0000-0000-0000ED010000}"/>
    <cellStyle name="Entrada 2 5 2" xfId="7861" xr:uid="{00000000-0005-0000-0000-0000EE010000}"/>
    <cellStyle name="Entrada 2 5 2 2" xfId="34611" xr:uid="{00000000-0005-0000-0000-0000EF010000}"/>
    <cellStyle name="Entrada 2 5 3" xfId="15047" xr:uid="{00000000-0005-0000-0000-0000F0010000}"/>
    <cellStyle name="Entrada 2 5 3 2" xfId="41797" xr:uid="{00000000-0005-0000-0000-0000F1010000}"/>
    <cellStyle name="Entrada 2 5 4" xfId="22404" xr:uid="{00000000-0005-0000-0000-0000F2010000}"/>
    <cellStyle name="Entrada 2 5 4 2" xfId="49151" xr:uid="{00000000-0005-0000-0000-0000F3010000}"/>
    <cellStyle name="Entrada 2 5 5" xfId="29760" xr:uid="{00000000-0005-0000-0000-0000F4010000}"/>
    <cellStyle name="Entrada 2 6" xfId="17569" xr:uid="{00000000-0005-0000-0000-0000F5010000}"/>
    <cellStyle name="Entrada 2 6 2" xfId="44316" xr:uid="{00000000-0005-0000-0000-0000F6010000}"/>
    <cellStyle name="Entrada 2 7" xfId="27286" xr:uid="{00000000-0005-0000-0000-0000F7010000}"/>
    <cellStyle name="Entrada 2_2. 2 F21 Fenecimientos 2010 AGR" xfId="319" xr:uid="{00000000-0005-0000-0000-0000F8010000}"/>
    <cellStyle name="Entrada 3" xfId="320" xr:uid="{00000000-0005-0000-0000-0000F9010000}"/>
    <cellStyle name="Entrada 3 2" xfId="658" xr:uid="{00000000-0005-0000-0000-0000FA010000}"/>
    <cellStyle name="Entrada 3 2 2" xfId="971" xr:uid="{00000000-0005-0000-0000-0000FB010000}"/>
    <cellStyle name="Entrada 3 2 2 2" xfId="3455" xr:uid="{00000000-0005-0000-0000-0000FC010000}"/>
    <cellStyle name="Entrada 3 2 2 2 2" xfId="8314" xr:uid="{00000000-0005-0000-0000-0000FD010000}"/>
    <cellStyle name="Entrada 3 2 2 2 2 2" xfId="35064" xr:uid="{00000000-0005-0000-0000-0000FE010000}"/>
    <cellStyle name="Entrada 3 2 2 2 3" xfId="15127" xr:uid="{00000000-0005-0000-0000-0000FF010000}"/>
    <cellStyle name="Entrada 3 2 2 2 3 2" xfId="41877" xr:uid="{00000000-0005-0000-0000-000000020000}"/>
    <cellStyle name="Entrada 3 2 2 2 4" xfId="22857" xr:uid="{00000000-0005-0000-0000-000001020000}"/>
    <cellStyle name="Entrada 3 2 2 2 4 2" xfId="49604" xr:uid="{00000000-0005-0000-0000-000002020000}"/>
    <cellStyle name="Entrada 3 2 2 2 5" xfId="30213" xr:uid="{00000000-0005-0000-0000-000003020000}"/>
    <cellStyle name="Entrada 3 2 2 3" xfId="19977" xr:uid="{00000000-0005-0000-0000-000004020000}"/>
    <cellStyle name="Entrada 3 2 2 3 2" xfId="46724" xr:uid="{00000000-0005-0000-0000-000005020000}"/>
    <cellStyle name="Entrada 3 2 2 4" xfId="27739" xr:uid="{00000000-0005-0000-0000-000006020000}"/>
    <cellStyle name="Entrada 3 2 3" xfId="3185" xr:uid="{00000000-0005-0000-0000-000007020000}"/>
    <cellStyle name="Entrada 3 2 3 2" xfId="8044" xr:uid="{00000000-0005-0000-0000-000008020000}"/>
    <cellStyle name="Entrada 3 2 3 2 2" xfId="34794" xr:uid="{00000000-0005-0000-0000-000009020000}"/>
    <cellStyle name="Entrada 3 2 3 3" xfId="15094" xr:uid="{00000000-0005-0000-0000-00000A020000}"/>
    <cellStyle name="Entrada 3 2 3 3 2" xfId="41844" xr:uid="{00000000-0005-0000-0000-00000B020000}"/>
    <cellStyle name="Entrada 3 2 3 4" xfId="22587" xr:uid="{00000000-0005-0000-0000-00000C020000}"/>
    <cellStyle name="Entrada 3 2 3 4 2" xfId="49334" xr:uid="{00000000-0005-0000-0000-00000D020000}"/>
    <cellStyle name="Entrada 3 2 3 5" xfId="29943" xr:uid="{00000000-0005-0000-0000-00000E020000}"/>
    <cellStyle name="Entrada 3 2 4" xfId="19944" xr:uid="{00000000-0005-0000-0000-00000F020000}"/>
    <cellStyle name="Entrada 3 2 4 2" xfId="46691" xr:uid="{00000000-0005-0000-0000-000010020000}"/>
    <cellStyle name="Entrada 3 2 5" xfId="27469" xr:uid="{00000000-0005-0000-0000-000011020000}"/>
    <cellStyle name="Entrada 3 3" xfId="643" xr:uid="{00000000-0005-0000-0000-000012020000}"/>
    <cellStyle name="Entrada 3 3 2" xfId="3170" xr:uid="{00000000-0005-0000-0000-000013020000}"/>
    <cellStyle name="Entrada 3 3 2 2" xfId="8029" xr:uid="{00000000-0005-0000-0000-000014020000}"/>
    <cellStyle name="Entrada 3 3 2 2 2" xfId="34779" xr:uid="{00000000-0005-0000-0000-000015020000}"/>
    <cellStyle name="Entrada 3 3 2 3" xfId="15079" xr:uid="{00000000-0005-0000-0000-000016020000}"/>
    <cellStyle name="Entrada 3 3 2 3 2" xfId="41829" xr:uid="{00000000-0005-0000-0000-000017020000}"/>
    <cellStyle name="Entrada 3 3 2 4" xfId="22572" xr:uid="{00000000-0005-0000-0000-000018020000}"/>
    <cellStyle name="Entrada 3 3 2 4 2" xfId="49319" xr:uid="{00000000-0005-0000-0000-000019020000}"/>
    <cellStyle name="Entrada 3 3 2 5" xfId="29928" xr:uid="{00000000-0005-0000-0000-00001A020000}"/>
    <cellStyle name="Entrada 3 3 3" xfId="19929" xr:uid="{00000000-0005-0000-0000-00001B020000}"/>
    <cellStyle name="Entrada 3 3 3 2" xfId="46676" xr:uid="{00000000-0005-0000-0000-00001C020000}"/>
    <cellStyle name="Entrada 3 3 4" xfId="27454" xr:uid="{00000000-0005-0000-0000-00001D020000}"/>
    <cellStyle name="Entrada 3 4" xfId="3004" xr:uid="{00000000-0005-0000-0000-00001E020000}"/>
    <cellStyle name="Entrada 3 4 2" xfId="7863" xr:uid="{00000000-0005-0000-0000-00001F020000}"/>
    <cellStyle name="Entrada 3 4 2 2" xfId="34613" xr:uid="{00000000-0005-0000-0000-000020020000}"/>
    <cellStyle name="Entrada 3 4 3" xfId="15049" xr:uid="{00000000-0005-0000-0000-000021020000}"/>
    <cellStyle name="Entrada 3 4 3 2" xfId="41799" xr:uid="{00000000-0005-0000-0000-000022020000}"/>
    <cellStyle name="Entrada 3 4 4" xfId="22406" xr:uid="{00000000-0005-0000-0000-000023020000}"/>
    <cellStyle name="Entrada 3 4 4 2" xfId="49153" xr:uid="{00000000-0005-0000-0000-000024020000}"/>
    <cellStyle name="Entrada 3 4 5" xfId="29762" xr:uid="{00000000-0005-0000-0000-000025020000}"/>
    <cellStyle name="Entrada 3 5" xfId="17522" xr:uid="{00000000-0005-0000-0000-000026020000}"/>
    <cellStyle name="Entrada 3 5 2" xfId="44269" xr:uid="{00000000-0005-0000-0000-000027020000}"/>
    <cellStyle name="Entrada 3 6" xfId="27288" xr:uid="{00000000-0005-0000-0000-000028020000}"/>
    <cellStyle name="Entrada 4" xfId="321" xr:uid="{00000000-0005-0000-0000-000029020000}"/>
    <cellStyle name="Entrada 4 2" xfId="659" xr:uid="{00000000-0005-0000-0000-00002A020000}"/>
    <cellStyle name="Entrada 4 2 2" xfId="972" xr:uid="{00000000-0005-0000-0000-00002B020000}"/>
    <cellStyle name="Entrada 4 2 2 2" xfId="3456" xr:uid="{00000000-0005-0000-0000-00002C020000}"/>
    <cellStyle name="Entrada 4 2 2 2 2" xfId="8315" xr:uid="{00000000-0005-0000-0000-00002D020000}"/>
    <cellStyle name="Entrada 4 2 2 2 2 2" xfId="35065" xr:uid="{00000000-0005-0000-0000-00002E020000}"/>
    <cellStyle name="Entrada 4 2 2 2 3" xfId="15128" xr:uid="{00000000-0005-0000-0000-00002F020000}"/>
    <cellStyle name="Entrada 4 2 2 2 3 2" xfId="41878" xr:uid="{00000000-0005-0000-0000-000030020000}"/>
    <cellStyle name="Entrada 4 2 2 2 4" xfId="22858" xr:uid="{00000000-0005-0000-0000-000031020000}"/>
    <cellStyle name="Entrada 4 2 2 2 4 2" xfId="49605" xr:uid="{00000000-0005-0000-0000-000032020000}"/>
    <cellStyle name="Entrada 4 2 2 2 5" xfId="30214" xr:uid="{00000000-0005-0000-0000-000033020000}"/>
    <cellStyle name="Entrada 4 2 2 3" xfId="19978" xr:uid="{00000000-0005-0000-0000-000034020000}"/>
    <cellStyle name="Entrada 4 2 2 3 2" xfId="46725" xr:uid="{00000000-0005-0000-0000-000035020000}"/>
    <cellStyle name="Entrada 4 2 2 4" xfId="27740" xr:uid="{00000000-0005-0000-0000-000036020000}"/>
    <cellStyle name="Entrada 4 2 3" xfId="3186" xr:uid="{00000000-0005-0000-0000-000037020000}"/>
    <cellStyle name="Entrada 4 2 3 2" xfId="8045" xr:uid="{00000000-0005-0000-0000-000038020000}"/>
    <cellStyle name="Entrada 4 2 3 2 2" xfId="34795" xr:uid="{00000000-0005-0000-0000-000039020000}"/>
    <cellStyle name="Entrada 4 2 3 3" xfId="15095" xr:uid="{00000000-0005-0000-0000-00003A020000}"/>
    <cellStyle name="Entrada 4 2 3 3 2" xfId="41845" xr:uid="{00000000-0005-0000-0000-00003B020000}"/>
    <cellStyle name="Entrada 4 2 3 4" xfId="22588" xr:uid="{00000000-0005-0000-0000-00003C020000}"/>
    <cellStyle name="Entrada 4 2 3 4 2" xfId="49335" xr:uid="{00000000-0005-0000-0000-00003D020000}"/>
    <cellStyle name="Entrada 4 2 3 5" xfId="29944" xr:uid="{00000000-0005-0000-0000-00003E020000}"/>
    <cellStyle name="Entrada 4 2 4" xfId="19945" xr:uid="{00000000-0005-0000-0000-00003F020000}"/>
    <cellStyle name="Entrada 4 2 4 2" xfId="46692" xr:uid="{00000000-0005-0000-0000-000040020000}"/>
    <cellStyle name="Entrada 4 2 5" xfId="27470" xr:uid="{00000000-0005-0000-0000-000041020000}"/>
    <cellStyle name="Entrada 4 3" xfId="642" xr:uid="{00000000-0005-0000-0000-000042020000}"/>
    <cellStyle name="Entrada 4 3 2" xfId="3169" xr:uid="{00000000-0005-0000-0000-000043020000}"/>
    <cellStyle name="Entrada 4 3 2 2" xfId="8028" xr:uid="{00000000-0005-0000-0000-000044020000}"/>
    <cellStyle name="Entrada 4 3 2 2 2" xfId="34778" xr:uid="{00000000-0005-0000-0000-000045020000}"/>
    <cellStyle name="Entrada 4 3 2 3" xfId="15078" xr:uid="{00000000-0005-0000-0000-000046020000}"/>
    <cellStyle name="Entrada 4 3 2 3 2" xfId="41828" xr:uid="{00000000-0005-0000-0000-000047020000}"/>
    <cellStyle name="Entrada 4 3 2 4" xfId="22571" xr:uid="{00000000-0005-0000-0000-000048020000}"/>
    <cellStyle name="Entrada 4 3 2 4 2" xfId="49318" xr:uid="{00000000-0005-0000-0000-000049020000}"/>
    <cellStyle name="Entrada 4 3 2 5" xfId="29927" xr:uid="{00000000-0005-0000-0000-00004A020000}"/>
    <cellStyle name="Entrada 4 3 3" xfId="19928" xr:uid="{00000000-0005-0000-0000-00004B020000}"/>
    <cellStyle name="Entrada 4 3 3 2" xfId="46675" xr:uid="{00000000-0005-0000-0000-00004C020000}"/>
    <cellStyle name="Entrada 4 3 4" xfId="27453" xr:uid="{00000000-0005-0000-0000-00004D020000}"/>
    <cellStyle name="Entrada 4 4" xfId="3005" xr:uid="{00000000-0005-0000-0000-00004E020000}"/>
    <cellStyle name="Entrada 4 4 2" xfId="7864" xr:uid="{00000000-0005-0000-0000-00004F020000}"/>
    <cellStyle name="Entrada 4 4 2 2" xfId="34614" xr:uid="{00000000-0005-0000-0000-000050020000}"/>
    <cellStyle name="Entrada 4 4 3" xfId="15050" xr:uid="{00000000-0005-0000-0000-000051020000}"/>
    <cellStyle name="Entrada 4 4 3 2" xfId="41800" xr:uid="{00000000-0005-0000-0000-000052020000}"/>
    <cellStyle name="Entrada 4 4 4" xfId="22407" xr:uid="{00000000-0005-0000-0000-000053020000}"/>
    <cellStyle name="Entrada 4 4 4 2" xfId="49154" xr:uid="{00000000-0005-0000-0000-000054020000}"/>
    <cellStyle name="Entrada 4 4 5" xfId="29763" xr:uid="{00000000-0005-0000-0000-000055020000}"/>
    <cellStyle name="Entrada 4 5" xfId="17591" xr:uid="{00000000-0005-0000-0000-000056020000}"/>
    <cellStyle name="Entrada 4 5 2" xfId="44338" xr:uid="{00000000-0005-0000-0000-000057020000}"/>
    <cellStyle name="Entrada 4 6" xfId="27289" xr:uid="{00000000-0005-0000-0000-000058020000}"/>
    <cellStyle name="Euro" xfId="322" xr:uid="{00000000-0005-0000-0000-000059020000}"/>
    <cellStyle name="Euro 2" xfId="323" xr:uid="{00000000-0005-0000-0000-00005A020000}"/>
    <cellStyle name="Euro 3" xfId="324" xr:uid="{00000000-0005-0000-0000-00005B020000}"/>
    <cellStyle name="Euro_1 7715 vigencias_futuras MUNICIPIO MEDELLÍN" xfId="325" xr:uid="{00000000-0005-0000-0000-00005C020000}"/>
    <cellStyle name="Explanatory Text" xfId="326" xr:uid="{00000000-0005-0000-0000-00005D020000}"/>
    <cellStyle name="Good" xfId="327" xr:uid="{00000000-0005-0000-0000-00005E020000}"/>
    <cellStyle name="Heading 1" xfId="328" xr:uid="{00000000-0005-0000-0000-00005F020000}"/>
    <cellStyle name="Heading 2" xfId="329" xr:uid="{00000000-0005-0000-0000-000060020000}"/>
    <cellStyle name="Heading 3" xfId="330" xr:uid="{00000000-0005-0000-0000-000061020000}"/>
    <cellStyle name="Heading 4" xfId="331" xr:uid="{00000000-0005-0000-0000-000062020000}"/>
    <cellStyle name="Hipervínculo" xfId="3" builtinId="8"/>
    <cellStyle name="Hipervínculo 2" xfId="7" xr:uid="{00000000-0005-0000-0000-000064020000}"/>
    <cellStyle name="Hipervínculo 2 2" xfId="332" xr:uid="{00000000-0005-0000-0000-000065020000}"/>
    <cellStyle name="Hipervínculo visitado" xfId="781" builtinId="9" hidden="1"/>
    <cellStyle name="Hipervínculo visitado" xfId="782" builtinId="9" hidden="1"/>
    <cellStyle name="Hipervínculo visitado" xfId="783" builtinId="9" hidden="1"/>
    <cellStyle name="Hipervínculo visitado" xfId="784" builtinId="9" hidden="1"/>
    <cellStyle name="Hipervínculo visitado" xfId="786" builtinId="9" hidden="1"/>
    <cellStyle name="Hipervínculo visitado" xfId="787" builtinId="9" hidden="1"/>
    <cellStyle name="Hipervínculo visitado" xfId="788" builtinId="9" hidden="1"/>
    <cellStyle name="Hipervínculo visitado" xfId="789" builtinId="9" hidden="1"/>
    <cellStyle name="Hipervínculo visitado" xfId="790" builtinId="9" hidden="1"/>
    <cellStyle name="Hipervínculo visitado" xfId="791" builtinId="9" hidden="1"/>
    <cellStyle name="Hipervínculo visitado" xfId="27236" builtinId="9" hidden="1"/>
    <cellStyle name="Hipervínculo visitado" xfId="27238" builtinId="9" hidden="1"/>
    <cellStyle name="Hipervínculo visitado" xfId="27239" builtinId="9" hidden="1"/>
    <cellStyle name="Hipervínculo visitado" xfId="27240" builtinId="9" hidden="1"/>
    <cellStyle name="Hipervínculo visitado" xfId="27241" builtinId="9" hidden="1"/>
    <cellStyle name="Hipervínculo visitado" xfId="27242" builtinId="9" hidden="1"/>
    <cellStyle name="Hipervínculo visitado" xfId="27243" builtinId="9" hidden="1"/>
    <cellStyle name="Hipervínculo visitado" xfId="27244" builtinId="9" hidden="1"/>
    <cellStyle name="Hipervínculo visitado" xfId="27246" builtinId="9" hidden="1"/>
    <cellStyle name="Hipervínculo visitado" xfId="27247" builtinId="9" hidden="1"/>
    <cellStyle name="Hipervínculo visitado" xfId="27248" builtinId="9" hidden="1"/>
    <cellStyle name="Hipervínculo visitado" xfId="27249" builtinId="9" hidden="1"/>
    <cellStyle name="Hipervínculo visitado" xfId="27245" builtinId="9" hidden="1"/>
    <cellStyle name="Hipervínculo visitado" xfId="27237" builtinId="9" hidden="1"/>
    <cellStyle name="Hipervínculo visitado" xfId="785" builtinId="9" hidden="1"/>
    <cellStyle name="Hipervínculo visitado" xfId="63" builtinId="9" hidden="1"/>
    <cellStyle name="Hipervínculo visitado" xfId="64" builtinId="9" hidden="1"/>
    <cellStyle name="Hipervínculo visitado" xfId="65" builtinId="9" hidden="1"/>
    <cellStyle name="Hipervínculo visitado" xfId="66" builtinId="9" hidden="1"/>
    <cellStyle name="Hipervínculo visitado" xfId="67" builtinId="9" hidden="1"/>
    <cellStyle name="Hipervínculo visitado" xfId="68" builtinId="9" hidden="1"/>
    <cellStyle name="Hipervínculo visitado" xfId="69" builtinId="9" hidden="1"/>
    <cellStyle name="Hipervínculo visitado" xfId="70" builtinId="9" hidden="1"/>
    <cellStyle name="Hipervínculo visitado" xfId="71" builtinId="9" hidden="1"/>
    <cellStyle name="Hipervínculo visitado" xfId="72" builtinId="9" hidden="1"/>
    <cellStyle name="Hipervínculo visitado" xfId="73" builtinId="9" hidden="1"/>
    <cellStyle name="Hipervínculo visitado" xfId="74" builtinId="9" hidden="1"/>
    <cellStyle name="Hipervínculo visitado" xfId="75" builtinId="9" hidden="1"/>
    <cellStyle name="Hipervínculo visitado" xfId="77" builtinId="9" hidden="1"/>
    <cellStyle name="Hipervínculo visitado" xfId="78" builtinId="9" hidden="1"/>
    <cellStyle name="Hipervínculo visitado" xfId="79" builtinId="9" hidden="1"/>
    <cellStyle name="Hipervínculo visitado" xfId="80" builtinId="9" hidden="1"/>
    <cellStyle name="Hipervínculo visitado" xfId="81" builtinId="9" hidden="1"/>
    <cellStyle name="Hipervínculo visitado" xfId="82" builtinId="9" hidden="1"/>
    <cellStyle name="Hipervínculo visitado" xfId="83" builtinId="9" hidden="1"/>
    <cellStyle name="Hipervínculo visitado" xfId="84" builtinId="9" hidden="1"/>
    <cellStyle name="Hipervínculo visitado" xfId="85" builtinId="9" hidden="1"/>
    <cellStyle name="Hipervínculo visitado" xfId="86" builtinId="9" hidden="1"/>
    <cellStyle name="Hipervínculo visitado" xfId="87" builtinId="9" hidden="1"/>
    <cellStyle name="Hipervínculo visitado" xfId="88" builtinId="9" hidden="1"/>
    <cellStyle name="Hipervínculo visitado" xfId="89" builtinId="9" hidden="1"/>
    <cellStyle name="Hipervínculo visitado" xfId="90" builtinId="9" hidden="1"/>
    <cellStyle name="Hipervínculo visitado" xfId="91" builtinId="9" hidden="1"/>
    <cellStyle name="Hipervínculo visitado" xfId="762" builtinId="9" hidden="1"/>
    <cellStyle name="Hipervínculo visitado" xfId="763" builtinId="9" hidden="1"/>
    <cellStyle name="Hipervínculo visitado" xfId="764" builtinId="9" hidden="1"/>
    <cellStyle name="Hipervínculo visitado" xfId="765" builtinId="9" hidden="1"/>
    <cellStyle name="Hipervínculo visitado" xfId="766" builtinId="9" hidden="1"/>
    <cellStyle name="Hipervínculo visitado" xfId="767" builtinId="9" hidden="1"/>
    <cellStyle name="Hipervínculo visitado" xfId="768" builtinId="9" hidden="1"/>
    <cellStyle name="Hipervínculo visitado" xfId="769" builtinId="9" hidden="1"/>
    <cellStyle name="Hipervínculo visitado" xfId="770" builtinId="9" hidden="1"/>
    <cellStyle name="Hipervínculo visitado" xfId="771" builtinId="9" hidden="1"/>
    <cellStyle name="Hipervínculo visitado" xfId="772" builtinId="9" hidden="1"/>
    <cellStyle name="Hipervínculo visitado" xfId="773" builtinId="9" hidden="1"/>
    <cellStyle name="Hipervínculo visitado" xfId="774" builtinId="9" hidden="1"/>
    <cellStyle name="Hipervínculo visitado" xfId="775" builtinId="9" hidden="1"/>
    <cellStyle name="Hipervínculo visitado" xfId="776" builtinId="9" hidden="1"/>
    <cellStyle name="Hipervínculo visitado" xfId="778" builtinId="9" hidden="1"/>
    <cellStyle name="Hipervínculo visitado" xfId="779" builtinId="9" hidden="1"/>
    <cellStyle name="Hipervínculo visitado" xfId="780" builtinId="9" hidden="1"/>
    <cellStyle name="Hipervínculo visitado" xfId="777" builtinId="9" hidden="1"/>
    <cellStyle name="Hipervínculo visitado" xfId="761" builtinId="9" hidden="1"/>
    <cellStyle name="Hipervínculo visitado" xfId="76" builtinId="9" hidden="1"/>
    <cellStyle name="Hipervínculo visitado" xfId="40" builtinId="9" hidden="1"/>
    <cellStyle name="Hipervínculo visitado" xfId="41" builtinId="9" hidden="1"/>
    <cellStyle name="Hipervínculo visitado" xfId="42" builtinId="9" hidden="1"/>
    <cellStyle name="Hipervínculo visitado" xfId="43" builtinId="9" hidden="1"/>
    <cellStyle name="Hipervínculo visitado" xfId="45" builtinId="9" hidden="1"/>
    <cellStyle name="Hipervínculo visitado" xfId="46" builtinId="9" hidden="1"/>
    <cellStyle name="Hipervínculo visitado" xfId="47" builtinId="9" hidden="1"/>
    <cellStyle name="Hipervínculo visitado" xfId="48" builtinId="9" hidden="1"/>
    <cellStyle name="Hipervínculo visitado" xfId="49" builtinId="9" hidden="1"/>
    <cellStyle name="Hipervínculo visitado" xfId="50" builtinId="9" hidden="1"/>
    <cellStyle name="Hipervínculo visitado" xfId="51" builtinId="9" hidden="1"/>
    <cellStyle name="Hipervínculo visitado" xfId="52" builtinId="9" hidden="1"/>
    <cellStyle name="Hipervínculo visitado" xfId="53" builtinId="9" hidden="1"/>
    <cellStyle name="Hipervínculo visitado" xfId="54" builtinId="9" hidden="1"/>
    <cellStyle name="Hipervínculo visitado" xfId="55" builtinId="9" hidden="1"/>
    <cellStyle name="Hipervínculo visitado" xfId="56" builtinId="9" hidden="1"/>
    <cellStyle name="Hipervínculo visitado" xfId="57" builtinId="9" hidden="1"/>
    <cellStyle name="Hipervínculo visitado" xfId="58" builtinId="9" hidden="1"/>
    <cellStyle name="Hipervínculo visitado" xfId="59" builtinId="9" hidden="1"/>
    <cellStyle name="Hipervínculo visitado" xfId="60" builtinId="9" hidden="1"/>
    <cellStyle name="Hipervínculo visitado" xfId="61" builtinId="9" hidden="1"/>
    <cellStyle name="Hipervínculo visitado" xfId="62" builtinId="9" hidden="1"/>
    <cellStyle name="Hipervínculo visitado" xfId="44" builtinId="9" hidden="1"/>
    <cellStyle name="Hipervínculo visitado" xfId="30" builtinId="9" hidden="1"/>
    <cellStyle name="Hipervínculo visitado" xfId="31" builtinId="9" hidden="1"/>
    <cellStyle name="Hipervínculo visitado" xfId="32" builtinId="9" hidden="1"/>
    <cellStyle name="Hipervínculo visitado" xfId="33" builtinId="9" hidden="1"/>
    <cellStyle name="Hipervínculo visitado" xfId="34" builtinId="9" hidden="1"/>
    <cellStyle name="Hipervínculo visitado" xfId="35" builtinId="9" hidden="1"/>
    <cellStyle name="Hipervínculo visitado" xfId="36" builtinId="9" hidden="1"/>
    <cellStyle name="Hipervínculo visitado" xfId="37" builtinId="9" hidden="1"/>
    <cellStyle name="Hipervínculo visitado" xfId="38" builtinId="9" hidden="1"/>
    <cellStyle name="Hipervínculo visitado" xfId="39" builtinId="9" hidden="1"/>
    <cellStyle name="Hipervínculo visitado" xfId="25" builtinId="9" hidden="1"/>
    <cellStyle name="Hipervínculo visitado" xfId="26" builtinId="9" hidden="1"/>
    <cellStyle name="Hipervínculo visitado" xfId="27" builtinId="9" hidden="1"/>
    <cellStyle name="Hipervínculo visitado" xfId="28" builtinId="9" hidden="1"/>
    <cellStyle name="Hipervínculo visitado" xfId="29" builtinId="9" hidden="1"/>
    <cellStyle name="Hipervínculo visitado" xfId="22" builtinId="9" hidden="1"/>
    <cellStyle name="Hipervínculo visitado" xfId="23" builtinId="9" hidden="1"/>
    <cellStyle name="Hipervínculo visitado" xfId="24" builtinId="9" hidden="1"/>
    <cellStyle name="Hipervínculo visitado" xfId="21" builtinId="9" hidden="1"/>
    <cellStyle name="Hipervínculo visitado" xfId="20" builtinId="9" hidden="1"/>
    <cellStyle name="Hyperlink 2" xfId="17517" xr:uid="{00000000-0005-0000-0000-0000DB020000}"/>
    <cellStyle name="Incorrecto 2" xfId="333" xr:uid="{00000000-0005-0000-0000-0000DC020000}"/>
    <cellStyle name="Incorrecto 2 2" xfId="334" xr:uid="{00000000-0005-0000-0000-0000DD020000}"/>
    <cellStyle name="Incorrecto 2_Libro1" xfId="335" xr:uid="{00000000-0005-0000-0000-0000DE020000}"/>
    <cellStyle name="Incorrecto 3" xfId="336" xr:uid="{00000000-0005-0000-0000-0000DF020000}"/>
    <cellStyle name="Incorrecto 4" xfId="337" xr:uid="{00000000-0005-0000-0000-0000E0020000}"/>
    <cellStyle name="Input" xfId="338" xr:uid="{00000000-0005-0000-0000-0000E1020000}"/>
    <cellStyle name="Input 2" xfId="660" xr:uid="{00000000-0005-0000-0000-0000E2020000}"/>
    <cellStyle name="Input 2 2" xfId="973" xr:uid="{00000000-0005-0000-0000-0000E3020000}"/>
    <cellStyle name="Input 2 2 2" xfId="3457" xr:uid="{00000000-0005-0000-0000-0000E4020000}"/>
    <cellStyle name="Input 2 2 2 2" xfId="8316" xr:uid="{00000000-0005-0000-0000-0000E5020000}"/>
    <cellStyle name="Input 2 2 2 2 2" xfId="35066" xr:uid="{00000000-0005-0000-0000-0000E6020000}"/>
    <cellStyle name="Input 2 2 2 3" xfId="15129" xr:uid="{00000000-0005-0000-0000-0000E7020000}"/>
    <cellStyle name="Input 2 2 2 3 2" xfId="41879" xr:uid="{00000000-0005-0000-0000-0000E8020000}"/>
    <cellStyle name="Input 2 2 2 4" xfId="22859" xr:uid="{00000000-0005-0000-0000-0000E9020000}"/>
    <cellStyle name="Input 2 2 2 4 2" xfId="49606" xr:uid="{00000000-0005-0000-0000-0000EA020000}"/>
    <cellStyle name="Input 2 2 2 5" xfId="30215" xr:uid="{00000000-0005-0000-0000-0000EB020000}"/>
    <cellStyle name="Input 2 2 3" xfId="19979" xr:uid="{00000000-0005-0000-0000-0000EC020000}"/>
    <cellStyle name="Input 2 2 3 2" xfId="46726" xr:uid="{00000000-0005-0000-0000-0000ED020000}"/>
    <cellStyle name="Input 2 2 4" xfId="27741" xr:uid="{00000000-0005-0000-0000-0000EE020000}"/>
    <cellStyle name="Input 2 3" xfId="3187" xr:uid="{00000000-0005-0000-0000-0000EF020000}"/>
    <cellStyle name="Input 2 3 2" xfId="8046" xr:uid="{00000000-0005-0000-0000-0000F0020000}"/>
    <cellStyle name="Input 2 3 2 2" xfId="34796" xr:uid="{00000000-0005-0000-0000-0000F1020000}"/>
    <cellStyle name="Input 2 3 3" xfId="15096" xr:uid="{00000000-0005-0000-0000-0000F2020000}"/>
    <cellStyle name="Input 2 3 3 2" xfId="41846" xr:uid="{00000000-0005-0000-0000-0000F3020000}"/>
    <cellStyle name="Input 2 3 4" xfId="22589" xr:uid="{00000000-0005-0000-0000-0000F4020000}"/>
    <cellStyle name="Input 2 3 4 2" xfId="49336" xr:uid="{00000000-0005-0000-0000-0000F5020000}"/>
    <cellStyle name="Input 2 3 5" xfId="29945" xr:uid="{00000000-0005-0000-0000-0000F6020000}"/>
    <cellStyle name="Input 2 4" xfId="19946" xr:uid="{00000000-0005-0000-0000-0000F7020000}"/>
    <cellStyle name="Input 2 4 2" xfId="46693" xr:uid="{00000000-0005-0000-0000-0000F8020000}"/>
    <cellStyle name="Input 2 5" xfId="27471" xr:uid="{00000000-0005-0000-0000-0000F9020000}"/>
    <cellStyle name="Input 3" xfId="641" xr:uid="{00000000-0005-0000-0000-0000FA020000}"/>
    <cellStyle name="Input 3 2" xfId="3168" xr:uid="{00000000-0005-0000-0000-0000FB020000}"/>
    <cellStyle name="Input 3 2 2" xfId="8027" xr:uid="{00000000-0005-0000-0000-0000FC020000}"/>
    <cellStyle name="Input 3 2 2 2" xfId="34777" xr:uid="{00000000-0005-0000-0000-0000FD020000}"/>
    <cellStyle name="Input 3 2 3" xfId="15077" xr:uid="{00000000-0005-0000-0000-0000FE020000}"/>
    <cellStyle name="Input 3 2 3 2" xfId="41827" xr:uid="{00000000-0005-0000-0000-0000FF020000}"/>
    <cellStyle name="Input 3 2 4" xfId="22570" xr:uid="{00000000-0005-0000-0000-000000030000}"/>
    <cellStyle name="Input 3 2 4 2" xfId="49317" xr:uid="{00000000-0005-0000-0000-000001030000}"/>
    <cellStyle name="Input 3 2 5" xfId="29926" xr:uid="{00000000-0005-0000-0000-000002030000}"/>
    <cellStyle name="Input 3 3" xfId="19927" xr:uid="{00000000-0005-0000-0000-000003030000}"/>
    <cellStyle name="Input 3 3 2" xfId="46674" xr:uid="{00000000-0005-0000-0000-000004030000}"/>
    <cellStyle name="Input 3 4" xfId="27452" xr:uid="{00000000-0005-0000-0000-000005030000}"/>
    <cellStyle name="Input 4" xfId="3006" xr:uid="{00000000-0005-0000-0000-000006030000}"/>
    <cellStyle name="Input 4 2" xfId="7865" xr:uid="{00000000-0005-0000-0000-000007030000}"/>
    <cellStyle name="Input 4 2 2" xfId="34615" xr:uid="{00000000-0005-0000-0000-000008030000}"/>
    <cellStyle name="Input 4 3" xfId="15051" xr:uid="{00000000-0005-0000-0000-000009030000}"/>
    <cellStyle name="Input 4 3 2" xfId="41801" xr:uid="{00000000-0005-0000-0000-00000A030000}"/>
    <cellStyle name="Input 4 4" xfId="22408" xr:uid="{00000000-0005-0000-0000-00000B030000}"/>
    <cellStyle name="Input 4 4 2" xfId="49155" xr:uid="{00000000-0005-0000-0000-00000C030000}"/>
    <cellStyle name="Input 4 5" xfId="29764" xr:uid="{00000000-0005-0000-0000-00000D030000}"/>
    <cellStyle name="Input 5" xfId="17567" xr:uid="{00000000-0005-0000-0000-00000E030000}"/>
    <cellStyle name="Input 5 2" xfId="44314" xr:uid="{00000000-0005-0000-0000-00000F030000}"/>
    <cellStyle name="Input 6" xfId="27290" xr:uid="{00000000-0005-0000-0000-000010030000}"/>
    <cellStyle name="Linked Cell" xfId="339" xr:uid="{00000000-0005-0000-0000-000011030000}"/>
    <cellStyle name="Millares [0]" xfId="8" builtinId="6"/>
    <cellStyle name="Millares [0] 10" xfId="603" xr:uid="{00000000-0005-0000-0000-000013030000}"/>
    <cellStyle name="Millares [0] 10 10" xfId="17678" xr:uid="{00000000-0005-0000-0000-000014030000}"/>
    <cellStyle name="Millares [0] 10 10 2" xfId="44425" xr:uid="{00000000-0005-0000-0000-000015030000}"/>
    <cellStyle name="Millares [0] 10 11" xfId="20136" xr:uid="{00000000-0005-0000-0000-000016030000}"/>
    <cellStyle name="Millares [0] 10 11 2" xfId="46883" xr:uid="{00000000-0005-0000-0000-000017030000}"/>
    <cellStyle name="Millares [0] 10 12" xfId="25002" xr:uid="{00000000-0005-0000-0000-000018030000}"/>
    <cellStyle name="Millares [0] 10 12 2" xfId="51748" xr:uid="{00000000-0005-0000-0000-000019030000}"/>
    <cellStyle name="Millares [0] 10 13" xfId="27415" xr:uid="{00000000-0005-0000-0000-00001A030000}"/>
    <cellStyle name="Millares [0] 10 2" xfId="935" xr:uid="{00000000-0005-0000-0000-00001B030000}"/>
    <cellStyle name="Millares [0] 10 2 10" xfId="20374" xr:uid="{00000000-0005-0000-0000-00001C030000}"/>
    <cellStyle name="Millares [0] 10 2 10 2" xfId="47121" xr:uid="{00000000-0005-0000-0000-00001D030000}"/>
    <cellStyle name="Millares [0] 10 2 11" xfId="25240" xr:uid="{00000000-0005-0000-0000-00001E030000}"/>
    <cellStyle name="Millares [0] 10 2 11 2" xfId="51985" xr:uid="{00000000-0005-0000-0000-00001F030000}"/>
    <cellStyle name="Millares [0] 10 2 12" xfId="27704" xr:uid="{00000000-0005-0000-0000-000020030000}"/>
    <cellStyle name="Millares [0] 10 2 2" xfId="1439" xr:uid="{00000000-0005-0000-0000-000021030000}"/>
    <cellStyle name="Millares [0] 10 2 2 10" xfId="28204" xr:uid="{00000000-0005-0000-0000-000022030000}"/>
    <cellStyle name="Millares [0] 10 2 2 2" xfId="2867" xr:uid="{00000000-0005-0000-0000-000023030000}"/>
    <cellStyle name="Millares [0] 10 2 2 2 2" xfId="5350" xr:uid="{00000000-0005-0000-0000-000024030000}"/>
    <cellStyle name="Millares [0] 10 2 2 2 2 2" xfId="10201" xr:uid="{00000000-0005-0000-0000-000025030000}"/>
    <cellStyle name="Millares [0] 10 2 2 2 2 2 2" xfId="36951" xr:uid="{00000000-0005-0000-0000-000026030000}"/>
    <cellStyle name="Millares [0] 10 2 2 2 2 3" xfId="14943" xr:uid="{00000000-0005-0000-0000-000027030000}"/>
    <cellStyle name="Millares [0] 10 2 2 2 2 3 2" xfId="41693" xr:uid="{00000000-0005-0000-0000-000028030000}"/>
    <cellStyle name="Millares [0] 10 2 2 2 2 4" xfId="24744" xr:uid="{00000000-0005-0000-0000-000029030000}"/>
    <cellStyle name="Millares [0] 10 2 2 2 2 4 2" xfId="51491" xr:uid="{00000000-0005-0000-0000-00002A030000}"/>
    <cellStyle name="Millares [0] 10 2 2 2 2 5" xfId="32100" xr:uid="{00000000-0005-0000-0000-00002B030000}"/>
    <cellStyle name="Millares [0] 10 2 2 2 3" xfId="7727" xr:uid="{00000000-0005-0000-0000-00002C030000}"/>
    <cellStyle name="Millares [0] 10 2 2 2 3 2" xfId="34477" xr:uid="{00000000-0005-0000-0000-00002D030000}"/>
    <cellStyle name="Millares [0] 10 2 2 2 4" xfId="12573" xr:uid="{00000000-0005-0000-0000-00002E030000}"/>
    <cellStyle name="Millares [0] 10 2 2 2 4 2" xfId="39323" xr:uid="{00000000-0005-0000-0000-00002F030000}"/>
    <cellStyle name="Millares [0] 10 2 2 2 5" xfId="17418" xr:uid="{00000000-0005-0000-0000-000030030000}"/>
    <cellStyle name="Millares [0] 10 2 2 2 5 2" xfId="44168" xr:uid="{00000000-0005-0000-0000-000031030000}"/>
    <cellStyle name="Millares [0] 10 2 2 2 6" xfId="19819" xr:uid="{00000000-0005-0000-0000-000032030000}"/>
    <cellStyle name="Millares [0] 10 2 2 2 6 2" xfId="46566" xr:uid="{00000000-0005-0000-0000-000033030000}"/>
    <cellStyle name="Millares [0] 10 2 2 2 7" xfId="22270" xr:uid="{00000000-0005-0000-0000-000034030000}"/>
    <cellStyle name="Millares [0] 10 2 2 2 7 2" xfId="49017" xr:uid="{00000000-0005-0000-0000-000035030000}"/>
    <cellStyle name="Millares [0] 10 2 2 2 8" xfId="27136" xr:uid="{00000000-0005-0000-0000-000036030000}"/>
    <cellStyle name="Millares [0] 10 2 2 2 8 2" xfId="53881" xr:uid="{00000000-0005-0000-0000-000037030000}"/>
    <cellStyle name="Millares [0] 10 2 2 2 9" xfId="29626" xr:uid="{00000000-0005-0000-0000-000038030000}"/>
    <cellStyle name="Millares [0] 10 2 2 3" xfId="3922" xr:uid="{00000000-0005-0000-0000-000039030000}"/>
    <cellStyle name="Millares [0] 10 2 2 3 2" xfId="8779" xr:uid="{00000000-0005-0000-0000-00003A030000}"/>
    <cellStyle name="Millares [0] 10 2 2 3 2 2" xfId="35529" xr:uid="{00000000-0005-0000-0000-00003B030000}"/>
    <cellStyle name="Millares [0] 10 2 2 3 3" xfId="13521" xr:uid="{00000000-0005-0000-0000-00003C030000}"/>
    <cellStyle name="Millares [0] 10 2 2 3 3 2" xfId="40271" xr:uid="{00000000-0005-0000-0000-00003D030000}"/>
    <cellStyle name="Millares [0] 10 2 2 3 4" xfId="23322" xr:uid="{00000000-0005-0000-0000-00003E030000}"/>
    <cellStyle name="Millares [0] 10 2 2 3 4 2" xfId="50069" xr:uid="{00000000-0005-0000-0000-00003F030000}"/>
    <cellStyle name="Millares [0] 10 2 2 3 5" xfId="30678" xr:uid="{00000000-0005-0000-0000-000040030000}"/>
    <cellStyle name="Millares [0] 10 2 2 4" xfId="6305" xr:uid="{00000000-0005-0000-0000-000041030000}"/>
    <cellStyle name="Millares [0] 10 2 2 4 2" xfId="33055" xr:uid="{00000000-0005-0000-0000-000042030000}"/>
    <cellStyle name="Millares [0] 10 2 2 5" xfId="11151" xr:uid="{00000000-0005-0000-0000-000043030000}"/>
    <cellStyle name="Millares [0] 10 2 2 5 2" xfId="37901" xr:uid="{00000000-0005-0000-0000-000044030000}"/>
    <cellStyle name="Millares [0] 10 2 2 6" xfId="15996" xr:uid="{00000000-0005-0000-0000-000045030000}"/>
    <cellStyle name="Millares [0] 10 2 2 6 2" xfId="42746" xr:uid="{00000000-0005-0000-0000-000046030000}"/>
    <cellStyle name="Millares [0] 10 2 2 7" xfId="18397" xr:uid="{00000000-0005-0000-0000-000047030000}"/>
    <cellStyle name="Millares [0] 10 2 2 7 2" xfId="45144" xr:uid="{00000000-0005-0000-0000-000048030000}"/>
    <cellStyle name="Millares [0] 10 2 2 8" xfId="20848" xr:uid="{00000000-0005-0000-0000-000049030000}"/>
    <cellStyle name="Millares [0] 10 2 2 8 2" xfId="47595" xr:uid="{00000000-0005-0000-0000-00004A030000}"/>
    <cellStyle name="Millares [0] 10 2 2 9" xfId="25714" xr:uid="{00000000-0005-0000-0000-00004B030000}"/>
    <cellStyle name="Millares [0] 10 2 2 9 2" xfId="52459" xr:uid="{00000000-0005-0000-0000-00004C030000}"/>
    <cellStyle name="Millares [0] 10 2 3" xfId="1918" xr:uid="{00000000-0005-0000-0000-00004D030000}"/>
    <cellStyle name="Millares [0] 10 2 3 2" xfId="4401" xr:uid="{00000000-0005-0000-0000-00004E030000}"/>
    <cellStyle name="Millares [0] 10 2 3 2 2" xfId="9253" xr:uid="{00000000-0005-0000-0000-00004F030000}"/>
    <cellStyle name="Millares [0] 10 2 3 2 2 2" xfId="36003" xr:uid="{00000000-0005-0000-0000-000050030000}"/>
    <cellStyle name="Millares [0] 10 2 3 2 3" xfId="13995" xr:uid="{00000000-0005-0000-0000-000051030000}"/>
    <cellStyle name="Millares [0] 10 2 3 2 3 2" xfId="40745" xr:uid="{00000000-0005-0000-0000-000052030000}"/>
    <cellStyle name="Millares [0] 10 2 3 2 4" xfId="23796" xr:uid="{00000000-0005-0000-0000-000053030000}"/>
    <cellStyle name="Millares [0] 10 2 3 2 4 2" xfId="50543" xr:uid="{00000000-0005-0000-0000-000054030000}"/>
    <cellStyle name="Millares [0] 10 2 3 2 5" xfId="31152" xr:uid="{00000000-0005-0000-0000-000055030000}"/>
    <cellStyle name="Millares [0] 10 2 3 3" xfId="6779" xr:uid="{00000000-0005-0000-0000-000056030000}"/>
    <cellStyle name="Millares [0] 10 2 3 3 2" xfId="33529" xr:uid="{00000000-0005-0000-0000-000057030000}"/>
    <cellStyle name="Millares [0] 10 2 3 4" xfId="11625" xr:uid="{00000000-0005-0000-0000-000058030000}"/>
    <cellStyle name="Millares [0] 10 2 3 4 2" xfId="38375" xr:uid="{00000000-0005-0000-0000-000059030000}"/>
    <cellStyle name="Millares [0] 10 2 3 5" xfId="16470" xr:uid="{00000000-0005-0000-0000-00005A030000}"/>
    <cellStyle name="Millares [0] 10 2 3 5 2" xfId="43220" xr:uid="{00000000-0005-0000-0000-00005B030000}"/>
    <cellStyle name="Millares [0] 10 2 3 6" xfId="18871" xr:uid="{00000000-0005-0000-0000-00005C030000}"/>
    <cellStyle name="Millares [0] 10 2 3 6 2" xfId="45618" xr:uid="{00000000-0005-0000-0000-00005D030000}"/>
    <cellStyle name="Millares [0] 10 2 3 7" xfId="21322" xr:uid="{00000000-0005-0000-0000-00005E030000}"/>
    <cellStyle name="Millares [0] 10 2 3 7 2" xfId="48069" xr:uid="{00000000-0005-0000-0000-00005F030000}"/>
    <cellStyle name="Millares [0] 10 2 3 8" xfId="26188" xr:uid="{00000000-0005-0000-0000-000060030000}"/>
    <cellStyle name="Millares [0] 10 2 3 8 2" xfId="52933" xr:uid="{00000000-0005-0000-0000-000061030000}"/>
    <cellStyle name="Millares [0] 10 2 3 9" xfId="28678" xr:uid="{00000000-0005-0000-0000-000062030000}"/>
    <cellStyle name="Millares [0] 10 2 4" xfId="2393" xr:uid="{00000000-0005-0000-0000-000063030000}"/>
    <cellStyle name="Millares [0] 10 2 4 2" xfId="4876" xr:uid="{00000000-0005-0000-0000-000064030000}"/>
    <cellStyle name="Millares [0] 10 2 4 2 2" xfId="9727" xr:uid="{00000000-0005-0000-0000-000065030000}"/>
    <cellStyle name="Millares [0] 10 2 4 2 2 2" xfId="36477" xr:uid="{00000000-0005-0000-0000-000066030000}"/>
    <cellStyle name="Millares [0] 10 2 4 2 3" xfId="14469" xr:uid="{00000000-0005-0000-0000-000067030000}"/>
    <cellStyle name="Millares [0] 10 2 4 2 3 2" xfId="41219" xr:uid="{00000000-0005-0000-0000-000068030000}"/>
    <cellStyle name="Millares [0] 10 2 4 2 4" xfId="24270" xr:uid="{00000000-0005-0000-0000-000069030000}"/>
    <cellStyle name="Millares [0] 10 2 4 2 4 2" xfId="51017" xr:uid="{00000000-0005-0000-0000-00006A030000}"/>
    <cellStyle name="Millares [0] 10 2 4 2 5" xfId="31626" xr:uid="{00000000-0005-0000-0000-00006B030000}"/>
    <cellStyle name="Millares [0] 10 2 4 3" xfId="7253" xr:uid="{00000000-0005-0000-0000-00006C030000}"/>
    <cellStyle name="Millares [0] 10 2 4 3 2" xfId="34003" xr:uid="{00000000-0005-0000-0000-00006D030000}"/>
    <cellStyle name="Millares [0] 10 2 4 4" xfId="12099" xr:uid="{00000000-0005-0000-0000-00006E030000}"/>
    <cellStyle name="Millares [0] 10 2 4 4 2" xfId="38849" xr:uid="{00000000-0005-0000-0000-00006F030000}"/>
    <cellStyle name="Millares [0] 10 2 4 5" xfId="16944" xr:uid="{00000000-0005-0000-0000-000070030000}"/>
    <cellStyle name="Millares [0] 10 2 4 5 2" xfId="43694" xr:uid="{00000000-0005-0000-0000-000071030000}"/>
    <cellStyle name="Millares [0] 10 2 4 6" xfId="19345" xr:uid="{00000000-0005-0000-0000-000072030000}"/>
    <cellStyle name="Millares [0] 10 2 4 6 2" xfId="46092" xr:uid="{00000000-0005-0000-0000-000073030000}"/>
    <cellStyle name="Millares [0] 10 2 4 7" xfId="21796" xr:uid="{00000000-0005-0000-0000-000074030000}"/>
    <cellStyle name="Millares [0] 10 2 4 7 2" xfId="48543" xr:uid="{00000000-0005-0000-0000-000075030000}"/>
    <cellStyle name="Millares [0] 10 2 4 8" xfId="26662" xr:uid="{00000000-0005-0000-0000-000076030000}"/>
    <cellStyle name="Millares [0] 10 2 4 8 2" xfId="53407" xr:uid="{00000000-0005-0000-0000-000077030000}"/>
    <cellStyle name="Millares [0] 10 2 4 9" xfId="29152" xr:uid="{00000000-0005-0000-0000-000078030000}"/>
    <cellStyle name="Millares [0] 10 2 5" xfId="3420" xr:uid="{00000000-0005-0000-0000-000079030000}"/>
    <cellStyle name="Millares [0] 10 2 5 2" xfId="8279" xr:uid="{00000000-0005-0000-0000-00007A030000}"/>
    <cellStyle name="Millares [0] 10 2 5 2 2" xfId="35029" xr:uid="{00000000-0005-0000-0000-00007B030000}"/>
    <cellStyle name="Millares [0] 10 2 5 3" xfId="13047" xr:uid="{00000000-0005-0000-0000-00007C030000}"/>
    <cellStyle name="Millares [0] 10 2 5 3 2" xfId="39797" xr:uid="{00000000-0005-0000-0000-00007D030000}"/>
    <cellStyle name="Millares [0] 10 2 5 4" xfId="22822" xr:uid="{00000000-0005-0000-0000-00007E030000}"/>
    <cellStyle name="Millares [0] 10 2 5 4 2" xfId="49569" xr:uid="{00000000-0005-0000-0000-00007F030000}"/>
    <cellStyle name="Millares [0] 10 2 5 5" xfId="30178" xr:uid="{00000000-0005-0000-0000-000080030000}"/>
    <cellStyle name="Millares [0] 10 2 6" xfId="5831" xr:uid="{00000000-0005-0000-0000-000081030000}"/>
    <cellStyle name="Millares [0] 10 2 6 2" xfId="32581" xr:uid="{00000000-0005-0000-0000-000082030000}"/>
    <cellStyle name="Millares [0] 10 2 7" xfId="10677" xr:uid="{00000000-0005-0000-0000-000083030000}"/>
    <cellStyle name="Millares [0] 10 2 7 2" xfId="37427" xr:uid="{00000000-0005-0000-0000-000084030000}"/>
    <cellStyle name="Millares [0] 10 2 8" xfId="15522" xr:uid="{00000000-0005-0000-0000-000085030000}"/>
    <cellStyle name="Millares [0] 10 2 8 2" xfId="42272" xr:uid="{00000000-0005-0000-0000-000086030000}"/>
    <cellStyle name="Millares [0] 10 2 9" xfId="17921" xr:uid="{00000000-0005-0000-0000-000087030000}"/>
    <cellStyle name="Millares [0] 10 2 9 2" xfId="44668" xr:uid="{00000000-0005-0000-0000-000088030000}"/>
    <cellStyle name="Millares [0] 10 3" xfId="1200" xr:uid="{00000000-0005-0000-0000-000089030000}"/>
    <cellStyle name="Millares [0] 10 3 10" xfId="27967" xr:uid="{00000000-0005-0000-0000-00008A030000}"/>
    <cellStyle name="Millares [0] 10 3 2" xfId="2630" xr:uid="{00000000-0005-0000-0000-00008B030000}"/>
    <cellStyle name="Millares [0] 10 3 2 2" xfId="5113" xr:uid="{00000000-0005-0000-0000-00008C030000}"/>
    <cellStyle name="Millares [0] 10 3 2 2 2" xfId="9964" xr:uid="{00000000-0005-0000-0000-00008D030000}"/>
    <cellStyle name="Millares [0] 10 3 2 2 2 2" xfId="36714" xr:uid="{00000000-0005-0000-0000-00008E030000}"/>
    <cellStyle name="Millares [0] 10 3 2 2 3" xfId="14706" xr:uid="{00000000-0005-0000-0000-00008F030000}"/>
    <cellStyle name="Millares [0] 10 3 2 2 3 2" xfId="41456" xr:uid="{00000000-0005-0000-0000-000090030000}"/>
    <cellStyle name="Millares [0] 10 3 2 2 4" xfId="24507" xr:uid="{00000000-0005-0000-0000-000091030000}"/>
    <cellStyle name="Millares [0] 10 3 2 2 4 2" xfId="51254" xr:uid="{00000000-0005-0000-0000-000092030000}"/>
    <cellStyle name="Millares [0] 10 3 2 2 5" xfId="31863" xr:uid="{00000000-0005-0000-0000-000093030000}"/>
    <cellStyle name="Millares [0] 10 3 2 3" xfId="7490" xr:uid="{00000000-0005-0000-0000-000094030000}"/>
    <cellStyle name="Millares [0] 10 3 2 3 2" xfId="34240" xr:uid="{00000000-0005-0000-0000-000095030000}"/>
    <cellStyle name="Millares [0] 10 3 2 4" xfId="12336" xr:uid="{00000000-0005-0000-0000-000096030000}"/>
    <cellStyle name="Millares [0] 10 3 2 4 2" xfId="39086" xr:uid="{00000000-0005-0000-0000-000097030000}"/>
    <cellStyle name="Millares [0] 10 3 2 5" xfId="17181" xr:uid="{00000000-0005-0000-0000-000098030000}"/>
    <cellStyle name="Millares [0] 10 3 2 5 2" xfId="43931" xr:uid="{00000000-0005-0000-0000-000099030000}"/>
    <cellStyle name="Millares [0] 10 3 2 6" xfId="19582" xr:uid="{00000000-0005-0000-0000-00009A030000}"/>
    <cellStyle name="Millares [0] 10 3 2 6 2" xfId="46329" xr:uid="{00000000-0005-0000-0000-00009B030000}"/>
    <cellStyle name="Millares [0] 10 3 2 7" xfId="22033" xr:uid="{00000000-0005-0000-0000-00009C030000}"/>
    <cellStyle name="Millares [0] 10 3 2 7 2" xfId="48780" xr:uid="{00000000-0005-0000-0000-00009D030000}"/>
    <cellStyle name="Millares [0] 10 3 2 8" xfId="26899" xr:uid="{00000000-0005-0000-0000-00009E030000}"/>
    <cellStyle name="Millares [0] 10 3 2 8 2" xfId="53644" xr:uid="{00000000-0005-0000-0000-00009F030000}"/>
    <cellStyle name="Millares [0] 10 3 2 9" xfId="29389" xr:uid="{00000000-0005-0000-0000-0000A0030000}"/>
    <cellStyle name="Millares [0] 10 3 3" xfId="3684" xr:uid="{00000000-0005-0000-0000-0000A1030000}"/>
    <cellStyle name="Millares [0] 10 3 3 2" xfId="8542" xr:uid="{00000000-0005-0000-0000-0000A2030000}"/>
    <cellStyle name="Millares [0] 10 3 3 2 2" xfId="35292" xr:uid="{00000000-0005-0000-0000-0000A3030000}"/>
    <cellStyle name="Millares [0] 10 3 3 3" xfId="13284" xr:uid="{00000000-0005-0000-0000-0000A4030000}"/>
    <cellStyle name="Millares [0] 10 3 3 3 2" xfId="40034" xr:uid="{00000000-0005-0000-0000-0000A5030000}"/>
    <cellStyle name="Millares [0] 10 3 3 4" xfId="23085" xr:uid="{00000000-0005-0000-0000-0000A6030000}"/>
    <cellStyle name="Millares [0] 10 3 3 4 2" xfId="49832" xr:uid="{00000000-0005-0000-0000-0000A7030000}"/>
    <cellStyle name="Millares [0] 10 3 3 5" xfId="30441" xr:uid="{00000000-0005-0000-0000-0000A8030000}"/>
    <cellStyle name="Millares [0] 10 3 4" xfId="6068" xr:uid="{00000000-0005-0000-0000-0000A9030000}"/>
    <cellStyle name="Millares [0] 10 3 4 2" xfId="32818" xr:uid="{00000000-0005-0000-0000-0000AA030000}"/>
    <cellStyle name="Millares [0] 10 3 5" xfId="10914" xr:uid="{00000000-0005-0000-0000-0000AB030000}"/>
    <cellStyle name="Millares [0] 10 3 5 2" xfId="37664" xr:uid="{00000000-0005-0000-0000-0000AC030000}"/>
    <cellStyle name="Millares [0] 10 3 6" xfId="15759" xr:uid="{00000000-0005-0000-0000-0000AD030000}"/>
    <cellStyle name="Millares [0] 10 3 6 2" xfId="42509" xr:uid="{00000000-0005-0000-0000-0000AE030000}"/>
    <cellStyle name="Millares [0] 10 3 7" xfId="18160" xr:uid="{00000000-0005-0000-0000-0000AF030000}"/>
    <cellStyle name="Millares [0] 10 3 7 2" xfId="44907" xr:uid="{00000000-0005-0000-0000-0000B0030000}"/>
    <cellStyle name="Millares [0] 10 3 8" xfId="20611" xr:uid="{00000000-0005-0000-0000-0000B1030000}"/>
    <cellStyle name="Millares [0] 10 3 8 2" xfId="47358" xr:uid="{00000000-0005-0000-0000-0000B2030000}"/>
    <cellStyle name="Millares [0] 10 3 9" xfId="25477" xr:uid="{00000000-0005-0000-0000-0000B3030000}"/>
    <cellStyle name="Millares [0] 10 3 9 2" xfId="52222" xr:uid="{00000000-0005-0000-0000-0000B4030000}"/>
    <cellStyle name="Millares [0] 10 4" xfId="1680" xr:uid="{00000000-0005-0000-0000-0000B5030000}"/>
    <cellStyle name="Millares [0] 10 4 2" xfId="4163" xr:uid="{00000000-0005-0000-0000-0000B6030000}"/>
    <cellStyle name="Millares [0] 10 4 2 2" xfId="9016" xr:uid="{00000000-0005-0000-0000-0000B7030000}"/>
    <cellStyle name="Millares [0] 10 4 2 2 2" xfId="35766" xr:uid="{00000000-0005-0000-0000-0000B8030000}"/>
    <cellStyle name="Millares [0] 10 4 2 3" xfId="13758" xr:uid="{00000000-0005-0000-0000-0000B9030000}"/>
    <cellStyle name="Millares [0] 10 4 2 3 2" xfId="40508" xr:uid="{00000000-0005-0000-0000-0000BA030000}"/>
    <cellStyle name="Millares [0] 10 4 2 4" xfId="23559" xr:uid="{00000000-0005-0000-0000-0000BB030000}"/>
    <cellStyle name="Millares [0] 10 4 2 4 2" xfId="50306" xr:uid="{00000000-0005-0000-0000-0000BC030000}"/>
    <cellStyle name="Millares [0] 10 4 2 5" xfId="30915" xr:uid="{00000000-0005-0000-0000-0000BD030000}"/>
    <cellStyle name="Millares [0] 10 4 3" xfId="6542" xr:uid="{00000000-0005-0000-0000-0000BE030000}"/>
    <cellStyle name="Millares [0] 10 4 3 2" xfId="33292" xr:uid="{00000000-0005-0000-0000-0000BF030000}"/>
    <cellStyle name="Millares [0] 10 4 4" xfId="11388" xr:uid="{00000000-0005-0000-0000-0000C0030000}"/>
    <cellStyle name="Millares [0] 10 4 4 2" xfId="38138" xr:uid="{00000000-0005-0000-0000-0000C1030000}"/>
    <cellStyle name="Millares [0] 10 4 5" xfId="16233" xr:uid="{00000000-0005-0000-0000-0000C2030000}"/>
    <cellStyle name="Millares [0] 10 4 5 2" xfId="42983" xr:uid="{00000000-0005-0000-0000-0000C3030000}"/>
    <cellStyle name="Millares [0] 10 4 6" xfId="18634" xr:uid="{00000000-0005-0000-0000-0000C4030000}"/>
    <cellStyle name="Millares [0] 10 4 6 2" xfId="45381" xr:uid="{00000000-0005-0000-0000-0000C5030000}"/>
    <cellStyle name="Millares [0] 10 4 7" xfId="21085" xr:uid="{00000000-0005-0000-0000-0000C6030000}"/>
    <cellStyle name="Millares [0] 10 4 7 2" xfId="47832" xr:uid="{00000000-0005-0000-0000-0000C7030000}"/>
    <cellStyle name="Millares [0] 10 4 8" xfId="25951" xr:uid="{00000000-0005-0000-0000-0000C8030000}"/>
    <cellStyle name="Millares [0] 10 4 8 2" xfId="52696" xr:uid="{00000000-0005-0000-0000-0000C9030000}"/>
    <cellStyle name="Millares [0] 10 4 9" xfId="28441" xr:uid="{00000000-0005-0000-0000-0000CA030000}"/>
    <cellStyle name="Millares [0] 10 5" xfId="2156" xr:uid="{00000000-0005-0000-0000-0000CB030000}"/>
    <cellStyle name="Millares [0] 10 5 2" xfId="4639" xr:uid="{00000000-0005-0000-0000-0000CC030000}"/>
    <cellStyle name="Millares [0] 10 5 2 2" xfId="9490" xr:uid="{00000000-0005-0000-0000-0000CD030000}"/>
    <cellStyle name="Millares [0] 10 5 2 2 2" xfId="36240" xr:uid="{00000000-0005-0000-0000-0000CE030000}"/>
    <cellStyle name="Millares [0] 10 5 2 3" xfId="14232" xr:uid="{00000000-0005-0000-0000-0000CF030000}"/>
    <cellStyle name="Millares [0] 10 5 2 3 2" xfId="40982" xr:uid="{00000000-0005-0000-0000-0000D0030000}"/>
    <cellStyle name="Millares [0] 10 5 2 4" xfId="24033" xr:uid="{00000000-0005-0000-0000-0000D1030000}"/>
    <cellStyle name="Millares [0] 10 5 2 4 2" xfId="50780" xr:uid="{00000000-0005-0000-0000-0000D2030000}"/>
    <cellStyle name="Millares [0] 10 5 2 5" xfId="31389" xr:uid="{00000000-0005-0000-0000-0000D3030000}"/>
    <cellStyle name="Millares [0] 10 5 3" xfId="7016" xr:uid="{00000000-0005-0000-0000-0000D4030000}"/>
    <cellStyle name="Millares [0] 10 5 3 2" xfId="33766" xr:uid="{00000000-0005-0000-0000-0000D5030000}"/>
    <cellStyle name="Millares [0] 10 5 4" xfId="11862" xr:uid="{00000000-0005-0000-0000-0000D6030000}"/>
    <cellStyle name="Millares [0] 10 5 4 2" xfId="38612" xr:uid="{00000000-0005-0000-0000-0000D7030000}"/>
    <cellStyle name="Millares [0] 10 5 5" xfId="16707" xr:uid="{00000000-0005-0000-0000-0000D8030000}"/>
    <cellStyle name="Millares [0] 10 5 5 2" xfId="43457" xr:uid="{00000000-0005-0000-0000-0000D9030000}"/>
    <cellStyle name="Millares [0] 10 5 6" xfId="19108" xr:uid="{00000000-0005-0000-0000-0000DA030000}"/>
    <cellStyle name="Millares [0] 10 5 6 2" xfId="45855" xr:uid="{00000000-0005-0000-0000-0000DB030000}"/>
    <cellStyle name="Millares [0] 10 5 7" xfId="21559" xr:uid="{00000000-0005-0000-0000-0000DC030000}"/>
    <cellStyle name="Millares [0] 10 5 7 2" xfId="48306" xr:uid="{00000000-0005-0000-0000-0000DD030000}"/>
    <cellStyle name="Millares [0] 10 5 8" xfId="26425" xr:uid="{00000000-0005-0000-0000-0000DE030000}"/>
    <cellStyle name="Millares [0] 10 5 8 2" xfId="53170" xr:uid="{00000000-0005-0000-0000-0000DF030000}"/>
    <cellStyle name="Millares [0] 10 5 9" xfId="28915" xr:uid="{00000000-0005-0000-0000-0000E0030000}"/>
    <cellStyle name="Millares [0] 10 6" xfId="3131" xr:uid="{00000000-0005-0000-0000-0000E1030000}"/>
    <cellStyle name="Millares [0] 10 6 2" xfId="7990" xr:uid="{00000000-0005-0000-0000-0000E2030000}"/>
    <cellStyle name="Millares [0] 10 6 2 2" xfId="34740" xr:uid="{00000000-0005-0000-0000-0000E3030000}"/>
    <cellStyle name="Millares [0] 10 6 3" xfId="12810" xr:uid="{00000000-0005-0000-0000-0000E4030000}"/>
    <cellStyle name="Millares [0] 10 6 3 2" xfId="39560" xr:uid="{00000000-0005-0000-0000-0000E5030000}"/>
    <cellStyle name="Millares [0] 10 6 4" xfId="22533" xr:uid="{00000000-0005-0000-0000-0000E6030000}"/>
    <cellStyle name="Millares [0] 10 6 4 2" xfId="49280" xr:uid="{00000000-0005-0000-0000-0000E7030000}"/>
    <cellStyle name="Millares [0] 10 6 5" xfId="29889" xr:uid="{00000000-0005-0000-0000-0000E8030000}"/>
    <cellStyle name="Millares [0] 10 7" xfId="5594" xr:uid="{00000000-0005-0000-0000-0000E9030000}"/>
    <cellStyle name="Millares [0] 10 7 2" xfId="32344" xr:uid="{00000000-0005-0000-0000-0000EA030000}"/>
    <cellStyle name="Millares [0] 10 8" xfId="10439" xr:uid="{00000000-0005-0000-0000-0000EB030000}"/>
    <cellStyle name="Millares [0] 10 8 2" xfId="37189" xr:uid="{00000000-0005-0000-0000-0000EC030000}"/>
    <cellStyle name="Millares [0] 10 9" xfId="15285" xr:uid="{00000000-0005-0000-0000-0000ED030000}"/>
    <cellStyle name="Millares [0] 10 9 2" xfId="42035" xr:uid="{00000000-0005-0000-0000-0000EE030000}"/>
    <cellStyle name="Millares [0] 11" xfId="795" xr:uid="{00000000-0005-0000-0000-0000EF030000}"/>
    <cellStyle name="Millares [0] 11 10" xfId="20238" xr:uid="{00000000-0005-0000-0000-0000F0030000}"/>
    <cellStyle name="Millares [0] 11 10 2" xfId="46985" xr:uid="{00000000-0005-0000-0000-0000F1030000}"/>
    <cellStyle name="Millares [0] 11 11" xfId="25104" xr:uid="{00000000-0005-0000-0000-0000F2030000}"/>
    <cellStyle name="Millares [0] 11 11 2" xfId="51849" xr:uid="{00000000-0005-0000-0000-0000F3030000}"/>
    <cellStyle name="Millares [0] 11 12" xfId="27568" xr:uid="{00000000-0005-0000-0000-0000F4030000}"/>
    <cellStyle name="Millares [0] 11 2" xfId="1303" xr:uid="{00000000-0005-0000-0000-0000F5030000}"/>
    <cellStyle name="Millares [0] 11 2 10" xfId="28068" xr:uid="{00000000-0005-0000-0000-0000F6030000}"/>
    <cellStyle name="Millares [0] 11 2 2" xfId="2731" xr:uid="{00000000-0005-0000-0000-0000F7030000}"/>
    <cellStyle name="Millares [0] 11 2 2 2" xfId="5214" xr:uid="{00000000-0005-0000-0000-0000F8030000}"/>
    <cellStyle name="Millares [0] 11 2 2 2 2" xfId="10065" xr:uid="{00000000-0005-0000-0000-0000F9030000}"/>
    <cellStyle name="Millares [0] 11 2 2 2 2 2" xfId="36815" xr:uid="{00000000-0005-0000-0000-0000FA030000}"/>
    <cellStyle name="Millares [0] 11 2 2 2 3" xfId="14807" xr:uid="{00000000-0005-0000-0000-0000FB030000}"/>
    <cellStyle name="Millares [0] 11 2 2 2 3 2" xfId="41557" xr:uid="{00000000-0005-0000-0000-0000FC030000}"/>
    <cellStyle name="Millares [0] 11 2 2 2 4" xfId="24608" xr:uid="{00000000-0005-0000-0000-0000FD030000}"/>
    <cellStyle name="Millares [0] 11 2 2 2 4 2" xfId="51355" xr:uid="{00000000-0005-0000-0000-0000FE030000}"/>
    <cellStyle name="Millares [0] 11 2 2 2 5" xfId="31964" xr:uid="{00000000-0005-0000-0000-0000FF030000}"/>
    <cellStyle name="Millares [0] 11 2 2 3" xfId="7591" xr:uid="{00000000-0005-0000-0000-000000040000}"/>
    <cellStyle name="Millares [0] 11 2 2 3 2" xfId="34341" xr:uid="{00000000-0005-0000-0000-000001040000}"/>
    <cellStyle name="Millares [0] 11 2 2 4" xfId="12437" xr:uid="{00000000-0005-0000-0000-000002040000}"/>
    <cellStyle name="Millares [0] 11 2 2 4 2" xfId="39187" xr:uid="{00000000-0005-0000-0000-000003040000}"/>
    <cellStyle name="Millares [0] 11 2 2 5" xfId="17282" xr:uid="{00000000-0005-0000-0000-000004040000}"/>
    <cellStyle name="Millares [0] 11 2 2 5 2" xfId="44032" xr:uid="{00000000-0005-0000-0000-000005040000}"/>
    <cellStyle name="Millares [0] 11 2 2 6" xfId="19683" xr:uid="{00000000-0005-0000-0000-000006040000}"/>
    <cellStyle name="Millares [0] 11 2 2 6 2" xfId="46430" xr:uid="{00000000-0005-0000-0000-000007040000}"/>
    <cellStyle name="Millares [0] 11 2 2 7" xfId="22134" xr:uid="{00000000-0005-0000-0000-000008040000}"/>
    <cellStyle name="Millares [0] 11 2 2 7 2" xfId="48881" xr:uid="{00000000-0005-0000-0000-000009040000}"/>
    <cellStyle name="Millares [0] 11 2 2 8" xfId="27000" xr:uid="{00000000-0005-0000-0000-00000A040000}"/>
    <cellStyle name="Millares [0] 11 2 2 8 2" xfId="53745" xr:uid="{00000000-0005-0000-0000-00000B040000}"/>
    <cellStyle name="Millares [0] 11 2 2 9" xfId="29490" xr:uid="{00000000-0005-0000-0000-00000C040000}"/>
    <cellStyle name="Millares [0] 11 2 3" xfId="3786" xr:uid="{00000000-0005-0000-0000-00000D040000}"/>
    <cellStyle name="Millares [0] 11 2 3 2" xfId="8643" xr:uid="{00000000-0005-0000-0000-00000E040000}"/>
    <cellStyle name="Millares [0] 11 2 3 2 2" xfId="35393" xr:uid="{00000000-0005-0000-0000-00000F040000}"/>
    <cellStyle name="Millares [0] 11 2 3 3" xfId="13385" xr:uid="{00000000-0005-0000-0000-000010040000}"/>
    <cellStyle name="Millares [0] 11 2 3 3 2" xfId="40135" xr:uid="{00000000-0005-0000-0000-000011040000}"/>
    <cellStyle name="Millares [0] 11 2 3 4" xfId="23186" xr:uid="{00000000-0005-0000-0000-000012040000}"/>
    <cellStyle name="Millares [0] 11 2 3 4 2" xfId="49933" xr:uid="{00000000-0005-0000-0000-000013040000}"/>
    <cellStyle name="Millares [0] 11 2 3 5" xfId="30542" xr:uid="{00000000-0005-0000-0000-000014040000}"/>
    <cellStyle name="Millares [0] 11 2 4" xfId="6169" xr:uid="{00000000-0005-0000-0000-000015040000}"/>
    <cellStyle name="Millares [0] 11 2 4 2" xfId="32919" xr:uid="{00000000-0005-0000-0000-000016040000}"/>
    <cellStyle name="Millares [0] 11 2 5" xfId="11015" xr:uid="{00000000-0005-0000-0000-000017040000}"/>
    <cellStyle name="Millares [0] 11 2 5 2" xfId="37765" xr:uid="{00000000-0005-0000-0000-000018040000}"/>
    <cellStyle name="Millares [0] 11 2 6" xfId="15860" xr:uid="{00000000-0005-0000-0000-000019040000}"/>
    <cellStyle name="Millares [0] 11 2 6 2" xfId="42610" xr:uid="{00000000-0005-0000-0000-00001A040000}"/>
    <cellStyle name="Millares [0] 11 2 7" xfId="18261" xr:uid="{00000000-0005-0000-0000-00001B040000}"/>
    <cellStyle name="Millares [0] 11 2 7 2" xfId="45008" xr:uid="{00000000-0005-0000-0000-00001C040000}"/>
    <cellStyle name="Millares [0] 11 2 8" xfId="20712" xr:uid="{00000000-0005-0000-0000-00001D040000}"/>
    <cellStyle name="Millares [0] 11 2 8 2" xfId="47459" xr:uid="{00000000-0005-0000-0000-00001E040000}"/>
    <cellStyle name="Millares [0] 11 2 9" xfId="25578" xr:uid="{00000000-0005-0000-0000-00001F040000}"/>
    <cellStyle name="Millares [0] 11 2 9 2" xfId="52323" xr:uid="{00000000-0005-0000-0000-000020040000}"/>
    <cellStyle name="Millares [0] 11 3" xfId="1782" xr:uid="{00000000-0005-0000-0000-000021040000}"/>
    <cellStyle name="Millares [0] 11 3 2" xfId="4265" xr:uid="{00000000-0005-0000-0000-000022040000}"/>
    <cellStyle name="Millares [0] 11 3 2 2" xfId="9117" xr:uid="{00000000-0005-0000-0000-000023040000}"/>
    <cellStyle name="Millares [0] 11 3 2 2 2" xfId="35867" xr:uid="{00000000-0005-0000-0000-000024040000}"/>
    <cellStyle name="Millares [0] 11 3 2 3" xfId="13859" xr:uid="{00000000-0005-0000-0000-000025040000}"/>
    <cellStyle name="Millares [0] 11 3 2 3 2" xfId="40609" xr:uid="{00000000-0005-0000-0000-000026040000}"/>
    <cellStyle name="Millares [0] 11 3 2 4" xfId="23660" xr:uid="{00000000-0005-0000-0000-000027040000}"/>
    <cellStyle name="Millares [0] 11 3 2 4 2" xfId="50407" xr:uid="{00000000-0005-0000-0000-000028040000}"/>
    <cellStyle name="Millares [0] 11 3 2 5" xfId="31016" xr:uid="{00000000-0005-0000-0000-000029040000}"/>
    <cellStyle name="Millares [0] 11 3 3" xfId="6643" xr:uid="{00000000-0005-0000-0000-00002A040000}"/>
    <cellStyle name="Millares [0] 11 3 3 2" xfId="33393" xr:uid="{00000000-0005-0000-0000-00002B040000}"/>
    <cellStyle name="Millares [0] 11 3 4" xfId="11489" xr:uid="{00000000-0005-0000-0000-00002C040000}"/>
    <cellStyle name="Millares [0] 11 3 4 2" xfId="38239" xr:uid="{00000000-0005-0000-0000-00002D040000}"/>
    <cellStyle name="Millares [0] 11 3 5" xfId="16334" xr:uid="{00000000-0005-0000-0000-00002E040000}"/>
    <cellStyle name="Millares [0] 11 3 5 2" xfId="43084" xr:uid="{00000000-0005-0000-0000-00002F040000}"/>
    <cellStyle name="Millares [0] 11 3 6" xfId="18735" xr:uid="{00000000-0005-0000-0000-000030040000}"/>
    <cellStyle name="Millares [0] 11 3 6 2" xfId="45482" xr:uid="{00000000-0005-0000-0000-000031040000}"/>
    <cellStyle name="Millares [0] 11 3 7" xfId="21186" xr:uid="{00000000-0005-0000-0000-000032040000}"/>
    <cellStyle name="Millares [0] 11 3 7 2" xfId="47933" xr:uid="{00000000-0005-0000-0000-000033040000}"/>
    <cellStyle name="Millares [0] 11 3 8" xfId="26052" xr:uid="{00000000-0005-0000-0000-000034040000}"/>
    <cellStyle name="Millares [0] 11 3 8 2" xfId="52797" xr:uid="{00000000-0005-0000-0000-000035040000}"/>
    <cellStyle name="Millares [0] 11 3 9" xfId="28542" xr:uid="{00000000-0005-0000-0000-000036040000}"/>
    <cellStyle name="Millares [0] 11 4" xfId="2257" xr:uid="{00000000-0005-0000-0000-000037040000}"/>
    <cellStyle name="Millares [0] 11 4 2" xfId="4740" xr:uid="{00000000-0005-0000-0000-000038040000}"/>
    <cellStyle name="Millares [0] 11 4 2 2" xfId="9591" xr:uid="{00000000-0005-0000-0000-000039040000}"/>
    <cellStyle name="Millares [0] 11 4 2 2 2" xfId="36341" xr:uid="{00000000-0005-0000-0000-00003A040000}"/>
    <cellStyle name="Millares [0] 11 4 2 3" xfId="14333" xr:uid="{00000000-0005-0000-0000-00003B040000}"/>
    <cellStyle name="Millares [0] 11 4 2 3 2" xfId="41083" xr:uid="{00000000-0005-0000-0000-00003C040000}"/>
    <cellStyle name="Millares [0] 11 4 2 4" xfId="24134" xr:uid="{00000000-0005-0000-0000-00003D040000}"/>
    <cellStyle name="Millares [0] 11 4 2 4 2" xfId="50881" xr:uid="{00000000-0005-0000-0000-00003E040000}"/>
    <cellStyle name="Millares [0] 11 4 2 5" xfId="31490" xr:uid="{00000000-0005-0000-0000-00003F040000}"/>
    <cellStyle name="Millares [0] 11 4 3" xfId="7117" xr:uid="{00000000-0005-0000-0000-000040040000}"/>
    <cellStyle name="Millares [0] 11 4 3 2" xfId="33867" xr:uid="{00000000-0005-0000-0000-000041040000}"/>
    <cellStyle name="Millares [0] 11 4 4" xfId="11963" xr:uid="{00000000-0005-0000-0000-000042040000}"/>
    <cellStyle name="Millares [0] 11 4 4 2" xfId="38713" xr:uid="{00000000-0005-0000-0000-000043040000}"/>
    <cellStyle name="Millares [0] 11 4 5" xfId="16808" xr:uid="{00000000-0005-0000-0000-000044040000}"/>
    <cellStyle name="Millares [0] 11 4 5 2" xfId="43558" xr:uid="{00000000-0005-0000-0000-000045040000}"/>
    <cellStyle name="Millares [0] 11 4 6" xfId="19209" xr:uid="{00000000-0005-0000-0000-000046040000}"/>
    <cellStyle name="Millares [0] 11 4 6 2" xfId="45956" xr:uid="{00000000-0005-0000-0000-000047040000}"/>
    <cellStyle name="Millares [0] 11 4 7" xfId="21660" xr:uid="{00000000-0005-0000-0000-000048040000}"/>
    <cellStyle name="Millares [0] 11 4 7 2" xfId="48407" xr:uid="{00000000-0005-0000-0000-000049040000}"/>
    <cellStyle name="Millares [0] 11 4 8" xfId="26526" xr:uid="{00000000-0005-0000-0000-00004A040000}"/>
    <cellStyle name="Millares [0] 11 4 8 2" xfId="53271" xr:uid="{00000000-0005-0000-0000-00004B040000}"/>
    <cellStyle name="Millares [0] 11 4 9" xfId="29016" xr:uid="{00000000-0005-0000-0000-00004C040000}"/>
    <cellStyle name="Millares [0] 11 5" xfId="3284" xr:uid="{00000000-0005-0000-0000-00004D040000}"/>
    <cellStyle name="Millares [0] 11 5 2" xfId="8143" xr:uid="{00000000-0005-0000-0000-00004E040000}"/>
    <cellStyle name="Millares [0] 11 5 2 2" xfId="34893" xr:uid="{00000000-0005-0000-0000-00004F040000}"/>
    <cellStyle name="Millares [0] 11 5 3" xfId="12911" xr:uid="{00000000-0005-0000-0000-000050040000}"/>
    <cellStyle name="Millares [0] 11 5 3 2" xfId="39661" xr:uid="{00000000-0005-0000-0000-000051040000}"/>
    <cellStyle name="Millares [0] 11 5 4" xfId="22686" xr:uid="{00000000-0005-0000-0000-000052040000}"/>
    <cellStyle name="Millares [0] 11 5 4 2" xfId="49433" xr:uid="{00000000-0005-0000-0000-000053040000}"/>
    <cellStyle name="Millares [0] 11 5 5" xfId="30042" xr:uid="{00000000-0005-0000-0000-000054040000}"/>
    <cellStyle name="Millares [0] 11 6" xfId="5695" xr:uid="{00000000-0005-0000-0000-000055040000}"/>
    <cellStyle name="Millares [0] 11 6 2" xfId="32445" xr:uid="{00000000-0005-0000-0000-000056040000}"/>
    <cellStyle name="Millares [0] 11 7" xfId="10541" xr:uid="{00000000-0005-0000-0000-000057040000}"/>
    <cellStyle name="Millares [0] 11 7 2" xfId="37291" xr:uid="{00000000-0005-0000-0000-000058040000}"/>
    <cellStyle name="Millares [0] 11 8" xfId="15386" xr:uid="{00000000-0005-0000-0000-000059040000}"/>
    <cellStyle name="Millares [0] 11 8 2" xfId="42136" xr:uid="{00000000-0005-0000-0000-00005A040000}"/>
    <cellStyle name="Millares [0] 11 9" xfId="17785" xr:uid="{00000000-0005-0000-0000-00005B040000}"/>
    <cellStyle name="Millares [0] 11 9 2" xfId="44532" xr:uid="{00000000-0005-0000-0000-00005C040000}"/>
    <cellStyle name="Millares [0] 12" xfId="1064" xr:uid="{00000000-0005-0000-0000-00005D040000}"/>
    <cellStyle name="Millares [0] 12 10" xfId="27831" xr:uid="{00000000-0005-0000-0000-00005E040000}"/>
    <cellStyle name="Millares [0] 12 2" xfId="2494" xr:uid="{00000000-0005-0000-0000-00005F040000}"/>
    <cellStyle name="Millares [0] 12 2 2" xfId="4977" xr:uid="{00000000-0005-0000-0000-000060040000}"/>
    <cellStyle name="Millares [0] 12 2 2 2" xfId="9828" xr:uid="{00000000-0005-0000-0000-000061040000}"/>
    <cellStyle name="Millares [0] 12 2 2 2 2" xfId="36578" xr:uid="{00000000-0005-0000-0000-000062040000}"/>
    <cellStyle name="Millares [0] 12 2 2 3" xfId="14570" xr:uid="{00000000-0005-0000-0000-000063040000}"/>
    <cellStyle name="Millares [0] 12 2 2 3 2" xfId="41320" xr:uid="{00000000-0005-0000-0000-000064040000}"/>
    <cellStyle name="Millares [0] 12 2 2 4" xfId="24371" xr:uid="{00000000-0005-0000-0000-000065040000}"/>
    <cellStyle name="Millares [0] 12 2 2 4 2" xfId="51118" xr:uid="{00000000-0005-0000-0000-000066040000}"/>
    <cellStyle name="Millares [0] 12 2 2 5" xfId="31727" xr:uid="{00000000-0005-0000-0000-000067040000}"/>
    <cellStyle name="Millares [0] 12 2 3" xfId="7354" xr:uid="{00000000-0005-0000-0000-000068040000}"/>
    <cellStyle name="Millares [0] 12 2 3 2" xfId="34104" xr:uid="{00000000-0005-0000-0000-000069040000}"/>
    <cellStyle name="Millares [0] 12 2 4" xfId="12200" xr:uid="{00000000-0005-0000-0000-00006A040000}"/>
    <cellStyle name="Millares [0] 12 2 4 2" xfId="38950" xr:uid="{00000000-0005-0000-0000-00006B040000}"/>
    <cellStyle name="Millares [0] 12 2 5" xfId="17045" xr:uid="{00000000-0005-0000-0000-00006C040000}"/>
    <cellStyle name="Millares [0] 12 2 5 2" xfId="43795" xr:uid="{00000000-0005-0000-0000-00006D040000}"/>
    <cellStyle name="Millares [0] 12 2 6" xfId="19446" xr:uid="{00000000-0005-0000-0000-00006E040000}"/>
    <cellStyle name="Millares [0] 12 2 6 2" xfId="46193" xr:uid="{00000000-0005-0000-0000-00006F040000}"/>
    <cellStyle name="Millares [0] 12 2 7" xfId="21897" xr:uid="{00000000-0005-0000-0000-000070040000}"/>
    <cellStyle name="Millares [0] 12 2 7 2" xfId="48644" xr:uid="{00000000-0005-0000-0000-000071040000}"/>
    <cellStyle name="Millares [0] 12 2 8" xfId="26763" xr:uid="{00000000-0005-0000-0000-000072040000}"/>
    <cellStyle name="Millares [0] 12 2 8 2" xfId="53508" xr:uid="{00000000-0005-0000-0000-000073040000}"/>
    <cellStyle name="Millares [0] 12 2 9" xfId="29253" xr:uid="{00000000-0005-0000-0000-000074040000}"/>
    <cellStyle name="Millares [0] 12 3" xfId="3548" xr:uid="{00000000-0005-0000-0000-000075040000}"/>
    <cellStyle name="Millares [0] 12 3 2" xfId="8406" xr:uid="{00000000-0005-0000-0000-000076040000}"/>
    <cellStyle name="Millares [0] 12 3 2 2" xfId="35156" xr:uid="{00000000-0005-0000-0000-000077040000}"/>
    <cellStyle name="Millares [0] 12 3 3" xfId="13148" xr:uid="{00000000-0005-0000-0000-000078040000}"/>
    <cellStyle name="Millares [0] 12 3 3 2" xfId="39898" xr:uid="{00000000-0005-0000-0000-000079040000}"/>
    <cellStyle name="Millares [0] 12 3 4" xfId="22949" xr:uid="{00000000-0005-0000-0000-00007A040000}"/>
    <cellStyle name="Millares [0] 12 3 4 2" xfId="49696" xr:uid="{00000000-0005-0000-0000-00007B040000}"/>
    <cellStyle name="Millares [0] 12 3 5" xfId="30305" xr:uid="{00000000-0005-0000-0000-00007C040000}"/>
    <cellStyle name="Millares [0] 12 4" xfId="5932" xr:uid="{00000000-0005-0000-0000-00007D040000}"/>
    <cellStyle name="Millares [0] 12 4 2" xfId="32682" xr:uid="{00000000-0005-0000-0000-00007E040000}"/>
    <cellStyle name="Millares [0] 12 5" xfId="10778" xr:uid="{00000000-0005-0000-0000-00007F040000}"/>
    <cellStyle name="Millares [0] 12 5 2" xfId="37528" xr:uid="{00000000-0005-0000-0000-000080040000}"/>
    <cellStyle name="Millares [0] 12 6" xfId="15623" xr:uid="{00000000-0005-0000-0000-000081040000}"/>
    <cellStyle name="Millares [0] 12 6 2" xfId="42373" xr:uid="{00000000-0005-0000-0000-000082040000}"/>
    <cellStyle name="Millares [0] 12 7" xfId="18024" xr:uid="{00000000-0005-0000-0000-000083040000}"/>
    <cellStyle name="Millares [0] 12 7 2" xfId="44771" xr:uid="{00000000-0005-0000-0000-000084040000}"/>
    <cellStyle name="Millares [0] 12 8" xfId="20475" xr:uid="{00000000-0005-0000-0000-000085040000}"/>
    <cellStyle name="Millares [0] 12 8 2" xfId="47222" xr:uid="{00000000-0005-0000-0000-000086040000}"/>
    <cellStyle name="Millares [0] 12 9" xfId="25341" xr:uid="{00000000-0005-0000-0000-000087040000}"/>
    <cellStyle name="Millares [0] 12 9 2" xfId="52086" xr:uid="{00000000-0005-0000-0000-000088040000}"/>
    <cellStyle name="Millares [0] 13" xfId="1544" xr:uid="{00000000-0005-0000-0000-000089040000}"/>
    <cellStyle name="Millares [0] 13 2" xfId="4027" xr:uid="{00000000-0005-0000-0000-00008A040000}"/>
    <cellStyle name="Millares [0] 13 2 2" xfId="8880" xr:uid="{00000000-0005-0000-0000-00008B040000}"/>
    <cellStyle name="Millares [0] 13 2 2 2" xfId="35630" xr:uid="{00000000-0005-0000-0000-00008C040000}"/>
    <cellStyle name="Millares [0] 13 2 3" xfId="13622" xr:uid="{00000000-0005-0000-0000-00008D040000}"/>
    <cellStyle name="Millares [0] 13 2 3 2" xfId="40372" xr:uid="{00000000-0005-0000-0000-00008E040000}"/>
    <cellStyle name="Millares [0] 13 2 4" xfId="23423" xr:uid="{00000000-0005-0000-0000-00008F040000}"/>
    <cellStyle name="Millares [0] 13 2 4 2" xfId="50170" xr:uid="{00000000-0005-0000-0000-000090040000}"/>
    <cellStyle name="Millares [0] 13 2 5" xfId="30779" xr:uid="{00000000-0005-0000-0000-000091040000}"/>
    <cellStyle name="Millares [0] 13 3" xfId="6406" xr:uid="{00000000-0005-0000-0000-000092040000}"/>
    <cellStyle name="Millares [0] 13 3 2" xfId="33156" xr:uid="{00000000-0005-0000-0000-000093040000}"/>
    <cellStyle name="Millares [0] 13 4" xfId="11252" xr:uid="{00000000-0005-0000-0000-000094040000}"/>
    <cellStyle name="Millares [0] 13 4 2" xfId="38002" xr:uid="{00000000-0005-0000-0000-000095040000}"/>
    <cellStyle name="Millares [0] 13 5" xfId="16097" xr:uid="{00000000-0005-0000-0000-000096040000}"/>
    <cellStyle name="Millares [0] 13 5 2" xfId="42847" xr:uid="{00000000-0005-0000-0000-000097040000}"/>
    <cellStyle name="Millares [0] 13 6" xfId="18498" xr:uid="{00000000-0005-0000-0000-000098040000}"/>
    <cellStyle name="Millares [0] 13 6 2" xfId="45245" xr:uid="{00000000-0005-0000-0000-000099040000}"/>
    <cellStyle name="Millares [0] 13 7" xfId="20949" xr:uid="{00000000-0005-0000-0000-00009A040000}"/>
    <cellStyle name="Millares [0] 13 7 2" xfId="47696" xr:uid="{00000000-0005-0000-0000-00009B040000}"/>
    <cellStyle name="Millares [0] 13 8" xfId="25815" xr:uid="{00000000-0005-0000-0000-00009C040000}"/>
    <cellStyle name="Millares [0] 13 8 2" xfId="52560" xr:uid="{00000000-0005-0000-0000-00009D040000}"/>
    <cellStyle name="Millares [0] 13 9" xfId="28305" xr:uid="{00000000-0005-0000-0000-00009E040000}"/>
    <cellStyle name="Millares [0] 14" xfId="2020" xr:uid="{00000000-0005-0000-0000-00009F040000}"/>
    <cellStyle name="Millares [0] 14 2" xfId="4503" xr:uid="{00000000-0005-0000-0000-0000A0040000}"/>
    <cellStyle name="Millares [0] 14 2 2" xfId="9354" xr:uid="{00000000-0005-0000-0000-0000A1040000}"/>
    <cellStyle name="Millares [0] 14 2 2 2" xfId="36104" xr:uid="{00000000-0005-0000-0000-0000A2040000}"/>
    <cellStyle name="Millares [0] 14 2 3" xfId="14096" xr:uid="{00000000-0005-0000-0000-0000A3040000}"/>
    <cellStyle name="Millares [0] 14 2 3 2" xfId="40846" xr:uid="{00000000-0005-0000-0000-0000A4040000}"/>
    <cellStyle name="Millares [0] 14 2 4" xfId="23897" xr:uid="{00000000-0005-0000-0000-0000A5040000}"/>
    <cellStyle name="Millares [0] 14 2 4 2" xfId="50644" xr:uid="{00000000-0005-0000-0000-0000A6040000}"/>
    <cellStyle name="Millares [0] 14 2 5" xfId="31253" xr:uid="{00000000-0005-0000-0000-0000A7040000}"/>
    <cellStyle name="Millares [0] 14 3" xfId="6880" xr:uid="{00000000-0005-0000-0000-0000A8040000}"/>
    <cellStyle name="Millares [0] 14 3 2" xfId="33630" xr:uid="{00000000-0005-0000-0000-0000A9040000}"/>
    <cellStyle name="Millares [0] 14 4" xfId="11726" xr:uid="{00000000-0005-0000-0000-0000AA040000}"/>
    <cellStyle name="Millares [0] 14 4 2" xfId="38476" xr:uid="{00000000-0005-0000-0000-0000AB040000}"/>
    <cellStyle name="Millares [0] 14 5" xfId="16571" xr:uid="{00000000-0005-0000-0000-0000AC040000}"/>
    <cellStyle name="Millares [0] 14 5 2" xfId="43321" xr:uid="{00000000-0005-0000-0000-0000AD040000}"/>
    <cellStyle name="Millares [0] 14 6" xfId="18972" xr:uid="{00000000-0005-0000-0000-0000AE040000}"/>
    <cellStyle name="Millares [0] 14 6 2" xfId="45719" xr:uid="{00000000-0005-0000-0000-0000AF040000}"/>
    <cellStyle name="Millares [0] 14 7" xfId="21423" xr:uid="{00000000-0005-0000-0000-0000B0040000}"/>
    <cellStyle name="Millares [0] 14 7 2" xfId="48170" xr:uid="{00000000-0005-0000-0000-0000B1040000}"/>
    <cellStyle name="Millares [0] 14 8" xfId="26289" xr:uid="{00000000-0005-0000-0000-0000B2040000}"/>
    <cellStyle name="Millares [0] 14 8 2" xfId="53034" xr:uid="{00000000-0005-0000-0000-0000B3040000}"/>
    <cellStyle name="Millares [0] 14 9" xfId="28779" xr:uid="{00000000-0005-0000-0000-0000B4040000}"/>
    <cellStyle name="Millares [0] 15" xfId="2969" xr:uid="{00000000-0005-0000-0000-0000B5040000}"/>
    <cellStyle name="Millares [0] 15 2" xfId="7828" xr:uid="{00000000-0005-0000-0000-0000B6040000}"/>
    <cellStyle name="Millares [0] 15 2 2" xfId="34578" xr:uid="{00000000-0005-0000-0000-0000B7040000}"/>
    <cellStyle name="Millares [0] 15 3" xfId="12674" xr:uid="{00000000-0005-0000-0000-0000B8040000}"/>
    <cellStyle name="Millares [0] 15 3 2" xfId="39424" xr:uid="{00000000-0005-0000-0000-0000B9040000}"/>
    <cellStyle name="Millares [0] 15 4" xfId="22371" xr:uid="{00000000-0005-0000-0000-0000BA040000}"/>
    <cellStyle name="Millares [0] 15 4 2" xfId="49118" xr:uid="{00000000-0005-0000-0000-0000BB040000}"/>
    <cellStyle name="Millares [0] 15 5" xfId="29727" xr:uid="{00000000-0005-0000-0000-0000BC040000}"/>
    <cellStyle name="Millares [0] 16" xfId="5458" xr:uid="{00000000-0005-0000-0000-0000BD040000}"/>
    <cellStyle name="Millares [0] 16 2" xfId="32208" xr:uid="{00000000-0005-0000-0000-0000BE040000}"/>
    <cellStyle name="Millares [0] 17" xfId="10303" xr:uid="{00000000-0005-0000-0000-0000BF040000}"/>
    <cellStyle name="Millares [0] 17 2" xfId="37053" xr:uid="{00000000-0005-0000-0000-0000C0040000}"/>
    <cellStyle name="Millares [0] 18" xfId="15149" xr:uid="{00000000-0005-0000-0000-0000C1040000}"/>
    <cellStyle name="Millares [0] 18 2" xfId="41899" xr:uid="{00000000-0005-0000-0000-0000C2040000}"/>
    <cellStyle name="Millares [0] 19" xfId="17524" xr:uid="{00000000-0005-0000-0000-0000C3040000}"/>
    <cellStyle name="Millares [0] 19 2" xfId="44271" xr:uid="{00000000-0005-0000-0000-0000C4040000}"/>
    <cellStyle name="Millares [0] 2" xfId="18" xr:uid="{00000000-0005-0000-0000-0000C5040000}"/>
    <cellStyle name="Millares [0] 2 10" xfId="798" xr:uid="{00000000-0005-0000-0000-0000C6040000}"/>
    <cellStyle name="Millares [0] 2 10 10" xfId="20241" xr:uid="{00000000-0005-0000-0000-0000C7040000}"/>
    <cellStyle name="Millares [0] 2 10 10 2" xfId="46988" xr:uid="{00000000-0005-0000-0000-0000C8040000}"/>
    <cellStyle name="Millares [0] 2 10 11" xfId="25107" xr:uid="{00000000-0005-0000-0000-0000C9040000}"/>
    <cellStyle name="Millares [0] 2 10 11 2" xfId="51852" xr:uid="{00000000-0005-0000-0000-0000CA040000}"/>
    <cellStyle name="Millares [0] 2 10 12" xfId="27571" xr:uid="{00000000-0005-0000-0000-0000CB040000}"/>
    <cellStyle name="Millares [0] 2 10 2" xfId="1306" xr:uid="{00000000-0005-0000-0000-0000CC040000}"/>
    <cellStyle name="Millares [0] 2 10 2 10" xfId="28071" xr:uid="{00000000-0005-0000-0000-0000CD040000}"/>
    <cellStyle name="Millares [0] 2 10 2 2" xfId="2734" xr:uid="{00000000-0005-0000-0000-0000CE040000}"/>
    <cellStyle name="Millares [0] 2 10 2 2 2" xfId="5217" xr:uid="{00000000-0005-0000-0000-0000CF040000}"/>
    <cellStyle name="Millares [0] 2 10 2 2 2 2" xfId="10068" xr:uid="{00000000-0005-0000-0000-0000D0040000}"/>
    <cellStyle name="Millares [0] 2 10 2 2 2 2 2" xfId="36818" xr:uid="{00000000-0005-0000-0000-0000D1040000}"/>
    <cellStyle name="Millares [0] 2 10 2 2 2 3" xfId="14810" xr:uid="{00000000-0005-0000-0000-0000D2040000}"/>
    <cellStyle name="Millares [0] 2 10 2 2 2 3 2" xfId="41560" xr:uid="{00000000-0005-0000-0000-0000D3040000}"/>
    <cellStyle name="Millares [0] 2 10 2 2 2 4" xfId="24611" xr:uid="{00000000-0005-0000-0000-0000D4040000}"/>
    <cellStyle name="Millares [0] 2 10 2 2 2 4 2" xfId="51358" xr:uid="{00000000-0005-0000-0000-0000D5040000}"/>
    <cellStyle name="Millares [0] 2 10 2 2 2 5" xfId="31967" xr:uid="{00000000-0005-0000-0000-0000D6040000}"/>
    <cellStyle name="Millares [0] 2 10 2 2 3" xfId="7594" xr:uid="{00000000-0005-0000-0000-0000D7040000}"/>
    <cellStyle name="Millares [0] 2 10 2 2 3 2" xfId="34344" xr:uid="{00000000-0005-0000-0000-0000D8040000}"/>
    <cellStyle name="Millares [0] 2 10 2 2 4" xfId="12440" xr:uid="{00000000-0005-0000-0000-0000D9040000}"/>
    <cellStyle name="Millares [0] 2 10 2 2 4 2" xfId="39190" xr:uid="{00000000-0005-0000-0000-0000DA040000}"/>
    <cellStyle name="Millares [0] 2 10 2 2 5" xfId="17285" xr:uid="{00000000-0005-0000-0000-0000DB040000}"/>
    <cellStyle name="Millares [0] 2 10 2 2 5 2" xfId="44035" xr:uid="{00000000-0005-0000-0000-0000DC040000}"/>
    <cellStyle name="Millares [0] 2 10 2 2 6" xfId="19686" xr:uid="{00000000-0005-0000-0000-0000DD040000}"/>
    <cellStyle name="Millares [0] 2 10 2 2 6 2" xfId="46433" xr:uid="{00000000-0005-0000-0000-0000DE040000}"/>
    <cellStyle name="Millares [0] 2 10 2 2 7" xfId="22137" xr:uid="{00000000-0005-0000-0000-0000DF040000}"/>
    <cellStyle name="Millares [0] 2 10 2 2 7 2" xfId="48884" xr:uid="{00000000-0005-0000-0000-0000E0040000}"/>
    <cellStyle name="Millares [0] 2 10 2 2 8" xfId="27003" xr:uid="{00000000-0005-0000-0000-0000E1040000}"/>
    <cellStyle name="Millares [0] 2 10 2 2 8 2" xfId="53748" xr:uid="{00000000-0005-0000-0000-0000E2040000}"/>
    <cellStyle name="Millares [0] 2 10 2 2 9" xfId="29493" xr:uid="{00000000-0005-0000-0000-0000E3040000}"/>
    <cellStyle name="Millares [0] 2 10 2 3" xfId="3789" xr:uid="{00000000-0005-0000-0000-0000E4040000}"/>
    <cellStyle name="Millares [0] 2 10 2 3 2" xfId="8646" xr:uid="{00000000-0005-0000-0000-0000E5040000}"/>
    <cellStyle name="Millares [0] 2 10 2 3 2 2" xfId="35396" xr:uid="{00000000-0005-0000-0000-0000E6040000}"/>
    <cellStyle name="Millares [0] 2 10 2 3 3" xfId="13388" xr:uid="{00000000-0005-0000-0000-0000E7040000}"/>
    <cellStyle name="Millares [0] 2 10 2 3 3 2" xfId="40138" xr:uid="{00000000-0005-0000-0000-0000E8040000}"/>
    <cellStyle name="Millares [0] 2 10 2 3 4" xfId="23189" xr:uid="{00000000-0005-0000-0000-0000E9040000}"/>
    <cellStyle name="Millares [0] 2 10 2 3 4 2" xfId="49936" xr:uid="{00000000-0005-0000-0000-0000EA040000}"/>
    <cellStyle name="Millares [0] 2 10 2 3 5" xfId="30545" xr:uid="{00000000-0005-0000-0000-0000EB040000}"/>
    <cellStyle name="Millares [0] 2 10 2 4" xfId="6172" xr:uid="{00000000-0005-0000-0000-0000EC040000}"/>
    <cellStyle name="Millares [0] 2 10 2 4 2" xfId="32922" xr:uid="{00000000-0005-0000-0000-0000ED040000}"/>
    <cellStyle name="Millares [0] 2 10 2 5" xfId="11018" xr:uid="{00000000-0005-0000-0000-0000EE040000}"/>
    <cellStyle name="Millares [0] 2 10 2 5 2" xfId="37768" xr:uid="{00000000-0005-0000-0000-0000EF040000}"/>
    <cellStyle name="Millares [0] 2 10 2 6" xfId="15863" xr:uid="{00000000-0005-0000-0000-0000F0040000}"/>
    <cellStyle name="Millares [0] 2 10 2 6 2" xfId="42613" xr:uid="{00000000-0005-0000-0000-0000F1040000}"/>
    <cellStyle name="Millares [0] 2 10 2 7" xfId="18264" xr:uid="{00000000-0005-0000-0000-0000F2040000}"/>
    <cellStyle name="Millares [0] 2 10 2 7 2" xfId="45011" xr:uid="{00000000-0005-0000-0000-0000F3040000}"/>
    <cellStyle name="Millares [0] 2 10 2 8" xfId="20715" xr:uid="{00000000-0005-0000-0000-0000F4040000}"/>
    <cellStyle name="Millares [0] 2 10 2 8 2" xfId="47462" xr:uid="{00000000-0005-0000-0000-0000F5040000}"/>
    <cellStyle name="Millares [0] 2 10 2 9" xfId="25581" xr:uid="{00000000-0005-0000-0000-0000F6040000}"/>
    <cellStyle name="Millares [0] 2 10 2 9 2" xfId="52326" xr:uid="{00000000-0005-0000-0000-0000F7040000}"/>
    <cellStyle name="Millares [0] 2 10 3" xfId="1785" xr:uid="{00000000-0005-0000-0000-0000F8040000}"/>
    <cellStyle name="Millares [0] 2 10 3 2" xfId="4268" xr:uid="{00000000-0005-0000-0000-0000F9040000}"/>
    <cellStyle name="Millares [0] 2 10 3 2 2" xfId="9120" xr:uid="{00000000-0005-0000-0000-0000FA040000}"/>
    <cellStyle name="Millares [0] 2 10 3 2 2 2" xfId="35870" xr:uid="{00000000-0005-0000-0000-0000FB040000}"/>
    <cellStyle name="Millares [0] 2 10 3 2 3" xfId="13862" xr:uid="{00000000-0005-0000-0000-0000FC040000}"/>
    <cellStyle name="Millares [0] 2 10 3 2 3 2" xfId="40612" xr:uid="{00000000-0005-0000-0000-0000FD040000}"/>
    <cellStyle name="Millares [0] 2 10 3 2 4" xfId="23663" xr:uid="{00000000-0005-0000-0000-0000FE040000}"/>
    <cellStyle name="Millares [0] 2 10 3 2 4 2" xfId="50410" xr:uid="{00000000-0005-0000-0000-0000FF040000}"/>
    <cellStyle name="Millares [0] 2 10 3 2 5" xfId="31019" xr:uid="{00000000-0005-0000-0000-000000050000}"/>
    <cellStyle name="Millares [0] 2 10 3 3" xfId="6646" xr:uid="{00000000-0005-0000-0000-000001050000}"/>
    <cellStyle name="Millares [0] 2 10 3 3 2" xfId="33396" xr:uid="{00000000-0005-0000-0000-000002050000}"/>
    <cellStyle name="Millares [0] 2 10 3 4" xfId="11492" xr:uid="{00000000-0005-0000-0000-000003050000}"/>
    <cellStyle name="Millares [0] 2 10 3 4 2" xfId="38242" xr:uid="{00000000-0005-0000-0000-000004050000}"/>
    <cellStyle name="Millares [0] 2 10 3 5" xfId="16337" xr:uid="{00000000-0005-0000-0000-000005050000}"/>
    <cellStyle name="Millares [0] 2 10 3 5 2" xfId="43087" xr:uid="{00000000-0005-0000-0000-000006050000}"/>
    <cellStyle name="Millares [0] 2 10 3 6" xfId="18738" xr:uid="{00000000-0005-0000-0000-000007050000}"/>
    <cellStyle name="Millares [0] 2 10 3 6 2" xfId="45485" xr:uid="{00000000-0005-0000-0000-000008050000}"/>
    <cellStyle name="Millares [0] 2 10 3 7" xfId="21189" xr:uid="{00000000-0005-0000-0000-000009050000}"/>
    <cellStyle name="Millares [0] 2 10 3 7 2" xfId="47936" xr:uid="{00000000-0005-0000-0000-00000A050000}"/>
    <cellStyle name="Millares [0] 2 10 3 8" xfId="26055" xr:uid="{00000000-0005-0000-0000-00000B050000}"/>
    <cellStyle name="Millares [0] 2 10 3 8 2" xfId="52800" xr:uid="{00000000-0005-0000-0000-00000C050000}"/>
    <cellStyle name="Millares [0] 2 10 3 9" xfId="28545" xr:uid="{00000000-0005-0000-0000-00000D050000}"/>
    <cellStyle name="Millares [0] 2 10 4" xfId="2260" xr:uid="{00000000-0005-0000-0000-00000E050000}"/>
    <cellStyle name="Millares [0] 2 10 4 2" xfId="4743" xr:uid="{00000000-0005-0000-0000-00000F050000}"/>
    <cellStyle name="Millares [0] 2 10 4 2 2" xfId="9594" xr:uid="{00000000-0005-0000-0000-000010050000}"/>
    <cellStyle name="Millares [0] 2 10 4 2 2 2" xfId="36344" xr:uid="{00000000-0005-0000-0000-000011050000}"/>
    <cellStyle name="Millares [0] 2 10 4 2 3" xfId="14336" xr:uid="{00000000-0005-0000-0000-000012050000}"/>
    <cellStyle name="Millares [0] 2 10 4 2 3 2" xfId="41086" xr:uid="{00000000-0005-0000-0000-000013050000}"/>
    <cellStyle name="Millares [0] 2 10 4 2 4" xfId="24137" xr:uid="{00000000-0005-0000-0000-000014050000}"/>
    <cellStyle name="Millares [0] 2 10 4 2 4 2" xfId="50884" xr:uid="{00000000-0005-0000-0000-000015050000}"/>
    <cellStyle name="Millares [0] 2 10 4 2 5" xfId="31493" xr:uid="{00000000-0005-0000-0000-000016050000}"/>
    <cellStyle name="Millares [0] 2 10 4 3" xfId="7120" xr:uid="{00000000-0005-0000-0000-000017050000}"/>
    <cellStyle name="Millares [0] 2 10 4 3 2" xfId="33870" xr:uid="{00000000-0005-0000-0000-000018050000}"/>
    <cellStyle name="Millares [0] 2 10 4 4" xfId="11966" xr:uid="{00000000-0005-0000-0000-000019050000}"/>
    <cellStyle name="Millares [0] 2 10 4 4 2" xfId="38716" xr:uid="{00000000-0005-0000-0000-00001A050000}"/>
    <cellStyle name="Millares [0] 2 10 4 5" xfId="16811" xr:uid="{00000000-0005-0000-0000-00001B050000}"/>
    <cellStyle name="Millares [0] 2 10 4 5 2" xfId="43561" xr:uid="{00000000-0005-0000-0000-00001C050000}"/>
    <cellStyle name="Millares [0] 2 10 4 6" xfId="19212" xr:uid="{00000000-0005-0000-0000-00001D050000}"/>
    <cellStyle name="Millares [0] 2 10 4 6 2" xfId="45959" xr:uid="{00000000-0005-0000-0000-00001E050000}"/>
    <cellStyle name="Millares [0] 2 10 4 7" xfId="21663" xr:uid="{00000000-0005-0000-0000-00001F050000}"/>
    <cellStyle name="Millares [0] 2 10 4 7 2" xfId="48410" xr:uid="{00000000-0005-0000-0000-000020050000}"/>
    <cellStyle name="Millares [0] 2 10 4 8" xfId="26529" xr:uid="{00000000-0005-0000-0000-000021050000}"/>
    <cellStyle name="Millares [0] 2 10 4 8 2" xfId="53274" xr:uid="{00000000-0005-0000-0000-000022050000}"/>
    <cellStyle name="Millares [0] 2 10 4 9" xfId="29019" xr:uid="{00000000-0005-0000-0000-000023050000}"/>
    <cellStyle name="Millares [0] 2 10 5" xfId="3287" xr:uid="{00000000-0005-0000-0000-000024050000}"/>
    <cellStyle name="Millares [0] 2 10 5 2" xfId="8146" xr:uid="{00000000-0005-0000-0000-000025050000}"/>
    <cellStyle name="Millares [0] 2 10 5 2 2" xfId="34896" xr:uid="{00000000-0005-0000-0000-000026050000}"/>
    <cellStyle name="Millares [0] 2 10 5 3" xfId="12914" xr:uid="{00000000-0005-0000-0000-000027050000}"/>
    <cellStyle name="Millares [0] 2 10 5 3 2" xfId="39664" xr:uid="{00000000-0005-0000-0000-000028050000}"/>
    <cellStyle name="Millares [0] 2 10 5 4" xfId="22689" xr:uid="{00000000-0005-0000-0000-000029050000}"/>
    <cellStyle name="Millares [0] 2 10 5 4 2" xfId="49436" xr:uid="{00000000-0005-0000-0000-00002A050000}"/>
    <cellStyle name="Millares [0] 2 10 5 5" xfId="30045" xr:uid="{00000000-0005-0000-0000-00002B050000}"/>
    <cellStyle name="Millares [0] 2 10 6" xfId="5698" xr:uid="{00000000-0005-0000-0000-00002C050000}"/>
    <cellStyle name="Millares [0] 2 10 6 2" xfId="32448" xr:uid="{00000000-0005-0000-0000-00002D050000}"/>
    <cellStyle name="Millares [0] 2 10 7" xfId="10544" xr:uid="{00000000-0005-0000-0000-00002E050000}"/>
    <cellStyle name="Millares [0] 2 10 7 2" xfId="37294" xr:uid="{00000000-0005-0000-0000-00002F050000}"/>
    <cellStyle name="Millares [0] 2 10 8" xfId="15389" xr:uid="{00000000-0005-0000-0000-000030050000}"/>
    <cellStyle name="Millares [0] 2 10 8 2" xfId="42139" xr:uid="{00000000-0005-0000-0000-000031050000}"/>
    <cellStyle name="Millares [0] 2 10 9" xfId="17788" xr:uid="{00000000-0005-0000-0000-000032050000}"/>
    <cellStyle name="Millares [0] 2 10 9 2" xfId="44535" xr:uid="{00000000-0005-0000-0000-000033050000}"/>
    <cellStyle name="Millares [0] 2 11" xfId="1067" xr:uid="{00000000-0005-0000-0000-000034050000}"/>
    <cellStyle name="Millares [0] 2 11 10" xfId="27834" xr:uid="{00000000-0005-0000-0000-000035050000}"/>
    <cellStyle name="Millares [0] 2 11 2" xfId="2497" xr:uid="{00000000-0005-0000-0000-000036050000}"/>
    <cellStyle name="Millares [0] 2 11 2 2" xfId="4980" xr:uid="{00000000-0005-0000-0000-000037050000}"/>
    <cellStyle name="Millares [0] 2 11 2 2 2" xfId="9831" xr:uid="{00000000-0005-0000-0000-000038050000}"/>
    <cellStyle name="Millares [0] 2 11 2 2 2 2" xfId="36581" xr:uid="{00000000-0005-0000-0000-000039050000}"/>
    <cellStyle name="Millares [0] 2 11 2 2 3" xfId="14573" xr:uid="{00000000-0005-0000-0000-00003A050000}"/>
    <cellStyle name="Millares [0] 2 11 2 2 3 2" xfId="41323" xr:uid="{00000000-0005-0000-0000-00003B050000}"/>
    <cellStyle name="Millares [0] 2 11 2 2 4" xfId="24374" xr:uid="{00000000-0005-0000-0000-00003C050000}"/>
    <cellStyle name="Millares [0] 2 11 2 2 4 2" xfId="51121" xr:uid="{00000000-0005-0000-0000-00003D050000}"/>
    <cellStyle name="Millares [0] 2 11 2 2 5" xfId="31730" xr:uid="{00000000-0005-0000-0000-00003E050000}"/>
    <cellStyle name="Millares [0] 2 11 2 3" xfId="7357" xr:uid="{00000000-0005-0000-0000-00003F050000}"/>
    <cellStyle name="Millares [0] 2 11 2 3 2" xfId="34107" xr:uid="{00000000-0005-0000-0000-000040050000}"/>
    <cellStyle name="Millares [0] 2 11 2 4" xfId="12203" xr:uid="{00000000-0005-0000-0000-000041050000}"/>
    <cellStyle name="Millares [0] 2 11 2 4 2" xfId="38953" xr:uid="{00000000-0005-0000-0000-000042050000}"/>
    <cellStyle name="Millares [0] 2 11 2 5" xfId="17048" xr:uid="{00000000-0005-0000-0000-000043050000}"/>
    <cellStyle name="Millares [0] 2 11 2 5 2" xfId="43798" xr:uid="{00000000-0005-0000-0000-000044050000}"/>
    <cellStyle name="Millares [0] 2 11 2 6" xfId="19449" xr:uid="{00000000-0005-0000-0000-000045050000}"/>
    <cellStyle name="Millares [0] 2 11 2 6 2" xfId="46196" xr:uid="{00000000-0005-0000-0000-000046050000}"/>
    <cellStyle name="Millares [0] 2 11 2 7" xfId="21900" xr:uid="{00000000-0005-0000-0000-000047050000}"/>
    <cellStyle name="Millares [0] 2 11 2 7 2" xfId="48647" xr:uid="{00000000-0005-0000-0000-000048050000}"/>
    <cellStyle name="Millares [0] 2 11 2 8" xfId="26766" xr:uid="{00000000-0005-0000-0000-000049050000}"/>
    <cellStyle name="Millares [0] 2 11 2 8 2" xfId="53511" xr:uid="{00000000-0005-0000-0000-00004A050000}"/>
    <cellStyle name="Millares [0] 2 11 2 9" xfId="29256" xr:uid="{00000000-0005-0000-0000-00004B050000}"/>
    <cellStyle name="Millares [0] 2 11 3" xfId="3551" xr:uid="{00000000-0005-0000-0000-00004C050000}"/>
    <cellStyle name="Millares [0] 2 11 3 2" xfId="8409" xr:uid="{00000000-0005-0000-0000-00004D050000}"/>
    <cellStyle name="Millares [0] 2 11 3 2 2" xfId="35159" xr:uid="{00000000-0005-0000-0000-00004E050000}"/>
    <cellStyle name="Millares [0] 2 11 3 3" xfId="13151" xr:uid="{00000000-0005-0000-0000-00004F050000}"/>
    <cellStyle name="Millares [0] 2 11 3 3 2" xfId="39901" xr:uid="{00000000-0005-0000-0000-000050050000}"/>
    <cellStyle name="Millares [0] 2 11 3 4" xfId="22952" xr:uid="{00000000-0005-0000-0000-000051050000}"/>
    <cellStyle name="Millares [0] 2 11 3 4 2" xfId="49699" xr:uid="{00000000-0005-0000-0000-000052050000}"/>
    <cellStyle name="Millares [0] 2 11 3 5" xfId="30308" xr:uid="{00000000-0005-0000-0000-000053050000}"/>
    <cellStyle name="Millares [0] 2 11 4" xfId="5935" xr:uid="{00000000-0005-0000-0000-000054050000}"/>
    <cellStyle name="Millares [0] 2 11 4 2" xfId="32685" xr:uid="{00000000-0005-0000-0000-000055050000}"/>
    <cellStyle name="Millares [0] 2 11 5" xfId="10781" xr:uid="{00000000-0005-0000-0000-000056050000}"/>
    <cellStyle name="Millares [0] 2 11 5 2" xfId="37531" xr:uid="{00000000-0005-0000-0000-000057050000}"/>
    <cellStyle name="Millares [0] 2 11 6" xfId="15626" xr:uid="{00000000-0005-0000-0000-000058050000}"/>
    <cellStyle name="Millares [0] 2 11 6 2" xfId="42376" xr:uid="{00000000-0005-0000-0000-000059050000}"/>
    <cellStyle name="Millares [0] 2 11 7" xfId="18027" xr:uid="{00000000-0005-0000-0000-00005A050000}"/>
    <cellStyle name="Millares [0] 2 11 7 2" xfId="44774" xr:uid="{00000000-0005-0000-0000-00005B050000}"/>
    <cellStyle name="Millares [0] 2 11 8" xfId="20478" xr:uid="{00000000-0005-0000-0000-00005C050000}"/>
    <cellStyle name="Millares [0] 2 11 8 2" xfId="47225" xr:uid="{00000000-0005-0000-0000-00005D050000}"/>
    <cellStyle name="Millares [0] 2 11 9" xfId="25344" xr:uid="{00000000-0005-0000-0000-00005E050000}"/>
    <cellStyle name="Millares [0] 2 11 9 2" xfId="52089" xr:uid="{00000000-0005-0000-0000-00005F050000}"/>
    <cellStyle name="Millares [0] 2 12" xfId="1547" xr:uid="{00000000-0005-0000-0000-000060050000}"/>
    <cellStyle name="Millares [0] 2 12 2" xfId="4030" xr:uid="{00000000-0005-0000-0000-000061050000}"/>
    <cellStyle name="Millares [0] 2 12 2 2" xfId="8883" xr:uid="{00000000-0005-0000-0000-000062050000}"/>
    <cellStyle name="Millares [0] 2 12 2 2 2" xfId="35633" xr:uid="{00000000-0005-0000-0000-000063050000}"/>
    <cellStyle name="Millares [0] 2 12 2 3" xfId="13625" xr:uid="{00000000-0005-0000-0000-000064050000}"/>
    <cellStyle name="Millares [0] 2 12 2 3 2" xfId="40375" xr:uid="{00000000-0005-0000-0000-000065050000}"/>
    <cellStyle name="Millares [0] 2 12 2 4" xfId="23426" xr:uid="{00000000-0005-0000-0000-000066050000}"/>
    <cellStyle name="Millares [0] 2 12 2 4 2" xfId="50173" xr:uid="{00000000-0005-0000-0000-000067050000}"/>
    <cellStyle name="Millares [0] 2 12 2 5" xfId="30782" xr:uid="{00000000-0005-0000-0000-000068050000}"/>
    <cellStyle name="Millares [0] 2 12 3" xfId="6409" xr:uid="{00000000-0005-0000-0000-000069050000}"/>
    <cellStyle name="Millares [0] 2 12 3 2" xfId="33159" xr:uid="{00000000-0005-0000-0000-00006A050000}"/>
    <cellStyle name="Millares [0] 2 12 4" xfId="11255" xr:uid="{00000000-0005-0000-0000-00006B050000}"/>
    <cellStyle name="Millares [0] 2 12 4 2" xfId="38005" xr:uid="{00000000-0005-0000-0000-00006C050000}"/>
    <cellStyle name="Millares [0] 2 12 5" xfId="16100" xr:uid="{00000000-0005-0000-0000-00006D050000}"/>
    <cellStyle name="Millares [0] 2 12 5 2" xfId="42850" xr:uid="{00000000-0005-0000-0000-00006E050000}"/>
    <cellStyle name="Millares [0] 2 12 6" xfId="18501" xr:uid="{00000000-0005-0000-0000-00006F050000}"/>
    <cellStyle name="Millares [0] 2 12 6 2" xfId="45248" xr:uid="{00000000-0005-0000-0000-000070050000}"/>
    <cellStyle name="Millares [0] 2 12 7" xfId="20952" xr:uid="{00000000-0005-0000-0000-000071050000}"/>
    <cellStyle name="Millares [0] 2 12 7 2" xfId="47699" xr:uid="{00000000-0005-0000-0000-000072050000}"/>
    <cellStyle name="Millares [0] 2 12 8" xfId="25818" xr:uid="{00000000-0005-0000-0000-000073050000}"/>
    <cellStyle name="Millares [0] 2 12 8 2" xfId="52563" xr:uid="{00000000-0005-0000-0000-000074050000}"/>
    <cellStyle name="Millares [0] 2 12 9" xfId="28308" xr:uid="{00000000-0005-0000-0000-000075050000}"/>
    <cellStyle name="Millares [0] 2 13" xfId="2023" xr:uid="{00000000-0005-0000-0000-000076050000}"/>
    <cellStyle name="Millares [0] 2 13 2" xfId="4506" xr:uid="{00000000-0005-0000-0000-000077050000}"/>
    <cellStyle name="Millares [0] 2 13 2 2" xfId="9357" xr:uid="{00000000-0005-0000-0000-000078050000}"/>
    <cellStyle name="Millares [0] 2 13 2 2 2" xfId="36107" xr:uid="{00000000-0005-0000-0000-000079050000}"/>
    <cellStyle name="Millares [0] 2 13 2 3" xfId="14099" xr:uid="{00000000-0005-0000-0000-00007A050000}"/>
    <cellStyle name="Millares [0] 2 13 2 3 2" xfId="40849" xr:uid="{00000000-0005-0000-0000-00007B050000}"/>
    <cellStyle name="Millares [0] 2 13 2 4" xfId="23900" xr:uid="{00000000-0005-0000-0000-00007C050000}"/>
    <cellStyle name="Millares [0] 2 13 2 4 2" xfId="50647" xr:uid="{00000000-0005-0000-0000-00007D050000}"/>
    <cellStyle name="Millares [0] 2 13 2 5" xfId="31256" xr:uid="{00000000-0005-0000-0000-00007E050000}"/>
    <cellStyle name="Millares [0] 2 13 3" xfId="6883" xr:uid="{00000000-0005-0000-0000-00007F050000}"/>
    <cellStyle name="Millares [0] 2 13 3 2" xfId="33633" xr:uid="{00000000-0005-0000-0000-000080050000}"/>
    <cellStyle name="Millares [0] 2 13 4" xfId="11729" xr:uid="{00000000-0005-0000-0000-000081050000}"/>
    <cellStyle name="Millares [0] 2 13 4 2" xfId="38479" xr:uid="{00000000-0005-0000-0000-000082050000}"/>
    <cellStyle name="Millares [0] 2 13 5" xfId="16574" xr:uid="{00000000-0005-0000-0000-000083050000}"/>
    <cellStyle name="Millares [0] 2 13 5 2" xfId="43324" xr:uid="{00000000-0005-0000-0000-000084050000}"/>
    <cellStyle name="Millares [0] 2 13 6" xfId="18975" xr:uid="{00000000-0005-0000-0000-000085050000}"/>
    <cellStyle name="Millares [0] 2 13 6 2" xfId="45722" xr:uid="{00000000-0005-0000-0000-000086050000}"/>
    <cellStyle name="Millares [0] 2 13 7" xfId="21426" xr:uid="{00000000-0005-0000-0000-000087050000}"/>
    <cellStyle name="Millares [0] 2 13 7 2" xfId="48173" xr:uid="{00000000-0005-0000-0000-000088050000}"/>
    <cellStyle name="Millares [0] 2 13 8" xfId="26292" xr:uid="{00000000-0005-0000-0000-000089050000}"/>
    <cellStyle name="Millares [0] 2 13 8 2" xfId="53037" xr:uid="{00000000-0005-0000-0000-00008A050000}"/>
    <cellStyle name="Millares [0] 2 13 9" xfId="28782" xr:uid="{00000000-0005-0000-0000-00008B050000}"/>
    <cellStyle name="Millares [0] 2 14" xfId="2972" xr:uid="{00000000-0005-0000-0000-00008C050000}"/>
    <cellStyle name="Millares [0] 2 14 2" xfId="7831" xr:uid="{00000000-0005-0000-0000-00008D050000}"/>
    <cellStyle name="Millares [0] 2 14 2 2" xfId="34581" xr:uid="{00000000-0005-0000-0000-00008E050000}"/>
    <cellStyle name="Millares [0] 2 14 3" xfId="12677" xr:uid="{00000000-0005-0000-0000-00008F050000}"/>
    <cellStyle name="Millares [0] 2 14 3 2" xfId="39427" xr:uid="{00000000-0005-0000-0000-000090050000}"/>
    <cellStyle name="Millares [0] 2 14 4" xfId="22374" xr:uid="{00000000-0005-0000-0000-000091050000}"/>
    <cellStyle name="Millares [0] 2 14 4 2" xfId="49121" xr:uid="{00000000-0005-0000-0000-000092050000}"/>
    <cellStyle name="Millares [0] 2 14 5" xfId="29730" xr:uid="{00000000-0005-0000-0000-000093050000}"/>
    <cellStyle name="Millares [0] 2 15" xfId="5461" xr:uid="{00000000-0005-0000-0000-000094050000}"/>
    <cellStyle name="Millares [0] 2 15 2" xfId="32211" xr:uid="{00000000-0005-0000-0000-000095050000}"/>
    <cellStyle name="Millares [0] 2 16" xfId="10306" xr:uid="{00000000-0005-0000-0000-000096050000}"/>
    <cellStyle name="Millares [0] 2 16 2" xfId="37056" xr:uid="{00000000-0005-0000-0000-000097050000}"/>
    <cellStyle name="Millares [0] 2 17" xfId="15152" xr:uid="{00000000-0005-0000-0000-000098050000}"/>
    <cellStyle name="Millares [0] 2 17 2" xfId="41902" xr:uid="{00000000-0005-0000-0000-000099050000}"/>
    <cellStyle name="Millares [0] 2 18" xfId="17527" xr:uid="{00000000-0005-0000-0000-00009A050000}"/>
    <cellStyle name="Millares [0] 2 18 2" xfId="44274" xr:uid="{00000000-0005-0000-0000-00009B050000}"/>
    <cellStyle name="Millares [0] 2 19" xfId="20002" xr:uid="{00000000-0005-0000-0000-00009C050000}"/>
    <cellStyle name="Millares [0] 2 19 2" xfId="46749" xr:uid="{00000000-0005-0000-0000-00009D050000}"/>
    <cellStyle name="Millares [0] 2 2" xfId="103" xr:uid="{00000000-0005-0000-0000-00009E050000}"/>
    <cellStyle name="Millares [0] 2 2 10" xfId="2978" xr:uid="{00000000-0005-0000-0000-00009F050000}"/>
    <cellStyle name="Millares [0] 2 2 10 2" xfId="7837" xr:uid="{00000000-0005-0000-0000-0000A0050000}"/>
    <cellStyle name="Millares [0] 2 2 10 2 2" xfId="34587" xr:uid="{00000000-0005-0000-0000-0000A1050000}"/>
    <cellStyle name="Millares [0] 2 2 10 3" xfId="12683" xr:uid="{00000000-0005-0000-0000-0000A2050000}"/>
    <cellStyle name="Millares [0] 2 2 10 3 2" xfId="39433" xr:uid="{00000000-0005-0000-0000-0000A3050000}"/>
    <cellStyle name="Millares [0] 2 2 10 4" xfId="22380" xr:uid="{00000000-0005-0000-0000-0000A4050000}"/>
    <cellStyle name="Millares [0] 2 2 10 4 2" xfId="49127" xr:uid="{00000000-0005-0000-0000-0000A5050000}"/>
    <cellStyle name="Millares [0] 2 2 10 5" xfId="29736" xr:uid="{00000000-0005-0000-0000-0000A6050000}"/>
    <cellStyle name="Millares [0] 2 2 11" xfId="5467" xr:uid="{00000000-0005-0000-0000-0000A7050000}"/>
    <cellStyle name="Millares [0] 2 2 11 2" xfId="32217" xr:uid="{00000000-0005-0000-0000-0000A8050000}"/>
    <cellStyle name="Millares [0] 2 2 12" xfId="10312" xr:uid="{00000000-0005-0000-0000-0000A9050000}"/>
    <cellStyle name="Millares [0] 2 2 12 2" xfId="37062" xr:uid="{00000000-0005-0000-0000-0000AA050000}"/>
    <cellStyle name="Millares [0] 2 2 13" xfId="15158" xr:uid="{00000000-0005-0000-0000-0000AB050000}"/>
    <cellStyle name="Millares [0] 2 2 13 2" xfId="41908" xr:uid="{00000000-0005-0000-0000-0000AC050000}"/>
    <cellStyle name="Millares [0] 2 2 14" xfId="17533" xr:uid="{00000000-0005-0000-0000-0000AD050000}"/>
    <cellStyle name="Millares [0] 2 2 14 2" xfId="44280" xr:uid="{00000000-0005-0000-0000-0000AE050000}"/>
    <cellStyle name="Millares [0] 2 2 15" xfId="20009" xr:uid="{00000000-0005-0000-0000-0000AF050000}"/>
    <cellStyle name="Millares [0] 2 2 15 2" xfId="46756" xr:uid="{00000000-0005-0000-0000-0000B0050000}"/>
    <cellStyle name="Millares [0] 2 2 16" xfId="24875" xr:uid="{00000000-0005-0000-0000-0000B1050000}"/>
    <cellStyle name="Millares [0] 2 2 16 2" xfId="51621" xr:uid="{00000000-0005-0000-0000-0000B2050000}"/>
    <cellStyle name="Millares [0] 2 2 17" xfId="27262" xr:uid="{00000000-0005-0000-0000-0000B3050000}"/>
    <cellStyle name="Millares [0] 2 2 2" xfId="480" xr:uid="{00000000-0005-0000-0000-0000B4050000}"/>
    <cellStyle name="Millares [0] 2 2 2 10" xfId="15193" xr:uid="{00000000-0005-0000-0000-0000B5050000}"/>
    <cellStyle name="Millares [0] 2 2 2 10 2" xfId="41943" xr:uid="{00000000-0005-0000-0000-0000B6050000}"/>
    <cellStyle name="Millares [0] 2 2 2 11" xfId="17584" xr:uid="{00000000-0005-0000-0000-0000B7050000}"/>
    <cellStyle name="Millares [0] 2 2 2 11 2" xfId="44331" xr:uid="{00000000-0005-0000-0000-0000B8050000}"/>
    <cellStyle name="Millares [0] 2 2 2 12" xfId="20044" xr:uid="{00000000-0005-0000-0000-0000B9050000}"/>
    <cellStyle name="Millares [0] 2 2 2 12 2" xfId="46791" xr:uid="{00000000-0005-0000-0000-0000BA050000}"/>
    <cellStyle name="Millares [0] 2 2 2 13" xfId="24910" xr:uid="{00000000-0005-0000-0000-0000BB050000}"/>
    <cellStyle name="Millares [0] 2 2 2 13 2" xfId="51656" xr:uid="{00000000-0005-0000-0000-0000BC050000}"/>
    <cellStyle name="Millares [0] 2 2 2 14" xfId="27323" xr:uid="{00000000-0005-0000-0000-0000BD050000}"/>
    <cellStyle name="Millares [0] 2 2 2 2" xfId="695" xr:uid="{00000000-0005-0000-0000-0000BE050000}"/>
    <cellStyle name="Millares [0] 2 2 2 2 10" xfId="17726" xr:uid="{00000000-0005-0000-0000-0000BF050000}"/>
    <cellStyle name="Millares [0] 2 2 2 2 10 2" xfId="44473" xr:uid="{00000000-0005-0000-0000-0000C0050000}"/>
    <cellStyle name="Millares [0] 2 2 2 2 11" xfId="20180" xr:uid="{00000000-0005-0000-0000-0000C1050000}"/>
    <cellStyle name="Millares [0] 2 2 2 2 11 2" xfId="46927" xr:uid="{00000000-0005-0000-0000-0000C2050000}"/>
    <cellStyle name="Millares [0] 2 2 2 2 12" xfId="25046" xr:uid="{00000000-0005-0000-0000-0000C3050000}"/>
    <cellStyle name="Millares [0] 2 2 2 2 12 2" xfId="51792" xr:uid="{00000000-0005-0000-0000-0000C4050000}"/>
    <cellStyle name="Millares [0] 2 2 2 2 13" xfId="27504" xr:uid="{00000000-0005-0000-0000-0000C5050000}"/>
    <cellStyle name="Millares [0] 2 2 2 2 2" xfId="1006" xr:uid="{00000000-0005-0000-0000-0000C6050000}"/>
    <cellStyle name="Millares [0] 2 2 2 2 2 10" xfId="20418" xr:uid="{00000000-0005-0000-0000-0000C7050000}"/>
    <cellStyle name="Millares [0] 2 2 2 2 2 10 2" xfId="47165" xr:uid="{00000000-0005-0000-0000-0000C8050000}"/>
    <cellStyle name="Millares [0] 2 2 2 2 2 11" xfId="25284" xr:uid="{00000000-0005-0000-0000-0000C9050000}"/>
    <cellStyle name="Millares [0] 2 2 2 2 2 11 2" xfId="52029" xr:uid="{00000000-0005-0000-0000-0000CA050000}"/>
    <cellStyle name="Millares [0] 2 2 2 2 2 12" xfId="27774" xr:uid="{00000000-0005-0000-0000-0000CB050000}"/>
    <cellStyle name="Millares [0] 2 2 2 2 2 2" xfId="1483" xr:uid="{00000000-0005-0000-0000-0000CC050000}"/>
    <cellStyle name="Millares [0] 2 2 2 2 2 2 10" xfId="28248" xr:uid="{00000000-0005-0000-0000-0000CD050000}"/>
    <cellStyle name="Millares [0] 2 2 2 2 2 2 2" xfId="2911" xr:uid="{00000000-0005-0000-0000-0000CE050000}"/>
    <cellStyle name="Millares [0] 2 2 2 2 2 2 2 2" xfId="5394" xr:uid="{00000000-0005-0000-0000-0000CF050000}"/>
    <cellStyle name="Millares [0] 2 2 2 2 2 2 2 2 2" xfId="10245" xr:uid="{00000000-0005-0000-0000-0000D0050000}"/>
    <cellStyle name="Millares [0] 2 2 2 2 2 2 2 2 2 2" xfId="36995" xr:uid="{00000000-0005-0000-0000-0000D1050000}"/>
    <cellStyle name="Millares [0] 2 2 2 2 2 2 2 2 3" xfId="14987" xr:uid="{00000000-0005-0000-0000-0000D2050000}"/>
    <cellStyle name="Millares [0] 2 2 2 2 2 2 2 2 3 2" xfId="41737" xr:uid="{00000000-0005-0000-0000-0000D3050000}"/>
    <cellStyle name="Millares [0] 2 2 2 2 2 2 2 2 4" xfId="24788" xr:uid="{00000000-0005-0000-0000-0000D4050000}"/>
    <cellStyle name="Millares [0] 2 2 2 2 2 2 2 2 4 2" xfId="51535" xr:uid="{00000000-0005-0000-0000-0000D5050000}"/>
    <cellStyle name="Millares [0] 2 2 2 2 2 2 2 2 5" xfId="32144" xr:uid="{00000000-0005-0000-0000-0000D6050000}"/>
    <cellStyle name="Millares [0] 2 2 2 2 2 2 2 3" xfId="7771" xr:uid="{00000000-0005-0000-0000-0000D7050000}"/>
    <cellStyle name="Millares [0] 2 2 2 2 2 2 2 3 2" xfId="34521" xr:uid="{00000000-0005-0000-0000-0000D8050000}"/>
    <cellStyle name="Millares [0] 2 2 2 2 2 2 2 4" xfId="12617" xr:uid="{00000000-0005-0000-0000-0000D9050000}"/>
    <cellStyle name="Millares [0] 2 2 2 2 2 2 2 4 2" xfId="39367" xr:uid="{00000000-0005-0000-0000-0000DA050000}"/>
    <cellStyle name="Millares [0] 2 2 2 2 2 2 2 5" xfId="17462" xr:uid="{00000000-0005-0000-0000-0000DB050000}"/>
    <cellStyle name="Millares [0] 2 2 2 2 2 2 2 5 2" xfId="44212" xr:uid="{00000000-0005-0000-0000-0000DC050000}"/>
    <cellStyle name="Millares [0] 2 2 2 2 2 2 2 6" xfId="19863" xr:uid="{00000000-0005-0000-0000-0000DD050000}"/>
    <cellStyle name="Millares [0] 2 2 2 2 2 2 2 6 2" xfId="46610" xr:uid="{00000000-0005-0000-0000-0000DE050000}"/>
    <cellStyle name="Millares [0] 2 2 2 2 2 2 2 7" xfId="22314" xr:uid="{00000000-0005-0000-0000-0000DF050000}"/>
    <cellStyle name="Millares [0] 2 2 2 2 2 2 2 7 2" xfId="49061" xr:uid="{00000000-0005-0000-0000-0000E0050000}"/>
    <cellStyle name="Millares [0] 2 2 2 2 2 2 2 8" xfId="27180" xr:uid="{00000000-0005-0000-0000-0000E1050000}"/>
    <cellStyle name="Millares [0] 2 2 2 2 2 2 2 8 2" xfId="53925" xr:uid="{00000000-0005-0000-0000-0000E2050000}"/>
    <cellStyle name="Millares [0] 2 2 2 2 2 2 2 9" xfId="29670" xr:uid="{00000000-0005-0000-0000-0000E3050000}"/>
    <cellStyle name="Millares [0] 2 2 2 2 2 2 3" xfId="3966" xr:uid="{00000000-0005-0000-0000-0000E4050000}"/>
    <cellStyle name="Millares [0] 2 2 2 2 2 2 3 2" xfId="8823" xr:uid="{00000000-0005-0000-0000-0000E5050000}"/>
    <cellStyle name="Millares [0] 2 2 2 2 2 2 3 2 2" xfId="35573" xr:uid="{00000000-0005-0000-0000-0000E6050000}"/>
    <cellStyle name="Millares [0] 2 2 2 2 2 2 3 3" xfId="13565" xr:uid="{00000000-0005-0000-0000-0000E7050000}"/>
    <cellStyle name="Millares [0] 2 2 2 2 2 2 3 3 2" xfId="40315" xr:uid="{00000000-0005-0000-0000-0000E8050000}"/>
    <cellStyle name="Millares [0] 2 2 2 2 2 2 3 4" xfId="23366" xr:uid="{00000000-0005-0000-0000-0000E9050000}"/>
    <cellStyle name="Millares [0] 2 2 2 2 2 2 3 4 2" xfId="50113" xr:uid="{00000000-0005-0000-0000-0000EA050000}"/>
    <cellStyle name="Millares [0] 2 2 2 2 2 2 3 5" xfId="30722" xr:uid="{00000000-0005-0000-0000-0000EB050000}"/>
    <cellStyle name="Millares [0] 2 2 2 2 2 2 4" xfId="6349" xr:uid="{00000000-0005-0000-0000-0000EC050000}"/>
    <cellStyle name="Millares [0] 2 2 2 2 2 2 4 2" xfId="33099" xr:uid="{00000000-0005-0000-0000-0000ED050000}"/>
    <cellStyle name="Millares [0] 2 2 2 2 2 2 5" xfId="11195" xr:uid="{00000000-0005-0000-0000-0000EE050000}"/>
    <cellStyle name="Millares [0] 2 2 2 2 2 2 5 2" xfId="37945" xr:uid="{00000000-0005-0000-0000-0000EF050000}"/>
    <cellStyle name="Millares [0] 2 2 2 2 2 2 6" xfId="16040" xr:uid="{00000000-0005-0000-0000-0000F0050000}"/>
    <cellStyle name="Millares [0] 2 2 2 2 2 2 6 2" xfId="42790" xr:uid="{00000000-0005-0000-0000-0000F1050000}"/>
    <cellStyle name="Millares [0] 2 2 2 2 2 2 7" xfId="18441" xr:uid="{00000000-0005-0000-0000-0000F2050000}"/>
    <cellStyle name="Millares [0] 2 2 2 2 2 2 7 2" xfId="45188" xr:uid="{00000000-0005-0000-0000-0000F3050000}"/>
    <cellStyle name="Millares [0] 2 2 2 2 2 2 8" xfId="20892" xr:uid="{00000000-0005-0000-0000-0000F4050000}"/>
    <cellStyle name="Millares [0] 2 2 2 2 2 2 8 2" xfId="47639" xr:uid="{00000000-0005-0000-0000-0000F5050000}"/>
    <cellStyle name="Millares [0] 2 2 2 2 2 2 9" xfId="25758" xr:uid="{00000000-0005-0000-0000-0000F6050000}"/>
    <cellStyle name="Millares [0] 2 2 2 2 2 2 9 2" xfId="52503" xr:uid="{00000000-0005-0000-0000-0000F7050000}"/>
    <cellStyle name="Millares [0] 2 2 2 2 2 3" xfId="1962" xr:uid="{00000000-0005-0000-0000-0000F8050000}"/>
    <cellStyle name="Millares [0] 2 2 2 2 2 3 2" xfId="4445" xr:uid="{00000000-0005-0000-0000-0000F9050000}"/>
    <cellStyle name="Millares [0] 2 2 2 2 2 3 2 2" xfId="9297" xr:uid="{00000000-0005-0000-0000-0000FA050000}"/>
    <cellStyle name="Millares [0] 2 2 2 2 2 3 2 2 2" xfId="36047" xr:uid="{00000000-0005-0000-0000-0000FB050000}"/>
    <cellStyle name="Millares [0] 2 2 2 2 2 3 2 3" xfId="14039" xr:uid="{00000000-0005-0000-0000-0000FC050000}"/>
    <cellStyle name="Millares [0] 2 2 2 2 2 3 2 3 2" xfId="40789" xr:uid="{00000000-0005-0000-0000-0000FD050000}"/>
    <cellStyle name="Millares [0] 2 2 2 2 2 3 2 4" xfId="23840" xr:uid="{00000000-0005-0000-0000-0000FE050000}"/>
    <cellStyle name="Millares [0] 2 2 2 2 2 3 2 4 2" xfId="50587" xr:uid="{00000000-0005-0000-0000-0000FF050000}"/>
    <cellStyle name="Millares [0] 2 2 2 2 2 3 2 5" xfId="31196" xr:uid="{00000000-0005-0000-0000-000000060000}"/>
    <cellStyle name="Millares [0] 2 2 2 2 2 3 3" xfId="6823" xr:uid="{00000000-0005-0000-0000-000001060000}"/>
    <cellStyle name="Millares [0] 2 2 2 2 2 3 3 2" xfId="33573" xr:uid="{00000000-0005-0000-0000-000002060000}"/>
    <cellStyle name="Millares [0] 2 2 2 2 2 3 4" xfId="11669" xr:uid="{00000000-0005-0000-0000-000003060000}"/>
    <cellStyle name="Millares [0] 2 2 2 2 2 3 4 2" xfId="38419" xr:uid="{00000000-0005-0000-0000-000004060000}"/>
    <cellStyle name="Millares [0] 2 2 2 2 2 3 5" xfId="16514" xr:uid="{00000000-0005-0000-0000-000005060000}"/>
    <cellStyle name="Millares [0] 2 2 2 2 2 3 5 2" xfId="43264" xr:uid="{00000000-0005-0000-0000-000006060000}"/>
    <cellStyle name="Millares [0] 2 2 2 2 2 3 6" xfId="18915" xr:uid="{00000000-0005-0000-0000-000007060000}"/>
    <cellStyle name="Millares [0] 2 2 2 2 2 3 6 2" xfId="45662" xr:uid="{00000000-0005-0000-0000-000008060000}"/>
    <cellStyle name="Millares [0] 2 2 2 2 2 3 7" xfId="21366" xr:uid="{00000000-0005-0000-0000-000009060000}"/>
    <cellStyle name="Millares [0] 2 2 2 2 2 3 7 2" xfId="48113" xr:uid="{00000000-0005-0000-0000-00000A060000}"/>
    <cellStyle name="Millares [0] 2 2 2 2 2 3 8" xfId="26232" xr:uid="{00000000-0005-0000-0000-00000B060000}"/>
    <cellStyle name="Millares [0] 2 2 2 2 2 3 8 2" xfId="52977" xr:uid="{00000000-0005-0000-0000-00000C060000}"/>
    <cellStyle name="Millares [0] 2 2 2 2 2 3 9" xfId="28722" xr:uid="{00000000-0005-0000-0000-00000D060000}"/>
    <cellStyle name="Millares [0] 2 2 2 2 2 4" xfId="2437" xr:uid="{00000000-0005-0000-0000-00000E060000}"/>
    <cellStyle name="Millares [0] 2 2 2 2 2 4 2" xfId="4920" xr:uid="{00000000-0005-0000-0000-00000F060000}"/>
    <cellStyle name="Millares [0] 2 2 2 2 2 4 2 2" xfId="9771" xr:uid="{00000000-0005-0000-0000-000010060000}"/>
    <cellStyle name="Millares [0] 2 2 2 2 2 4 2 2 2" xfId="36521" xr:uid="{00000000-0005-0000-0000-000011060000}"/>
    <cellStyle name="Millares [0] 2 2 2 2 2 4 2 3" xfId="14513" xr:uid="{00000000-0005-0000-0000-000012060000}"/>
    <cellStyle name="Millares [0] 2 2 2 2 2 4 2 3 2" xfId="41263" xr:uid="{00000000-0005-0000-0000-000013060000}"/>
    <cellStyle name="Millares [0] 2 2 2 2 2 4 2 4" xfId="24314" xr:uid="{00000000-0005-0000-0000-000014060000}"/>
    <cellStyle name="Millares [0] 2 2 2 2 2 4 2 4 2" xfId="51061" xr:uid="{00000000-0005-0000-0000-000015060000}"/>
    <cellStyle name="Millares [0] 2 2 2 2 2 4 2 5" xfId="31670" xr:uid="{00000000-0005-0000-0000-000016060000}"/>
    <cellStyle name="Millares [0] 2 2 2 2 2 4 3" xfId="7297" xr:uid="{00000000-0005-0000-0000-000017060000}"/>
    <cellStyle name="Millares [0] 2 2 2 2 2 4 3 2" xfId="34047" xr:uid="{00000000-0005-0000-0000-000018060000}"/>
    <cellStyle name="Millares [0] 2 2 2 2 2 4 4" xfId="12143" xr:uid="{00000000-0005-0000-0000-000019060000}"/>
    <cellStyle name="Millares [0] 2 2 2 2 2 4 4 2" xfId="38893" xr:uid="{00000000-0005-0000-0000-00001A060000}"/>
    <cellStyle name="Millares [0] 2 2 2 2 2 4 5" xfId="16988" xr:uid="{00000000-0005-0000-0000-00001B060000}"/>
    <cellStyle name="Millares [0] 2 2 2 2 2 4 5 2" xfId="43738" xr:uid="{00000000-0005-0000-0000-00001C060000}"/>
    <cellStyle name="Millares [0] 2 2 2 2 2 4 6" xfId="19389" xr:uid="{00000000-0005-0000-0000-00001D060000}"/>
    <cellStyle name="Millares [0] 2 2 2 2 2 4 6 2" xfId="46136" xr:uid="{00000000-0005-0000-0000-00001E060000}"/>
    <cellStyle name="Millares [0] 2 2 2 2 2 4 7" xfId="21840" xr:uid="{00000000-0005-0000-0000-00001F060000}"/>
    <cellStyle name="Millares [0] 2 2 2 2 2 4 7 2" xfId="48587" xr:uid="{00000000-0005-0000-0000-000020060000}"/>
    <cellStyle name="Millares [0] 2 2 2 2 2 4 8" xfId="26706" xr:uid="{00000000-0005-0000-0000-000021060000}"/>
    <cellStyle name="Millares [0] 2 2 2 2 2 4 8 2" xfId="53451" xr:uid="{00000000-0005-0000-0000-000022060000}"/>
    <cellStyle name="Millares [0] 2 2 2 2 2 4 9" xfId="29196" xr:uid="{00000000-0005-0000-0000-000023060000}"/>
    <cellStyle name="Millares [0] 2 2 2 2 2 5" xfId="3490" xr:uid="{00000000-0005-0000-0000-000024060000}"/>
    <cellStyle name="Millares [0] 2 2 2 2 2 5 2" xfId="8349" xr:uid="{00000000-0005-0000-0000-000025060000}"/>
    <cellStyle name="Millares [0] 2 2 2 2 2 5 2 2" xfId="35099" xr:uid="{00000000-0005-0000-0000-000026060000}"/>
    <cellStyle name="Millares [0] 2 2 2 2 2 5 3" xfId="13091" xr:uid="{00000000-0005-0000-0000-000027060000}"/>
    <cellStyle name="Millares [0] 2 2 2 2 2 5 3 2" xfId="39841" xr:uid="{00000000-0005-0000-0000-000028060000}"/>
    <cellStyle name="Millares [0] 2 2 2 2 2 5 4" xfId="22892" xr:uid="{00000000-0005-0000-0000-000029060000}"/>
    <cellStyle name="Millares [0] 2 2 2 2 2 5 4 2" xfId="49639" xr:uid="{00000000-0005-0000-0000-00002A060000}"/>
    <cellStyle name="Millares [0] 2 2 2 2 2 5 5" xfId="30248" xr:uid="{00000000-0005-0000-0000-00002B060000}"/>
    <cellStyle name="Millares [0] 2 2 2 2 2 6" xfId="5875" xr:uid="{00000000-0005-0000-0000-00002C060000}"/>
    <cellStyle name="Millares [0] 2 2 2 2 2 6 2" xfId="32625" xr:uid="{00000000-0005-0000-0000-00002D060000}"/>
    <cellStyle name="Millares [0] 2 2 2 2 2 7" xfId="10721" xr:uid="{00000000-0005-0000-0000-00002E060000}"/>
    <cellStyle name="Millares [0] 2 2 2 2 2 7 2" xfId="37471" xr:uid="{00000000-0005-0000-0000-00002F060000}"/>
    <cellStyle name="Millares [0] 2 2 2 2 2 8" xfId="15566" xr:uid="{00000000-0005-0000-0000-000030060000}"/>
    <cellStyle name="Millares [0] 2 2 2 2 2 8 2" xfId="42316" xr:uid="{00000000-0005-0000-0000-000031060000}"/>
    <cellStyle name="Millares [0] 2 2 2 2 2 9" xfId="17967" xr:uid="{00000000-0005-0000-0000-000032060000}"/>
    <cellStyle name="Millares [0] 2 2 2 2 2 9 2" xfId="44714" xr:uid="{00000000-0005-0000-0000-000033060000}"/>
    <cellStyle name="Millares [0] 2 2 2 2 3" xfId="1244" xr:uid="{00000000-0005-0000-0000-000034060000}"/>
    <cellStyle name="Millares [0] 2 2 2 2 3 10" xfId="28011" xr:uid="{00000000-0005-0000-0000-000035060000}"/>
    <cellStyle name="Millares [0] 2 2 2 2 3 2" xfId="2674" xr:uid="{00000000-0005-0000-0000-000036060000}"/>
    <cellStyle name="Millares [0] 2 2 2 2 3 2 2" xfId="5157" xr:uid="{00000000-0005-0000-0000-000037060000}"/>
    <cellStyle name="Millares [0] 2 2 2 2 3 2 2 2" xfId="10008" xr:uid="{00000000-0005-0000-0000-000038060000}"/>
    <cellStyle name="Millares [0] 2 2 2 2 3 2 2 2 2" xfId="36758" xr:uid="{00000000-0005-0000-0000-000039060000}"/>
    <cellStyle name="Millares [0] 2 2 2 2 3 2 2 3" xfId="14750" xr:uid="{00000000-0005-0000-0000-00003A060000}"/>
    <cellStyle name="Millares [0] 2 2 2 2 3 2 2 3 2" xfId="41500" xr:uid="{00000000-0005-0000-0000-00003B060000}"/>
    <cellStyle name="Millares [0] 2 2 2 2 3 2 2 4" xfId="24551" xr:uid="{00000000-0005-0000-0000-00003C060000}"/>
    <cellStyle name="Millares [0] 2 2 2 2 3 2 2 4 2" xfId="51298" xr:uid="{00000000-0005-0000-0000-00003D060000}"/>
    <cellStyle name="Millares [0] 2 2 2 2 3 2 2 5" xfId="31907" xr:uid="{00000000-0005-0000-0000-00003E060000}"/>
    <cellStyle name="Millares [0] 2 2 2 2 3 2 3" xfId="7534" xr:uid="{00000000-0005-0000-0000-00003F060000}"/>
    <cellStyle name="Millares [0] 2 2 2 2 3 2 3 2" xfId="34284" xr:uid="{00000000-0005-0000-0000-000040060000}"/>
    <cellStyle name="Millares [0] 2 2 2 2 3 2 4" xfId="12380" xr:uid="{00000000-0005-0000-0000-000041060000}"/>
    <cellStyle name="Millares [0] 2 2 2 2 3 2 4 2" xfId="39130" xr:uid="{00000000-0005-0000-0000-000042060000}"/>
    <cellStyle name="Millares [0] 2 2 2 2 3 2 5" xfId="17225" xr:uid="{00000000-0005-0000-0000-000043060000}"/>
    <cellStyle name="Millares [0] 2 2 2 2 3 2 5 2" xfId="43975" xr:uid="{00000000-0005-0000-0000-000044060000}"/>
    <cellStyle name="Millares [0] 2 2 2 2 3 2 6" xfId="19626" xr:uid="{00000000-0005-0000-0000-000045060000}"/>
    <cellStyle name="Millares [0] 2 2 2 2 3 2 6 2" xfId="46373" xr:uid="{00000000-0005-0000-0000-000046060000}"/>
    <cellStyle name="Millares [0] 2 2 2 2 3 2 7" xfId="22077" xr:uid="{00000000-0005-0000-0000-000047060000}"/>
    <cellStyle name="Millares [0] 2 2 2 2 3 2 7 2" xfId="48824" xr:uid="{00000000-0005-0000-0000-000048060000}"/>
    <cellStyle name="Millares [0] 2 2 2 2 3 2 8" xfId="26943" xr:uid="{00000000-0005-0000-0000-000049060000}"/>
    <cellStyle name="Millares [0] 2 2 2 2 3 2 8 2" xfId="53688" xr:uid="{00000000-0005-0000-0000-00004A060000}"/>
    <cellStyle name="Millares [0] 2 2 2 2 3 2 9" xfId="29433" xr:uid="{00000000-0005-0000-0000-00004B060000}"/>
    <cellStyle name="Millares [0] 2 2 2 2 3 3" xfId="3728" xr:uid="{00000000-0005-0000-0000-00004C060000}"/>
    <cellStyle name="Millares [0] 2 2 2 2 3 3 2" xfId="8586" xr:uid="{00000000-0005-0000-0000-00004D060000}"/>
    <cellStyle name="Millares [0] 2 2 2 2 3 3 2 2" xfId="35336" xr:uid="{00000000-0005-0000-0000-00004E060000}"/>
    <cellStyle name="Millares [0] 2 2 2 2 3 3 3" xfId="13328" xr:uid="{00000000-0005-0000-0000-00004F060000}"/>
    <cellStyle name="Millares [0] 2 2 2 2 3 3 3 2" xfId="40078" xr:uid="{00000000-0005-0000-0000-000050060000}"/>
    <cellStyle name="Millares [0] 2 2 2 2 3 3 4" xfId="23129" xr:uid="{00000000-0005-0000-0000-000051060000}"/>
    <cellStyle name="Millares [0] 2 2 2 2 3 3 4 2" xfId="49876" xr:uid="{00000000-0005-0000-0000-000052060000}"/>
    <cellStyle name="Millares [0] 2 2 2 2 3 3 5" xfId="30485" xr:uid="{00000000-0005-0000-0000-000053060000}"/>
    <cellStyle name="Millares [0] 2 2 2 2 3 4" xfId="6112" xr:uid="{00000000-0005-0000-0000-000054060000}"/>
    <cellStyle name="Millares [0] 2 2 2 2 3 4 2" xfId="32862" xr:uid="{00000000-0005-0000-0000-000055060000}"/>
    <cellStyle name="Millares [0] 2 2 2 2 3 5" xfId="10958" xr:uid="{00000000-0005-0000-0000-000056060000}"/>
    <cellStyle name="Millares [0] 2 2 2 2 3 5 2" xfId="37708" xr:uid="{00000000-0005-0000-0000-000057060000}"/>
    <cellStyle name="Millares [0] 2 2 2 2 3 6" xfId="15803" xr:uid="{00000000-0005-0000-0000-000058060000}"/>
    <cellStyle name="Millares [0] 2 2 2 2 3 6 2" xfId="42553" xr:uid="{00000000-0005-0000-0000-000059060000}"/>
    <cellStyle name="Millares [0] 2 2 2 2 3 7" xfId="18204" xr:uid="{00000000-0005-0000-0000-00005A060000}"/>
    <cellStyle name="Millares [0] 2 2 2 2 3 7 2" xfId="44951" xr:uid="{00000000-0005-0000-0000-00005B060000}"/>
    <cellStyle name="Millares [0] 2 2 2 2 3 8" xfId="20655" xr:uid="{00000000-0005-0000-0000-00005C060000}"/>
    <cellStyle name="Millares [0] 2 2 2 2 3 8 2" xfId="47402" xr:uid="{00000000-0005-0000-0000-00005D060000}"/>
    <cellStyle name="Millares [0] 2 2 2 2 3 9" xfId="25521" xr:uid="{00000000-0005-0000-0000-00005E060000}"/>
    <cellStyle name="Millares [0] 2 2 2 2 3 9 2" xfId="52266" xr:uid="{00000000-0005-0000-0000-00005F060000}"/>
    <cellStyle name="Millares [0] 2 2 2 2 4" xfId="1724" xr:uid="{00000000-0005-0000-0000-000060060000}"/>
    <cellStyle name="Millares [0] 2 2 2 2 4 2" xfId="4207" xr:uid="{00000000-0005-0000-0000-000061060000}"/>
    <cellStyle name="Millares [0] 2 2 2 2 4 2 2" xfId="9060" xr:uid="{00000000-0005-0000-0000-000062060000}"/>
    <cellStyle name="Millares [0] 2 2 2 2 4 2 2 2" xfId="35810" xr:uid="{00000000-0005-0000-0000-000063060000}"/>
    <cellStyle name="Millares [0] 2 2 2 2 4 2 3" xfId="13802" xr:uid="{00000000-0005-0000-0000-000064060000}"/>
    <cellStyle name="Millares [0] 2 2 2 2 4 2 3 2" xfId="40552" xr:uid="{00000000-0005-0000-0000-000065060000}"/>
    <cellStyle name="Millares [0] 2 2 2 2 4 2 4" xfId="23603" xr:uid="{00000000-0005-0000-0000-000066060000}"/>
    <cellStyle name="Millares [0] 2 2 2 2 4 2 4 2" xfId="50350" xr:uid="{00000000-0005-0000-0000-000067060000}"/>
    <cellStyle name="Millares [0] 2 2 2 2 4 2 5" xfId="30959" xr:uid="{00000000-0005-0000-0000-000068060000}"/>
    <cellStyle name="Millares [0] 2 2 2 2 4 3" xfId="6586" xr:uid="{00000000-0005-0000-0000-000069060000}"/>
    <cellStyle name="Millares [0] 2 2 2 2 4 3 2" xfId="33336" xr:uid="{00000000-0005-0000-0000-00006A060000}"/>
    <cellStyle name="Millares [0] 2 2 2 2 4 4" xfId="11432" xr:uid="{00000000-0005-0000-0000-00006B060000}"/>
    <cellStyle name="Millares [0] 2 2 2 2 4 4 2" xfId="38182" xr:uid="{00000000-0005-0000-0000-00006C060000}"/>
    <cellStyle name="Millares [0] 2 2 2 2 4 5" xfId="16277" xr:uid="{00000000-0005-0000-0000-00006D060000}"/>
    <cellStyle name="Millares [0] 2 2 2 2 4 5 2" xfId="43027" xr:uid="{00000000-0005-0000-0000-00006E060000}"/>
    <cellStyle name="Millares [0] 2 2 2 2 4 6" xfId="18678" xr:uid="{00000000-0005-0000-0000-00006F060000}"/>
    <cellStyle name="Millares [0] 2 2 2 2 4 6 2" xfId="45425" xr:uid="{00000000-0005-0000-0000-000070060000}"/>
    <cellStyle name="Millares [0] 2 2 2 2 4 7" xfId="21129" xr:uid="{00000000-0005-0000-0000-000071060000}"/>
    <cellStyle name="Millares [0] 2 2 2 2 4 7 2" xfId="47876" xr:uid="{00000000-0005-0000-0000-000072060000}"/>
    <cellStyle name="Millares [0] 2 2 2 2 4 8" xfId="25995" xr:uid="{00000000-0005-0000-0000-000073060000}"/>
    <cellStyle name="Millares [0] 2 2 2 2 4 8 2" xfId="52740" xr:uid="{00000000-0005-0000-0000-000074060000}"/>
    <cellStyle name="Millares [0] 2 2 2 2 4 9" xfId="28485" xr:uid="{00000000-0005-0000-0000-000075060000}"/>
    <cellStyle name="Millares [0] 2 2 2 2 5" xfId="2200" xr:uid="{00000000-0005-0000-0000-000076060000}"/>
    <cellStyle name="Millares [0] 2 2 2 2 5 2" xfId="4683" xr:uid="{00000000-0005-0000-0000-000077060000}"/>
    <cellStyle name="Millares [0] 2 2 2 2 5 2 2" xfId="9534" xr:uid="{00000000-0005-0000-0000-000078060000}"/>
    <cellStyle name="Millares [0] 2 2 2 2 5 2 2 2" xfId="36284" xr:uid="{00000000-0005-0000-0000-000079060000}"/>
    <cellStyle name="Millares [0] 2 2 2 2 5 2 3" xfId="14276" xr:uid="{00000000-0005-0000-0000-00007A060000}"/>
    <cellStyle name="Millares [0] 2 2 2 2 5 2 3 2" xfId="41026" xr:uid="{00000000-0005-0000-0000-00007B060000}"/>
    <cellStyle name="Millares [0] 2 2 2 2 5 2 4" xfId="24077" xr:uid="{00000000-0005-0000-0000-00007C060000}"/>
    <cellStyle name="Millares [0] 2 2 2 2 5 2 4 2" xfId="50824" xr:uid="{00000000-0005-0000-0000-00007D060000}"/>
    <cellStyle name="Millares [0] 2 2 2 2 5 2 5" xfId="31433" xr:uid="{00000000-0005-0000-0000-00007E060000}"/>
    <cellStyle name="Millares [0] 2 2 2 2 5 3" xfId="7060" xr:uid="{00000000-0005-0000-0000-00007F060000}"/>
    <cellStyle name="Millares [0] 2 2 2 2 5 3 2" xfId="33810" xr:uid="{00000000-0005-0000-0000-000080060000}"/>
    <cellStyle name="Millares [0] 2 2 2 2 5 4" xfId="11906" xr:uid="{00000000-0005-0000-0000-000081060000}"/>
    <cellStyle name="Millares [0] 2 2 2 2 5 4 2" xfId="38656" xr:uid="{00000000-0005-0000-0000-000082060000}"/>
    <cellStyle name="Millares [0] 2 2 2 2 5 5" xfId="16751" xr:uid="{00000000-0005-0000-0000-000083060000}"/>
    <cellStyle name="Millares [0] 2 2 2 2 5 5 2" xfId="43501" xr:uid="{00000000-0005-0000-0000-000084060000}"/>
    <cellStyle name="Millares [0] 2 2 2 2 5 6" xfId="19152" xr:uid="{00000000-0005-0000-0000-000085060000}"/>
    <cellStyle name="Millares [0] 2 2 2 2 5 6 2" xfId="45899" xr:uid="{00000000-0005-0000-0000-000086060000}"/>
    <cellStyle name="Millares [0] 2 2 2 2 5 7" xfId="21603" xr:uid="{00000000-0005-0000-0000-000087060000}"/>
    <cellStyle name="Millares [0] 2 2 2 2 5 7 2" xfId="48350" xr:uid="{00000000-0005-0000-0000-000088060000}"/>
    <cellStyle name="Millares [0] 2 2 2 2 5 8" xfId="26469" xr:uid="{00000000-0005-0000-0000-000089060000}"/>
    <cellStyle name="Millares [0] 2 2 2 2 5 8 2" xfId="53214" xr:uid="{00000000-0005-0000-0000-00008A060000}"/>
    <cellStyle name="Millares [0] 2 2 2 2 5 9" xfId="28959" xr:uid="{00000000-0005-0000-0000-00008B060000}"/>
    <cellStyle name="Millares [0] 2 2 2 2 6" xfId="3220" xr:uid="{00000000-0005-0000-0000-00008C060000}"/>
    <cellStyle name="Millares [0] 2 2 2 2 6 2" xfId="8079" xr:uid="{00000000-0005-0000-0000-00008D060000}"/>
    <cellStyle name="Millares [0] 2 2 2 2 6 2 2" xfId="34829" xr:uid="{00000000-0005-0000-0000-00008E060000}"/>
    <cellStyle name="Millares [0] 2 2 2 2 6 3" xfId="12854" xr:uid="{00000000-0005-0000-0000-00008F060000}"/>
    <cellStyle name="Millares [0] 2 2 2 2 6 3 2" xfId="39604" xr:uid="{00000000-0005-0000-0000-000090060000}"/>
    <cellStyle name="Millares [0] 2 2 2 2 6 4" xfId="22622" xr:uid="{00000000-0005-0000-0000-000091060000}"/>
    <cellStyle name="Millares [0] 2 2 2 2 6 4 2" xfId="49369" xr:uid="{00000000-0005-0000-0000-000092060000}"/>
    <cellStyle name="Millares [0] 2 2 2 2 6 5" xfId="29978" xr:uid="{00000000-0005-0000-0000-000093060000}"/>
    <cellStyle name="Millares [0] 2 2 2 2 7" xfId="5638" xr:uid="{00000000-0005-0000-0000-000094060000}"/>
    <cellStyle name="Millares [0] 2 2 2 2 7 2" xfId="32388" xr:uid="{00000000-0005-0000-0000-000095060000}"/>
    <cellStyle name="Millares [0] 2 2 2 2 8" xfId="10483" xr:uid="{00000000-0005-0000-0000-000096060000}"/>
    <cellStyle name="Millares [0] 2 2 2 2 8 2" xfId="37233" xr:uid="{00000000-0005-0000-0000-000097060000}"/>
    <cellStyle name="Millares [0] 2 2 2 2 9" xfId="15329" xr:uid="{00000000-0005-0000-0000-000098060000}"/>
    <cellStyle name="Millares [0] 2 2 2 2 9 2" xfId="42079" xr:uid="{00000000-0005-0000-0000-000099060000}"/>
    <cellStyle name="Millares [0] 2 2 2 3" xfId="839" xr:uid="{00000000-0005-0000-0000-00009A060000}"/>
    <cellStyle name="Millares [0] 2 2 2 3 10" xfId="20282" xr:uid="{00000000-0005-0000-0000-00009B060000}"/>
    <cellStyle name="Millares [0] 2 2 2 3 10 2" xfId="47029" xr:uid="{00000000-0005-0000-0000-00009C060000}"/>
    <cellStyle name="Millares [0] 2 2 2 3 11" xfId="25148" xr:uid="{00000000-0005-0000-0000-00009D060000}"/>
    <cellStyle name="Millares [0] 2 2 2 3 11 2" xfId="51893" xr:uid="{00000000-0005-0000-0000-00009E060000}"/>
    <cellStyle name="Millares [0] 2 2 2 3 12" xfId="27612" xr:uid="{00000000-0005-0000-0000-00009F060000}"/>
    <cellStyle name="Millares [0] 2 2 2 3 2" xfId="1347" xr:uid="{00000000-0005-0000-0000-0000A0060000}"/>
    <cellStyle name="Millares [0] 2 2 2 3 2 10" xfId="28112" xr:uid="{00000000-0005-0000-0000-0000A1060000}"/>
    <cellStyle name="Millares [0] 2 2 2 3 2 2" xfId="2775" xr:uid="{00000000-0005-0000-0000-0000A2060000}"/>
    <cellStyle name="Millares [0] 2 2 2 3 2 2 2" xfId="5258" xr:uid="{00000000-0005-0000-0000-0000A3060000}"/>
    <cellStyle name="Millares [0] 2 2 2 3 2 2 2 2" xfId="10109" xr:uid="{00000000-0005-0000-0000-0000A4060000}"/>
    <cellStyle name="Millares [0] 2 2 2 3 2 2 2 2 2" xfId="36859" xr:uid="{00000000-0005-0000-0000-0000A5060000}"/>
    <cellStyle name="Millares [0] 2 2 2 3 2 2 2 3" xfId="14851" xr:uid="{00000000-0005-0000-0000-0000A6060000}"/>
    <cellStyle name="Millares [0] 2 2 2 3 2 2 2 3 2" xfId="41601" xr:uid="{00000000-0005-0000-0000-0000A7060000}"/>
    <cellStyle name="Millares [0] 2 2 2 3 2 2 2 4" xfId="24652" xr:uid="{00000000-0005-0000-0000-0000A8060000}"/>
    <cellStyle name="Millares [0] 2 2 2 3 2 2 2 4 2" xfId="51399" xr:uid="{00000000-0005-0000-0000-0000A9060000}"/>
    <cellStyle name="Millares [0] 2 2 2 3 2 2 2 5" xfId="32008" xr:uid="{00000000-0005-0000-0000-0000AA060000}"/>
    <cellStyle name="Millares [0] 2 2 2 3 2 2 3" xfId="7635" xr:uid="{00000000-0005-0000-0000-0000AB060000}"/>
    <cellStyle name="Millares [0] 2 2 2 3 2 2 3 2" xfId="34385" xr:uid="{00000000-0005-0000-0000-0000AC060000}"/>
    <cellStyle name="Millares [0] 2 2 2 3 2 2 4" xfId="12481" xr:uid="{00000000-0005-0000-0000-0000AD060000}"/>
    <cellStyle name="Millares [0] 2 2 2 3 2 2 4 2" xfId="39231" xr:uid="{00000000-0005-0000-0000-0000AE060000}"/>
    <cellStyle name="Millares [0] 2 2 2 3 2 2 5" xfId="17326" xr:uid="{00000000-0005-0000-0000-0000AF060000}"/>
    <cellStyle name="Millares [0] 2 2 2 3 2 2 5 2" xfId="44076" xr:uid="{00000000-0005-0000-0000-0000B0060000}"/>
    <cellStyle name="Millares [0] 2 2 2 3 2 2 6" xfId="19727" xr:uid="{00000000-0005-0000-0000-0000B1060000}"/>
    <cellStyle name="Millares [0] 2 2 2 3 2 2 6 2" xfId="46474" xr:uid="{00000000-0005-0000-0000-0000B2060000}"/>
    <cellStyle name="Millares [0] 2 2 2 3 2 2 7" xfId="22178" xr:uid="{00000000-0005-0000-0000-0000B3060000}"/>
    <cellStyle name="Millares [0] 2 2 2 3 2 2 7 2" xfId="48925" xr:uid="{00000000-0005-0000-0000-0000B4060000}"/>
    <cellStyle name="Millares [0] 2 2 2 3 2 2 8" xfId="27044" xr:uid="{00000000-0005-0000-0000-0000B5060000}"/>
    <cellStyle name="Millares [0] 2 2 2 3 2 2 8 2" xfId="53789" xr:uid="{00000000-0005-0000-0000-0000B6060000}"/>
    <cellStyle name="Millares [0] 2 2 2 3 2 2 9" xfId="29534" xr:uid="{00000000-0005-0000-0000-0000B7060000}"/>
    <cellStyle name="Millares [0] 2 2 2 3 2 3" xfId="3830" xr:uid="{00000000-0005-0000-0000-0000B8060000}"/>
    <cellStyle name="Millares [0] 2 2 2 3 2 3 2" xfId="8687" xr:uid="{00000000-0005-0000-0000-0000B9060000}"/>
    <cellStyle name="Millares [0] 2 2 2 3 2 3 2 2" xfId="35437" xr:uid="{00000000-0005-0000-0000-0000BA060000}"/>
    <cellStyle name="Millares [0] 2 2 2 3 2 3 3" xfId="13429" xr:uid="{00000000-0005-0000-0000-0000BB060000}"/>
    <cellStyle name="Millares [0] 2 2 2 3 2 3 3 2" xfId="40179" xr:uid="{00000000-0005-0000-0000-0000BC060000}"/>
    <cellStyle name="Millares [0] 2 2 2 3 2 3 4" xfId="23230" xr:uid="{00000000-0005-0000-0000-0000BD060000}"/>
    <cellStyle name="Millares [0] 2 2 2 3 2 3 4 2" xfId="49977" xr:uid="{00000000-0005-0000-0000-0000BE060000}"/>
    <cellStyle name="Millares [0] 2 2 2 3 2 3 5" xfId="30586" xr:uid="{00000000-0005-0000-0000-0000BF060000}"/>
    <cellStyle name="Millares [0] 2 2 2 3 2 4" xfId="6213" xr:uid="{00000000-0005-0000-0000-0000C0060000}"/>
    <cellStyle name="Millares [0] 2 2 2 3 2 4 2" xfId="32963" xr:uid="{00000000-0005-0000-0000-0000C1060000}"/>
    <cellStyle name="Millares [0] 2 2 2 3 2 5" xfId="11059" xr:uid="{00000000-0005-0000-0000-0000C2060000}"/>
    <cellStyle name="Millares [0] 2 2 2 3 2 5 2" xfId="37809" xr:uid="{00000000-0005-0000-0000-0000C3060000}"/>
    <cellStyle name="Millares [0] 2 2 2 3 2 6" xfId="15904" xr:uid="{00000000-0005-0000-0000-0000C4060000}"/>
    <cellStyle name="Millares [0] 2 2 2 3 2 6 2" xfId="42654" xr:uid="{00000000-0005-0000-0000-0000C5060000}"/>
    <cellStyle name="Millares [0] 2 2 2 3 2 7" xfId="18305" xr:uid="{00000000-0005-0000-0000-0000C6060000}"/>
    <cellStyle name="Millares [0] 2 2 2 3 2 7 2" xfId="45052" xr:uid="{00000000-0005-0000-0000-0000C7060000}"/>
    <cellStyle name="Millares [0] 2 2 2 3 2 8" xfId="20756" xr:uid="{00000000-0005-0000-0000-0000C8060000}"/>
    <cellStyle name="Millares [0] 2 2 2 3 2 8 2" xfId="47503" xr:uid="{00000000-0005-0000-0000-0000C9060000}"/>
    <cellStyle name="Millares [0] 2 2 2 3 2 9" xfId="25622" xr:uid="{00000000-0005-0000-0000-0000CA060000}"/>
    <cellStyle name="Millares [0] 2 2 2 3 2 9 2" xfId="52367" xr:uid="{00000000-0005-0000-0000-0000CB060000}"/>
    <cellStyle name="Millares [0] 2 2 2 3 3" xfId="1826" xr:uid="{00000000-0005-0000-0000-0000CC060000}"/>
    <cellStyle name="Millares [0] 2 2 2 3 3 2" xfId="4309" xr:uid="{00000000-0005-0000-0000-0000CD060000}"/>
    <cellStyle name="Millares [0] 2 2 2 3 3 2 2" xfId="9161" xr:uid="{00000000-0005-0000-0000-0000CE060000}"/>
    <cellStyle name="Millares [0] 2 2 2 3 3 2 2 2" xfId="35911" xr:uid="{00000000-0005-0000-0000-0000CF060000}"/>
    <cellStyle name="Millares [0] 2 2 2 3 3 2 3" xfId="13903" xr:uid="{00000000-0005-0000-0000-0000D0060000}"/>
    <cellStyle name="Millares [0] 2 2 2 3 3 2 3 2" xfId="40653" xr:uid="{00000000-0005-0000-0000-0000D1060000}"/>
    <cellStyle name="Millares [0] 2 2 2 3 3 2 4" xfId="23704" xr:uid="{00000000-0005-0000-0000-0000D2060000}"/>
    <cellStyle name="Millares [0] 2 2 2 3 3 2 4 2" xfId="50451" xr:uid="{00000000-0005-0000-0000-0000D3060000}"/>
    <cellStyle name="Millares [0] 2 2 2 3 3 2 5" xfId="31060" xr:uid="{00000000-0005-0000-0000-0000D4060000}"/>
    <cellStyle name="Millares [0] 2 2 2 3 3 3" xfId="6687" xr:uid="{00000000-0005-0000-0000-0000D5060000}"/>
    <cellStyle name="Millares [0] 2 2 2 3 3 3 2" xfId="33437" xr:uid="{00000000-0005-0000-0000-0000D6060000}"/>
    <cellStyle name="Millares [0] 2 2 2 3 3 4" xfId="11533" xr:uid="{00000000-0005-0000-0000-0000D7060000}"/>
    <cellStyle name="Millares [0] 2 2 2 3 3 4 2" xfId="38283" xr:uid="{00000000-0005-0000-0000-0000D8060000}"/>
    <cellStyle name="Millares [0] 2 2 2 3 3 5" xfId="16378" xr:uid="{00000000-0005-0000-0000-0000D9060000}"/>
    <cellStyle name="Millares [0] 2 2 2 3 3 5 2" xfId="43128" xr:uid="{00000000-0005-0000-0000-0000DA060000}"/>
    <cellStyle name="Millares [0] 2 2 2 3 3 6" xfId="18779" xr:uid="{00000000-0005-0000-0000-0000DB060000}"/>
    <cellStyle name="Millares [0] 2 2 2 3 3 6 2" xfId="45526" xr:uid="{00000000-0005-0000-0000-0000DC060000}"/>
    <cellStyle name="Millares [0] 2 2 2 3 3 7" xfId="21230" xr:uid="{00000000-0005-0000-0000-0000DD060000}"/>
    <cellStyle name="Millares [0] 2 2 2 3 3 7 2" xfId="47977" xr:uid="{00000000-0005-0000-0000-0000DE060000}"/>
    <cellStyle name="Millares [0] 2 2 2 3 3 8" xfId="26096" xr:uid="{00000000-0005-0000-0000-0000DF060000}"/>
    <cellStyle name="Millares [0] 2 2 2 3 3 8 2" xfId="52841" xr:uid="{00000000-0005-0000-0000-0000E0060000}"/>
    <cellStyle name="Millares [0] 2 2 2 3 3 9" xfId="28586" xr:uid="{00000000-0005-0000-0000-0000E1060000}"/>
    <cellStyle name="Millares [0] 2 2 2 3 4" xfId="2301" xr:uid="{00000000-0005-0000-0000-0000E2060000}"/>
    <cellStyle name="Millares [0] 2 2 2 3 4 2" xfId="4784" xr:uid="{00000000-0005-0000-0000-0000E3060000}"/>
    <cellStyle name="Millares [0] 2 2 2 3 4 2 2" xfId="9635" xr:uid="{00000000-0005-0000-0000-0000E4060000}"/>
    <cellStyle name="Millares [0] 2 2 2 3 4 2 2 2" xfId="36385" xr:uid="{00000000-0005-0000-0000-0000E5060000}"/>
    <cellStyle name="Millares [0] 2 2 2 3 4 2 3" xfId="14377" xr:uid="{00000000-0005-0000-0000-0000E6060000}"/>
    <cellStyle name="Millares [0] 2 2 2 3 4 2 3 2" xfId="41127" xr:uid="{00000000-0005-0000-0000-0000E7060000}"/>
    <cellStyle name="Millares [0] 2 2 2 3 4 2 4" xfId="24178" xr:uid="{00000000-0005-0000-0000-0000E8060000}"/>
    <cellStyle name="Millares [0] 2 2 2 3 4 2 4 2" xfId="50925" xr:uid="{00000000-0005-0000-0000-0000E9060000}"/>
    <cellStyle name="Millares [0] 2 2 2 3 4 2 5" xfId="31534" xr:uid="{00000000-0005-0000-0000-0000EA060000}"/>
    <cellStyle name="Millares [0] 2 2 2 3 4 3" xfId="7161" xr:uid="{00000000-0005-0000-0000-0000EB060000}"/>
    <cellStyle name="Millares [0] 2 2 2 3 4 3 2" xfId="33911" xr:uid="{00000000-0005-0000-0000-0000EC060000}"/>
    <cellStyle name="Millares [0] 2 2 2 3 4 4" xfId="12007" xr:uid="{00000000-0005-0000-0000-0000ED060000}"/>
    <cellStyle name="Millares [0] 2 2 2 3 4 4 2" xfId="38757" xr:uid="{00000000-0005-0000-0000-0000EE060000}"/>
    <cellStyle name="Millares [0] 2 2 2 3 4 5" xfId="16852" xr:uid="{00000000-0005-0000-0000-0000EF060000}"/>
    <cellStyle name="Millares [0] 2 2 2 3 4 5 2" xfId="43602" xr:uid="{00000000-0005-0000-0000-0000F0060000}"/>
    <cellStyle name="Millares [0] 2 2 2 3 4 6" xfId="19253" xr:uid="{00000000-0005-0000-0000-0000F1060000}"/>
    <cellStyle name="Millares [0] 2 2 2 3 4 6 2" xfId="46000" xr:uid="{00000000-0005-0000-0000-0000F2060000}"/>
    <cellStyle name="Millares [0] 2 2 2 3 4 7" xfId="21704" xr:uid="{00000000-0005-0000-0000-0000F3060000}"/>
    <cellStyle name="Millares [0] 2 2 2 3 4 7 2" xfId="48451" xr:uid="{00000000-0005-0000-0000-0000F4060000}"/>
    <cellStyle name="Millares [0] 2 2 2 3 4 8" xfId="26570" xr:uid="{00000000-0005-0000-0000-0000F5060000}"/>
    <cellStyle name="Millares [0] 2 2 2 3 4 8 2" xfId="53315" xr:uid="{00000000-0005-0000-0000-0000F6060000}"/>
    <cellStyle name="Millares [0] 2 2 2 3 4 9" xfId="29060" xr:uid="{00000000-0005-0000-0000-0000F7060000}"/>
    <cellStyle name="Millares [0] 2 2 2 3 5" xfId="3328" xr:uid="{00000000-0005-0000-0000-0000F8060000}"/>
    <cellStyle name="Millares [0] 2 2 2 3 5 2" xfId="8187" xr:uid="{00000000-0005-0000-0000-0000F9060000}"/>
    <cellStyle name="Millares [0] 2 2 2 3 5 2 2" xfId="34937" xr:uid="{00000000-0005-0000-0000-0000FA060000}"/>
    <cellStyle name="Millares [0] 2 2 2 3 5 3" xfId="12955" xr:uid="{00000000-0005-0000-0000-0000FB060000}"/>
    <cellStyle name="Millares [0] 2 2 2 3 5 3 2" xfId="39705" xr:uid="{00000000-0005-0000-0000-0000FC060000}"/>
    <cellStyle name="Millares [0] 2 2 2 3 5 4" xfId="22730" xr:uid="{00000000-0005-0000-0000-0000FD060000}"/>
    <cellStyle name="Millares [0] 2 2 2 3 5 4 2" xfId="49477" xr:uid="{00000000-0005-0000-0000-0000FE060000}"/>
    <cellStyle name="Millares [0] 2 2 2 3 5 5" xfId="30086" xr:uid="{00000000-0005-0000-0000-0000FF060000}"/>
    <cellStyle name="Millares [0] 2 2 2 3 6" xfId="5739" xr:uid="{00000000-0005-0000-0000-000000070000}"/>
    <cellStyle name="Millares [0] 2 2 2 3 6 2" xfId="32489" xr:uid="{00000000-0005-0000-0000-000001070000}"/>
    <cellStyle name="Millares [0] 2 2 2 3 7" xfId="10585" xr:uid="{00000000-0005-0000-0000-000002070000}"/>
    <cellStyle name="Millares [0] 2 2 2 3 7 2" xfId="37335" xr:uid="{00000000-0005-0000-0000-000003070000}"/>
    <cellStyle name="Millares [0] 2 2 2 3 8" xfId="15430" xr:uid="{00000000-0005-0000-0000-000004070000}"/>
    <cellStyle name="Millares [0] 2 2 2 3 8 2" xfId="42180" xr:uid="{00000000-0005-0000-0000-000005070000}"/>
    <cellStyle name="Millares [0] 2 2 2 3 9" xfId="17829" xr:uid="{00000000-0005-0000-0000-000006070000}"/>
    <cellStyle name="Millares [0] 2 2 2 3 9 2" xfId="44576" xr:uid="{00000000-0005-0000-0000-000007070000}"/>
    <cellStyle name="Millares [0] 2 2 2 4" xfId="1108" xr:uid="{00000000-0005-0000-0000-000008070000}"/>
    <cellStyle name="Millares [0] 2 2 2 4 10" xfId="27875" xr:uid="{00000000-0005-0000-0000-000009070000}"/>
    <cellStyle name="Millares [0] 2 2 2 4 2" xfId="2538" xr:uid="{00000000-0005-0000-0000-00000A070000}"/>
    <cellStyle name="Millares [0] 2 2 2 4 2 2" xfId="5021" xr:uid="{00000000-0005-0000-0000-00000B070000}"/>
    <cellStyle name="Millares [0] 2 2 2 4 2 2 2" xfId="9872" xr:uid="{00000000-0005-0000-0000-00000C070000}"/>
    <cellStyle name="Millares [0] 2 2 2 4 2 2 2 2" xfId="36622" xr:uid="{00000000-0005-0000-0000-00000D070000}"/>
    <cellStyle name="Millares [0] 2 2 2 4 2 2 3" xfId="14614" xr:uid="{00000000-0005-0000-0000-00000E070000}"/>
    <cellStyle name="Millares [0] 2 2 2 4 2 2 3 2" xfId="41364" xr:uid="{00000000-0005-0000-0000-00000F070000}"/>
    <cellStyle name="Millares [0] 2 2 2 4 2 2 4" xfId="24415" xr:uid="{00000000-0005-0000-0000-000010070000}"/>
    <cellStyle name="Millares [0] 2 2 2 4 2 2 4 2" xfId="51162" xr:uid="{00000000-0005-0000-0000-000011070000}"/>
    <cellStyle name="Millares [0] 2 2 2 4 2 2 5" xfId="31771" xr:uid="{00000000-0005-0000-0000-000012070000}"/>
    <cellStyle name="Millares [0] 2 2 2 4 2 3" xfId="7398" xr:uid="{00000000-0005-0000-0000-000013070000}"/>
    <cellStyle name="Millares [0] 2 2 2 4 2 3 2" xfId="34148" xr:uid="{00000000-0005-0000-0000-000014070000}"/>
    <cellStyle name="Millares [0] 2 2 2 4 2 4" xfId="12244" xr:uid="{00000000-0005-0000-0000-000015070000}"/>
    <cellStyle name="Millares [0] 2 2 2 4 2 4 2" xfId="38994" xr:uid="{00000000-0005-0000-0000-000016070000}"/>
    <cellStyle name="Millares [0] 2 2 2 4 2 5" xfId="17089" xr:uid="{00000000-0005-0000-0000-000017070000}"/>
    <cellStyle name="Millares [0] 2 2 2 4 2 5 2" xfId="43839" xr:uid="{00000000-0005-0000-0000-000018070000}"/>
    <cellStyle name="Millares [0] 2 2 2 4 2 6" xfId="19490" xr:uid="{00000000-0005-0000-0000-000019070000}"/>
    <cellStyle name="Millares [0] 2 2 2 4 2 6 2" xfId="46237" xr:uid="{00000000-0005-0000-0000-00001A070000}"/>
    <cellStyle name="Millares [0] 2 2 2 4 2 7" xfId="21941" xr:uid="{00000000-0005-0000-0000-00001B070000}"/>
    <cellStyle name="Millares [0] 2 2 2 4 2 7 2" xfId="48688" xr:uid="{00000000-0005-0000-0000-00001C070000}"/>
    <cellStyle name="Millares [0] 2 2 2 4 2 8" xfId="26807" xr:uid="{00000000-0005-0000-0000-00001D070000}"/>
    <cellStyle name="Millares [0] 2 2 2 4 2 8 2" xfId="53552" xr:uid="{00000000-0005-0000-0000-00001E070000}"/>
    <cellStyle name="Millares [0] 2 2 2 4 2 9" xfId="29297" xr:uid="{00000000-0005-0000-0000-00001F070000}"/>
    <cellStyle name="Millares [0] 2 2 2 4 3" xfId="3592" xr:uid="{00000000-0005-0000-0000-000020070000}"/>
    <cellStyle name="Millares [0] 2 2 2 4 3 2" xfId="8450" xr:uid="{00000000-0005-0000-0000-000021070000}"/>
    <cellStyle name="Millares [0] 2 2 2 4 3 2 2" xfId="35200" xr:uid="{00000000-0005-0000-0000-000022070000}"/>
    <cellStyle name="Millares [0] 2 2 2 4 3 3" xfId="13192" xr:uid="{00000000-0005-0000-0000-000023070000}"/>
    <cellStyle name="Millares [0] 2 2 2 4 3 3 2" xfId="39942" xr:uid="{00000000-0005-0000-0000-000024070000}"/>
    <cellStyle name="Millares [0] 2 2 2 4 3 4" xfId="22993" xr:uid="{00000000-0005-0000-0000-000025070000}"/>
    <cellStyle name="Millares [0] 2 2 2 4 3 4 2" xfId="49740" xr:uid="{00000000-0005-0000-0000-000026070000}"/>
    <cellStyle name="Millares [0] 2 2 2 4 3 5" xfId="30349" xr:uid="{00000000-0005-0000-0000-000027070000}"/>
    <cellStyle name="Millares [0] 2 2 2 4 4" xfId="5976" xr:uid="{00000000-0005-0000-0000-000028070000}"/>
    <cellStyle name="Millares [0] 2 2 2 4 4 2" xfId="32726" xr:uid="{00000000-0005-0000-0000-000029070000}"/>
    <cellStyle name="Millares [0] 2 2 2 4 5" xfId="10822" xr:uid="{00000000-0005-0000-0000-00002A070000}"/>
    <cellStyle name="Millares [0] 2 2 2 4 5 2" xfId="37572" xr:uid="{00000000-0005-0000-0000-00002B070000}"/>
    <cellStyle name="Millares [0] 2 2 2 4 6" xfId="15667" xr:uid="{00000000-0005-0000-0000-00002C070000}"/>
    <cellStyle name="Millares [0] 2 2 2 4 6 2" xfId="42417" xr:uid="{00000000-0005-0000-0000-00002D070000}"/>
    <cellStyle name="Millares [0] 2 2 2 4 7" xfId="18068" xr:uid="{00000000-0005-0000-0000-00002E070000}"/>
    <cellStyle name="Millares [0] 2 2 2 4 7 2" xfId="44815" xr:uid="{00000000-0005-0000-0000-00002F070000}"/>
    <cellStyle name="Millares [0] 2 2 2 4 8" xfId="20519" xr:uid="{00000000-0005-0000-0000-000030070000}"/>
    <cellStyle name="Millares [0] 2 2 2 4 8 2" xfId="47266" xr:uid="{00000000-0005-0000-0000-000031070000}"/>
    <cellStyle name="Millares [0] 2 2 2 4 9" xfId="25385" xr:uid="{00000000-0005-0000-0000-000032070000}"/>
    <cellStyle name="Millares [0] 2 2 2 4 9 2" xfId="52130" xr:uid="{00000000-0005-0000-0000-000033070000}"/>
    <cellStyle name="Millares [0] 2 2 2 5" xfId="1588" xr:uid="{00000000-0005-0000-0000-000034070000}"/>
    <cellStyle name="Millares [0] 2 2 2 5 2" xfId="4071" xr:uid="{00000000-0005-0000-0000-000035070000}"/>
    <cellStyle name="Millares [0] 2 2 2 5 2 2" xfId="8924" xr:uid="{00000000-0005-0000-0000-000036070000}"/>
    <cellStyle name="Millares [0] 2 2 2 5 2 2 2" xfId="35674" xr:uid="{00000000-0005-0000-0000-000037070000}"/>
    <cellStyle name="Millares [0] 2 2 2 5 2 3" xfId="13666" xr:uid="{00000000-0005-0000-0000-000038070000}"/>
    <cellStyle name="Millares [0] 2 2 2 5 2 3 2" xfId="40416" xr:uid="{00000000-0005-0000-0000-000039070000}"/>
    <cellStyle name="Millares [0] 2 2 2 5 2 4" xfId="23467" xr:uid="{00000000-0005-0000-0000-00003A070000}"/>
    <cellStyle name="Millares [0] 2 2 2 5 2 4 2" xfId="50214" xr:uid="{00000000-0005-0000-0000-00003B070000}"/>
    <cellStyle name="Millares [0] 2 2 2 5 2 5" xfId="30823" xr:uid="{00000000-0005-0000-0000-00003C070000}"/>
    <cellStyle name="Millares [0] 2 2 2 5 3" xfId="6450" xr:uid="{00000000-0005-0000-0000-00003D070000}"/>
    <cellStyle name="Millares [0] 2 2 2 5 3 2" xfId="33200" xr:uid="{00000000-0005-0000-0000-00003E070000}"/>
    <cellStyle name="Millares [0] 2 2 2 5 4" xfId="11296" xr:uid="{00000000-0005-0000-0000-00003F070000}"/>
    <cellStyle name="Millares [0] 2 2 2 5 4 2" xfId="38046" xr:uid="{00000000-0005-0000-0000-000040070000}"/>
    <cellStyle name="Millares [0] 2 2 2 5 5" xfId="16141" xr:uid="{00000000-0005-0000-0000-000041070000}"/>
    <cellStyle name="Millares [0] 2 2 2 5 5 2" xfId="42891" xr:uid="{00000000-0005-0000-0000-000042070000}"/>
    <cellStyle name="Millares [0] 2 2 2 5 6" xfId="18542" xr:uid="{00000000-0005-0000-0000-000043070000}"/>
    <cellStyle name="Millares [0] 2 2 2 5 6 2" xfId="45289" xr:uid="{00000000-0005-0000-0000-000044070000}"/>
    <cellStyle name="Millares [0] 2 2 2 5 7" xfId="20993" xr:uid="{00000000-0005-0000-0000-000045070000}"/>
    <cellStyle name="Millares [0] 2 2 2 5 7 2" xfId="47740" xr:uid="{00000000-0005-0000-0000-000046070000}"/>
    <cellStyle name="Millares [0] 2 2 2 5 8" xfId="25859" xr:uid="{00000000-0005-0000-0000-000047070000}"/>
    <cellStyle name="Millares [0] 2 2 2 5 8 2" xfId="52604" xr:uid="{00000000-0005-0000-0000-000048070000}"/>
    <cellStyle name="Millares [0] 2 2 2 5 9" xfId="28349" xr:uid="{00000000-0005-0000-0000-000049070000}"/>
    <cellStyle name="Millares [0] 2 2 2 6" xfId="2064" xr:uid="{00000000-0005-0000-0000-00004A070000}"/>
    <cellStyle name="Millares [0] 2 2 2 6 2" xfId="4547" xr:uid="{00000000-0005-0000-0000-00004B070000}"/>
    <cellStyle name="Millares [0] 2 2 2 6 2 2" xfId="9398" xr:uid="{00000000-0005-0000-0000-00004C070000}"/>
    <cellStyle name="Millares [0] 2 2 2 6 2 2 2" xfId="36148" xr:uid="{00000000-0005-0000-0000-00004D070000}"/>
    <cellStyle name="Millares [0] 2 2 2 6 2 3" xfId="14140" xr:uid="{00000000-0005-0000-0000-00004E070000}"/>
    <cellStyle name="Millares [0] 2 2 2 6 2 3 2" xfId="40890" xr:uid="{00000000-0005-0000-0000-00004F070000}"/>
    <cellStyle name="Millares [0] 2 2 2 6 2 4" xfId="23941" xr:uid="{00000000-0005-0000-0000-000050070000}"/>
    <cellStyle name="Millares [0] 2 2 2 6 2 4 2" xfId="50688" xr:uid="{00000000-0005-0000-0000-000051070000}"/>
    <cellStyle name="Millares [0] 2 2 2 6 2 5" xfId="31297" xr:uid="{00000000-0005-0000-0000-000052070000}"/>
    <cellStyle name="Millares [0] 2 2 2 6 3" xfId="6924" xr:uid="{00000000-0005-0000-0000-000053070000}"/>
    <cellStyle name="Millares [0] 2 2 2 6 3 2" xfId="33674" xr:uid="{00000000-0005-0000-0000-000054070000}"/>
    <cellStyle name="Millares [0] 2 2 2 6 4" xfId="11770" xr:uid="{00000000-0005-0000-0000-000055070000}"/>
    <cellStyle name="Millares [0] 2 2 2 6 4 2" xfId="38520" xr:uid="{00000000-0005-0000-0000-000056070000}"/>
    <cellStyle name="Millares [0] 2 2 2 6 5" xfId="16615" xr:uid="{00000000-0005-0000-0000-000057070000}"/>
    <cellStyle name="Millares [0] 2 2 2 6 5 2" xfId="43365" xr:uid="{00000000-0005-0000-0000-000058070000}"/>
    <cellStyle name="Millares [0] 2 2 2 6 6" xfId="19016" xr:uid="{00000000-0005-0000-0000-000059070000}"/>
    <cellStyle name="Millares [0] 2 2 2 6 6 2" xfId="45763" xr:uid="{00000000-0005-0000-0000-00005A070000}"/>
    <cellStyle name="Millares [0] 2 2 2 6 7" xfId="21467" xr:uid="{00000000-0005-0000-0000-00005B070000}"/>
    <cellStyle name="Millares [0] 2 2 2 6 7 2" xfId="48214" xr:uid="{00000000-0005-0000-0000-00005C070000}"/>
    <cellStyle name="Millares [0] 2 2 2 6 8" xfId="26333" xr:uid="{00000000-0005-0000-0000-00005D070000}"/>
    <cellStyle name="Millares [0] 2 2 2 6 8 2" xfId="53078" xr:uid="{00000000-0005-0000-0000-00005E070000}"/>
    <cellStyle name="Millares [0] 2 2 2 6 9" xfId="28823" xr:uid="{00000000-0005-0000-0000-00005F070000}"/>
    <cellStyle name="Millares [0] 2 2 2 7" xfId="3039" xr:uid="{00000000-0005-0000-0000-000060070000}"/>
    <cellStyle name="Millares [0] 2 2 2 7 2" xfId="7898" xr:uid="{00000000-0005-0000-0000-000061070000}"/>
    <cellStyle name="Millares [0] 2 2 2 7 2 2" xfId="34648" xr:uid="{00000000-0005-0000-0000-000062070000}"/>
    <cellStyle name="Millares [0] 2 2 2 7 3" xfId="12718" xr:uid="{00000000-0005-0000-0000-000063070000}"/>
    <cellStyle name="Millares [0] 2 2 2 7 3 2" xfId="39468" xr:uid="{00000000-0005-0000-0000-000064070000}"/>
    <cellStyle name="Millares [0] 2 2 2 7 4" xfId="22441" xr:uid="{00000000-0005-0000-0000-000065070000}"/>
    <cellStyle name="Millares [0] 2 2 2 7 4 2" xfId="49188" xr:uid="{00000000-0005-0000-0000-000066070000}"/>
    <cellStyle name="Millares [0] 2 2 2 7 5" xfId="29797" xr:uid="{00000000-0005-0000-0000-000067070000}"/>
    <cellStyle name="Millares [0] 2 2 2 8" xfId="5502" xr:uid="{00000000-0005-0000-0000-000068070000}"/>
    <cellStyle name="Millares [0] 2 2 2 8 2" xfId="32252" xr:uid="{00000000-0005-0000-0000-000069070000}"/>
    <cellStyle name="Millares [0] 2 2 2 9" xfId="10347" xr:uid="{00000000-0005-0000-0000-00006A070000}"/>
    <cellStyle name="Millares [0] 2 2 2 9 2" xfId="37097" xr:uid="{00000000-0005-0000-0000-00006B070000}"/>
    <cellStyle name="Millares [0] 2 2 3" xfId="540" xr:uid="{00000000-0005-0000-0000-00006C070000}"/>
    <cellStyle name="Millares [0] 2 2 3 10" xfId="15228" xr:uid="{00000000-0005-0000-0000-00006D070000}"/>
    <cellStyle name="Millares [0] 2 2 3 10 2" xfId="41978" xr:uid="{00000000-0005-0000-0000-00006E070000}"/>
    <cellStyle name="Millares [0] 2 2 3 11" xfId="17621" xr:uid="{00000000-0005-0000-0000-00006F070000}"/>
    <cellStyle name="Millares [0] 2 2 3 11 2" xfId="44368" xr:uid="{00000000-0005-0000-0000-000070070000}"/>
    <cellStyle name="Millares [0] 2 2 3 12" xfId="20079" xr:uid="{00000000-0005-0000-0000-000071070000}"/>
    <cellStyle name="Millares [0] 2 2 3 12 2" xfId="46826" xr:uid="{00000000-0005-0000-0000-000072070000}"/>
    <cellStyle name="Millares [0] 2 2 3 13" xfId="24945" xr:uid="{00000000-0005-0000-0000-000073070000}"/>
    <cellStyle name="Millares [0] 2 2 3 13 2" xfId="51691" xr:uid="{00000000-0005-0000-0000-000074070000}"/>
    <cellStyle name="Millares [0] 2 2 3 14" xfId="27358" xr:uid="{00000000-0005-0000-0000-000075070000}"/>
    <cellStyle name="Millares [0] 2 2 3 2" xfId="732" xr:uid="{00000000-0005-0000-0000-000076070000}"/>
    <cellStyle name="Millares [0] 2 2 3 2 10" xfId="17762" xr:uid="{00000000-0005-0000-0000-000077070000}"/>
    <cellStyle name="Millares [0] 2 2 3 2 10 2" xfId="44509" xr:uid="{00000000-0005-0000-0000-000078070000}"/>
    <cellStyle name="Millares [0] 2 2 3 2 11" xfId="20215" xr:uid="{00000000-0005-0000-0000-000079070000}"/>
    <cellStyle name="Millares [0] 2 2 3 2 11 2" xfId="46962" xr:uid="{00000000-0005-0000-0000-00007A070000}"/>
    <cellStyle name="Millares [0] 2 2 3 2 12" xfId="25081" xr:uid="{00000000-0005-0000-0000-00007B070000}"/>
    <cellStyle name="Millares [0] 2 2 3 2 12 2" xfId="51827" xr:uid="{00000000-0005-0000-0000-00007C070000}"/>
    <cellStyle name="Millares [0] 2 2 3 2 13" xfId="27539" xr:uid="{00000000-0005-0000-0000-00007D070000}"/>
    <cellStyle name="Millares [0] 2 2 3 2 2" xfId="1041" xr:uid="{00000000-0005-0000-0000-00007E070000}"/>
    <cellStyle name="Millares [0] 2 2 3 2 2 10" xfId="20453" xr:uid="{00000000-0005-0000-0000-00007F070000}"/>
    <cellStyle name="Millares [0] 2 2 3 2 2 10 2" xfId="47200" xr:uid="{00000000-0005-0000-0000-000080070000}"/>
    <cellStyle name="Millares [0] 2 2 3 2 2 11" xfId="25319" xr:uid="{00000000-0005-0000-0000-000081070000}"/>
    <cellStyle name="Millares [0] 2 2 3 2 2 11 2" xfId="52064" xr:uid="{00000000-0005-0000-0000-000082070000}"/>
    <cellStyle name="Millares [0] 2 2 3 2 2 12" xfId="27809" xr:uid="{00000000-0005-0000-0000-000083070000}"/>
    <cellStyle name="Millares [0] 2 2 3 2 2 2" xfId="1518" xr:uid="{00000000-0005-0000-0000-000084070000}"/>
    <cellStyle name="Millares [0] 2 2 3 2 2 2 10" xfId="28283" xr:uid="{00000000-0005-0000-0000-000085070000}"/>
    <cellStyle name="Millares [0] 2 2 3 2 2 2 2" xfId="2946" xr:uid="{00000000-0005-0000-0000-000086070000}"/>
    <cellStyle name="Millares [0] 2 2 3 2 2 2 2 2" xfId="5429" xr:uid="{00000000-0005-0000-0000-000087070000}"/>
    <cellStyle name="Millares [0] 2 2 3 2 2 2 2 2 2" xfId="10280" xr:uid="{00000000-0005-0000-0000-000088070000}"/>
    <cellStyle name="Millares [0] 2 2 3 2 2 2 2 2 2 2" xfId="37030" xr:uid="{00000000-0005-0000-0000-000089070000}"/>
    <cellStyle name="Millares [0] 2 2 3 2 2 2 2 2 3" xfId="15022" xr:uid="{00000000-0005-0000-0000-00008A070000}"/>
    <cellStyle name="Millares [0] 2 2 3 2 2 2 2 2 3 2" xfId="41772" xr:uid="{00000000-0005-0000-0000-00008B070000}"/>
    <cellStyle name="Millares [0] 2 2 3 2 2 2 2 2 4" xfId="24823" xr:uid="{00000000-0005-0000-0000-00008C070000}"/>
    <cellStyle name="Millares [0] 2 2 3 2 2 2 2 2 4 2" xfId="51570" xr:uid="{00000000-0005-0000-0000-00008D070000}"/>
    <cellStyle name="Millares [0] 2 2 3 2 2 2 2 2 5" xfId="32179" xr:uid="{00000000-0005-0000-0000-00008E070000}"/>
    <cellStyle name="Millares [0] 2 2 3 2 2 2 2 3" xfId="7806" xr:uid="{00000000-0005-0000-0000-00008F070000}"/>
    <cellStyle name="Millares [0] 2 2 3 2 2 2 2 3 2" xfId="34556" xr:uid="{00000000-0005-0000-0000-000090070000}"/>
    <cellStyle name="Millares [0] 2 2 3 2 2 2 2 4" xfId="12652" xr:uid="{00000000-0005-0000-0000-000091070000}"/>
    <cellStyle name="Millares [0] 2 2 3 2 2 2 2 4 2" xfId="39402" xr:uid="{00000000-0005-0000-0000-000092070000}"/>
    <cellStyle name="Millares [0] 2 2 3 2 2 2 2 5" xfId="17497" xr:uid="{00000000-0005-0000-0000-000093070000}"/>
    <cellStyle name="Millares [0] 2 2 3 2 2 2 2 5 2" xfId="44247" xr:uid="{00000000-0005-0000-0000-000094070000}"/>
    <cellStyle name="Millares [0] 2 2 3 2 2 2 2 6" xfId="19898" xr:uid="{00000000-0005-0000-0000-000095070000}"/>
    <cellStyle name="Millares [0] 2 2 3 2 2 2 2 6 2" xfId="46645" xr:uid="{00000000-0005-0000-0000-000096070000}"/>
    <cellStyle name="Millares [0] 2 2 3 2 2 2 2 7" xfId="22349" xr:uid="{00000000-0005-0000-0000-000097070000}"/>
    <cellStyle name="Millares [0] 2 2 3 2 2 2 2 7 2" xfId="49096" xr:uid="{00000000-0005-0000-0000-000098070000}"/>
    <cellStyle name="Millares [0] 2 2 3 2 2 2 2 8" xfId="27215" xr:uid="{00000000-0005-0000-0000-000099070000}"/>
    <cellStyle name="Millares [0] 2 2 3 2 2 2 2 8 2" xfId="53960" xr:uid="{00000000-0005-0000-0000-00009A070000}"/>
    <cellStyle name="Millares [0] 2 2 3 2 2 2 2 9" xfId="29705" xr:uid="{00000000-0005-0000-0000-00009B070000}"/>
    <cellStyle name="Millares [0] 2 2 3 2 2 2 3" xfId="4001" xr:uid="{00000000-0005-0000-0000-00009C070000}"/>
    <cellStyle name="Millares [0] 2 2 3 2 2 2 3 2" xfId="8858" xr:uid="{00000000-0005-0000-0000-00009D070000}"/>
    <cellStyle name="Millares [0] 2 2 3 2 2 2 3 2 2" xfId="35608" xr:uid="{00000000-0005-0000-0000-00009E070000}"/>
    <cellStyle name="Millares [0] 2 2 3 2 2 2 3 3" xfId="13600" xr:uid="{00000000-0005-0000-0000-00009F070000}"/>
    <cellStyle name="Millares [0] 2 2 3 2 2 2 3 3 2" xfId="40350" xr:uid="{00000000-0005-0000-0000-0000A0070000}"/>
    <cellStyle name="Millares [0] 2 2 3 2 2 2 3 4" xfId="23401" xr:uid="{00000000-0005-0000-0000-0000A1070000}"/>
    <cellStyle name="Millares [0] 2 2 3 2 2 2 3 4 2" xfId="50148" xr:uid="{00000000-0005-0000-0000-0000A2070000}"/>
    <cellStyle name="Millares [0] 2 2 3 2 2 2 3 5" xfId="30757" xr:uid="{00000000-0005-0000-0000-0000A3070000}"/>
    <cellStyle name="Millares [0] 2 2 3 2 2 2 4" xfId="6384" xr:uid="{00000000-0005-0000-0000-0000A4070000}"/>
    <cellStyle name="Millares [0] 2 2 3 2 2 2 4 2" xfId="33134" xr:uid="{00000000-0005-0000-0000-0000A5070000}"/>
    <cellStyle name="Millares [0] 2 2 3 2 2 2 5" xfId="11230" xr:uid="{00000000-0005-0000-0000-0000A6070000}"/>
    <cellStyle name="Millares [0] 2 2 3 2 2 2 5 2" xfId="37980" xr:uid="{00000000-0005-0000-0000-0000A7070000}"/>
    <cellStyle name="Millares [0] 2 2 3 2 2 2 6" xfId="16075" xr:uid="{00000000-0005-0000-0000-0000A8070000}"/>
    <cellStyle name="Millares [0] 2 2 3 2 2 2 6 2" xfId="42825" xr:uid="{00000000-0005-0000-0000-0000A9070000}"/>
    <cellStyle name="Millares [0] 2 2 3 2 2 2 7" xfId="18476" xr:uid="{00000000-0005-0000-0000-0000AA070000}"/>
    <cellStyle name="Millares [0] 2 2 3 2 2 2 7 2" xfId="45223" xr:uid="{00000000-0005-0000-0000-0000AB070000}"/>
    <cellStyle name="Millares [0] 2 2 3 2 2 2 8" xfId="20927" xr:uid="{00000000-0005-0000-0000-0000AC070000}"/>
    <cellStyle name="Millares [0] 2 2 3 2 2 2 8 2" xfId="47674" xr:uid="{00000000-0005-0000-0000-0000AD070000}"/>
    <cellStyle name="Millares [0] 2 2 3 2 2 2 9" xfId="25793" xr:uid="{00000000-0005-0000-0000-0000AE070000}"/>
    <cellStyle name="Millares [0] 2 2 3 2 2 2 9 2" xfId="52538" xr:uid="{00000000-0005-0000-0000-0000AF070000}"/>
    <cellStyle name="Millares [0] 2 2 3 2 2 3" xfId="1997" xr:uid="{00000000-0005-0000-0000-0000B0070000}"/>
    <cellStyle name="Millares [0] 2 2 3 2 2 3 2" xfId="4480" xr:uid="{00000000-0005-0000-0000-0000B1070000}"/>
    <cellStyle name="Millares [0] 2 2 3 2 2 3 2 2" xfId="9332" xr:uid="{00000000-0005-0000-0000-0000B2070000}"/>
    <cellStyle name="Millares [0] 2 2 3 2 2 3 2 2 2" xfId="36082" xr:uid="{00000000-0005-0000-0000-0000B3070000}"/>
    <cellStyle name="Millares [0] 2 2 3 2 2 3 2 3" xfId="14074" xr:uid="{00000000-0005-0000-0000-0000B4070000}"/>
    <cellStyle name="Millares [0] 2 2 3 2 2 3 2 3 2" xfId="40824" xr:uid="{00000000-0005-0000-0000-0000B5070000}"/>
    <cellStyle name="Millares [0] 2 2 3 2 2 3 2 4" xfId="23875" xr:uid="{00000000-0005-0000-0000-0000B6070000}"/>
    <cellStyle name="Millares [0] 2 2 3 2 2 3 2 4 2" xfId="50622" xr:uid="{00000000-0005-0000-0000-0000B7070000}"/>
    <cellStyle name="Millares [0] 2 2 3 2 2 3 2 5" xfId="31231" xr:uid="{00000000-0005-0000-0000-0000B8070000}"/>
    <cellStyle name="Millares [0] 2 2 3 2 2 3 3" xfId="6858" xr:uid="{00000000-0005-0000-0000-0000B9070000}"/>
    <cellStyle name="Millares [0] 2 2 3 2 2 3 3 2" xfId="33608" xr:uid="{00000000-0005-0000-0000-0000BA070000}"/>
    <cellStyle name="Millares [0] 2 2 3 2 2 3 4" xfId="11704" xr:uid="{00000000-0005-0000-0000-0000BB070000}"/>
    <cellStyle name="Millares [0] 2 2 3 2 2 3 4 2" xfId="38454" xr:uid="{00000000-0005-0000-0000-0000BC070000}"/>
    <cellStyle name="Millares [0] 2 2 3 2 2 3 5" xfId="16549" xr:uid="{00000000-0005-0000-0000-0000BD070000}"/>
    <cellStyle name="Millares [0] 2 2 3 2 2 3 5 2" xfId="43299" xr:uid="{00000000-0005-0000-0000-0000BE070000}"/>
    <cellStyle name="Millares [0] 2 2 3 2 2 3 6" xfId="18950" xr:uid="{00000000-0005-0000-0000-0000BF070000}"/>
    <cellStyle name="Millares [0] 2 2 3 2 2 3 6 2" xfId="45697" xr:uid="{00000000-0005-0000-0000-0000C0070000}"/>
    <cellStyle name="Millares [0] 2 2 3 2 2 3 7" xfId="21401" xr:uid="{00000000-0005-0000-0000-0000C1070000}"/>
    <cellStyle name="Millares [0] 2 2 3 2 2 3 7 2" xfId="48148" xr:uid="{00000000-0005-0000-0000-0000C2070000}"/>
    <cellStyle name="Millares [0] 2 2 3 2 2 3 8" xfId="26267" xr:uid="{00000000-0005-0000-0000-0000C3070000}"/>
    <cellStyle name="Millares [0] 2 2 3 2 2 3 8 2" xfId="53012" xr:uid="{00000000-0005-0000-0000-0000C4070000}"/>
    <cellStyle name="Millares [0] 2 2 3 2 2 3 9" xfId="28757" xr:uid="{00000000-0005-0000-0000-0000C5070000}"/>
    <cellStyle name="Millares [0] 2 2 3 2 2 4" xfId="2472" xr:uid="{00000000-0005-0000-0000-0000C6070000}"/>
    <cellStyle name="Millares [0] 2 2 3 2 2 4 2" xfId="4955" xr:uid="{00000000-0005-0000-0000-0000C7070000}"/>
    <cellStyle name="Millares [0] 2 2 3 2 2 4 2 2" xfId="9806" xr:uid="{00000000-0005-0000-0000-0000C8070000}"/>
    <cellStyle name="Millares [0] 2 2 3 2 2 4 2 2 2" xfId="36556" xr:uid="{00000000-0005-0000-0000-0000C9070000}"/>
    <cellStyle name="Millares [0] 2 2 3 2 2 4 2 3" xfId="14548" xr:uid="{00000000-0005-0000-0000-0000CA070000}"/>
    <cellStyle name="Millares [0] 2 2 3 2 2 4 2 3 2" xfId="41298" xr:uid="{00000000-0005-0000-0000-0000CB070000}"/>
    <cellStyle name="Millares [0] 2 2 3 2 2 4 2 4" xfId="24349" xr:uid="{00000000-0005-0000-0000-0000CC070000}"/>
    <cellStyle name="Millares [0] 2 2 3 2 2 4 2 4 2" xfId="51096" xr:uid="{00000000-0005-0000-0000-0000CD070000}"/>
    <cellStyle name="Millares [0] 2 2 3 2 2 4 2 5" xfId="31705" xr:uid="{00000000-0005-0000-0000-0000CE070000}"/>
    <cellStyle name="Millares [0] 2 2 3 2 2 4 3" xfId="7332" xr:uid="{00000000-0005-0000-0000-0000CF070000}"/>
    <cellStyle name="Millares [0] 2 2 3 2 2 4 3 2" xfId="34082" xr:uid="{00000000-0005-0000-0000-0000D0070000}"/>
    <cellStyle name="Millares [0] 2 2 3 2 2 4 4" xfId="12178" xr:uid="{00000000-0005-0000-0000-0000D1070000}"/>
    <cellStyle name="Millares [0] 2 2 3 2 2 4 4 2" xfId="38928" xr:uid="{00000000-0005-0000-0000-0000D2070000}"/>
    <cellStyle name="Millares [0] 2 2 3 2 2 4 5" xfId="17023" xr:uid="{00000000-0005-0000-0000-0000D3070000}"/>
    <cellStyle name="Millares [0] 2 2 3 2 2 4 5 2" xfId="43773" xr:uid="{00000000-0005-0000-0000-0000D4070000}"/>
    <cellStyle name="Millares [0] 2 2 3 2 2 4 6" xfId="19424" xr:uid="{00000000-0005-0000-0000-0000D5070000}"/>
    <cellStyle name="Millares [0] 2 2 3 2 2 4 6 2" xfId="46171" xr:uid="{00000000-0005-0000-0000-0000D6070000}"/>
    <cellStyle name="Millares [0] 2 2 3 2 2 4 7" xfId="21875" xr:uid="{00000000-0005-0000-0000-0000D7070000}"/>
    <cellStyle name="Millares [0] 2 2 3 2 2 4 7 2" xfId="48622" xr:uid="{00000000-0005-0000-0000-0000D8070000}"/>
    <cellStyle name="Millares [0] 2 2 3 2 2 4 8" xfId="26741" xr:uid="{00000000-0005-0000-0000-0000D9070000}"/>
    <cellStyle name="Millares [0] 2 2 3 2 2 4 8 2" xfId="53486" xr:uid="{00000000-0005-0000-0000-0000DA070000}"/>
    <cellStyle name="Millares [0] 2 2 3 2 2 4 9" xfId="29231" xr:uid="{00000000-0005-0000-0000-0000DB070000}"/>
    <cellStyle name="Millares [0] 2 2 3 2 2 5" xfId="3525" xr:uid="{00000000-0005-0000-0000-0000DC070000}"/>
    <cellStyle name="Millares [0] 2 2 3 2 2 5 2" xfId="8384" xr:uid="{00000000-0005-0000-0000-0000DD070000}"/>
    <cellStyle name="Millares [0] 2 2 3 2 2 5 2 2" xfId="35134" xr:uid="{00000000-0005-0000-0000-0000DE070000}"/>
    <cellStyle name="Millares [0] 2 2 3 2 2 5 3" xfId="13126" xr:uid="{00000000-0005-0000-0000-0000DF070000}"/>
    <cellStyle name="Millares [0] 2 2 3 2 2 5 3 2" xfId="39876" xr:uid="{00000000-0005-0000-0000-0000E0070000}"/>
    <cellStyle name="Millares [0] 2 2 3 2 2 5 4" xfId="22927" xr:uid="{00000000-0005-0000-0000-0000E1070000}"/>
    <cellStyle name="Millares [0] 2 2 3 2 2 5 4 2" xfId="49674" xr:uid="{00000000-0005-0000-0000-0000E2070000}"/>
    <cellStyle name="Millares [0] 2 2 3 2 2 5 5" xfId="30283" xr:uid="{00000000-0005-0000-0000-0000E3070000}"/>
    <cellStyle name="Millares [0] 2 2 3 2 2 6" xfId="5910" xr:uid="{00000000-0005-0000-0000-0000E4070000}"/>
    <cellStyle name="Millares [0] 2 2 3 2 2 6 2" xfId="32660" xr:uid="{00000000-0005-0000-0000-0000E5070000}"/>
    <cellStyle name="Millares [0] 2 2 3 2 2 7" xfId="10756" xr:uid="{00000000-0005-0000-0000-0000E6070000}"/>
    <cellStyle name="Millares [0] 2 2 3 2 2 7 2" xfId="37506" xr:uid="{00000000-0005-0000-0000-0000E7070000}"/>
    <cellStyle name="Millares [0] 2 2 3 2 2 8" xfId="15601" xr:uid="{00000000-0005-0000-0000-0000E8070000}"/>
    <cellStyle name="Millares [0] 2 2 3 2 2 8 2" xfId="42351" xr:uid="{00000000-0005-0000-0000-0000E9070000}"/>
    <cellStyle name="Millares [0] 2 2 3 2 2 9" xfId="18002" xr:uid="{00000000-0005-0000-0000-0000EA070000}"/>
    <cellStyle name="Millares [0] 2 2 3 2 2 9 2" xfId="44749" xr:uid="{00000000-0005-0000-0000-0000EB070000}"/>
    <cellStyle name="Millares [0] 2 2 3 2 3" xfId="1279" xr:uid="{00000000-0005-0000-0000-0000EC070000}"/>
    <cellStyle name="Millares [0] 2 2 3 2 3 10" xfId="28046" xr:uid="{00000000-0005-0000-0000-0000ED070000}"/>
    <cellStyle name="Millares [0] 2 2 3 2 3 2" xfId="2709" xr:uid="{00000000-0005-0000-0000-0000EE070000}"/>
    <cellStyle name="Millares [0] 2 2 3 2 3 2 2" xfId="5192" xr:uid="{00000000-0005-0000-0000-0000EF070000}"/>
    <cellStyle name="Millares [0] 2 2 3 2 3 2 2 2" xfId="10043" xr:uid="{00000000-0005-0000-0000-0000F0070000}"/>
    <cellStyle name="Millares [0] 2 2 3 2 3 2 2 2 2" xfId="36793" xr:uid="{00000000-0005-0000-0000-0000F1070000}"/>
    <cellStyle name="Millares [0] 2 2 3 2 3 2 2 3" xfId="14785" xr:uid="{00000000-0005-0000-0000-0000F2070000}"/>
    <cellStyle name="Millares [0] 2 2 3 2 3 2 2 3 2" xfId="41535" xr:uid="{00000000-0005-0000-0000-0000F3070000}"/>
    <cellStyle name="Millares [0] 2 2 3 2 3 2 2 4" xfId="24586" xr:uid="{00000000-0005-0000-0000-0000F4070000}"/>
    <cellStyle name="Millares [0] 2 2 3 2 3 2 2 4 2" xfId="51333" xr:uid="{00000000-0005-0000-0000-0000F5070000}"/>
    <cellStyle name="Millares [0] 2 2 3 2 3 2 2 5" xfId="31942" xr:uid="{00000000-0005-0000-0000-0000F6070000}"/>
    <cellStyle name="Millares [0] 2 2 3 2 3 2 3" xfId="7569" xr:uid="{00000000-0005-0000-0000-0000F7070000}"/>
    <cellStyle name="Millares [0] 2 2 3 2 3 2 3 2" xfId="34319" xr:uid="{00000000-0005-0000-0000-0000F8070000}"/>
    <cellStyle name="Millares [0] 2 2 3 2 3 2 4" xfId="12415" xr:uid="{00000000-0005-0000-0000-0000F9070000}"/>
    <cellStyle name="Millares [0] 2 2 3 2 3 2 4 2" xfId="39165" xr:uid="{00000000-0005-0000-0000-0000FA070000}"/>
    <cellStyle name="Millares [0] 2 2 3 2 3 2 5" xfId="17260" xr:uid="{00000000-0005-0000-0000-0000FB070000}"/>
    <cellStyle name="Millares [0] 2 2 3 2 3 2 5 2" xfId="44010" xr:uid="{00000000-0005-0000-0000-0000FC070000}"/>
    <cellStyle name="Millares [0] 2 2 3 2 3 2 6" xfId="19661" xr:uid="{00000000-0005-0000-0000-0000FD070000}"/>
    <cellStyle name="Millares [0] 2 2 3 2 3 2 6 2" xfId="46408" xr:uid="{00000000-0005-0000-0000-0000FE070000}"/>
    <cellStyle name="Millares [0] 2 2 3 2 3 2 7" xfId="22112" xr:uid="{00000000-0005-0000-0000-0000FF070000}"/>
    <cellStyle name="Millares [0] 2 2 3 2 3 2 7 2" xfId="48859" xr:uid="{00000000-0005-0000-0000-000000080000}"/>
    <cellStyle name="Millares [0] 2 2 3 2 3 2 8" xfId="26978" xr:uid="{00000000-0005-0000-0000-000001080000}"/>
    <cellStyle name="Millares [0] 2 2 3 2 3 2 8 2" xfId="53723" xr:uid="{00000000-0005-0000-0000-000002080000}"/>
    <cellStyle name="Millares [0] 2 2 3 2 3 2 9" xfId="29468" xr:uid="{00000000-0005-0000-0000-000003080000}"/>
    <cellStyle name="Millares [0] 2 2 3 2 3 3" xfId="3763" xr:uid="{00000000-0005-0000-0000-000004080000}"/>
    <cellStyle name="Millares [0] 2 2 3 2 3 3 2" xfId="8621" xr:uid="{00000000-0005-0000-0000-000005080000}"/>
    <cellStyle name="Millares [0] 2 2 3 2 3 3 2 2" xfId="35371" xr:uid="{00000000-0005-0000-0000-000006080000}"/>
    <cellStyle name="Millares [0] 2 2 3 2 3 3 3" xfId="13363" xr:uid="{00000000-0005-0000-0000-000007080000}"/>
    <cellStyle name="Millares [0] 2 2 3 2 3 3 3 2" xfId="40113" xr:uid="{00000000-0005-0000-0000-000008080000}"/>
    <cellStyle name="Millares [0] 2 2 3 2 3 3 4" xfId="23164" xr:uid="{00000000-0005-0000-0000-000009080000}"/>
    <cellStyle name="Millares [0] 2 2 3 2 3 3 4 2" xfId="49911" xr:uid="{00000000-0005-0000-0000-00000A080000}"/>
    <cellStyle name="Millares [0] 2 2 3 2 3 3 5" xfId="30520" xr:uid="{00000000-0005-0000-0000-00000B080000}"/>
    <cellStyle name="Millares [0] 2 2 3 2 3 4" xfId="6147" xr:uid="{00000000-0005-0000-0000-00000C080000}"/>
    <cellStyle name="Millares [0] 2 2 3 2 3 4 2" xfId="32897" xr:uid="{00000000-0005-0000-0000-00000D080000}"/>
    <cellStyle name="Millares [0] 2 2 3 2 3 5" xfId="10993" xr:uid="{00000000-0005-0000-0000-00000E080000}"/>
    <cellStyle name="Millares [0] 2 2 3 2 3 5 2" xfId="37743" xr:uid="{00000000-0005-0000-0000-00000F080000}"/>
    <cellStyle name="Millares [0] 2 2 3 2 3 6" xfId="15838" xr:uid="{00000000-0005-0000-0000-000010080000}"/>
    <cellStyle name="Millares [0] 2 2 3 2 3 6 2" xfId="42588" xr:uid="{00000000-0005-0000-0000-000011080000}"/>
    <cellStyle name="Millares [0] 2 2 3 2 3 7" xfId="18239" xr:uid="{00000000-0005-0000-0000-000012080000}"/>
    <cellStyle name="Millares [0] 2 2 3 2 3 7 2" xfId="44986" xr:uid="{00000000-0005-0000-0000-000013080000}"/>
    <cellStyle name="Millares [0] 2 2 3 2 3 8" xfId="20690" xr:uid="{00000000-0005-0000-0000-000014080000}"/>
    <cellStyle name="Millares [0] 2 2 3 2 3 8 2" xfId="47437" xr:uid="{00000000-0005-0000-0000-000015080000}"/>
    <cellStyle name="Millares [0] 2 2 3 2 3 9" xfId="25556" xr:uid="{00000000-0005-0000-0000-000016080000}"/>
    <cellStyle name="Millares [0] 2 2 3 2 3 9 2" xfId="52301" xr:uid="{00000000-0005-0000-0000-000017080000}"/>
    <cellStyle name="Millares [0] 2 2 3 2 4" xfId="1759" xr:uid="{00000000-0005-0000-0000-000018080000}"/>
    <cellStyle name="Millares [0] 2 2 3 2 4 2" xfId="4242" xr:uid="{00000000-0005-0000-0000-000019080000}"/>
    <cellStyle name="Millares [0] 2 2 3 2 4 2 2" xfId="9095" xr:uid="{00000000-0005-0000-0000-00001A080000}"/>
    <cellStyle name="Millares [0] 2 2 3 2 4 2 2 2" xfId="35845" xr:uid="{00000000-0005-0000-0000-00001B080000}"/>
    <cellStyle name="Millares [0] 2 2 3 2 4 2 3" xfId="13837" xr:uid="{00000000-0005-0000-0000-00001C080000}"/>
    <cellStyle name="Millares [0] 2 2 3 2 4 2 3 2" xfId="40587" xr:uid="{00000000-0005-0000-0000-00001D080000}"/>
    <cellStyle name="Millares [0] 2 2 3 2 4 2 4" xfId="23638" xr:uid="{00000000-0005-0000-0000-00001E080000}"/>
    <cellStyle name="Millares [0] 2 2 3 2 4 2 4 2" xfId="50385" xr:uid="{00000000-0005-0000-0000-00001F080000}"/>
    <cellStyle name="Millares [0] 2 2 3 2 4 2 5" xfId="30994" xr:uid="{00000000-0005-0000-0000-000020080000}"/>
    <cellStyle name="Millares [0] 2 2 3 2 4 3" xfId="6621" xr:uid="{00000000-0005-0000-0000-000021080000}"/>
    <cellStyle name="Millares [0] 2 2 3 2 4 3 2" xfId="33371" xr:uid="{00000000-0005-0000-0000-000022080000}"/>
    <cellStyle name="Millares [0] 2 2 3 2 4 4" xfId="11467" xr:uid="{00000000-0005-0000-0000-000023080000}"/>
    <cellStyle name="Millares [0] 2 2 3 2 4 4 2" xfId="38217" xr:uid="{00000000-0005-0000-0000-000024080000}"/>
    <cellStyle name="Millares [0] 2 2 3 2 4 5" xfId="16312" xr:uid="{00000000-0005-0000-0000-000025080000}"/>
    <cellStyle name="Millares [0] 2 2 3 2 4 5 2" xfId="43062" xr:uid="{00000000-0005-0000-0000-000026080000}"/>
    <cellStyle name="Millares [0] 2 2 3 2 4 6" xfId="18713" xr:uid="{00000000-0005-0000-0000-000027080000}"/>
    <cellStyle name="Millares [0] 2 2 3 2 4 6 2" xfId="45460" xr:uid="{00000000-0005-0000-0000-000028080000}"/>
    <cellStyle name="Millares [0] 2 2 3 2 4 7" xfId="21164" xr:uid="{00000000-0005-0000-0000-000029080000}"/>
    <cellStyle name="Millares [0] 2 2 3 2 4 7 2" xfId="47911" xr:uid="{00000000-0005-0000-0000-00002A080000}"/>
    <cellStyle name="Millares [0] 2 2 3 2 4 8" xfId="26030" xr:uid="{00000000-0005-0000-0000-00002B080000}"/>
    <cellStyle name="Millares [0] 2 2 3 2 4 8 2" xfId="52775" xr:uid="{00000000-0005-0000-0000-00002C080000}"/>
    <cellStyle name="Millares [0] 2 2 3 2 4 9" xfId="28520" xr:uid="{00000000-0005-0000-0000-00002D080000}"/>
    <cellStyle name="Millares [0] 2 2 3 2 5" xfId="2235" xr:uid="{00000000-0005-0000-0000-00002E080000}"/>
    <cellStyle name="Millares [0] 2 2 3 2 5 2" xfId="4718" xr:uid="{00000000-0005-0000-0000-00002F080000}"/>
    <cellStyle name="Millares [0] 2 2 3 2 5 2 2" xfId="9569" xr:uid="{00000000-0005-0000-0000-000030080000}"/>
    <cellStyle name="Millares [0] 2 2 3 2 5 2 2 2" xfId="36319" xr:uid="{00000000-0005-0000-0000-000031080000}"/>
    <cellStyle name="Millares [0] 2 2 3 2 5 2 3" xfId="14311" xr:uid="{00000000-0005-0000-0000-000032080000}"/>
    <cellStyle name="Millares [0] 2 2 3 2 5 2 3 2" xfId="41061" xr:uid="{00000000-0005-0000-0000-000033080000}"/>
    <cellStyle name="Millares [0] 2 2 3 2 5 2 4" xfId="24112" xr:uid="{00000000-0005-0000-0000-000034080000}"/>
    <cellStyle name="Millares [0] 2 2 3 2 5 2 4 2" xfId="50859" xr:uid="{00000000-0005-0000-0000-000035080000}"/>
    <cellStyle name="Millares [0] 2 2 3 2 5 2 5" xfId="31468" xr:uid="{00000000-0005-0000-0000-000036080000}"/>
    <cellStyle name="Millares [0] 2 2 3 2 5 3" xfId="7095" xr:uid="{00000000-0005-0000-0000-000037080000}"/>
    <cellStyle name="Millares [0] 2 2 3 2 5 3 2" xfId="33845" xr:uid="{00000000-0005-0000-0000-000038080000}"/>
    <cellStyle name="Millares [0] 2 2 3 2 5 4" xfId="11941" xr:uid="{00000000-0005-0000-0000-000039080000}"/>
    <cellStyle name="Millares [0] 2 2 3 2 5 4 2" xfId="38691" xr:uid="{00000000-0005-0000-0000-00003A080000}"/>
    <cellStyle name="Millares [0] 2 2 3 2 5 5" xfId="16786" xr:uid="{00000000-0005-0000-0000-00003B080000}"/>
    <cellStyle name="Millares [0] 2 2 3 2 5 5 2" xfId="43536" xr:uid="{00000000-0005-0000-0000-00003C080000}"/>
    <cellStyle name="Millares [0] 2 2 3 2 5 6" xfId="19187" xr:uid="{00000000-0005-0000-0000-00003D080000}"/>
    <cellStyle name="Millares [0] 2 2 3 2 5 6 2" xfId="45934" xr:uid="{00000000-0005-0000-0000-00003E080000}"/>
    <cellStyle name="Millares [0] 2 2 3 2 5 7" xfId="21638" xr:uid="{00000000-0005-0000-0000-00003F080000}"/>
    <cellStyle name="Millares [0] 2 2 3 2 5 7 2" xfId="48385" xr:uid="{00000000-0005-0000-0000-000040080000}"/>
    <cellStyle name="Millares [0] 2 2 3 2 5 8" xfId="26504" xr:uid="{00000000-0005-0000-0000-000041080000}"/>
    <cellStyle name="Millares [0] 2 2 3 2 5 8 2" xfId="53249" xr:uid="{00000000-0005-0000-0000-000042080000}"/>
    <cellStyle name="Millares [0] 2 2 3 2 5 9" xfId="28994" xr:uid="{00000000-0005-0000-0000-000043080000}"/>
    <cellStyle name="Millares [0] 2 2 3 2 6" xfId="3255" xr:uid="{00000000-0005-0000-0000-000044080000}"/>
    <cellStyle name="Millares [0] 2 2 3 2 6 2" xfId="8114" xr:uid="{00000000-0005-0000-0000-000045080000}"/>
    <cellStyle name="Millares [0] 2 2 3 2 6 2 2" xfId="34864" xr:uid="{00000000-0005-0000-0000-000046080000}"/>
    <cellStyle name="Millares [0] 2 2 3 2 6 3" xfId="12889" xr:uid="{00000000-0005-0000-0000-000047080000}"/>
    <cellStyle name="Millares [0] 2 2 3 2 6 3 2" xfId="39639" xr:uid="{00000000-0005-0000-0000-000048080000}"/>
    <cellStyle name="Millares [0] 2 2 3 2 6 4" xfId="22657" xr:uid="{00000000-0005-0000-0000-000049080000}"/>
    <cellStyle name="Millares [0] 2 2 3 2 6 4 2" xfId="49404" xr:uid="{00000000-0005-0000-0000-00004A080000}"/>
    <cellStyle name="Millares [0] 2 2 3 2 6 5" xfId="30013" xr:uid="{00000000-0005-0000-0000-00004B080000}"/>
    <cellStyle name="Millares [0] 2 2 3 2 7" xfId="5673" xr:uid="{00000000-0005-0000-0000-00004C080000}"/>
    <cellStyle name="Millares [0] 2 2 3 2 7 2" xfId="32423" xr:uid="{00000000-0005-0000-0000-00004D080000}"/>
    <cellStyle name="Millares [0] 2 2 3 2 8" xfId="10518" xr:uid="{00000000-0005-0000-0000-00004E080000}"/>
    <cellStyle name="Millares [0] 2 2 3 2 8 2" xfId="37268" xr:uid="{00000000-0005-0000-0000-00004F080000}"/>
    <cellStyle name="Millares [0] 2 2 3 2 9" xfId="15364" xr:uid="{00000000-0005-0000-0000-000050080000}"/>
    <cellStyle name="Millares [0] 2 2 3 2 9 2" xfId="42114" xr:uid="{00000000-0005-0000-0000-000051080000}"/>
    <cellStyle name="Millares [0] 2 2 3 3" xfId="874" xr:uid="{00000000-0005-0000-0000-000052080000}"/>
    <cellStyle name="Millares [0] 2 2 3 3 10" xfId="20317" xr:uid="{00000000-0005-0000-0000-000053080000}"/>
    <cellStyle name="Millares [0] 2 2 3 3 10 2" xfId="47064" xr:uid="{00000000-0005-0000-0000-000054080000}"/>
    <cellStyle name="Millares [0] 2 2 3 3 11" xfId="25183" xr:uid="{00000000-0005-0000-0000-000055080000}"/>
    <cellStyle name="Millares [0] 2 2 3 3 11 2" xfId="51928" xr:uid="{00000000-0005-0000-0000-000056080000}"/>
    <cellStyle name="Millares [0] 2 2 3 3 12" xfId="27647" xr:uid="{00000000-0005-0000-0000-000057080000}"/>
    <cellStyle name="Millares [0] 2 2 3 3 2" xfId="1382" xr:uid="{00000000-0005-0000-0000-000058080000}"/>
    <cellStyle name="Millares [0] 2 2 3 3 2 10" xfId="28147" xr:uid="{00000000-0005-0000-0000-000059080000}"/>
    <cellStyle name="Millares [0] 2 2 3 3 2 2" xfId="2810" xr:uid="{00000000-0005-0000-0000-00005A080000}"/>
    <cellStyle name="Millares [0] 2 2 3 3 2 2 2" xfId="5293" xr:uid="{00000000-0005-0000-0000-00005B080000}"/>
    <cellStyle name="Millares [0] 2 2 3 3 2 2 2 2" xfId="10144" xr:uid="{00000000-0005-0000-0000-00005C080000}"/>
    <cellStyle name="Millares [0] 2 2 3 3 2 2 2 2 2" xfId="36894" xr:uid="{00000000-0005-0000-0000-00005D080000}"/>
    <cellStyle name="Millares [0] 2 2 3 3 2 2 2 3" xfId="14886" xr:uid="{00000000-0005-0000-0000-00005E080000}"/>
    <cellStyle name="Millares [0] 2 2 3 3 2 2 2 3 2" xfId="41636" xr:uid="{00000000-0005-0000-0000-00005F080000}"/>
    <cellStyle name="Millares [0] 2 2 3 3 2 2 2 4" xfId="24687" xr:uid="{00000000-0005-0000-0000-000060080000}"/>
    <cellStyle name="Millares [0] 2 2 3 3 2 2 2 4 2" xfId="51434" xr:uid="{00000000-0005-0000-0000-000061080000}"/>
    <cellStyle name="Millares [0] 2 2 3 3 2 2 2 5" xfId="32043" xr:uid="{00000000-0005-0000-0000-000062080000}"/>
    <cellStyle name="Millares [0] 2 2 3 3 2 2 3" xfId="7670" xr:uid="{00000000-0005-0000-0000-000063080000}"/>
    <cellStyle name="Millares [0] 2 2 3 3 2 2 3 2" xfId="34420" xr:uid="{00000000-0005-0000-0000-000064080000}"/>
    <cellStyle name="Millares [0] 2 2 3 3 2 2 4" xfId="12516" xr:uid="{00000000-0005-0000-0000-000065080000}"/>
    <cellStyle name="Millares [0] 2 2 3 3 2 2 4 2" xfId="39266" xr:uid="{00000000-0005-0000-0000-000066080000}"/>
    <cellStyle name="Millares [0] 2 2 3 3 2 2 5" xfId="17361" xr:uid="{00000000-0005-0000-0000-000067080000}"/>
    <cellStyle name="Millares [0] 2 2 3 3 2 2 5 2" xfId="44111" xr:uid="{00000000-0005-0000-0000-000068080000}"/>
    <cellStyle name="Millares [0] 2 2 3 3 2 2 6" xfId="19762" xr:uid="{00000000-0005-0000-0000-000069080000}"/>
    <cellStyle name="Millares [0] 2 2 3 3 2 2 6 2" xfId="46509" xr:uid="{00000000-0005-0000-0000-00006A080000}"/>
    <cellStyle name="Millares [0] 2 2 3 3 2 2 7" xfId="22213" xr:uid="{00000000-0005-0000-0000-00006B080000}"/>
    <cellStyle name="Millares [0] 2 2 3 3 2 2 7 2" xfId="48960" xr:uid="{00000000-0005-0000-0000-00006C080000}"/>
    <cellStyle name="Millares [0] 2 2 3 3 2 2 8" xfId="27079" xr:uid="{00000000-0005-0000-0000-00006D080000}"/>
    <cellStyle name="Millares [0] 2 2 3 3 2 2 8 2" xfId="53824" xr:uid="{00000000-0005-0000-0000-00006E080000}"/>
    <cellStyle name="Millares [0] 2 2 3 3 2 2 9" xfId="29569" xr:uid="{00000000-0005-0000-0000-00006F080000}"/>
    <cellStyle name="Millares [0] 2 2 3 3 2 3" xfId="3865" xr:uid="{00000000-0005-0000-0000-000070080000}"/>
    <cellStyle name="Millares [0] 2 2 3 3 2 3 2" xfId="8722" xr:uid="{00000000-0005-0000-0000-000071080000}"/>
    <cellStyle name="Millares [0] 2 2 3 3 2 3 2 2" xfId="35472" xr:uid="{00000000-0005-0000-0000-000072080000}"/>
    <cellStyle name="Millares [0] 2 2 3 3 2 3 3" xfId="13464" xr:uid="{00000000-0005-0000-0000-000073080000}"/>
    <cellStyle name="Millares [0] 2 2 3 3 2 3 3 2" xfId="40214" xr:uid="{00000000-0005-0000-0000-000074080000}"/>
    <cellStyle name="Millares [0] 2 2 3 3 2 3 4" xfId="23265" xr:uid="{00000000-0005-0000-0000-000075080000}"/>
    <cellStyle name="Millares [0] 2 2 3 3 2 3 4 2" xfId="50012" xr:uid="{00000000-0005-0000-0000-000076080000}"/>
    <cellStyle name="Millares [0] 2 2 3 3 2 3 5" xfId="30621" xr:uid="{00000000-0005-0000-0000-000077080000}"/>
    <cellStyle name="Millares [0] 2 2 3 3 2 4" xfId="6248" xr:uid="{00000000-0005-0000-0000-000078080000}"/>
    <cellStyle name="Millares [0] 2 2 3 3 2 4 2" xfId="32998" xr:uid="{00000000-0005-0000-0000-000079080000}"/>
    <cellStyle name="Millares [0] 2 2 3 3 2 5" xfId="11094" xr:uid="{00000000-0005-0000-0000-00007A080000}"/>
    <cellStyle name="Millares [0] 2 2 3 3 2 5 2" xfId="37844" xr:uid="{00000000-0005-0000-0000-00007B080000}"/>
    <cellStyle name="Millares [0] 2 2 3 3 2 6" xfId="15939" xr:uid="{00000000-0005-0000-0000-00007C080000}"/>
    <cellStyle name="Millares [0] 2 2 3 3 2 6 2" xfId="42689" xr:uid="{00000000-0005-0000-0000-00007D080000}"/>
    <cellStyle name="Millares [0] 2 2 3 3 2 7" xfId="18340" xr:uid="{00000000-0005-0000-0000-00007E080000}"/>
    <cellStyle name="Millares [0] 2 2 3 3 2 7 2" xfId="45087" xr:uid="{00000000-0005-0000-0000-00007F080000}"/>
    <cellStyle name="Millares [0] 2 2 3 3 2 8" xfId="20791" xr:uid="{00000000-0005-0000-0000-000080080000}"/>
    <cellStyle name="Millares [0] 2 2 3 3 2 8 2" xfId="47538" xr:uid="{00000000-0005-0000-0000-000081080000}"/>
    <cellStyle name="Millares [0] 2 2 3 3 2 9" xfId="25657" xr:uid="{00000000-0005-0000-0000-000082080000}"/>
    <cellStyle name="Millares [0] 2 2 3 3 2 9 2" xfId="52402" xr:uid="{00000000-0005-0000-0000-000083080000}"/>
    <cellStyle name="Millares [0] 2 2 3 3 3" xfId="1861" xr:uid="{00000000-0005-0000-0000-000084080000}"/>
    <cellStyle name="Millares [0] 2 2 3 3 3 2" xfId="4344" xr:uid="{00000000-0005-0000-0000-000085080000}"/>
    <cellStyle name="Millares [0] 2 2 3 3 3 2 2" xfId="9196" xr:uid="{00000000-0005-0000-0000-000086080000}"/>
    <cellStyle name="Millares [0] 2 2 3 3 3 2 2 2" xfId="35946" xr:uid="{00000000-0005-0000-0000-000087080000}"/>
    <cellStyle name="Millares [0] 2 2 3 3 3 2 3" xfId="13938" xr:uid="{00000000-0005-0000-0000-000088080000}"/>
    <cellStyle name="Millares [0] 2 2 3 3 3 2 3 2" xfId="40688" xr:uid="{00000000-0005-0000-0000-000089080000}"/>
    <cellStyle name="Millares [0] 2 2 3 3 3 2 4" xfId="23739" xr:uid="{00000000-0005-0000-0000-00008A080000}"/>
    <cellStyle name="Millares [0] 2 2 3 3 3 2 4 2" xfId="50486" xr:uid="{00000000-0005-0000-0000-00008B080000}"/>
    <cellStyle name="Millares [0] 2 2 3 3 3 2 5" xfId="31095" xr:uid="{00000000-0005-0000-0000-00008C080000}"/>
    <cellStyle name="Millares [0] 2 2 3 3 3 3" xfId="6722" xr:uid="{00000000-0005-0000-0000-00008D080000}"/>
    <cellStyle name="Millares [0] 2 2 3 3 3 3 2" xfId="33472" xr:uid="{00000000-0005-0000-0000-00008E080000}"/>
    <cellStyle name="Millares [0] 2 2 3 3 3 4" xfId="11568" xr:uid="{00000000-0005-0000-0000-00008F080000}"/>
    <cellStyle name="Millares [0] 2 2 3 3 3 4 2" xfId="38318" xr:uid="{00000000-0005-0000-0000-000090080000}"/>
    <cellStyle name="Millares [0] 2 2 3 3 3 5" xfId="16413" xr:uid="{00000000-0005-0000-0000-000091080000}"/>
    <cellStyle name="Millares [0] 2 2 3 3 3 5 2" xfId="43163" xr:uid="{00000000-0005-0000-0000-000092080000}"/>
    <cellStyle name="Millares [0] 2 2 3 3 3 6" xfId="18814" xr:uid="{00000000-0005-0000-0000-000093080000}"/>
    <cellStyle name="Millares [0] 2 2 3 3 3 6 2" xfId="45561" xr:uid="{00000000-0005-0000-0000-000094080000}"/>
    <cellStyle name="Millares [0] 2 2 3 3 3 7" xfId="21265" xr:uid="{00000000-0005-0000-0000-000095080000}"/>
    <cellStyle name="Millares [0] 2 2 3 3 3 7 2" xfId="48012" xr:uid="{00000000-0005-0000-0000-000096080000}"/>
    <cellStyle name="Millares [0] 2 2 3 3 3 8" xfId="26131" xr:uid="{00000000-0005-0000-0000-000097080000}"/>
    <cellStyle name="Millares [0] 2 2 3 3 3 8 2" xfId="52876" xr:uid="{00000000-0005-0000-0000-000098080000}"/>
    <cellStyle name="Millares [0] 2 2 3 3 3 9" xfId="28621" xr:uid="{00000000-0005-0000-0000-000099080000}"/>
    <cellStyle name="Millares [0] 2 2 3 3 4" xfId="2336" xr:uid="{00000000-0005-0000-0000-00009A080000}"/>
    <cellStyle name="Millares [0] 2 2 3 3 4 2" xfId="4819" xr:uid="{00000000-0005-0000-0000-00009B080000}"/>
    <cellStyle name="Millares [0] 2 2 3 3 4 2 2" xfId="9670" xr:uid="{00000000-0005-0000-0000-00009C080000}"/>
    <cellStyle name="Millares [0] 2 2 3 3 4 2 2 2" xfId="36420" xr:uid="{00000000-0005-0000-0000-00009D080000}"/>
    <cellStyle name="Millares [0] 2 2 3 3 4 2 3" xfId="14412" xr:uid="{00000000-0005-0000-0000-00009E080000}"/>
    <cellStyle name="Millares [0] 2 2 3 3 4 2 3 2" xfId="41162" xr:uid="{00000000-0005-0000-0000-00009F080000}"/>
    <cellStyle name="Millares [0] 2 2 3 3 4 2 4" xfId="24213" xr:uid="{00000000-0005-0000-0000-0000A0080000}"/>
    <cellStyle name="Millares [0] 2 2 3 3 4 2 4 2" xfId="50960" xr:uid="{00000000-0005-0000-0000-0000A1080000}"/>
    <cellStyle name="Millares [0] 2 2 3 3 4 2 5" xfId="31569" xr:uid="{00000000-0005-0000-0000-0000A2080000}"/>
    <cellStyle name="Millares [0] 2 2 3 3 4 3" xfId="7196" xr:uid="{00000000-0005-0000-0000-0000A3080000}"/>
    <cellStyle name="Millares [0] 2 2 3 3 4 3 2" xfId="33946" xr:uid="{00000000-0005-0000-0000-0000A4080000}"/>
    <cellStyle name="Millares [0] 2 2 3 3 4 4" xfId="12042" xr:uid="{00000000-0005-0000-0000-0000A5080000}"/>
    <cellStyle name="Millares [0] 2 2 3 3 4 4 2" xfId="38792" xr:uid="{00000000-0005-0000-0000-0000A6080000}"/>
    <cellStyle name="Millares [0] 2 2 3 3 4 5" xfId="16887" xr:uid="{00000000-0005-0000-0000-0000A7080000}"/>
    <cellStyle name="Millares [0] 2 2 3 3 4 5 2" xfId="43637" xr:uid="{00000000-0005-0000-0000-0000A8080000}"/>
    <cellStyle name="Millares [0] 2 2 3 3 4 6" xfId="19288" xr:uid="{00000000-0005-0000-0000-0000A9080000}"/>
    <cellStyle name="Millares [0] 2 2 3 3 4 6 2" xfId="46035" xr:uid="{00000000-0005-0000-0000-0000AA080000}"/>
    <cellStyle name="Millares [0] 2 2 3 3 4 7" xfId="21739" xr:uid="{00000000-0005-0000-0000-0000AB080000}"/>
    <cellStyle name="Millares [0] 2 2 3 3 4 7 2" xfId="48486" xr:uid="{00000000-0005-0000-0000-0000AC080000}"/>
    <cellStyle name="Millares [0] 2 2 3 3 4 8" xfId="26605" xr:uid="{00000000-0005-0000-0000-0000AD080000}"/>
    <cellStyle name="Millares [0] 2 2 3 3 4 8 2" xfId="53350" xr:uid="{00000000-0005-0000-0000-0000AE080000}"/>
    <cellStyle name="Millares [0] 2 2 3 3 4 9" xfId="29095" xr:uid="{00000000-0005-0000-0000-0000AF080000}"/>
    <cellStyle name="Millares [0] 2 2 3 3 5" xfId="3363" xr:uid="{00000000-0005-0000-0000-0000B0080000}"/>
    <cellStyle name="Millares [0] 2 2 3 3 5 2" xfId="8222" xr:uid="{00000000-0005-0000-0000-0000B1080000}"/>
    <cellStyle name="Millares [0] 2 2 3 3 5 2 2" xfId="34972" xr:uid="{00000000-0005-0000-0000-0000B2080000}"/>
    <cellStyle name="Millares [0] 2 2 3 3 5 3" xfId="12990" xr:uid="{00000000-0005-0000-0000-0000B3080000}"/>
    <cellStyle name="Millares [0] 2 2 3 3 5 3 2" xfId="39740" xr:uid="{00000000-0005-0000-0000-0000B4080000}"/>
    <cellStyle name="Millares [0] 2 2 3 3 5 4" xfId="22765" xr:uid="{00000000-0005-0000-0000-0000B5080000}"/>
    <cellStyle name="Millares [0] 2 2 3 3 5 4 2" xfId="49512" xr:uid="{00000000-0005-0000-0000-0000B6080000}"/>
    <cellStyle name="Millares [0] 2 2 3 3 5 5" xfId="30121" xr:uid="{00000000-0005-0000-0000-0000B7080000}"/>
    <cellStyle name="Millares [0] 2 2 3 3 6" xfId="5774" xr:uid="{00000000-0005-0000-0000-0000B8080000}"/>
    <cellStyle name="Millares [0] 2 2 3 3 6 2" xfId="32524" xr:uid="{00000000-0005-0000-0000-0000B9080000}"/>
    <cellStyle name="Millares [0] 2 2 3 3 7" xfId="10620" xr:uid="{00000000-0005-0000-0000-0000BA080000}"/>
    <cellStyle name="Millares [0] 2 2 3 3 7 2" xfId="37370" xr:uid="{00000000-0005-0000-0000-0000BB080000}"/>
    <cellStyle name="Millares [0] 2 2 3 3 8" xfId="15465" xr:uid="{00000000-0005-0000-0000-0000BC080000}"/>
    <cellStyle name="Millares [0] 2 2 3 3 8 2" xfId="42215" xr:uid="{00000000-0005-0000-0000-0000BD080000}"/>
    <cellStyle name="Millares [0] 2 2 3 3 9" xfId="17864" xr:uid="{00000000-0005-0000-0000-0000BE080000}"/>
    <cellStyle name="Millares [0] 2 2 3 3 9 2" xfId="44611" xr:uid="{00000000-0005-0000-0000-0000BF080000}"/>
    <cellStyle name="Millares [0] 2 2 3 4" xfId="1143" xr:uid="{00000000-0005-0000-0000-0000C0080000}"/>
    <cellStyle name="Millares [0] 2 2 3 4 10" xfId="27910" xr:uid="{00000000-0005-0000-0000-0000C1080000}"/>
    <cellStyle name="Millares [0] 2 2 3 4 2" xfId="2573" xr:uid="{00000000-0005-0000-0000-0000C2080000}"/>
    <cellStyle name="Millares [0] 2 2 3 4 2 2" xfId="5056" xr:uid="{00000000-0005-0000-0000-0000C3080000}"/>
    <cellStyle name="Millares [0] 2 2 3 4 2 2 2" xfId="9907" xr:uid="{00000000-0005-0000-0000-0000C4080000}"/>
    <cellStyle name="Millares [0] 2 2 3 4 2 2 2 2" xfId="36657" xr:uid="{00000000-0005-0000-0000-0000C5080000}"/>
    <cellStyle name="Millares [0] 2 2 3 4 2 2 3" xfId="14649" xr:uid="{00000000-0005-0000-0000-0000C6080000}"/>
    <cellStyle name="Millares [0] 2 2 3 4 2 2 3 2" xfId="41399" xr:uid="{00000000-0005-0000-0000-0000C7080000}"/>
    <cellStyle name="Millares [0] 2 2 3 4 2 2 4" xfId="24450" xr:uid="{00000000-0005-0000-0000-0000C8080000}"/>
    <cellStyle name="Millares [0] 2 2 3 4 2 2 4 2" xfId="51197" xr:uid="{00000000-0005-0000-0000-0000C9080000}"/>
    <cellStyle name="Millares [0] 2 2 3 4 2 2 5" xfId="31806" xr:uid="{00000000-0005-0000-0000-0000CA080000}"/>
    <cellStyle name="Millares [0] 2 2 3 4 2 3" xfId="7433" xr:uid="{00000000-0005-0000-0000-0000CB080000}"/>
    <cellStyle name="Millares [0] 2 2 3 4 2 3 2" xfId="34183" xr:uid="{00000000-0005-0000-0000-0000CC080000}"/>
    <cellStyle name="Millares [0] 2 2 3 4 2 4" xfId="12279" xr:uid="{00000000-0005-0000-0000-0000CD080000}"/>
    <cellStyle name="Millares [0] 2 2 3 4 2 4 2" xfId="39029" xr:uid="{00000000-0005-0000-0000-0000CE080000}"/>
    <cellStyle name="Millares [0] 2 2 3 4 2 5" xfId="17124" xr:uid="{00000000-0005-0000-0000-0000CF080000}"/>
    <cellStyle name="Millares [0] 2 2 3 4 2 5 2" xfId="43874" xr:uid="{00000000-0005-0000-0000-0000D0080000}"/>
    <cellStyle name="Millares [0] 2 2 3 4 2 6" xfId="19525" xr:uid="{00000000-0005-0000-0000-0000D1080000}"/>
    <cellStyle name="Millares [0] 2 2 3 4 2 6 2" xfId="46272" xr:uid="{00000000-0005-0000-0000-0000D2080000}"/>
    <cellStyle name="Millares [0] 2 2 3 4 2 7" xfId="21976" xr:uid="{00000000-0005-0000-0000-0000D3080000}"/>
    <cellStyle name="Millares [0] 2 2 3 4 2 7 2" xfId="48723" xr:uid="{00000000-0005-0000-0000-0000D4080000}"/>
    <cellStyle name="Millares [0] 2 2 3 4 2 8" xfId="26842" xr:uid="{00000000-0005-0000-0000-0000D5080000}"/>
    <cellStyle name="Millares [0] 2 2 3 4 2 8 2" xfId="53587" xr:uid="{00000000-0005-0000-0000-0000D6080000}"/>
    <cellStyle name="Millares [0] 2 2 3 4 2 9" xfId="29332" xr:uid="{00000000-0005-0000-0000-0000D7080000}"/>
    <cellStyle name="Millares [0] 2 2 3 4 3" xfId="3627" xr:uid="{00000000-0005-0000-0000-0000D8080000}"/>
    <cellStyle name="Millares [0] 2 2 3 4 3 2" xfId="8485" xr:uid="{00000000-0005-0000-0000-0000D9080000}"/>
    <cellStyle name="Millares [0] 2 2 3 4 3 2 2" xfId="35235" xr:uid="{00000000-0005-0000-0000-0000DA080000}"/>
    <cellStyle name="Millares [0] 2 2 3 4 3 3" xfId="13227" xr:uid="{00000000-0005-0000-0000-0000DB080000}"/>
    <cellStyle name="Millares [0] 2 2 3 4 3 3 2" xfId="39977" xr:uid="{00000000-0005-0000-0000-0000DC080000}"/>
    <cellStyle name="Millares [0] 2 2 3 4 3 4" xfId="23028" xr:uid="{00000000-0005-0000-0000-0000DD080000}"/>
    <cellStyle name="Millares [0] 2 2 3 4 3 4 2" xfId="49775" xr:uid="{00000000-0005-0000-0000-0000DE080000}"/>
    <cellStyle name="Millares [0] 2 2 3 4 3 5" xfId="30384" xr:uid="{00000000-0005-0000-0000-0000DF080000}"/>
    <cellStyle name="Millares [0] 2 2 3 4 4" xfId="6011" xr:uid="{00000000-0005-0000-0000-0000E0080000}"/>
    <cellStyle name="Millares [0] 2 2 3 4 4 2" xfId="32761" xr:uid="{00000000-0005-0000-0000-0000E1080000}"/>
    <cellStyle name="Millares [0] 2 2 3 4 5" xfId="10857" xr:uid="{00000000-0005-0000-0000-0000E2080000}"/>
    <cellStyle name="Millares [0] 2 2 3 4 5 2" xfId="37607" xr:uid="{00000000-0005-0000-0000-0000E3080000}"/>
    <cellStyle name="Millares [0] 2 2 3 4 6" xfId="15702" xr:uid="{00000000-0005-0000-0000-0000E4080000}"/>
    <cellStyle name="Millares [0] 2 2 3 4 6 2" xfId="42452" xr:uid="{00000000-0005-0000-0000-0000E5080000}"/>
    <cellStyle name="Millares [0] 2 2 3 4 7" xfId="18103" xr:uid="{00000000-0005-0000-0000-0000E6080000}"/>
    <cellStyle name="Millares [0] 2 2 3 4 7 2" xfId="44850" xr:uid="{00000000-0005-0000-0000-0000E7080000}"/>
    <cellStyle name="Millares [0] 2 2 3 4 8" xfId="20554" xr:uid="{00000000-0005-0000-0000-0000E8080000}"/>
    <cellStyle name="Millares [0] 2 2 3 4 8 2" xfId="47301" xr:uid="{00000000-0005-0000-0000-0000E9080000}"/>
    <cellStyle name="Millares [0] 2 2 3 4 9" xfId="25420" xr:uid="{00000000-0005-0000-0000-0000EA080000}"/>
    <cellStyle name="Millares [0] 2 2 3 4 9 2" xfId="52165" xr:uid="{00000000-0005-0000-0000-0000EB080000}"/>
    <cellStyle name="Millares [0] 2 2 3 5" xfId="1623" xr:uid="{00000000-0005-0000-0000-0000EC080000}"/>
    <cellStyle name="Millares [0] 2 2 3 5 2" xfId="4106" xr:uid="{00000000-0005-0000-0000-0000ED080000}"/>
    <cellStyle name="Millares [0] 2 2 3 5 2 2" xfId="8959" xr:uid="{00000000-0005-0000-0000-0000EE080000}"/>
    <cellStyle name="Millares [0] 2 2 3 5 2 2 2" xfId="35709" xr:uid="{00000000-0005-0000-0000-0000EF080000}"/>
    <cellStyle name="Millares [0] 2 2 3 5 2 3" xfId="13701" xr:uid="{00000000-0005-0000-0000-0000F0080000}"/>
    <cellStyle name="Millares [0] 2 2 3 5 2 3 2" xfId="40451" xr:uid="{00000000-0005-0000-0000-0000F1080000}"/>
    <cellStyle name="Millares [0] 2 2 3 5 2 4" xfId="23502" xr:uid="{00000000-0005-0000-0000-0000F2080000}"/>
    <cellStyle name="Millares [0] 2 2 3 5 2 4 2" xfId="50249" xr:uid="{00000000-0005-0000-0000-0000F3080000}"/>
    <cellStyle name="Millares [0] 2 2 3 5 2 5" xfId="30858" xr:uid="{00000000-0005-0000-0000-0000F4080000}"/>
    <cellStyle name="Millares [0] 2 2 3 5 3" xfId="6485" xr:uid="{00000000-0005-0000-0000-0000F5080000}"/>
    <cellStyle name="Millares [0] 2 2 3 5 3 2" xfId="33235" xr:uid="{00000000-0005-0000-0000-0000F6080000}"/>
    <cellStyle name="Millares [0] 2 2 3 5 4" xfId="11331" xr:uid="{00000000-0005-0000-0000-0000F7080000}"/>
    <cellStyle name="Millares [0] 2 2 3 5 4 2" xfId="38081" xr:uid="{00000000-0005-0000-0000-0000F8080000}"/>
    <cellStyle name="Millares [0] 2 2 3 5 5" xfId="16176" xr:uid="{00000000-0005-0000-0000-0000F9080000}"/>
    <cellStyle name="Millares [0] 2 2 3 5 5 2" xfId="42926" xr:uid="{00000000-0005-0000-0000-0000FA080000}"/>
    <cellStyle name="Millares [0] 2 2 3 5 6" xfId="18577" xr:uid="{00000000-0005-0000-0000-0000FB080000}"/>
    <cellStyle name="Millares [0] 2 2 3 5 6 2" xfId="45324" xr:uid="{00000000-0005-0000-0000-0000FC080000}"/>
    <cellStyle name="Millares [0] 2 2 3 5 7" xfId="21028" xr:uid="{00000000-0005-0000-0000-0000FD080000}"/>
    <cellStyle name="Millares [0] 2 2 3 5 7 2" xfId="47775" xr:uid="{00000000-0005-0000-0000-0000FE080000}"/>
    <cellStyle name="Millares [0] 2 2 3 5 8" xfId="25894" xr:uid="{00000000-0005-0000-0000-0000FF080000}"/>
    <cellStyle name="Millares [0] 2 2 3 5 8 2" xfId="52639" xr:uid="{00000000-0005-0000-0000-000000090000}"/>
    <cellStyle name="Millares [0] 2 2 3 5 9" xfId="28384" xr:uid="{00000000-0005-0000-0000-000001090000}"/>
    <cellStyle name="Millares [0] 2 2 3 6" xfId="2099" xr:uid="{00000000-0005-0000-0000-000002090000}"/>
    <cellStyle name="Millares [0] 2 2 3 6 2" xfId="4582" xr:uid="{00000000-0005-0000-0000-000003090000}"/>
    <cellStyle name="Millares [0] 2 2 3 6 2 2" xfId="9433" xr:uid="{00000000-0005-0000-0000-000004090000}"/>
    <cellStyle name="Millares [0] 2 2 3 6 2 2 2" xfId="36183" xr:uid="{00000000-0005-0000-0000-000005090000}"/>
    <cellStyle name="Millares [0] 2 2 3 6 2 3" xfId="14175" xr:uid="{00000000-0005-0000-0000-000006090000}"/>
    <cellStyle name="Millares [0] 2 2 3 6 2 3 2" xfId="40925" xr:uid="{00000000-0005-0000-0000-000007090000}"/>
    <cellStyle name="Millares [0] 2 2 3 6 2 4" xfId="23976" xr:uid="{00000000-0005-0000-0000-000008090000}"/>
    <cellStyle name="Millares [0] 2 2 3 6 2 4 2" xfId="50723" xr:uid="{00000000-0005-0000-0000-000009090000}"/>
    <cellStyle name="Millares [0] 2 2 3 6 2 5" xfId="31332" xr:uid="{00000000-0005-0000-0000-00000A090000}"/>
    <cellStyle name="Millares [0] 2 2 3 6 3" xfId="6959" xr:uid="{00000000-0005-0000-0000-00000B090000}"/>
    <cellStyle name="Millares [0] 2 2 3 6 3 2" xfId="33709" xr:uid="{00000000-0005-0000-0000-00000C090000}"/>
    <cellStyle name="Millares [0] 2 2 3 6 4" xfId="11805" xr:uid="{00000000-0005-0000-0000-00000D090000}"/>
    <cellStyle name="Millares [0] 2 2 3 6 4 2" xfId="38555" xr:uid="{00000000-0005-0000-0000-00000E090000}"/>
    <cellStyle name="Millares [0] 2 2 3 6 5" xfId="16650" xr:uid="{00000000-0005-0000-0000-00000F090000}"/>
    <cellStyle name="Millares [0] 2 2 3 6 5 2" xfId="43400" xr:uid="{00000000-0005-0000-0000-000010090000}"/>
    <cellStyle name="Millares [0] 2 2 3 6 6" xfId="19051" xr:uid="{00000000-0005-0000-0000-000011090000}"/>
    <cellStyle name="Millares [0] 2 2 3 6 6 2" xfId="45798" xr:uid="{00000000-0005-0000-0000-000012090000}"/>
    <cellStyle name="Millares [0] 2 2 3 6 7" xfId="21502" xr:uid="{00000000-0005-0000-0000-000013090000}"/>
    <cellStyle name="Millares [0] 2 2 3 6 7 2" xfId="48249" xr:uid="{00000000-0005-0000-0000-000014090000}"/>
    <cellStyle name="Millares [0] 2 2 3 6 8" xfId="26368" xr:uid="{00000000-0005-0000-0000-000015090000}"/>
    <cellStyle name="Millares [0] 2 2 3 6 8 2" xfId="53113" xr:uid="{00000000-0005-0000-0000-000016090000}"/>
    <cellStyle name="Millares [0] 2 2 3 6 9" xfId="28858" xr:uid="{00000000-0005-0000-0000-000017090000}"/>
    <cellStyle name="Millares [0] 2 2 3 7" xfId="3074" xr:uid="{00000000-0005-0000-0000-000018090000}"/>
    <cellStyle name="Millares [0] 2 2 3 7 2" xfId="7933" xr:uid="{00000000-0005-0000-0000-000019090000}"/>
    <cellStyle name="Millares [0] 2 2 3 7 2 2" xfId="34683" xr:uid="{00000000-0005-0000-0000-00001A090000}"/>
    <cellStyle name="Millares [0] 2 2 3 7 3" xfId="12753" xr:uid="{00000000-0005-0000-0000-00001B090000}"/>
    <cellStyle name="Millares [0] 2 2 3 7 3 2" xfId="39503" xr:uid="{00000000-0005-0000-0000-00001C090000}"/>
    <cellStyle name="Millares [0] 2 2 3 7 4" xfId="22476" xr:uid="{00000000-0005-0000-0000-00001D090000}"/>
    <cellStyle name="Millares [0] 2 2 3 7 4 2" xfId="49223" xr:uid="{00000000-0005-0000-0000-00001E090000}"/>
    <cellStyle name="Millares [0] 2 2 3 7 5" xfId="29832" xr:uid="{00000000-0005-0000-0000-00001F090000}"/>
    <cellStyle name="Millares [0] 2 2 3 8" xfId="5537" xr:uid="{00000000-0005-0000-0000-000020090000}"/>
    <cellStyle name="Millares [0] 2 2 3 8 2" xfId="32287" xr:uid="{00000000-0005-0000-0000-000021090000}"/>
    <cellStyle name="Millares [0] 2 2 3 9" xfId="10382" xr:uid="{00000000-0005-0000-0000-000022090000}"/>
    <cellStyle name="Millares [0] 2 2 3 9 2" xfId="37132" xr:uid="{00000000-0005-0000-0000-000023090000}"/>
    <cellStyle name="Millares [0] 2 2 4" xfId="574" xr:uid="{00000000-0005-0000-0000-000024090000}"/>
    <cellStyle name="Millares [0] 2 2 4 10" xfId="17652" xr:uid="{00000000-0005-0000-0000-000025090000}"/>
    <cellStyle name="Millares [0] 2 2 4 10 2" xfId="44399" xr:uid="{00000000-0005-0000-0000-000026090000}"/>
    <cellStyle name="Millares [0] 2 2 4 11" xfId="20110" xr:uid="{00000000-0005-0000-0000-000027090000}"/>
    <cellStyle name="Millares [0] 2 2 4 11 2" xfId="46857" xr:uid="{00000000-0005-0000-0000-000028090000}"/>
    <cellStyle name="Millares [0] 2 2 4 12" xfId="24976" xr:uid="{00000000-0005-0000-0000-000029090000}"/>
    <cellStyle name="Millares [0] 2 2 4 12 2" xfId="51722" xr:uid="{00000000-0005-0000-0000-00002A090000}"/>
    <cellStyle name="Millares [0] 2 2 4 13" xfId="27389" xr:uid="{00000000-0005-0000-0000-00002B090000}"/>
    <cellStyle name="Millares [0] 2 2 4 2" xfId="906" xr:uid="{00000000-0005-0000-0000-00002C090000}"/>
    <cellStyle name="Millares [0] 2 2 4 2 10" xfId="20348" xr:uid="{00000000-0005-0000-0000-00002D090000}"/>
    <cellStyle name="Millares [0] 2 2 4 2 10 2" xfId="47095" xr:uid="{00000000-0005-0000-0000-00002E090000}"/>
    <cellStyle name="Millares [0] 2 2 4 2 11" xfId="25214" xr:uid="{00000000-0005-0000-0000-00002F090000}"/>
    <cellStyle name="Millares [0] 2 2 4 2 11 2" xfId="51959" xr:uid="{00000000-0005-0000-0000-000030090000}"/>
    <cellStyle name="Millares [0] 2 2 4 2 12" xfId="27678" xr:uid="{00000000-0005-0000-0000-000031090000}"/>
    <cellStyle name="Millares [0] 2 2 4 2 2" xfId="1413" xr:uid="{00000000-0005-0000-0000-000032090000}"/>
    <cellStyle name="Millares [0] 2 2 4 2 2 10" xfId="28178" xr:uid="{00000000-0005-0000-0000-000033090000}"/>
    <cellStyle name="Millares [0] 2 2 4 2 2 2" xfId="2841" xr:uid="{00000000-0005-0000-0000-000034090000}"/>
    <cellStyle name="Millares [0] 2 2 4 2 2 2 2" xfId="5324" xr:uid="{00000000-0005-0000-0000-000035090000}"/>
    <cellStyle name="Millares [0] 2 2 4 2 2 2 2 2" xfId="10175" xr:uid="{00000000-0005-0000-0000-000036090000}"/>
    <cellStyle name="Millares [0] 2 2 4 2 2 2 2 2 2" xfId="36925" xr:uid="{00000000-0005-0000-0000-000037090000}"/>
    <cellStyle name="Millares [0] 2 2 4 2 2 2 2 3" xfId="14917" xr:uid="{00000000-0005-0000-0000-000038090000}"/>
    <cellStyle name="Millares [0] 2 2 4 2 2 2 2 3 2" xfId="41667" xr:uid="{00000000-0005-0000-0000-000039090000}"/>
    <cellStyle name="Millares [0] 2 2 4 2 2 2 2 4" xfId="24718" xr:uid="{00000000-0005-0000-0000-00003A090000}"/>
    <cellStyle name="Millares [0] 2 2 4 2 2 2 2 4 2" xfId="51465" xr:uid="{00000000-0005-0000-0000-00003B090000}"/>
    <cellStyle name="Millares [0] 2 2 4 2 2 2 2 5" xfId="32074" xr:uid="{00000000-0005-0000-0000-00003C090000}"/>
    <cellStyle name="Millares [0] 2 2 4 2 2 2 3" xfId="7701" xr:uid="{00000000-0005-0000-0000-00003D090000}"/>
    <cellStyle name="Millares [0] 2 2 4 2 2 2 3 2" xfId="34451" xr:uid="{00000000-0005-0000-0000-00003E090000}"/>
    <cellStyle name="Millares [0] 2 2 4 2 2 2 4" xfId="12547" xr:uid="{00000000-0005-0000-0000-00003F090000}"/>
    <cellStyle name="Millares [0] 2 2 4 2 2 2 4 2" xfId="39297" xr:uid="{00000000-0005-0000-0000-000040090000}"/>
    <cellStyle name="Millares [0] 2 2 4 2 2 2 5" xfId="17392" xr:uid="{00000000-0005-0000-0000-000041090000}"/>
    <cellStyle name="Millares [0] 2 2 4 2 2 2 5 2" xfId="44142" xr:uid="{00000000-0005-0000-0000-000042090000}"/>
    <cellStyle name="Millares [0] 2 2 4 2 2 2 6" xfId="19793" xr:uid="{00000000-0005-0000-0000-000043090000}"/>
    <cellStyle name="Millares [0] 2 2 4 2 2 2 6 2" xfId="46540" xr:uid="{00000000-0005-0000-0000-000044090000}"/>
    <cellStyle name="Millares [0] 2 2 4 2 2 2 7" xfId="22244" xr:uid="{00000000-0005-0000-0000-000045090000}"/>
    <cellStyle name="Millares [0] 2 2 4 2 2 2 7 2" xfId="48991" xr:uid="{00000000-0005-0000-0000-000046090000}"/>
    <cellStyle name="Millares [0] 2 2 4 2 2 2 8" xfId="27110" xr:uid="{00000000-0005-0000-0000-000047090000}"/>
    <cellStyle name="Millares [0] 2 2 4 2 2 2 8 2" xfId="53855" xr:uid="{00000000-0005-0000-0000-000048090000}"/>
    <cellStyle name="Millares [0] 2 2 4 2 2 2 9" xfId="29600" xr:uid="{00000000-0005-0000-0000-000049090000}"/>
    <cellStyle name="Millares [0] 2 2 4 2 2 3" xfId="3896" xr:uid="{00000000-0005-0000-0000-00004A090000}"/>
    <cellStyle name="Millares [0] 2 2 4 2 2 3 2" xfId="8753" xr:uid="{00000000-0005-0000-0000-00004B090000}"/>
    <cellStyle name="Millares [0] 2 2 4 2 2 3 2 2" xfId="35503" xr:uid="{00000000-0005-0000-0000-00004C090000}"/>
    <cellStyle name="Millares [0] 2 2 4 2 2 3 3" xfId="13495" xr:uid="{00000000-0005-0000-0000-00004D090000}"/>
    <cellStyle name="Millares [0] 2 2 4 2 2 3 3 2" xfId="40245" xr:uid="{00000000-0005-0000-0000-00004E090000}"/>
    <cellStyle name="Millares [0] 2 2 4 2 2 3 4" xfId="23296" xr:uid="{00000000-0005-0000-0000-00004F090000}"/>
    <cellStyle name="Millares [0] 2 2 4 2 2 3 4 2" xfId="50043" xr:uid="{00000000-0005-0000-0000-000050090000}"/>
    <cellStyle name="Millares [0] 2 2 4 2 2 3 5" xfId="30652" xr:uid="{00000000-0005-0000-0000-000051090000}"/>
    <cellStyle name="Millares [0] 2 2 4 2 2 4" xfId="6279" xr:uid="{00000000-0005-0000-0000-000052090000}"/>
    <cellStyle name="Millares [0] 2 2 4 2 2 4 2" xfId="33029" xr:uid="{00000000-0005-0000-0000-000053090000}"/>
    <cellStyle name="Millares [0] 2 2 4 2 2 5" xfId="11125" xr:uid="{00000000-0005-0000-0000-000054090000}"/>
    <cellStyle name="Millares [0] 2 2 4 2 2 5 2" xfId="37875" xr:uid="{00000000-0005-0000-0000-000055090000}"/>
    <cellStyle name="Millares [0] 2 2 4 2 2 6" xfId="15970" xr:uid="{00000000-0005-0000-0000-000056090000}"/>
    <cellStyle name="Millares [0] 2 2 4 2 2 6 2" xfId="42720" xr:uid="{00000000-0005-0000-0000-000057090000}"/>
    <cellStyle name="Millares [0] 2 2 4 2 2 7" xfId="18371" xr:uid="{00000000-0005-0000-0000-000058090000}"/>
    <cellStyle name="Millares [0] 2 2 4 2 2 7 2" xfId="45118" xr:uid="{00000000-0005-0000-0000-000059090000}"/>
    <cellStyle name="Millares [0] 2 2 4 2 2 8" xfId="20822" xr:uid="{00000000-0005-0000-0000-00005A090000}"/>
    <cellStyle name="Millares [0] 2 2 4 2 2 8 2" xfId="47569" xr:uid="{00000000-0005-0000-0000-00005B090000}"/>
    <cellStyle name="Millares [0] 2 2 4 2 2 9" xfId="25688" xr:uid="{00000000-0005-0000-0000-00005C090000}"/>
    <cellStyle name="Millares [0] 2 2 4 2 2 9 2" xfId="52433" xr:uid="{00000000-0005-0000-0000-00005D090000}"/>
    <cellStyle name="Millares [0] 2 2 4 2 3" xfId="1892" xr:uid="{00000000-0005-0000-0000-00005E090000}"/>
    <cellStyle name="Millares [0] 2 2 4 2 3 2" xfId="4375" xr:uid="{00000000-0005-0000-0000-00005F090000}"/>
    <cellStyle name="Millares [0] 2 2 4 2 3 2 2" xfId="9227" xr:uid="{00000000-0005-0000-0000-000060090000}"/>
    <cellStyle name="Millares [0] 2 2 4 2 3 2 2 2" xfId="35977" xr:uid="{00000000-0005-0000-0000-000061090000}"/>
    <cellStyle name="Millares [0] 2 2 4 2 3 2 3" xfId="13969" xr:uid="{00000000-0005-0000-0000-000062090000}"/>
    <cellStyle name="Millares [0] 2 2 4 2 3 2 3 2" xfId="40719" xr:uid="{00000000-0005-0000-0000-000063090000}"/>
    <cellStyle name="Millares [0] 2 2 4 2 3 2 4" xfId="23770" xr:uid="{00000000-0005-0000-0000-000064090000}"/>
    <cellStyle name="Millares [0] 2 2 4 2 3 2 4 2" xfId="50517" xr:uid="{00000000-0005-0000-0000-000065090000}"/>
    <cellStyle name="Millares [0] 2 2 4 2 3 2 5" xfId="31126" xr:uid="{00000000-0005-0000-0000-000066090000}"/>
    <cellStyle name="Millares [0] 2 2 4 2 3 3" xfId="6753" xr:uid="{00000000-0005-0000-0000-000067090000}"/>
    <cellStyle name="Millares [0] 2 2 4 2 3 3 2" xfId="33503" xr:uid="{00000000-0005-0000-0000-000068090000}"/>
    <cellStyle name="Millares [0] 2 2 4 2 3 4" xfId="11599" xr:uid="{00000000-0005-0000-0000-000069090000}"/>
    <cellStyle name="Millares [0] 2 2 4 2 3 4 2" xfId="38349" xr:uid="{00000000-0005-0000-0000-00006A090000}"/>
    <cellStyle name="Millares [0] 2 2 4 2 3 5" xfId="16444" xr:uid="{00000000-0005-0000-0000-00006B090000}"/>
    <cellStyle name="Millares [0] 2 2 4 2 3 5 2" xfId="43194" xr:uid="{00000000-0005-0000-0000-00006C090000}"/>
    <cellStyle name="Millares [0] 2 2 4 2 3 6" xfId="18845" xr:uid="{00000000-0005-0000-0000-00006D090000}"/>
    <cellStyle name="Millares [0] 2 2 4 2 3 6 2" xfId="45592" xr:uid="{00000000-0005-0000-0000-00006E090000}"/>
    <cellStyle name="Millares [0] 2 2 4 2 3 7" xfId="21296" xr:uid="{00000000-0005-0000-0000-00006F090000}"/>
    <cellStyle name="Millares [0] 2 2 4 2 3 7 2" xfId="48043" xr:uid="{00000000-0005-0000-0000-000070090000}"/>
    <cellStyle name="Millares [0] 2 2 4 2 3 8" xfId="26162" xr:uid="{00000000-0005-0000-0000-000071090000}"/>
    <cellStyle name="Millares [0] 2 2 4 2 3 8 2" xfId="52907" xr:uid="{00000000-0005-0000-0000-000072090000}"/>
    <cellStyle name="Millares [0] 2 2 4 2 3 9" xfId="28652" xr:uid="{00000000-0005-0000-0000-000073090000}"/>
    <cellStyle name="Millares [0] 2 2 4 2 4" xfId="2367" xr:uid="{00000000-0005-0000-0000-000074090000}"/>
    <cellStyle name="Millares [0] 2 2 4 2 4 2" xfId="4850" xr:uid="{00000000-0005-0000-0000-000075090000}"/>
    <cellStyle name="Millares [0] 2 2 4 2 4 2 2" xfId="9701" xr:uid="{00000000-0005-0000-0000-000076090000}"/>
    <cellStyle name="Millares [0] 2 2 4 2 4 2 2 2" xfId="36451" xr:uid="{00000000-0005-0000-0000-000077090000}"/>
    <cellStyle name="Millares [0] 2 2 4 2 4 2 3" xfId="14443" xr:uid="{00000000-0005-0000-0000-000078090000}"/>
    <cellStyle name="Millares [0] 2 2 4 2 4 2 3 2" xfId="41193" xr:uid="{00000000-0005-0000-0000-000079090000}"/>
    <cellStyle name="Millares [0] 2 2 4 2 4 2 4" xfId="24244" xr:uid="{00000000-0005-0000-0000-00007A090000}"/>
    <cellStyle name="Millares [0] 2 2 4 2 4 2 4 2" xfId="50991" xr:uid="{00000000-0005-0000-0000-00007B090000}"/>
    <cellStyle name="Millares [0] 2 2 4 2 4 2 5" xfId="31600" xr:uid="{00000000-0005-0000-0000-00007C090000}"/>
    <cellStyle name="Millares [0] 2 2 4 2 4 3" xfId="7227" xr:uid="{00000000-0005-0000-0000-00007D090000}"/>
    <cellStyle name="Millares [0] 2 2 4 2 4 3 2" xfId="33977" xr:uid="{00000000-0005-0000-0000-00007E090000}"/>
    <cellStyle name="Millares [0] 2 2 4 2 4 4" xfId="12073" xr:uid="{00000000-0005-0000-0000-00007F090000}"/>
    <cellStyle name="Millares [0] 2 2 4 2 4 4 2" xfId="38823" xr:uid="{00000000-0005-0000-0000-000080090000}"/>
    <cellStyle name="Millares [0] 2 2 4 2 4 5" xfId="16918" xr:uid="{00000000-0005-0000-0000-000081090000}"/>
    <cellStyle name="Millares [0] 2 2 4 2 4 5 2" xfId="43668" xr:uid="{00000000-0005-0000-0000-000082090000}"/>
    <cellStyle name="Millares [0] 2 2 4 2 4 6" xfId="19319" xr:uid="{00000000-0005-0000-0000-000083090000}"/>
    <cellStyle name="Millares [0] 2 2 4 2 4 6 2" xfId="46066" xr:uid="{00000000-0005-0000-0000-000084090000}"/>
    <cellStyle name="Millares [0] 2 2 4 2 4 7" xfId="21770" xr:uid="{00000000-0005-0000-0000-000085090000}"/>
    <cellStyle name="Millares [0] 2 2 4 2 4 7 2" xfId="48517" xr:uid="{00000000-0005-0000-0000-000086090000}"/>
    <cellStyle name="Millares [0] 2 2 4 2 4 8" xfId="26636" xr:uid="{00000000-0005-0000-0000-000087090000}"/>
    <cellStyle name="Millares [0] 2 2 4 2 4 8 2" xfId="53381" xr:uid="{00000000-0005-0000-0000-000088090000}"/>
    <cellStyle name="Millares [0] 2 2 4 2 4 9" xfId="29126" xr:uid="{00000000-0005-0000-0000-000089090000}"/>
    <cellStyle name="Millares [0] 2 2 4 2 5" xfId="3394" xr:uid="{00000000-0005-0000-0000-00008A090000}"/>
    <cellStyle name="Millares [0] 2 2 4 2 5 2" xfId="8253" xr:uid="{00000000-0005-0000-0000-00008B090000}"/>
    <cellStyle name="Millares [0] 2 2 4 2 5 2 2" xfId="35003" xr:uid="{00000000-0005-0000-0000-00008C090000}"/>
    <cellStyle name="Millares [0] 2 2 4 2 5 3" xfId="13021" xr:uid="{00000000-0005-0000-0000-00008D090000}"/>
    <cellStyle name="Millares [0] 2 2 4 2 5 3 2" xfId="39771" xr:uid="{00000000-0005-0000-0000-00008E090000}"/>
    <cellStyle name="Millares [0] 2 2 4 2 5 4" xfId="22796" xr:uid="{00000000-0005-0000-0000-00008F090000}"/>
    <cellStyle name="Millares [0] 2 2 4 2 5 4 2" xfId="49543" xr:uid="{00000000-0005-0000-0000-000090090000}"/>
    <cellStyle name="Millares [0] 2 2 4 2 5 5" xfId="30152" xr:uid="{00000000-0005-0000-0000-000091090000}"/>
    <cellStyle name="Millares [0] 2 2 4 2 6" xfId="5805" xr:uid="{00000000-0005-0000-0000-000092090000}"/>
    <cellStyle name="Millares [0] 2 2 4 2 6 2" xfId="32555" xr:uid="{00000000-0005-0000-0000-000093090000}"/>
    <cellStyle name="Millares [0] 2 2 4 2 7" xfId="10651" xr:uid="{00000000-0005-0000-0000-000094090000}"/>
    <cellStyle name="Millares [0] 2 2 4 2 7 2" xfId="37401" xr:uid="{00000000-0005-0000-0000-000095090000}"/>
    <cellStyle name="Millares [0] 2 2 4 2 8" xfId="15496" xr:uid="{00000000-0005-0000-0000-000096090000}"/>
    <cellStyle name="Millares [0] 2 2 4 2 8 2" xfId="42246" xr:uid="{00000000-0005-0000-0000-000097090000}"/>
    <cellStyle name="Millares [0] 2 2 4 2 9" xfId="17895" xr:uid="{00000000-0005-0000-0000-000098090000}"/>
    <cellStyle name="Millares [0] 2 2 4 2 9 2" xfId="44642" xr:uid="{00000000-0005-0000-0000-000099090000}"/>
    <cellStyle name="Millares [0] 2 2 4 3" xfId="1174" xr:uid="{00000000-0005-0000-0000-00009A090000}"/>
    <cellStyle name="Millares [0] 2 2 4 3 10" xfId="27941" xr:uid="{00000000-0005-0000-0000-00009B090000}"/>
    <cellStyle name="Millares [0] 2 2 4 3 2" xfId="2604" xr:uid="{00000000-0005-0000-0000-00009C090000}"/>
    <cellStyle name="Millares [0] 2 2 4 3 2 2" xfId="5087" xr:uid="{00000000-0005-0000-0000-00009D090000}"/>
    <cellStyle name="Millares [0] 2 2 4 3 2 2 2" xfId="9938" xr:uid="{00000000-0005-0000-0000-00009E090000}"/>
    <cellStyle name="Millares [0] 2 2 4 3 2 2 2 2" xfId="36688" xr:uid="{00000000-0005-0000-0000-00009F090000}"/>
    <cellStyle name="Millares [0] 2 2 4 3 2 2 3" xfId="14680" xr:uid="{00000000-0005-0000-0000-0000A0090000}"/>
    <cellStyle name="Millares [0] 2 2 4 3 2 2 3 2" xfId="41430" xr:uid="{00000000-0005-0000-0000-0000A1090000}"/>
    <cellStyle name="Millares [0] 2 2 4 3 2 2 4" xfId="24481" xr:uid="{00000000-0005-0000-0000-0000A2090000}"/>
    <cellStyle name="Millares [0] 2 2 4 3 2 2 4 2" xfId="51228" xr:uid="{00000000-0005-0000-0000-0000A3090000}"/>
    <cellStyle name="Millares [0] 2 2 4 3 2 2 5" xfId="31837" xr:uid="{00000000-0005-0000-0000-0000A4090000}"/>
    <cellStyle name="Millares [0] 2 2 4 3 2 3" xfId="7464" xr:uid="{00000000-0005-0000-0000-0000A5090000}"/>
    <cellStyle name="Millares [0] 2 2 4 3 2 3 2" xfId="34214" xr:uid="{00000000-0005-0000-0000-0000A6090000}"/>
    <cellStyle name="Millares [0] 2 2 4 3 2 4" xfId="12310" xr:uid="{00000000-0005-0000-0000-0000A7090000}"/>
    <cellStyle name="Millares [0] 2 2 4 3 2 4 2" xfId="39060" xr:uid="{00000000-0005-0000-0000-0000A8090000}"/>
    <cellStyle name="Millares [0] 2 2 4 3 2 5" xfId="17155" xr:uid="{00000000-0005-0000-0000-0000A9090000}"/>
    <cellStyle name="Millares [0] 2 2 4 3 2 5 2" xfId="43905" xr:uid="{00000000-0005-0000-0000-0000AA090000}"/>
    <cellStyle name="Millares [0] 2 2 4 3 2 6" xfId="19556" xr:uid="{00000000-0005-0000-0000-0000AB090000}"/>
    <cellStyle name="Millares [0] 2 2 4 3 2 6 2" xfId="46303" xr:uid="{00000000-0005-0000-0000-0000AC090000}"/>
    <cellStyle name="Millares [0] 2 2 4 3 2 7" xfId="22007" xr:uid="{00000000-0005-0000-0000-0000AD090000}"/>
    <cellStyle name="Millares [0] 2 2 4 3 2 7 2" xfId="48754" xr:uid="{00000000-0005-0000-0000-0000AE090000}"/>
    <cellStyle name="Millares [0] 2 2 4 3 2 8" xfId="26873" xr:uid="{00000000-0005-0000-0000-0000AF090000}"/>
    <cellStyle name="Millares [0] 2 2 4 3 2 8 2" xfId="53618" xr:uid="{00000000-0005-0000-0000-0000B0090000}"/>
    <cellStyle name="Millares [0] 2 2 4 3 2 9" xfId="29363" xr:uid="{00000000-0005-0000-0000-0000B1090000}"/>
    <cellStyle name="Millares [0] 2 2 4 3 3" xfId="3658" xr:uid="{00000000-0005-0000-0000-0000B2090000}"/>
    <cellStyle name="Millares [0] 2 2 4 3 3 2" xfId="8516" xr:uid="{00000000-0005-0000-0000-0000B3090000}"/>
    <cellStyle name="Millares [0] 2 2 4 3 3 2 2" xfId="35266" xr:uid="{00000000-0005-0000-0000-0000B4090000}"/>
    <cellStyle name="Millares [0] 2 2 4 3 3 3" xfId="13258" xr:uid="{00000000-0005-0000-0000-0000B5090000}"/>
    <cellStyle name="Millares [0] 2 2 4 3 3 3 2" xfId="40008" xr:uid="{00000000-0005-0000-0000-0000B6090000}"/>
    <cellStyle name="Millares [0] 2 2 4 3 3 4" xfId="23059" xr:uid="{00000000-0005-0000-0000-0000B7090000}"/>
    <cellStyle name="Millares [0] 2 2 4 3 3 4 2" xfId="49806" xr:uid="{00000000-0005-0000-0000-0000B8090000}"/>
    <cellStyle name="Millares [0] 2 2 4 3 3 5" xfId="30415" xr:uid="{00000000-0005-0000-0000-0000B9090000}"/>
    <cellStyle name="Millares [0] 2 2 4 3 4" xfId="6042" xr:uid="{00000000-0005-0000-0000-0000BA090000}"/>
    <cellStyle name="Millares [0] 2 2 4 3 4 2" xfId="32792" xr:uid="{00000000-0005-0000-0000-0000BB090000}"/>
    <cellStyle name="Millares [0] 2 2 4 3 5" xfId="10888" xr:uid="{00000000-0005-0000-0000-0000BC090000}"/>
    <cellStyle name="Millares [0] 2 2 4 3 5 2" xfId="37638" xr:uid="{00000000-0005-0000-0000-0000BD090000}"/>
    <cellStyle name="Millares [0] 2 2 4 3 6" xfId="15733" xr:uid="{00000000-0005-0000-0000-0000BE090000}"/>
    <cellStyle name="Millares [0] 2 2 4 3 6 2" xfId="42483" xr:uid="{00000000-0005-0000-0000-0000BF090000}"/>
    <cellStyle name="Millares [0] 2 2 4 3 7" xfId="18134" xr:uid="{00000000-0005-0000-0000-0000C0090000}"/>
    <cellStyle name="Millares [0] 2 2 4 3 7 2" xfId="44881" xr:uid="{00000000-0005-0000-0000-0000C1090000}"/>
    <cellStyle name="Millares [0] 2 2 4 3 8" xfId="20585" xr:uid="{00000000-0005-0000-0000-0000C2090000}"/>
    <cellStyle name="Millares [0] 2 2 4 3 8 2" xfId="47332" xr:uid="{00000000-0005-0000-0000-0000C3090000}"/>
    <cellStyle name="Millares [0] 2 2 4 3 9" xfId="25451" xr:uid="{00000000-0005-0000-0000-0000C4090000}"/>
    <cellStyle name="Millares [0] 2 2 4 3 9 2" xfId="52196" xr:uid="{00000000-0005-0000-0000-0000C5090000}"/>
    <cellStyle name="Millares [0] 2 2 4 4" xfId="1654" xr:uid="{00000000-0005-0000-0000-0000C6090000}"/>
    <cellStyle name="Millares [0] 2 2 4 4 2" xfId="4137" xr:uid="{00000000-0005-0000-0000-0000C7090000}"/>
    <cellStyle name="Millares [0] 2 2 4 4 2 2" xfId="8990" xr:uid="{00000000-0005-0000-0000-0000C8090000}"/>
    <cellStyle name="Millares [0] 2 2 4 4 2 2 2" xfId="35740" xr:uid="{00000000-0005-0000-0000-0000C9090000}"/>
    <cellStyle name="Millares [0] 2 2 4 4 2 3" xfId="13732" xr:uid="{00000000-0005-0000-0000-0000CA090000}"/>
    <cellStyle name="Millares [0] 2 2 4 4 2 3 2" xfId="40482" xr:uid="{00000000-0005-0000-0000-0000CB090000}"/>
    <cellStyle name="Millares [0] 2 2 4 4 2 4" xfId="23533" xr:uid="{00000000-0005-0000-0000-0000CC090000}"/>
    <cellStyle name="Millares [0] 2 2 4 4 2 4 2" xfId="50280" xr:uid="{00000000-0005-0000-0000-0000CD090000}"/>
    <cellStyle name="Millares [0] 2 2 4 4 2 5" xfId="30889" xr:uid="{00000000-0005-0000-0000-0000CE090000}"/>
    <cellStyle name="Millares [0] 2 2 4 4 3" xfId="6516" xr:uid="{00000000-0005-0000-0000-0000CF090000}"/>
    <cellStyle name="Millares [0] 2 2 4 4 3 2" xfId="33266" xr:uid="{00000000-0005-0000-0000-0000D0090000}"/>
    <cellStyle name="Millares [0] 2 2 4 4 4" xfId="11362" xr:uid="{00000000-0005-0000-0000-0000D1090000}"/>
    <cellStyle name="Millares [0] 2 2 4 4 4 2" xfId="38112" xr:uid="{00000000-0005-0000-0000-0000D2090000}"/>
    <cellStyle name="Millares [0] 2 2 4 4 5" xfId="16207" xr:uid="{00000000-0005-0000-0000-0000D3090000}"/>
    <cellStyle name="Millares [0] 2 2 4 4 5 2" xfId="42957" xr:uid="{00000000-0005-0000-0000-0000D4090000}"/>
    <cellStyle name="Millares [0] 2 2 4 4 6" xfId="18608" xr:uid="{00000000-0005-0000-0000-0000D5090000}"/>
    <cellStyle name="Millares [0] 2 2 4 4 6 2" xfId="45355" xr:uid="{00000000-0005-0000-0000-0000D6090000}"/>
    <cellStyle name="Millares [0] 2 2 4 4 7" xfId="21059" xr:uid="{00000000-0005-0000-0000-0000D7090000}"/>
    <cellStyle name="Millares [0] 2 2 4 4 7 2" xfId="47806" xr:uid="{00000000-0005-0000-0000-0000D8090000}"/>
    <cellStyle name="Millares [0] 2 2 4 4 8" xfId="25925" xr:uid="{00000000-0005-0000-0000-0000D9090000}"/>
    <cellStyle name="Millares [0] 2 2 4 4 8 2" xfId="52670" xr:uid="{00000000-0005-0000-0000-0000DA090000}"/>
    <cellStyle name="Millares [0] 2 2 4 4 9" xfId="28415" xr:uid="{00000000-0005-0000-0000-0000DB090000}"/>
    <cellStyle name="Millares [0] 2 2 4 5" xfId="2130" xr:uid="{00000000-0005-0000-0000-0000DC090000}"/>
    <cellStyle name="Millares [0] 2 2 4 5 2" xfId="4613" xr:uid="{00000000-0005-0000-0000-0000DD090000}"/>
    <cellStyle name="Millares [0] 2 2 4 5 2 2" xfId="9464" xr:uid="{00000000-0005-0000-0000-0000DE090000}"/>
    <cellStyle name="Millares [0] 2 2 4 5 2 2 2" xfId="36214" xr:uid="{00000000-0005-0000-0000-0000DF090000}"/>
    <cellStyle name="Millares [0] 2 2 4 5 2 3" xfId="14206" xr:uid="{00000000-0005-0000-0000-0000E0090000}"/>
    <cellStyle name="Millares [0] 2 2 4 5 2 3 2" xfId="40956" xr:uid="{00000000-0005-0000-0000-0000E1090000}"/>
    <cellStyle name="Millares [0] 2 2 4 5 2 4" xfId="24007" xr:uid="{00000000-0005-0000-0000-0000E2090000}"/>
    <cellStyle name="Millares [0] 2 2 4 5 2 4 2" xfId="50754" xr:uid="{00000000-0005-0000-0000-0000E3090000}"/>
    <cellStyle name="Millares [0] 2 2 4 5 2 5" xfId="31363" xr:uid="{00000000-0005-0000-0000-0000E4090000}"/>
    <cellStyle name="Millares [0] 2 2 4 5 3" xfId="6990" xr:uid="{00000000-0005-0000-0000-0000E5090000}"/>
    <cellStyle name="Millares [0] 2 2 4 5 3 2" xfId="33740" xr:uid="{00000000-0005-0000-0000-0000E6090000}"/>
    <cellStyle name="Millares [0] 2 2 4 5 4" xfId="11836" xr:uid="{00000000-0005-0000-0000-0000E7090000}"/>
    <cellStyle name="Millares [0] 2 2 4 5 4 2" xfId="38586" xr:uid="{00000000-0005-0000-0000-0000E8090000}"/>
    <cellStyle name="Millares [0] 2 2 4 5 5" xfId="16681" xr:uid="{00000000-0005-0000-0000-0000E9090000}"/>
    <cellStyle name="Millares [0] 2 2 4 5 5 2" xfId="43431" xr:uid="{00000000-0005-0000-0000-0000EA090000}"/>
    <cellStyle name="Millares [0] 2 2 4 5 6" xfId="19082" xr:uid="{00000000-0005-0000-0000-0000EB090000}"/>
    <cellStyle name="Millares [0] 2 2 4 5 6 2" xfId="45829" xr:uid="{00000000-0005-0000-0000-0000EC090000}"/>
    <cellStyle name="Millares [0] 2 2 4 5 7" xfId="21533" xr:uid="{00000000-0005-0000-0000-0000ED090000}"/>
    <cellStyle name="Millares [0] 2 2 4 5 7 2" xfId="48280" xr:uid="{00000000-0005-0000-0000-0000EE090000}"/>
    <cellStyle name="Millares [0] 2 2 4 5 8" xfId="26399" xr:uid="{00000000-0005-0000-0000-0000EF090000}"/>
    <cellStyle name="Millares [0] 2 2 4 5 8 2" xfId="53144" xr:uid="{00000000-0005-0000-0000-0000F0090000}"/>
    <cellStyle name="Millares [0] 2 2 4 5 9" xfId="28889" xr:uid="{00000000-0005-0000-0000-0000F1090000}"/>
    <cellStyle name="Millares [0] 2 2 4 6" xfId="3105" xr:uid="{00000000-0005-0000-0000-0000F2090000}"/>
    <cellStyle name="Millares [0] 2 2 4 6 2" xfId="7964" xr:uid="{00000000-0005-0000-0000-0000F3090000}"/>
    <cellStyle name="Millares [0] 2 2 4 6 2 2" xfId="34714" xr:uid="{00000000-0005-0000-0000-0000F4090000}"/>
    <cellStyle name="Millares [0] 2 2 4 6 3" xfId="12784" xr:uid="{00000000-0005-0000-0000-0000F5090000}"/>
    <cellStyle name="Millares [0] 2 2 4 6 3 2" xfId="39534" xr:uid="{00000000-0005-0000-0000-0000F6090000}"/>
    <cellStyle name="Millares [0] 2 2 4 6 4" xfId="22507" xr:uid="{00000000-0005-0000-0000-0000F7090000}"/>
    <cellStyle name="Millares [0] 2 2 4 6 4 2" xfId="49254" xr:uid="{00000000-0005-0000-0000-0000F8090000}"/>
    <cellStyle name="Millares [0] 2 2 4 6 5" xfId="29863" xr:uid="{00000000-0005-0000-0000-0000F9090000}"/>
    <cellStyle name="Millares [0] 2 2 4 7" xfId="5568" xr:uid="{00000000-0005-0000-0000-0000FA090000}"/>
    <cellStyle name="Millares [0] 2 2 4 7 2" xfId="32318" xr:uid="{00000000-0005-0000-0000-0000FB090000}"/>
    <cellStyle name="Millares [0] 2 2 4 8" xfId="10413" xr:uid="{00000000-0005-0000-0000-0000FC090000}"/>
    <cellStyle name="Millares [0] 2 2 4 8 2" xfId="37163" xr:uid="{00000000-0005-0000-0000-0000FD090000}"/>
    <cellStyle name="Millares [0] 2 2 4 9" xfId="15259" xr:uid="{00000000-0005-0000-0000-0000FE090000}"/>
    <cellStyle name="Millares [0] 2 2 4 9 2" xfId="42009" xr:uid="{00000000-0005-0000-0000-0000FF090000}"/>
    <cellStyle name="Millares [0] 2 2 5" xfId="613" xr:uid="{00000000-0005-0000-0000-0000000A0000}"/>
    <cellStyle name="Millares [0] 2 2 5 10" xfId="17687" xr:uid="{00000000-0005-0000-0000-0000010A0000}"/>
    <cellStyle name="Millares [0] 2 2 5 10 2" xfId="44434" xr:uid="{00000000-0005-0000-0000-0000020A0000}"/>
    <cellStyle name="Millares [0] 2 2 5 11" xfId="20145" xr:uid="{00000000-0005-0000-0000-0000030A0000}"/>
    <cellStyle name="Millares [0] 2 2 5 11 2" xfId="46892" xr:uid="{00000000-0005-0000-0000-0000040A0000}"/>
    <cellStyle name="Millares [0] 2 2 5 12" xfId="25011" xr:uid="{00000000-0005-0000-0000-0000050A0000}"/>
    <cellStyle name="Millares [0] 2 2 5 12 2" xfId="51757" xr:uid="{00000000-0005-0000-0000-0000060A0000}"/>
    <cellStyle name="Millares [0] 2 2 5 13" xfId="27424" xr:uid="{00000000-0005-0000-0000-0000070A0000}"/>
    <cellStyle name="Millares [0] 2 2 5 2" xfId="945" xr:uid="{00000000-0005-0000-0000-0000080A0000}"/>
    <cellStyle name="Millares [0] 2 2 5 2 10" xfId="20383" xr:uid="{00000000-0005-0000-0000-0000090A0000}"/>
    <cellStyle name="Millares [0] 2 2 5 2 10 2" xfId="47130" xr:uid="{00000000-0005-0000-0000-00000A0A0000}"/>
    <cellStyle name="Millares [0] 2 2 5 2 11" xfId="25249" xr:uid="{00000000-0005-0000-0000-00000B0A0000}"/>
    <cellStyle name="Millares [0] 2 2 5 2 11 2" xfId="51994" xr:uid="{00000000-0005-0000-0000-00000C0A0000}"/>
    <cellStyle name="Millares [0] 2 2 5 2 12" xfId="27713" xr:uid="{00000000-0005-0000-0000-00000D0A0000}"/>
    <cellStyle name="Millares [0] 2 2 5 2 2" xfId="1448" xr:uid="{00000000-0005-0000-0000-00000E0A0000}"/>
    <cellStyle name="Millares [0] 2 2 5 2 2 10" xfId="28213" xr:uid="{00000000-0005-0000-0000-00000F0A0000}"/>
    <cellStyle name="Millares [0] 2 2 5 2 2 2" xfId="2876" xr:uid="{00000000-0005-0000-0000-0000100A0000}"/>
    <cellStyle name="Millares [0] 2 2 5 2 2 2 2" xfId="5359" xr:uid="{00000000-0005-0000-0000-0000110A0000}"/>
    <cellStyle name="Millares [0] 2 2 5 2 2 2 2 2" xfId="10210" xr:uid="{00000000-0005-0000-0000-0000120A0000}"/>
    <cellStyle name="Millares [0] 2 2 5 2 2 2 2 2 2" xfId="36960" xr:uid="{00000000-0005-0000-0000-0000130A0000}"/>
    <cellStyle name="Millares [0] 2 2 5 2 2 2 2 3" xfId="14952" xr:uid="{00000000-0005-0000-0000-0000140A0000}"/>
    <cellStyle name="Millares [0] 2 2 5 2 2 2 2 3 2" xfId="41702" xr:uid="{00000000-0005-0000-0000-0000150A0000}"/>
    <cellStyle name="Millares [0] 2 2 5 2 2 2 2 4" xfId="24753" xr:uid="{00000000-0005-0000-0000-0000160A0000}"/>
    <cellStyle name="Millares [0] 2 2 5 2 2 2 2 4 2" xfId="51500" xr:uid="{00000000-0005-0000-0000-0000170A0000}"/>
    <cellStyle name="Millares [0] 2 2 5 2 2 2 2 5" xfId="32109" xr:uid="{00000000-0005-0000-0000-0000180A0000}"/>
    <cellStyle name="Millares [0] 2 2 5 2 2 2 3" xfId="7736" xr:uid="{00000000-0005-0000-0000-0000190A0000}"/>
    <cellStyle name="Millares [0] 2 2 5 2 2 2 3 2" xfId="34486" xr:uid="{00000000-0005-0000-0000-00001A0A0000}"/>
    <cellStyle name="Millares [0] 2 2 5 2 2 2 4" xfId="12582" xr:uid="{00000000-0005-0000-0000-00001B0A0000}"/>
    <cellStyle name="Millares [0] 2 2 5 2 2 2 4 2" xfId="39332" xr:uid="{00000000-0005-0000-0000-00001C0A0000}"/>
    <cellStyle name="Millares [0] 2 2 5 2 2 2 5" xfId="17427" xr:uid="{00000000-0005-0000-0000-00001D0A0000}"/>
    <cellStyle name="Millares [0] 2 2 5 2 2 2 5 2" xfId="44177" xr:uid="{00000000-0005-0000-0000-00001E0A0000}"/>
    <cellStyle name="Millares [0] 2 2 5 2 2 2 6" xfId="19828" xr:uid="{00000000-0005-0000-0000-00001F0A0000}"/>
    <cellStyle name="Millares [0] 2 2 5 2 2 2 6 2" xfId="46575" xr:uid="{00000000-0005-0000-0000-0000200A0000}"/>
    <cellStyle name="Millares [0] 2 2 5 2 2 2 7" xfId="22279" xr:uid="{00000000-0005-0000-0000-0000210A0000}"/>
    <cellStyle name="Millares [0] 2 2 5 2 2 2 7 2" xfId="49026" xr:uid="{00000000-0005-0000-0000-0000220A0000}"/>
    <cellStyle name="Millares [0] 2 2 5 2 2 2 8" xfId="27145" xr:uid="{00000000-0005-0000-0000-0000230A0000}"/>
    <cellStyle name="Millares [0] 2 2 5 2 2 2 8 2" xfId="53890" xr:uid="{00000000-0005-0000-0000-0000240A0000}"/>
    <cellStyle name="Millares [0] 2 2 5 2 2 2 9" xfId="29635" xr:uid="{00000000-0005-0000-0000-0000250A0000}"/>
    <cellStyle name="Millares [0] 2 2 5 2 2 3" xfId="3931" xr:uid="{00000000-0005-0000-0000-0000260A0000}"/>
    <cellStyle name="Millares [0] 2 2 5 2 2 3 2" xfId="8788" xr:uid="{00000000-0005-0000-0000-0000270A0000}"/>
    <cellStyle name="Millares [0] 2 2 5 2 2 3 2 2" xfId="35538" xr:uid="{00000000-0005-0000-0000-0000280A0000}"/>
    <cellStyle name="Millares [0] 2 2 5 2 2 3 3" xfId="13530" xr:uid="{00000000-0005-0000-0000-0000290A0000}"/>
    <cellStyle name="Millares [0] 2 2 5 2 2 3 3 2" xfId="40280" xr:uid="{00000000-0005-0000-0000-00002A0A0000}"/>
    <cellStyle name="Millares [0] 2 2 5 2 2 3 4" xfId="23331" xr:uid="{00000000-0005-0000-0000-00002B0A0000}"/>
    <cellStyle name="Millares [0] 2 2 5 2 2 3 4 2" xfId="50078" xr:uid="{00000000-0005-0000-0000-00002C0A0000}"/>
    <cellStyle name="Millares [0] 2 2 5 2 2 3 5" xfId="30687" xr:uid="{00000000-0005-0000-0000-00002D0A0000}"/>
    <cellStyle name="Millares [0] 2 2 5 2 2 4" xfId="6314" xr:uid="{00000000-0005-0000-0000-00002E0A0000}"/>
    <cellStyle name="Millares [0] 2 2 5 2 2 4 2" xfId="33064" xr:uid="{00000000-0005-0000-0000-00002F0A0000}"/>
    <cellStyle name="Millares [0] 2 2 5 2 2 5" xfId="11160" xr:uid="{00000000-0005-0000-0000-0000300A0000}"/>
    <cellStyle name="Millares [0] 2 2 5 2 2 5 2" xfId="37910" xr:uid="{00000000-0005-0000-0000-0000310A0000}"/>
    <cellStyle name="Millares [0] 2 2 5 2 2 6" xfId="16005" xr:uid="{00000000-0005-0000-0000-0000320A0000}"/>
    <cellStyle name="Millares [0] 2 2 5 2 2 6 2" xfId="42755" xr:uid="{00000000-0005-0000-0000-0000330A0000}"/>
    <cellStyle name="Millares [0] 2 2 5 2 2 7" xfId="18406" xr:uid="{00000000-0005-0000-0000-0000340A0000}"/>
    <cellStyle name="Millares [0] 2 2 5 2 2 7 2" xfId="45153" xr:uid="{00000000-0005-0000-0000-0000350A0000}"/>
    <cellStyle name="Millares [0] 2 2 5 2 2 8" xfId="20857" xr:uid="{00000000-0005-0000-0000-0000360A0000}"/>
    <cellStyle name="Millares [0] 2 2 5 2 2 8 2" xfId="47604" xr:uid="{00000000-0005-0000-0000-0000370A0000}"/>
    <cellStyle name="Millares [0] 2 2 5 2 2 9" xfId="25723" xr:uid="{00000000-0005-0000-0000-0000380A0000}"/>
    <cellStyle name="Millares [0] 2 2 5 2 2 9 2" xfId="52468" xr:uid="{00000000-0005-0000-0000-0000390A0000}"/>
    <cellStyle name="Millares [0] 2 2 5 2 3" xfId="1927" xr:uid="{00000000-0005-0000-0000-00003A0A0000}"/>
    <cellStyle name="Millares [0] 2 2 5 2 3 2" xfId="4410" xr:uid="{00000000-0005-0000-0000-00003B0A0000}"/>
    <cellStyle name="Millares [0] 2 2 5 2 3 2 2" xfId="9262" xr:uid="{00000000-0005-0000-0000-00003C0A0000}"/>
    <cellStyle name="Millares [0] 2 2 5 2 3 2 2 2" xfId="36012" xr:uid="{00000000-0005-0000-0000-00003D0A0000}"/>
    <cellStyle name="Millares [0] 2 2 5 2 3 2 3" xfId="14004" xr:uid="{00000000-0005-0000-0000-00003E0A0000}"/>
    <cellStyle name="Millares [0] 2 2 5 2 3 2 3 2" xfId="40754" xr:uid="{00000000-0005-0000-0000-00003F0A0000}"/>
    <cellStyle name="Millares [0] 2 2 5 2 3 2 4" xfId="23805" xr:uid="{00000000-0005-0000-0000-0000400A0000}"/>
    <cellStyle name="Millares [0] 2 2 5 2 3 2 4 2" xfId="50552" xr:uid="{00000000-0005-0000-0000-0000410A0000}"/>
    <cellStyle name="Millares [0] 2 2 5 2 3 2 5" xfId="31161" xr:uid="{00000000-0005-0000-0000-0000420A0000}"/>
    <cellStyle name="Millares [0] 2 2 5 2 3 3" xfId="6788" xr:uid="{00000000-0005-0000-0000-0000430A0000}"/>
    <cellStyle name="Millares [0] 2 2 5 2 3 3 2" xfId="33538" xr:uid="{00000000-0005-0000-0000-0000440A0000}"/>
    <cellStyle name="Millares [0] 2 2 5 2 3 4" xfId="11634" xr:uid="{00000000-0005-0000-0000-0000450A0000}"/>
    <cellStyle name="Millares [0] 2 2 5 2 3 4 2" xfId="38384" xr:uid="{00000000-0005-0000-0000-0000460A0000}"/>
    <cellStyle name="Millares [0] 2 2 5 2 3 5" xfId="16479" xr:uid="{00000000-0005-0000-0000-0000470A0000}"/>
    <cellStyle name="Millares [0] 2 2 5 2 3 5 2" xfId="43229" xr:uid="{00000000-0005-0000-0000-0000480A0000}"/>
    <cellStyle name="Millares [0] 2 2 5 2 3 6" xfId="18880" xr:uid="{00000000-0005-0000-0000-0000490A0000}"/>
    <cellStyle name="Millares [0] 2 2 5 2 3 6 2" xfId="45627" xr:uid="{00000000-0005-0000-0000-00004A0A0000}"/>
    <cellStyle name="Millares [0] 2 2 5 2 3 7" xfId="21331" xr:uid="{00000000-0005-0000-0000-00004B0A0000}"/>
    <cellStyle name="Millares [0] 2 2 5 2 3 7 2" xfId="48078" xr:uid="{00000000-0005-0000-0000-00004C0A0000}"/>
    <cellStyle name="Millares [0] 2 2 5 2 3 8" xfId="26197" xr:uid="{00000000-0005-0000-0000-00004D0A0000}"/>
    <cellStyle name="Millares [0] 2 2 5 2 3 8 2" xfId="52942" xr:uid="{00000000-0005-0000-0000-00004E0A0000}"/>
    <cellStyle name="Millares [0] 2 2 5 2 3 9" xfId="28687" xr:uid="{00000000-0005-0000-0000-00004F0A0000}"/>
    <cellStyle name="Millares [0] 2 2 5 2 4" xfId="2402" xr:uid="{00000000-0005-0000-0000-0000500A0000}"/>
    <cellStyle name="Millares [0] 2 2 5 2 4 2" xfId="4885" xr:uid="{00000000-0005-0000-0000-0000510A0000}"/>
    <cellStyle name="Millares [0] 2 2 5 2 4 2 2" xfId="9736" xr:uid="{00000000-0005-0000-0000-0000520A0000}"/>
    <cellStyle name="Millares [0] 2 2 5 2 4 2 2 2" xfId="36486" xr:uid="{00000000-0005-0000-0000-0000530A0000}"/>
    <cellStyle name="Millares [0] 2 2 5 2 4 2 3" xfId="14478" xr:uid="{00000000-0005-0000-0000-0000540A0000}"/>
    <cellStyle name="Millares [0] 2 2 5 2 4 2 3 2" xfId="41228" xr:uid="{00000000-0005-0000-0000-0000550A0000}"/>
    <cellStyle name="Millares [0] 2 2 5 2 4 2 4" xfId="24279" xr:uid="{00000000-0005-0000-0000-0000560A0000}"/>
    <cellStyle name="Millares [0] 2 2 5 2 4 2 4 2" xfId="51026" xr:uid="{00000000-0005-0000-0000-0000570A0000}"/>
    <cellStyle name="Millares [0] 2 2 5 2 4 2 5" xfId="31635" xr:uid="{00000000-0005-0000-0000-0000580A0000}"/>
    <cellStyle name="Millares [0] 2 2 5 2 4 3" xfId="7262" xr:uid="{00000000-0005-0000-0000-0000590A0000}"/>
    <cellStyle name="Millares [0] 2 2 5 2 4 3 2" xfId="34012" xr:uid="{00000000-0005-0000-0000-00005A0A0000}"/>
    <cellStyle name="Millares [0] 2 2 5 2 4 4" xfId="12108" xr:uid="{00000000-0005-0000-0000-00005B0A0000}"/>
    <cellStyle name="Millares [0] 2 2 5 2 4 4 2" xfId="38858" xr:uid="{00000000-0005-0000-0000-00005C0A0000}"/>
    <cellStyle name="Millares [0] 2 2 5 2 4 5" xfId="16953" xr:uid="{00000000-0005-0000-0000-00005D0A0000}"/>
    <cellStyle name="Millares [0] 2 2 5 2 4 5 2" xfId="43703" xr:uid="{00000000-0005-0000-0000-00005E0A0000}"/>
    <cellStyle name="Millares [0] 2 2 5 2 4 6" xfId="19354" xr:uid="{00000000-0005-0000-0000-00005F0A0000}"/>
    <cellStyle name="Millares [0] 2 2 5 2 4 6 2" xfId="46101" xr:uid="{00000000-0005-0000-0000-0000600A0000}"/>
    <cellStyle name="Millares [0] 2 2 5 2 4 7" xfId="21805" xr:uid="{00000000-0005-0000-0000-0000610A0000}"/>
    <cellStyle name="Millares [0] 2 2 5 2 4 7 2" xfId="48552" xr:uid="{00000000-0005-0000-0000-0000620A0000}"/>
    <cellStyle name="Millares [0] 2 2 5 2 4 8" xfId="26671" xr:uid="{00000000-0005-0000-0000-0000630A0000}"/>
    <cellStyle name="Millares [0] 2 2 5 2 4 8 2" xfId="53416" xr:uid="{00000000-0005-0000-0000-0000640A0000}"/>
    <cellStyle name="Millares [0] 2 2 5 2 4 9" xfId="29161" xr:uid="{00000000-0005-0000-0000-0000650A0000}"/>
    <cellStyle name="Millares [0] 2 2 5 2 5" xfId="3429" xr:uid="{00000000-0005-0000-0000-0000660A0000}"/>
    <cellStyle name="Millares [0] 2 2 5 2 5 2" xfId="8288" xr:uid="{00000000-0005-0000-0000-0000670A0000}"/>
    <cellStyle name="Millares [0] 2 2 5 2 5 2 2" xfId="35038" xr:uid="{00000000-0005-0000-0000-0000680A0000}"/>
    <cellStyle name="Millares [0] 2 2 5 2 5 3" xfId="13056" xr:uid="{00000000-0005-0000-0000-0000690A0000}"/>
    <cellStyle name="Millares [0] 2 2 5 2 5 3 2" xfId="39806" xr:uid="{00000000-0005-0000-0000-00006A0A0000}"/>
    <cellStyle name="Millares [0] 2 2 5 2 5 4" xfId="22831" xr:uid="{00000000-0005-0000-0000-00006B0A0000}"/>
    <cellStyle name="Millares [0] 2 2 5 2 5 4 2" xfId="49578" xr:uid="{00000000-0005-0000-0000-00006C0A0000}"/>
    <cellStyle name="Millares [0] 2 2 5 2 5 5" xfId="30187" xr:uid="{00000000-0005-0000-0000-00006D0A0000}"/>
    <cellStyle name="Millares [0] 2 2 5 2 6" xfId="5840" xr:uid="{00000000-0005-0000-0000-00006E0A0000}"/>
    <cellStyle name="Millares [0] 2 2 5 2 6 2" xfId="32590" xr:uid="{00000000-0005-0000-0000-00006F0A0000}"/>
    <cellStyle name="Millares [0] 2 2 5 2 7" xfId="10686" xr:uid="{00000000-0005-0000-0000-0000700A0000}"/>
    <cellStyle name="Millares [0] 2 2 5 2 7 2" xfId="37436" xr:uid="{00000000-0005-0000-0000-0000710A0000}"/>
    <cellStyle name="Millares [0] 2 2 5 2 8" xfId="15531" xr:uid="{00000000-0005-0000-0000-0000720A0000}"/>
    <cellStyle name="Millares [0] 2 2 5 2 8 2" xfId="42281" xr:uid="{00000000-0005-0000-0000-0000730A0000}"/>
    <cellStyle name="Millares [0] 2 2 5 2 9" xfId="17930" xr:uid="{00000000-0005-0000-0000-0000740A0000}"/>
    <cellStyle name="Millares [0] 2 2 5 2 9 2" xfId="44677" xr:uid="{00000000-0005-0000-0000-0000750A0000}"/>
    <cellStyle name="Millares [0] 2 2 5 3" xfId="1209" xr:uid="{00000000-0005-0000-0000-0000760A0000}"/>
    <cellStyle name="Millares [0] 2 2 5 3 10" xfId="27976" xr:uid="{00000000-0005-0000-0000-0000770A0000}"/>
    <cellStyle name="Millares [0] 2 2 5 3 2" xfId="2639" xr:uid="{00000000-0005-0000-0000-0000780A0000}"/>
    <cellStyle name="Millares [0] 2 2 5 3 2 2" xfId="5122" xr:uid="{00000000-0005-0000-0000-0000790A0000}"/>
    <cellStyle name="Millares [0] 2 2 5 3 2 2 2" xfId="9973" xr:uid="{00000000-0005-0000-0000-00007A0A0000}"/>
    <cellStyle name="Millares [0] 2 2 5 3 2 2 2 2" xfId="36723" xr:uid="{00000000-0005-0000-0000-00007B0A0000}"/>
    <cellStyle name="Millares [0] 2 2 5 3 2 2 3" xfId="14715" xr:uid="{00000000-0005-0000-0000-00007C0A0000}"/>
    <cellStyle name="Millares [0] 2 2 5 3 2 2 3 2" xfId="41465" xr:uid="{00000000-0005-0000-0000-00007D0A0000}"/>
    <cellStyle name="Millares [0] 2 2 5 3 2 2 4" xfId="24516" xr:uid="{00000000-0005-0000-0000-00007E0A0000}"/>
    <cellStyle name="Millares [0] 2 2 5 3 2 2 4 2" xfId="51263" xr:uid="{00000000-0005-0000-0000-00007F0A0000}"/>
    <cellStyle name="Millares [0] 2 2 5 3 2 2 5" xfId="31872" xr:uid="{00000000-0005-0000-0000-0000800A0000}"/>
    <cellStyle name="Millares [0] 2 2 5 3 2 3" xfId="7499" xr:uid="{00000000-0005-0000-0000-0000810A0000}"/>
    <cellStyle name="Millares [0] 2 2 5 3 2 3 2" xfId="34249" xr:uid="{00000000-0005-0000-0000-0000820A0000}"/>
    <cellStyle name="Millares [0] 2 2 5 3 2 4" xfId="12345" xr:uid="{00000000-0005-0000-0000-0000830A0000}"/>
    <cellStyle name="Millares [0] 2 2 5 3 2 4 2" xfId="39095" xr:uid="{00000000-0005-0000-0000-0000840A0000}"/>
    <cellStyle name="Millares [0] 2 2 5 3 2 5" xfId="17190" xr:uid="{00000000-0005-0000-0000-0000850A0000}"/>
    <cellStyle name="Millares [0] 2 2 5 3 2 5 2" xfId="43940" xr:uid="{00000000-0005-0000-0000-0000860A0000}"/>
    <cellStyle name="Millares [0] 2 2 5 3 2 6" xfId="19591" xr:uid="{00000000-0005-0000-0000-0000870A0000}"/>
    <cellStyle name="Millares [0] 2 2 5 3 2 6 2" xfId="46338" xr:uid="{00000000-0005-0000-0000-0000880A0000}"/>
    <cellStyle name="Millares [0] 2 2 5 3 2 7" xfId="22042" xr:uid="{00000000-0005-0000-0000-0000890A0000}"/>
    <cellStyle name="Millares [0] 2 2 5 3 2 7 2" xfId="48789" xr:uid="{00000000-0005-0000-0000-00008A0A0000}"/>
    <cellStyle name="Millares [0] 2 2 5 3 2 8" xfId="26908" xr:uid="{00000000-0005-0000-0000-00008B0A0000}"/>
    <cellStyle name="Millares [0] 2 2 5 3 2 8 2" xfId="53653" xr:uid="{00000000-0005-0000-0000-00008C0A0000}"/>
    <cellStyle name="Millares [0] 2 2 5 3 2 9" xfId="29398" xr:uid="{00000000-0005-0000-0000-00008D0A0000}"/>
    <cellStyle name="Millares [0] 2 2 5 3 3" xfId="3693" xr:uid="{00000000-0005-0000-0000-00008E0A0000}"/>
    <cellStyle name="Millares [0] 2 2 5 3 3 2" xfId="8551" xr:uid="{00000000-0005-0000-0000-00008F0A0000}"/>
    <cellStyle name="Millares [0] 2 2 5 3 3 2 2" xfId="35301" xr:uid="{00000000-0005-0000-0000-0000900A0000}"/>
    <cellStyle name="Millares [0] 2 2 5 3 3 3" xfId="13293" xr:uid="{00000000-0005-0000-0000-0000910A0000}"/>
    <cellStyle name="Millares [0] 2 2 5 3 3 3 2" xfId="40043" xr:uid="{00000000-0005-0000-0000-0000920A0000}"/>
    <cellStyle name="Millares [0] 2 2 5 3 3 4" xfId="23094" xr:uid="{00000000-0005-0000-0000-0000930A0000}"/>
    <cellStyle name="Millares [0] 2 2 5 3 3 4 2" xfId="49841" xr:uid="{00000000-0005-0000-0000-0000940A0000}"/>
    <cellStyle name="Millares [0] 2 2 5 3 3 5" xfId="30450" xr:uid="{00000000-0005-0000-0000-0000950A0000}"/>
    <cellStyle name="Millares [0] 2 2 5 3 4" xfId="6077" xr:uid="{00000000-0005-0000-0000-0000960A0000}"/>
    <cellStyle name="Millares [0] 2 2 5 3 4 2" xfId="32827" xr:uid="{00000000-0005-0000-0000-0000970A0000}"/>
    <cellStyle name="Millares [0] 2 2 5 3 5" xfId="10923" xr:uid="{00000000-0005-0000-0000-0000980A0000}"/>
    <cellStyle name="Millares [0] 2 2 5 3 5 2" xfId="37673" xr:uid="{00000000-0005-0000-0000-0000990A0000}"/>
    <cellStyle name="Millares [0] 2 2 5 3 6" xfId="15768" xr:uid="{00000000-0005-0000-0000-00009A0A0000}"/>
    <cellStyle name="Millares [0] 2 2 5 3 6 2" xfId="42518" xr:uid="{00000000-0005-0000-0000-00009B0A0000}"/>
    <cellStyle name="Millares [0] 2 2 5 3 7" xfId="18169" xr:uid="{00000000-0005-0000-0000-00009C0A0000}"/>
    <cellStyle name="Millares [0] 2 2 5 3 7 2" xfId="44916" xr:uid="{00000000-0005-0000-0000-00009D0A0000}"/>
    <cellStyle name="Millares [0] 2 2 5 3 8" xfId="20620" xr:uid="{00000000-0005-0000-0000-00009E0A0000}"/>
    <cellStyle name="Millares [0] 2 2 5 3 8 2" xfId="47367" xr:uid="{00000000-0005-0000-0000-00009F0A0000}"/>
    <cellStyle name="Millares [0] 2 2 5 3 9" xfId="25486" xr:uid="{00000000-0005-0000-0000-0000A00A0000}"/>
    <cellStyle name="Millares [0] 2 2 5 3 9 2" xfId="52231" xr:uid="{00000000-0005-0000-0000-0000A10A0000}"/>
    <cellStyle name="Millares [0] 2 2 5 4" xfId="1689" xr:uid="{00000000-0005-0000-0000-0000A20A0000}"/>
    <cellStyle name="Millares [0] 2 2 5 4 2" xfId="4172" xr:uid="{00000000-0005-0000-0000-0000A30A0000}"/>
    <cellStyle name="Millares [0] 2 2 5 4 2 2" xfId="9025" xr:uid="{00000000-0005-0000-0000-0000A40A0000}"/>
    <cellStyle name="Millares [0] 2 2 5 4 2 2 2" xfId="35775" xr:uid="{00000000-0005-0000-0000-0000A50A0000}"/>
    <cellStyle name="Millares [0] 2 2 5 4 2 3" xfId="13767" xr:uid="{00000000-0005-0000-0000-0000A60A0000}"/>
    <cellStyle name="Millares [0] 2 2 5 4 2 3 2" xfId="40517" xr:uid="{00000000-0005-0000-0000-0000A70A0000}"/>
    <cellStyle name="Millares [0] 2 2 5 4 2 4" xfId="23568" xr:uid="{00000000-0005-0000-0000-0000A80A0000}"/>
    <cellStyle name="Millares [0] 2 2 5 4 2 4 2" xfId="50315" xr:uid="{00000000-0005-0000-0000-0000A90A0000}"/>
    <cellStyle name="Millares [0] 2 2 5 4 2 5" xfId="30924" xr:uid="{00000000-0005-0000-0000-0000AA0A0000}"/>
    <cellStyle name="Millares [0] 2 2 5 4 3" xfId="6551" xr:uid="{00000000-0005-0000-0000-0000AB0A0000}"/>
    <cellStyle name="Millares [0] 2 2 5 4 3 2" xfId="33301" xr:uid="{00000000-0005-0000-0000-0000AC0A0000}"/>
    <cellStyle name="Millares [0] 2 2 5 4 4" xfId="11397" xr:uid="{00000000-0005-0000-0000-0000AD0A0000}"/>
    <cellStyle name="Millares [0] 2 2 5 4 4 2" xfId="38147" xr:uid="{00000000-0005-0000-0000-0000AE0A0000}"/>
    <cellStyle name="Millares [0] 2 2 5 4 5" xfId="16242" xr:uid="{00000000-0005-0000-0000-0000AF0A0000}"/>
    <cellStyle name="Millares [0] 2 2 5 4 5 2" xfId="42992" xr:uid="{00000000-0005-0000-0000-0000B00A0000}"/>
    <cellStyle name="Millares [0] 2 2 5 4 6" xfId="18643" xr:uid="{00000000-0005-0000-0000-0000B10A0000}"/>
    <cellStyle name="Millares [0] 2 2 5 4 6 2" xfId="45390" xr:uid="{00000000-0005-0000-0000-0000B20A0000}"/>
    <cellStyle name="Millares [0] 2 2 5 4 7" xfId="21094" xr:uid="{00000000-0005-0000-0000-0000B30A0000}"/>
    <cellStyle name="Millares [0] 2 2 5 4 7 2" xfId="47841" xr:uid="{00000000-0005-0000-0000-0000B40A0000}"/>
    <cellStyle name="Millares [0] 2 2 5 4 8" xfId="25960" xr:uid="{00000000-0005-0000-0000-0000B50A0000}"/>
    <cellStyle name="Millares [0] 2 2 5 4 8 2" xfId="52705" xr:uid="{00000000-0005-0000-0000-0000B60A0000}"/>
    <cellStyle name="Millares [0] 2 2 5 4 9" xfId="28450" xr:uid="{00000000-0005-0000-0000-0000B70A0000}"/>
    <cellStyle name="Millares [0] 2 2 5 5" xfId="2165" xr:uid="{00000000-0005-0000-0000-0000B80A0000}"/>
    <cellStyle name="Millares [0] 2 2 5 5 2" xfId="4648" xr:uid="{00000000-0005-0000-0000-0000B90A0000}"/>
    <cellStyle name="Millares [0] 2 2 5 5 2 2" xfId="9499" xr:uid="{00000000-0005-0000-0000-0000BA0A0000}"/>
    <cellStyle name="Millares [0] 2 2 5 5 2 2 2" xfId="36249" xr:uid="{00000000-0005-0000-0000-0000BB0A0000}"/>
    <cellStyle name="Millares [0] 2 2 5 5 2 3" xfId="14241" xr:uid="{00000000-0005-0000-0000-0000BC0A0000}"/>
    <cellStyle name="Millares [0] 2 2 5 5 2 3 2" xfId="40991" xr:uid="{00000000-0005-0000-0000-0000BD0A0000}"/>
    <cellStyle name="Millares [0] 2 2 5 5 2 4" xfId="24042" xr:uid="{00000000-0005-0000-0000-0000BE0A0000}"/>
    <cellStyle name="Millares [0] 2 2 5 5 2 4 2" xfId="50789" xr:uid="{00000000-0005-0000-0000-0000BF0A0000}"/>
    <cellStyle name="Millares [0] 2 2 5 5 2 5" xfId="31398" xr:uid="{00000000-0005-0000-0000-0000C00A0000}"/>
    <cellStyle name="Millares [0] 2 2 5 5 3" xfId="7025" xr:uid="{00000000-0005-0000-0000-0000C10A0000}"/>
    <cellStyle name="Millares [0] 2 2 5 5 3 2" xfId="33775" xr:uid="{00000000-0005-0000-0000-0000C20A0000}"/>
    <cellStyle name="Millares [0] 2 2 5 5 4" xfId="11871" xr:uid="{00000000-0005-0000-0000-0000C30A0000}"/>
    <cellStyle name="Millares [0] 2 2 5 5 4 2" xfId="38621" xr:uid="{00000000-0005-0000-0000-0000C40A0000}"/>
    <cellStyle name="Millares [0] 2 2 5 5 5" xfId="16716" xr:uid="{00000000-0005-0000-0000-0000C50A0000}"/>
    <cellStyle name="Millares [0] 2 2 5 5 5 2" xfId="43466" xr:uid="{00000000-0005-0000-0000-0000C60A0000}"/>
    <cellStyle name="Millares [0] 2 2 5 5 6" xfId="19117" xr:uid="{00000000-0005-0000-0000-0000C70A0000}"/>
    <cellStyle name="Millares [0] 2 2 5 5 6 2" xfId="45864" xr:uid="{00000000-0005-0000-0000-0000C80A0000}"/>
    <cellStyle name="Millares [0] 2 2 5 5 7" xfId="21568" xr:uid="{00000000-0005-0000-0000-0000C90A0000}"/>
    <cellStyle name="Millares [0] 2 2 5 5 7 2" xfId="48315" xr:uid="{00000000-0005-0000-0000-0000CA0A0000}"/>
    <cellStyle name="Millares [0] 2 2 5 5 8" xfId="26434" xr:uid="{00000000-0005-0000-0000-0000CB0A0000}"/>
    <cellStyle name="Millares [0] 2 2 5 5 8 2" xfId="53179" xr:uid="{00000000-0005-0000-0000-0000CC0A0000}"/>
    <cellStyle name="Millares [0] 2 2 5 5 9" xfId="28924" xr:uid="{00000000-0005-0000-0000-0000CD0A0000}"/>
    <cellStyle name="Millares [0] 2 2 5 6" xfId="3140" xr:uid="{00000000-0005-0000-0000-0000CE0A0000}"/>
    <cellStyle name="Millares [0] 2 2 5 6 2" xfId="7999" xr:uid="{00000000-0005-0000-0000-0000CF0A0000}"/>
    <cellStyle name="Millares [0] 2 2 5 6 2 2" xfId="34749" xr:uid="{00000000-0005-0000-0000-0000D00A0000}"/>
    <cellStyle name="Millares [0] 2 2 5 6 3" xfId="12819" xr:uid="{00000000-0005-0000-0000-0000D10A0000}"/>
    <cellStyle name="Millares [0] 2 2 5 6 3 2" xfId="39569" xr:uid="{00000000-0005-0000-0000-0000D20A0000}"/>
    <cellStyle name="Millares [0] 2 2 5 6 4" xfId="22542" xr:uid="{00000000-0005-0000-0000-0000D30A0000}"/>
    <cellStyle name="Millares [0] 2 2 5 6 4 2" xfId="49289" xr:uid="{00000000-0005-0000-0000-0000D40A0000}"/>
    <cellStyle name="Millares [0] 2 2 5 6 5" xfId="29898" xr:uid="{00000000-0005-0000-0000-0000D50A0000}"/>
    <cellStyle name="Millares [0] 2 2 5 7" xfId="5603" xr:uid="{00000000-0005-0000-0000-0000D60A0000}"/>
    <cellStyle name="Millares [0] 2 2 5 7 2" xfId="32353" xr:uid="{00000000-0005-0000-0000-0000D70A0000}"/>
    <cellStyle name="Millares [0] 2 2 5 8" xfId="10448" xr:uid="{00000000-0005-0000-0000-0000D80A0000}"/>
    <cellStyle name="Millares [0] 2 2 5 8 2" xfId="37198" xr:uid="{00000000-0005-0000-0000-0000D90A0000}"/>
    <cellStyle name="Millares [0] 2 2 5 9" xfId="15294" xr:uid="{00000000-0005-0000-0000-0000DA0A0000}"/>
    <cellStyle name="Millares [0] 2 2 5 9 2" xfId="42044" xr:uid="{00000000-0005-0000-0000-0000DB0A0000}"/>
    <cellStyle name="Millares [0] 2 2 6" xfId="804" xr:uid="{00000000-0005-0000-0000-0000DC0A0000}"/>
    <cellStyle name="Millares [0] 2 2 6 10" xfId="20247" xr:uid="{00000000-0005-0000-0000-0000DD0A0000}"/>
    <cellStyle name="Millares [0] 2 2 6 10 2" xfId="46994" xr:uid="{00000000-0005-0000-0000-0000DE0A0000}"/>
    <cellStyle name="Millares [0] 2 2 6 11" xfId="25113" xr:uid="{00000000-0005-0000-0000-0000DF0A0000}"/>
    <cellStyle name="Millares [0] 2 2 6 11 2" xfId="51858" xr:uid="{00000000-0005-0000-0000-0000E00A0000}"/>
    <cellStyle name="Millares [0] 2 2 6 12" xfId="27577" xr:uid="{00000000-0005-0000-0000-0000E10A0000}"/>
    <cellStyle name="Millares [0] 2 2 6 2" xfId="1312" xr:uid="{00000000-0005-0000-0000-0000E20A0000}"/>
    <cellStyle name="Millares [0] 2 2 6 2 10" xfId="28077" xr:uid="{00000000-0005-0000-0000-0000E30A0000}"/>
    <cellStyle name="Millares [0] 2 2 6 2 2" xfId="2740" xr:uid="{00000000-0005-0000-0000-0000E40A0000}"/>
    <cellStyle name="Millares [0] 2 2 6 2 2 2" xfId="5223" xr:uid="{00000000-0005-0000-0000-0000E50A0000}"/>
    <cellStyle name="Millares [0] 2 2 6 2 2 2 2" xfId="10074" xr:uid="{00000000-0005-0000-0000-0000E60A0000}"/>
    <cellStyle name="Millares [0] 2 2 6 2 2 2 2 2" xfId="36824" xr:uid="{00000000-0005-0000-0000-0000E70A0000}"/>
    <cellStyle name="Millares [0] 2 2 6 2 2 2 3" xfId="14816" xr:uid="{00000000-0005-0000-0000-0000E80A0000}"/>
    <cellStyle name="Millares [0] 2 2 6 2 2 2 3 2" xfId="41566" xr:uid="{00000000-0005-0000-0000-0000E90A0000}"/>
    <cellStyle name="Millares [0] 2 2 6 2 2 2 4" xfId="24617" xr:uid="{00000000-0005-0000-0000-0000EA0A0000}"/>
    <cellStyle name="Millares [0] 2 2 6 2 2 2 4 2" xfId="51364" xr:uid="{00000000-0005-0000-0000-0000EB0A0000}"/>
    <cellStyle name="Millares [0] 2 2 6 2 2 2 5" xfId="31973" xr:uid="{00000000-0005-0000-0000-0000EC0A0000}"/>
    <cellStyle name="Millares [0] 2 2 6 2 2 3" xfId="7600" xr:uid="{00000000-0005-0000-0000-0000ED0A0000}"/>
    <cellStyle name="Millares [0] 2 2 6 2 2 3 2" xfId="34350" xr:uid="{00000000-0005-0000-0000-0000EE0A0000}"/>
    <cellStyle name="Millares [0] 2 2 6 2 2 4" xfId="12446" xr:uid="{00000000-0005-0000-0000-0000EF0A0000}"/>
    <cellStyle name="Millares [0] 2 2 6 2 2 4 2" xfId="39196" xr:uid="{00000000-0005-0000-0000-0000F00A0000}"/>
    <cellStyle name="Millares [0] 2 2 6 2 2 5" xfId="17291" xr:uid="{00000000-0005-0000-0000-0000F10A0000}"/>
    <cellStyle name="Millares [0] 2 2 6 2 2 5 2" xfId="44041" xr:uid="{00000000-0005-0000-0000-0000F20A0000}"/>
    <cellStyle name="Millares [0] 2 2 6 2 2 6" xfId="19692" xr:uid="{00000000-0005-0000-0000-0000F30A0000}"/>
    <cellStyle name="Millares [0] 2 2 6 2 2 6 2" xfId="46439" xr:uid="{00000000-0005-0000-0000-0000F40A0000}"/>
    <cellStyle name="Millares [0] 2 2 6 2 2 7" xfId="22143" xr:uid="{00000000-0005-0000-0000-0000F50A0000}"/>
    <cellStyle name="Millares [0] 2 2 6 2 2 7 2" xfId="48890" xr:uid="{00000000-0005-0000-0000-0000F60A0000}"/>
    <cellStyle name="Millares [0] 2 2 6 2 2 8" xfId="27009" xr:uid="{00000000-0005-0000-0000-0000F70A0000}"/>
    <cellStyle name="Millares [0] 2 2 6 2 2 8 2" xfId="53754" xr:uid="{00000000-0005-0000-0000-0000F80A0000}"/>
    <cellStyle name="Millares [0] 2 2 6 2 2 9" xfId="29499" xr:uid="{00000000-0005-0000-0000-0000F90A0000}"/>
    <cellStyle name="Millares [0] 2 2 6 2 3" xfId="3795" xr:uid="{00000000-0005-0000-0000-0000FA0A0000}"/>
    <cellStyle name="Millares [0] 2 2 6 2 3 2" xfId="8652" xr:uid="{00000000-0005-0000-0000-0000FB0A0000}"/>
    <cellStyle name="Millares [0] 2 2 6 2 3 2 2" xfId="35402" xr:uid="{00000000-0005-0000-0000-0000FC0A0000}"/>
    <cellStyle name="Millares [0] 2 2 6 2 3 3" xfId="13394" xr:uid="{00000000-0005-0000-0000-0000FD0A0000}"/>
    <cellStyle name="Millares [0] 2 2 6 2 3 3 2" xfId="40144" xr:uid="{00000000-0005-0000-0000-0000FE0A0000}"/>
    <cellStyle name="Millares [0] 2 2 6 2 3 4" xfId="23195" xr:uid="{00000000-0005-0000-0000-0000FF0A0000}"/>
    <cellStyle name="Millares [0] 2 2 6 2 3 4 2" xfId="49942" xr:uid="{00000000-0005-0000-0000-0000000B0000}"/>
    <cellStyle name="Millares [0] 2 2 6 2 3 5" xfId="30551" xr:uid="{00000000-0005-0000-0000-0000010B0000}"/>
    <cellStyle name="Millares [0] 2 2 6 2 4" xfId="6178" xr:uid="{00000000-0005-0000-0000-0000020B0000}"/>
    <cellStyle name="Millares [0] 2 2 6 2 4 2" xfId="32928" xr:uid="{00000000-0005-0000-0000-0000030B0000}"/>
    <cellStyle name="Millares [0] 2 2 6 2 5" xfId="11024" xr:uid="{00000000-0005-0000-0000-0000040B0000}"/>
    <cellStyle name="Millares [0] 2 2 6 2 5 2" xfId="37774" xr:uid="{00000000-0005-0000-0000-0000050B0000}"/>
    <cellStyle name="Millares [0] 2 2 6 2 6" xfId="15869" xr:uid="{00000000-0005-0000-0000-0000060B0000}"/>
    <cellStyle name="Millares [0] 2 2 6 2 6 2" xfId="42619" xr:uid="{00000000-0005-0000-0000-0000070B0000}"/>
    <cellStyle name="Millares [0] 2 2 6 2 7" xfId="18270" xr:uid="{00000000-0005-0000-0000-0000080B0000}"/>
    <cellStyle name="Millares [0] 2 2 6 2 7 2" xfId="45017" xr:uid="{00000000-0005-0000-0000-0000090B0000}"/>
    <cellStyle name="Millares [0] 2 2 6 2 8" xfId="20721" xr:uid="{00000000-0005-0000-0000-00000A0B0000}"/>
    <cellStyle name="Millares [0] 2 2 6 2 8 2" xfId="47468" xr:uid="{00000000-0005-0000-0000-00000B0B0000}"/>
    <cellStyle name="Millares [0] 2 2 6 2 9" xfId="25587" xr:uid="{00000000-0005-0000-0000-00000C0B0000}"/>
    <cellStyle name="Millares [0] 2 2 6 2 9 2" xfId="52332" xr:uid="{00000000-0005-0000-0000-00000D0B0000}"/>
    <cellStyle name="Millares [0] 2 2 6 3" xfId="1791" xr:uid="{00000000-0005-0000-0000-00000E0B0000}"/>
    <cellStyle name="Millares [0] 2 2 6 3 2" xfId="4274" xr:uid="{00000000-0005-0000-0000-00000F0B0000}"/>
    <cellStyle name="Millares [0] 2 2 6 3 2 2" xfId="9126" xr:uid="{00000000-0005-0000-0000-0000100B0000}"/>
    <cellStyle name="Millares [0] 2 2 6 3 2 2 2" xfId="35876" xr:uid="{00000000-0005-0000-0000-0000110B0000}"/>
    <cellStyle name="Millares [0] 2 2 6 3 2 3" xfId="13868" xr:uid="{00000000-0005-0000-0000-0000120B0000}"/>
    <cellStyle name="Millares [0] 2 2 6 3 2 3 2" xfId="40618" xr:uid="{00000000-0005-0000-0000-0000130B0000}"/>
    <cellStyle name="Millares [0] 2 2 6 3 2 4" xfId="23669" xr:uid="{00000000-0005-0000-0000-0000140B0000}"/>
    <cellStyle name="Millares [0] 2 2 6 3 2 4 2" xfId="50416" xr:uid="{00000000-0005-0000-0000-0000150B0000}"/>
    <cellStyle name="Millares [0] 2 2 6 3 2 5" xfId="31025" xr:uid="{00000000-0005-0000-0000-0000160B0000}"/>
    <cellStyle name="Millares [0] 2 2 6 3 3" xfId="6652" xr:uid="{00000000-0005-0000-0000-0000170B0000}"/>
    <cellStyle name="Millares [0] 2 2 6 3 3 2" xfId="33402" xr:uid="{00000000-0005-0000-0000-0000180B0000}"/>
    <cellStyle name="Millares [0] 2 2 6 3 4" xfId="11498" xr:uid="{00000000-0005-0000-0000-0000190B0000}"/>
    <cellStyle name="Millares [0] 2 2 6 3 4 2" xfId="38248" xr:uid="{00000000-0005-0000-0000-00001A0B0000}"/>
    <cellStyle name="Millares [0] 2 2 6 3 5" xfId="16343" xr:uid="{00000000-0005-0000-0000-00001B0B0000}"/>
    <cellStyle name="Millares [0] 2 2 6 3 5 2" xfId="43093" xr:uid="{00000000-0005-0000-0000-00001C0B0000}"/>
    <cellStyle name="Millares [0] 2 2 6 3 6" xfId="18744" xr:uid="{00000000-0005-0000-0000-00001D0B0000}"/>
    <cellStyle name="Millares [0] 2 2 6 3 6 2" xfId="45491" xr:uid="{00000000-0005-0000-0000-00001E0B0000}"/>
    <cellStyle name="Millares [0] 2 2 6 3 7" xfId="21195" xr:uid="{00000000-0005-0000-0000-00001F0B0000}"/>
    <cellStyle name="Millares [0] 2 2 6 3 7 2" xfId="47942" xr:uid="{00000000-0005-0000-0000-0000200B0000}"/>
    <cellStyle name="Millares [0] 2 2 6 3 8" xfId="26061" xr:uid="{00000000-0005-0000-0000-0000210B0000}"/>
    <cellStyle name="Millares [0] 2 2 6 3 8 2" xfId="52806" xr:uid="{00000000-0005-0000-0000-0000220B0000}"/>
    <cellStyle name="Millares [0] 2 2 6 3 9" xfId="28551" xr:uid="{00000000-0005-0000-0000-0000230B0000}"/>
    <cellStyle name="Millares [0] 2 2 6 4" xfId="2266" xr:uid="{00000000-0005-0000-0000-0000240B0000}"/>
    <cellStyle name="Millares [0] 2 2 6 4 2" xfId="4749" xr:uid="{00000000-0005-0000-0000-0000250B0000}"/>
    <cellStyle name="Millares [0] 2 2 6 4 2 2" xfId="9600" xr:uid="{00000000-0005-0000-0000-0000260B0000}"/>
    <cellStyle name="Millares [0] 2 2 6 4 2 2 2" xfId="36350" xr:uid="{00000000-0005-0000-0000-0000270B0000}"/>
    <cellStyle name="Millares [0] 2 2 6 4 2 3" xfId="14342" xr:uid="{00000000-0005-0000-0000-0000280B0000}"/>
    <cellStyle name="Millares [0] 2 2 6 4 2 3 2" xfId="41092" xr:uid="{00000000-0005-0000-0000-0000290B0000}"/>
    <cellStyle name="Millares [0] 2 2 6 4 2 4" xfId="24143" xr:uid="{00000000-0005-0000-0000-00002A0B0000}"/>
    <cellStyle name="Millares [0] 2 2 6 4 2 4 2" xfId="50890" xr:uid="{00000000-0005-0000-0000-00002B0B0000}"/>
    <cellStyle name="Millares [0] 2 2 6 4 2 5" xfId="31499" xr:uid="{00000000-0005-0000-0000-00002C0B0000}"/>
    <cellStyle name="Millares [0] 2 2 6 4 3" xfId="7126" xr:uid="{00000000-0005-0000-0000-00002D0B0000}"/>
    <cellStyle name="Millares [0] 2 2 6 4 3 2" xfId="33876" xr:uid="{00000000-0005-0000-0000-00002E0B0000}"/>
    <cellStyle name="Millares [0] 2 2 6 4 4" xfId="11972" xr:uid="{00000000-0005-0000-0000-00002F0B0000}"/>
    <cellStyle name="Millares [0] 2 2 6 4 4 2" xfId="38722" xr:uid="{00000000-0005-0000-0000-0000300B0000}"/>
    <cellStyle name="Millares [0] 2 2 6 4 5" xfId="16817" xr:uid="{00000000-0005-0000-0000-0000310B0000}"/>
    <cellStyle name="Millares [0] 2 2 6 4 5 2" xfId="43567" xr:uid="{00000000-0005-0000-0000-0000320B0000}"/>
    <cellStyle name="Millares [0] 2 2 6 4 6" xfId="19218" xr:uid="{00000000-0005-0000-0000-0000330B0000}"/>
    <cellStyle name="Millares [0] 2 2 6 4 6 2" xfId="45965" xr:uid="{00000000-0005-0000-0000-0000340B0000}"/>
    <cellStyle name="Millares [0] 2 2 6 4 7" xfId="21669" xr:uid="{00000000-0005-0000-0000-0000350B0000}"/>
    <cellStyle name="Millares [0] 2 2 6 4 7 2" xfId="48416" xr:uid="{00000000-0005-0000-0000-0000360B0000}"/>
    <cellStyle name="Millares [0] 2 2 6 4 8" xfId="26535" xr:uid="{00000000-0005-0000-0000-0000370B0000}"/>
    <cellStyle name="Millares [0] 2 2 6 4 8 2" xfId="53280" xr:uid="{00000000-0005-0000-0000-0000380B0000}"/>
    <cellStyle name="Millares [0] 2 2 6 4 9" xfId="29025" xr:uid="{00000000-0005-0000-0000-0000390B0000}"/>
    <cellStyle name="Millares [0] 2 2 6 5" xfId="3293" xr:uid="{00000000-0005-0000-0000-00003A0B0000}"/>
    <cellStyle name="Millares [0] 2 2 6 5 2" xfId="8152" xr:uid="{00000000-0005-0000-0000-00003B0B0000}"/>
    <cellStyle name="Millares [0] 2 2 6 5 2 2" xfId="34902" xr:uid="{00000000-0005-0000-0000-00003C0B0000}"/>
    <cellStyle name="Millares [0] 2 2 6 5 3" xfId="12920" xr:uid="{00000000-0005-0000-0000-00003D0B0000}"/>
    <cellStyle name="Millares [0] 2 2 6 5 3 2" xfId="39670" xr:uid="{00000000-0005-0000-0000-00003E0B0000}"/>
    <cellStyle name="Millares [0] 2 2 6 5 4" xfId="22695" xr:uid="{00000000-0005-0000-0000-00003F0B0000}"/>
    <cellStyle name="Millares [0] 2 2 6 5 4 2" xfId="49442" xr:uid="{00000000-0005-0000-0000-0000400B0000}"/>
    <cellStyle name="Millares [0] 2 2 6 5 5" xfId="30051" xr:uid="{00000000-0005-0000-0000-0000410B0000}"/>
    <cellStyle name="Millares [0] 2 2 6 6" xfId="5704" xr:uid="{00000000-0005-0000-0000-0000420B0000}"/>
    <cellStyle name="Millares [0] 2 2 6 6 2" xfId="32454" xr:uid="{00000000-0005-0000-0000-0000430B0000}"/>
    <cellStyle name="Millares [0] 2 2 6 7" xfId="10550" xr:uid="{00000000-0005-0000-0000-0000440B0000}"/>
    <cellStyle name="Millares [0] 2 2 6 7 2" xfId="37300" xr:uid="{00000000-0005-0000-0000-0000450B0000}"/>
    <cellStyle name="Millares [0] 2 2 6 8" xfId="15395" xr:uid="{00000000-0005-0000-0000-0000460B0000}"/>
    <cellStyle name="Millares [0] 2 2 6 8 2" xfId="42145" xr:uid="{00000000-0005-0000-0000-0000470B0000}"/>
    <cellStyle name="Millares [0] 2 2 6 9" xfId="17794" xr:uid="{00000000-0005-0000-0000-0000480B0000}"/>
    <cellStyle name="Millares [0] 2 2 6 9 2" xfId="44541" xr:uid="{00000000-0005-0000-0000-0000490B0000}"/>
    <cellStyle name="Millares [0] 2 2 7" xfId="1073" xr:uid="{00000000-0005-0000-0000-00004A0B0000}"/>
    <cellStyle name="Millares [0] 2 2 7 10" xfId="27840" xr:uid="{00000000-0005-0000-0000-00004B0B0000}"/>
    <cellStyle name="Millares [0] 2 2 7 2" xfId="2503" xr:uid="{00000000-0005-0000-0000-00004C0B0000}"/>
    <cellStyle name="Millares [0] 2 2 7 2 2" xfId="4986" xr:uid="{00000000-0005-0000-0000-00004D0B0000}"/>
    <cellStyle name="Millares [0] 2 2 7 2 2 2" xfId="9837" xr:uid="{00000000-0005-0000-0000-00004E0B0000}"/>
    <cellStyle name="Millares [0] 2 2 7 2 2 2 2" xfId="36587" xr:uid="{00000000-0005-0000-0000-00004F0B0000}"/>
    <cellStyle name="Millares [0] 2 2 7 2 2 3" xfId="14579" xr:uid="{00000000-0005-0000-0000-0000500B0000}"/>
    <cellStyle name="Millares [0] 2 2 7 2 2 3 2" xfId="41329" xr:uid="{00000000-0005-0000-0000-0000510B0000}"/>
    <cellStyle name="Millares [0] 2 2 7 2 2 4" xfId="24380" xr:uid="{00000000-0005-0000-0000-0000520B0000}"/>
    <cellStyle name="Millares [0] 2 2 7 2 2 4 2" xfId="51127" xr:uid="{00000000-0005-0000-0000-0000530B0000}"/>
    <cellStyle name="Millares [0] 2 2 7 2 2 5" xfId="31736" xr:uid="{00000000-0005-0000-0000-0000540B0000}"/>
    <cellStyle name="Millares [0] 2 2 7 2 3" xfId="7363" xr:uid="{00000000-0005-0000-0000-0000550B0000}"/>
    <cellStyle name="Millares [0] 2 2 7 2 3 2" xfId="34113" xr:uid="{00000000-0005-0000-0000-0000560B0000}"/>
    <cellStyle name="Millares [0] 2 2 7 2 4" xfId="12209" xr:uid="{00000000-0005-0000-0000-0000570B0000}"/>
    <cellStyle name="Millares [0] 2 2 7 2 4 2" xfId="38959" xr:uid="{00000000-0005-0000-0000-0000580B0000}"/>
    <cellStyle name="Millares [0] 2 2 7 2 5" xfId="17054" xr:uid="{00000000-0005-0000-0000-0000590B0000}"/>
    <cellStyle name="Millares [0] 2 2 7 2 5 2" xfId="43804" xr:uid="{00000000-0005-0000-0000-00005A0B0000}"/>
    <cellStyle name="Millares [0] 2 2 7 2 6" xfId="19455" xr:uid="{00000000-0005-0000-0000-00005B0B0000}"/>
    <cellStyle name="Millares [0] 2 2 7 2 6 2" xfId="46202" xr:uid="{00000000-0005-0000-0000-00005C0B0000}"/>
    <cellStyle name="Millares [0] 2 2 7 2 7" xfId="21906" xr:uid="{00000000-0005-0000-0000-00005D0B0000}"/>
    <cellStyle name="Millares [0] 2 2 7 2 7 2" xfId="48653" xr:uid="{00000000-0005-0000-0000-00005E0B0000}"/>
    <cellStyle name="Millares [0] 2 2 7 2 8" xfId="26772" xr:uid="{00000000-0005-0000-0000-00005F0B0000}"/>
    <cellStyle name="Millares [0] 2 2 7 2 8 2" xfId="53517" xr:uid="{00000000-0005-0000-0000-0000600B0000}"/>
    <cellStyle name="Millares [0] 2 2 7 2 9" xfId="29262" xr:uid="{00000000-0005-0000-0000-0000610B0000}"/>
    <cellStyle name="Millares [0] 2 2 7 3" xfId="3557" xr:uid="{00000000-0005-0000-0000-0000620B0000}"/>
    <cellStyle name="Millares [0] 2 2 7 3 2" xfId="8415" xr:uid="{00000000-0005-0000-0000-0000630B0000}"/>
    <cellStyle name="Millares [0] 2 2 7 3 2 2" xfId="35165" xr:uid="{00000000-0005-0000-0000-0000640B0000}"/>
    <cellStyle name="Millares [0] 2 2 7 3 3" xfId="13157" xr:uid="{00000000-0005-0000-0000-0000650B0000}"/>
    <cellStyle name="Millares [0] 2 2 7 3 3 2" xfId="39907" xr:uid="{00000000-0005-0000-0000-0000660B0000}"/>
    <cellStyle name="Millares [0] 2 2 7 3 4" xfId="22958" xr:uid="{00000000-0005-0000-0000-0000670B0000}"/>
    <cellStyle name="Millares [0] 2 2 7 3 4 2" xfId="49705" xr:uid="{00000000-0005-0000-0000-0000680B0000}"/>
    <cellStyle name="Millares [0] 2 2 7 3 5" xfId="30314" xr:uid="{00000000-0005-0000-0000-0000690B0000}"/>
    <cellStyle name="Millares [0] 2 2 7 4" xfId="5941" xr:uid="{00000000-0005-0000-0000-00006A0B0000}"/>
    <cellStyle name="Millares [0] 2 2 7 4 2" xfId="32691" xr:uid="{00000000-0005-0000-0000-00006B0B0000}"/>
    <cellStyle name="Millares [0] 2 2 7 5" xfId="10787" xr:uid="{00000000-0005-0000-0000-00006C0B0000}"/>
    <cellStyle name="Millares [0] 2 2 7 5 2" xfId="37537" xr:uid="{00000000-0005-0000-0000-00006D0B0000}"/>
    <cellStyle name="Millares [0] 2 2 7 6" xfId="15632" xr:uid="{00000000-0005-0000-0000-00006E0B0000}"/>
    <cellStyle name="Millares [0] 2 2 7 6 2" xfId="42382" xr:uid="{00000000-0005-0000-0000-00006F0B0000}"/>
    <cellStyle name="Millares [0] 2 2 7 7" xfId="18033" xr:uid="{00000000-0005-0000-0000-0000700B0000}"/>
    <cellStyle name="Millares [0] 2 2 7 7 2" xfId="44780" xr:uid="{00000000-0005-0000-0000-0000710B0000}"/>
    <cellStyle name="Millares [0] 2 2 7 8" xfId="20484" xr:uid="{00000000-0005-0000-0000-0000720B0000}"/>
    <cellStyle name="Millares [0] 2 2 7 8 2" xfId="47231" xr:uid="{00000000-0005-0000-0000-0000730B0000}"/>
    <cellStyle name="Millares [0] 2 2 7 9" xfId="25350" xr:uid="{00000000-0005-0000-0000-0000740B0000}"/>
    <cellStyle name="Millares [0] 2 2 7 9 2" xfId="52095" xr:uid="{00000000-0005-0000-0000-0000750B0000}"/>
    <cellStyle name="Millares [0] 2 2 8" xfId="1553" xr:uid="{00000000-0005-0000-0000-0000760B0000}"/>
    <cellStyle name="Millares [0] 2 2 8 2" xfId="4036" xr:uid="{00000000-0005-0000-0000-0000770B0000}"/>
    <cellStyle name="Millares [0] 2 2 8 2 2" xfId="8889" xr:uid="{00000000-0005-0000-0000-0000780B0000}"/>
    <cellStyle name="Millares [0] 2 2 8 2 2 2" xfId="35639" xr:uid="{00000000-0005-0000-0000-0000790B0000}"/>
    <cellStyle name="Millares [0] 2 2 8 2 3" xfId="13631" xr:uid="{00000000-0005-0000-0000-00007A0B0000}"/>
    <cellStyle name="Millares [0] 2 2 8 2 3 2" xfId="40381" xr:uid="{00000000-0005-0000-0000-00007B0B0000}"/>
    <cellStyle name="Millares [0] 2 2 8 2 4" xfId="23432" xr:uid="{00000000-0005-0000-0000-00007C0B0000}"/>
    <cellStyle name="Millares [0] 2 2 8 2 4 2" xfId="50179" xr:uid="{00000000-0005-0000-0000-00007D0B0000}"/>
    <cellStyle name="Millares [0] 2 2 8 2 5" xfId="30788" xr:uid="{00000000-0005-0000-0000-00007E0B0000}"/>
    <cellStyle name="Millares [0] 2 2 8 3" xfId="6415" xr:uid="{00000000-0005-0000-0000-00007F0B0000}"/>
    <cellStyle name="Millares [0] 2 2 8 3 2" xfId="33165" xr:uid="{00000000-0005-0000-0000-0000800B0000}"/>
    <cellStyle name="Millares [0] 2 2 8 4" xfId="11261" xr:uid="{00000000-0005-0000-0000-0000810B0000}"/>
    <cellStyle name="Millares [0] 2 2 8 4 2" xfId="38011" xr:uid="{00000000-0005-0000-0000-0000820B0000}"/>
    <cellStyle name="Millares [0] 2 2 8 5" xfId="16106" xr:uid="{00000000-0005-0000-0000-0000830B0000}"/>
    <cellStyle name="Millares [0] 2 2 8 5 2" xfId="42856" xr:uid="{00000000-0005-0000-0000-0000840B0000}"/>
    <cellStyle name="Millares [0] 2 2 8 6" xfId="18507" xr:uid="{00000000-0005-0000-0000-0000850B0000}"/>
    <cellStyle name="Millares [0] 2 2 8 6 2" xfId="45254" xr:uid="{00000000-0005-0000-0000-0000860B0000}"/>
    <cellStyle name="Millares [0] 2 2 8 7" xfId="20958" xr:uid="{00000000-0005-0000-0000-0000870B0000}"/>
    <cellStyle name="Millares [0] 2 2 8 7 2" xfId="47705" xr:uid="{00000000-0005-0000-0000-0000880B0000}"/>
    <cellStyle name="Millares [0] 2 2 8 8" xfId="25824" xr:uid="{00000000-0005-0000-0000-0000890B0000}"/>
    <cellStyle name="Millares [0] 2 2 8 8 2" xfId="52569" xr:uid="{00000000-0005-0000-0000-00008A0B0000}"/>
    <cellStyle name="Millares [0] 2 2 8 9" xfId="28314" xr:uid="{00000000-0005-0000-0000-00008B0B0000}"/>
    <cellStyle name="Millares [0] 2 2 9" xfId="2029" xr:uid="{00000000-0005-0000-0000-00008C0B0000}"/>
    <cellStyle name="Millares [0] 2 2 9 2" xfId="4512" xr:uid="{00000000-0005-0000-0000-00008D0B0000}"/>
    <cellStyle name="Millares [0] 2 2 9 2 2" xfId="9363" xr:uid="{00000000-0005-0000-0000-00008E0B0000}"/>
    <cellStyle name="Millares [0] 2 2 9 2 2 2" xfId="36113" xr:uid="{00000000-0005-0000-0000-00008F0B0000}"/>
    <cellStyle name="Millares [0] 2 2 9 2 3" xfId="14105" xr:uid="{00000000-0005-0000-0000-0000900B0000}"/>
    <cellStyle name="Millares [0] 2 2 9 2 3 2" xfId="40855" xr:uid="{00000000-0005-0000-0000-0000910B0000}"/>
    <cellStyle name="Millares [0] 2 2 9 2 4" xfId="23906" xr:uid="{00000000-0005-0000-0000-0000920B0000}"/>
    <cellStyle name="Millares [0] 2 2 9 2 4 2" xfId="50653" xr:uid="{00000000-0005-0000-0000-0000930B0000}"/>
    <cellStyle name="Millares [0] 2 2 9 2 5" xfId="31262" xr:uid="{00000000-0005-0000-0000-0000940B0000}"/>
    <cellStyle name="Millares [0] 2 2 9 3" xfId="6889" xr:uid="{00000000-0005-0000-0000-0000950B0000}"/>
    <cellStyle name="Millares [0] 2 2 9 3 2" xfId="33639" xr:uid="{00000000-0005-0000-0000-0000960B0000}"/>
    <cellStyle name="Millares [0] 2 2 9 4" xfId="11735" xr:uid="{00000000-0005-0000-0000-0000970B0000}"/>
    <cellStyle name="Millares [0] 2 2 9 4 2" xfId="38485" xr:uid="{00000000-0005-0000-0000-0000980B0000}"/>
    <cellStyle name="Millares [0] 2 2 9 5" xfId="16580" xr:uid="{00000000-0005-0000-0000-0000990B0000}"/>
    <cellStyle name="Millares [0] 2 2 9 5 2" xfId="43330" xr:uid="{00000000-0005-0000-0000-00009A0B0000}"/>
    <cellStyle name="Millares [0] 2 2 9 6" xfId="18981" xr:uid="{00000000-0005-0000-0000-00009B0B0000}"/>
    <cellStyle name="Millares [0] 2 2 9 6 2" xfId="45728" xr:uid="{00000000-0005-0000-0000-00009C0B0000}"/>
    <cellStyle name="Millares [0] 2 2 9 7" xfId="21432" xr:uid="{00000000-0005-0000-0000-00009D0B0000}"/>
    <cellStyle name="Millares [0] 2 2 9 7 2" xfId="48179" xr:uid="{00000000-0005-0000-0000-00009E0B0000}"/>
    <cellStyle name="Millares [0] 2 2 9 8" xfId="26298" xr:uid="{00000000-0005-0000-0000-00009F0B0000}"/>
    <cellStyle name="Millares [0] 2 2 9 8 2" xfId="53043" xr:uid="{00000000-0005-0000-0000-0000A00B0000}"/>
    <cellStyle name="Millares [0] 2 2 9 9" xfId="28788" xr:uid="{00000000-0005-0000-0000-0000A10B0000}"/>
    <cellStyle name="Millares [0] 2 20" xfId="24869" xr:uid="{00000000-0005-0000-0000-0000A20B0000}"/>
    <cellStyle name="Millares [0] 2 20 2" xfId="51615" xr:uid="{00000000-0005-0000-0000-0000A30B0000}"/>
    <cellStyle name="Millares [0] 2 21" xfId="27256" xr:uid="{00000000-0005-0000-0000-0000A40B0000}"/>
    <cellStyle name="Millares [0] 2 3" xfId="113" xr:uid="{00000000-0005-0000-0000-0000A50B0000}"/>
    <cellStyle name="Millares [0] 2 3 10" xfId="2984" xr:uid="{00000000-0005-0000-0000-0000A60B0000}"/>
    <cellStyle name="Millares [0] 2 3 10 2" xfId="7843" xr:uid="{00000000-0005-0000-0000-0000A70B0000}"/>
    <cellStyle name="Millares [0] 2 3 10 2 2" xfId="34593" xr:uid="{00000000-0005-0000-0000-0000A80B0000}"/>
    <cellStyle name="Millares [0] 2 3 10 3" xfId="12689" xr:uid="{00000000-0005-0000-0000-0000A90B0000}"/>
    <cellStyle name="Millares [0] 2 3 10 3 2" xfId="39439" xr:uid="{00000000-0005-0000-0000-0000AA0B0000}"/>
    <cellStyle name="Millares [0] 2 3 10 4" xfId="22386" xr:uid="{00000000-0005-0000-0000-0000AB0B0000}"/>
    <cellStyle name="Millares [0] 2 3 10 4 2" xfId="49133" xr:uid="{00000000-0005-0000-0000-0000AC0B0000}"/>
    <cellStyle name="Millares [0] 2 3 10 5" xfId="29742" xr:uid="{00000000-0005-0000-0000-0000AD0B0000}"/>
    <cellStyle name="Millares [0] 2 3 11" xfId="5473" xr:uid="{00000000-0005-0000-0000-0000AE0B0000}"/>
    <cellStyle name="Millares [0] 2 3 11 2" xfId="32223" xr:uid="{00000000-0005-0000-0000-0000AF0B0000}"/>
    <cellStyle name="Millares [0] 2 3 12" xfId="10318" xr:uid="{00000000-0005-0000-0000-0000B00B0000}"/>
    <cellStyle name="Millares [0] 2 3 12 2" xfId="37068" xr:uid="{00000000-0005-0000-0000-0000B10B0000}"/>
    <cellStyle name="Millares [0] 2 3 13" xfId="15164" xr:uid="{00000000-0005-0000-0000-0000B20B0000}"/>
    <cellStyle name="Millares [0] 2 3 13 2" xfId="41914" xr:uid="{00000000-0005-0000-0000-0000B30B0000}"/>
    <cellStyle name="Millares [0] 2 3 14" xfId="17539" xr:uid="{00000000-0005-0000-0000-0000B40B0000}"/>
    <cellStyle name="Millares [0] 2 3 14 2" xfId="44286" xr:uid="{00000000-0005-0000-0000-0000B50B0000}"/>
    <cellStyle name="Millares [0] 2 3 15" xfId="20015" xr:uid="{00000000-0005-0000-0000-0000B60B0000}"/>
    <cellStyle name="Millares [0] 2 3 15 2" xfId="46762" xr:uid="{00000000-0005-0000-0000-0000B70B0000}"/>
    <cellStyle name="Millares [0] 2 3 16" xfId="24881" xr:uid="{00000000-0005-0000-0000-0000B80B0000}"/>
    <cellStyle name="Millares [0] 2 3 16 2" xfId="51627" xr:uid="{00000000-0005-0000-0000-0000B90B0000}"/>
    <cellStyle name="Millares [0] 2 3 17" xfId="27268" xr:uid="{00000000-0005-0000-0000-0000BA0B0000}"/>
    <cellStyle name="Millares [0] 2 3 2" xfId="489" xr:uid="{00000000-0005-0000-0000-0000BB0B0000}"/>
    <cellStyle name="Millares [0] 2 3 2 10" xfId="15199" xr:uid="{00000000-0005-0000-0000-0000BC0B0000}"/>
    <cellStyle name="Millares [0] 2 3 2 10 2" xfId="41949" xr:uid="{00000000-0005-0000-0000-0000BD0B0000}"/>
    <cellStyle name="Millares [0] 2 3 2 11" xfId="17590" xr:uid="{00000000-0005-0000-0000-0000BE0B0000}"/>
    <cellStyle name="Millares [0] 2 3 2 11 2" xfId="44337" xr:uid="{00000000-0005-0000-0000-0000BF0B0000}"/>
    <cellStyle name="Millares [0] 2 3 2 12" xfId="20050" xr:uid="{00000000-0005-0000-0000-0000C00B0000}"/>
    <cellStyle name="Millares [0] 2 3 2 12 2" xfId="46797" xr:uid="{00000000-0005-0000-0000-0000C10B0000}"/>
    <cellStyle name="Millares [0] 2 3 2 13" xfId="24916" xr:uid="{00000000-0005-0000-0000-0000C20B0000}"/>
    <cellStyle name="Millares [0] 2 3 2 13 2" xfId="51662" xr:uid="{00000000-0005-0000-0000-0000C30B0000}"/>
    <cellStyle name="Millares [0] 2 3 2 14" xfId="27329" xr:uid="{00000000-0005-0000-0000-0000C40B0000}"/>
    <cellStyle name="Millares [0] 2 3 2 2" xfId="701" xr:uid="{00000000-0005-0000-0000-0000C50B0000}"/>
    <cellStyle name="Millares [0] 2 3 2 2 10" xfId="17732" xr:uid="{00000000-0005-0000-0000-0000C60B0000}"/>
    <cellStyle name="Millares [0] 2 3 2 2 10 2" xfId="44479" xr:uid="{00000000-0005-0000-0000-0000C70B0000}"/>
    <cellStyle name="Millares [0] 2 3 2 2 11" xfId="20186" xr:uid="{00000000-0005-0000-0000-0000C80B0000}"/>
    <cellStyle name="Millares [0] 2 3 2 2 11 2" xfId="46933" xr:uid="{00000000-0005-0000-0000-0000C90B0000}"/>
    <cellStyle name="Millares [0] 2 3 2 2 12" xfId="25052" xr:uid="{00000000-0005-0000-0000-0000CA0B0000}"/>
    <cellStyle name="Millares [0] 2 3 2 2 12 2" xfId="51798" xr:uid="{00000000-0005-0000-0000-0000CB0B0000}"/>
    <cellStyle name="Millares [0] 2 3 2 2 13" xfId="27510" xr:uid="{00000000-0005-0000-0000-0000CC0B0000}"/>
    <cellStyle name="Millares [0] 2 3 2 2 2" xfId="1012" xr:uid="{00000000-0005-0000-0000-0000CD0B0000}"/>
    <cellStyle name="Millares [0] 2 3 2 2 2 10" xfId="20424" xr:uid="{00000000-0005-0000-0000-0000CE0B0000}"/>
    <cellStyle name="Millares [0] 2 3 2 2 2 10 2" xfId="47171" xr:uid="{00000000-0005-0000-0000-0000CF0B0000}"/>
    <cellStyle name="Millares [0] 2 3 2 2 2 11" xfId="25290" xr:uid="{00000000-0005-0000-0000-0000D00B0000}"/>
    <cellStyle name="Millares [0] 2 3 2 2 2 11 2" xfId="52035" xr:uid="{00000000-0005-0000-0000-0000D10B0000}"/>
    <cellStyle name="Millares [0] 2 3 2 2 2 12" xfId="27780" xr:uid="{00000000-0005-0000-0000-0000D20B0000}"/>
    <cellStyle name="Millares [0] 2 3 2 2 2 2" xfId="1489" xr:uid="{00000000-0005-0000-0000-0000D30B0000}"/>
    <cellStyle name="Millares [0] 2 3 2 2 2 2 10" xfId="28254" xr:uid="{00000000-0005-0000-0000-0000D40B0000}"/>
    <cellStyle name="Millares [0] 2 3 2 2 2 2 2" xfId="2917" xr:uid="{00000000-0005-0000-0000-0000D50B0000}"/>
    <cellStyle name="Millares [0] 2 3 2 2 2 2 2 2" xfId="5400" xr:uid="{00000000-0005-0000-0000-0000D60B0000}"/>
    <cellStyle name="Millares [0] 2 3 2 2 2 2 2 2 2" xfId="10251" xr:uid="{00000000-0005-0000-0000-0000D70B0000}"/>
    <cellStyle name="Millares [0] 2 3 2 2 2 2 2 2 2 2" xfId="37001" xr:uid="{00000000-0005-0000-0000-0000D80B0000}"/>
    <cellStyle name="Millares [0] 2 3 2 2 2 2 2 2 3" xfId="14993" xr:uid="{00000000-0005-0000-0000-0000D90B0000}"/>
    <cellStyle name="Millares [0] 2 3 2 2 2 2 2 2 3 2" xfId="41743" xr:uid="{00000000-0005-0000-0000-0000DA0B0000}"/>
    <cellStyle name="Millares [0] 2 3 2 2 2 2 2 2 4" xfId="24794" xr:uid="{00000000-0005-0000-0000-0000DB0B0000}"/>
    <cellStyle name="Millares [0] 2 3 2 2 2 2 2 2 4 2" xfId="51541" xr:uid="{00000000-0005-0000-0000-0000DC0B0000}"/>
    <cellStyle name="Millares [0] 2 3 2 2 2 2 2 2 5" xfId="32150" xr:uid="{00000000-0005-0000-0000-0000DD0B0000}"/>
    <cellStyle name="Millares [0] 2 3 2 2 2 2 2 3" xfId="7777" xr:uid="{00000000-0005-0000-0000-0000DE0B0000}"/>
    <cellStyle name="Millares [0] 2 3 2 2 2 2 2 3 2" xfId="34527" xr:uid="{00000000-0005-0000-0000-0000DF0B0000}"/>
    <cellStyle name="Millares [0] 2 3 2 2 2 2 2 4" xfId="12623" xr:uid="{00000000-0005-0000-0000-0000E00B0000}"/>
    <cellStyle name="Millares [0] 2 3 2 2 2 2 2 4 2" xfId="39373" xr:uid="{00000000-0005-0000-0000-0000E10B0000}"/>
    <cellStyle name="Millares [0] 2 3 2 2 2 2 2 5" xfId="17468" xr:uid="{00000000-0005-0000-0000-0000E20B0000}"/>
    <cellStyle name="Millares [0] 2 3 2 2 2 2 2 5 2" xfId="44218" xr:uid="{00000000-0005-0000-0000-0000E30B0000}"/>
    <cellStyle name="Millares [0] 2 3 2 2 2 2 2 6" xfId="19869" xr:uid="{00000000-0005-0000-0000-0000E40B0000}"/>
    <cellStyle name="Millares [0] 2 3 2 2 2 2 2 6 2" xfId="46616" xr:uid="{00000000-0005-0000-0000-0000E50B0000}"/>
    <cellStyle name="Millares [0] 2 3 2 2 2 2 2 7" xfId="22320" xr:uid="{00000000-0005-0000-0000-0000E60B0000}"/>
    <cellStyle name="Millares [0] 2 3 2 2 2 2 2 7 2" xfId="49067" xr:uid="{00000000-0005-0000-0000-0000E70B0000}"/>
    <cellStyle name="Millares [0] 2 3 2 2 2 2 2 8" xfId="27186" xr:uid="{00000000-0005-0000-0000-0000E80B0000}"/>
    <cellStyle name="Millares [0] 2 3 2 2 2 2 2 8 2" xfId="53931" xr:uid="{00000000-0005-0000-0000-0000E90B0000}"/>
    <cellStyle name="Millares [0] 2 3 2 2 2 2 2 9" xfId="29676" xr:uid="{00000000-0005-0000-0000-0000EA0B0000}"/>
    <cellStyle name="Millares [0] 2 3 2 2 2 2 3" xfId="3972" xr:uid="{00000000-0005-0000-0000-0000EB0B0000}"/>
    <cellStyle name="Millares [0] 2 3 2 2 2 2 3 2" xfId="8829" xr:uid="{00000000-0005-0000-0000-0000EC0B0000}"/>
    <cellStyle name="Millares [0] 2 3 2 2 2 2 3 2 2" xfId="35579" xr:uid="{00000000-0005-0000-0000-0000ED0B0000}"/>
    <cellStyle name="Millares [0] 2 3 2 2 2 2 3 3" xfId="13571" xr:uid="{00000000-0005-0000-0000-0000EE0B0000}"/>
    <cellStyle name="Millares [0] 2 3 2 2 2 2 3 3 2" xfId="40321" xr:uid="{00000000-0005-0000-0000-0000EF0B0000}"/>
    <cellStyle name="Millares [0] 2 3 2 2 2 2 3 4" xfId="23372" xr:uid="{00000000-0005-0000-0000-0000F00B0000}"/>
    <cellStyle name="Millares [0] 2 3 2 2 2 2 3 4 2" xfId="50119" xr:uid="{00000000-0005-0000-0000-0000F10B0000}"/>
    <cellStyle name="Millares [0] 2 3 2 2 2 2 3 5" xfId="30728" xr:uid="{00000000-0005-0000-0000-0000F20B0000}"/>
    <cellStyle name="Millares [0] 2 3 2 2 2 2 4" xfId="6355" xr:uid="{00000000-0005-0000-0000-0000F30B0000}"/>
    <cellStyle name="Millares [0] 2 3 2 2 2 2 4 2" xfId="33105" xr:uid="{00000000-0005-0000-0000-0000F40B0000}"/>
    <cellStyle name="Millares [0] 2 3 2 2 2 2 5" xfId="11201" xr:uid="{00000000-0005-0000-0000-0000F50B0000}"/>
    <cellStyle name="Millares [0] 2 3 2 2 2 2 5 2" xfId="37951" xr:uid="{00000000-0005-0000-0000-0000F60B0000}"/>
    <cellStyle name="Millares [0] 2 3 2 2 2 2 6" xfId="16046" xr:uid="{00000000-0005-0000-0000-0000F70B0000}"/>
    <cellStyle name="Millares [0] 2 3 2 2 2 2 6 2" xfId="42796" xr:uid="{00000000-0005-0000-0000-0000F80B0000}"/>
    <cellStyle name="Millares [0] 2 3 2 2 2 2 7" xfId="18447" xr:uid="{00000000-0005-0000-0000-0000F90B0000}"/>
    <cellStyle name="Millares [0] 2 3 2 2 2 2 7 2" xfId="45194" xr:uid="{00000000-0005-0000-0000-0000FA0B0000}"/>
    <cellStyle name="Millares [0] 2 3 2 2 2 2 8" xfId="20898" xr:uid="{00000000-0005-0000-0000-0000FB0B0000}"/>
    <cellStyle name="Millares [0] 2 3 2 2 2 2 8 2" xfId="47645" xr:uid="{00000000-0005-0000-0000-0000FC0B0000}"/>
    <cellStyle name="Millares [0] 2 3 2 2 2 2 9" xfId="25764" xr:uid="{00000000-0005-0000-0000-0000FD0B0000}"/>
    <cellStyle name="Millares [0] 2 3 2 2 2 2 9 2" xfId="52509" xr:uid="{00000000-0005-0000-0000-0000FE0B0000}"/>
    <cellStyle name="Millares [0] 2 3 2 2 2 3" xfId="1968" xr:uid="{00000000-0005-0000-0000-0000FF0B0000}"/>
    <cellStyle name="Millares [0] 2 3 2 2 2 3 2" xfId="4451" xr:uid="{00000000-0005-0000-0000-0000000C0000}"/>
    <cellStyle name="Millares [0] 2 3 2 2 2 3 2 2" xfId="9303" xr:uid="{00000000-0005-0000-0000-0000010C0000}"/>
    <cellStyle name="Millares [0] 2 3 2 2 2 3 2 2 2" xfId="36053" xr:uid="{00000000-0005-0000-0000-0000020C0000}"/>
    <cellStyle name="Millares [0] 2 3 2 2 2 3 2 3" xfId="14045" xr:uid="{00000000-0005-0000-0000-0000030C0000}"/>
    <cellStyle name="Millares [0] 2 3 2 2 2 3 2 3 2" xfId="40795" xr:uid="{00000000-0005-0000-0000-0000040C0000}"/>
    <cellStyle name="Millares [0] 2 3 2 2 2 3 2 4" xfId="23846" xr:uid="{00000000-0005-0000-0000-0000050C0000}"/>
    <cellStyle name="Millares [0] 2 3 2 2 2 3 2 4 2" xfId="50593" xr:uid="{00000000-0005-0000-0000-0000060C0000}"/>
    <cellStyle name="Millares [0] 2 3 2 2 2 3 2 5" xfId="31202" xr:uid="{00000000-0005-0000-0000-0000070C0000}"/>
    <cellStyle name="Millares [0] 2 3 2 2 2 3 3" xfId="6829" xr:uid="{00000000-0005-0000-0000-0000080C0000}"/>
    <cellStyle name="Millares [0] 2 3 2 2 2 3 3 2" xfId="33579" xr:uid="{00000000-0005-0000-0000-0000090C0000}"/>
    <cellStyle name="Millares [0] 2 3 2 2 2 3 4" xfId="11675" xr:uid="{00000000-0005-0000-0000-00000A0C0000}"/>
    <cellStyle name="Millares [0] 2 3 2 2 2 3 4 2" xfId="38425" xr:uid="{00000000-0005-0000-0000-00000B0C0000}"/>
    <cellStyle name="Millares [0] 2 3 2 2 2 3 5" xfId="16520" xr:uid="{00000000-0005-0000-0000-00000C0C0000}"/>
    <cellStyle name="Millares [0] 2 3 2 2 2 3 5 2" xfId="43270" xr:uid="{00000000-0005-0000-0000-00000D0C0000}"/>
    <cellStyle name="Millares [0] 2 3 2 2 2 3 6" xfId="18921" xr:uid="{00000000-0005-0000-0000-00000E0C0000}"/>
    <cellStyle name="Millares [0] 2 3 2 2 2 3 6 2" xfId="45668" xr:uid="{00000000-0005-0000-0000-00000F0C0000}"/>
    <cellStyle name="Millares [0] 2 3 2 2 2 3 7" xfId="21372" xr:uid="{00000000-0005-0000-0000-0000100C0000}"/>
    <cellStyle name="Millares [0] 2 3 2 2 2 3 7 2" xfId="48119" xr:uid="{00000000-0005-0000-0000-0000110C0000}"/>
    <cellStyle name="Millares [0] 2 3 2 2 2 3 8" xfId="26238" xr:uid="{00000000-0005-0000-0000-0000120C0000}"/>
    <cellStyle name="Millares [0] 2 3 2 2 2 3 8 2" xfId="52983" xr:uid="{00000000-0005-0000-0000-0000130C0000}"/>
    <cellStyle name="Millares [0] 2 3 2 2 2 3 9" xfId="28728" xr:uid="{00000000-0005-0000-0000-0000140C0000}"/>
    <cellStyle name="Millares [0] 2 3 2 2 2 4" xfId="2443" xr:uid="{00000000-0005-0000-0000-0000150C0000}"/>
    <cellStyle name="Millares [0] 2 3 2 2 2 4 2" xfId="4926" xr:uid="{00000000-0005-0000-0000-0000160C0000}"/>
    <cellStyle name="Millares [0] 2 3 2 2 2 4 2 2" xfId="9777" xr:uid="{00000000-0005-0000-0000-0000170C0000}"/>
    <cellStyle name="Millares [0] 2 3 2 2 2 4 2 2 2" xfId="36527" xr:uid="{00000000-0005-0000-0000-0000180C0000}"/>
    <cellStyle name="Millares [0] 2 3 2 2 2 4 2 3" xfId="14519" xr:uid="{00000000-0005-0000-0000-0000190C0000}"/>
    <cellStyle name="Millares [0] 2 3 2 2 2 4 2 3 2" xfId="41269" xr:uid="{00000000-0005-0000-0000-00001A0C0000}"/>
    <cellStyle name="Millares [0] 2 3 2 2 2 4 2 4" xfId="24320" xr:uid="{00000000-0005-0000-0000-00001B0C0000}"/>
    <cellStyle name="Millares [0] 2 3 2 2 2 4 2 4 2" xfId="51067" xr:uid="{00000000-0005-0000-0000-00001C0C0000}"/>
    <cellStyle name="Millares [0] 2 3 2 2 2 4 2 5" xfId="31676" xr:uid="{00000000-0005-0000-0000-00001D0C0000}"/>
    <cellStyle name="Millares [0] 2 3 2 2 2 4 3" xfId="7303" xr:uid="{00000000-0005-0000-0000-00001E0C0000}"/>
    <cellStyle name="Millares [0] 2 3 2 2 2 4 3 2" xfId="34053" xr:uid="{00000000-0005-0000-0000-00001F0C0000}"/>
    <cellStyle name="Millares [0] 2 3 2 2 2 4 4" xfId="12149" xr:uid="{00000000-0005-0000-0000-0000200C0000}"/>
    <cellStyle name="Millares [0] 2 3 2 2 2 4 4 2" xfId="38899" xr:uid="{00000000-0005-0000-0000-0000210C0000}"/>
    <cellStyle name="Millares [0] 2 3 2 2 2 4 5" xfId="16994" xr:uid="{00000000-0005-0000-0000-0000220C0000}"/>
    <cellStyle name="Millares [0] 2 3 2 2 2 4 5 2" xfId="43744" xr:uid="{00000000-0005-0000-0000-0000230C0000}"/>
    <cellStyle name="Millares [0] 2 3 2 2 2 4 6" xfId="19395" xr:uid="{00000000-0005-0000-0000-0000240C0000}"/>
    <cellStyle name="Millares [0] 2 3 2 2 2 4 6 2" xfId="46142" xr:uid="{00000000-0005-0000-0000-0000250C0000}"/>
    <cellStyle name="Millares [0] 2 3 2 2 2 4 7" xfId="21846" xr:uid="{00000000-0005-0000-0000-0000260C0000}"/>
    <cellStyle name="Millares [0] 2 3 2 2 2 4 7 2" xfId="48593" xr:uid="{00000000-0005-0000-0000-0000270C0000}"/>
    <cellStyle name="Millares [0] 2 3 2 2 2 4 8" xfId="26712" xr:uid="{00000000-0005-0000-0000-0000280C0000}"/>
    <cellStyle name="Millares [0] 2 3 2 2 2 4 8 2" xfId="53457" xr:uid="{00000000-0005-0000-0000-0000290C0000}"/>
    <cellStyle name="Millares [0] 2 3 2 2 2 4 9" xfId="29202" xr:uid="{00000000-0005-0000-0000-00002A0C0000}"/>
    <cellStyle name="Millares [0] 2 3 2 2 2 5" xfId="3496" xr:uid="{00000000-0005-0000-0000-00002B0C0000}"/>
    <cellStyle name="Millares [0] 2 3 2 2 2 5 2" xfId="8355" xr:uid="{00000000-0005-0000-0000-00002C0C0000}"/>
    <cellStyle name="Millares [0] 2 3 2 2 2 5 2 2" xfId="35105" xr:uid="{00000000-0005-0000-0000-00002D0C0000}"/>
    <cellStyle name="Millares [0] 2 3 2 2 2 5 3" xfId="13097" xr:uid="{00000000-0005-0000-0000-00002E0C0000}"/>
    <cellStyle name="Millares [0] 2 3 2 2 2 5 3 2" xfId="39847" xr:uid="{00000000-0005-0000-0000-00002F0C0000}"/>
    <cellStyle name="Millares [0] 2 3 2 2 2 5 4" xfId="22898" xr:uid="{00000000-0005-0000-0000-0000300C0000}"/>
    <cellStyle name="Millares [0] 2 3 2 2 2 5 4 2" xfId="49645" xr:uid="{00000000-0005-0000-0000-0000310C0000}"/>
    <cellStyle name="Millares [0] 2 3 2 2 2 5 5" xfId="30254" xr:uid="{00000000-0005-0000-0000-0000320C0000}"/>
    <cellStyle name="Millares [0] 2 3 2 2 2 6" xfId="5881" xr:uid="{00000000-0005-0000-0000-0000330C0000}"/>
    <cellStyle name="Millares [0] 2 3 2 2 2 6 2" xfId="32631" xr:uid="{00000000-0005-0000-0000-0000340C0000}"/>
    <cellStyle name="Millares [0] 2 3 2 2 2 7" xfId="10727" xr:uid="{00000000-0005-0000-0000-0000350C0000}"/>
    <cellStyle name="Millares [0] 2 3 2 2 2 7 2" xfId="37477" xr:uid="{00000000-0005-0000-0000-0000360C0000}"/>
    <cellStyle name="Millares [0] 2 3 2 2 2 8" xfId="15572" xr:uid="{00000000-0005-0000-0000-0000370C0000}"/>
    <cellStyle name="Millares [0] 2 3 2 2 2 8 2" xfId="42322" xr:uid="{00000000-0005-0000-0000-0000380C0000}"/>
    <cellStyle name="Millares [0] 2 3 2 2 2 9" xfId="17973" xr:uid="{00000000-0005-0000-0000-0000390C0000}"/>
    <cellStyle name="Millares [0] 2 3 2 2 2 9 2" xfId="44720" xr:uid="{00000000-0005-0000-0000-00003A0C0000}"/>
    <cellStyle name="Millares [0] 2 3 2 2 3" xfId="1250" xr:uid="{00000000-0005-0000-0000-00003B0C0000}"/>
    <cellStyle name="Millares [0] 2 3 2 2 3 10" xfId="28017" xr:uid="{00000000-0005-0000-0000-00003C0C0000}"/>
    <cellStyle name="Millares [0] 2 3 2 2 3 2" xfId="2680" xr:uid="{00000000-0005-0000-0000-00003D0C0000}"/>
    <cellStyle name="Millares [0] 2 3 2 2 3 2 2" xfId="5163" xr:uid="{00000000-0005-0000-0000-00003E0C0000}"/>
    <cellStyle name="Millares [0] 2 3 2 2 3 2 2 2" xfId="10014" xr:uid="{00000000-0005-0000-0000-00003F0C0000}"/>
    <cellStyle name="Millares [0] 2 3 2 2 3 2 2 2 2" xfId="36764" xr:uid="{00000000-0005-0000-0000-0000400C0000}"/>
    <cellStyle name="Millares [0] 2 3 2 2 3 2 2 3" xfId="14756" xr:uid="{00000000-0005-0000-0000-0000410C0000}"/>
    <cellStyle name="Millares [0] 2 3 2 2 3 2 2 3 2" xfId="41506" xr:uid="{00000000-0005-0000-0000-0000420C0000}"/>
    <cellStyle name="Millares [0] 2 3 2 2 3 2 2 4" xfId="24557" xr:uid="{00000000-0005-0000-0000-0000430C0000}"/>
    <cellStyle name="Millares [0] 2 3 2 2 3 2 2 4 2" xfId="51304" xr:uid="{00000000-0005-0000-0000-0000440C0000}"/>
    <cellStyle name="Millares [0] 2 3 2 2 3 2 2 5" xfId="31913" xr:uid="{00000000-0005-0000-0000-0000450C0000}"/>
    <cellStyle name="Millares [0] 2 3 2 2 3 2 3" xfId="7540" xr:uid="{00000000-0005-0000-0000-0000460C0000}"/>
    <cellStyle name="Millares [0] 2 3 2 2 3 2 3 2" xfId="34290" xr:uid="{00000000-0005-0000-0000-0000470C0000}"/>
    <cellStyle name="Millares [0] 2 3 2 2 3 2 4" xfId="12386" xr:uid="{00000000-0005-0000-0000-0000480C0000}"/>
    <cellStyle name="Millares [0] 2 3 2 2 3 2 4 2" xfId="39136" xr:uid="{00000000-0005-0000-0000-0000490C0000}"/>
    <cellStyle name="Millares [0] 2 3 2 2 3 2 5" xfId="17231" xr:uid="{00000000-0005-0000-0000-00004A0C0000}"/>
    <cellStyle name="Millares [0] 2 3 2 2 3 2 5 2" xfId="43981" xr:uid="{00000000-0005-0000-0000-00004B0C0000}"/>
    <cellStyle name="Millares [0] 2 3 2 2 3 2 6" xfId="19632" xr:uid="{00000000-0005-0000-0000-00004C0C0000}"/>
    <cellStyle name="Millares [0] 2 3 2 2 3 2 6 2" xfId="46379" xr:uid="{00000000-0005-0000-0000-00004D0C0000}"/>
    <cellStyle name="Millares [0] 2 3 2 2 3 2 7" xfId="22083" xr:uid="{00000000-0005-0000-0000-00004E0C0000}"/>
    <cellStyle name="Millares [0] 2 3 2 2 3 2 7 2" xfId="48830" xr:uid="{00000000-0005-0000-0000-00004F0C0000}"/>
    <cellStyle name="Millares [0] 2 3 2 2 3 2 8" xfId="26949" xr:uid="{00000000-0005-0000-0000-0000500C0000}"/>
    <cellStyle name="Millares [0] 2 3 2 2 3 2 8 2" xfId="53694" xr:uid="{00000000-0005-0000-0000-0000510C0000}"/>
    <cellStyle name="Millares [0] 2 3 2 2 3 2 9" xfId="29439" xr:uid="{00000000-0005-0000-0000-0000520C0000}"/>
    <cellStyle name="Millares [0] 2 3 2 2 3 3" xfId="3734" xr:uid="{00000000-0005-0000-0000-0000530C0000}"/>
    <cellStyle name="Millares [0] 2 3 2 2 3 3 2" xfId="8592" xr:uid="{00000000-0005-0000-0000-0000540C0000}"/>
    <cellStyle name="Millares [0] 2 3 2 2 3 3 2 2" xfId="35342" xr:uid="{00000000-0005-0000-0000-0000550C0000}"/>
    <cellStyle name="Millares [0] 2 3 2 2 3 3 3" xfId="13334" xr:uid="{00000000-0005-0000-0000-0000560C0000}"/>
    <cellStyle name="Millares [0] 2 3 2 2 3 3 3 2" xfId="40084" xr:uid="{00000000-0005-0000-0000-0000570C0000}"/>
    <cellStyle name="Millares [0] 2 3 2 2 3 3 4" xfId="23135" xr:uid="{00000000-0005-0000-0000-0000580C0000}"/>
    <cellStyle name="Millares [0] 2 3 2 2 3 3 4 2" xfId="49882" xr:uid="{00000000-0005-0000-0000-0000590C0000}"/>
    <cellStyle name="Millares [0] 2 3 2 2 3 3 5" xfId="30491" xr:uid="{00000000-0005-0000-0000-00005A0C0000}"/>
    <cellStyle name="Millares [0] 2 3 2 2 3 4" xfId="6118" xr:uid="{00000000-0005-0000-0000-00005B0C0000}"/>
    <cellStyle name="Millares [0] 2 3 2 2 3 4 2" xfId="32868" xr:uid="{00000000-0005-0000-0000-00005C0C0000}"/>
    <cellStyle name="Millares [0] 2 3 2 2 3 5" xfId="10964" xr:uid="{00000000-0005-0000-0000-00005D0C0000}"/>
    <cellStyle name="Millares [0] 2 3 2 2 3 5 2" xfId="37714" xr:uid="{00000000-0005-0000-0000-00005E0C0000}"/>
    <cellStyle name="Millares [0] 2 3 2 2 3 6" xfId="15809" xr:uid="{00000000-0005-0000-0000-00005F0C0000}"/>
    <cellStyle name="Millares [0] 2 3 2 2 3 6 2" xfId="42559" xr:uid="{00000000-0005-0000-0000-0000600C0000}"/>
    <cellStyle name="Millares [0] 2 3 2 2 3 7" xfId="18210" xr:uid="{00000000-0005-0000-0000-0000610C0000}"/>
    <cellStyle name="Millares [0] 2 3 2 2 3 7 2" xfId="44957" xr:uid="{00000000-0005-0000-0000-0000620C0000}"/>
    <cellStyle name="Millares [0] 2 3 2 2 3 8" xfId="20661" xr:uid="{00000000-0005-0000-0000-0000630C0000}"/>
    <cellStyle name="Millares [0] 2 3 2 2 3 8 2" xfId="47408" xr:uid="{00000000-0005-0000-0000-0000640C0000}"/>
    <cellStyle name="Millares [0] 2 3 2 2 3 9" xfId="25527" xr:uid="{00000000-0005-0000-0000-0000650C0000}"/>
    <cellStyle name="Millares [0] 2 3 2 2 3 9 2" xfId="52272" xr:uid="{00000000-0005-0000-0000-0000660C0000}"/>
    <cellStyle name="Millares [0] 2 3 2 2 4" xfId="1730" xr:uid="{00000000-0005-0000-0000-0000670C0000}"/>
    <cellStyle name="Millares [0] 2 3 2 2 4 2" xfId="4213" xr:uid="{00000000-0005-0000-0000-0000680C0000}"/>
    <cellStyle name="Millares [0] 2 3 2 2 4 2 2" xfId="9066" xr:uid="{00000000-0005-0000-0000-0000690C0000}"/>
    <cellStyle name="Millares [0] 2 3 2 2 4 2 2 2" xfId="35816" xr:uid="{00000000-0005-0000-0000-00006A0C0000}"/>
    <cellStyle name="Millares [0] 2 3 2 2 4 2 3" xfId="13808" xr:uid="{00000000-0005-0000-0000-00006B0C0000}"/>
    <cellStyle name="Millares [0] 2 3 2 2 4 2 3 2" xfId="40558" xr:uid="{00000000-0005-0000-0000-00006C0C0000}"/>
    <cellStyle name="Millares [0] 2 3 2 2 4 2 4" xfId="23609" xr:uid="{00000000-0005-0000-0000-00006D0C0000}"/>
    <cellStyle name="Millares [0] 2 3 2 2 4 2 4 2" xfId="50356" xr:uid="{00000000-0005-0000-0000-00006E0C0000}"/>
    <cellStyle name="Millares [0] 2 3 2 2 4 2 5" xfId="30965" xr:uid="{00000000-0005-0000-0000-00006F0C0000}"/>
    <cellStyle name="Millares [0] 2 3 2 2 4 3" xfId="6592" xr:uid="{00000000-0005-0000-0000-0000700C0000}"/>
    <cellStyle name="Millares [0] 2 3 2 2 4 3 2" xfId="33342" xr:uid="{00000000-0005-0000-0000-0000710C0000}"/>
    <cellStyle name="Millares [0] 2 3 2 2 4 4" xfId="11438" xr:uid="{00000000-0005-0000-0000-0000720C0000}"/>
    <cellStyle name="Millares [0] 2 3 2 2 4 4 2" xfId="38188" xr:uid="{00000000-0005-0000-0000-0000730C0000}"/>
    <cellStyle name="Millares [0] 2 3 2 2 4 5" xfId="16283" xr:uid="{00000000-0005-0000-0000-0000740C0000}"/>
    <cellStyle name="Millares [0] 2 3 2 2 4 5 2" xfId="43033" xr:uid="{00000000-0005-0000-0000-0000750C0000}"/>
    <cellStyle name="Millares [0] 2 3 2 2 4 6" xfId="18684" xr:uid="{00000000-0005-0000-0000-0000760C0000}"/>
    <cellStyle name="Millares [0] 2 3 2 2 4 6 2" xfId="45431" xr:uid="{00000000-0005-0000-0000-0000770C0000}"/>
    <cellStyle name="Millares [0] 2 3 2 2 4 7" xfId="21135" xr:uid="{00000000-0005-0000-0000-0000780C0000}"/>
    <cellStyle name="Millares [0] 2 3 2 2 4 7 2" xfId="47882" xr:uid="{00000000-0005-0000-0000-0000790C0000}"/>
    <cellStyle name="Millares [0] 2 3 2 2 4 8" xfId="26001" xr:uid="{00000000-0005-0000-0000-00007A0C0000}"/>
    <cellStyle name="Millares [0] 2 3 2 2 4 8 2" xfId="52746" xr:uid="{00000000-0005-0000-0000-00007B0C0000}"/>
    <cellStyle name="Millares [0] 2 3 2 2 4 9" xfId="28491" xr:uid="{00000000-0005-0000-0000-00007C0C0000}"/>
    <cellStyle name="Millares [0] 2 3 2 2 5" xfId="2206" xr:uid="{00000000-0005-0000-0000-00007D0C0000}"/>
    <cellStyle name="Millares [0] 2 3 2 2 5 2" xfId="4689" xr:uid="{00000000-0005-0000-0000-00007E0C0000}"/>
    <cellStyle name="Millares [0] 2 3 2 2 5 2 2" xfId="9540" xr:uid="{00000000-0005-0000-0000-00007F0C0000}"/>
    <cellStyle name="Millares [0] 2 3 2 2 5 2 2 2" xfId="36290" xr:uid="{00000000-0005-0000-0000-0000800C0000}"/>
    <cellStyle name="Millares [0] 2 3 2 2 5 2 3" xfId="14282" xr:uid="{00000000-0005-0000-0000-0000810C0000}"/>
    <cellStyle name="Millares [0] 2 3 2 2 5 2 3 2" xfId="41032" xr:uid="{00000000-0005-0000-0000-0000820C0000}"/>
    <cellStyle name="Millares [0] 2 3 2 2 5 2 4" xfId="24083" xr:uid="{00000000-0005-0000-0000-0000830C0000}"/>
    <cellStyle name="Millares [0] 2 3 2 2 5 2 4 2" xfId="50830" xr:uid="{00000000-0005-0000-0000-0000840C0000}"/>
    <cellStyle name="Millares [0] 2 3 2 2 5 2 5" xfId="31439" xr:uid="{00000000-0005-0000-0000-0000850C0000}"/>
    <cellStyle name="Millares [0] 2 3 2 2 5 3" xfId="7066" xr:uid="{00000000-0005-0000-0000-0000860C0000}"/>
    <cellStyle name="Millares [0] 2 3 2 2 5 3 2" xfId="33816" xr:uid="{00000000-0005-0000-0000-0000870C0000}"/>
    <cellStyle name="Millares [0] 2 3 2 2 5 4" xfId="11912" xr:uid="{00000000-0005-0000-0000-0000880C0000}"/>
    <cellStyle name="Millares [0] 2 3 2 2 5 4 2" xfId="38662" xr:uid="{00000000-0005-0000-0000-0000890C0000}"/>
    <cellStyle name="Millares [0] 2 3 2 2 5 5" xfId="16757" xr:uid="{00000000-0005-0000-0000-00008A0C0000}"/>
    <cellStyle name="Millares [0] 2 3 2 2 5 5 2" xfId="43507" xr:uid="{00000000-0005-0000-0000-00008B0C0000}"/>
    <cellStyle name="Millares [0] 2 3 2 2 5 6" xfId="19158" xr:uid="{00000000-0005-0000-0000-00008C0C0000}"/>
    <cellStyle name="Millares [0] 2 3 2 2 5 6 2" xfId="45905" xr:uid="{00000000-0005-0000-0000-00008D0C0000}"/>
    <cellStyle name="Millares [0] 2 3 2 2 5 7" xfId="21609" xr:uid="{00000000-0005-0000-0000-00008E0C0000}"/>
    <cellStyle name="Millares [0] 2 3 2 2 5 7 2" xfId="48356" xr:uid="{00000000-0005-0000-0000-00008F0C0000}"/>
    <cellStyle name="Millares [0] 2 3 2 2 5 8" xfId="26475" xr:uid="{00000000-0005-0000-0000-0000900C0000}"/>
    <cellStyle name="Millares [0] 2 3 2 2 5 8 2" xfId="53220" xr:uid="{00000000-0005-0000-0000-0000910C0000}"/>
    <cellStyle name="Millares [0] 2 3 2 2 5 9" xfId="28965" xr:uid="{00000000-0005-0000-0000-0000920C0000}"/>
    <cellStyle name="Millares [0] 2 3 2 2 6" xfId="3226" xr:uid="{00000000-0005-0000-0000-0000930C0000}"/>
    <cellStyle name="Millares [0] 2 3 2 2 6 2" xfId="8085" xr:uid="{00000000-0005-0000-0000-0000940C0000}"/>
    <cellStyle name="Millares [0] 2 3 2 2 6 2 2" xfId="34835" xr:uid="{00000000-0005-0000-0000-0000950C0000}"/>
    <cellStyle name="Millares [0] 2 3 2 2 6 3" xfId="12860" xr:uid="{00000000-0005-0000-0000-0000960C0000}"/>
    <cellStyle name="Millares [0] 2 3 2 2 6 3 2" xfId="39610" xr:uid="{00000000-0005-0000-0000-0000970C0000}"/>
    <cellStyle name="Millares [0] 2 3 2 2 6 4" xfId="22628" xr:uid="{00000000-0005-0000-0000-0000980C0000}"/>
    <cellStyle name="Millares [0] 2 3 2 2 6 4 2" xfId="49375" xr:uid="{00000000-0005-0000-0000-0000990C0000}"/>
    <cellStyle name="Millares [0] 2 3 2 2 6 5" xfId="29984" xr:uid="{00000000-0005-0000-0000-00009A0C0000}"/>
    <cellStyle name="Millares [0] 2 3 2 2 7" xfId="5644" xr:uid="{00000000-0005-0000-0000-00009B0C0000}"/>
    <cellStyle name="Millares [0] 2 3 2 2 7 2" xfId="32394" xr:uid="{00000000-0005-0000-0000-00009C0C0000}"/>
    <cellStyle name="Millares [0] 2 3 2 2 8" xfId="10489" xr:uid="{00000000-0005-0000-0000-00009D0C0000}"/>
    <cellStyle name="Millares [0] 2 3 2 2 8 2" xfId="37239" xr:uid="{00000000-0005-0000-0000-00009E0C0000}"/>
    <cellStyle name="Millares [0] 2 3 2 2 9" xfId="15335" xr:uid="{00000000-0005-0000-0000-00009F0C0000}"/>
    <cellStyle name="Millares [0] 2 3 2 2 9 2" xfId="42085" xr:uid="{00000000-0005-0000-0000-0000A00C0000}"/>
    <cellStyle name="Millares [0] 2 3 2 3" xfId="845" xr:uid="{00000000-0005-0000-0000-0000A10C0000}"/>
    <cellStyle name="Millares [0] 2 3 2 3 10" xfId="20288" xr:uid="{00000000-0005-0000-0000-0000A20C0000}"/>
    <cellStyle name="Millares [0] 2 3 2 3 10 2" xfId="47035" xr:uid="{00000000-0005-0000-0000-0000A30C0000}"/>
    <cellStyle name="Millares [0] 2 3 2 3 11" xfId="25154" xr:uid="{00000000-0005-0000-0000-0000A40C0000}"/>
    <cellStyle name="Millares [0] 2 3 2 3 11 2" xfId="51899" xr:uid="{00000000-0005-0000-0000-0000A50C0000}"/>
    <cellStyle name="Millares [0] 2 3 2 3 12" xfId="27618" xr:uid="{00000000-0005-0000-0000-0000A60C0000}"/>
    <cellStyle name="Millares [0] 2 3 2 3 2" xfId="1353" xr:uid="{00000000-0005-0000-0000-0000A70C0000}"/>
    <cellStyle name="Millares [0] 2 3 2 3 2 10" xfId="28118" xr:uid="{00000000-0005-0000-0000-0000A80C0000}"/>
    <cellStyle name="Millares [0] 2 3 2 3 2 2" xfId="2781" xr:uid="{00000000-0005-0000-0000-0000A90C0000}"/>
    <cellStyle name="Millares [0] 2 3 2 3 2 2 2" xfId="5264" xr:uid="{00000000-0005-0000-0000-0000AA0C0000}"/>
    <cellStyle name="Millares [0] 2 3 2 3 2 2 2 2" xfId="10115" xr:uid="{00000000-0005-0000-0000-0000AB0C0000}"/>
    <cellStyle name="Millares [0] 2 3 2 3 2 2 2 2 2" xfId="36865" xr:uid="{00000000-0005-0000-0000-0000AC0C0000}"/>
    <cellStyle name="Millares [0] 2 3 2 3 2 2 2 3" xfId="14857" xr:uid="{00000000-0005-0000-0000-0000AD0C0000}"/>
    <cellStyle name="Millares [0] 2 3 2 3 2 2 2 3 2" xfId="41607" xr:uid="{00000000-0005-0000-0000-0000AE0C0000}"/>
    <cellStyle name="Millares [0] 2 3 2 3 2 2 2 4" xfId="24658" xr:uid="{00000000-0005-0000-0000-0000AF0C0000}"/>
    <cellStyle name="Millares [0] 2 3 2 3 2 2 2 4 2" xfId="51405" xr:uid="{00000000-0005-0000-0000-0000B00C0000}"/>
    <cellStyle name="Millares [0] 2 3 2 3 2 2 2 5" xfId="32014" xr:uid="{00000000-0005-0000-0000-0000B10C0000}"/>
    <cellStyle name="Millares [0] 2 3 2 3 2 2 3" xfId="7641" xr:uid="{00000000-0005-0000-0000-0000B20C0000}"/>
    <cellStyle name="Millares [0] 2 3 2 3 2 2 3 2" xfId="34391" xr:uid="{00000000-0005-0000-0000-0000B30C0000}"/>
    <cellStyle name="Millares [0] 2 3 2 3 2 2 4" xfId="12487" xr:uid="{00000000-0005-0000-0000-0000B40C0000}"/>
    <cellStyle name="Millares [0] 2 3 2 3 2 2 4 2" xfId="39237" xr:uid="{00000000-0005-0000-0000-0000B50C0000}"/>
    <cellStyle name="Millares [0] 2 3 2 3 2 2 5" xfId="17332" xr:uid="{00000000-0005-0000-0000-0000B60C0000}"/>
    <cellStyle name="Millares [0] 2 3 2 3 2 2 5 2" xfId="44082" xr:uid="{00000000-0005-0000-0000-0000B70C0000}"/>
    <cellStyle name="Millares [0] 2 3 2 3 2 2 6" xfId="19733" xr:uid="{00000000-0005-0000-0000-0000B80C0000}"/>
    <cellStyle name="Millares [0] 2 3 2 3 2 2 6 2" xfId="46480" xr:uid="{00000000-0005-0000-0000-0000B90C0000}"/>
    <cellStyle name="Millares [0] 2 3 2 3 2 2 7" xfId="22184" xr:uid="{00000000-0005-0000-0000-0000BA0C0000}"/>
    <cellStyle name="Millares [0] 2 3 2 3 2 2 7 2" xfId="48931" xr:uid="{00000000-0005-0000-0000-0000BB0C0000}"/>
    <cellStyle name="Millares [0] 2 3 2 3 2 2 8" xfId="27050" xr:uid="{00000000-0005-0000-0000-0000BC0C0000}"/>
    <cellStyle name="Millares [0] 2 3 2 3 2 2 8 2" xfId="53795" xr:uid="{00000000-0005-0000-0000-0000BD0C0000}"/>
    <cellStyle name="Millares [0] 2 3 2 3 2 2 9" xfId="29540" xr:uid="{00000000-0005-0000-0000-0000BE0C0000}"/>
    <cellStyle name="Millares [0] 2 3 2 3 2 3" xfId="3836" xr:uid="{00000000-0005-0000-0000-0000BF0C0000}"/>
    <cellStyle name="Millares [0] 2 3 2 3 2 3 2" xfId="8693" xr:uid="{00000000-0005-0000-0000-0000C00C0000}"/>
    <cellStyle name="Millares [0] 2 3 2 3 2 3 2 2" xfId="35443" xr:uid="{00000000-0005-0000-0000-0000C10C0000}"/>
    <cellStyle name="Millares [0] 2 3 2 3 2 3 3" xfId="13435" xr:uid="{00000000-0005-0000-0000-0000C20C0000}"/>
    <cellStyle name="Millares [0] 2 3 2 3 2 3 3 2" xfId="40185" xr:uid="{00000000-0005-0000-0000-0000C30C0000}"/>
    <cellStyle name="Millares [0] 2 3 2 3 2 3 4" xfId="23236" xr:uid="{00000000-0005-0000-0000-0000C40C0000}"/>
    <cellStyle name="Millares [0] 2 3 2 3 2 3 4 2" xfId="49983" xr:uid="{00000000-0005-0000-0000-0000C50C0000}"/>
    <cellStyle name="Millares [0] 2 3 2 3 2 3 5" xfId="30592" xr:uid="{00000000-0005-0000-0000-0000C60C0000}"/>
    <cellStyle name="Millares [0] 2 3 2 3 2 4" xfId="6219" xr:uid="{00000000-0005-0000-0000-0000C70C0000}"/>
    <cellStyle name="Millares [0] 2 3 2 3 2 4 2" xfId="32969" xr:uid="{00000000-0005-0000-0000-0000C80C0000}"/>
    <cellStyle name="Millares [0] 2 3 2 3 2 5" xfId="11065" xr:uid="{00000000-0005-0000-0000-0000C90C0000}"/>
    <cellStyle name="Millares [0] 2 3 2 3 2 5 2" xfId="37815" xr:uid="{00000000-0005-0000-0000-0000CA0C0000}"/>
    <cellStyle name="Millares [0] 2 3 2 3 2 6" xfId="15910" xr:uid="{00000000-0005-0000-0000-0000CB0C0000}"/>
    <cellStyle name="Millares [0] 2 3 2 3 2 6 2" xfId="42660" xr:uid="{00000000-0005-0000-0000-0000CC0C0000}"/>
    <cellStyle name="Millares [0] 2 3 2 3 2 7" xfId="18311" xr:uid="{00000000-0005-0000-0000-0000CD0C0000}"/>
    <cellStyle name="Millares [0] 2 3 2 3 2 7 2" xfId="45058" xr:uid="{00000000-0005-0000-0000-0000CE0C0000}"/>
    <cellStyle name="Millares [0] 2 3 2 3 2 8" xfId="20762" xr:uid="{00000000-0005-0000-0000-0000CF0C0000}"/>
    <cellStyle name="Millares [0] 2 3 2 3 2 8 2" xfId="47509" xr:uid="{00000000-0005-0000-0000-0000D00C0000}"/>
    <cellStyle name="Millares [0] 2 3 2 3 2 9" xfId="25628" xr:uid="{00000000-0005-0000-0000-0000D10C0000}"/>
    <cellStyle name="Millares [0] 2 3 2 3 2 9 2" xfId="52373" xr:uid="{00000000-0005-0000-0000-0000D20C0000}"/>
    <cellStyle name="Millares [0] 2 3 2 3 3" xfId="1832" xr:uid="{00000000-0005-0000-0000-0000D30C0000}"/>
    <cellStyle name="Millares [0] 2 3 2 3 3 2" xfId="4315" xr:uid="{00000000-0005-0000-0000-0000D40C0000}"/>
    <cellStyle name="Millares [0] 2 3 2 3 3 2 2" xfId="9167" xr:uid="{00000000-0005-0000-0000-0000D50C0000}"/>
    <cellStyle name="Millares [0] 2 3 2 3 3 2 2 2" xfId="35917" xr:uid="{00000000-0005-0000-0000-0000D60C0000}"/>
    <cellStyle name="Millares [0] 2 3 2 3 3 2 3" xfId="13909" xr:uid="{00000000-0005-0000-0000-0000D70C0000}"/>
    <cellStyle name="Millares [0] 2 3 2 3 3 2 3 2" xfId="40659" xr:uid="{00000000-0005-0000-0000-0000D80C0000}"/>
    <cellStyle name="Millares [0] 2 3 2 3 3 2 4" xfId="23710" xr:uid="{00000000-0005-0000-0000-0000D90C0000}"/>
    <cellStyle name="Millares [0] 2 3 2 3 3 2 4 2" xfId="50457" xr:uid="{00000000-0005-0000-0000-0000DA0C0000}"/>
    <cellStyle name="Millares [0] 2 3 2 3 3 2 5" xfId="31066" xr:uid="{00000000-0005-0000-0000-0000DB0C0000}"/>
    <cellStyle name="Millares [0] 2 3 2 3 3 3" xfId="6693" xr:uid="{00000000-0005-0000-0000-0000DC0C0000}"/>
    <cellStyle name="Millares [0] 2 3 2 3 3 3 2" xfId="33443" xr:uid="{00000000-0005-0000-0000-0000DD0C0000}"/>
    <cellStyle name="Millares [0] 2 3 2 3 3 4" xfId="11539" xr:uid="{00000000-0005-0000-0000-0000DE0C0000}"/>
    <cellStyle name="Millares [0] 2 3 2 3 3 4 2" xfId="38289" xr:uid="{00000000-0005-0000-0000-0000DF0C0000}"/>
    <cellStyle name="Millares [0] 2 3 2 3 3 5" xfId="16384" xr:uid="{00000000-0005-0000-0000-0000E00C0000}"/>
    <cellStyle name="Millares [0] 2 3 2 3 3 5 2" xfId="43134" xr:uid="{00000000-0005-0000-0000-0000E10C0000}"/>
    <cellStyle name="Millares [0] 2 3 2 3 3 6" xfId="18785" xr:uid="{00000000-0005-0000-0000-0000E20C0000}"/>
    <cellStyle name="Millares [0] 2 3 2 3 3 6 2" xfId="45532" xr:uid="{00000000-0005-0000-0000-0000E30C0000}"/>
    <cellStyle name="Millares [0] 2 3 2 3 3 7" xfId="21236" xr:uid="{00000000-0005-0000-0000-0000E40C0000}"/>
    <cellStyle name="Millares [0] 2 3 2 3 3 7 2" xfId="47983" xr:uid="{00000000-0005-0000-0000-0000E50C0000}"/>
    <cellStyle name="Millares [0] 2 3 2 3 3 8" xfId="26102" xr:uid="{00000000-0005-0000-0000-0000E60C0000}"/>
    <cellStyle name="Millares [0] 2 3 2 3 3 8 2" xfId="52847" xr:uid="{00000000-0005-0000-0000-0000E70C0000}"/>
    <cellStyle name="Millares [0] 2 3 2 3 3 9" xfId="28592" xr:uid="{00000000-0005-0000-0000-0000E80C0000}"/>
    <cellStyle name="Millares [0] 2 3 2 3 4" xfId="2307" xr:uid="{00000000-0005-0000-0000-0000E90C0000}"/>
    <cellStyle name="Millares [0] 2 3 2 3 4 2" xfId="4790" xr:uid="{00000000-0005-0000-0000-0000EA0C0000}"/>
    <cellStyle name="Millares [0] 2 3 2 3 4 2 2" xfId="9641" xr:uid="{00000000-0005-0000-0000-0000EB0C0000}"/>
    <cellStyle name="Millares [0] 2 3 2 3 4 2 2 2" xfId="36391" xr:uid="{00000000-0005-0000-0000-0000EC0C0000}"/>
    <cellStyle name="Millares [0] 2 3 2 3 4 2 3" xfId="14383" xr:uid="{00000000-0005-0000-0000-0000ED0C0000}"/>
    <cellStyle name="Millares [0] 2 3 2 3 4 2 3 2" xfId="41133" xr:uid="{00000000-0005-0000-0000-0000EE0C0000}"/>
    <cellStyle name="Millares [0] 2 3 2 3 4 2 4" xfId="24184" xr:uid="{00000000-0005-0000-0000-0000EF0C0000}"/>
    <cellStyle name="Millares [0] 2 3 2 3 4 2 4 2" xfId="50931" xr:uid="{00000000-0005-0000-0000-0000F00C0000}"/>
    <cellStyle name="Millares [0] 2 3 2 3 4 2 5" xfId="31540" xr:uid="{00000000-0005-0000-0000-0000F10C0000}"/>
    <cellStyle name="Millares [0] 2 3 2 3 4 3" xfId="7167" xr:uid="{00000000-0005-0000-0000-0000F20C0000}"/>
    <cellStyle name="Millares [0] 2 3 2 3 4 3 2" xfId="33917" xr:uid="{00000000-0005-0000-0000-0000F30C0000}"/>
    <cellStyle name="Millares [0] 2 3 2 3 4 4" xfId="12013" xr:uid="{00000000-0005-0000-0000-0000F40C0000}"/>
    <cellStyle name="Millares [0] 2 3 2 3 4 4 2" xfId="38763" xr:uid="{00000000-0005-0000-0000-0000F50C0000}"/>
    <cellStyle name="Millares [0] 2 3 2 3 4 5" xfId="16858" xr:uid="{00000000-0005-0000-0000-0000F60C0000}"/>
    <cellStyle name="Millares [0] 2 3 2 3 4 5 2" xfId="43608" xr:uid="{00000000-0005-0000-0000-0000F70C0000}"/>
    <cellStyle name="Millares [0] 2 3 2 3 4 6" xfId="19259" xr:uid="{00000000-0005-0000-0000-0000F80C0000}"/>
    <cellStyle name="Millares [0] 2 3 2 3 4 6 2" xfId="46006" xr:uid="{00000000-0005-0000-0000-0000F90C0000}"/>
    <cellStyle name="Millares [0] 2 3 2 3 4 7" xfId="21710" xr:uid="{00000000-0005-0000-0000-0000FA0C0000}"/>
    <cellStyle name="Millares [0] 2 3 2 3 4 7 2" xfId="48457" xr:uid="{00000000-0005-0000-0000-0000FB0C0000}"/>
    <cellStyle name="Millares [0] 2 3 2 3 4 8" xfId="26576" xr:uid="{00000000-0005-0000-0000-0000FC0C0000}"/>
    <cellStyle name="Millares [0] 2 3 2 3 4 8 2" xfId="53321" xr:uid="{00000000-0005-0000-0000-0000FD0C0000}"/>
    <cellStyle name="Millares [0] 2 3 2 3 4 9" xfId="29066" xr:uid="{00000000-0005-0000-0000-0000FE0C0000}"/>
    <cellStyle name="Millares [0] 2 3 2 3 5" xfId="3334" xr:uid="{00000000-0005-0000-0000-0000FF0C0000}"/>
    <cellStyle name="Millares [0] 2 3 2 3 5 2" xfId="8193" xr:uid="{00000000-0005-0000-0000-0000000D0000}"/>
    <cellStyle name="Millares [0] 2 3 2 3 5 2 2" xfId="34943" xr:uid="{00000000-0005-0000-0000-0000010D0000}"/>
    <cellStyle name="Millares [0] 2 3 2 3 5 3" xfId="12961" xr:uid="{00000000-0005-0000-0000-0000020D0000}"/>
    <cellStyle name="Millares [0] 2 3 2 3 5 3 2" xfId="39711" xr:uid="{00000000-0005-0000-0000-0000030D0000}"/>
    <cellStyle name="Millares [0] 2 3 2 3 5 4" xfId="22736" xr:uid="{00000000-0005-0000-0000-0000040D0000}"/>
    <cellStyle name="Millares [0] 2 3 2 3 5 4 2" xfId="49483" xr:uid="{00000000-0005-0000-0000-0000050D0000}"/>
    <cellStyle name="Millares [0] 2 3 2 3 5 5" xfId="30092" xr:uid="{00000000-0005-0000-0000-0000060D0000}"/>
    <cellStyle name="Millares [0] 2 3 2 3 6" xfId="5745" xr:uid="{00000000-0005-0000-0000-0000070D0000}"/>
    <cellStyle name="Millares [0] 2 3 2 3 6 2" xfId="32495" xr:uid="{00000000-0005-0000-0000-0000080D0000}"/>
    <cellStyle name="Millares [0] 2 3 2 3 7" xfId="10591" xr:uid="{00000000-0005-0000-0000-0000090D0000}"/>
    <cellStyle name="Millares [0] 2 3 2 3 7 2" xfId="37341" xr:uid="{00000000-0005-0000-0000-00000A0D0000}"/>
    <cellStyle name="Millares [0] 2 3 2 3 8" xfId="15436" xr:uid="{00000000-0005-0000-0000-00000B0D0000}"/>
    <cellStyle name="Millares [0] 2 3 2 3 8 2" xfId="42186" xr:uid="{00000000-0005-0000-0000-00000C0D0000}"/>
    <cellStyle name="Millares [0] 2 3 2 3 9" xfId="17835" xr:uid="{00000000-0005-0000-0000-00000D0D0000}"/>
    <cellStyle name="Millares [0] 2 3 2 3 9 2" xfId="44582" xr:uid="{00000000-0005-0000-0000-00000E0D0000}"/>
    <cellStyle name="Millares [0] 2 3 2 4" xfId="1114" xr:uid="{00000000-0005-0000-0000-00000F0D0000}"/>
    <cellStyle name="Millares [0] 2 3 2 4 10" xfId="27881" xr:uid="{00000000-0005-0000-0000-0000100D0000}"/>
    <cellStyle name="Millares [0] 2 3 2 4 2" xfId="2544" xr:uid="{00000000-0005-0000-0000-0000110D0000}"/>
    <cellStyle name="Millares [0] 2 3 2 4 2 2" xfId="5027" xr:uid="{00000000-0005-0000-0000-0000120D0000}"/>
    <cellStyle name="Millares [0] 2 3 2 4 2 2 2" xfId="9878" xr:uid="{00000000-0005-0000-0000-0000130D0000}"/>
    <cellStyle name="Millares [0] 2 3 2 4 2 2 2 2" xfId="36628" xr:uid="{00000000-0005-0000-0000-0000140D0000}"/>
    <cellStyle name="Millares [0] 2 3 2 4 2 2 3" xfId="14620" xr:uid="{00000000-0005-0000-0000-0000150D0000}"/>
    <cellStyle name="Millares [0] 2 3 2 4 2 2 3 2" xfId="41370" xr:uid="{00000000-0005-0000-0000-0000160D0000}"/>
    <cellStyle name="Millares [0] 2 3 2 4 2 2 4" xfId="24421" xr:uid="{00000000-0005-0000-0000-0000170D0000}"/>
    <cellStyle name="Millares [0] 2 3 2 4 2 2 4 2" xfId="51168" xr:uid="{00000000-0005-0000-0000-0000180D0000}"/>
    <cellStyle name="Millares [0] 2 3 2 4 2 2 5" xfId="31777" xr:uid="{00000000-0005-0000-0000-0000190D0000}"/>
    <cellStyle name="Millares [0] 2 3 2 4 2 3" xfId="7404" xr:uid="{00000000-0005-0000-0000-00001A0D0000}"/>
    <cellStyle name="Millares [0] 2 3 2 4 2 3 2" xfId="34154" xr:uid="{00000000-0005-0000-0000-00001B0D0000}"/>
    <cellStyle name="Millares [0] 2 3 2 4 2 4" xfId="12250" xr:uid="{00000000-0005-0000-0000-00001C0D0000}"/>
    <cellStyle name="Millares [0] 2 3 2 4 2 4 2" xfId="39000" xr:uid="{00000000-0005-0000-0000-00001D0D0000}"/>
    <cellStyle name="Millares [0] 2 3 2 4 2 5" xfId="17095" xr:uid="{00000000-0005-0000-0000-00001E0D0000}"/>
    <cellStyle name="Millares [0] 2 3 2 4 2 5 2" xfId="43845" xr:uid="{00000000-0005-0000-0000-00001F0D0000}"/>
    <cellStyle name="Millares [0] 2 3 2 4 2 6" xfId="19496" xr:uid="{00000000-0005-0000-0000-0000200D0000}"/>
    <cellStyle name="Millares [0] 2 3 2 4 2 6 2" xfId="46243" xr:uid="{00000000-0005-0000-0000-0000210D0000}"/>
    <cellStyle name="Millares [0] 2 3 2 4 2 7" xfId="21947" xr:uid="{00000000-0005-0000-0000-0000220D0000}"/>
    <cellStyle name="Millares [0] 2 3 2 4 2 7 2" xfId="48694" xr:uid="{00000000-0005-0000-0000-0000230D0000}"/>
    <cellStyle name="Millares [0] 2 3 2 4 2 8" xfId="26813" xr:uid="{00000000-0005-0000-0000-0000240D0000}"/>
    <cellStyle name="Millares [0] 2 3 2 4 2 8 2" xfId="53558" xr:uid="{00000000-0005-0000-0000-0000250D0000}"/>
    <cellStyle name="Millares [0] 2 3 2 4 2 9" xfId="29303" xr:uid="{00000000-0005-0000-0000-0000260D0000}"/>
    <cellStyle name="Millares [0] 2 3 2 4 3" xfId="3598" xr:uid="{00000000-0005-0000-0000-0000270D0000}"/>
    <cellStyle name="Millares [0] 2 3 2 4 3 2" xfId="8456" xr:uid="{00000000-0005-0000-0000-0000280D0000}"/>
    <cellStyle name="Millares [0] 2 3 2 4 3 2 2" xfId="35206" xr:uid="{00000000-0005-0000-0000-0000290D0000}"/>
    <cellStyle name="Millares [0] 2 3 2 4 3 3" xfId="13198" xr:uid="{00000000-0005-0000-0000-00002A0D0000}"/>
    <cellStyle name="Millares [0] 2 3 2 4 3 3 2" xfId="39948" xr:uid="{00000000-0005-0000-0000-00002B0D0000}"/>
    <cellStyle name="Millares [0] 2 3 2 4 3 4" xfId="22999" xr:uid="{00000000-0005-0000-0000-00002C0D0000}"/>
    <cellStyle name="Millares [0] 2 3 2 4 3 4 2" xfId="49746" xr:uid="{00000000-0005-0000-0000-00002D0D0000}"/>
    <cellStyle name="Millares [0] 2 3 2 4 3 5" xfId="30355" xr:uid="{00000000-0005-0000-0000-00002E0D0000}"/>
    <cellStyle name="Millares [0] 2 3 2 4 4" xfId="5982" xr:uid="{00000000-0005-0000-0000-00002F0D0000}"/>
    <cellStyle name="Millares [0] 2 3 2 4 4 2" xfId="32732" xr:uid="{00000000-0005-0000-0000-0000300D0000}"/>
    <cellStyle name="Millares [0] 2 3 2 4 5" xfId="10828" xr:uid="{00000000-0005-0000-0000-0000310D0000}"/>
    <cellStyle name="Millares [0] 2 3 2 4 5 2" xfId="37578" xr:uid="{00000000-0005-0000-0000-0000320D0000}"/>
    <cellStyle name="Millares [0] 2 3 2 4 6" xfId="15673" xr:uid="{00000000-0005-0000-0000-0000330D0000}"/>
    <cellStyle name="Millares [0] 2 3 2 4 6 2" xfId="42423" xr:uid="{00000000-0005-0000-0000-0000340D0000}"/>
    <cellStyle name="Millares [0] 2 3 2 4 7" xfId="18074" xr:uid="{00000000-0005-0000-0000-0000350D0000}"/>
    <cellStyle name="Millares [0] 2 3 2 4 7 2" xfId="44821" xr:uid="{00000000-0005-0000-0000-0000360D0000}"/>
    <cellStyle name="Millares [0] 2 3 2 4 8" xfId="20525" xr:uid="{00000000-0005-0000-0000-0000370D0000}"/>
    <cellStyle name="Millares [0] 2 3 2 4 8 2" xfId="47272" xr:uid="{00000000-0005-0000-0000-0000380D0000}"/>
    <cellStyle name="Millares [0] 2 3 2 4 9" xfId="25391" xr:uid="{00000000-0005-0000-0000-0000390D0000}"/>
    <cellStyle name="Millares [0] 2 3 2 4 9 2" xfId="52136" xr:uid="{00000000-0005-0000-0000-00003A0D0000}"/>
    <cellStyle name="Millares [0] 2 3 2 5" xfId="1594" xr:uid="{00000000-0005-0000-0000-00003B0D0000}"/>
    <cellStyle name="Millares [0] 2 3 2 5 2" xfId="4077" xr:uid="{00000000-0005-0000-0000-00003C0D0000}"/>
    <cellStyle name="Millares [0] 2 3 2 5 2 2" xfId="8930" xr:uid="{00000000-0005-0000-0000-00003D0D0000}"/>
    <cellStyle name="Millares [0] 2 3 2 5 2 2 2" xfId="35680" xr:uid="{00000000-0005-0000-0000-00003E0D0000}"/>
    <cellStyle name="Millares [0] 2 3 2 5 2 3" xfId="13672" xr:uid="{00000000-0005-0000-0000-00003F0D0000}"/>
    <cellStyle name="Millares [0] 2 3 2 5 2 3 2" xfId="40422" xr:uid="{00000000-0005-0000-0000-0000400D0000}"/>
    <cellStyle name="Millares [0] 2 3 2 5 2 4" xfId="23473" xr:uid="{00000000-0005-0000-0000-0000410D0000}"/>
    <cellStyle name="Millares [0] 2 3 2 5 2 4 2" xfId="50220" xr:uid="{00000000-0005-0000-0000-0000420D0000}"/>
    <cellStyle name="Millares [0] 2 3 2 5 2 5" xfId="30829" xr:uid="{00000000-0005-0000-0000-0000430D0000}"/>
    <cellStyle name="Millares [0] 2 3 2 5 3" xfId="6456" xr:uid="{00000000-0005-0000-0000-0000440D0000}"/>
    <cellStyle name="Millares [0] 2 3 2 5 3 2" xfId="33206" xr:uid="{00000000-0005-0000-0000-0000450D0000}"/>
    <cellStyle name="Millares [0] 2 3 2 5 4" xfId="11302" xr:uid="{00000000-0005-0000-0000-0000460D0000}"/>
    <cellStyle name="Millares [0] 2 3 2 5 4 2" xfId="38052" xr:uid="{00000000-0005-0000-0000-0000470D0000}"/>
    <cellStyle name="Millares [0] 2 3 2 5 5" xfId="16147" xr:uid="{00000000-0005-0000-0000-0000480D0000}"/>
    <cellStyle name="Millares [0] 2 3 2 5 5 2" xfId="42897" xr:uid="{00000000-0005-0000-0000-0000490D0000}"/>
    <cellStyle name="Millares [0] 2 3 2 5 6" xfId="18548" xr:uid="{00000000-0005-0000-0000-00004A0D0000}"/>
    <cellStyle name="Millares [0] 2 3 2 5 6 2" xfId="45295" xr:uid="{00000000-0005-0000-0000-00004B0D0000}"/>
    <cellStyle name="Millares [0] 2 3 2 5 7" xfId="20999" xr:uid="{00000000-0005-0000-0000-00004C0D0000}"/>
    <cellStyle name="Millares [0] 2 3 2 5 7 2" xfId="47746" xr:uid="{00000000-0005-0000-0000-00004D0D0000}"/>
    <cellStyle name="Millares [0] 2 3 2 5 8" xfId="25865" xr:uid="{00000000-0005-0000-0000-00004E0D0000}"/>
    <cellStyle name="Millares [0] 2 3 2 5 8 2" xfId="52610" xr:uid="{00000000-0005-0000-0000-00004F0D0000}"/>
    <cellStyle name="Millares [0] 2 3 2 5 9" xfId="28355" xr:uid="{00000000-0005-0000-0000-0000500D0000}"/>
    <cellStyle name="Millares [0] 2 3 2 6" xfId="2070" xr:uid="{00000000-0005-0000-0000-0000510D0000}"/>
    <cellStyle name="Millares [0] 2 3 2 6 2" xfId="4553" xr:uid="{00000000-0005-0000-0000-0000520D0000}"/>
    <cellStyle name="Millares [0] 2 3 2 6 2 2" xfId="9404" xr:uid="{00000000-0005-0000-0000-0000530D0000}"/>
    <cellStyle name="Millares [0] 2 3 2 6 2 2 2" xfId="36154" xr:uid="{00000000-0005-0000-0000-0000540D0000}"/>
    <cellStyle name="Millares [0] 2 3 2 6 2 3" xfId="14146" xr:uid="{00000000-0005-0000-0000-0000550D0000}"/>
    <cellStyle name="Millares [0] 2 3 2 6 2 3 2" xfId="40896" xr:uid="{00000000-0005-0000-0000-0000560D0000}"/>
    <cellStyle name="Millares [0] 2 3 2 6 2 4" xfId="23947" xr:uid="{00000000-0005-0000-0000-0000570D0000}"/>
    <cellStyle name="Millares [0] 2 3 2 6 2 4 2" xfId="50694" xr:uid="{00000000-0005-0000-0000-0000580D0000}"/>
    <cellStyle name="Millares [0] 2 3 2 6 2 5" xfId="31303" xr:uid="{00000000-0005-0000-0000-0000590D0000}"/>
    <cellStyle name="Millares [0] 2 3 2 6 3" xfId="6930" xr:uid="{00000000-0005-0000-0000-00005A0D0000}"/>
    <cellStyle name="Millares [0] 2 3 2 6 3 2" xfId="33680" xr:uid="{00000000-0005-0000-0000-00005B0D0000}"/>
    <cellStyle name="Millares [0] 2 3 2 6 4" xfId="11776" xr:uid="{00000000-0005-0000-0000-00005C0D0000}"/>
    <cellStyle name="Millares [0] 2 3 2 6 4 2" xfId="38526" xr:uid="{00000000-0005-0000-0000-00005D0D0000}"/>
    <cellStyle name="Millares [0] 2 3 2 6 5" xfId="16621" xr:uid="{00000000-0005-0000-0000-00005E0D0000}"/>
    <cellStyle name="Millares [0] 2 3 2 6 5 2" xfId="43371" xr:uid="{00000000-0005-0000-0000-00005F0D0000}"/>
    <cellStyle name="Millares [0] 2 3 2 6 6" xfId="19022" xr:uid="{00000000-0005-0000-0000-0000600D0000}"/>
    <cellStyle name="Millares [0] 2 3 2 6 6 2" xfId="45769" xr:uid="{00000000-0005-0000-0000-0000610D0000}"/>
    <cellStyle name="Millares [0] 2 3 2 6 7" xfId="21473" xr:uid="{00000000-0005-0000-0000-0000620D0000}"/>
    <cellStyle name="Millares [0] 2 3 2 6 7 2" xfId="48220" xr:uid="{00000000-0005-0000-0000-0000630D0000}"/>
    <cellStyle name="Millares [0] 2 3 2 6 8" xfId="26339" xr:uid="{00000000-0005-0000-0000-0000640D0000}"/>
    <cellStyle name="Millares [0] 2 3 2 6 8 2" xfId="53084" xr:uid="{00000000-0005-0000-0000-0000650D0000}"/>
    <cellStyle name="Millares [0] 2 3 2 6 9" xfId="28829" xr:uid="{00000000-0005-0000-0000-0000660D0000}"/>
    <cellStyle name="Millares [0] 2 3 2 7" xfId="3045" xr:uid="{00000000-0005-0000-0000-0000670D0000}"/>
    <cellStyle name="Millares [0] 2 3 2 7 2" xfId="7904" xr:uid="{00000000-0005-0000-0000-0000680D0000}"/>
    <cellStyle name="Millares [0] 2 3 2 7 2 2" xfId="34654" xr:uid="{00000000-0005-0000-0000-0000690D0000}"/>
    <cellStyle name="Millares [0] 2 3 2 7 3" xfId="12724" xr:uid="{00000000-0005-0000-0000-00006A0D0000}"/>
    <cellStyle name="Millares [0] 2 3 2 7 3 2" xfId="39474" xr:uid="{00000000-0005-0000-0000-00006B0D0000}"/>
    <cellStyle name="Millares [0] 2 3 2 7 4" xfId="22447" xr:uid="{00000000-0005-0000-0000-00006C0D0000}"/>
    <cellStyle name="Millares [0] 2 3 2 7 4 2" xfId="49194" xr:uid="{00000000-0005-0000-0000-00006D0D0000}"/>
    <cellStyle name="Millares [0] 2 3 2 7 5" xfId="29803" xr:uid="{00000000-0005-0000-0000-00006E0D0000}"/>
    <cellStyle name="Millares [0] 2 3 2 8" xfId="5508" xr:uid="{00000000-0005-0000-0000-00006F0D0000}"/>
    <cellStyle name="Millares [0] 2 3 2 8 2" xfId="32258" xr:uid="{00000000-0005-0000-0000-0000700D0000}"/>
    <cellStyle name="Millares [0] 2 3 2 9" xfId="10353" xr:uid="{00000000-0005-0000-0000-0000710D0000}"/>
    <cellStyle name="Millares [0] 2 3 2 9 2" xfId="37103" xr:uid="{00000000-0005-0000-0000-0000720D0000}"/>
    <cellStyle name="Millares [0] 2 3 3" xfId="546" xr:uid="{00000000-0005-0000-0000-0000730D0000}"/>
    <cellStyle name="Millares [0] 2 3 3 10" xfId="15234" xr:uid="{00000000-0005-0000-0000-0000740D0000}"/>
    <cellStyle name="Millares [0] 2 3 3 10 2" xfId="41984" xr:uid="{00000000-0005-0000-0000-0000750D0000}"/>
    <cellStyle name="Millares [0] 2 3 3 11" xfId="17627" xr:uid="{00000000-0005-0000-0000-0000760D0000}"/>
    <cellStyle name="Millares [0] 2 3 3 11 2" xfId="44374" xr:uid="{00000000-0005-0000-0000-0000770D0000}"/>
    <cellStyle name="Millares [0] 2 3 3 12" xfId="20085" xr:uid="{00000000-0005-0000-0000-0000780D0000}"/>
    <cellStyle name="Millares [0] 2 3 3 12 2" xfId="46832" xr:uid="{00000000-0005-0000-0000-0000790D0000}"/>
    <cellStyle name="Millares [0] 2 3 3 13" xfId="24951" xr:uid="{00000000-0005-0000-0000-00007A0D0000}"/>
    <cellStyle name="Millares [0] 2 3 3 13 2" xfId="51697" xr:uid="{00000000-0005-0000-0000-00007B0D0000}"/>
    <cellStyle name="Millares [0] 2 3 3 14" xfId="27364" xr:uid="{00000000-0005-0000-0000-00007C0D0000}"/>
    <cellStyle name="Millares [0] 2 3 3 2" xfId="738" xr:uid="{00000000-0005-0000-0000-00007D0D0000}"/>
    <cellStyle name="Millares [0] 2 3 3 2 10" xfId="17768" xr:uid="{00000000-0005-0000-0000-00007E0D0000}"/>
    <cellStyle name="Millares [0] 2 3 3 2 10 2" xfId="44515" xr:uid="{00000000-0005-0000-0000-00007F0D0000}"/>
    <cellStyle name="Millares [0] 2 3 3 2 11" xfId="20221" xr:uid="{00000000-0005-0000-0000-0000800D0000}"/>
    <cellStyle name="Millares [0] 2 3 3 2 11 2" xfId="46968" xr:uid="{00000000-0005-0000-0000-0000810D0000}"/>
    <cellStyle name="Millares [0] 2 3 3 2 12" xfId="25087" xr:uid="{00000000-0005-0000-0000-0000820D0000}"/>
    <cellStyle name="Millares [0] 2 3 3 2 12 2" xfId="51833" xr:uid="{00000000-0005-0000-0000-0000830D0000}"/>
    <cellStyle name="Millares [0] 2 3 3 2 13" xfId="27545" xr:uid="{00000000-0005-0000-0000-0000840D0000}"/>
    <cellStyle name="Millares [0] 2 3 3 2 2" xfId="1047" xr:uid="{00000000-0005-0000-0000-0000850D0000}"/>
    <cellStyle name="Millares [0] 2 3 3 2 2 10" xfId="20459" xr:uid="{00000000-0005-0000-0000-0000860D0000}"/>
    <cellStyle name="Millares [0] 2 3 3 2 2 10 2" xfId="47206" xr:uid="{00000000-0005-0000-0000-0000870D0000}"/>
    <cellStyle name="Millares [0] 2 3 3 2 2 11" xfId="25325" xr:uid="{00000000-0005-0000-0000-0000880D0000}"/>
    <cellStyle name="Millares [0] 2 3 3 2 2 11 2" xfId="52070" xr:uid="{00000000-0005-0000-0000-0000890D0000}"/>
    <cellStyle name="Millares [0] 2 3 3 2 2 12" xfId="27815" xr:uid="{00000000-0005-0000-0000-00008A0D0000}"/>
    <cellStyle name="Millares [0] 2 3 3 2 2 2" xfId="1524" xr:uid="{00000000-0005-0000-0000-00008B0D0000}"/>
    <cellStyle name="Millares [0] 2 3 3 2 2 2 10" xfId="28289" xr:uid="{00000000-0005-0000-0000-00008C0D0000}"/>
    <cellStyle name="Millares [0] 2 3 3 2 2 2 2" xfId="2952" xr:uid="{00000000-0005-0000-0000-00008D0D0000}"/>
    <cellStyle name="Millares [0] 2 3 3 2 2 2 2 2" xfId="5435" xr:uid="{00000000-0005-0000-0000-00008E0D0000}"/>
    <cellStyle name="Millares [0] 2 3 3 2 2 2 2 2 2" xfId="10286" xr:uid="{00000000-0005-0000-0000-00008F0D0000}"/>
    <cellStyle name="Millares [0] 2 3 3 2 2 2 2 2 2 2" xfId="37036" xr:uid="{00000000-0005-0000-0000-0000900D0000}"/>
    <cellStyle name="Millares [0] 2 3 3 2 2 2 2 2 3" xfId="15028" xr:uid="{00000000-0005-0000-0000-0000910D0000}"/>
    <cellStyle name="Millares [0] 2 3 3 2 2 2 2 2 3 2" xfId="41778" xr:uid="{00000000-0005-0000-0000-0000920D0000}"/>
    <cellStyle name="Millares [0] 2 3 3 2 2 2 2 2 4" xfId="24829" xr:uid="{00000000-0005-0000-0000-0000930D0000}"/>
    <cellStyle name="Millares [0] 2 3 3 2 2 2 2 2 4 2" xfId="51576" xr:uid="{00000000-0005-0000-0000-0000940D0000}"/>
    <cellStyle name="Millares [0] 2 3 3 2 2 2 2 2 5" xfId="32185" xr:uid="{00000000-0005-0000-0000-0000950D0000}"/>
    <cellStyle name="Millares [0] 2 3 3 2 2 2 2 3" xfId="7812" xr:uid="{00000000-0005-0000-0000-0000960D0000}"/>
    <cellStyle name="Millares [0] 2 3 3 2 2 2 2 3 2" xfId="34562" xr:uid="{00000000-0005-0000-0000-0000970D0000}"/>
    <cellStyle name="Millares [0] 2 3 3 2 2 2 2 4" xfId="12658" xr:uid="{00000000-0005-0000-0000-0000980D0000}"/>
    <cellStyle name="Millares [0] 2 3 3 2 2 2 2 4 2" xfId="39408" xr:uid="{00000000-0005-0000-0000-0000990D0000}"/>
    <cellStyle name="Millares [0] 2 3 3 2 2 2 2 5" xfId="17503" xr:uid="{00000000-0005-0000-0000-00009A0D0000}"/>
    <cellStyle name="Millares [0] 2 3 3 2 2 2 2 5 2" xfId="44253" xr:uid="{00000000-0005-0000-0000-00009B0D0000}"/>
    <cellStyle name="Millares [0] 2 3 3 2 2 2 2 6" xfId="19904" xr:uid="{00000000-0005-0000-0000-00009C0D0000}"/>
    <cellStyle name="Millares [0] 2 3 3 2 2 2 2 6 2" xfId="46651" xr:uid="{00000000-0005-0000-0000-00009D0D0000}"/>
    <cellStyle name="Millares [0] 2 3 3 2 2 2 2 7" xfId="22355" xr:uid="{00000000-0005-0000-0000-00009E0D0000}"/>
    <cellStyle name="Millares [0] 2 3 3 2 2 2 2 7 2" xfId="49102" xr:uid="{00000000-0005-0000-0000-00009F0D0000}"/>
    <cellStyle name="Millares [0] 2 3 3 2 2 2 2 8" xfId="27221" xr:uid="{00000000-0005-0000-0000-0000A00D0000}"/>
    <cellStyle name="Millares [0] 2 3 3 2 2 2 2 8 2" xfId="53966" xr:uid="{00000000-0005-0000-0000-0000A10D0000}"/>
    <cellStyle name="Millares [0] 2 3 3 2 2 2 2 9" xfId="29711" xr:uid="{00000000-0005-0000-0000-0000A20D0000}"/>
    <cellStyle name="Millares [0] 2 3 3 2 2 2 3" xfId="4007" xr:uid="{00000000-0005-0000-0000-0000A30D0000}"/>
    <cellStyle name="Millares [0] 2 3 3 2 2 2 3 2" xfId="8864" xr:uid="{00000000-0005-0000-0000-0000A40D0000}"/>
    <cellStyle name="Millares [0] 2 3 3 2 2 2 3 2 2" xfId="35614" xr:uid="{00000000-0005-0000-0000-0000A50D0000}"/>
    <cellStyle name="Millares [0] 2 3 3 2 2 2 3 3" xfId="13606" xr:uid="{00000000-0005-0000-0000-0000A60D0000}"/>
    <cellStyle name="Millares [0] 2 3 3 2 2 2 3 3 2" xfId="40356" xr:uid="{00000000-0005-0000-0000-0000A70D0000}"/>
    <cellStyle name="Millares [0] 2 3 3 2 2 2 3 4" xfId="23407" xr:uid="{00000000-0005-0000-0000-0000A80D0000}"/>
    <cellStyle name="Millares [0] 2 3 3 2 2 2 3 4 2" xfId="50154" xr:uid="{00000000-0005-0000-0000-0000A90D0000}"/>
    <cellStyle name="Millares [0] 2 3 3 2 2 2 3 5" xfId="30763" xr:uid="{00000000-0005-0000-0000-0000AA0D0000}"/>
    <cellStyle name="Millares [0] 2 3 3 2 2 2 4" xfId="6390" xr:uid="{00000000-0005-0000-0000-0000AB0D0000}"/>
    <cellStyle name="Millares [0] 2 3 3 2 2 2 4 2" xfId="33140" xr:uid="{00000000-0005-0000-0000-0000AC0D0000}"/>
    <cellStyle name="Millares [0] 2 3 3 2 2 2 5" xfId="11236" xr:uid="{00000000-0005-0000-0000-0000AD0D0000}"/>
    <cellStyle name="Millares [0] 2 3 3 2 2 2 5 2" xfId="37986" xr:uid="{00000000-0005-0000-0000-0000AE0D0000}"/>
    <cellStyle name="Millares [0] 2 3 3 2 2 2 6" xfId="16081" xr:uid="{00000000-0005-0000-0000-0000AF0D0000}"/>
    <cellStyle name="Millares [0] 2 3 3 2 2 2 6 2" xfId="42831" xr:uid="{00000000-0005-0000-0000-0000B00D0000}"/>
    <cellStyle name="Millares [0] 2 3 3 2 2 2 7" xfId="18482" xr:uid="{00000000-0005-0000-0000-0000B10D0000}"/>
    <cellStyle name="Millares [0] 2 3 3 2 2 2 7 2" xfId="45229" xr:uid="{00000000-0005-0000-0000-0000B20D0000}"/>
    <cellStyle name="Millares [0] 2 3 3 2 2 2 8" xfId="20933" xr:uid="{00000000-0005-0000-0000-0000B30D0000}"/>
    <cellStyle name="Millares [0] 2 3 3 2 2 2 8 2" xfId="47680" xr:uid="{00000000-0005-0000-0000-0000B40D0000}"/>
    <cellStyle name="Millares [0] 2 3 3 2 2 2 9" xfId="25799" xr:uid="{00000000-0005-0000-0000-0000B50D0000}"/>
    <cellStyle name="Millares [0] 2 3 3 2 2 2 9 2" xfId="52544" xr:uid="{00000000-0005-0000-0000-0000B60D0000}"/>
    <cellStyle name="Millares [0] 2 3 3 2 2 3" xfId="2003" xr:uid="{00000000-0005-0000-0000-0000B70D0000}"/>
    <cellStyle name="Millares [0] 2 3 3 2 2 3 2" xfId="4486" xr:uid="{00000000-0005-0000-0000-0000B80D0000}"/>
    <cellStyle name="Millares [0] 2 3 3 2 2 3 2 2" xfId="9338" xr:uid="{00000000-0005-0000-0000-0000B90D0000}"/>
    <cellStyle name="Millares [0] 2 3 3 2 2 3 2 2 2" xfId="36088" xr:uid="{00000000-0005-0000-0000-0000BA0D0000}"/>
    <cellStyle name="Millares [0] 2 3 3 2 2 3 2 3" xfId="14080" xr:uid="{00000000-0005-0000-0000-0000BB0D0000}"/>
    <cellStyle name="Millares [0] 2 3 3 2 2 3 2 3 2" xfId="40830" xr:uid="{00000000-0005-0000-0000-0000BC0D0000}"/>
    <cellStyle name="Millares [0] 2 3 3 2 2 3 2 4" xfId="23881" xr:uid="{00000000-0005-0000-0000-0000BD0D0000}"/>
    <cellStyle name="Millares [0] 2 3 3 2 2 3 2 4 2" xfId="50628" xr:uid="{00000000-0005-0000-0000-0000BE0D0000}"/>
    <cellStyle name="Millares [0] 2 3 3 2 2 3 2 5" xfId="31237" xr:uid="{00000000-0005-0000-0000-0000BF0D0000}"/>
    <cellStyle name="Millares [0] 2 3 3 2 2 3 3" xfId="6864" xr:uid="{00000000-0005-0000-0000-0000C00D0000}"/>
    <cellStyle name="Millares [0] 2 3 3 2 2 3 3 2" xfId="33614" xr:uid="{00000000-0005-0000-0000-0000C10D0000}"/>
    <cellStyle name="Millares [0] 2 3 3 2 2 3 4" xfId="11710" xr:uid="{00000000-0005-0000-0000-0000C20D0000}"/>
    <cellStyle name="Millares [0] 2 3 3 2 2 3 4 2" xfId="38460" xr:uid="{00000000-0005-0000-0000-0000C30D0000}"/>
    <cellStyle name="Millares [0] 2 3 3 2 2 3 5" xfId="16555" xr:uid="{00000000-0005-0000-0000-0000C40D0000}"/>
    <cellStyle name="Millares [0] 2 3 3 2 2 3 5 2" xfId="43305" xr:uid="{00000000-0005-0000-0000-0000C50D0000}"/>
    <cellStyle name="Millares [0] 2 3 3 2 2 3 6" xfId="18956" xr:uid="{00000000-0005-0000-0000-0000C60D0000}"/>
    <cellStyle name="Millares [0] 2 3 3 2 2 3 6 2" xfId="45703" xr:uid="{00000000-0005-0000-0000-0000C70D0000}"/>
    <cellStyle name="Millares [0] 2 3 3 2 2 3 7" xfId="21407" xr:uid="{00000000-0005-0000-0000-0000C80D0000}"/>
    <cellStyle name="Millares [0] 2 3 3 2 2 3 7 2" xfId="48154" xr:uid="{00000000-0005-0000-0000-0000C90D0000}"/>
    <cellStyle name="Millares [0] 2 3 3 2 2 3 8" xfId="26273" xr:uid="{00000000-0005-0000-0000-0000CA0D0000}"/>
    <cellStyle name="Millares [0] 2 3 3 2 2 3 8 2" xfId="53018" xr:uid="{00000000-0005-0000-0000-0000CB0D0000}"/>
    <cellStyle name="Millares [0] 2 3 3 2 2 3 9" xfId="28763" xr:uid="{00000000-0005-0000-0000-0000CC0D0000}"/>
    <cellStyle name="Millares [0] 2 3 3 2 2 4" xfId="2478" xr:uid="{00000000-0005-0000-0000-0000CD0D0000}"/>
    <cellStyle name="Millares [0] 2 3 3 2 2 4 2" xfId="4961" xr:uid="{00000000-0005-0000-0000-0000CE0D0000}"/>
    <cellStyle name="Millares [0] 2 3 3 2 2 4 2 2" xfId="9812" xr:uid="{00000000-0005-0000-0000-0000CF0D0000}"/>
    <cellStyle name="Millares [0] 2 3 3 2 2 4 2 2 2" xfId="36562" xr:uid="{00000000-0005-0000-0000-0000D00D0000}"/>
    <cellStyle name="Millares [0] 2 3 3 2 2 4 2 3" xfId="14554" xr:uid="{00000000-0005-0000-0000-0000D10D0000}"/>
    <cellStyle name="Millares [0] 2 3 3 2 2 4 2 3 2" xfId="41304" xr:uid="{00000000-0005-0000-0000-0000D20D0000}"/>
    <cellStyle name="Millares [0] 2 3 3 2 2 4 2 4" xfId="24355" xr:uid="{00000000-0005-0000-0000-0000D30D0000}"/>
    <cellStyle name="Millares [0] 2 3 3 2 2 4 2 4 2" xfId="51102" xr:uid="{00000000-0005-0000-0000-0000D40D0000}"/>
    <cellStyle name="Millares [0] 2 3 3 2 2 4 2 5" xfId="31711" xr:uid="{00000000-0005-0000-0000-0000D50D0000}"/>
    <cellStyle name="Millares [0] 2 3 3 2 2 4 3" xfId="7338" xr:uid="{00000000-0005-0000-0000-0000D60D0000}"/>
    <cellStyle name="Millares [0] 2 3 3 2 2 4 3 2" xfId="34088" xr:uid="{00000000-0005-0000-0000-0000D70D0000}"/>
    <cellStyle name="Millares [0] 2 3 3 2 2 4 4" xfId="12184" xr:uid="{00000000-0005-0000-0000-0000D80D0000}"/>
    <cellStyle name="Millares [0] 2 3 3 2 2 4 4 2" xfId="38934" xr:uid="{00000000-0005-0000-0000-0000D90D0000}"/>
    <cellStyle name="Millares [0] 2 3 3 2 2 4 5" xfId="17029" xr:uid="{00000000-0005-0000-0000-0000DA0D0000}"/>
    <cellStyle name="Millares [0] 2 3 3 2 2 4 5 2" xfId="43779" xr:uid="{00000000-0005-0000-0000-0000DB0D0000}"/>
    <cellStyle name="Millares [0] 2 3 3 2 2 4 6" xfId="19430" xr:uid="{00000000-0005-0000-0000-0000DC0D0000}"/>
    <cellStyle name="Millares [0] 2 3 3 2 2 4 6 2" xfId="46177" xr:uid="{00000000-0005-0000-0000-0000DD0D0000}"/>
    <cellStyle name="Millares [0] 2 3 3 2 2 4 7" xfId="21881" xr:uid="{00000000-0005-0000-0000-0000DE0D0000}"/>
    <cellStyle name="Millares [0] 2 3 3 2 2 4 7 2" xfId="48628" xr:uid="{00000000-0005-0000-0000-0000DF0D0000}"/>
    <cellStyle name="Millares [0] 2 3 3 2 2 4 8" xfId="26747" xr:uid="{00000000-0005-0000-0000-0000E00D0000}"/>
    <cellStyle name="Millares [0] 2 3 3 2 2 4 8 2" xfId="53492" xr:uid="{00000000-0005-0000-0000-0000E10D0000}"/>
    <cellStyle name="Millares [0] 2 3 3 2 2 4 9" xfId="29237" xr:uid="{00000000-0005-0000-0000-0000E20D0000}"/>
    <cellStyle name="Millares [0] 2 3 3 2 2 5" xfId="3531" xr:uid="{00000000-0005-0000-0000-0000E30D0000}"/>
    <cellStyle name="Millares [0] 2 3 3 2 2 5 2" xfId="8390" xr:uid="{00000000-0005-0000-0000-0000E40D0000}"/>
    <cellStyle name="Millares [0] 2 3 3 2 2 5 2 2" xfId="35140" xr:uid="{00000000-0005-0000-0000-0000E50D0000}"/>
    <cellStyle name="Millares [0] 2 3 3 2 2 5 3" xfId="13132" xr:uid="{00000000-0005-0000-0000-0000E60D0000}"/>
    <cellStyle name="Millares [0] 2 3 3 2 2 5 3 2" xfId="39882" xr:uid="{00000000-0005-0000-0000-0000E70D0000}"/>
    <cellStyle name="Millares [0] 2 3 3 2 2 5 4" xfId="22933" xr:uid="{00000000-0005-0000-0000-0000E80D0000}"/>
    <cellStyle name="Millares [0] 2 3 3 2 2 5 4 2" xfId="49680" xr:uid="{00000000-0005-0000-0000-0000E90D0000}"/>
    <cellStyle name="Millares [0] 2 3 3 2 2 5 5" xfId="30289" xr:uid="{00000000-0005-0000-0000-0000EA0D0000}"/>
    <cellStyle name="Millares [0] 2 3 3 2 2 6" xfId="5916" xr:uid="{00000000-0005-0000-0000-0000EB0D0000}"/>
    <cellStyle name="Millares [0] 2 3 3 2 2 6 2" xfId="32666" xr:uid="{00000000-0005-0000-0000-0000EC0D0000}"/>
    <cellStyle name="Millares [0] 2 3 3 2 2 7" xfId="10762" xr:uid="{00000000-0005-0000-0000-0000ED0D0000}"/>
    <cellStyle name="Millares [0] 2 3 3 2 2 7 2" xfId="37512" xr:uid="{00000000-0005-0000-0000-0000EE0D0000}"/>
    <cellStyle name="Millares [0] 2 3 3 2 2 8" xfId="15607" xr:uid="{00000000-0005-0000-0000-0000EF0D0000}"/>
    <cellStyle name="Millares [0] 2 3 3 2 2 8 2" xfId="42357" xr:uid="{00000000-0005-0000-0000-0000F00D0000}"/>
    <cellStyle name="Millares [0] 2 3 3 2 2 9" xfId="18008" xr:uid="{00000000-0005-0000-0000-0000F10D0000}"/>
    <cellStyle name="Millares [0] 2 3 3 2 2 9 2" xfId="44755" xr:uid="{00000000-0005-0000-0000-0000F20D0000}"/>
    <cellStyle name="Millares [0] 2 3 3 2 3" xfId="1285" xr:uid="{00000000-0005-0000-0000-0000F30D0000}"/>
    <cellStyle name="Millares [0] 2 3 3 2 3 10" xfId="28052" xr:uid="{00000000-0005-0000-0000-0000F40D0000}"/>
    <cellStyle name="Millares [0] 2 3 3 2 3 2" xfId="2715" xr:uid="{00000000-0005-0000-0000-0000F50D0000}"/>
    <cellStyle name="Millares [0] 2 3 3 2 3 2 2" xfId="5198" xr:uid="{00000000-0005-0000-0000-0000F60D0000}"/>
    <cellStyle name="Millares [0] 2 3 3 2 3 2 2 2" xfId="10049" xr:uid="{00000000-0005-0000-0000-0000F70D0000}"/>
    <cellStyle name="Millares [0] 2 3 3 2 3 2 2 2 2" xfId="36799" xr:uid="{00000000-0005-0000-0000-0000F80D0000}"/>
    <cellStyle name="Millares [0] 2 3 3 2 3 2 2 3" xfId="14791" xr:uid="{00000000-0005-0000-0000-0000F90D0000}"/>
    <cellStyle name="Millares [0] 2 3 3 2 3 2 2 3 2" xfId="41541" xr:uid="{00000000-0005-0000-0000-0000FA0D0000}"/>
    <cellStyle name="Millares [0] 2 3 3 2 3 2 2 4" xfId="24592" xr:uid="{00000000-0005-0000-0000-0000FB0D0000}"/>
    <cellStyle name="Millares [0] 2 3 3 2 3 2 2 4 2" xfId="51339" xr:uid="{00000000-0005-0000-0000-0000FC0D0000}"/>
    <cellStyle name="Millares [0] 2 3 3 2 3 2 2 5" xfId="31948" xr:uid="{00000000-0005-0000-0000-0000FD0D0000}"/>
    <cellStyle name="Millares [0] 2 3 3 2 3 2 3" xfId="7575" xr:uid="{00000000-0005-0000-0000-0000FE0D0000}"/>
    <cellStyle name="Millares [0] 2 3 3 2 3 2 3 2" xfId="34325" xr:uid="{00000000-0005-0000-0000-0000FF0D0000}"/>
    <cellStyle name="Millares [0] 2 3 3 2 3 2 4" xfId="12421" xr:uid="{00000000-0005-0000-0000-0000000E0000}"/>
    <cellStyle name="Millares [0] 2 3 3 2 3 2 4 2" xfId="39171" xr:uid="{00000000-0005-0000-0000-0000010E0000}"/>
    <cellStyle name="Millares [0] 2 3 3 2 3 2 5" xfId="17266" xr:uid="{00000000-0005-0000-0000-0000020E0000}"/>
    <cellStyle name="Millares [0] 2 3 3 2 3 2 5 2" xfId="44016" xr:uid="{00000000-0005-0000-0000-0000030E0000}"/>
    <cellStyle name="Millares [0] 2 3 3 2 3 2 6" xfId="19667" xr:uid="{00000000-0005-0000-0000-0000040E0000}"/>
    <cellStyle name="Millares [0] 2 3 3 2 3 2 6 2" xfId="46414" xr:uid="{00000000-0005-0000-0000-0000050E0000}"/>
    <cellStyle name="Millares [0] 2 3 3 2 3 2 7" xfId="22118" xr:uid="{00000000-0005-0000-0000-0000060E0000}"/>
    <cellStyle name="Millares [0] 2 3 3 2 3 2 7 2" xfId="48865" xr:uid="{00000000-0005-0000-0000-0000070E0000}"/>
    <cellStyle name="Millares [0] 2 3 3 2 3 2 8" xfId="26984" xr:uid="{00000000-0005-0000-0000-0000080E0000}"/>
    <cellStyle name="Millares [0] 2 3 3 2 3 2 8 2" xfId="53729" xr:uid="{00000000-0005-0000-0000-0000090E0000}"/>
    <cellStyle name="Millares [0] 2 3 3 2 3 2 9" xfId="29474" xr:uid="{00000000-0005-0000-0000-00000A0E0000}"/>
    <cellStyle name="Millares [0] 2 3 3 2 3 3" xfId="3769" xr:uid="{00000000-0005-0000-0000-00000B0E0000}"/>
    <cellStyle name="Millares [0] 2 3 3 2 3 3 2" xfId="8627" xr:uid="{00000000-0005-0000-0000-00000C0E0000}"/>
    <cellStyle name="Millares [0] 2 3 3 2 3 3 2 2" xfId="35377" xr:uid="{00000000-0005-0000-0000-00000D0E0000}"/>
    <cellStyle name="Millares [0] 2 3 3 2 3 3 3" xfId="13369" xr:uid="{00000000-0005-0000-0000-00000E0E0000}"/>
    <cellStyle name="Millares [0] 2 3 3 2 3 3 3 2" xfId="40119" xr:uid="{00000000-0005-0000-0000-00000F0E0000}"/>
    <cellStyle name="Millares [0] 2 3 3 2 3 3 4" xfId="23170" xr:uid="{00000000-0005-0000-0000-0000100E0000}"/>
    <cellStyle name="Millares [0] 2 3 3 2 3 3 4 2" xfId="49917" xr:uid="{00000000-0005-0000-0000-0000110E0000}"/>
    <cellStyle name="Millares [0] 2 3 3 2 3 3 5" xfId="30526" xr:uid="{00000000-0005-0000-0000-0000120E0000}"/>
    <cellStyle name="Millares [0] 2 3 3 2 3 4" xfId="6153" xr:uid="{00000000-0005-0000-0000-0000130E0000}"/>
    <cellStyle name="Millares [0] 2 3 3 2 3 4 2" xfId="32903" xr:uid="{00000000-0005-0000-0000-0000140E0000}"/>
    <cellStyle name="Millares [0] 2 3 3 2 3 5" xfId="10999" xr:uid="{00000000-0005-0000-0000-0000150E0000}"/>
    <cellStyle name="Millares [0] 2 3 3 2 3 5 2" xfId="37749" xr:uid="{00000000-0005-0000-0000-0000160E0000}"/>
    <cellStyle name="Millares [0] 2 3 3 2 3 6" xfId="15844" xr:uid="{00000000-0005-0000-0000-0000170E0000}"/>
    <cellStyle name="Millares [0] 2 3 3 2 3 6 2" xfId="42594" xr:uid="{00000000-0005-0000-0000-0000180E0000}"/>
    <cellStyle name="Millares [0] 2 3 3 2 3 7" xfId="18245" xr:uid="{00000000-0005-0000-0000-0000190E0000}"/>
    <cellStyle name="Millares [0] 2 3 3 2 3 7 2" xfId="44992" xr:uid="{00000000-0005-0000-0000-00001A0E0000}"/>
    <cellStyle name="Millares [0] 2 3 3 2 3 8" xfId="20696" xr:uid="{00000000-0005-0000-0000-00001B0E0000}"/>
    <cellStyle name="Millares [0] 2 3 3 2 3 8 2" xfId="47443" xr:uid="{00000000-0005-0000-0000-00001C0E0000}"/>
    <cellStyle name="Millares [0] 2 3 3 2 3 9" xfId="25562" xr:uid="{00000000-0005-0000-0000-00001D0E0000}"/>
    <cellStyle name="Millares [0] 2 3 3 2 3 9 2" xfId="52307" xr:uid="{00000000-0005-0000-0000-00001E0E0000}"/>
    <cellStyle name="Millares [0] 2 3 3 2 4" xfId="1765" xr:uid="{00000000-0005-0000-0000-00001F0E0000}"/>
    <cellStyle name="Millares [0] 2 3 3 2 4 2" xfId="4248" xr:uid="{00000000-0005-0000-0000-0000200E0000}"/>
    <cellStyle name="Millares [0] 2 3 3 2 4 2 2" xfId="9101" xr:uid="{00000000-0005-0000-0000-0000210E0000}"/>
    <cellStyle name="Millares [0] 2 3 3 2 4 2 2 2" xfId="35851" xr:uid="{00000000-0005-0000-0000-0000220E0000}"/>
    <cellStyle name="Millares [0] 2 3 3 2 4 2 3" xfId="13843" xr:uid="{00000000-0005-0000-0000-0000230E0000}"/>
    <cellStyle name="Millares [0] 2 3 3 2 4 2 3 2" xfId="40593" xr:uid="{00000000-0005-0000-0000-0000240E0000}"/>
    <cellStyle name="Millares [0] 2 3 3 2 4 2 4" xfId="23644" xr:uid="{00000000-0005-0000-0000-0000250E0000}"/>
    <cellStyle name="Millares [0] 2 3 3 2 4 2 4 2" xfId="50391" xr:uid="{00000000-0005-0000-0000-0000260E0000}"/>
    <cellStyle name="Millares [0] 2 3 3 2 4 2 5" xfId="31000" xr:uid="{00000000-0005-0000-0000-0000270E0000}"/>
    <cellStyle name="Millares [0] 2 3 3 2 4 3" xfId="6627" xr:uid="{00000000-0005-0000-0000-0000280E0000}"/>
    <cellStyle name="Millares [0] 2 3 3 2 4 3 2" xfId="33377" xr:uid="{00000000-0005-0000-0000-0000290E0000}"/>
    <cellStyle name="Millares [0] 2 3 3 2 4 4" xfId="11473" xr:uid="{00000000-0005-0000-0000-00002A0E0000}"/>
    <cellStyle name="Millares [0] 2 3 3 2 4 4 2" xfId="38223" xr:uid="{00000000-0005-0000-0000-00002B0E0000}"/>
    <cellStyle name="Millares [0] 2 3 3 2 4 5" xfId="16318" xr:uid="{00000000-0005-0000-0000-00002C0E0000}"/>
    <cellStyle name="Millares [0] 2 3 3 2 4 5 2" xfId="43068" xr:uid="{00000000-0005-0000-0000-00002D0E0000}"/>
    <cellStyle name="Millares [0] 2 3 3 2 4 6" xfId="18719" xr:uid="{00000000-0005-0000-0000-00002E0E0000}"/>
    <cellStyle name="Millares [0] 2 3 3 2 4 6 2" xfId="45466" xr:uid="{00000000-0005-0000-0000-00002F0E0000}"/>
    <cellStyle name="Millares [0] 2 3 3 2 4 7" xfId="21170" xr:uid="{00000000-0005-0000-0000-0000300E0000}"/>
    <cellStyle name="Millares [0] 2 3 3 2 4 7 2" xfId="47917" xr:uid="{00000000-0005-0000-0000-0000310E0000}"/>
    <cellStyle name="Millares [0] 2 3 3 2 4 8" xfId="26036" xr:uid="{00000000-0005-0000-0000-0000320E0000}"/>
    <cellStyle name="Millares [0] 2 3 3 2 4 8 2" xfId="52781" xr:uid="{00000000-0005-0000-0000-0000330E0000}"/>
    <cellStyle name="Millares [0] 2 3 3 2 4 9" xfId="28526" xr:uid="{00000000-0005-0000-0000-0000340E0000}"/>
    <cellStyle name="Millares [0] 2 3 3 2 5" xfId="2241" xr:uid="{00000000-0005-0000-0000-0000350E0000}"/>
    <cellStyle name="Millares [0] 2 3 3 2 5 2" xfId="4724" xr:uid="{00000000-0005-0000-0000-0000360E0000}"/>
    <cellStyle name="Millares [0] 2 3 3 2 5 2 2" xfId="9575" xr:uid="{00000000-0005-0000-0000-0000370E0000}"/>
    <cellStyle name="Millares [0] 2 3 3 2 5 2 2 2" xfId="36325" xr:uid="{00000000-0005-0000-0000-0000380E0000}"/>
    <cellStyle name="Millares [0] 2 3 3 2 5 2 3" xfId="14317" xr:uid="{00000000-0005-0000-0000-0000390E0000}"/>
    <cellStyle name="Millares [0] 2 3 3 2 5 2 3 2" xfId="41067" xr:uid="{00000000-0005-0000-0000-00003A0E0000}"/>
    <cellStyle name="Millares [0] 2 3 3 2 5 2 4" xfId="24118" xr:uid="{00000000-0005-0000-0000-00003B0E0000}"/>
    <cellStyle name="Millares [0] 2 3 3 2 5 2 4 2" xfId="50865" xr:uid="{00000000-0005-0000-0000-00003C0E0000}"/>
    <cellStyle name="Millares [0] 2 3 3 2 5 2 5" xfId="31474" xr:uid="{00000000-0005-0000-0000-00003D0E0000}"/>
    <cellStyle name="Millares [0] 2 3 3 2 5 3" xfId="7101" xr:uid="{00000000-0005-0000-0000-00003E0E0000}"/>
    <cellStyle name="Millares [0] 2 3 3 2 5 3 2" xfId="33851" xr:uid="{00000000-0005-0000-0000-00003F0E0000}"/>
    <cellStyle name="Millares [0] 2 3 3 2 5 4" xfId="11947" xr:uid="{00000000-0005-0000-0000-0000400E0000}"/>
    <cellStyle name="Millares [0] 2 3 3 2 5 4 2" xfId="38697" xr:uid="{00000000-0005-0000-0000-0000410E0000}"/>
    <cellStyle name="Millares [0] 2 3 3 2 5 5" xfId="16792" xr:uid="{00000000-0005-0000-0000-0000420E0000}"/>
    <cellStyle name="Millares [0] 2 3 3 2 5 5 2" xfId="43542" xr:uid="{00000000-0005-0000-0000-0000430E0000}"/>
    <cellStyle name="Millares [0] 2 3 3 2 5 6" xfId="19193" xr:uid="{00000000-0005-0000-0000-0000440E0000}"/>
    <cellStyle name="Millares [0] 2 3 3 2 5 6 2" xfId="45940" xr:uid="{00000000-0005-0000-0000-0000450E0000}"/>
    <cellStyle name="Millares [0] 2 3 3 2 5 7" xfId="21644" xr:uid="{00000000-0005-0000-0000-0000460E0000}"/>
    <cellStyle name="Millares [0] 2 3 3 2 5 7 2" xfId="48391" xr:uid="{00000000-0005-0000-0000-0000470E0000}"/>
    <cellStyle name="Millares [0] 2 3 3 2 5 8" xfId="26510" xr:uid="{00000000-0005-0000-0000-0000480E0000}"/>
    <cellStyle name="Millares [0] 2 3 3 2 5 8 2" xfId="53255" xr:uid="{00000000-0005-0000-0000-0000490E0000}"/>
    <cellStyle name="Millares [0] 2 3 3 2 5 9" xfId="29000" xr:uid="{00000000-0005-0000-0000-00004A0E0000}"/>
    <cellStyle name="Millares [0] 2 3 3 2 6" xfId="3261" xr:uid="{00000000-0005-0000-0000-00004B0E0000}"/>
    <cellStyle name="Millares [0] 2 3 3 2 6 2" xfId="8120" xr:uid="{00000000-0005-0000-0000-00004C0E0000}"/>
    <cellStyle name="Millares [0] 2 3 3 2 6 2 2" xfId="34870" xr:uid="{00000000-0005-0000-0000-00004D0E0000}"/>
    <cellStyle name="Millares [0] 2 3 3 2 6 3" xfId="12895" xr:uid="{00000000-0005-0000-0000-00004E0E0000}"/>
    <cellStyle name="Millares [0] 2 3 3 2 6 3 2" xfId="39645" xr:uid="{00000000-0005-0000-0000-00004F0E0000}"/>
    <cellStyle name="Millares [0] 2 3 3 2 6 4" xfId="22663" xr:uid="{00000000-0005-0000-0000-0000500E0000}"/>
    <cellStyle name="Millares [0] 2 3 3 2 6 4 2" xfId="49410" xr:uid="{00000000-0005-0000-0000-0000510E0000}"/>
    <cellStyle name="Millares [0] 2 3 3 2 6 5" xfId="30019" xr:uid="{00000000-0005-0000-0000-0000520E0000}"/>
    <cellStyle name="Millares [0] 2 3 3 2 7" xfId="5679" xr:uid="{00000000-0005-0000-0000-0000530E0000}"/>
    <cellStyle name="Millares [0] 2 3 3 2 7 2" xfId="32429" xr:uid="{00000000-0005-0000-0000-0000540E0000}"/>
    <cellStyle name="Millares [0] 2 3 3 2 8" xfId="10524" xr:uid="{00000000-0005-0000-0000-0000550E0000}"/>
    <cellStyle name="Millares [0] 2 3 3 2 8 2" xfId="37274" xr:uid="{00000000-0005-0000-0000-0000560E0000}"/>
    <cellStyle name="Millares [0] 2 3 3 2 9" xfId="15370" xr:uid="{00000000-0005-0000-0000-0000570E0000}"/>
    <cellStyle name="Millares [0] 2 3 3 2 9 2" xfId="42120" xr:uid="{00000000-0005-0000-0000-0000580E0000}"/>
    <cellStyle name="Millares [0] 2 3 3 3" xfId="880" xr:uid="{00000000-0005-0000-0000-0000590E0000}"/>
    <cellStyle name="Millares [0] 2 3 3 3 10" xfId="20323" xr:uid="{00000000-0005-0000-0000-00005A0E0000}"/>
    <cellStyle name="Millares [0] 2 3 3 3 10 2" xfId="47070" xr:uid="{00000000-0005-0000-0000-00005B0E0000}"/>
    <cellStyle name="Millares [0] 2 3 3 3 11" xfId="25189" xr:uid="{00000000-0005-0000-0000-00005C0E0000}"/>
    <cellStyle name="Millares [0] 2 3 3 3 11 2" xfId="51934" xr:uid="{00000000-0005-0000-0000-00005D0E0000}"/>
    <cellStyle name="Millares [0] 2 3 3 3 12" xfId="27653" xr:uid="{00000000-0005-0000-0000-00005E0E0000}"/>
    <cellStyle name="Millares [0] 2 3 3 3 2" xfId="1388" xr:uid="{00000000-0005-0000-0000-00005F0E0000}"/>
    <cellStyle name="Millares [0] 2 3 3 3 2 10" xfId="28153" xr:uid="{00000000-0005-0000-0000-0000600E0000}"/>
    <cellStyle name="Millares [0] 2 3 3 3 2 2" xfId="2816" xr:uid="{00000000-0005-0000-0000-0000610E0000}"/>
    <cellStyle name="Millares [0] 2 3 3 3 2 2 2" xfId="5299" xr:uid="{00000000-0005-0000-0000-0000620E0000}"/>
    <cellStyle name="Millares [0] 2 3 3 3 2 2 2 2" xfId="10150" xr:uid="{00000000-0005-0000-0000-0000630E0000}"/>
    <cellStyle name="Millares [0] 2 3 3 3 2 2 2 2 2" xfId="36900" xr:uid="{00000000-0005-0000-0000-0000640E0000}"/>
    <cellStyle name="Millares [0] 2 3 3 3 2 2 2 3" xfId="14892" xr:uid="{00000000-0005-0000-0000-0000650E0000}"/>
    <cellStyle name="Millares [0] 2 3 3 3 2 2 2 3 2" xfId="41642" xr:uid="{00000000-0005-0000-0000-0000660E0000}"/>
    <cellStyle name="Millares [0] 2 3 3 3 2 2 2 4" xfId="24693" xr:uid="{00000000-0005-0000-0000-0000670E0000}"/>
    <cellStyle name="Millares [0] 2 3 3 3 2 2 2 4 2" xfId="51440" xr:uid="{00000000-0005-0000-0000-0000680E0000}"/>
    <cellStyle name="Millares [0] 2 3 3 3 2 2 2 5" xfId="32049" xr:uid="{00000000-0005-0000-0000-0000690E0000}"/>
    <cellStyle name="Millares [0] 2 3 3 3 2 2 3" xfId="7676" xr:uid="{00000000-0005-0000-0000-00006A0E0000}"/>
    <cellStyle name="Millares [0] 2 3 3 3 2 2 3 2" xfId="34426" xr:uid="{00000000-0005-0000-0000-00006B0E0000}"/>
    <cellStyle name="Millares [0] 2 3 3 3 2 2 4" xfId="12522" xr:uid="{00000000-0005-0000-0000-00006C0E0000}"/>
    <cellStyle name="Millares [0] 2 3 3 3 2 2 4 2" xfId="39272" xr:uid="{00000000-0005-0000-0000-00006D0E0000}"/>
    <cellStyle name="Millares [0] 2 3 3 3 2 2 5" xfId="17367" xr:uid="{00000000-0005-0000-0000-00006E0E0000}"/>
    <cellStyle name="Millares [0] 2 3 3 3 2 2 5 2" xfId="44117" xr:uid="{00000000-0005-0000-0000-00006F0E0000}"/>
    <cellStyle name="Millares [0] 2 3 3 3 2 2 6" xfId="19768" xr:uid="{00000000-0005-0000-0000-0000700E0000}"/>
    <cellStyle name="Millares [0] 2 3 3 3 2 2 6 2" xfId="46515" xr:uid="{00000000-0005-0000-0000-0000710E0000}"/>
    <cellStyle name="Millares [0] 2 3 3 3 2 2 7" xfId="22219" xr:uid="{00000000-0005-0000-0000-0000720E0000}"/>
    <cellStyle name="Millares [0] 2 3 3 3 2 2 7 2" xfId="48966" xr:uid="{00000000-0005-0000-0000-0000730E0000}"/>
    <cellStyle name="Millares [0] 2 3 3 3 2 2 8" xfId="27085" xr:uid="{00000000-0005-0000-0000-0000740E0000}"/>
    <cellStyle name="Millares [0] 2 3 3 3 2 2 8 2" xfId="53830" xr:uid="{00000000-0005-0000-0000-0000750E0000}"/>
    <cellStyle name="Millares [0] 2 3 3 3 2 2 9" xfId="29575" xr:uid="{00000000-0005-0000-0000-0000760E0000}"/>
    <cellStyle name="Millares [0] 2 3 3 3 2 3" xfId="3871" xr:uid="{00000000-0005-0000-0000-0000770E0000}"/>
    <cellStyle name="Millares [0] 2 3 3 3 2 3 2" xfId="8728" xr:uid="{00000000-0005-0000-0000-0000780E0000}"/>
    <cellStyle name="Millares [0] 2 3 3 3 2 3 2 2" xfId="35478" xr:uid="{00000000-0005-0000-0000-0000790E0000}"/>
    <cellStyle name="Millares [0] 2 3 3 3 2 3 3" xfId="13470" xr:uid="{00000000-0005-0000-0000-00007A0E0000}"/>
    <cellStyle name="Millares [0] 2 3 3 3 2 3 3 2" xfId="40220" xr:uid="{00000000-0005-0000-0000-00007B0E0000}"/>
    <cellStyle name="Millares [0] 2 3 3 3 2 3 4" xfId="23271" xr:uid="{00000000-0005-0000-0000-00007C0E0000}"/>
    <cellStyle name="Millares [0] 2 3 3 3 2 3 4 2" xfId="50018" xr:uid="{00000000-0005-0000-0000-00007D0E0000}"/>
    <cellStyle name="Millares [0] 2 3 3 3 2 3 5" xfId="30627" xr:uid="{00000000-0005-0000-0000-00007E0E0000}"/>
    <cellStyle name="Millares [0] 2 3 3 3 2 4" xfId="6254" xr:uid="{00000000-0005-0000-0000-00007F0E0000}"/>
    <cellStyle name="Millares [0] 2 3 3 3 2 4 2" xfId="33004" xr:uid="{00000000-0005-0000-0000-0000800E0000}"/>
    <cellStyle name="Millares [0] 2 3 3 3 2 5" xfId="11100" xr:uid="{00000000-0005-0000-0000-0000810E0000}"/>
    <cellStyle name="Millares [0] 2 3 3 3 2 5 2" xfId="37850" xr:uid="{00000000-0005-0000-0000-0000820E0000}"/>
    <cellStyle name="Millares [0] 2 3 3 3 2 6" xfId="15945" xr:uid="{00000000-0005-0000-0000-0000830E0000}"/>
    <cellStyle name="Millares [0] 2 3 3 3 2 6 2" xfId="42695" xr:uid="{00000000-0005-0000-0000-0000840E0000}"/>
    <cellStyle name="Millares [0] 2 3 3 3 2 7" xfId="18346" xr:uid="{00000000-0005-0000-0000-0000850E0000}"/>
    <cellStyle name="Millares [0] 2 3 3 3 2 7 2" xfId="45093" xr:uid="{00000000-0005-0000-0000-0000860E0000}"/>
    <cellStyle name="Millares [0] 2 3 3 3 2 8" xfId="20797" xr:uid="{00000000-0005-0000-0000-0000870E0000}"/>
    <cellStyle name="Millares [0] 2 3 3 3 2 8 2" xfId="47544" xr:uid="{00000000-0005-0000-0000-0000880E0000}"/>
    <cellStyle name="Millares [0] 2 3 3 3 2 9" xfId="25663" xr:uid="{00000000-0005-0000-0000-0000890E0000}"/>
    <cellStyle name="Millares [0] 2 3 3 3 2 9 2" xfId="52408" xr:uid="{00000000-0005-0000-0000-00008A0E0000}"/>
    <cellStyle name="Millares [0] 2 3 3 3 3" xfId="1867" xr:uid="{00000000-0005-0000-0000-00008B0E0000}"/>
    <cellStyle name="Millares [0] 2 3 3 3 3 2" xfId="4350" xr:uid="{00000000-0005-0000-0000-00008C0E0000}"/>
    <cellStyle name="Millares [0] 2 3 3 3 3 2 2" xfId="9202" xr:uid="{00000000-0005-0000-0000-00008D0E0000}"/>
    <cellStyle name="Millares [0] 2 3 3 3 3 2 2 2" xfId="35952" xr:uid="{00000000-0005-0000-0000-00008E0E0000}"/>
    <cellStyle name="Millares [0] 2 3 3 3 3 2 3" xfId="13944" xr:uid="{00000000-0005-0000-0000-00008F0E0000}"/>
    <cellStyle name="Millares [0] 2 3 3 3 3 2 3 2" xfId="40694" xr:uid="{00000000-0005-0000-0000-0000900E0000}"/>
    <cellStyle name="Millares [0] 2 3 3 3 3 2 4" xfId="23745" xr:uid="{00000000-0005-0000-0000-0000910E0000}"/>
    <cellStyle name="Millares [0] 2 3 3 3 3 2 4 2" xfId="50492" xr:uid="{00000000-0005-0000-0000-0000920E0000}"/>
    <cellStyle name="Millares [0] 2 3 3 3 3 2 5" xfId="31101" xr:uid="{00000000-0005-0000-0000-0000930E0000}"/>
    <cellStyle name="Millares [0] 2 3 3 3 3 3" xfId="6728" xr:uid="{00000000-0005-0000-0000-0000940E0000}"/>
    <cellStyle name="Millares [0] 2 3 3 3 3 3 2" xfId="33478" xr:uid="{00000000-0005-0000-0000-0000950E0000}"/>
    <cellStyle name="Millares [0] 2 3 3 3 3 4" xfId="11574" xr:uid="{00000000-0005-0000-0000-0000960E0000}"/>
    <cellStyle name="Millares [0] 2 3 3 3 3 4 2" xfId="38324" xr:uid="{00000000-0005-0000-0000-0000970E0000}"/>
    <cellStyle name="Millares [0] 2 3 3 3 3 5" xfId="16419" xr:uid="{00000000-0005-0000-0000-0000980E0000}"/>
    <cellStyle name="Millares [0] 2 3 3 3 3 5 2" xfId="43169" xr:uid="{00000000-0005-0000-0000-0000990E0000}"/>
    <cellStyle name="Millares [0] 2 3 3 3 3 6" xfId="18820" xr:uid="{00000000-0005-0000-0000-00009A0E0000}"/>
    <cellStyle name="Millares [0] 2 3 3 3 3 6 2" xfId="45567" xr:uid="{00000000-0005-0000-0000-00009B0E0000}"/>
    <cellStyle name="Millares [0] 2 3 3 3 3 7" xfId="21271" xr:uid="{00000000-0005-0000-0000-00009C0E0000}"/>
    <cellStyle name="Millares [0] 2 3 3 3 3 7 2" xfId="48018" xr:uid="{00000000-0005-0000-0000-00009D0E0000}"/>
    <cellStyle name="Millares [0] 2 3 3 3 3 8" xfId="26137" xr:uid="{00000000-0005-0000-0000-00009E0E0000}"/>
    <cellStyle name="Millares [0] 2 3 3 3 3 8 2" xfId="52882" xr:uid="{00000000-0005-0000-0000-00009F0E0000}"/>
    <cellStyle name="Millares [0] 2 3 3 3 3 9" xfId="28627" xr:uid="{00000000-0005-0000-0000-0000A00E0000}"/>
    <cellStyle name="Millares [0] 2 3 3 3 4" xfId="2342" xr:uid="{00000000-0005-0000-0000-0000A10E0000}"/>
    <cellStyle name="Millares [0] 2 3 3 3 4 2" xfId="4825" xr:uid="{00000000-0005-0000-0000-0000A20E0000}"/>
    <cellStyle name="Millares [0] 2 3 3 3 4 2 2" xfId="9676" xr:uid="{00000000-0005-0000-0000-0000A30E0000}"/>
    <cellStyle name="Millares [0] 2 3 3 3 4 2 2 2" xfId="36426" xr:uid="{00000000-0005-0000-0000-0000A40E0000}"/>
    <cellStyle name="Millares [0] 2 3 3 3 4 2 3" xfId="14418" xr:uid="{00000000-0005-0000-0000-0000A50E0000}"/>
    <cellStyle name="Millares [0] 2 3 3 3 4 2 3 2" xfId="41168" xr:uid="{00000000-0005-0000-0000-0000A60E0000}"/>
    <cellStyle name="Millares [0] 2 3 3 3 4 2 4" xfId="24219" xr:uid="{00000000-0005-0000-0000-0000A70E0000}"/>
    <cellStyle name="Millares [0] 2 3 3 3 4 2 4 2" xfId="50966" xr:uid="{00000000-0005-0000-0000-0000A80E0000}"/>
    <cellStyle name="Millares [0] 2 3 3 3 4 2 5" xfId="31575" xr:uid="{00000000-0005-0000-0000-0000A90E0000}"/>
    <cellStyle name="Millares [0] 2 3 3 3 4 3" xfId="7202" xr:uid="{00000000-0005-0000-0000-0000AA0E0000}"/>
    <cellStyle name="Millares [0] 2 3 3 3 4 3 2" xfId="33952" xr:uid="{00000000-0005-0000-0000-0000AB0E0000}"/>
    <cellStyle name="Millares [0] 2 3 3 3 4 4" xfId="12048" xr:uid="{00000000-0005-0000-0000-0000AC0E0000}"/>
    <cellStyle name="Millares [0] 2 3 3 3 4 4 2" xfId="38798" xr:uid="{00000000-0005-0000-0000-0000AD0E0000}"/>
    <cellStyle name="Millares [0] 2 3 3 3 4 5" xfId="16893" xr:uid="{00000000-0005-0000-0000-0000AE0E0000}"/>
    <cellStyle name="Millares [0] 2 3 3 3 4 5 2" xfId="43643" xr:uid="{00000000-0005-0000-0000-0000AF0E0000}"/>
    <cellStyle name="Millares [0] 2 3 3 3 4 6" xfId="19294" xr:uid="{00000000-0005-0000-0000-0000B00E0000}"/>
    <cellStyle name="Millares [0] 2 3 3 3 4 6 2" xfId="46041" xr:uid="{00000000-0005-0000-0000-0000B10E0000}"/>
    <cellStyle name="Millares [0] 2 3 3 3 4 7" xfId="21745" xr:uid="{00000000-0005-0000-0000-0000B20E0000}"/>
    <cellStyle name="Millares [0] 2 3 3 3 4 7 2" xfId="48492" xr:uid="{00000000-0005-0000-0000-0000B30E0000}"/>
    <cellStyle name="Millares [0] 2 3 3 3 4 8" xfId="26611" xr:uid="{00000000-0005-0000-0000-0000B40E0000}"/>
    <cellStyle name="Millares [0] 2 3 3 3 4 8 2" xfId="53356" xr:uid="{00000000-0005-0000-0000-0000B50E0000}"/>
    <cellStyle name="Millares [0] 2 3 3 3 4 9" xfId="29101" xr:uid="{00000000-0005-0000-0000-0000B60E0000}"/>
    <cellStyle name="Millares [0] 2 3 3 3 5" xfId="3369" xr:uid="{00000000-0005-0000-0000-0000B70E0000}"/>
    <cellStyle name="Millares [0] 2 3 3 3 5 2" xfId="8228" xr:uid="{00000000-0005-0000-0000-0000B80E0000}"/>
    <cellStyle name="Millares [0] 2 3 3 3 5 2 2" xfId="34978" xr:uid="{00000000-0005-0000-0000-0000B90E0000}"/>
    <cellStyle name="Millares [0] 2 3 3 3 5 3" xfId="12996" xr:uid="{00000000-0005-0000-0000-0000BA0E0000}"/>
    <cellStyle name="Millares [0] 2 3 3 3 5 3 2" xfId="39746" xr:uid="{00000000-0005-0000-0000-0000BB0E0000}"/>
    <cellStyle name="Millares [0] 2 3 3 3 5 4" xfId="22771" xr:uid="{00000000-0005-0000-0000-0000BC0E0000}"/>
    <cellStyle name="Millares [0] 2 3 3 3 5 4 2" xfId="49518" xr:uid="{00000000-0005-0000-0000-0000BD0E0000}"/>
    <cellStyle name="Millares [0] 2 3 3 3 5 5" xfId="30127" xr:uid="{00000000-0005-0000-0000-0000BE0E0000}"/>
    <cellStyle name="Millares [0] 2 3 3 3 6" xfId="5780" xr:uid="{00000000-0005-0000-0000-0000BF0E0000}"/>
    <cellStyle name="Millares [0] 2 3 3 3 6 2" xfId="32530" xr:uid="{00000000-0005-0000-0000-0000C00E0000}"/>
    <cellStyle name="Millares [0] 2 3 3 3 7" xfId="10626" xr:uid="{00000000-0005-0000-0000-0000C10E0000}"/>
    <cellStyle name="Millares [0] 2 3 3 3 7 2" xfId="37376" xr:uid="{00000000-0005-0000-0000-0000C20E0000}"/>
    <cellStyle name="Millares [0] 2 3 3 3 8" xfId="15471" xr:uid="{00000000-0005-0000-0000-0000C30E0000}"/>
    <cellStyle name="Millares [0] 2 3 3 3 8 2" xfId="42221" xr:uid="{00000000-0005-0000-0000-0000C40E0000}"/>
    <cellStyle name="Millares [0] 2 3 3 3 9" xfId="17870" xr:uid="{00000000-0005-0000-0000-0000C50E0000}"/>
    <cellStyle name="Millares [0] 2 3 3 3 9 2" xfId="44617" xr:uid="{00000000-0005-0000-0000-0000C60E0000}"/>
    <cellStyle name="Millares [0] 2 3 3 4" xfId="1149" xr:uid="{00000000-0005-0000-0000-0000C70E0000}"/>
    <cellStyle name="Millares [0] 2 3 3 4 10" xfId="27916" xr:uid="{00000000-0005-0000-0000-0000C80E0000}"/>
    <cellStyle name="Millares [0] 2 3 3 4 2" xfId="2579" xr:uid="{00000000-0005-0000-0000-0000C90E0000}"/>
    <cellStyle name="Millares [0] 2 3 3 4 2 2" xfId="5062" xr:uid="{00000000-0005-0000-0000-0000CA0E0000}"/>
    <cellStyle name="Millares [0] 2 3 3 4 2 2 2" xfId="9913" xr:uid="{00000000-0005-0000-0000-0000CB0E0000}"/>
    <cellStyle name="Millares [0] 2 3 3 4 2 2 2 2" xfId="36663" xr:uid="{00000000-0005-0000-0000-0000CC0E0000}"/>
    <cellStyle name="Millares [0] 2 3 3 4 2 2 3" xfId="14655" xr:uid="{00000000-0005-0000-0000-0000CD0E0000}"/>
    <cellStyle name="Millares [0] 2 3 3 4 2 2 3 2" xfId="41405" xr:uid="{00000000-0005-0000-0000-0000CE0E0000}"/>
    <cellStyle name="Millares [0] 2 3 3 4 2 2 4" xfId="24456" xr:uid="{00000000-0005-0000-0000-0000CF0E0000}"/>
    <cellStyle name="Millares [0] 2 3 3 4 2 2 4 2" xfId="51203" xr:uid="{00000000-0005-0000-0000-0000D00E0000}"/>
    <cellStyle name="Millares [0] 2 3 3 4 2 2 5" xfId="31812" xr:uid="{00000000-0005-0000-0000-0000D10E0000}"/>
    <cellStyle name="Millares [0] 2 3 3 4 2 3" xfId="7439" xr:uid="{00000000-0005-0000-0000-0000D20E0000}"/>
    <cellStyle name="Millares [0] 2 3 3 4 2 3 2" xfId="34189" xr:uid="{00000000-0005-0000-0000-0000D30E0000}"/>
    <cellStyle name="Millares [0] 2 3 3 4 2 4" xfId="12285" xr:uid="{00000000-0005-0000-0000-0000D40E0000}"/>
    <cellStyle name="Millares [0] 2 3 3 4 2 4 2" xfId="39035" xr:uid="{00000000-0005-0000-0000-0000D50E0000}"/>
    <cellStyle name="Millares [0] 2 3 3 4 2 5" xfId="17130" xr:uid="{00000000-0005-0000-0000-0000D60E0000}"/>
    <cellStyle name="Millares [0] 2 3 3 4 2 5 2" xfId="43880" xr:uid="{00000000-0005-0000-0000-0000D70E0000}"/>
    <cellStyle name="Millares [0] 2 3 3 4 2 6" xfId="19531" xr:uid="{00000000-0005-0000-0000-0000D80E0000}"/>
    <cellStyle name="Millares [0] 2 3 3 4 2 6 2" xfId="46278" xr:uid="{00000000-0005-0000-0000-0000D90E0000}"/>
    <cellStyle name="Millares [0] 2 3 3 4 2 7" xfId="21982" xr:uid="{00000000-0005-0000-0000-0000DA0E0000}"/>
    <cellStyle name="Millares [0] 2 3 3 4 2 7 2" xfId="48729" xr:uid="{00000000-0005-0000-0000-0000DB0E0000}"/>
    <cellStyle name="Millares [0] 2 3 3 4 2 8" xfId="26848" xr:uid="{00000000-0005-0000-0000-0000DC0E0000}"/>
    <cellStyle name="Millares [0] 2 3 3 4 2 8 2" xfId="53593" xr:uid="{00000000-0005-0000-0000-0000DD0E0000}"/>
    <cellStyle name="Millares [0] 2 3 3 4 2 9" xfId="29338" xr:uid="{00000000-0005-0000-0000-0000DE0E0000}"/>
    <cellStyle name="Millares [0] 2 3 3 4 3" xfId="3633" xr:uid="{00000000-0005-0000-0000-0000DF0E0000}"/>
    <cellStyle name="Millares [0] 2 3 3 4 3 2" xfId="8491" xr:uid="{00000000-0005-0000-0000-0000E00E0000}"/>
    <cellStyle name="Millares [0] 2 3 3 4 3 2 2" xfId="35241" xr:uid="{00000000-0005-0000-0000-0000E10E0000}"/>
    <cellStyle name="Millares [0] 2 3 3 4 3 3" xfId="13233" xr:uid="{00000000-0005-0000-0000-0000E20E0000}"/>
    <cellStyle name="Millares [0] 2 3 3 4 3 3 2" xfId="39983" xr:uid="{00000000-0005-0000-0000-0000E30E0000}"/>
    <cellStyle name="Millares [0] 2 3 3 4 3 4" xfId="23034" xr:uid="{00000000-0005-0000-0000-0000E40E0000}"/>
    <cellStyle name="Millares [0] 2 3 3 4 3 4 2" xfId="49781" xr:uid="{00000000-0005-0000-0000-0000E50E0000}"/>
    <cellStyle name="Millares [0] 2 3 3 4 3 5" xfId="30390" xr:uid="{00000000-0005-0000-0000-0000E60E0000}"/>
    <cellStyle name="Millares [0] 2 3 3 4 4" xfId="6017" xr:uid="{00000000-0005-0000-0000-0000E70E0000}"/>
    <cellStyle name="Millares [0] 2 3 3 4 4 2" xfId="32767" xr:uid="{00000000-0005-0000-0000-0000E80E0000}"/>
    <cellStyle name="Millares [0] 2 3 3 4 5" xfId="10863" xr:uid="{00000000-0005-0000-0000-0000E90E0000}"/>
    <cellStyle name="Millares [0] 2 3 3 4 5 2" xfId="37613" xr:uid="{00000000-0005-0000-0000-0000EA0E0000}"/>
    <cellStyle name="Millares [0] 2 3 3 4 6" xfId="15708" xr:uid="{00000000-0005-0000-0000-0000EB0E0000}"/>
    <cellStyle name="Millares [0] 2 3 3 4 6 2" xfId="42458" xr:uid="{00000000-0005-0000-0000-0000EC0E0000}"/>
    <cellStyle name="Millares [0] 2 3 3 4 7" xfId="18109" xr:uid="{00000000-0005-0000-0000-0000ED0E0000}"/>
    <cellStyle name="Millares [0] 2 3 3 4 7 2" xfId="44856" xr:uid="{00000000-0005-0000-0000-0000EE0E0000}"/>
    <cellStyle name="Millares [0] 2 3 3 4 8" xfId="20560" xr:uid="{00000000-0005-0000-0000-0000EF0E0000}"/>
    <cellStyle name="Millares [0] 2 3 3 4 8 2" xfId="47307" xr:uid="{00000000-0005-0000-0000-0000F00E0000}"/>
    <cellStyle name="Millares [0] 2 3 3 4 9" xfId="25426" xr:uid="{00000000-0005-0000-0000-0000F10E0000}"/>
    <cellStyle name="Millares [0] 2 3 3 4 9 2" xfId="52171" xr:uid="{00000000-0005-0000-0000-0000F20E0000}"/>
    <cellStyle name="Millares [0] 2 3 3 5" xfId="1629" xr:uid="{00000000-0005-0000-0000-0000F30E0000}"/>
    <cellStyle name="Millares [0] 2 3 3 5 2" xfId="4112" xr:uid="{00000000-0005-0000-0000-0000F40E0000}"/>
    <cellStyle name="Millares [0] 2 3 3 5 2 2" xfId="8965" xr:uid="{00000000-0005-0000-0000-0000F50E0000}"/>
    <cellStyle name="Millares [0] 2 3 3 5 2 2 2" xfId="35715" xr:uid="{00000000-0005-0000-0000-0000F60E0000}"/>
    <cellStyle name="Millares [0] 2 3 3 5 2 3" xfId="13707" xr:uid="{00000000-0005-0000-0000-0000F70E0000}"/>
    <cellStyle name="Millares [0] 2 3 3 5 2 3 2" xfId="40457" xr:uid="{00000000-0005-0000-0000-0000F80E0000}"/>
    <cellStyle name="Millares [0] 2 3 3 5 2 4" xfId="23508" xr:uid="{00000000-0005-0000-0000-0000F90E0000}"/>
    <cellStyle name="Millares [0] 2 3 3 5 2 4 2" xfId="50255" xr:uid="{00000000-0005-0000-0000-0000FA0E0000}"/>
    <cellStyle name="Millares [0] 2 3 3 5 2 5" xfId="30864" xr:uid="{00000000-0005-0000-0000-0000FB0E0000}"/>
    <cellStyle name="Millares [0] 2 3 3 5 3" xfId="6491" xr:uid="{00000000-0005-0000-0000-0000FC0E0000}"/>
    <cellStyle name="Millares [0] 2 3 3 5 3 2" xfId="33241" xr:uid="{00000000-0005-0000-0000-0000FD0E0000}"/>
    <cellStyle name="Millares [0] 2 3 3 5 4" xfId="11337" xr:uid="{00000000-0005-0000-0000-0000FE0E0000}"/>
    <cellStyle name="Millares [0] 2 3 3 5 4 2" xfId="38087" xr:uid="{00000000-0005-0000-0000-0000FF0E0000}"/>
    <cellStyle name="Millares [0] 2 3 3 5 5" xfId="16182" xr:uid="{00000000-0005-0000-0000-0000000F0000}"/>
    <cellStyle name="Millares [0] 2 3 3 5 5 2" xfId="42932" xr:uid="{00000000-0005-0000-0000-0000010F0000}"/>
    <cellStyle name="Millares [0] 2 3 3 5 6" xfId="18583" xr:uid="{00000000-0005-0000-0000-0000020F0000}"/>
    <cellStyle name="Millares [0] 2 3 3 5 6 2" xfId="45330" xr:uid="{00000000-0005-0000-0000-0000030F0000}"/>
    <cellStyle name="Millares [0] 2 3 3 5 7" xfId="21034" xr:uid="{00000000-0005-0000-0000-0000040F0000}"/>
    <cellStyle name="Millares [0] 2 3 3 5 7 2" xfId="47781" xr:uid="{00000000-0005-0000-0000-0000050F0000}"/>
    <cellStyle name="Millares [0] 2 3 3 5 8" xfId="25900" xr:uid="{00000000-0005-0000-0000-0000060F0000}"/>
    <cellStyle name="Millares [0] 2 3 3 5 8 2" xfId="52645" xr:uid="{00000000-0005-0000-0000-0000070F0000}"/>
    <cellStyle name="Millares [0] 2 3 3 5 9" xfId="28390" xr:uid="{00000000-0005-0000-0000-0000080F0000}"/>
    <cellStyle name="Millares [0] 2 3 3 6" xfId="2105" xr:uid="{00000000-0005-0000-0000-0000090F0000}"/>
    <cellStyle name="Millares [0] 2 3 3 6 2" xfId="4588" xr:uid="{00000000-0005-0000-0000-00000A0F0000}"/>
    <cellStyle name="Millares [0] 2 3 3 6 2 2" xfId="9439" xr:uid="{00000000-0005-0000-0000-00000B0F0000}"/>
    <cellStyle name="Millares [0] 2 3 3 6 2 2 2" xfId="36189" xr:uid="{00000000-0005-0000-0000-00000C0F0000}"/>
    <cellStyle name="Millares [0] 2 3 3 6 2 3" xfId="14181" xr:uid="{00000000-0005-0000-0000-00000D0F0000}"/>
    <cellStyle name="Millares [0] 2 3 3 6 2 3 2" xfId="40931" xr:uid="{00000000-0005-0000-0000-00000E0F0000}"/>
    <cellStyle name="Millares [0] 2 3 3 6 2 4" xfId="23982" xr:uid="{00000000-0005-0000-0000-00000F0F0000}"/>
    <cellStyle name="Millares [0] 2 3 3 6 2 4 2" xfId="50729" xr:uid="{00000000-0005-0000-0000-0000100F0000}"/>
    <cellStyle name="Millares [0] 2 3 3 6 2 5" xfId="31338" xr:uid="{00000000-0005-0000-0000-0000110F0000}"/>
    <cellStyle name="Millares [0] 2 3 3 6 3" xfId="6965" xr:uid="{00000000-0005-0000-0000-0000120F0000}"/>
    <cellStyle name="Millares [0] 2 3 3 6 3 2" xfId="33715" xr:uid="{00000000-0005-0000-0000-0000130F0000}"/>
    <cellStyle name="Millares [0] 2 3 3 6 4" xfId="11811" xr:uid="{00000000-0005-0000-0000-0000140F0000}"/>
    <cellStyle name="Millares [0] 2 3 3 6 4 2" xfId="38561" xr:uid="{00000000-0005-0000-0000-0000150F0000}"/>
    <cellStyle name="Millares [0] 2 3 3 6 5" xfId="16656" xr:uid="{00000000-0005-0000-0000-0000160F0000}"/>
    <cellStyle name="Millares [0] 2 3 3 6 5 2" xfId="43406" xr:uid="{00000000-0005-0000-0000-0000170F0000}"/>
    <cellStyle name="Millares [0] 2 3 3 6 6" xfId="19057" xr:uid="{00000000-0005-0000-0000-0000180F0000}"/>
    <cellStyle name="Millares [0] 2 3 3 6 6 2" xfId="45804" xr:uid="{00000000-0005-0000-0000-0000190F0000}"/>
    <cellStyle name="Millares [0] 2 3 3 6 7" xfId="21508" xr:uid="{00000000-0005-0000-0000-00001A0F0000}"/>
    <cellStyle name="Millares [0] 2 3 3 6 7 2" xfId="48255" xr:uid="{00000000-0005-0000-0000-00001B0F0000}"/>
    <cellStyle name="Millares [0] 2 3 3 6 8" xfId="26374" xr:uid="{00000000-0005-0000-0000-00001C0F0000}"/>
    <cellStyle name="Millares [0] 2 3 3 6 8 2" xfId="53119" xr:uid="{00000000-0005-0000-0000-00001D0F0000}"/>
    <cellStyle name="Millares [0] 2 3 3 6 9" xfId="28864" xr:uid="{00000000-0005-0000-0000-00001E0F0000}"/>
    <cellStyle name="Millares [0] 2 3 3 7" xfId="3080" xr:uid="{00000000-0005-0000-0000-00001F0F0000}"/>
    <cellStyle name="Millares [0] 2 3 3 7 2" xfId="7939" xr:uid="{00000000-0005-0000-0000-0000200F0000}"/>
    <cellStyle name="Millares [0] 2 3 3 7 2 2" xfId="34689" xr:uid="{00000000-0005-0000-0000-0000210F0000}"/>
    <cellStyle name="Millares [0] 2 3 3 7 3" xfId="12759" xr:uid="{00000000-0005-0000-0000-0000220F0000}"/>
    <cellStyle name="Millares [0] 2 3 3 7 3 2" xfId="39509" xr:uid="{00000000-0005-0000-0000-0000230F0000}"/>
    <cellStyle name="Millares [0] 2 3 3 7 4" xfId="22482" xr:uid="{00000000-0005-0000-0000-0000240F0000}"/>
    <cellStyle name="Millares [0] 2 3 3 7 4 2" xfId="49229" xr:uid="{00000000-0005-0000-0000-0000250F0000}"/>
    <cellStyle name="Millares [0] 2 3 3 7 5" xfId="29838" xr:uid="{00000000-0005-0000-0000-0000260F0000}"/>
    <cellStyle name="Millares [0] 2 3 3 8" xfId="5543" xr:uid="{00000000-0005-0000-0000-0000270F0000}"/>
    <cellStyle name="Millares [0] 2 3 3 8 2" xfId="32293" xr:uid="{00000000-0005-0000-0000-0000280F0000}"/>
    <cellStyle name="Millares [0] 2 3 3 9" xfId="10388" xr:uid="{00000000-0005-0000-0000-0000290F0000}"/>
    <cellStyle name="Millares [0] 2 3 3 9 2" xfId="37138" xr:uid="{00000000-0005-0000-0000-00002A0F0000}"/>
    <cellStyle name="Millares [0] 2 3 4" xfId="580" xr:uid="{00000000-0005-0000-0000-00002B0F0000}"/>
    <cellStyle name="Millares [0] 2 3 4 10" xfId="17658" xr:uid="{00000000-0005-0000-0000-00002C0F0000}"/>
    <cellStyle name="Millares [0] 2 3 4 10 2" xfId="44405" xr:uid="{00000000-0005-0000-0000-00002D0F0000}"/>
    <cellStyle name="Millares [0] 2 3 4 11" xfId="20116" xr:uid="{00000000-0005-0000-0000-00002E0F0000}"/>
    <cellStyle name="Millares [0] 2 3 4 11 2" xfId="46863" xr:uid="{00000000-0005-0000-0000-00002F0F0000}"/>
    <cellStyle name="Millares [0] 2 3 4 12" xfId="24982" xr:uid="{00000000-0005-0000-0000-0000300F0000}"/>
    <cellStyle name="Millares [0] 2 3 4 12 2" xfId="51728" xr:uid="{00000000-0005-0000-0000-0000310F0000}"/>
    <cellStyle name="Millares [0] 2 3 4 13" xfId="27395" xr:uid="{00000000-0005-0000-0000-0000320F0000}"/>
    <cellStyle name="Millares [0] 2 3 4 2" xfId="912" xr:uid="{00000000-0005-0000-0000-0000330F0000}"/>
    <cellStyle name="Millares [0] 2 3 4 2 10" xfId="20354" xr:uid="{00000000-0005-0000-0000-0000340F0000}"/>
    <cellStyle name="Millares [0] 2 3 4 2 10 2" xfId="47101" xr:uid="{00000000-0005-0000-0000-0000350F0000}"/>
    <cellStyle name="Millares [0] 2 3 4 2 11" xfId="25220" xr:uid="{00000000-0005-0000-0000-0000360F0000}"/>
    <cellStyle name="Millares [0] 2 3 4 2 11 2" xfId="51965" xr:uid="{00000000-0005-0000-0000-0000370F0000}"/>
    <cellStyle name="Millares [0] 2 3 4 2 12" xfId="27684" xr:uid="{00000000-0005-0000-0000-0000380F0000}"/>
    <cellStyle name="Millares [0] 2 3 4 2 2" xfId="1419" xr:uid="{00000000-0005-0000-0000-0000390F0000}"/>
    <cellStyle name="Millares [0] 2 3 4 2 2 10" xfId="28184" xr:uid="{00000000-0005-0000-0000-00003A0F0000}"/>
    <cellStyle name="Millares [0] 2 3 4 2 2 2" xfId="2847" xr:uid="{00000000-0005-0000-0000-00003B0F0000}"/>
    <cellStyle name="Millares [0] 2 3 4 2 2 2 2" xfId="5330" xr:uid="{00000000-0005-0000-0000-00003C0F0000}"/>
    <cellStyle name="Millares [0] 2 3 4 2 2 2 2 2" xfId="10181" xr:uid="{00000000-0005-0000-0000-00003D0F0000}"/>
    <cellStyle name="Millares [0] 2 3 4 2 2 2 2 2 2" xfId="36931" xr:uid="{00000000-0005-0000-0000-00003E0F0000}"/>
    <cellStyle name="Millares [0] 2 3 4 2 2 2 2 3" xfId="14923" xr:uid="{00000000-0005-0000-0000-00003F0F0000}"/>
    <cellStyle name="Millares [0] 2 3 4 2 2 2 2 3 2" xfId="41673" xr:uid="{00000000-0005-0000-0000-0000400F0000}"/>
    <cellStyle name="Millares [0] 2 3 4 2 2 2 2 4" xfId="24724" xr:uid="{00000000-0005-0000-0000-0000410F0000}"/>
    <cellStyle name="Millares [0] 2 3 4 2 2 2 2 4 2" xfId="51471" xr:uid="{00000000-0005-0000-0000-0000420F0000}"/>
    <cellStyle name="Millares [0] 2 3 4 2 2 2 2 5" xfId="32080" xr:uid="{00000000-0005-0000-0000-0000430F0000}"/>
    <cellStyle name="Millares [0] 2 3 4 2 2 2 3" xfId="7707" xr:uid="{00000000-0005-0000-0000-0000440F0000}"/>
    <cellStyle name="Millares [0] 2 3 4 2 2 2 3 2" xfId="34457" xr:uid="{00000000-0005-0000-0000-0000450F0000}"/>
    <cellStyle name="Millares [0] 2 3 4 2 2 2 4" xfId="12553" xr:uid="{00000000-0005-0000-0000-0000460F0000}"/>
    <cellStyle name="Millares [0] 2 3 4 2 2 2 4 2" xfId="39303" xr:uid="{00000000-0005-0000-0000-0000470F0000}"/>
    <cellStyle name="Millares [0] 2 3 4 2 2 2 5" xfId="17398" xr:uid="{00000000-0005-0000-0000-0000480F0000}"/>
    <cellStyle name="Millares [0] 2 3 4 2 2 2 5 2" xfId="44148" xr:uid="{00000000-0005-0000-0000-0000490F0000}"/>
    <cellStyle name="Millares [0] 2 3 4 2 2 2 6" xfId="19799" xr:uid="{00000000-0005-0000-0000-00004A0F0000}"/>
    <cellStyle name="Millares [0] 2 3 4 2 2 2 6 2" xfId="46546" xr:uid="{00000000-0005-0000-0000-00004B0F0000}"/>
    <cellStyle name="Millares [0] 2 3 4 2 2 2 7" xfId="22250" xr:uid="{00000000-0005-0000-0000-00004C0F0000}"/>
    <cellStyle name="Millares [0] 2 3 4 2 2 2 7 2" xfId="48997" xr:uid="{00000000-0005-0000-0000-00004D0F0000}"/>
    <cellStyle name="Millares [0] 2 3 4 2 2 2 8" xfId="27116" xr:uid="{00000000-0005-0000-0000-00004E0F0000}"/>
    <cellStyle name="Millares [0] 2 3 4 2 2 2 8 2" xfId="53861" xr:uid="{00000000-0005-0000-0000-00004F0F0000}"/>
    <cellStyle name="Millares [0] 2 3 4 2 2 2 9" xfId="29606" xr:uid="{00000000-0005-0000-0000-0000500F0000}"/>
    <cellStyle name="Millares [0] 2 3 4 2 2 3" xfId="3902" xr:uid="{00000000-0005-0000-0000-0000510F0000}"/>
    <cellStyle name="Millares [0] 2 3 4 2 2 3 2" xfId="8759" xr:uid="{00000000-0005-0000-0000-0000520F0000}"/>
    <cellStyle name="Millares [0] 2 3 4 2 2 3 2 2" xfId="35509" xr:uid="{00000000-0005-0000-0000-0000530F0000}"/>
    <cellStyle name="Millares [0] 2 3 4 2 2 3 3" xfId="13501" xr:uid="{00000000-0005-0000-0000-0000540F0000}"/>
    <cellStyle name="Millares [0] 2 3 4 2 2 3 3 2" xfId="40251" xr:uid="{00000000-0005-0000-0000-0000550F0000}"/>
    <cellStyle name="Millares [0] 2 3 4 2 2 3 4" xfId="23302" xr:uid="{00000000-0005-0000-0000-0000560F0000}"/>
    <cellStyle name="Millares [0] 2 3 4 2 2 3 4 2" xfId="50049" xr:uid="{00000000-0005-0000-0000-0000570F0000}"/>
    <cellStyle name="Millares [0] 2 3 4 2 2 3 5" xfId="30658" xr:uid="{00000000-0005-0000-0000-0000580F0000}"/>
    <cellStyle name="Millares [0] 2 3 4 2 2 4" xfId="6285" xr:uid="{00000000-0005-0000-0000-0000590F0000}"/>
    <cellStyle name="Millares [0] 2 3 4 2 2 4 2" xfId="33035" xr:uid="{00000000-0005-0000-0000-00005A0F0000}"/>
    <cellStyle name="Millares [0] 2 3 4 2 2 5" xfId="11131" xr:uid="{00000000-0005-0000-0000-00005B0F0000}"/>
    <cellStyle name="Millares [0] 2 3 4 2 2 5 2" xfId="37881" xr:uid="{00000000-0005-0000-0000-00005C0F0000}"/>
    <cellStyle name="Millares [0] 2 3 4 2 2 6" xfId="15976" xr:uid="{00000000-0005-0000-0000-00005D0F0000}"/>
    <cellStyle name="Millares [0] 2 3 4 2 2 6 2" xfId="42726" xr:uid="{00000000-0005-0000-0000-00005E0F0000}"/>
    <cellStyle name="Millares [0] 2 3 4 2 2 7" xfId="18377" xr:uid="{00000000-0005-0000-0000-00005F0F0000}"/>
    <cellStyle name="Millares [0] 2 3 4 2 2 7 2" xfId="45124" xr:uid="{00000000-0005-0000-0000-0000600F0000}"/>
    <cellStyle name="Millares [0] 2 3 4 2 2 8" xfId="20828" xr:uid="{00000000-0005-0000-0000-0000610F0000}"/>
    <cellStyle name="Millares [0] 2 3 4 2 2 8 2" xfId="47575" xr:uid="{00000000-0005-0000-0000-0000620F0000}"/>
    <cellStyle name="Millares [0] 2 3 4 2 2 9" xfId="25694" xr:uid="{00000000-0005-0000-0000-0000630F0000}"/>
    <cellStyle name="Millares [0] 2 3 4 2 2 9 2" xfId="52439" xr:uid="{00000000-0005-0000-0000-0000640F0000}"/>
    <cellStyle name="Millares [0] 2 3 4 2 3" xfId="1898" xr:uid="{00000000-0005-0000-0000-0000650F0000}"/>
    <cellStyle name="Millares [0] 2 3 4 2 3 2" xfId="4381" xr:uid="{00000000-0005-0000-0000-0000660F0000}"/>
    <cellStyle name="Millares [0] 2 3 4 2 3 2 2" xfId="9233" xr:uid="{00000000-0005-0000-0000-0000670F0000}"/>
    <cellStyle name="Millares [0] 2 3 4 2 3 2 2 2" xfId="35983" xr:uid="{00000000-0005-0000-0000-0000680F0000}"/>
    <cellStyle name="Millares [0] 2 3 4 2 3 2 3" xfId="13975" xr:uid="{00000000-0005-0000-0000-0000690F0000}"/>
    <cellStyle name="Millares [0] 2 3 4 2 3 2 3 2" xfId="40725" xr:uid="{00000000-0005-0000-0000-00006A0F0000}"/>
    <cellStyle name="Millares [0] 2 3 4 2 3 2 4" xfId="23776" xr:uid="{00000000-0005-0000-0000-00006B0F0000}"/>
    <cellStyle name="Millares [0] 2 3 4 2 3 2 4 2" xfId="50523" xr:uid="{00000000-0005-0000-0000-00006C0F0000}"/>
    <cellStyle name="Millares [0] 2 3 4 2 3 2 5" xfId="31132" xr:uid="{00000000-0005-0000-0000-00006D0F0000}"/>
    <cellStyle name="Millares [0] 2 3 4 2 3 3" xfId="6759" xr:uid="{00000000-0005-0000-0000-00006E0F0000}"/>
    <cellStyle name="Millares [0] 2 3 4 2 3 3 2" xfId="33509" xr:uid="{00000000-0005-0000-0000-00006F0F0000}"/>
    <cellStyle name="Millares [0] 2 3 4 2 3 4" xfId="11605" xr:uid="{00000000-0005-0000-0000-0000700F0000}"/>
    <cellStyle name="Millares [0] 2 3 4 2 3 4 2" xfId="38355" xr:uid="{00000000-0005-0000-0000-0000710F0000}"/>
    <cellStyle name="Millares [0] 2 3 4 2 3 5" xfId="16450" xr:uid="{00000000-0005-0000-0000-0000720F0000}"/>
    <cellStyle name="Millares [0] 2 3 4 2 3 5 2" xfId="43200" xr:uid="{00000000-0005-0000-0000-0000730F0000}"/>
    <cellStyle name="Millares [0] 2 3 4 2 3 6" xfId="18851" xr:uid="{00000000-0005-0000-0000-0000740F0000}"/>
    <cellStyle name="Millares [0] 2 3 4 2 3 6 2" xfId="45598" xr:uid="{00000000-0005-0000-0000-0000750F0000}"/>
    <cellStyle name="Millares [0] 2 3 4 2 3 7" xfId="21302" xr:uid="{00000000-0005-0000-0000-0000760F0000}"/>
    <cellStyle name="Millares [0] 2 3 4 2 3 7 2" xfId="48049" xr:uid="{00000000-0005-0000-0000-0000770F0000}"/>
    <cellStyle name="Millares [0] 2 3 4 2 3 8" xfId="26168" xr:uid="{00000000-0005-0000-0000-0000780F0000}"/>
    <cellStyle name="Millares [0] 2 3 4 2 3 8 2" xfId="52913" xr:uid="{00000000-0005-0000-0000-0000790F0000}"/>
    <cellStyle name="Millares [0] 2 3 4 2 3 9" xfId="28658" xr:uid="{00000000-0005-0000-0000-00007A0F0000}"/>
    <cellStyle name="Millares [0] 2 3 4 2 4" xfId="2373" xr:uid="{00000000-0005-0000-0000-00007B0F0000}"/>
    <cellStyle name="Millares [0] 2 3 4 2 4 2" xfId="4856" xr:uid="{00000000-0005-0000-0000-00007C0F0000}"/>
    <cellStyle name="Millares [0] 2 3 4 2 4 2 2" xfId="9707" xr:uid="{00000000-0005-0000-0000-00007D0F0000}"/>
    <cellStyle name="Millares [0] 2 3 4 2 4 2 2 2" xfId="36457" xr:uid="{00000000-0005-0000-0000-00007E0F0000}"/>
    <cellStyle name="Millares [0] 2 3 4 2 4 2 3" xfId="14449" xr:uid="{00000000-0005-0000-0000-00007F0F0000}"/>
    <cellStyle name="Millares [0] 2 3 4 2 4 2 3 2" xfId="41199" xr:uid="{00000000-0005-0000-0000-0000800F0000}"/>
    <cellStyle name="Millares [0] 2 3 4 2 4 2 4" xfId="24250" xr:uid="{00000000-0005-0000-0000-0000810F0000}"/>
    <cellStyle name="Millares [0] 2 3 4 2 4 2 4 2" xfId="50997" xr:uid="{00000000-0005-0000-0000-0000820F0000}"/>
    <cellStyle name="Millares [0] 2 3 4 2 4 2 5" xfId="31606" xr:uid="{00000000-0005-0000-0000-0000830F0000}"/>
    <cellStyle name="Millares [0] 2 3 4 2 4 3" xfId="7233" xr:uid="{00000000-0005-0000-0000-0000840F0000}"/>
    <cellStyle name="Millares [0] 2 3 4 2 4 3 2" xfId="33983" xr:uid="{00000000-0005-0000-0000-0000850F0000}"/>
    <cellStyle name="Millares [0] 2 3 4 2 4 4" xfId="12079" xr:uid="{00000000-0005-0000-0000-0000860F0000}"/>
    <cellStyle name="Millares [0] 2 3 4 2 4 4 2" xfId="38829" xr:uid="{00000000-0005-0000-0000-0000870F0000}"/>
    <cellStyle name="Millares [0] 2 3 4 2 4 5" xfId="16924" xr:uid="{00000000-0005-0000-0000-0000880F0000}"/>
    <cellStyle name="Millares [0] 2 3 4 2 4 5 2" xfId="43674" xr:uid="{00000000-0005-0000-0000-0000890F0000}"/>
    <cellStyle name="Millares [0] 2 3 4 2 4 6" xfId="19325" xr:uid="{00000000-0005-0000-0000-00008A0F0000}"/>
    <cellStyle name="Millares [0] 2 3 4 2 4 6 2" xfId="46072" xr:uid="{00000000-0005-0000-0000-00008B0F0000}"/>
    <cellStyle name="Millares [0] 2 3 4 2 4 7" xfId="21776" xr:uid="{00000000-0005-0000-0000-00008C0F0000}"/>
    <cellStyle name="Millares [0] 2 3 4 2 4 7 2" xfId="48523" xr:uid="{00000000-0005-0000-0000-00008D0F0000}"/>
    <cellStyle name="Millares [0] 2 3 4 2 4 8" xfId="26642" xr:uid="{00000000-0005-0000-0000-00008E0F0000}"/>
    <cellStyle name="Millares [0] 2 3 4 2 4 8 2" xfId="53387" xr:uid="{00000000-0005-0000-0000-00008F0F0000}"/>
    <cellStyle name="Millares [0] 2 3 4 2 4 9" xfId="29132" xr:uid="{00000000-0005-0000-0000-0000900F0000}"/>
    <cellStyle name="Millares [0] 2 3 4 2 5" xfId="3400" xr:uid="{00000000-0005-0000-0000-0000910F0000}"/>
    <cellStyle name="Millares [0] 2 3 4 2 5 2" xfId="8259" xr:uid="{00000000-0005-0000-0000-0000920F0000}"/>
    <cellStyle name="Millares [0] 2 3 4 2 5 2 2" xfId="35009" xr:uid="{00000000-0005-0000-0000-0000930F0000}"/>
    <cellStyle name="Millares [0] 2 3 4 2 5 3" xfId="13027" xr:uid="{00000000-0005-0000-0000-0000940F0000}"/>
    <cellStyle name="Millares [0] 2 3 4 2 5 3 2" xfId="39777" xr:uid="{00000000-0005-0000-0000-0000950F0000}"/>
    <cellStyle name="Millares [0] 2 3 4 2 5 4" xfId="22802" xr:uid="{00000000-0005-0000-0000-0000960F0000}"/>
    <cellStyle name="Millares [0] 2 3 4 2 5 4 2" xfId="49549" xr:uid="{00000000-0005-0000-0000-0000970F0000}"/>
    <cellStyle name="Millares [0] 2 3 4 2 5 5" xfId="30158" xr:uid="{00000000-0005-0000-0000-0000980F0000}"/>
    <cellStyle name="Millares [0] 2 3 4 2 6" xfId="5811" xr:uid="{00000000-0005-0000-0000-0000990F0000}"/>
    <cellStyle name="Millares [0] 2 3 4 2 6 2" xfId="32561" xr:uid="{00000000-0005-0000-0000-00009A0F0000}"/>
    <cellStyle name="Millares [0] 2 3 4 2 7" xfId="10657" xr:uid="{00000000-0005-0000-0000-00009B0F0000}"/>
    <cellStyle name="Millares [0] 2 3 4 2 7 2" xfId="37407" xr:uid="{00000000-0005-0000-0000-00009C0F0000}"/>
    <cellStyle name="Millares [0] 2 3 4 2 8" xfId="15502" xr:uid="{00000000-0005-0000-0000-00009D0F0000}"/>
    <cellStyle name="Millares [0] 2 3 4 2 8 2" xfId="42252" xr:uid="{00000000-0005-0000-0000-00009E0F0000}"/>
    <cellStyle name="Millares [0] 2 3 4 2 9" xfId="17901" xr:uid="{00000000-0005-0000-0000-00009F0F0000}"/>
    <cellStyle name="Millares [0] 2 3 4 2 9 2" xfId="44648" xr:uid="{00000000-0005-0000-0000-0000A00F0000}"/>
    <cellStyle name="Millares [0] 2 3 4 3" xfId="1180" xr:uid="{00000000-0005-0000-0000-0000A10F0000}"/>
    <cellStyle name="Millares [0] 2 3 4 3 10" xfId="27947" xr:uid="{00000000-0005-0000-0000-0000A20F0000}"/>
    <cellStyle name="Millares [0] 2 3 4 3 2" xfId="2610" xr:uid="{00000000-0005-0000-0000-0000A30F0000}"/>
    <cellStyle name="Millares [0] 2 3 4 3 2 2" xfId="5093" xr:uid="{00000000-0005-0000-0000-0000A40F0000}"/>
    <cellStyle name="Millares [0] 2 3 4 3 2 2 2" xfId="9944" xr:uid="{00000000-0005-0000-0000-0000A50F0000}"/>
    <cellStyle name="Millares [0] 2 3 4 3 2 2 2 2" xfId="36694" xr:uid="{00000000-0005-0000-0000-0000A60F0000}"/>
    <cellStyle name="Millares [0] 2 3 4 3 2 2 3" xfId="14686" xr:uid="{00000000-0005-0000-0000-0000A70F0000}"/>
    <cellStyle name="Millares [0] 2 3 4 3 2 2 3 2" xfId="41436" xr:uid="{00000000-0005-0000-0000-0000A80F0000}"/>
    <cellStyle name="Millares [0] 2 3 4 3 2 2 4" xfId="24487" xr:uid="{00000000-0005-0000-0000-0000A90F0000}"/>
    <cellStyle name="Millares [0] 2 3 4 3 2 2 4 2" xfId="51234" xr:uid="{00000000-0005-0000-0000-0000AA0F0000}"/>
    <cellStyle name="Millares [0] 2 3 4 3 2 2 5" xfId="31843" xr:uid="{00000000-0005-0000-0000-0000AB0F0000}"/>
    <cellStyle name="Millares [0] 2 3 4 3 2 3" xfId="7470" xr:uid="{00000000-0005-0000-0000-0000AC0F0000}"/>
    <cellStyle name="Millares [0] 2 3 4 3 2 3 2" xfId="34220" xr:uid="{00000000-0005-0000-0000-0000AD0F0000}"/>
    <cellStyle name="Millares [0] 2 3 4 3 2 4" xfId="12316" xr:uid="{00000000-0005-0000-0000-0000AE0F0000}"/>
    <cellStyle name="Millares [0] 2 3 4 3 2 4 2" xfId="39066" xr:uid="{00000000-0005-0000-0000-0000AF0F0000}"/>
    <cellStyle name="Millares [0] 2 3 4 3 2 5" xfId="17161" xr:uid="{00000000-0005-0000-0000-0000B00F0000}"/>
    <cellStyle name="Millares [0] 2 3 4 3 2 5 2" xfId="43911" xr:uid="{00000000-0005-0000-0000-0000B10F0000}"/>
    <cellStyle name="Millares [0] 2 3 4 3 2 6" xfId="19562" xr:uid="{00000000-0005-0000-0000-0000B20F0000}"/>
    <cellStyle name="Millares [0] 2 3 4 3 2 6 2" xfId="46309" xr:uid="{00000000-0005-0000-0000-0000B30F0000}"/>
    <cellStyle name="Millares [0] 2 3 4 3 2 7" xfId="22013" xr:uid="{00000000-0005-0000-0000-0000B40F0000}"/>
    <cellStyle name="Millares [0] 2 3 4 3 2 7 2" xfId="48760" xr:uid="{00000000-0005-0000-0000-0000B50F0000}"/>
    <cellStyle name="Millares [0] 2 3 4 3 2 8" xfId="26879" xr:uid="{00000000-0005-0000-0000-0000B60F0000}"/>
    <cellStyle name="Millares [0] 2 3 4 3 2 8 2" xfId="53624" xr:uid="{00000000-0005-0000-0000-0000B70F0000}"/>
    <cellStyle name="Millares [0] 2 3 4 3 2 9" xfId="29369" xr:uid="{00000000-0005-0000-0000-0000B80F0000}"/>
    <cellStyle name="Millares [0] 2 3 4 3 3" xfId="3664" xr:uid="{00000000-0005-0000-0000-0000B90F0000}"/>
    <cellStyle name="Millares [0] 2 3 4 3 3 2" xfId="8522" xr:uid="{00000000-0005-0000-0000-0000BA0F0000}"/>
    <cellStyle name="Millares [0] 2 3 4 3 3 2 2" xfId="35272" xr:uid="{00000000-0005-0000-0000-0000BB0F0000}"/>
    <cellStyle name="Millares [0] 2 3 4 3 3 3" xfId="13264" xr:uid="{00000000-0005-0000-0000-0000BC0F0000}"/>
    <cellStyle name="Millares [0] 2 3 4 3 3 3 2" xfId="40014" xr:uid="{00000000-0005-0000-0000-0000BD0F0000}"/>
    <cellStyle name="Millares [0] 2 3 4 3 3 4" xfId="23065" xr:uid="{00000000-0005-0000-0000-0000BE0F0000}"/>
    <cellStyle name="Millares [0] 2 3 4 3 3 4 2" xfId="49812" xr:uid="{00000000-0005-0000-0000-0000BF0F0000}"/>
    <cellStyle name="Millares [0] 2 3 4 3 3 5" xfId="30421" xr:uid="{00000000-0005-0000-0000-0000C00F0000}"/>
    <cellStyle name="Millares [0] 2 3 4 3 4" xfId="6048" xr:uid="{00000000-0005-0000-0000-0000C10F0000}"/>
    <cellStyle name="Millares [0] 2 3 4 3 4 2" xfId="32798" xr:uid="{00000000-0005-0000-0000-0000C20F0000}"/>
    <cellStyle name="Millares [0] 2 3 4 3 5" xfId="10894" xr:uid="{00000000-0005-0000-0000-0000C30F0000}"/>
    <cellStyle name="Millares [0] 2 3 4 3 5 2" xfId="37644" xr:uid="{00000000-0005-0000-0000-0000C40F0000}"/>
    <cellStyle name="Millares [0] 2 3 4 3 6" xfId="15739" xr:uid="{00000000-0005-0000-0000-0000C50F0000}"/>
    <cellStyle name="Millares [0] 2 3 4 3 6 2" xfId="42489" xr:uid="{00000000-0005-0000-0000-0000C60F0000}"/>
    <cellStyle name="Millares [0] 2 3 4 3 7" xfId="18140" xr:uid="{00000000-0005-0000-0000-0000C70F0000}"/>
    <cellStyle name="Millares [0] 2 3 4 3 7 2" xfId="44887" xr:uid="{00000000-0005-0000-0000-0000C80F0000}"/>
    <cellStyle name="Millares [0] 2 3 4 3 8" xfId="20591" xr:uid="{00000000-0005-0000-0000-0000C90F0000}"/>
    <cellStyle name="Millares [0] 2 3 4 3 8 2" xfId="47338" xr:uid="{00000000-0005-0000-0000-0000CA0F0000}"/>
    <cellStyle name="Millares [0] 2 3 4 3 9" xfId="25457" xr:uid="{00000000-0005-0000-0000-0000CB0F0000}"/>
    <cellStyle name="Millares [0] 2 3 4 3 9 2" xfId="52202" xr:uid="{00000000-0005-0000-0000-0000CC0F0000}"/>
    <cellStyle name="Millares [0] 2 3 4 4" xfId="1660" xr:uid="{00000000-0005-0000-0000-0000CD0F0000}"/>
    <cellStyle name="Millares [0] 2 3 4 4 2" xfId="4143" xr:uid="{00000000-0005-0000-0000-0000CE0F0000}"/>
    <cellStyle name="Millares [0] 2 3 4 4 2 2" xfId="8996" xr:uid="{00000000-0005-0000-0000-0000CF0F0000}"/>
    <cellStyle name="Millares [0] 2 3 4 4 2 2 2" xfId="35746" xr:uid="{00000000-0005-0000-0000-0000D00F0000}"/>
    <cellStyle name="Millares [0] 2 3 4 4 2 3" xfId="13738" xr:uid="{00000000-0005-0000-0000-0000D10F0000}"/>
    <cellStyle name="Millares [0] 2 3 4 4 2 3 2" xfId="40488" xr:uid="{00000000-0005-0000-0000-0000D20F0000}"/>
    <cellStyle name="Millares [0] 2 3 4 4 2 4" xfId="23539" xr:uid="{00000000-0005-0000-0000-0000D30F0000}"/>
    <cellStyle name="Millares [0] 2 3 4 4 2 4 2" xfId="50286" xr:uid="{00000000-0005-0000-0000-0000D40F0000}"/>
    <cellStyle name="Millares [0] 2 3 4 4 2 5" xfId="30895" xr:uid="{00000000-0005-0000-0000-0000D50F0000}"/>
    <cellStyle name="Millares [0] 2 3 4 4 3" xfId="6522" xr:uid="{00000000-0005-0000-0000-0000D60F0000}"/>
    <cellStyle name="Millares [0] 2 3 4 4 3 2" xfId="33272" xr:uid="{00000000-0005-0000-0000-0000D70F0000}"/>
    <cellStyle name="Millares [0] 2 3 4 4 4" xfId="11368" xr:uid="{00000000-0005-0000-0000-0000D80F0000}"/>
    <cellStyle name="Millares [0] 2 3 4 4 4 2" xfId="38118" xr:uid="{00000000-0005-0000-0000-0000D90F0000}"/>
    <cellStyle name="Millares [0] 2 3 4 4 5" xfId="16213" xr:uid="{00000000-0005-0000-0000-0000DA0F0000}"/>
    <cellStyle name="Millares [0] 2 3 4 4 5 2" xfId="42963" xr:uid="{00000000-0005-0000-0000-0000DB0F0000}"/>
    <cellStyle name="Millares [0] 2 3 4 4 6" xfId="18614" xr:uid="{00000000-0005-0000-0000-0000DC0F0000}"/>
    <cellStyle name="Millares [0] 2 3 4 4 6 2" xfId="45361" xr:uid="{00000000-0005-0000-0000-0000DD0F0000}"/>
    <cellStyle name="Millares [0] 2 3 4 4 7" xfId="21065" xr:uid="{00000000-0005-0000-0000-0000DE0F0000}"/>
    <cellStyle name="Millares [0] 2 3 4 4 7 2" xfId="47812" xr:uid="{00000000-0005-0000-0000-0000DF0F0000}"/>
    <cellStyle name="Millares [0] 2 3 4 4 8" xfId="25931" xr:uid="{00000000-0005-0000-0000-0000E00F0000}"/>
    <cellStyle name="Millares [0] 2 3 4 4 8 2" xfId="52676" xr:uid="{00000000-0005-0000-0000-0000E10F0000}"/>
    <cellStyle name="Millares [0] 2 3 4 4 9" xfId="28421" xr:uid="{00000000-0005-0000-0000-0000E20F0000}"/>
    <cellStyle name="Millares [0] 2 3 4 5" xfId="2136" xr:uid="{00000000-0005-0000-0000-0000E30F0000}"/>
    <cellStyle name="Millares [0] 2 3 4 5 2" xfId="4619" xr:uid="{00000000-0005-0000-0000-0000E40F0000}"/>
    <cellStyle name="Millares [0] 2 3 4 5 2 2" xfId="9470" xr:uid="{00000000-0005-0000-0000-0000E50F0000}"/>
    <cellStyle name="Millares [0] 2 3 4 5 2 2 2" xfId="36220" xr:uid="{00000000-0005-0000-0000-0000E60F0000}"/>
    <cellStyle name="Millares [0] 2 3 4 5 2 3" xfId="14212" xr:uid="{00000000-0005-0000-0000-0000E70F0000}"/>
    <cellStyle name="Millares [0] 2 3 4 5 2 3 2" xfId="40962" xr:uid="{00000000-0005-0000-0000-0000E80F0000}"/>
    <cellStyle name="Millares [0] 2 3 4 5 2 4" xfId="24013" xr:uid="{00000000-0005-0000-0000-0000E90F0000}"/>
    <cellStyle name="Millares [0] 2 3 4 5 2 4 2" xfId="50760" xr:uid="{00000000-0005-0000-0000-0000EA0F0000}"/>
    <cellStyle name="Millares [0] 2 3 4 5 2 5" xfId="31369" xr:uid="{00000000-0005-0000-0000-0000EB0F0000}"/>
    <cellStyle name="Millares [0] 2 3 4 5 3" xfId="6996" xr:uid="{00000000-0005-0000-0000-0000EC0F0000}"/>
    <cellStyle name="Millares [0] 2 3 4 5 3 2" xfId="33746" xr:uid="{00000000-0005-0000-0000-0000ED0F0000}"/>
    <cellStyle name="Millares [0] 2 3 4 5 4" xfId="11842" xr:uid="{00000000-0005-0000-0000-0000EE0F0000}"/>
    <cellStyle name="Millares [0] 2 3 4 5 4 2" xfId="38592" xr:uid="{00000000-0005-0000-0000-0000EF0F0000}"/>
    <cellStyle name="Millares [0] 2 3 4 5 5" xfId="16687" xr:uid="{00000000-0005-0000-0000-0000F00F0000}"/>
    <cellStyle name="Millares [0] 2 3 4 5 5 2" xfId="43437" xr:uid="{00000000-0005-0000-0000-0000F10F0000}"/>
    <cellStyle name="Millares [0] 2 3 4 5 6" xfId="19088" xr:uid="{00000000-0005-0000-0000-0000F20F0000}"/>
    <cellStyle name="Millares [0] 2 3 4 5 6 2" xfId="45835" xr:uid="{00000000-0005-0000-0000-0000F30F0000}"/>
    <cellStyle name="Millares [0] 2 3 4 5 7" xfId="21539" xr:uid="{00000000-0005-0000-0000-0000F40F0000}"/>
    <cellStyle name="Millares [0] 2 3 4 5 7 2" xfId="48286" xr:uid="{00000000-0005-0000-0000-0000F50F0000}"/>
    <cellStyle name="Millares [0] 2 3 4 5 8" xfId="26405" xr:uid="{00000000-0005-0000-0000-0000F60F0000}"/>
    <cellStyle name="Millares [0] 2 3 4 5 8 2" xfId="53150" xr:uid="{00000000-0005-0000-0000-0000F70F0000}"/>
    <cellStyle name="Millares [0] 2 3 4 5 9" xfId="28895" xr:uid="{00000000-0005-0000-0000-0000F80F0000}"/>
    <cellStyle name="Millares [0] 2 3 4 6" xfId="3111" xr:uid="{00000000-0005-0000-0000-0000F90F0000}"/>
    <cellStyle name="Millares [0] 2 3 4 6 2" xfId="7970" xr:uid="{00000000-0005-0000-0000-0000FA0F0000}"/>
    <cellStyle name="Millares [0] 2 3 4 6 2 2" xfId="34720" xr:uid="{00000000-0005-0000-0000-0000FB0F0000}"/>
    <cellStyle name="Millares [0] 2 3 4 6 3" xfId="12790" xr:uid="{00000000-0005-0000-0000-0000FC0F0000}"/>
    <cellStyle name="Millares [0] 2 3 4 6 3 2" xfId="39540" xr:uid="{00000000-0005-0000-0000-0000FD0F0000}"/>
    <cellStyle name="Millares [0] 2 3 4 6 4" xfId="22513" xr:uid="{00000000-0005-0000-0000-0000FE0F0000}"/>
    <cellStyle name="Millares [0] 2 3 4 6 4 2" xfId="49260" xr:uid="{00000000-0005-0000-0000-0000FF0F0000}"/>
    <cellStyle name="Millares [0] 2 3 4 6 5" xfId="29869" xr:uid="{00000000-0005-0000-0000-000000100000}"/>
    <cellStyle name="Millares [0] 2 3 4 7" xfId="5574" xr:uid="{00000000-0005-0000-0000-000001100000}"/>
    <cellStyle name="Millares [0] 2 3 4 7 2" xfId="32324" xr:uid="{00000000-0005-0000-0000-000002100000}"/>
    <cellStyle name="Millares [0] 2 3 4 8" xfId="10419" xr:uid="{00000000-0005-0000-0000-000003100000}"/>
    <cellStyle name="Millares [0] 2 3 4 8 2" xfId="37169" xr:uid="{00000000-0005-0000-0000-000004100000}"/>
    <cellStyle name="Millares [0] 2 3 4 9" xfId="15265" xr:uid="{00000000-0005-0000-0000-000005100000}"/>
    <cellStyle name="Millares [0] 2 3 4 9 2" xfId="42015" xr:uid="{00000000-0005-0000-0000-000006100000}"/>
    <cellStyle name="Millares [0] 2 3 5" xfId="619" xr:uid="{00000000-0005-0000-0000-000007100000}"/>
    <cellStyle name="Millares [0] 2 3 5 10" xfId="17693" xr:uid="{00000000-0005-0000-0000-000008100000}"/>
    <cellStyle name="Millares [0] 2 3 5 10 2" xfId="44440" xr:uid="{00000000-0005-0000-0000-000009100000}"/>
    <cellStyle name="Millares [0] 2 3 5 11" xfId="20151" xr:uid="{00000000-0005-0000-0000-00000A100000}"/>
    <cellStyle name="Millares [0] 2 3 5 11 2" xfId="46898" xr:uid="{00000000-0005-0000-0000-00000B100000}"/>
    <cellStyle name="Millares [0] 2 3 5 12" xfId="25017" xr:uid="{00000000-0005-0000-0000-00000C100000}"/>
    <cellStyle name="Millares [0] 2 3 5 12 2" xfId="51763" xr:uid="{00000000-0005-0000-0000-00000D100000}"/>
    <cellStyle name="Millares [0] 2 3 5 13" xfId="27430" xr:uid="{00000000-0005-0000-0000-00000E100000}"/>
    <cellStyle name="Millares [0] 2 3 5 2" xfId="951" xr:uid="{00000000-0005-0000-0000-00000F100000}"/>
    <cellStyle name="Millares [0] 2 3 5 2 10" xfId="20389" xr:uid="{00000000-0005-0000-0000-000010100000}"/>
    <cellStyle name="Millares [0] 2 3 5 2 10 2" xfId="47136" xr:uid="{00000000-0005-0000-0000-000011100000}"/>
    <cellStyle name="Millares [0] 2 3 5 2 11" xfId="25255" xr:uid="{00000000-0005-0000-0000-000012100000}"/>
    <cellStyle name="Millares [0] 2 3 5 2 11 2" xfId="52000" xr:uid="{00000000-0005-0000-0000-000013100000}"/>
    <cellStyle name="Millares [0] 2 3 5 2 12" xfId="27719" xr:uid="{00000000-0005-0000-0000-000014100000}"/>
    <cellStyle name="Millares [0] 2 3 5 2 2" xfId="1454" xr:uid="{00000000-0005-0000-0000-000015100000}"/>
    <cellStyle name="Millares [0] 2 3 5 2 2 10" xfId="28219" xr:uid="{00000000-0005-0000-0000-000016100000}"/>
    <cellStyle name="Millares [0] 2 3 5 2 2 2" xfId="2882" xr:uid="{00000000-0005-0000-0000-000017100000}"/>
    <cellStyle name="Millares [0] 2 3 5 2 2 2 2" xfId="5365" xr:uid="{00000000-0005-0000-0000-000018100000}"/>
    <cellStyle name="Millares [0] 2 3 5 2 2 2 2 2" xfId="10216" xr:uid="{00000000-0005-0000-0000-000019100000}"/>
    <cellStyle name="Millares [0] 2 3 5 2 2 2 2 2 2" xfId="36966" xr:uid="{00000000-0005-0000-0000-00001A100000}"/>
    <cellStyle name="Millares [0] 2 3 5 2 2 2 2 3" xfId="14958" xr:uid="{00000000-0005-0000-0000-00001B100000}"/>
    <cellStyle name="Millares [0] 2 3 5 2 2 2 2 3 2" xfId="41708" xr:uid="{00000000-0005-0000-0000-00001C100000}"/>
    <cellStyle name="Millares [0] 2 3 5 2 2 2 2 4" xfId="24759" xr:uid="{00000000-0005-0000-0000-00001D100000}"/>
    <cellStyle name="Millares [0] 2 3 5 2 2 2 2 4 2" xfId="51506" xr:uid="{00000000-0005-0000-0000-00001E100000}"/>
    <cellStyle name="Millares [0] 2 3 5 2 2 2 2 5" xfId="32115" xr:uid="{00000000-0005-0000-0000-00001F100000}"/>
    <cellStyle name="Millares [0] 2 3 5 2 2 2 3" xfId="7742" xr:uid="{00000000-0005-0000-0000-000020100000}"/>
    <cellStyle name="Millares [0] 2 3 5 2 2 2 3 2" xfId="34492" xr:uid="{00000000-0005-0000-0000-000021100000}"/>
    <cellStyle name="Millares [0] 2 3 5 2 2 2 4" xfId="12588" xr:uid="{00000000-0005-0000-0000-000022100000}"/>
    <cellStyle name="Millares [0] 2 3 5 2 2 2 4 2" xfId="39338" xr:uid="{00000000-0005-0000-0000-000023100000}"/>
    <cellStyle name="Millares [0] 2 3 5 2 2 2 5" xfId="17433" xr:uid="{00000000-0005-0000-0000-000024100000}"/>
    <cellStyle name="Millares [0] 2 3 5 2 2 2 5 2" xfId="44183" xr:uid="{00000000-0005-0000-0000-000025100000}"/>
    <cellStyle name="Millares [0] 2 3 5 2 2 2 6" xfId="19834" xr:uid="{00000000-0005-0000-0000-000026100000}"/>
    <cellStyle name="Millares [0] 2 3 5 2 2 2 6 2" xfId="46581" xr:uid="{00000000-0005-0000-0000-000027100000}"/>
    <cellStyle name="Millares [0] 2 3 5 2 2 2 7" xfId="22285" xr:uid="{00000000-0005-0000-0000-000028100000}"/>
    <cellStyle name="Millares [0] 2 3 5 2 2 2 7 2" xfId="49032" xr:uid="{00000000-0005-0000-0000-000029100000}"/>
    <cellStyle name="Millares [0] 2 3 5 2 2 2 8" xfId="27151" xr:uid="{00000000-0005-0000-0000-00002A100000}"/>
    <cellStyle name="Millares [0] 2 3 5 2 2 2 8 2" xfId="53896" xr:uid="{00000000-0005-0000-0000-00002B100000}"/>
    <cellStyle name="Millares [0] 2 3 5 2 2 2 9" xfId="29641" xr:uid="{00000000-0005-0000-0000-00002C100000}"/>
    <cellStyle name="Millares [0] 2 3 5 2 2 3" xfId="3937" xr:uid="{00000000-0005-0000-0000-00002D100000}"/>
    <cellStyle name="Millares [0] 2 3 5 2 2 3 2" xfId="8794" xr:uid="{00000000-0005-0000-0000-00002E100000}"/>
    <cellStyle name="Millares [0] 2 3 5 2 2 3 2 2" xfId="35544" xr:uid="{00000000-0005-0000-0000-00002F100000}"/>
    <cellStyle name="Millares [0] 2 3 5 2 2 3 3" xfId="13536" xr:uid="{00000000-0005-0000-0000-000030100000}"/>
    <cellStyle name="Millares [0] 2 3 5 2 2 3 3 2" xfId="40286" xr:uid="{00000000-0005-0000-0000-000031100000}"/>
    <cellStyle name="Millares [0] 2 3 5 2 2 3 4" xfId="23337" xr:uid="{00000000-0005-0000-0000-000032100000}"/>
    <cellStyle name="Millares [0] 2 3 5 2 2 3 4 2" xfId="50084" xr:uid="{00000000-0005-0000-0000-000033100000}"/>
    <cellStyle name="Millares [0] 2 3 5 2 2 3 5" xfId="30693" xr:uid="{00000000-0005-0000-0000-000034100000}"/>
    <cellStyle name="Millares [0] 2 3 5 2 2 4" xfId="6320" xr:uid="{00000000-0005-0000-0000-000035100000}"/>
    <cellStyle name="Millares [0] 2 3 5 2 2 4 2" xfId="33070" xr:uid="{00000000-0005-0000-0000-000036100000}"/>
    <cellStyle name="Millares [0] 2 3 5 2 2 5" xfId="11166" xr:uid="{00000000-0005-0000-0000-000037100000}"/>
    <cellStyle name="Millares [0] 2 3 5 2 2 5 2" xfId="37916" xr:uid="{00000000-0005-0000-0000-000038100000}"/>
    <cellStyle name="Millares [0] 2 3 5 2 2 6" xfId="16011" xr:uid="{00000000-0005-0000-0000-000039100000}"/>
    <cellStyle name="Millares [0] 2 3 5 2 2 6 2" xfId="42761" xr:uid="{00000000-0005-0000-0000-00003A100000}"/>
    <cellStyle name="Millares [0] 2 3 5 2 2 7" xfId="18412" xr:uid="{00000000-0005-0000-0000-00003B100000}"/>
    <cellStyle name="Millares [0] 2 3 5 2 2 7 2" xfId="45159" xr:uid="{00000000-0005-0000-0000-00003C100000}"/>
    <cellStyle name="Millares [0] 2 3 5 2 2 8" xfId="20863" xr:uid="{00000000-0005-0000-0000-00003D100000}"/>
    <cellStyle name="Millares [0] 2 3 5 2 2 8 2" xfId="47610" xr:uid="{00000000-0005-0000-0000-00003E100000}"/>
    <cellStyle name="Millares [0] 2 3 5 2 2 9" xfId="25729" xr:uid="{00000000-0005-0000-0000-00003F100000}"/>
    <cellStyle name="Millares [0] 2 3 5 2 2 9 2" xfId="52474" xr:uid="{00000000-0005-0000-0000-000040100000}"/>
    <cellStyle name="Millares [0] 2 3 5 2 3" xfId="1933" xr:uid="{00000000-0005-0000-0000-000041100000}"/>
    <cellStyle name="Millares [0] 2 3 5 2 3 2" xfId="4416" xr:uid="{00000000-0005-0000-0000-000042100000}"/>
    <cellStyle name="Millares [0] 2 3 5 2 3 2 2" xfId="9268" xr:uid="{00000000-0005-0000-0000-000043100000}"/>
    <cellStyle name="Millares [0] 2 3 5 2 3 2 2 2" xfId="36018" xr:uid="{00000000-0005-0000-0000-000044100000}"/>
    <cellStyle name="Millares [0] 2 3 5 2 3 2 3" xfId="14010" xr:uid="{00000000-0005-0000-0000-000045100000}"/>
    <cellStyle name="Millares [0] 2 3 5 2 3 2 3 2" xfId="40760" xr:uid="{00000000-0005-0000-0000-000046100000}"/>
    <cellStyle name="Millares [0] 2 3 5 2 3 2 4" xfId="23811" xr:uid="{00000000-0005-0000-0000-000047100000}"/>
    <cellStyle name="Millares [0] 2 3 5 2 3 2 4 2" xfId="50558" xr:uid="{00000000-0005-0000-0000-000048100000}"/>
    <cellStyle name="Millares [0] 2 3 5 2 3 2 5" xfId="31167" xr:uid="{00000000-0005-0000-0000-000049100000}"/>
    <cellStyle name="Millares [0] 2 3 5 2 3 3" xfId="6794" xr:uid="{00000000-0005-0000-0000-00004A100000}"/>
    <cellStyle name="Millares [0] 2 3 5 2 3 3 2" xfId="33544" xr:uid="{00000000-0005-0000-0000-00004B100000}"/>
    <cellStyle name="Millares [0] 2 3 5 2 3 4" xfId="11640" xr:uid="{00000000-0005-0000-0000-00004C100000}"/>
    <cellStyle name="Millares [0] 2 3 5 2 3 4 2" xfId="38390" xr:uid="{00000000-0005-0000-0000-00004D100000}"/>
    <cellStyle name="Millares [0] 2 3 5 2 3 5" xfId="16485" xr:uid="{00000000-0005-0000-0000-00004E100000}"/>
    <cellStyle name="Millares [0] 2 3 5 2 3 5 2" xfId="43235" xr:uid="{00000000-0005-0000-0000-00004F100000}"/>
    <cellStyle name="Millares [0] 2 3 5 2 3 6" xfId="18886" xr:uid="{00000000-0005-0000-0000-000050100000}"/>
    <cellStyle name="Millares [0] 2 3 5 2 3 6 2" xfId="45633" xr:uid="{00000000-0005-0000-0000-000051100000}"/>
    <cellStyle name="Millares [0] 2 3 5 2 3 7" xfId="21337" xr:uid="{00000000-0005-0000-0000-000052100000}"/>
    <cellStyle name="Millares [0] 2 3 5 2 3 7 2" xfId="48084" xr:uid="{00000000-0005-0000-0000-000053100000}"/>
    <cellStyle name="Millares [0] 2 3 5 2 3 8" xfId="26203" xr:uid="{00000000-0005-0000-0000-000054100000}"/>
    <cellStyle name="Millares [0] 2 3 5 2 3 8 2" xfId="52948" xr:uid="{00000000-0005-0000-0000-000055100000}"/>
    <cellStyle name="Millares [0] 2 3 5 2 3 9" xfId="28693" xr:uid="{00000000-0005-0000-0000-000056100000}"/>
    <cellStyle name="Millares [0] 2 3 5 2 4" xfId="2408" xr:uid="{00000000-0005-0000-0000-000057100000}"/>
    <cellStyle name="Millares [0] 2 3 5 2 4 2" xfId="4891" xr:uid="{00000000-0005-0000-0000-000058100000}"/>
    <cellStyle name="Millares [0] 2 3 5 2 4 2 2" xfId="9742" xr:uid="{00000000-0005-0000-0000-000059100000}"/>
    <cellStyle name="Millares [0] 2 3 5 2 4 2 2 2" xfId="36492" xr:uid="{00000000-0005-0000-0000-00005A100000}"/>
    <cellStyle name="Millares [0] 2 3 5 2 4 2 3" xfId="14484" xr:uid="{00000000-0005-0000-0000-00005B100000}"/>
    <cellStyle name="Millares [0] 2 3 5 2 4 2 3 2" xfId="41234" xr:uid="{00000000-0005-0000-0000-00005C100000}"/>
    <cellStyle name="Millares [0] 2 3 5 2 4 2 4" xfId="24285" xr:uid="{00000000-0005-0000-0000-00005D100000}"/>
    <cellStyle name="Millares [0] 2 3 5 2 4 2 4 2" xfId="51032" xr:uid="{00000000-0005-0000-0000-00005E100000}"/>
    <cellStyle name="Millares [0] 2 3 5 2 4 2 5" xfId="31641" xr:uid="{00000000-0005-0000-0000-00005F100000}"/>
    <cellStyle name="Millares [0] 2 3 5 2 4 3" xfId="7268" xr:uid="{00000000-0005-0000-0000-000060100000}"/>
    <cellStyle name="Millares [0] 2 3 5 2 4 3 2" xfId="34018" xr:uid="{00000000-0005-0000-0000-000061100000}"/>
    <cellStyle name="Millares [0] 2 3 5 2 4 4" xfId="12114" xr:uid="{00000000-0005-0000-0000-000062100000}"/>
    <cellStyle name="Millares [0] 2 3 5 2 4 4 2" xfId="38864" xr:uid="{00000000-0005-0000-0000-000063100000}"/>
    <cellStyle name="Millares [0] 2 3 5 2 4 5" xfId="16959" xr:uid="{00000000-0005-0000-0000-000064100000}"/>
    <cellStyle name="Millares [0] 2 3 5 2 4 5 2" xfId="43709" xr:uid="{00000000-0005-0000-0000-000065100000}"/>
    <cellStyle name="Millares [0] 2 3 5 2 4 6" xfId="19360" xr:uid="{00000000-0005-0000-0000-000066100000}"/>
    <cellStyle name="Millares [0] 2 3 5 2 4 6 2" xfId="46107" xr:uid="{00000000-0005-0000-0000-000067100000}"/>
    <cellStyle name="Millares [0] 2 3 5 2 4 7" xfId="21811" xr:uid="{00000000-0005-0000-0000-000068100000}"/>
    <cellStyle name="Millares [0] 2 3 5 2 4 7 2" xfId="48558" xr:uid="{00000000-0005-0000-0000-000069100000}"/>
    <cellStyle name="Millares [0] 2 3 5 2 4 8" xfId="26677" xr:uid="{00000000-0005-0000-0000-00006A100000}"/>
    <cellStyle name="Millares [0] 2 3 5 2 4 8 2" xfId="53422" xr:uid="{00000000-0005-0000-0000-00006B100000}"/>
    <cellStyle name="Millares [0] 2 3 5 2 4 9" xfId="29167" xr:uid="{00000000-0005-0000-0000-00006C100000}"/>
    <cellStyle name="Millares [0] 2 3 5 2 5" xfId="3435" xr:uid="{00000000-0005-0000-0000-00006D100000}"/>
    <cellStyle name="Millares [0] 2 3 5 2 5 2" xfId="8294" xr:uid="{00000000-0005-0000-0000-00006E100000}"/>
    <cellStyle name="Millares [0] 2 3 5 2 5 2 2" xfId="35044" xr:uid="{00000000-0005-0000-0000-00006F100000}"/>
    <cellStyle name="Millares [0] 2 3 5 2 5 3" xfId="13062" xr:uid="{00000000-0005-0000-0000-000070100000}"/>
    <cellStyle name="Millares [0] 2 3 5 2 5 3 2" xfId="39812" xr:uid="{00000000-0005-0000-0000-000071100000}"/>
    <cellStyle name="Millares [0] 2 3 5 2 5 4" xfId="22837" xr:uid="{00000000-0005-0000-0000-000072100000}"/>
    <cellStyle name="Millares [0] 2 3 5 2 5 4 2" xfId="49584" xr:uid="{00000000-0005-0000-0000-000073100000}"/>
    <cellStyle name="Millares [0] 2 3 5 2 5 5" xfId="30193" xr:uid="{00000000-0005-0000-0000-000074100000}"/>
    <cellStyle name="Millares [0] 2 3 5 2 6" xfId="5846" xr:uid="{00000000-0005-0000-0000-000075100000}"/>
    <cellStyle name="Millares [0] 2 3 5 2 6 2" xfId="32596" xr:uid="{00000000-0005-0000-0000-000076100000}"/>
    <cellStyle name="Millares [0] 2 3 5 2 7" xfId="10692" xr:uid="{00000000-0005-0000-0000-000077100000}"/>
    <cellStyle name="Millares [0] 2 3 5 2 7 2" xfId="37442" xr:uid="{00000000-0005-0000-0000-000078100000}"/>
    <cellStyle name="Millares [0] 2 3 5 2 8" xfId="15537" xr:uid="{00000000-0005-0000-0000-000079100000}"/>
    <cellStyle name="Millares [0] 2 3 5 2 8 2" xfId="42287" xr:uid="{00000000-0005-0000-0000-00007A100000}"/>
    <cellStyle name="Millares [0] 2 3 5 2 9" xfId="17936" xr:uid="{00000000-0005-0000-0000-00007B100000}"/>
    <cellStyle name="Millares [0] 2 3 5 2 9 2" xfId="44683" xr:uid="{00000000-0005-0000-0000-00007C100000}"/>
    <cellStyle name="Millares [0] 2 3 5 3" xfId="1215" xr:uid="{00000000-0005-0000-0000-00007D100000}"/>
    <cellStyle name="Millares [0] 2 3 5 3 10" xfId="27982" xr:uid="{00000000-0005-0000-0000-00007E100000}"/>
    <cellStyle name="Millares [0] 2 3 5 3 2" xfId="2645" xr:uid="{00000000-0005-0000-0000-00007F100000}"/>
    <cellStyle name="Millares [0] 2 3 5 3 2 2" xfId="5128" xr:uid="{00000000-0005-0000-0000-000080100000}"/>
    <cellStyle name="Millares [0] 2 3 5 3 2 2 2" xfId="9979" xr:uid="{00000000-0005-0000-0000-000081100000}"/>
    <cellStyle name="Millares [0] 2 3 5 3 2 2 2 2" xfId="36729" xr:uid="{00000000-0005-0000-0000-000082100000}"/>
    <cellStyle name="Millares [0] 2 3 5 3 2 2 3" xfId="14721" xr:uid="{00000000-0005-0000-0000-000083100000}"/>
    <cellStyle name="Millares [0] 2 3 5 3 2 2 3 2" xfId="41471" xr:uid="{00000000-0005-0000-0000-000084100000}"/>
    <cellStyle name="Millares [0] 2 3 5 3 2 2 4" xfId="24522" xr:uid="{00000000-0005-0000-0000-000085100000}"/>
    <cellStyle name="Millares [0] 2 3 5 3 2 2 4 2" xfId="51269" xr:uid="{00000000-0005-0000-0000-000086100000}"/>
    <cellStyle name="Millares [0] 2 3 5 3 2 2 5" xfId="31878" xr:uid="{00000000-0005-0000-0000-000087100000}"/>
    <cellStyle name="Millares [0] 2 3 5 3 2 3" xfId="7505" xr:uid="{00000000-0005-0000-0000-000088100000}"/>
    <cellStyle name="Millares [0] 2 3 5 3 2 3 2" xfId="34255" xr:uid="{00000000-0005-0000-0000-000089100000}"/>
    <cellStyle name="Millares [0] 2 3 5 3 2 4" xfId="12351" xr:uid="{00000000-0005-0000-0000-00008A100000}"/>
    <cellStyle name="Millares [0] 2 3 5 3 2 4 2" xfId="39101" xr:uid="{00000000-0005-0000-0000-00008B100000}"/>
    <cellStyle name="Millares [0] 2 3 5 3 2 5" xfId="17196" xr:uid="{00000000-0005-0000-0000-00008C100000}"/>
    <cellStyle name="Millares [0] 2 3 5 3 2 5 2" xfId="43946" xr:uid="{00000000-0005-0000-0000-00008D100000}"/>
    <cellStyle name="Millares [0] 2 3 5 3 2 6" xfId="19597" xr:uid="{00000000-0005-0000-0000-00008E100000}"/>
    <cellStyle name="Millares [0] 2 3 5 3 2 6 2" xfId="46344" xr:uid="{00000000-0005-0000-0000-00008F100000}"/>
    <cellStyle name="Millares [0] 2 3 5 3 2 7" xfId="22048" xr:uid="{00000000-0005-0000-0000-000090100000}"/>
    <cellStyle name="Millares [0] 2 3 5 3 2 7 2" xfId="48795" xr:uid="{00000000-0005-0000-0000-000091100000}"/>
    <cellStyle name="Millares [0] 2 3 5 3 2 8" xfId="26914" xr:uid="{00000000-0005-0000-0000-000092100000}"/>
    <cellStyle name="Millares [0] 2 3 5 3 2 8 2" xfId="53659" xr:uid="{00000000-0005-0000-0000-000093100000}"/>
    <cellStyle name="Millares [0] 2 3 5 3 2 9" xfId="29404" xr:uid="{00000000-0005-0000-0000-000094100000}"/>
    <cellStyle name="Millares [0] 2 3 5 3 3" xfId="3699" xr:uid="{00000000-0005-0000-0000-000095100000}"/>
    <cellStyle name="Millares [0] 2 3 5 3 3 2" xfId="8557" xr:uid="{00000000-0005-0000-0000-000096100000}"/>
    <cellStyle name="Millares [0] 2 3 5 3 3 2 2" xfId="35307" xr:uid="{00000000-0005-0000-0000-000097100000}"/>
    <cellStyle name="Millares [0] 2 3 5 3 3 3" xfId="13299" xr:uid="{00000000-0005-0000-0000-000098100000}"/>
    <cellStyle name="Millares [0] 2 3 5 3 3 3 2" xfId="40049" xr:uid="{00000000-0005-0000-0000-000099100000}"/>
    <cellStyle name="Millares [0] 2 3 5 3 3 4" xfId="23100" xr:uid="{00000000-0005-0000-0000-00009A100000}"/>
    <cellStyle name="Millares [0] 2 3 5 3 3 4 2" xfId="49847" xr:uid="{00000000-0005-0000-0000-00009B100000}"/>
    <cellStyle name="Millares [0] 2 3 5 3 3 5" xfId="30456" xr:uid="{00000000-0005-0000-0000-00009C100000}"/>
    <cellStyle name="Millares [0] 2 3 5 3 4" xfId="6083" xr:uid="{00000000-0005-0000-0000-00009D100000}"/>
    <cellStyle name="Millares [0] 2 3 5 3 4 2" xfId="32833" xr:uid="{00000000-0005-0000-0000-00009E100000}"/>
    <cellStyle name="Millares [0] 2 3 5 3 5" xfId="10929" xr:uid="{00000000-0005-0000-0000-00009F100000}"/>
    <cellStyle name="Millares [0] 2 3 5 3 5 2" xfId="37679" xr:uid="{00000000-0005-0000-0000-0000A0100000}"/>
    <cellStyle name="Millares [0] 2 3 5 3 6" xfId="15774" xr:uid="{00000000-0005-0000-0000-0000A1100000}"/>
    <cellStyle name="Millares [0] 2 3 5 3 6 2" xfId="42524" xr:uid="{00000000-0005-0000-0000-0000A2100000}"/>
    <cellStyle name="Millares [0] 2 3 5 3 7" xfId="18175" xr:uid="{00000000-0005-0000-0000-0000A3100000}"/>
    <cellStyle name="Millares [0] 2 3 5 3 7 2" xfId="44922" xr:uid="{00000000-0005-0000-0000-0000A4100000}"/>
    <cellStyle name="Millares [0] 2 3 5 3 8" xfId="20626" xr:uid="{00000000-0005-0000-0000-0000A5100000}"/>
    <cellStyle name="Millares [0] 2 3 5 3 8 2" xfId="47373" xr:uid="{00000000-0005-0000-0000-0000A6100000}"/>
    <cellStyle name="Millares [0] 2 3 5 3 9" xfId="25492" xr:uid="{00000000-0005-0000-0000-0000A7100000}"/>
    <cellStyle name="Millares [0] 2 3 5 3 9 2" xfId="52237" xr:uid="{00000000-0005-0000-0000-0000A8100000}"/>
    <cellStyle name="Millares [0] 2 3 5 4" xfId="1695" xr:uid="{00000000-0005-0000-0000-0000A9100000}"/>
    <cellStyle name="Millares [0] 2 3 5 4 2" xfId="4178" xr:uid="{00000000-0005-0000-0000-0000AA100000}"/>
    <cellStyle name="Millares [0] 2 3 5 4 2 2" xfId="9031" xr:uid="{00000000-0005-0000-0000-0000AB100000}"/>
    <cellStyle name="Millares [0] 2 3 5 4 2 2 2" xfId="35781" xr:uid="{00000000-0005-0000-0000-0000AC100000}"/>
    <cellStyle name="Millares [0] 2 3 5 4 2 3" xfId="13773" xr:uid="{00000000-0005-0000-0000-0000AD100000}"/>
    <cellStyle name="Millares [0] 2 3 5 4 2 3 2" xfId="40523" xr:uid="{00000000-0005-0000-0000-0000AE100000}"/>
    <cellStyle name="Millares [0] 2 3 5 4 2 4" xfId="23574" xr:uid="{00000000-0005-0000-0000-0000AF100000}"/>
    <cellStyle name="Millares [0] 2 3 5 4 2 4 2" xfId="50321" xr:uid="{00000000-0005-0000-0000-0000B0100000}"/>
    <cellStyle name="Millares [0] 2 3 5 4 2 5" xfId="30930" xr:uid="{00000000-0005-0000-0000-0000B1100000}"/>
    <cellStyle name="Millares [0] 2 3 5 4 3" xfId="6557" xr:uid="{00000000-0005-0000-0000-0000B2100000}"/>
    <cellStyle name="Millares [0] 2 3 5 4 3 2" xfId="33307" xr:uid="{00000000-0005-0000-0000-0000B3100000}"/>
    <cellStyle name="Millares [0] 2 3 5 4 4" xfId="11403" xr:uid="{00000000-0005-0000-0000-0000B4100000}"/>
    <cellStyle name="Millares [0] 2 3 5 4 4 2" xfId="38153" xr:uid="{00000000-0005-0000-0000-0000B5100000}"/>
    <cellStyle name="Millares [0] 2 3 5 4 5" xfId="16248" xr:uid="{00000000-0005-0000-0000-0000B6100000}"/>
    <cellStyle name="Millares [0] 2 3 5 4 5 2" xfId="42998" xr:uid="{00000000-0005-0000-0000-0000B7100000}"/>
    <cellStyle name="Millares [0] 2 3 5 4 6" xfId="18649" xr:uid="{00000000-0005-0000-0000-0000B8100000}"/>
    <cellStyle name="Millares [0] 2 3 5 4 6 2" xfId="45396" xr:uid="{00000000-0005-0000-0000-0000B9100000}"/>
    <cellStyle name="Millares [0] 2 3 5 4 7" xfId="21100" xr:uid="{00000000-0005-0000-0000-0000BA100000}"/>
    <cellStyle name="Millares [0] 2 3 5 4 7 2" xfId="47847" xr:uid="{00000000-0005-0000-0000-0000BB100000}"/>
    <cellStyle name="Millares [0] 2 3 5 4 8" xfId="25966" xr:uid="{00000000-0005-0000-0000-0000BC100000}"/>
    <cellStyle name="Millares [0] 2 3 5 4 8 2" xfId="52711" xr:uid="{00000000-0005-0000-0000-0000BD100000}"/>
    <cellStyle name="Millares [0] 2 3 5 4 9" xfId="28456" xr:uid="{00000000-0005-0000-0000-0000BE100000}"/>
    <cellStyle name="Millares [0] 2 3 5 5" xfId="2171" xr:uid="{00000000-0005-0000-0000-0000BF100000}"/>
    <cellStyle name="Millares [0] 2 3 5 5 2" xfId="4654" xr:uid="{00000000-0005-0000-0000-0000C0100000}"/>
    <cellStyle name="Millares [0] 2 3 5 5 2 2" xfId="9505" xr:uid="{00000000-0005-0000-0000-0000C1100000}"/>
    <cellStyle name="Millares [0] 2 3 5 5 2 2 2" xfId="36255" xr:uid="{00000000-0005-0000-0000-0000C2100000}"/>
    <cellStyle name="Millares [0] 2 3 5 5 2 3" xfId="14247" xr:uid="{00000000-0005-0000-0000-0000C3100000}"/>
    <cellStyle name="Millares [0] 2 3 5 5 2 3 2" xfId="40997" xr:uid="{00000000-0005-0000-0000-0000C4100000}"/>
    <cellStyle name="Millares [0] 2 3 5 5 2 4" xfId="24048" xr:uid="{00000000-0005-0000-0000-0000C5100000}"/>
    <cellStyle name="Millares [0] 2 3 5 5 2 4 2" xfId="50795" xr:uid="{00000000-0005-0000-0000-0000C6100000}"/>
    <cellStyle name="Millares [0] 2 3 5 5 2 5" xfId="31404" xr:uid="{00000000-0005-0000-0000-0000C7100000}"/>
    <cellStyle name="Millares [0] 2 3 5 5 3" xfId="7031" xr:uid="{00000000-0005-0000-0000-0000C8100000}"/>
    <cellStyle name="Millares [0] 2 3 5 5 3 2" xfId="33781" xr:uid="{00000000-0005-0000-0000-0000C9100000}"/>
    <cellStyle name="Millares [0] 2 3 5 5 4" xfId="11877" xr:uid="{00000000-0005-0000-0000-0000CA100000}"/>
    <cellStyle name="Millares [0] 2 3 5 5 4 2" xfId="38627" xr:uid="{00000000-0005-0000-0000-0000CB100000}"/>
    <cellStyle name="Millares [0] 2 3 5 5 5" xfId="16722" xr:uid="{00000000-0005-0000-0000-0000CC100000}"/>
    <cellStyle name="Millares [0] 2 3 5 5 5 2" xfId="43472" xr:uid="{00000000-0005-0000-0000-0000CD100000}"/>
    <cellStyle name="Millares [0] 2 3 5 5 6" xfId="19123" xr:uid="{00000000-0005-0000-0000-0000CE100000}"/>
    <cellStyle name="Millares [0] 2 3 5 5 6 2" xfId="45870" xr:uid="{00000000-0005-0000-0000-0000CF100000}"/>
    <cellStyle name="Millares [0] 2 3 5 5 7" xfId="21574" xr:uid="{00000000-0005-0000-0000-0000D0100000}"/>
    <cellStyle name="Millares [0] 2 3 5 5 7 2" xfId="48321" xr:uid="{00000000-0005-0000-0000-0000D1100000}"/>
    <cellStyle name="Millares [0] 2 3 5 5 8" xfId="26440" xr:uid="{00000000-0005-0000-0000-0000D2100000}"/>
    <cellStyle name="Millares [0] 2 3 5 5 8 2" xfId="53185" xr:uid="{00000000-0005-0000-0000-0000D3100000}"/>
    <cellStyle name="Millares [0] 2 3 5 5 9" xfId="28930" xr:uid="{00000000-0005-0000-0000-0000D4100000}"/>
    <cellStyle name="Millares [0] 2 3 5 6" xfId="3146" xr:uid="{00000000-0005-0000-0000-0000D5100000}"/>
    <cellStyle name="Millares [0] 2 3 5 6 2" xfId="8005" xr:uid="{00000000-0005-0000-0000-0000D6100000}"/>
    <cellStyle name="Millares [0] 2 3 5 6 2 2" xfId="34755" xr:uid="{00000000-0005-0000-0000-0000D7100000}"/>
    <cellStyle name="Millares [0] 2 3 5 6 3" xfId="12825" xr:uid="{00000000-0005-0000-0000-0000D8100000}"/>
    <cellStyle name="Millares [0] 2 3 5 6 3 2" xfId="39575" xr:uid="{00000000-0005-0000-0000-0000D9100000}"/>
    <cellStyle name="Millares [0] 2 3 5 6 4" xfId="22548" xr:uid="{00000000-0005-0000-0000-0000DA100000}"/>
    <cellStyle name="Millares [0] 2 3 5 6 4 2" xfId="49295" xr:uid="{00000000-0005-0000-0000-0000DB100000}"/>
    <cellStyle name="Millares [0] 2 3 5 6 5" xfId="29904" xr:uid="{00000000-0005-0000-0000-0000DC100000}"/>
    <cellStyle name="Millares [0] 2 3 5 7" xfId="5609" xr:uid="{00000000-0005-0000-0000-0000DD100000}"/>
    <cellStyle name="Millares [0] 2 3 5 7 2" xfId="32359" xr:uid="{00000000-0005-0000-0000-0000DE100000}"/>
    <cellStyle name="Millares [0] 2 3 5 8" xfId="10454" xr:uid="{00000000-0005-0000-0000-0000DF100000}"/>
    <cellStyle name="Millares [0] 2 3 5 8 2" xfId="37204" xr:uid="{00000000-0005-0000-0000-0000E0100000}"/>
    <cellStyle name="Millares [0] 2 3 5 9" xfId="15300" xr:uid="{00000000-0005-0000-0000-0000E1100000}"/>
    <cellStyle name="Millares [0] 2 3 5 9 2" xfId="42050" xr:uid="{00000000-0005-0000-0000-0000E2100000}"/>
    <cellStyle name="Millares [0] 2 3 6" xfId="810" xr:uid="{00000000-0005-0000-0000-0000E3100000}"/>
    <cellStyle name="Millares [0] 2 3 6 10" xfId="20253" xr:uid="{00000000-0005-0000-0000-0000E4100000}"/>
    <cellStyle name="Millares [0] 2 3 6 10 2" xfId="47000" xr:uid="{00000000-0005-0000-0000-0000E5100000}"/>
    <cellStyle name="Millares [0] 2 3 6 11" xfId="25119" xr:uid="{00000000-0005-0000-0000-0000E6100000}"/>
    <cellStyle name="Millares [0] 2 3 6 11 2" xfId="51864" xr:uid="{00000000-0005-0000-0000-0000E7100000}"/>
    <cellStyle name="Millares [0] 2 3 6 12" xfId="27583" xr:uid="{00000000-0005-0000-0000-0000E8100000}"/>
    <cellStyle name="Millares [0] 2 3 6 2" xfId="1318" xr:uid="{00000000-0005-0000-0000-0000E9100000}"/>
    <cellStyle name="Millares [0] 2 3 6 2 10" xfId="28083" xr:uid="{00000000-0005-0000-0000-0000EA100000}"/>
    <cellStyle name="Millares [0] 2 3 6 2 2" xfId="2746" xr:uid="{00000000-0005-0000-0000-0000EB100000}"/>
    <cellStyle name="Millares [0] 2 3 6 2 2 2" xfId="5229" xr:uid="{00000000-0005-0000-0000-0000EC100000}"/>
    <cellStyle name="Millares [0] 2 3 6 2 2 2 2" xfId="10080" xr:uid="{00000000-0005-0000-0000-0000ED100000}"/>
    <cellStyle name="Millares [0] 2 3 6 2 2 2 2 2" xfId="36830" xr:uid="{00000000-0005-0000-0000-0000EE100000}"/>
    <cellStyle name="Millares [0] 2 3 6 2 2 2 3" xfId="14822" xr:uid="{00000000-0005-0000-0000-0000EF100000}"/>
    <cellStyle name="Millares [0] 2 3 6 2 2 2 3 2" xfId="41572" xr:uid="{00000000-0005-0000-0000-0000F0100000}"/>
    <cellStyle name="Millares [0] 2 3 6 2 2 2 4" xfId="24623" xr:uid="{00000000-0005-0000-0000-0000F1100000}"/>
    <cellStyle name="Millares [0] 2 3 6 2 2 2 4 2" xfId="51370" xr:uid="{00000000-0005-0000-0000-0000F2100000}"/>
    <cellStyle name="Millares [0] 2 3 6 2 2 2 5" xfId="31979" xr:uid="{00000000-0005-0000-0000-0000F3100000}"/>
    <cellStyle name="Millares [0] 2 3 6 2 2 3" xfId="7606" xr:uid="{00000000-0005-0000-0000-0000F4100000}"/>
    <cellStyle name="Millares [0] 2 3 6 2 2 3 2" xfId="34356" xr:uid="{00000000-0005-0000-0000-0000F5100000}"/>
    <cellStyle name="Millares [0] 2 3 6 2 2 4" xfId="12452" xr:uid="{00000000-0005-0000-0000-0000F6100000}"/>
    <cellStyle name="Millares [0] 2 3 6 2 2 4 2" xfId="39202" xr:uid="{00000000-0005-0000-0000-0000F7100000}"/>
    <cellStyle name="Millares [0] 2 3 6 2 2 5" xfId="17297" xr:uid="{00000000-0005-0000-0000-0000F8100000}"/>
    <cellStyle name="Millares [0] 2 3 6 2 2 5 2" xfId="44047" xr:uid="{00000000-0005-0000-0000-0000F9100000}"/>
    <cellStyle name="Millares [0] 2 3 6 2 2 6" xfId="19698" xr:uid="{00000000-0005-0000-0000-0000FA100000}"/>
    <cellStyle name="Millares [0] 2 3 6 2 2 6 2" xfId="46445" xr:uid="{00000000-0005-0000-0000-0000FB100000}"/>
    <cellStyle name="Millares [0] 2 3 6 2 2 7" xfId="22149" xr:uid="{00000000-0005-0000-0000-0000FC100000}"/>
    <cellStyle name="Millares [0] 2 3 6 2 2 7 2" xfId="48896" xr:uid="{00000000-0005-0000-0000-0000FD100000}"/>
    <cellStyle name="Millares [0] 2 3 6 2 2 8" xfId="27015" xr:uid="{00000000-0005-0000-0000-0000FE100000}"/>
    <cellStyle name="Millares [0] 2 3 6 2 2 8 2" xfId="53760" xr:uid="{00000000-0005-0000-0000-0000FF100000}"/>
    <cellStyle name="Millares [0] 2 3 6 2 2 9" xfId="29505" xr:uid="{00000000-0005-0000-0000-000000110000}"/>
    <cellStyle name="Millares [0] 2 3 6 2 3" xfId="3801" xr:uid="{00000000-0005-0000-0000-000001110000}"/>
    <cellStyle name="Millares [0] 2 3 6 2 3 2" xfId="8658" xr:uid="{00000000-0005-0000-0000-000002110000}"/>
    <cellStyle name="Millares [0] 2 3 6 2 3 2 2" xfId="35408" xr:uid="{00000000-0005-0000-0000-000003110000}"/>
    <cellStyle name="Millares [0] 2 3 6 2 3 3" xfId="13400" xr:uid="{00000000-0005-0000-0000-000004110000}"/>
    <cellStyle name="Millares [0] 2 3 6 2 3 3 2" xfId="40150" xr:uid="{00000000-0005-0000-0000-000005110000}"/>
    <cellStyle name="Millares [0] 2 3 6 2 3 4" xfId="23201" xr:uid="{00000000-0005-0000-0000-000006110000}"/>
    <cellStyle name="Millares [0] 2 3 6 2 3 4 2" xfId="49948" xr:uid="{00000000-0005-0000-0000-000007110000}"/>
    <cellStyle name="Millares [0] 2 3 6 2 3 5" xfId="30557" xr:uid="{00000000-0005-0000-0000-000008110000}"/>
    <cellStyle name="Millares [0] 2 3 6 2 4" xfId="6184" xr:uid="{00000000-0005-0000-0000-000009110000}"/>
    <cellStyle name="Millares [0] 2 3 6 2 4 2" xfId="32934" xr:uid="{00000000-0005-0000-0000-00000A110000}"/>
    <cellStyle name="Millares [0] 2 3 6 2 5" xfId="11030" xr:uid="{00000000-0005-0000-0000-00000B110000}"/>
    <cellStyle name="Millares [0] 2 3 6 2 5 2" xfId="37780" xr:uid="{00000000-0005-0000-0000-00000C110000}"/>
    <cellStyle name="Millares [0] 2 3 6 2 6" xfId="15875" xr:uid="{00000000-0005-0000-0000-00000D110000}"/>
    <cellStyle name="Millares [0] 2 3 6 2 6 2" xfId="42625" xr:uid="{00000000-0005-0000-0000-00000E110000}"/>
    <cellStyle name="Millares [0] 2 3 6 2 7" xfId="18276" xr:uid="{00000000-0005-0000-0000-00000F110000}"/>
    <cellStyle name="Millares [0] 2 3 6 2 7 2" xfId="45023" xr:uid="{00000000-0005-0000-0000-000010110000}"/>
    <cellStyle name="Millares [0] 2 3 6 2 8" xfId="20727" xr:uid="{00000000-0005-0000-0000-000011110000}"/>
    <cellStyle name="Millares [0] 2 3 6 2 8 2" xfId="47474" xr:uid="{00000000-0005-0000-0000-000012110000}"/>
    <cellStyle name="Millares [0] 2 3 6 2 9" xfId="25593" xr:uid="{00000000-0005-0000-0000-000013110000}"/>
    <cellStyle name="Millares [0] 2 3 6 2 9 2" xfId="52338" xr:uid="{00000000-0005-0000-0000-000014110000}"/>
    <cellStyle name="Millares [0] 2 3 6 3" xfId="1797" xr:uid="{00000000-0005-0000-0000-000015110000}"/>
    <cellStyle name="Millares [0] 2 3 6 3 2" xfId="4280" xr:uid="{00000000-0005-0000-0000-000016110000}"/>
    <cellStyle name="Millares [0] 2 3 6 3 2 2" xfId="9132" xr:uid="{00000000-0005-0000-0000-000017110000}"/>
    <cellStyle name="Millares [0] 2 3 6 3 2 2 2" xfId="35882" xr:uid="{00000000-0005-0000-0000-000018110000}"/>
    <cellStyle name="Millares [0] 2 3 6 3 2 3" xfId="13874" xr:uid="{00000000-0005-0000-0000-000019110000}"/>
    <cellStyle name="Millares [0] 2 3 6 3 2 3 2" xfId="40624" xr:uid="{00000000-0005-0000-0000-00001A110000}"/>
    <cellStyle name="Millares [0] 2 3 6 3 2 4" xfId="23675" xr:uid="{00000000-0005-0000-0000-00001B110000}"/>
    <cellStyle name="Millares [0] 2 3 6 3 2 4 2" xfId="50422" xr:uid="{00000000-0005-0000-0000-00001C110000}"/>
    <cellStyle name="Millares [0] 2 3 6 3 2 5" xfId="31031" xr:uid="{00000000-0005-0000-0000-00001D110000}"/>
    <cellStyle name="Millares [0] 2 3 6 3 3" xfId="6658" xr:uid="{00000000-0005-0000-0000-00001E110000}"/>
    <cellStyle name="Millares [0] 2 3 6 3 3 2" xfId="33408" xr:uid="{00000000-0005-0000-0000-00001F110000}"/>
    <cellStyle name="Millares [0] 2 3 6 3 4" xfId="11504" xr:uid="{00000000-0005-0000-0000-000020110000}"/>
    <cellStyle name="Millares [0] 2 3 6 3 4 2" xfId="38254" xr:uid="{00000000-0005-0000-0000-000021110000}"/>
    <cellStyle name="Millares [0] 2 3 6 3 5" xfId="16349" xr:uid="{00000000-0005-0000-0000-000022110000}"/>
    <cellStyle name="Millares [0] 2 3 6 3 5 2" xfId="43099" xr:uid="{00000000-0005-0000-0000-000023110000}"/>
    <cellStyle name="Millares [0] 2 3 6 3 6" xfId="18750" xr:uid="{00000000-0005-0000-0000-000024110000}"/>
    <cellStyle name="Millares [0] 2 3 6 3 6 2" xfId="45497" xr:uid="{00000000-0005-0000-0000-000025110000}"/>
    <cellStyle name="Millares [0] 2 3 6 3 7" xfId="21201" xr:uid="{00000000-0005-0000-0000-000026110000}"/>
    <cellStyle name="Millares [0] 2 3 6 3 7 2" xfId="47948" xr:uid="{00000000-0005-0000-0000-000027110000}"/>
    <cellStyle name="Millares [0] 2 3 6 3 8" xfId="26067" xr:uid="{00000000-0005-0000-0000-000028110000}"/>
    <cellStyle name="Millares [0] 2 3 6 3 8 2" xfId="52812" xr:uid="{00000000-0005-0000-0000-000029110000}"/>
    <cellStyle name="Millares [0] 2 3 6 3 9" xfId="28557" xr:uid="{00000000-0005-0000-0000-00002A110000}"/>
    <cellStyle name="Millares [0] 2 3 6 4" xfId="2272" xr:uid="{00000000-0005-0000-0000-00002B110000}"/>
    <cellStyle name="Millares [0] 2 3 6 4 2" xfId="4755" xr:uid="{00000000-0005-0000-0000-00002C110000}"/>
    <cellStyle name="Millares [0] 2 3 6 4 2 2" xfId="9606" xr:uid="{00000000-0005-0000-0000-00002D110000}"/>
    <cellStyle name="Millares [0] 2 3 6 4 2 2 2" xfId="36356" xr:uid="{00000000-0005-0000-0000-00002E110000}"/>
    <cellStyle name="Millares [0] 2 3 6 4 2 3" xfId="14348" xr:uid="{00000000-0005-0000-0000-00002F110000}"/>
    <cellStyle name="Millares [0] 2 3 6 4 2 3 2" xfId="41098" xr:uid="{00000000-0005-0000-0000-000030110000}"/>
    <cellStyle name="Millares [0] 2 3 6 4 2 4" xfId="24149" xr:uid="{00000000-0005-0000-0000-000031110000}"/>
    <cellStyle name="Millares [0] 2 3 6 4 2 4 2" xfId="50896" xr:uid="{00000000-0005-0000-0000-000032110000}"/>
    <cellStyle name="Millares [0] 2 3 6 4 2 5" xfId="31505" xr:uid="{00000000-0005-0000-0000-000033110000}"/>
    <cellStyle name="Millares [0] 2 3 6 4 3" xfId="7132" xr:uid="{00000000-0005-0000-0000-000034110000}"/>
    <cellStyle name="Millares [0] 2 3 6 4 3 2" xfId="33882" xr:uid="{00000000-0005-0000-0000-000035110000}"/>
    <cellStyle name="Millares [0] 2 3 6 4 4" xfId="11978" xr:uid="{00000000-0005-0000-0000-000036110000}"/>
    <cellStyle name="Millares [0] 2 3 6 4 4 2" xfId="38728" xr:uid="{00000000-0005-0000-0000-000037110000}"/>
    <cellStyle name="Millares [0] 2 3 6 4 5" xfId="16823" xr:uid="{00000000-0005-0000-0000-000038110000}"/>
    <cellStyle name="Millares [0] 2 3 6 4 5 2" xfId="43573" xr:uid="{00000000-0005-0000-0000-000039110000}"/>
    <cellStyle name="Millares [0] 2 3 6 4 6" xfId="19224" xr:uid="{00000000-0005-0000-0000-00003A110000}"/>
    <cellStyle name="Millares [0] 2 3 6 4 6 2" xfId="45971" xr:uid="{00000000-0005-0000-0000-00003B110000}"/>
    <cellStyle name="Millares [0] 2 3 6 4 7" xfId="21675" xr:uid="{00000000-0005-0000-0000-00003C110000}"/>
    <cellStyle name="Millares [0] 2 3 6 4 7 2" xfId="48422" xr:uid="{00000000-0005-0000-0000-00003D110000}"/>
    <cellStyle name="Millares [0] 2 3 6 4 8" xfId="26541" xr:uid="{00000000-0005-0000-0000-00003E110000}"/>
    <cellStyle name="Millares [0] 2 3 6 4 8 2" xfId="53286" xr:uid="{00000000-0005-0000-0000-00003F110000}"/>
    <cellStyle name="Millares [0] 2 3 6 4 9" xfId="29031" xr:uid="{00000000-0005-0000-0000-000040110000}"/>
    <cellStyle name="Millares [0] 2 3 6 5" xfId="3299" xr:uid="{00000000-0005-0000-0000-000041110000}"/>
    <cellStyle name="Millares [0] 2 3 6 5 2" xfId="8158" xr:uid="{00000000-0005-0000-0000-000042110000}"/>
    <cellStyle name="Millares [0] 2 3 6 5 2 2" xfId="34908" xr:uid="{00000000-0005-0000-0000-000043110000}"/>
    <cellStyle name="Millares [0] 2 3 6 5 3" xfId="12926" xr:uid="{00000000-0005-0000-0000-000044110000}"/>
    <cellStyle name="Millares [0] 2 3 6 5 3 2" xfId="39676" xr:uid="{00000000-0005-0000-0000-000045110000}"/>
    <cellStyle name="Millares [0] 2 3 6 5 4" xfId="22701" xr:uid="{00000000-0005-0000-0000-000046110000}"/>
    <cellStyle name="Millares [0] 2 3 6 5 4 2" xfId="49448" xr:uid="{00000000-0005-0000-0000-000047110000}"/>
    <cellStyle name="Millares [0] 2 3 6 5 5" xfId="30057" xr:uid="{00000000-0005-0000-0000-000048110000}"/>
    <cellStyle name="Millares [0] 2 3 6 6" xfId="5710" xr:uid="{00000000-0005-0000-0000-000049110000}"/>
    <cellStyle name="Millares [0] 2 3 6 6 2" xfId="32460" xr:uid="{00000000-0005-0000-0000-00004A110000}"/>
    <cellStyle name="Millares [0] 2 3 6 7" xfId="10556" xr:uid="{00000000-0005-0000-0000-00004B110000}"/>
    <cellStyle name="Millares [0] 2 3 6 7 2" xfId="37306" xr:uid="{00000000-0005-0000-0000-00004C110000}"/>
    <cellStyle name="Millares [0] 2 3 6 8" xfId="15401" xr:uid="{00000000-0005-0000-0000-00004D110000}"/>
    <cellStyle name="Millares [0] 2 3 6 8 2" xfId="42151" xr:uid="{00000000-0005-0000-0000-00004E110000}"/>
    <cellStyle name="Millares [0] 2 3 6 9" xfId="17800" xr:uid="{00000000-0005-0000-0000-00004F110000}"/>
    <cellStyle name="Millares [0] 2 3 6 9 2" xfId="44547" xr:uid="{00000000-0005-0000-0000-000050110000}"/>
    <cellStyle name="Millares [0] 2 3 7" xfId="1079" xr:uid="{00000000-0005-0000-0000-000051110000}"/>
    <cellStyle name="Millares [0] 2 3 7 10" xfId="27846" xr:uid="{00000000-0005-0000-0000-000052110000}"/>
    <cellStyle name="Millares [0] 2 3 7 2" xfId="2509" xr:uid="{00000000-0005-0000-0000-000053110000}"/>
    <cellStyle name="Millares [0] 2 3 7 2 2" xfId="4992" xr:uid="{00000000-0005-0000-0000-000054110000}"/>
    <cellStyle name="Millares [0] 2 3 7 2 2 2" xfId="9843" xr:uid="{00000000-0005-0000-0000-000055110000}"/>
    <cellStyle name="Millares [0] 2 3 7 2 2 2 2" xfId="36593" xr:uid="{00000000-0005-0000-0000-000056110000}"/>
    <cellStyle name="Millares [0] 2 3 7 2 2 3" xfId="14585" xr:uid="{00000000-0005-0000-0000-000057110000}"/>
    <cellStyle name="Millares [0] 2 3 7 2 2 3 2" xfId="41335" xr:uid="{00000000-0005-0000-0000-000058110000}"/>
    <cellStyle name="Millares [0] 2 3 7 2 2 4" xfId="24386" xr:uid="{00000000-0005-0000-0000-000059110000}"/>
    <cellStyle name="Millares [0] 2 3 7 2 2 4 2" xfId="51133" xr:uid="{00000000-0005-0000-0000-00005A110000}"/>
    <cellStyle name="Millares [0] 2 3 7 2 2 5" xfId="31742" xr:uid="{00000000-0005-0000-0000-00005B110000}"/>
    <cellStyle name="Millares [0] 2 3 7 2 3" xfId="7369" xr:uid="{00000000-0005-0000-0000-00005C110000}"/>
    <cellStyle name="Millares [0] 2 3 7 2 3 2" xfId="34119" xr:uid="{00000000-0005-0000-0000-00005D110000}"/>
    <cellStyle name="Millares [0] 2 3 7 2 4" xfId="12215" xr:uid="{00000000-0005-0000-0000-00005E110000}"/>
    <cellStyle name="Millares [0] 2 3 7 2 4 2" xfId="38965" xr:uid="{00000000-0005-0000-0000-00005F110000}"/>
    <cellStyle name="Millares [0] 2 3 7 2 5" xfId="17060" xr:uid="{00000000-0005-0000-0000-000060110000}"/>
    <cellStyle name="Millares [0] 2 3 7 2 5 2" xfId="43810" xr:uid="{00000000-0005-0000-0000-000061110000}"/>
    <cellStyle name="Millares [0] 2 3 7 2 6" xfId="19461" xr:uid="{00000000-0005-0000-0000-000062110000}"/>
    <cellStyle name="Millares [0] 2 3 7 2 6 2" xfId="46208" xr:uid="{00000000-0005-0000-0000-000063110000}"/>
    <cellStyle name="Millares [0] 2 3 7 2 7" xfId="21912" xr:uid="{00000000-0005-0000-0000-000064110000}"/>
    <cellStyle name="Millares [0] 2 3 7 2 7 2" xfId="48659" xr:uid="{00000000-0005-0000-0000-000065110000}"/>
    <cellStyle name="Millares [0] 2 3 7 2 8" xfId="26778" xr:uid="{00000000-0005-0000-0000-000066110000}"/>
    <cellStyle name="Millares [0] 2 3 7 2 8 2" xfId="53523" xr:uid="{00000000-0005-0000-0000-000067110000}"/>
    <cellStyle name="Millares [0] 2 3 7 2 9" xfId="29268" xr:uid="{00000000-0005-0000-0000-000068110000}"/>
    <cellStyle name="Millares [0] 2 3 7 3" xfId="3563" xr:uid="{00000000-0005-0000-0000-000069110000}"/>
    <cellStyle name="Millares [0] 2 3 7 3 2" xfId="8421" xr:uid="{00000000-0005-0000-0000-00006A110000}"/>
    <cellStyle name="Millares [0] 2 3 7 3 2 2" xfId="35171" xr:uid="{00000000-0005-0000-0000-00006B110000}"/>
    <cellStyle name="Millares [0] 2 3 7 3 3" xfId="13163" xr:uid="{00000000-0005-0000-0000-00006C110000}"/>
    <cellStyle name="Millares [0] 2 3 7 3 3 2" xfId="39913" xr:uid="{00000000-0005-0000-0000-00006D110000}"/>
    <cellStyle name="Millares [0] 2 3 7 3 4" xfId="22964" xr:uid="{00000000-0005-0000-0000-00006E110000}"/>
    <cellStyle name="Millares [0] 2 3 7 3 4 2" xfId="49711" xr:uid="{00000000-0005-0000-0000-00006F110000}"/>
    <cellStyle name="Millares [0] 2 3 7 3 5" xfId="30320" xr:uid="{00000000-0005-0000-0000-000070110000}"/>
    <cellStyle name="Millares [0] 2 3 7 4" xfId="5947" xr:uid="{00000000-0005-0000-0000-000071110000}"/>
    <cellStyle name="Millares [0] 2 3 7 4 2" xfId="32697" xr:uid="{00000000-0005-0000-0000-000072110000}"/>
    <cellStyle name="Millares [0] 2 3 7 5" xfId="10793" xr:uid="{00000000-0005-0000-0000-000073110000}"/>
    <cellStyle name="Millares [0] 2 3 7 5 2" xfId="37543" xr:uid="{00000000-0005-0000-0000-000074110000}"/>
    <cellStyle name="Millares [0] 2 3 7 6" xfId="15638" xr:uid="{00000000-0005-0000-0000-000075110000}"/>
    <cellStyle name="Millares [0] 2 3 7 6 2" xfId="42388" xr:uid="{00000000-0005-0000-0000-000076110000}"/>
    <cellStyle name="Millares [0] 2 3 7 7" xfId="18039" xr:uid="{00000000-0005-0000-0000-000077110000}"/>
    <cellStyle name="Millares [0] 2 3 7 7 2" xfId="44786" xr:uid="{00000000-0005-0000-0000-000078110000}"/>
    <cellStyle name="Millares [0] 2 3 7 8" xfId="20490" xr:uid="{00000000-0005-0000-0000-000079110000}"/>
    <cellStyle name="Millares [0] 2 3 7 8 2" xfId="47237" xr:uid="{00000000-0005-0000-0000-00007A110000}"/>
    <cellStyle name="Millares [0] 2 3 7 9" xfId="25356" xr:uid="{00000000-0005-0000-0000-00007B110000}"/>
    <cellStyle name="Millares [0] 2 3 7 9 2" xfId="52101" xr:uid="{00000000-0005-0000-0000-00007C110000}"/>
    <cellStyle name="Millares [0] 2 3 8" xfId="1559" xr:uid="{00000000-0005-0000-0000-00007D110000}"/>
    <cellStyle name="Millares [0] 2 3 8 2" xfId="4042" xr:uid="{00000000-0005-0000-0000-00007E110000}"/>
    <cellStyle name="Millares [0] 2 3 8 2 2" xfId="8895" xr:uid="{00000000-0005-0000-0000-00007F110000}"/>
    <cellStyle name="Millares [0] 2 3 8 2 2 2" xfId="35645" xr:uid="{00000000-0005-0000-0000-000080110000}"/>
    <cellStyle name="Millares [0] 2 3 8 2 3" xfId="13637" xr:uid="{00000000-0005-0000-0000-000081110000}"/>
    <cellStyle name="Millares [0] 2 3 8 2 3 2" xfId="40387" xr:uid="{00000000-0005-0000-0000-000082110000}"/>
    <cellStyle name="Millares [0] 2 3 8 2 4" xfId="23438" xr:uid="{00000000-0005-0000-0000-000083110000}"/>
    <cellStyle name="Millares [0] 2 3 8 2 4 2" xfId="50185" xr:uid="{00000000-0005-0000-0000-000084110000}"/>
    <cellStyle name="Millares [0] 2 3 8 2 5" xfId="30794" xr:uid="{00000000-0005-0000-0000-000085110000}"/>
    <cellStyle name="Millares [0] 2 3 8 3" xfId="6421" xr:uid="{00000000-0005-0000-0000-000086110000}"/>
    <cellStyle name="Millares [0] 2 3 8 3 2" xfId="33171" xr:uid="{00000000-0005-0000-0000-000087110000}"/>
    <cellStyle name="Millares [0] 2 3 8 4" xfId="11267" xr:uid="{00000000-0005-0000-0000-000088110000}"/>
    <cellStyle name="Millares [0] 2 3 8 4 2" xfId="38017" xr:uid="{00000000-0005-0000-0000-000089110000}"/>
    <cellStyle name="Millares [0] 2 3 8 5" xfId="16112" xr:uid="{00000000-0005-0000-0000-00008A110000}"/>
    <cellStyle name="Millares [0] 2 3 8 5 2" xfId="42862" xr:uid="{00000000-0005-0000-0000-00008B110000}"/>
    <cellStyle name="Millares [0] 2 3 8 6" xfId="18513" xr:uid="{00000000-0005-0000-0000-00008C110000}"/>
    <cellStyle name="Millares [0] 2 3 8 6 2" xfId="45260" xr:uid="{00000000-0005-0000-0000-00008D110000}"/>
    <cellStyle name="Millares [0] 2 3 8 7" xfId="20964" xr:uid="{00000000-0005-0000-0000-00008E110000}"/>
    <cellStyle name="Millares [0] 2 3 8 7 2" xfId="47711" xr:uid="{00000000-0005-0000-0000-00008F110000}"/>
    <cellStyle name="Millares [0] 2 3 8 8" xfId="25830" xr:uid="{00000000-0005-0000-0000-000090110000}"/>
    <cellStyle name="Millares [0] 2 3 8 8 2" xfId="52575" xr:uid="{00000000-0005-0000-0000-000091110000}"/>
    <cellStyle name="Millares [0] 2 3 8 9" xfId="28320" xr:uid="{00000000-0005-0000-0000-000092110000}"/>
    <cellStyle name="Millares [0] 2 3 9" xfId="2035" xr:uid="{00000000-0005-0000-0000-000093110000}"/>
    <cellStyle name="Millares [0] 2 3 9 2" xfId="4518" xr:uid="{00000000-0005-0000-0000-000094110000}"/>
    <cellStyle name="Millares [0] 2 3 9 2 2" xfId="9369" xr:uid="{00000000-0005-0000-0000-000095110000}"/>
    <cellStyle name="Millares [0] 2 3 9 2 2 2" xfId="36119" xr:uid="{00000000-0005-0000-0000-000096110000}"/>
    <cellStyle name="Millares [0] 2 3 9 2 3" xfId="14111" xr:uid="{00000000-0005-0000-0000-000097110000}"/>
    <cellStyle name="Millares [0] 2 3 9 2 3 2" xfId="40861" xr:uid="{00000000-0005-0000-0000-000098110000}"/>
    <cellStyle name="Millares [0] 2 3 9 2 4" xfId="23912" xr:uid="{00000000-0005-0000-0000-000099110000}"/>
    <cellStyle name="Millares [0] 2 3 9 2 4 2" xfId="50659" xr:uid="{00000000-0005-0000-0000-00009A110000}"/>
    <cellStyle name="Millares [0] 2 3 9 2 5" xfId="31268" xr:uid="{00000000-0005-0000-0000-00009B110000}"/>
    <cellStyle name="Millares [0] 2 3 9 3" xfId="6895" xr:uid="{00000000-0005-0000-0000-00009C110000}"/>
    <cellStyle name="Millares [0] 2 3 9 3 2" xfId="33645" xr:uid="{00000000-0005-0000-0000-00009D110000}"/>
    <cellStyle name="Millares [0] 2 3 9 4" xfId="11741" xr:uid="{00000000-0005-0000-0000-00009E110000}"/>
    <cellStyle name="Millares [0] 2 3 9 4 2" xfId="38491" xr:uid="{00000000-0005-0000-0000-00009F110000}"/>
    <cellStyle name="Millares [0] 2 3 9 5" xfId="16586" xr:uid="{00000000-0005-0000-0000-0000A0110000}"/>
    <cellStyle name="Millares [0] 2 3 9 5 2" xfId="43336" xr:uid="{00000000-0005-0000-0000-0000A1110000}"/>
    <cellStyle name="Millares [0] 2 3 9 6" xfId="18987" xr:uid="{00000000-0005-0000-0000-0000A2110000}"/>
    <cellStyle name="Millares [0] 2 3 9 6 2" xfId="45734" xr:uid="{00000000-0005-0000-0000-0000A3110000}"/>
    <cellStyle name="Millares [0] 2 3 9 7" xfId="21438" xr:uid="{00000000-0005-0000-0000-0000A4110000}"/>
    <cellStyle name="Millares [0] 2 3 9 7 2" xfId="48185" xr:uid="{00000000-0005-0000-0000-0000A5110000}"/>
    <cellStyle name="Millares [0] 2 3 9 8" xfId="26304" xr:uid="{00000000-0005-0000-0000-0000A6110000}"/>
    <cellStyle name="Millares [0] 2 3 9 8 2" xfId="53049" xr:uid="{00000000-0005-0000-0000-0000A7110000}"/>
    <cellStyle name="Millares [0] 2 3 9 9" xfId="28794" xr:uid="{00000000-0005-0000-0000-0000A8110000}"/>
    <cellStyle name="Millares [0] 2 4" xfId="134" xr:uid="{00000000-0005-0000-0000-0000A9110000}"/>
    <cellStyle name="Millares [0] 2 4 10" xfId="2990" xr:uid="{00000000-0005-0000-0000-0000AA110000}"/>
    <cellStyle name="Millares [0] 2 4 10 2" xfId="7849" xr:uid="{00000000-0005-0000-0000-0000AB110000}"/>
    <cellStyle name="Millares [0] 2 4 10 2 2" xfId="34599" xr:uid="{00000000-0005-0000-0000-0000AC110000}"/>
    <cellStyle name="Millares [0] 2 4 10 3" xfId="12695" xr:uid="{00000000-0005-0000-0000-0000AD110000}"/>
    <cellStyle name="Millares [0] 2 4 10 3 2" xfId="39445" xr:uid="{00000000-0005-0000-0000-0000AE110000}"/>
    <cellStyle name="Millares [0] 2 4 10 4" xfId="22392" xr:uid="{00000000-0005-0000-0000-0000AF110000}"/>
    <cellStyle name="Millares [0] 2 4 10 4 2" xfId="49139" xr:uid="{00000000-0005-0000-0000-0000B0110000}"/>
    <cellStyle name="Millares [0] 2 4 10 5" xfId="29748" xr:uid="{00000000-0005-0000-0000-0000B1110000}"/>
    <cellStyle name="Millares [0] 2 4 11" xfId="5479" xr:uid="{00000000-0005-0000-0000-0000B2110000}"/>
    <cellStyle name="Millares [0] 2 4 11 2" xfId="32229" xr:uid="{00000000-0005-0000-0000-0000B3110000}"/>
    <cellStyle name="Millares [0] 2 4 12" xfId="10324" xr:uid="{00000000-0005-0000-0000-0000B4110000}"/>
    <cellStyle name="Millares [0] 2 4 12 2" xfId="37074" xr:uid="{00000000-0005-0000-0000-0000B5110000}"/>
    <cellStyle name="Millares [0] 2 4 13" xfId="15170" xr:uid="{00000000-0005-0000-0000-0000B6110000}"/>
    <cellStyle name="Millares [0] 2 4 13 2" xfId="41920" xr:uid="{00000000-0005-0000-0000-0000B7110000}"/>
    <cellStyle name="Millares [0] 2 4 14" xfId="17545" xr:uid="{00000000-0005-0000-0000-0000B8110000}"/>
    <cellStyle name="Millares [0] 2 4 14 2" xfId="44292" xr:uid="{00000000-0005-0000-0000-0000B9110000}"/>
    <cellStyle name="Millares [0] 2 4 15" xfId="20021" xr:uid="{00000000-0005-0000-0000-0000BA110000}"/>
    <cellStyle name="Millares [0] 2 4 15 2" xfId="46768" xr:uid="{00000000-0005-0000-0000-0000BB110000}"/>
    <cellStyle name="Millares [0] 2 4 16" xfId="24887" xr:uid="{00000000-0005-0000-0000-0000BC110000}"/>
    <cellStyle name="Millares [0] 2 4 16 2" xfId="51633" xr:uid="{00000000-0005-0000-0000-0000BD110000}"/>
    <cellStyle name="Millares [0] 2 4 17" xfId="27274" xr:uid="{00000000-0005-0000-0000-0000BE110000}"/>
    <cellStyle name="Millares [0] 2 4 2" xfId="510" xr:uid="{00000000-0005-0000-0000-0000BF110000}"/>
    <cellStyle name="Millares [0] 2 4 2 10" xfId="15205" xr:uid="{00000000-0005-0000-0000-0000C0110000}"/>
    <cellStyle name="Millares [0] 2 4 2 10 2" xfId="41955" xr:uid="{00000000-0005-0000-0000-0000C1110000}"/>
    <cellStyle name="Millares [0] 2 4 2 11" xfId="17597" xr:uid="{00000000-0005-0000-0000-0000C2110000}"/>
    <cellStyle name="Millares [0] 2 4 2 11 2" xfId="44344" xr:uid="{00000000-0005-0000-0000-0000C3110000}"/>
    <cellStyle name="Millares [0] 2 4 2 12" xfId="20056" xr:uid="{00000000-0005-0000-0000-0000C4110000}"/>
    <cellStyle name="Millares [0] 2 4 2 12 2" xfId="46803" xr:uid="{00000000-0005-0000-0000-0000C5110000}"/>
    <cellStyle name="Millares [0] 2 4 2 13" xfId="24922" xr:uid="{00000000-0005-0000-0000-0000C6110000}"/>
    <cellStyle name="Millares [0] 2 4 2 13 2" xfId="51668" xr:uid="{00000000-0005-0000-0000-0000C7110000}"/>
    <cellStyle name="Millares [0] 2 4 2 14" xfId="27335" xr:uid="{00000000-0005-0000-0000-0000C8110000}"/>
    <cellStyle name="Millares [0] 2 4 2 2" xfId="707" xr:uid="{00000000-0005-0000-0000-0000C9110000}"/>
    <cellStyle name="Millares [0] 2 4 2 2 10" xfId="17738" xr:uid="{00000000-0005-0000-0000-0000CA110000}"/>
    <cellStyle name="Millares [0] 2 4 2 2 10 2" xfId="44485" xr:uid="{00000000-0005-0000-0000-0000CB110000}"/>
    <cellStyle name="Millares [0] 2 4 2 2 11" xfId="20192" xr:uid="{00000000-0005-0000-0000-0000CC110000}"/>
    <cellStyle name="Millares [0] 2 4 2 2 11 2" xfId="46939" xr:uid="{00000000-0005-0000-0000-0000CD110000}"/>
    <cellStyle name="Millares [0] 2 4 2 2 12" xfId="25058" xr:uid="{00000000-0005-0000-0000-0000CE110000}"/>
    <cellStyle name="Millares [0] 2 4 2 2 12 2" xfId="51804" xr:uid="{00000000-0005-0000-0000-0000CF110000}"/>
    <cellStyle name="Millares [0] 2 4 2 2 13" xfId="27516" xr:uid="{00000000-0005-0000-0000-0000D0110000}"/>
    <cellStyle name="Millares [0] 2 4 2 2 2" xfId="1018" xr:uid="{00000000-0005-0000-0000-0000D1110000}"/>
    <cellStyle name="Millares [0] 2 4 2 2 2 10" xfId="20430" xr:uid="{00000000-0005-0000-0000-0000D2110000}"/>
    <cellStyle name="Millares [0] 2 4 2 2 2 10 2" xfId="47177" xr:uid="{00000000-0005-0000-0000-0000D3110000}"/>
    <cellStyle name="Millares [0] 2 4 2 2 2 11" xfId="25296" xr:uid="{00000000-0005-0000-0000-0000D4110000}"/>
    <cellStyle name="Millares [0] 2 4 2 2 2 11 2" xfId="52041" xr:uid="{00000000-0005-0000-0000-0000D5110000}"/>
    <cellStyle name="Millares [0] 2 4 2 2 2 12" xfId="27786" xr:uid="{00000000-0005-0000-0000-0000D6110000}"/>
    <cellStyle name="Millares [0] 2 4 2 2 2 2" xfId="1495" xr:uid="{00000000-0005-0000-0000-0000D7110000}"/>
    <cellStyle name="Millares [0] 2 4 2 2 2 2 10" xfId="28260" xr:uid="{00000000-0005-0000-0000-0000D8110000}"/>
    <cellStyle name="Millares [0] 2 4 2 2 2 2 2" xfId="2923" xr:uid="{00000000-0005-0000-0000-0000D9110000}"/>
    <cellStyle name="Millares [0] 2 4 2 2 2 2 2 2" xfId="5406" xr:uid="{00000000-0005-0000-0000-0000DA110000}"/>
    <cellStyle name="Millares [0] 2 4 2 2 2 2 2 2 2" xfId="10257" xr:uid="{00000000-0005-0000-0000-0000DB110000}"/>
    <cellStyle name="Millares [0] 2 4 2 2 2 2 2 2 2 2" xfId="37007" xr:uid="{00000000-0005-0000-0000-0000DC110000}"/>
    <cellStyle name="Millares [0] 2 4 2 2 2 2 2 2 3" xfId="14999" xr:uid="{00000000-0005-0000-0000-0000DD110000}"/>
    <cellStyle name="Millares [0] 2 4 2 2 2 2 2 2 3 2" xfId="41749" xr:uid="{00000000-0005-0000-0000-0000DE110000}"/>
    <cellStyle name="Millares [0] 2 4 2 2 2 2 2 2 4" xfId="24800" xr:uid="{00000000-0005-0000-0000-0000DF110000}"/>
    <cellStyle name="Millares [0] 2 4 2 2 2 2 2 2 4 2" xfId="51547" xr:uid="{00000000-0005-0000-0000-0000E0110000}"/>
    <cellStyle name="Millares [0] 2 4 2 2 2 2 2 2 5" xfId="32156" xr:uid="{00000000-0005-0000-0000-0000E1110000}"/>
    <cellStyle name="Millares [0] 2 4 2 2 2 2 2 3" xfId="7783" xr:uid="{00000000-0005-0000-0000-0000E2110000}"/>
    <cellStyle name="Millares [0] 2 4 2 2 2 2 2 3 2" xfId="34533" xr:uid="{00000000-0005-0000-0000-0000E3110000}"/>
    <cellStyle name="Millares [0] 2 4 2 2 2 2 2 4" xfId="12629" xr:uid="{00000000-0005-0000-0000-0000E4110000}"/>
    <cellStyle name="Millares [0] 2 4 2 2 2 2 2 4 2" xfId="39379" xr:uid="{00000000-0005-0000-0000-0000E5110000}"/>
    <cellStyle name="Millares [0] 2 4 2 2 2 2 2 5" xfId="17474" xr:uid="{00000000-0005-0000-0000-0000E6110000}"/>
    <cellStyle name="Millares [0] 2 4 2 2 2 2 2 5 2" xfId="44224" xr:uid="{00000000-0005-0000-0000-0000E7110000}"/>
    <cellStyle name="Millares [0] 2 4 2 2 2 2 2 6" xfId="19875" xr:uid="{00000000-0005-0000-0000-0000E8110000}"/>
    <cellStyle name="Millares [0] 2 4 2 2 2 2 2 6 2" xfId="46622" xr:uid="{00000000-0005-0000-0000-0000E9110000}"/>
    <cellStyle name="Millares [0] 2 4 2 2 2 2 2 7" xfId="22326" xr:uid="{00000000-0005-0000-0000-0000EA110000}"/>
    <cellStyle name="Millares [0] 2 4 2 2 2 2 2 7 2" xfId="49073" xr:uid="{00000000-0005-0000-0000-0000EB110000}"/>
    <cellStyle name="Millares [0] 2 4 2 2 2 2 2 8" xfId="27192" xr:uid="{00000000-0005-0000-0000-0000EC110000}"/>
    <cellStyle name="Millares [0] 2 4 2 2 2 2 2 8 2" xfId="53937" xr:uid="{00000000-0005-0000-0000-0000ED110000}"/>
    <cellStyle name="Millares [0] 2 4 2 2 2 2 2 9" xfId="29682" xr:uid="{00000000-0005-0000-0000-0000EE110000}"/>
    <cellStyle name="Millares [0] 2 4 2 2 2 2 3" xfId="3978" xr:uid="{00000000-0005-0000-0000-0000EF110000}"/>
    <cellStyle name="Millares [0] 2 4 2 2 2 2 3 2" xfId="8835" xr:uid="{00000000-0005-0000-0000-0000F0110000}"/>
    <cellStyle name="Millares [0] 2 4 2 2 2 2 3 2 2" xfId="35585" xr:uid="{00000000-0005-0000-0000-0000F1110000}"/>
    <cellStyle name="Millares [0] 2 4 2 2 2 2 3 3" xfId="13577" xr:uid="{00000000-0005-0000-0000-0000F2110000}"/>
    <cellStyle name="Millares [0] 2 4 2 2 2 2 3 3 2" xfId="40327" xr:uid="{00000000-0005-0000-0000-0000F3110000}"/>
    <cellStyle name="Millares [0] 2 4 2 2 2 2 3 4" xfId="23378" xr:uid="{00000000-0005-0000-0000-0000F4110000}"/>
    <cellStyle name="Millares [0] 2 4 2 2 2 2 3 4 2" xfId="50125" xr:uid="{00000000-0005-0000-0000-0000F5110000}"/>
    <cellStyle name="Millares [0] 2 4 2 2 2 2 3 5" xfId="30734" xr:uid="{00000000-0005-0000-0000-0000F6110000}"/>
    <cellStyle name="Millares [0] 2 4 2 2 2 2 4" xfId="6361" xr:uid="{00000000-0005-0000-0000-0000F7110000}"/>
    <cellStyle name="Millares [0] 2 4 2 2 2 2 4 2" xfId="33111" xr:uid="{00000000-0005-0000-0000-0000F8110000}"/>
    <cellStyle name="Millares [0] 2 4 2 2 2 2 5" xfId="11207" xr:uid="{00000000-0005-0000-0000-0000F9110000}"/>
    <cellStyle name="Millares [0] 2 4 2 2 2 2 5 2" xfId="37957" xr:uid="{00000000-0005-0000-0000-0000FA110000}"/>
    <cellStyle name="Millares [0] 2 4 2 2 2 2 6" xfId="16052" xr:uid="{00000000-0005-0000-0000-0000FB110000}"/>
    <cellStyle name="Millares [0] 2 4 2 2 2 2 6 2" xfId="42802" xr:uid="{00000000-0005-0000-0000-0000FC110000}"/>
    <cellStyle name="Millares [0] 2 4 2 2 2 2 7" xfId="18453" xr:uid="{00000000-0005-0000-0000-0000FD110000}"/>
    <cellStyle name="Millares [0] 2 4 2 2 2 2 7 2" xfId="45200" xr:uid="{00000000-0005-0000-0000-0000FE110000}"/>
    <cellStyle name="Millares [0] 2 4 2 2 2 2 8" xfId="20904" xr:uid="{00000000-0005-0000-0000-0000FF110000}"/>
    <cellStyle name="Millares [0] 2 4 2 2 2 2 8 2" xfId="47651" xr:uid="{00000000-0005-0000-0000-000000120000}"/>
    <cellStyle name="Millares [0] 2 4 2 2 2 2 9" xfId="25770" xr:uid="{00000000-0005-0000-0000-000001120000}"/>
    <cellStyle name="Millares [0] 2 4 2 2 2 2 9 2" xfId="52515" xr:uid="{00000000-0005-0000-0000-000002120000}"/>
    <cellStyle name="Millares [0] 2 4 2 2 2 3" xfId="1974" xr:uid="{00000000-0005-0000-0000-000003120000}"/>
    <cellStyle name="Millares [0] 2 4 2 2 2 3 2" xfId="4457" xr:uid="{00000000-0005-0000-0000-000004120000}"/>
    <cellStyle name="Millares [0] 2 4 2 2 2 3 2 2" xfId="9309" xr:uid="{00000000-0005-0000-0000-000005120000}"/>
    <cellStyle name="Millares [0] 2 4 2 2 2 3 2 2 2" xfId="36059" xr:uid="{00000000-0005-0000-0000-000006120000}"/>
    <cellStyle name="Millares [0] 2 4 2 2 2 3 2 3" xfId="14051" xr:uid="{00000000-0005-0000-0000-000007120000}"/>
    <cellStyle name="Millares [0] 2 4 2 2 2 3 2 3 2" xfId="40801" xr:uid="{00000000-0005-0000-0000-000008120000}"/>
    <cellStyle name="Millares [0] 2 4 2 2 2 3 2 4" xfId="23852" xr:uid="{00000000-0005-0000-0000-000009120000}"/>
    <cellStyle name="Millares [0] 2 4 2 2 2 3 2 4 2" xfId="50599" xr:uid="{00000000-0005-0000-0000-00000A120000}"/>
    <cellStyle name="Millares [0] 2 4 2 2 2 3 2 5" xfId="31208" xr:uid="{00000000-0005-0000-0000-00000B120000}"/>
    <cellStyle name="Millares [0] 2 4 2 2 2 3 3" xfId="6835" xr:uid="{00000000-0005-0000-0000-00000C120000}"/>
    <cellStyle name="Millares [0] 2 4 2 2 2 3 3 2" xfId="33585" xr:uid="{00000000-0005-0000-0000-00000D120000}"/>
    <cellStyle name="Millares [0] 2 4 2 2 2 3 4" xfId="11681" xr:uid="{00000000-0005-0000-0000-00000E120000}"/>
    <cellStyle name="Millares [0] 2 4 2 2 2 3 4 2" xfId="38431" xr:uid="{00000000-0005-0000-0000-00000F120000}"/>
    <cellStyle name="Millares [0] 2 4 2 2 2 3 5" xfId="16526" xr:uid="{00000000-0005-0000-0000-000010120000}"/>
    <cellStyle name="Millares [0] 2 4 2 2 2 3 5 2" xfId="43276" xr:uid="{00000000-0005-0000-0000-000011120000}"/>
    <cellStyle name="Millares [0] 2 4 2 2 2 3 6" xfId="18927" xr:uid="{00000000-0005-0000-0000-000012120000}"/>
    <cellStyle name="Millares [0] 2 4 2 2 2 3 6 2" xfId="45674" xr:uid="{00000000-0005-0000-0000-000013120000}"/>
    <cellStyle name="Millares [0] 2 4 2 2 2 3 7" xfId="21378" xr:uid="{00000000-0005-0000-0000-000014120000}"/>
    <cellStyle name="Millares [0] 2 4 2 2 2 3 7 2" xfId="48125" xr:uid="{00000000-0005-0000-0000-000015120000}"/>
    <cellStyle name="Millares [0] 2 4 2 2 2 3 8" xfId="26244" xr:uid="{00000000-0005-0000-0000-000016120000}"/>
    <cellStyle name="Millares [0] 2 4 2 2 2 3 8 2" xfId="52989" xr:uid="{00000000-0005-0000-0000-000017120000}"/>
    <cellStyle name="Millares [0] 2 4 2 2 2 3 9" xfId="28734" xr:uid="{00000000-0005-0000-0000-000018120000}"/>
    <cellStyle name="Millares [0] 2 4 2 2 2 4" xfId="2449" xr:uid="{00000000-0005-0000-0000-000019120000}"/>
    <cellStyle name="Millares [0] 2 4 2 2 2 4 2" xfId="4932" xr:uid="{00000000-0005-0000-0000-00001A120000}"/>
    <cellStyle name="Millares [0] 2 4 2 2 2 4 2 2" xfId="9783" xr:uid="{00000000-0005-0000-0000-00001B120000}"/>
    <cellStyle name="Millares [0] 2 4 2 2 2 4 2 2 2" xfId="36533" xr:uid="{00000000-0005-0000-0000-00001C120000}"/>
    <cellStyle name="Millares [0] 2 4 2 2 2 4 2 3" xfId="14525" xr:uid="{00000000-0005-0000-0000-00001D120000}"/>
    <cellStyle name="Millares [0] 2 4 2 2 2 4 2 3 2" xfId="41275" xr:uid="{00000000-0005-0000-0000-00001E120000}"/>
    <cellStyle name="Millares [0] 2 4 2 2 2 4 2 4" xfId="24326" xr:uid="{00000000-0005-0000-0000-00001F120000}"/>
    <cellStyle name="Millares [0] 2 4 2 2 2 4 2 4 2" xfId="51073" xr:uid="{00000000-0005-0000-0000-000020120000}"/>
    <cellStyle name="Millares [0] 2 4 2 2 2 4 2 5" xfId="31682" xr:uid="{00000000-0005-0000-0000-000021120000}"/>
    <cellStyle name="Millares [0] 2 4 2 2 2 4 3" xfId="7309" xr:uid="{00000000-0005-0000-0000-000022120000}"/>
    <cellStyle name="Millares [0] 2 4 2 2 2 4 3 2" xfId="34059" xr:uid="{00000000-0005-0000-0000-000023120000}"/>
    <cellStyle name="Millares [0] 2 4 2 2 2 4 4" xfId="12155" xr:uid="{00000000-0005-0000-0000-000024120000}"/>
    <cellStyle name="Millares [0] 2 4 2 2 2 4 4 2" xfId="38905" xr:uid="{00000000-0005-0000-0000-000025120000}"/>
    <cellStyle name="Millares [0] 2 4 2 2 2 4 5" xfId="17000" xr:uid="{00000000-0005-0000-0000-000026120000}"/>
    <cellStyle name="Millares [0] 2 4 2 2 2 4 5 2" xfId="43750" xr:uid="{00000000-0005-0000-0000-000027120000}"/>
    <cellStyle name="Millares [0] 2 4 2 2 2 4 6" xfId="19401" xr:uid="{00000000-0005-0000-0000-000028120000}"/>
    <cellStyle name="Millares [0] 2 4 2 2 2 4 6 2" xfId="46148" xr:uid="{00000000-0005-0000-0000-000029120000}"/>
    <cellStyle name="Millares [0] 2 4 2 2 2 4 7" xfId="21852" xr:uid="{00000000-0005-0000-0000-00002A120000}"/>
    <cellStyle name="Millares [0] 2 4 2 2 2 4 7 2" xfId="48599" xr:uid="{00000000-0005-0000-0000-00002B120000}"/>
    <cellStyle name="Millares [0] 2 4 2 2 2 4 8" xfId="26718" xr:uid="{00000000-0005-0000-0000-00002C120000}"/>
    <cellStyle name="Millares [0] 2 4 2 2 2 4 8 2" xfId="53463" xr:uid="{00000000-0005-0000-0000-00002D120000}"/>
    <cellStyle name="Millares [0] 2 4 2 2 2 4 9" xfId="29208" xr:uid="{00000000-0005-0000-0000-00002E120000}"/>
    <cellStyle name="Millares [0] 2 4 2 2 2 5" xfId="3502" xr:uid="{00000000-0005-0000-0000-00002F120000}"/>
    <cellStyle name="Millares [0] 2 4 2 2 2 5 2" xfId="8361" xr:uid="{00000000-0005-0000-0000-000030120000}"/>
    <cellStyle name="Millares [0] 2 4 2 2 2 5 2 2" xfId="35111" xr:uid="{00000000-0005-0000-0000-000031120000}"/>
    <cellStyle name="Millares [0] 2 4 2 2 2 5 3" xfId="13103" xr:uid="{00000000-0005-0000-0000-000032120000}"/>
    <cellStyle name="Millares [0] 2 4 2 2 2 5 3 2" xfId="39853" xr:uid="{00000000-0005-0000-0000-000033120000}"/>
    <cellStyle name="Millares [0] 2 4 2 2 2 5 4" xfId="22904" xr:uid="{00000000-0005-0000-0000-000034120000}"/>
    <cellStyle name="Millares [0] 2 4 2 2 2 5 4 2" xfId="49651" xr:uid="{00000000-0005-0000-0000-000035120000}"/>
    <cellStyle name="Millares [0] 2 4 2 2 2 5 5" xfId="30260" xr:uid="{00000000-0005-0000-0000-000036120000}"/>
    <cellStyle name="Millares [0] 2 4 2 2 2 6" xfId="5887" xr:uid="{00000000-0005-0000-0000-000037120000}"/>
    <cellStyle name="Millares [0] 2 4 2 2 2 6 2" xfId="32637" xr:uid="{00000000-0005-0000-0000-000038120000}"/>
    <cellStyle name="Millares [0] 2 4 2 2 2 7" xfId="10733" xr:uid="{00000000-0005-0000-0000-000039120000}"/>
    <cellStyle name="Millares [0] 2 4 2 2 2 7 2" xfId="37483" xr:uid="{00000000-0005-0000-0000-00003A120000}"/>
    <cellStyle name="Millares [0] 2 4 2 2 2 8" xfId="15578" xr:uid="{00000000-0005-0000-0000-00003B120000}"/>
    <cellStyle name="Millares [0] 2 4 2 2 2 8 2" xfId="42328" xr:uid="{00000000-0005-0000-0000-00003C120000}"/>
    <cellStyle name="Millares [0] 2 4 2 2 2 9" xfId="17979" xr:uid="{00000000-0005-0000-0000-00003D120000}"/>
    <cellStyle name="Millares [0] 2 4 2 2 2 9 2" xfId="44726" xr:uid="{00000000-0005-0000-0000-00003E120000}"/>
    <cellStyle name="Millares [0] 2 4 2 2 3" xfId="1256" xr:uid="{00000000-0005-0000-0000-00003F120000}"/>
    <cellStyle name="Millares [0] 2 4 2 2 3 10" xfId="28023" xr:uid="{00000000-0005-0000-0000-000040120000}"/>
    <cellStyle name="Millares [0] 2 4 2 2 3 2" xfId="2686" xr:uid="{00000000-0005-0000-0000-000041120000}"/>
    <cellStyle name="Millares [0] 2 4 2 2 3 2 2" xfId="5169" xr:uid="{00000000-0005-0000-0000-000042120000}"/>
    <cellStyle name="Millares [0] 2 4 2 2 3 2 2 2" xfId="10020" xr:uid="{00000000-0005-0000-0000-000043120000}"/>
    <cellStyle name="Millares [0] 2 4 2 2 3 2 2 2 2" xfId="36770" xr:uid="{00000000-0005-0000-0000-000044120000}"/>
    <cellStyle name="Millares [0] 2 4 2 2 3 2 2 3" xfId="14762" xr:uid="{00000000-0005-0000-0000-000045120000}"/>
    <cellStyle name="Millares [0] 2 4 2 2 3 2 2 3 2" xfId="41512" xr:uid="{00000000-0005-0000-0000-000046120000}"/>
    <cellStyle name="Millares [0] 2 4 2 2 3 2 2 4" xfId="24563" xr:uid="{00000000-0005-0000-0000-000047120000}"/>
    <cellStyle name="Millares [0] 2 4 2 2 3 2 2 4 2" xfId="51310" xr:uid="{00000000-0005-0000-0000-000048120000}"/>
    <cellStyle name="Millares [0] 2 4 2 2 3 2 2 5" xfId="31919" xr:uid="{00000000-0005-0000-0000-000049120000}"/>
    <cellStyle name="Millares [0] 2 4 2 2 3 2 3" xfId="7546" xr:uid="{00000000-0005-0000-0000-00004A120000}"/>
    <cellStyle name="Millares [0] 2 4 2 2 3 2 3 2" xfId="34296" xr:uid="{00000000-0005-0000-0000-00004B120000}"/>
    <cellStyle name="Millares [0] 2 4 2 2 3 2 4" xfId="12392" xr:uid="{00000000-0005-0000-0000-00004C120000}"/>
    <cellStyle name="Millares [0] 2 4 2 2 3 2 4 2" xfId="39142" xr:uid="{00000000-0005-0000-0000-00004D120000}"/>
    <cellStyle name="Millares [0] 2 4 2 2 3 2 5" xfId="17237" xr:uid="{00000000-0005-0000-0000-00004E120000}"/>
    <cellStyle name="Millares [0] 2 4 2 2 3 2 5 2" xfId="43987" xr:uid="{00000000-0005-0000-0000-00004F120000}"/>
    <cellStyle name="Millares [0] 2 4 2 2 3 2 6" xfId="19638" xr:uid="{00000000-0005-0000-0000-000050120000}"/>
    <cellStyle name="Millares [0] 2 4 2 2 3 2 6 2" xfId="46385" xr:uid="{00000000-0005-0000-0000-000051120000}"/>
    <cellStyle name="Millares [0] 2 4 2 2 3 2 7" xfId="22089" xr:uid="{00000000-0005-0000-0000-000052120000}"/>
    <cellStyle name="Millares [0] 2 4 2 2 3 2 7 2" xfId="48836" xr:uid="{00000000-0005-0000-0000-000053120000}"/>
    <cellStyle name="Millares [0] 2 4 2 2 3 2 8" xfId="26955" xr:uid="{00000000-0005-0000-0000-000054120000}"/>
    <cellStyle name="Millares [0] 2 4 2 2 3 2 8 2" xfId="53700" xr:uid="{00000000-0005-0000-0000-000055120000}"/>
    <cellStyle name="Millares [0] 2 4 2 2 3 2 9" xfId="29445" xr:uid="{00000000-0005-0000-0000-000056120000}"/>
    <cellStyle name="Millares [0] 2 4 2 2 3 3" xfId="3740" xr:uid="{00000000-0005-0000-0000-000057120000}"/>
    <cellStyle name="Millares [0] 2 4 2 2 3 3 2" xfId="8598" xr:uid="{00000000-0005-0000-0000-000058120000}"/>
    <cellStyle name="Millares [0] 2 4 2 2 3 3 2 2" xfId="35348" xr:uid="{00000000-0005-0000-0000-000059120000}"/>
    <cellStyle name="Millares [0] 2 4 2 2 3 3 3" xfId="13340" xr:uid="{00000000-0005-0000-0000-00005A120000}"/>
    <cellStyle name="Millares [0] 2 4 2 2 3 3 3 2" xfId="40090" xr:uid="{00000000-0005-0000-0000-00005B120000}"/>
    <cellStyle name="Millares [0] 2 4 2 2 3 3 4" xfId="23141" xr:uid="{00000000-0005-0000-0000-00005C120000}"/>
    <cellStyle name="Millares [0] 2 4 2 2 3 3 4 2" xfId="49888" xr:uid="{00000000-0005-0000-0000-00005D120000}"/>
    <cellStyle name="Millares [0] 2 4 2 2 3 3 5" xfId="30497" xr:uid="{00000000-0005-0000-0000-00005E120000}"/>
    <cellStyle name="Millares [0] 2 4 2 2 3 4" xfId="6124" xr:uid="{00000000-0005-0000-0000-00005F120000}"/>
    <cellStyle name="Millares [0] 2 4 2 2 3 4 2" xfId="32874" xr:uid="{00000000-0005-0000-0000-000060120000}"/>
    <cellStyle name="Millares [0] 2 4 2 2 3 5" xfId="10970" xr:uid="{00000000-0005-0000-0000-000061120000}"/>
    <cellStyle name="Millares [0] 2 4 2 2 3 5 2" xfId="37720" xr:uid="{00000000-0005-0000-0000-000062120000}"/>
    <cellStyle name="Millares [0] 2 4 2 2 3 6" xfId="15815" xr:uid="{00000000-0005-0000-0000-000063120000}"/>
    <cellStyle name="Millares [0] 2 4 2 2 3 6 2" xfId="42565" xr:uid="{00000000-0005-0000-0000-000064120000}"/>
    <cellStyle name="Millares [0] 2 4 2 2 3 7" xfId="18216" xr:uid="{00000000-0005-0000-0000-000065120000}"/>
    <cellStyle name="Millares [0] 2 4 2 2 3 7 2" xfId="44963" xr:uid="{00000000-0005-0000-0000-000066120000}"/>
    <cellStyle name="Millares [0] 2 4 2 2 3 8" xfId="20667" xr:uid="{00000000-0005-0000-0000-000067120000}"/>
    <cellStyle name="Millares [0] 2 4 2 2 3 8 2" xfId="47414" xr:uid="{00000000-0005-0000-0000-000068120000}"/>
    <cellStyle name="Millares [0] 2 4 2 2 3 9" xfId="25533" xr:uid="{00000000-0005-0000-0000-000069120000}"/>
    <cellStyle name="Millares [0] 2 4 2 2 3 9 2" xfId="52278" xr:uid="{00000000-0005-0000-0000-00006A120000}"/>
    <cellStyle name="Millares [0] 2 4 2 2 4" xfId="1736" xr:uid="{00000000-0005-0000-0000-00006B120000}"/>
    <cellStyle name="Millares [0] 2 4 2 2 4 2" xfId="4219" xr:uid="{00000000-0005-0000-0000-00006C120000}"/>
    <cellStyle name="Millares [0] 2 4 2 2 4 2 2" xfId="9072" xr:uid="{00000000-0005-0000-0000-00006D120000}"/>
    <cellStyle name="Millares [0] 2 4 2 2 4 2 2 2" xfId="35822" xr:uid="{00000000-0005-0000-0000-00006E120000}"/>
    <cellStyle name="Millares [0] 2 4 2 2 4 2 3" xfId="13814" xr:uid="{00000000-0005-0000-0000-00006F120000}"/>
    <cellStyle name="Millares [0] 2 4 2 2 4 2 3 2" xfId="40564" xr:uid="{00000000-0005-0000-0000-000070120000}"/>
    <cellStyle name="Millares [0] 2 4 2 2 4 2 4" xfId="23615" xr:uid="{00000000-0005-0000-0000-000071120000}"/>
    <cellStyle name="Millares [0] 2 4 2 2 4 2 4 2" xfId="50362" xr:uid="{00000000-0005-0000-0000-000072120000}"/>
    <cellStyle name="Millares [0] 2 4 2 2 4 2 5" xfId="30971" xr:uid="{00000000-0005-0000-0000-000073120000}"/>
    <cellStyle name="Millares [0] 2 4 2 2 4 3" xfId="6598" xr:uid="{00000000-0005-0000-0000-000074120000}"/>
    <cellStyle name="Millares [0] 2 4 2 2 4 3 2" xfId="33348" xr:uid="{00000000-0005-0000-0000-000075120000}"/>
    <cellStyle name="Millares [0] 2 4 2 2 4 4" xfId="11444" xr:uid="{00000000-0005-0000-0000-000076120000}"/>
    <cellStyle name="Millares [0] 2 4 2 2 4 4 2" xfId="38194" xr:uid="{00000000-0005-0000-0000-000077120000}"/>
    <cellStyle name="Millares [0] 2 4 2 2 4 5" xfId="16289" xr:uid="{00000000-0005-0000-0000-000078120000}"/>
    <cellStyle name="Millares [0] 2 4 2 2 4 5 2" xfId="43039" xr:uid="{00000000-0005-0000-0000-000079120000}"/>
    <cellStyle name="Millares [0] 2 4 2 2 4 6" xfId="18690" xr:uid="{00000000-0005-0000-0000-00007A120000}"/>
    <cellStyle name="Millares [0] 2 4 2 2 4 6 2" xfId="45437" xr:uid="{00000000-0005-0000-0000-00007B120000}"/>
    <cellStyle name="Millares [0] 2 4 2 2 4 7" xfId="21141" xr:uid="{00000000-0005-0000-0000-00007C120000}"/>
    <cellStyle name="Millares [0] 2 4 2 2 4 7 2" xfId="47888" xr:uid="{00000000-0005-0000-0000-00007D120000}"/>
    <cellStyle name="Millares [0] 2 4 2 2 4 8" xfId="26007" xr:uid="{00000000-0005-0000-0000-00007E120000}"/>
    <cellStyle name="Millares [0] 2 4 2 2 4 8 2" xfId="52752" xr:uid="{00000000-0005-0000-0000-00007F120000}"/>
    <cellStyle name="Millares [0] 2 4 2 2 4 9" xfId="28497" xr:uid="{00000000-0005-0000-0000-000080120000}"/>
    <cellStyle name="Millares [0] 2 4 2 2 5" xfId="2212" xr:uid="{00000000-0005-0000-0000-000081120000}"/>
    <cellStyle name="Millares [0] 2 4 2 2 5 2" xfId="4695" xr:uid="{00000000-0005-0000-0000-000082120000}"/>
    <cellStyle name="Millares [0] 2 4 2 2 5 2 2" xfId="9546" xr:uid="{00000000-0005-0000-0000-000083120000}"/>
    <cellStyle name="Millares [0] 2 4 2 2 5 2 2 2" xfId="36296" xr:uid="{00000000-0005-0000-0000-000084120000}"/>
    <cellStyle name="Millares [0] 2 4 2 2 5 2 3" xfId="14288" xr:uid="{00000000-0005-0000-0000-000085120000}"/>
    <cellStyle name="Millares [0] 2 4 2 2 5 2 3 2" xfId="41038" xr:uid="{00000000-0005-0000-0000-000086120000}"/>
    <cellStyle name="Millares [0] 2 4 2 2 5 2 4" xfId="24089" xr:uid="{00000000-0005-0000-0000-000087120000}"/>
    <cellStyle name="Millares [0] 2 4 2 2 5 2 4 2" xfId="50836" xr:uid="{00000000-0005-0000-0000-000088120000}"/>
    <cellStyle name="Millares [0] 2 4 2 2 5 2 5" xfId="31445" xr:uid="{00000000-0005-0000-0000-000089120000}"/>
    <cellStyle name="Millares [0] 2 4 2 2 5 3" xfId="7072" xr:uid="{00000000-0005-0000-0000-00008A120000}"/>
    <cellStyle name="Millares [0] 2 4 2 2 5 3 2" xfId="33822" xr:uid="{00000000-0005-0000-0000-00008B120000}"/>
    <cellStyle name="Millares [0] 2 4 2 2 5 4" xfId="11918" xr:uid="{00000000-0005-0000-0000-00008C120000}"/>
    <cellStyle name="Millares [0] 2 4 2 2 5 4 2" xfId="38668" xr:uid="{00000000-0005-0000-0000-00008D120000}"/>
    <cellStyle name="Millares [0] 2 4 2 2 5 5" xfId="16763" xr:uid="{00000000-0005-0000-0000-00008E120000}"/>
    <cellStyle name="Millares [0] 2 4 2 2 5 5 2" xfId="43513" xr:uid="{00000000-0005-0000-0000-00008F120000}"/>
    <cellStyle name="Millares [0] 2 4 2 2 5 6" xfId="19164" xr:uid="{00000000-0005-0000-0000-000090120000}"/>
    <cellStyle name="Millares [0] 2 4 2 2 5 6 2" xfId="45911" xr:uid="{00000000-0005-0000-0000-000091120000}"/>
    <cellStyle name="Millares [0] 2 4 2 2 5 7" xfId="21615" xr:uid="{00000000-0005-0000-0000-000092120000}"/>
    <cellStyle name="Millares [0] 2 4 2 2 5 7 2" xfId="48362" xr:uid="{00000000-0005-0000-0000-000093120000}"/>
    <cellStyle name="Millares [0] 2 4 2 2 5 8" xfId="26481" xr:uid="{00000000-0005-0000-0000-000094120000}"/>
    <cellStyle name="Millares [0] 2 4 2 2 5 8 2" xfId="53226" xr:uid="{00000000-0005-0000-0000-000095120000}"/>
    <cellStyle name="Millares [0] 2 4 2 2 5 9" xfId="28971" xr:uid="{00000000-0005-0000-0000-000096120000}"/>
    <cellStyle name="Millares [0] 2 4 2 2 6" xfId="3232" xr:uid="{00000000-0005-0000-0000-000097120000}"/>
    <cellStyle name="Millares [0] 2 4 2 2 6 2" xfId="8091" xr:uid="{00000000-0005-0000-0000-000098120000}"/>
    <cellStyle name="Millares [0] 2 4 2 2 6 2 2" xfId="34841" xr:uid="{00000000-0005-0000-0000-000099120000}"/>
    <cellStyle name="Millares [0] 2 4 2 2 6 3" xfId="12866" xr:uid="{00000000-0005-0000-0000-00009A120000}"/>
    <cellStyle name="Millares [0] 2 4 2 2 6 3 2" xfId="39616" xr:uid="{00000000-0005-0000-0000-00009B120000}"/>
    <cellStyle name="Millares [0] 2 4 2 2 6 4" xfId="22634" xr:uid="{00000000-0005-0000-0000-00009C120000}"/>
    <cellStyle name="Millares [0] 2 4 2 2 6 4 2" xfId="49381" xr:uid="{00000000-0005-0000-0000-00009D120000}"/>
    <cellStyle name="Millares [0] 2 4 2 2 6 5" xfId="29990" xr:uid="{00000000-0005-0000-0000-00009E120000}"/>
    <cellStyle name="Millares [0] 2 4 2 2 7" xfId="5650" xr:uid="{00000000-0005-0000-0000-00009F120000}"/>
    <cellStyle name="Millares [0] 2 4 2 2 7 2" xfId="32400" xr:uid="{00000000-0005-0000-0000-0000A0120000}"/>
    <cellStyle name="Millares [0] 2 4 2 2 8" xfId="10495" xr:uid="{00000000-0005-0000-0000-0000A1120000}"/>
    <cellStyle name="Millares [0] 2 4 2 2 8 2" xfId="37245" xr:uid="{00000000-0005-0000-0000-0000A2120000}"/>
    <cellStyle name="Millares [0] 2 4 2 2 9" xfId="15341" xr:uid="{00000000-0005-0000-0000-0000A3120000}"/>
    <cellStyle name="Millares [0] 2 4 2 2 9 2" xfId="42091" xr:uid="{00000000-0005-0000-0000-0000A4120000}"/>
    <cellStyle name="Millares [0] 2 4 2 3" xfId="851" xr:uid="{00000000-0005-0000-0000-0000A5120000}"/>
    <cellStyle name="Millares [0] 2 4 2 3 10" xfId="20294" xr:uid="{00000000-0005-0000-0000-0000A6120000}"/>
    <cellStyle name="Millares [0] 2 4 2 3 10 2" xfId="47041" xr:uid="{00000000-0005-0000-0000-0000A7120000}"/>
    <cellStyle name="Millares [0] 2 4 2 3 11" xfId="25160" xr:uid="{00000000-0005-0000-0000-0000A8120000}"/>
    <cellStyle name="Millares [0] 2 4 2 3 11 2" xfId="51905" xr:uid="{00000000-0005-0000-0000-0000A9120000}"/>
    <cellStyle name="Millares [0] 2 4 2 3 12" xfId="27624" xr:uid="{00000000-0005-0000-0000-0000AA120000}"/>
    <cellStyle name="Millares [0] 2 4 2 3 2" xfId="1359" xr:uid="{00000000-0005-0000-0000-0000AB120000}"/>
    <cellStyle name="Millares [0] 2 4 2 3 2 10" xfId="28124" xr:uid="{00000000-0005-0000-0000-0000AC120000}"/>
    <cellStyle name="Millares [0] 2 4 2 3 2 2" xfId="2787" xr:uid="{00000000-0005-0000-0000-0000AD120000}"/>
    <cellStyle name="Millares [0] 2 4 2 3 2 2 2" xfId="5270" xr:uid="{00000000-0005-0000-0000-0000AE120000}"/>
    <cellStyle name="Millares [0] 2 4 2 3 2 2 2 2" xfId="10121" xr:uid="{00000000-0005-0000-0000-0000AF120000}"/>
    <cellStyle name="Millares [0] 2 4 2 3 2 2 2 2 2" xfId="36871" xr:uid="{00000000-0005-0000-0000-0000B0120000}"/>
    <cellStyle name="Millares [0] 2 4 2 3 2 2 2 3" xfId="14863" xr:uid="{00000000-0005-0000-0000-0000B1120000}"/>
    <cellStyle name="Millares [0] 2 4 2 3 2 2 2 3 2" xfId="41613" xr:uid="{00000000-0005-0000-0000-0000B2120000}"/>
    <cellStyle name="Millares [0] 2 4 2 3 2 2 2 4" xfId="24664" xr:uid="{00000000-0005-0000-0000-0000B3120000}"/>
    <cellStyle name="Millares [0] 2 4 2 3 2 2 2 4 2" xfId="51411" xr:uid="{00000000-0005-0000-0000-0000B4120000}"/>
    <cellStyle name="Millares [0] 2 4 2 3 2 2 2 5" xfId="32020" xr:uid="{00000000-0005-0000-0000-0000B5120000}"/>
    <cellStyle name="Millares [0] 2 4 2 3 2 2 3" xfId="7647" xr:uid="{00000000-0005-0000-0000-0000B6120000}"/>
    <cellStyle name="Millares [0] 2 4 2 3 2 2 3 2" xfId="34397" xr:uid="{00000000-0005-0000-0000-0000B7120000}"/>
    <cellStyle name="Millares [0] 2 4 2 3 2 2 4" xfId="12493" xr:uid="{00000000-0005-0000-0000-0000B8120000}"/>
    <cellStyle name="Millares [0] 2 4 2 3 2 2 4 2" xfId="39243" xr:uid="{00000000-0005-0000-0000-0000B9120000}"/>
    <cellStyle name="Millares [0] 2 4 2 3 2 2 5" xfId="17338" xr:uid="{00000000-0005-0000-0000-0000BA120000}"/>
    <cellStyle name="Millares [0] 2 4 2 3 2 2 5 2" xfId="44088" xr:uid="{00000000-0005-0000-0000-0000BB120000}"/>
    <cellStyle name="Millares [0] 2 4 2 3 2 2 6" xfId="19739" xr:uid="{00000000-0005-0000-0000-0000BC120000}"/>
    <cellStyle name="Millares [0] 2 4 2 3 2 2 6 2" xfId="46486" xr:uid="{00000000-0005-0000-0000-0000BD120000}"/>
    <cellStyle name="Millares [0] 2 4 2 3 2 2 7" xfId="22190" xr:uid="{00000000-0005-0000-0000-0000BE120000}"/>
    <cellStyle name="Millares [0] 2 4 2 3 2 2 7 2" xfId="48937" xr:uid="{00000000-0005-0000-0000-0000BF120000}"/>
    <cellStyle name="Millares [0] 2 4 2 3 2 2 8" xfId="27056" xr:uid="{00000000-0005-0000-0000-0000C0120000}"/>
    <cellStyle name="Millares [0] 2 4 2 3 2 2 8 2" xfId="53801" xr:uid="{00000000-0005-0000-0000-0000C1120000}"/>
    <cellStyle name="Millares [0] 2 4 2 3 2 2 9" xfId="29546" xr:uid="{00000000-0005-0000-0000-0000C2120000}"/>
    <cellStyle name="Millares [0] 2 4 2 3 2 3" xfId="3842" xr:uid="{00000000-0005-0000-0000-0000C3120000}"/>
    <cellStyle name="Millares [0] 2 4 2 3 2 3 2" xfId="8699" xr:uid="{00000000-0005-0000-0000-0000C4120000}"/>
    <cellStyle name="Millares [0] 2 4 2 3 2 3 2 2" xfId="35449" xr:uid="{00000000-0005-0000-0000-0000C5120000}"/>
    <cellStyle name="Millares [0] 2 4 2 3 2 3 3" xfId="13441" xr:uid="{00000000-0005-0000-0000-0000C6120000}"/>
    <cellStyle name="Millares [0] 2 4 2 3 2 3 3 2" xfId="40191" xr:uid="{00000000-0005-0000-0000-0000C7120000}"/>
    <cellStyle name="Millares [0] 2 4 2 3 2 3 4" xfId="23242" xr:uid="{00000000-0005-0000-0000-0000C8120000}"/>
    <cellStyle name="Millares [0] 2 4 2 3 2 3 4 2" xfId="49989" xr:uid="{00000000-0005-0000-0000-0000C9120000}"/>
    <cellStyle name="Millares [0] 2 4 2 3 2 3 5" xfId="30598" xr:uid="{00000000-0005-0000-0000-0000CA120000}"/>
    <cellStyle name="Millares [0] 2 4 2 3 2 4" xfId="6225" xr:uid="{00000000-0005-0000-0000-0000CB120000}"/>
    <cellStyle name="Millares [0] 2 4 2 3 2 4 2" xfId="32975" xr:uid="{00000000-0005-0000-0000-0000CC120000}"/>
    <cellStyle name="Millares [0] 2 4 2 3 2 5" xfId="11071" xr:uid="{00000000-0005-0000-0000-0000CD120000}"/>
    <cellStyle name="Millares [0] 2 4 2 3 2 5 2" xfId="37821" xr:uid="{00000000-0005-0000-0000-0000CE120000}"/>
    <cellStyle name="Millares [0] 2 4 2 3 2 6" xfId="15916" xr:uid="{00000000-0005-0000-0000-0000CF120000}"/>
    <cellStyle name="Millares [0] 2 4 2 3 2 6 2" xfId="42666" xr:uid="{00000000-0005-0000-0000-0000D0120000}"/>
    <cellStyle name="Millares [0] 2 4 2 3 2 7" xfId="18317" xr:uid="{00000000-0005-0000-0000-0000D1120000}"/>
    <cellStyle name="Millares [0] 2 4 2 3 2 7 2" xfId="45064" xr:uid="{00000000-0005-0000-0000-0000D2120000}"/>
    <cellStyle name="Millares [0] 2 4 2 3 2 8" xfId="20768" xr:uid="{00000000-0005-0000-0000-0000D3120000}"/>
    <cellStyle name="Millares [0] 2 4 2 3 2 8 2" xfId="47515" xr:uid="{00000000-0005-0000-0000-0000D4120000}"/>
    <cellStyle name="Millares [0] 2 4 2 3 2 9" xfId="25634" xr:uid="{00000000-0005-0000-0000-0000D5120000}"/>
    <cellStyle name="Millares [0] 2 4 2 3 2 9 2" xfId="52379" xr:uid="{00000000-0005-0000-0000-0000D6120000}"/>
    <cellStyle name="Millares [0] 2 4 2 3 3" xfId="1838" xr:uid="{00000000-0005-0000-0000-0000D7120000}"/>
    <cellStyle name="Millares [0] 2 4 2 3 3 2" xfId="4321" xr:uid="{00000000-0005-0000-0000-0000D8120000}"/>
    <cellStyle name="Millares [0] 2 4 2 3 3 2 2" xfId="9173" xr:uid="{00000000-0005-0000-0000-0000D9120000}"/>
    <cellStyle name="Millares [0] 2 4 2 3 3 2 2 2" xfId="35923" xr:uid="{00000000-0005-0000-0000-0000DA120000}"/>
    <cellStyle name="Millares [0] 2 4 2 3 3 2 3" xfId="13915" xr:uid="{00000000-0005-0000-0000-0000DB120000}"/>
    <cellStyle name="Millares [0] 2 4 2 3 3 2 3 2" xfId="40665" xr:uid="{00000000-0005-0000-0000-0000DC120000}"/>
    <cellStyle name="Millares [0] 2 4 2 3 3 2 4" xfId="23716" xr:uid="{00000000-0005-0000-0000-0000DD120000}"/>
    <cellStyle name="Millares [0] 2 4 2 3 3 2 4 2" xfId="50463" xr:uid="{00000000-0005-0000-0000-0000DE120000}"/>
    <cellStyle name="Millares [0] 2 4 2 3 3 2 5" xfId="31072" xr:uid="{00000000-0005-0000-0000-0000DF120000}"/>
    <cellStyle name="Millares [0] 2 4 2 3 3 3" xfId="6699" xr:uid="{00000000-0005-0000-0000-0000E0120000}"/>
    <cellStyle name="Millares [0] 2 4 2 3 3 3 2" xfId="33449" xr:uid="{00000000-0005-0000-0000-0000E1120000}"/>
    <cellStyle name="Millares [0] 2 4 2 3 3 4" xfId="11545" xr:uid="{00000000-0005-0000-0000-0000E2120000}"/>
    <cellStyle name="Millares [0] 2 4 2 3 3 4 2" xfId="38295" xr:uid="{00000000-0005-0000-0000-0000E3120000}"/>
    <cellStyle name="Millares [0] 2 4 2 3 3 5" xfId="16390" xr:uid="{00000000-0005-0000-0000-0000E4120000}"/>
    <cellStyle name="Millares [0] 2 4 2 3 3 5 2" xfId="43140" xr:uid="{00000000-0005-0000-0000-0000E5120000}"/>
    <cellStyle name="Millares [0] 2 4 2 3 3 6" xfId="18791" xr:uid="{00000000-0005-0000-0000-0000E6120000}"/>
    <cellStyle name="Millares [0] 2 4 2 3 3 6 2" xfId="45538" xr:uid="{00000000-0005-0000-0000-0000E7120000}"/>
    <cellStyle name="Millares [0] 2 4 2 3 3 7" xfId="21242" xr:uid="{00000000-0005-0000-0000-0000E8120000}"/>
    <cellStyle name="Millares [0] 2 4 2 3 3 7 2" xfId="47989" xr:uid="{00000000-0005-0000-0000-0000E9120000}"/>
    <cellStyle name="Millares [0] 2 4 2 3 3 8" xfId="26108" xr:uid="{00000000-0005-0000-0000-0000EA120000}"/>
    <cellStyle name="Millares [0] 2 4 2 3 3 8 2" xfId="52853" xr:uid="{00000000-0005-0000-0000-0000EB120000}"/>
    <cellStyle name="Millares [0] 2 4 2 3 3 9" xfId="28598" xr:uid="{00000000-0005-0000-0000-0000EC120000}"/>
    <cellStyle name="Millares [0] 2 4 2 3 4" xfId="2313" xr:uid="{00000000-0005-0000-0000-0000ED120000}"/>
    <cellStyle name="Millares [0] 2 4 2 3 4 2" xfId="4796" xr:uid="{00000000-0005-0000-0000-0000EE120000}"/>
    <cellStyle name="Millares [0] 2 4 2 3 4 2 2" xfId="9647" xr:uid="{00000000-0005-0000-0000-0000EF120000}"/>
    <cellStyle name="Millares [0] 2 4 2 3 4 2 2 2" xfId="36397" xr:uid="{00000000-0005-0000-0000-0000F0120000}"/>
    <cellStyle name="Millares [0] 2 4 2 3 4 2 3" xfId="14389" xr:uid="{00000000-0005-0000-0000-0000F1120000}"/>
    <cellStyle name="Millares [0] 2 4 2 3 4 2 3 2" xfId="41139" xr:uid="{00000000-0005-0000-0000-0000F2120000}"/>
    <cellStyle name="Millares [0] 2 4 2 3 4 2 4" xfId="24190" xr:uid="{00000000-0005-0000-0000-0000F3120000}"/>
    <cellStyle name="Millares [0] 2 4 2 3 4 2 4 2" xfId="50937" xr:uid="{00000000-0005-0000-0000-0000F4120000}"/>
    <cellStyle name="Millares [0] 2 4 2 3 4 2 5" xfId="31546" xr:uid="{00000000-0005-0000-0000-0000F5120000}"/>
    <cellStyle name="Millares [0] 2 4 2 3 4 3" xfId="7173" xr:uid="{00000000-0005-0000-0000-0000F6120000}"/>
    <cellStyle name="Millares [0] 2 4 2 3 4 3 2" xfId="33923" xr:uid="{00000000-0005-0000-0000-0000F7120000}"/>
    <cellStyle name="Millares [0] 2 4 2 3 4 4" xfId="12019" xr:uid="{00000000-0005-0000-0000-0000F8120000}"/>
    <cellStyle name="Millares [0] 2 4 2 3 4 4 2" xfId="38769" xr:uid="{00000000-0005-0000-0000-0000F9120000}"/>
    <cellStyle name="Millares [0] 2 4 2 3 4 5" xfId="16864" xr:uid="{00000000-0005-0000-0000-0000FA120000}"/>
    <cellStyle name="Millares [0] 2 4 2 3 4 5 2" xfId="43614" xr:uid="{00000000-0005-0000-0000-0000FB120000}"/>
    <cellStyle name="Millares [0] 2 4 2 3 4 6" xfId="19265" xr:uid="{00000000-0005-0000-0000-0000FC120000}"/>
    <cellStyle name="Millares [0] 2 4 2 3 4 6 2" xfId="46012" xr:uid="{00000000-0005-0000-0000-0000FD120000}"/>
    <cellStyle name="Millares [0] 2 4 2 3 4 7" xfId="21716" xr:uid="{00000000-0005-0000-0000-0000FE120000}"/>
    <cellStyle name="Millares [0] 2 4 2 3 4 7 2" xfId="48463" xr:uid="{00000000-0005-0000-0000-0000FF120000}"/>
    <cellStyle name="Millares [0] 2 4 2 3 4 8" xfId="26582" xr:uid="{00000000-0005-0000-0000-000000130000}"/>
    <cellStyle name="Millares [0] 2 4 2 3 4 8 2" xfId="53327" xr:uid="{00000000-0005-0000-0000-000001130000}"/>
    <cellStyle name="Millares [0] 2 4 2 3 4 9" xfId="29072" xr:uid="{00000000-0005-0000-0000-000002130000}"/>
    <cellStyle name="Millares [0] 2 4 2 3 5" xfId="3340" xr:uid="{00000000-0005-0000-0000-000003130000}"/>
    <cellStyle name="Millares [0] 2 4 2 3 5 2" xfId="8199" xr:uid="{00000000-0005-0000-0000-000004130000}"/>
    <cellStyle name="Millares [0] 2 4 2 3 5 2 2" xfId="34949" xr:uid="{00000000-0005-0000-0000-000005130000}"/>
    <cellStyle name="Millares [0] 2 4 2 3 5 3" xfId="12967" xr:uid="{00000000-0005-0000-0000-000006130000}"/>
    <cellStyle name="Millares [0] 2 4 2 3 5 3 2" xfId="39717" xr:uid="{00000000-0005-0000-0000-000007130000}"/>
    <cellStyle name="Millares [0] 2 4 2 3 5 4" xfId="22742" xr:uid="{00000000-0005-0000-0000-000008130000}"/>
    <cellStyle name="Millares [0] 2 4 2 3 5 4 2" xfId="49489" xr:uid="{00000000-0005-0000-0000-000009130000}"/>
    <cellStyle name="Millares [0] 2 4 2 3 5 5" xfId="30098" xr:uid="{00000000-0005-0000-0000-00000A130000}"/>
    <cellStyle name="Millares [0] 2 4 2 3 6" xfId="5751" xr:uid="{00000000-0005-0000-0000-00000B130000}"/>
    <cellStyle name="Millares [0] 2 4 2 3 6 2" xfId="32501" xr:uid="{00000000-0005-0000-0000-00000C130000}"/>
    <cellStyle name="Millares [0] 2 4 2 3 7" xfId="10597" xr:uid="{00000000-0005-0000-0000-00000D130000}"/>
    <cellStyle name="Millares [0] 2 4 2 3 7 2" xfId="37347" xr:uid="{00000000-0005-0000-0000-00000E130000}"/>
    <cellStyle name="Millares [0] 2 4 2 3 8" xfId="15442" xr:uid="{00000000-0005-0000-0000-00000F130000}"/>
    <cellStyle name="Millares [0] 2 4 2 3 8 2" xfId="42192" xr:uid="{00000000-0005-0000-0000-000010130000}"/>
    <cellStyle name="Millares [0] 2 4 2 3 9" xfId="17841" xr:uid="{00000000-0005-0000-0000-000011130000}"/>
    <cellStyle name="Millares [0] 2 4 2 3 9 2" xfId="44588" xr:uid="{00000000-0005-0000-0000-000012130000}"/>
    <cellStyle name="Millares [0] 2 4 2 4" xfId="1120" xr:uid="{00000000-0005-0000-0000-000013130000}"/>
    <cellStyle name="Millares [0] 2 4 2 4 10" xfId="27887" xr:uid="{00000000-0005-0000-0000-000014130000}"/>
    <cellStyle name="Millares [0] 2 4 2 4 2" xfId="2550" xr:uid="{00000000-0005-0000-0000-000015130000}"/>
    <cellStyle name="Millares [0] 2 4 2 4 2 2" xfId="5033" xr:uid="{00000000-0005-0000-0000-000016130000}"/>
    <cellStyle name="Millares [0] 2 4 2 4 2 2 2" xfId="9884" xr:uid="{00000000-0005-0000-0000-000017130000}"/>
    <cellStyle name="Millares [0] 2 4 2 4 2 2 2 2" xfId="36634" xr:uid="{00000000-0005-0000-0000-000018130000}"/>
    <cellStyle name="Millares [0] 2 4 2 4 2 2 3" xfId="14626" xr:uid="{00000000-0005-0000-0000-000019130000}"/>
    <cellStyle name="Millares [0] 2 4 2 4 2 2 3 2" xfId="41376" xr:uid="{00000000-0005-0000-0000-00001A130000}"/>
    <cellStyle name="Millares [0] 2 4 2 4 2 2 4" xfId="24427" xr:uid="{00000000-0005-0000-0000-00001B130000}"/>
    <cellStyle name="Millares [0] 2 4 2 4 2 2 4 2" xfId="51174" xr:uid="{00000000-0005-0000-0000-00001C130000}"/>
    <cellStyle name="Millares [0] 2 4 2 4 2 2 5" xfId="31783" xr:uid="{00000000-0005-0000-0000-00001D130000}"/>
    <cellStyle name="Millares [0] 2 4 2 4 2 3" xfId="7410" xr:uid="{00000000-0005-0000-0000-00001E130000}"/>
    <cellStyle name="Millares [0] 2 4 2 4 2 3 2" xfId="34160" xr:uid="{00000000-0005-0000-0000-00001F130000}"/>
    <cellStyle name="Millares [0] 2 4 2 4 2 4" xfId="12256" xr:uid="{00000000-0005-0000-0000-000020130000}"/>
    <cellStyle name="Millares [0] 2 4 2 4 2 4 2" xfId="39006" xr:uid="{00000000-0005-0000-0000-000021130000}"/>
    <cellStyle name="Millares [0] 2 4 2 4 2 5" xfId="17101" xr:uid="{00000000-0005-0000-0000-000022130000}"/>
    <cellStyle name="Millares [0] 2 4 2 4 2 5 2" xfId="43851" xr:uid="{00000000-0005-0000-0000-000023130000}"/>
    <cellStyle name="Millares [0] 2 4 2 4 2 6" xfId="19502" xr:uid="{00000000-0005-0000-0000-000024130000}"/>
    <cellStyle name="Millares [0] 2 4 2 4 2 6 2" xfId="46249" xr:uid="{00000000-0005-0000-0000-000025130000}"/>
    <cellStyle name="Millares [0] 2 4 2 4 2 7" xfId="21953" xr:uid="{00000000-0005-0000-0000-000026130000}"/>
    <cellStyle name="Millares [0] 2 4 2 4 2 7 2" xfId="48700" xr:uid="{00000000-0005-0000-0000-000027130000}"/>
    <cellStyle name="Millares [0] 2 4 2 4 2 8" xfId="26819" xr:uid="{00000000-0005-0000-0000-000028130000}"/>
    <cellStyle name="Millares [0] 2 4 2 4 2 8 2" xfId="53564" xr:uid="{00000000-0005-0000-0000-000029130000}"/>
    <cellStyle name="Millares [0] 2 4 2 4 2 9" xfId="29309" xr:uid="{00000000-0005-0000-0000-00002A130000}"/>
    <cellStyle name="Millares [0] 2 4 2 4 3" xfId="3604" xr:uid="{00000000-0005-0000-0000-00002B130000}"/>
    <cellStyle name="Millares [0] 2 4 2 4 3 2" xfId="8462" xr:uid="{00000000-0005-0000-0000-00002C130000}"/>
    <cellStyle name="Millares [0] 2 4 2 4 3 2 2" xfId="35212" xr:uid="{00000000-0005-0000-0000-00002D130000}"/>
    <cellStyle name="Millares [0] 2 4 2 4 3 3" xfId="13204" xr:uid="{00000000-0005-0000-0000-00002E130000}"/>
    <cellStyle name="Millares [0] 2 4 2 4 3 3 2" xfId="39954" xr:uid="{00000000-0005-0000-0000-00002F130000}"/>
    <cellStyle name="Millares [0] 2 4 2 4 3 4" xfId="23005" xr:uid="{00000000-0005-0000-0000-000030130000}"/>
    <cellStyle name="Millares [0] 2 4 2 4 3 4 2" xfId="49752" xr:uid="{00000000-0005-0000-0000-000031130000}"/>
    <cellStyle name="Millares [0] 2 4 2 4 3 5" xfId="30361" xr:uid="{00000000-0005-0000-0000-000032130000}"/>
    <cellStyle name="Millares [0] 2 4 2 4 4" xfId="5988" xr:uid="{00000000-0005-0000-0000-000033130000}"/>
    <cellStyle name="Millares [0] 2 4 2 4 4 2" xfId="32738" xr:uid="{00000000-0005-0000-0000-000034130000}"/>
    <cellStyle name="Millares [0] 2 4 2 4 5" xfId="10834" xr:uid="{00000000-0005-0000-0000-000035130000}"/>
    <cellStyle name="Millares [0] 2 4 2 4 5 2" xfId="37584" xr:uid="{00000000-0005-0000-0000-000036130000}"/>
    <cellStyle name="Millares [0] 2 4 2 4 6" xfId="15679" xr:uid="{00000000-0005-0000-0000-000037130000}"/>
    <cellStyle name="Millares [0] 2 4 2 4 6 2" xfId="42429" xr:uid="{00000000-0005-0000-0000-000038130000}"/>
    <cellStyle name="Millares [0] 2 4 2 4 7" xfId="18080" xr:uid="{00000000-0005-0000-0000-000039130000}"/>
    <cellStyle name="Millares [0] 2 4 2 4 7 2" xfId="44827" xr:uid="{00000000-0005-0000-0000-00003A130000}"/>
    <cellStyle name="Millares [0] 2 4 2 4 8" xfId="20531" xr:uid="{00000000-0005-0000-0000-00003B130000}"/>
    <cellStyle name="Millares [0] 2 4 2 4 8 2" xfId="47278" xr:uid="{00000000-0005-0000-0000-00003C130000}"/>
    <cellStyle name="Millares [0] 2 4 2 4 9" xfId="25397" xr:uid="{00000000-0005-0000-0000-00003D130000}"/>
    <cellStyle name="Millares [0] 2 4 2 4 9 2" xfId="52142" xr:uid="{00000000-0005-0000-0000-00003E130000}"/>
    <cellStyle name="Millares [0] 2 4 2 5" xfId="1600" xr:uid="{00000000-0005-0000-0000-00003F130000}"/>
    <cellStyle name="Millares [0] 2 4 2 5 2" xfId="4083" xr:uid="{00000000-0005-0000-0000-000040130000}"/>
    <cellStyle name="Millares [0] 2 4 2 5 2 2" xfId="8936" xr:uid="{00000000-0005-0000-0000-000041130000}"/>
    <cellStyle name="Millares [0] 2 4 2 5 2 2 2" xfId="35686" xr:uid="{00000000-0005-0000-0000-000042130000}"/>
    <cellStyle name="Millares [0] 2 4 2 5 2 3" xfId="13678" xr:uid="{00000000-0005-0000-0000-000043130000}"/>
    <cellStyle name="Millares [0] 2 4 2 5 2 3 2" xfId="40428" xr:uid="{00000000-0005-0000-0000-000044130000}"/>
    <cellStyle name="Millares [0] 2 4 2 5 2 4" xfId="23479" xr:uid="{00000000-0005-0000-0000-000045130000}"/>
    <cellStyle name="Millares [0] 2 4 2 5 2 4 2" xfId="50226" xr:uid="{00000000-0005-0000-0000-000046130000}"/>
    <cellStyle name="Millares [0] 2 4 2 5 2 5" xfId="30835" xr:uid="{00000000-0005-0000-0000-000047130000}"/>
    <cellStyle name="Millares [0] 2 4 2 5 3" xfId="6462" xr:uid="{00000000-0005-0000-0000-000048130000}"/>
    <cellStyle name="Millares [0] 2 4 2 5 3 2" xfId="33212" xr:uid="{00000000-0005-0000-0000-000049130000}"/>
    <cellStyle name="Millares [0] 2 4 2 5 4" xfId="11308" xr:uid="{00000000-0005-0000-0000-00004A130000}"/>
    <cellStyle name="Millares [0] 2 4 2 5 4 2" xfId="38058" xr:uid="{00000000-0005-0000-0000-00004B130000}"/>
    <cellStyle name="Millares [0] 2 4 2 5 5" xfId="16153" xr:uid="{00000000-0005-0000-0000-00004C130000}"/>
    <cellStyle name="Millares [0] 2 4 2 5 5 2" xfId="42903" xr:uid="{00000000-0005-0000-0000-00004D130000}"/>
    <cellStyle name="Millares [0] 2 4 2 5 6" xfId="18554" xr:uid="{00000000-0005-0000-0000-00004E130000}"/>
    <cellStyle name="Millares [0] 2 4 2 5 6 2" xfId="45301" xr:uid="{00000000-0005-0000-0000-00004F130000}"/>
    <cellStyle name="Millares [0] 2 4 2 5 7" xfId="21005" xr:uid="{00000000-0005-0000-0000-000050130000}"/>
    <cellStyle name="Millares [0] 2 4 2 5 7 2" xfId="47752" xr:uid="{00000000-0005-0000-0000-000051130000}"/>
    <cellStyle name="Millares [0] 2 4 2 5 8" xfId="25871" xr:uid="{00000000-0005-0000-0000-000052130000}"/>
    <cellStyle name="Millares [0] 2 4 2 5 8 2" xfId="52616" xr:uid="{00000000-0005-0000-0000-000053130000}"/>
    <cellStyle name="Millares [0] 2 4 2 5 9" xfId="28361" xr:uid="{00000000-0005-0000-0000-000054130000}"/>
    <cellStyle name="Millares [0] 2 4 2 6" xfId="2076" xr:uid="{00000000-0005-0000-0000-000055130000}"/>
    <cellStyle name="Millares [0] 2 4 2 6 2" xfId="4559" xr:uid="{00000000-0005-0000-0000-000056130000}"/>
    <cellStyle name="Millares [0] 2 4 2 6 2 2" xfId="9410" xr:uid="{00000000-0005-0000-0000-000057130000}"/>
    <cellStyle name="Millares [0] 2 4 2 6 2 2 2" xfId="36160" xr:uid="{00000000-0005-0000-0000-000058130000}"/>
    <cellStyle name="Millares [0] 2 4 2 6 2 3" xfId="14152" xr:uid="{00000000-0005-0000-0000-000059130000}"/>
    <cellStyle name="Millares [0] 2 4 2 6 2 3 2" xfId="40902" xr:uid="{00000000-0005-0000-0000-00005A130000}"/>
    <cellStyle name="Millares [0] 2 4 2 6 2 4" xfId="23953" xr:uid="{00000000-0005-0000-0000-00005B130000}"/>
    <cellStyle name="Millares [0] 2 4 2 6 2 4 2" xfId="50700" xr:uid="{00000000-0005-0000-0000-00005C130000}"/>
    <cellStyle name="Millares [0] 2 4 2 6 2 5" xfId="31309" xr:uid="{00000000-0005-0000-0000-00005D130000}"/>
    <cellStyle name="Millares [0] 2 4 2 6 3" xfId="6936" xr:uid="{00000000-0005-0000-0000-00005E130000}"/>
    <cellStyle name="Millares [0] 2 4 2 6 3 2" xfId="33686" xr:uid="{00000000-0005-0000-0000-00005F130000}"/>
    <cellStyle name="Millares [0] 2 4 2 6 4" xfId="11782" xr:uid="{00000000-0005-0000-0000-000060130000}"/>
    <cellStyle name="Millares [0] 2 4 2 6 4 2" xfId="38532" xr:uid="{00000000-0005-0000-0000-000061130000}"/>
    <cellStyle name="Millares [0] 2 4 2 6 5" xfId="16627" xr:uid="{00000000-0005-0000-0000-000062130000}"/>
    <cellStyle name="Millares [0] 2 4 2 6 5 2" xfId="43377" xr:uid="{00000000-0005-0000-0000-000063130000}"/>
    <cellStyle name="Millares [0] 2 4 2 6 6" xfId="19028" xr:uid="{00000000-0005-0000-0000-000064130000}"/>
    <cellStyle name="Millares [0] 2 4 2 6 6 2" xfId="45775" xr:uid="{00000000-0005-0000-0000-000065130000}"/>
    <cellStyle name="Millares [0] 2 4 2 6 7" xfId="21479" xr:uid="{00000000-0005-0000-0000-000066130000}"/>
    <cellStyle name="Millares [0] 2 4 2 6 7 2" xfId="48226" xr:uid="{00000000-0005-0000-0000-000067130000}"/>
    <cellStyle name="Millares [0] 2 4 2 6 8" xfId="26345" xr:uid="{00000000-0005-0000-0000-000068130000}"/>
    <cellStyle name="Millares [0] 2 4 2 6 8 2" xfId="53090" xr:uid="{00000000-0005-0000-0000-000069130000}"/>
    <cellStyle name="Millares [0] 2 4 2 6 9" xfId="28835" xr:uid="{00000000-0005-0000-0000-00006A130000}"/>
    <cellStyle name="Millares [0] 2 4 2 7" xfId="3051" xr:uid="{00000000-0005-0000-0000-00006B130000}"/>
    <cellStyle name="Millares [0] 2 4 2 7 2" xfId="7910" xr:uid="{00000000-0005-0000-0000-00006C130000}"/>
    <cellStyle name="Millares [0] 2 4 2 7 2 2" xfId="34660" xr:uid="{00000000-0005-0000-0000-00006D130000}"/>
    <cellStyle name="Millares [0] 2 4 2 7 3" xfId="12730" xr:uid="{00000000-0005-0000-0000-00006E130000}"/>
    <cellStyle name="Millares [0] 2 4 2 7 3 2" xfId="39480" xr:uid="{00000000-0005-0000-0000-00006F130000}"/>
    <cellStyle name="Millares [0] 2 4 2 7 4" xfId="22453" xr:uid="{00000000-0005-0000-0000-000070130000}"/>
    <cellStyle name="Millares [0] 2 4 2 7 4 2" xfId="49200" xr:uid="{00000000-0005-0000-0000-000071130000}"/>
    <cellStyle name="Millares [0] 2 4 2 7 5" xfId="29809" xr:uid="{00000000-0005-0000-0000-000072130000}"/>
    <cellStyle name="Millares [0] 2 4 2 8" xfId="5514" xr:uid="{00000000-0005-0000-0000-000073130000}"/>
    <cellStyle name="Millares [0] 2 4 2 8 2" xfId="32264" xr:uid="{00000000-0005-0000-0000-000074130000}"/>
    <cellStyle name="Millares [0] 2 4 2 9" xfId="10359" xr:uid="{00000000-0005-0000-0000-000075130000}"/>
    <cellStyle name="Millares [0] 2 4 2 9 2" xfId="37109" xr:uid="{00000000-0005-0000-0000-000076130000}"/>
    <cellStyle name="Millares [0] 2 4 3" xfId="552" xr:uid="{00000000-0005-0000-0000-000077130000}"/>
    <cellStyle name="Millares [0] 2 4 3 10" xfId="15240" xr:uid="{00000000-0005-0000-0000-000078130000}"/>
    <cellStyle name="Millares [0] 2 4 3 10 2" xfId="41990" xr:uid="{00000000-0005-0000-0000-000079130000}"/>
    <cellStyle name="Millares [0] 2 4 3 11" xfId="17633" xr:uid="{00000000-0005-0000-0000-00007A130000}"/>
    <cellStyle name="Millares [0] 2 4 3 11 2" xfId="44380" xr:uid="{00000000-0005-0000-0000-00007B130000}"/>
    <cellStyle name="Millares [0] 2 4 3 12" xfId="20091" xr:uid="{00000000-0005-0000-0000-00007C130000}"/>
    <cellStyle name="Millares [0] 2 4 3 12 2" xfId="46838" xr:uid="{00000000-0005-0000-0000-00007D130000}"/>
    <cellStyle name="Millares [0] 2 4 3 13" xfId="24957" xr:uid="{00000000-0005-0000-0000-00007E130000}"/>
    <cellStyle name="Millares [0] 2 4 3 13 2" xfId="51703" xr:uid="{00000000-0005-0000-0000-00007F130000}"/>
    <cellStyle name="Millares [0] 2 4 3 14" xfId="27370" xr:uid="{00000000-0005-0000-0000-000080130000}"/>
    <cellStyle name="Millares [0] 2 4 3 2" xfId="744" xr:uid="{00000000-0005-0000-0000-000081130000}"/>
    <cellStyle name="Millares [0] 2 4 3 2 10" xfId="17774" xr:uid="{00000000-0005-0000-0000-000082130000}"/>
    <cellStyle name="Millares [0] 2 4 3 2 10 2" xfId="44521" xr:uid="{00000000-0005-0000-0000-000083130000}"/>
    <cellStyle name="Millares [0] 2 4 3 2 11" xfId="20227" xr:uid="{00000000-0005-0000-0000-000084130000}"/>
    <cellStyle name="Millares [0] 2 4 3 2 11 2" xfId="46974" xr:uid="{00000000-0005-0000-0000-000085130000}"/>
    <cellStyle name="Millares [0] 2 4 3 2 12" xfId="25093" xr:uid="{00000000-0005-0000-0000-000086130000}"/>
    <cellStyle name="Millares [0] 2 4 3 2 12 2" xfId="51839" xr:uid="{00000000-0005-0000-0000-000087130000}"/>
    <cellStyle name="Millares [0] 2 4 3 2 13" xfId="27551" xr:uid="{00000000-0005-0000-0000-000088130000}"/>
    <cellStyle name="Millares [0] 2 4 3 2 2" xfId="1053" xr:uid="{00000000-0005-0000-0000-000089130000}"/>
    <cellStyle name="Millares [0] 2 4 3 2 2 10" xfId="20465" xr:uid="{00000000-0005-0000-0000-00008A130000}"/>
    <cellStyle name="Millares [0] 2 4 3 2 2 10 2" xfId="47212" xr:uid="{00000000-0005-0000-0000-00008B130000}"/>
    <cellStyle name="Millares [0] 2 4 3 2 2 11" xfId="25331" xr:uid="{00000000-0005-0000-0000-00008C130000}"/>
    <cellStyle name="Millares [0] 2 4 3 2 2 11 2" xfId="52076" xr:uid="{00000000-0005-0000-0000-00008D130000}"/>
    <cellStyle name="Millares [0] 2 4 3 2 2 12" xfId="27821" xr:uid="{00000000-0005-0000-0000-00008E130000}"/>
    <cellStyle name="Millares [0] 2 4 3 2 2 2" xfId="1530" xr:uid="{00000000-0005-0000-0000-00008F130000}"/>
    <cellStyle name="Millares [0] 2 4 3 2 2 2 10" xfId="28295" xr:uid="{00000000-0005-0000-0000-000090130000}"/>
    <cellStyle name="Millares [0] 2 4 3 2 2 2 2" xfId="2958" xr:uid="{00000000-0005-0000-0000-000091130000}"/>
    <cellStyle name="Millares [0] 2 4 3 2 2 2 2 2" xfId="5441" xr:uid="{00000000-0005-0000-0000-000092130000}"/>
    <cellStyle name="Millares [0] 2 4 3 2 2 2 2 2 2" xfId="10292" xr:uid="{00000000-0005-0000-0000-000093130000}"/>
    <cellStyle name="Millares [0] 2 4 3 2 2 2 2 2 2 2" xfId="37042" xr:uid="{00000000-0005-0000-0000-000094130000}"/>
    <cellStyle name="Millares [0] 2 4 3 2 2 2 2 2 3" xfId="15034" xr:uid="{00000000-0005-0000-0000-000095130000}"/>
    <cellStyle name="Millares [0] 2 4 3 2 2 2 2 2 3 2" xfId="41784" xr:uid="{00000000-0005-0000-0000-000096130000}"/>
    <cellStyle name="Millares [0] 2 4 3 2 2 2 2 2 4" xfId="24835" xr:uid="{00000000-0005-0000-0000-000097130000}"/>
    <cellStyle name="Millares [0] 2 4 3 2 2 2 2 2 4 2" xfId="51582" xr:uid="{00000000-0005-0000-0000-000098130000}"/>
    <cellStyle name="Millares [0] 2 4 3 2 2 2 2 2 5" xfId="32191" xr:uid="{00000000-0005-0000-0000-000099130000}"/>
    <cellStyle name="Millares [0] 2 4 3 2 2 2 2 3" xfId="7818" xr:uid="{00000000-0005-0000-0000-00009A130000}"/>
    <cellStyle name="Millares [0] 2 4 3 2 2 2 2 3 2" xfId="34568" xr:uid="{00000000-0005-0000-0000-00009B130000}"/>
    <cellStyle name="Millares [0] 2 4 3 2 2 2 2 4" xfId="12664" xr:uid="{00000000-0005-0000-0000-00009C130000}"/>
    <cellStyle name="Millares [0] 2 4 3 2 2 2 2 4 2" xfId="39414" xr:uid="{00000000-0005-0000-0000-00009D130000}"/>
    <cellStyle name="Millares [0] 2 4 3 2 2 2 2 5" xfId="17509" xr:uid="{00000000-0005-0000-0000-00009E130000}"/>
    <cellStyle name="Millares [0] 2 4 3 2 2 2 2 5 2" xfId="44259" xr:uid="{00000000-0005-0000-0000-00009F130000}"/>
    <cellStyle name="Millares [0] 2 4 3 2 2 2 2 6" xfId="19910" xr:uid="{00000000-0005-0000-0000-0000A0130000}"/>
    <cellStyle name="Millares [0] 2 4 3 2 2 2 2 6 2" xfId="46657" xr:uid="{00000000-0005-0000-0000-0000A1130000}"/>
    <cellStyle name="Millares [0] 2 4 3 2 2 2 2 7" xfId="22361" xr:uid="{00000000-0005-0000-0000-0000A2130000}"/>
    <cellStyle name="Millares [0] 2 4 3 2 2 2 2 7 2" xfId="49108" xr:uid="{00000000-0005-0000-0000-0000A3130000}"/>
    <cellStyle name="Millares [0] 2 4 3 2 2 2 2 8" xfId="27227" xr:uid="{00000000-0005-0000-0000-0000A4130000}"/>
    <cellStyle name="Millares [0] 2 4 3 2 2 2 2 8 2" xfId="53972" xr:uid="{00000000-0005-0000-0000-0000A5130000}"/>
    <cellStyle name="Millares [0] 2 4 3 2 2 2 2 9" xfId="29717" xr:uid="{00000000-0005-0000-0000-0000A6130000}"/>
    <cellStyle name="Millares [0] 2 4 3 2 2 2 3" xfId="4013" xr:uid="{00000000-0005-0000-0000-0000A7130000}"/>
    <cellStyle name="Millares [0] 2 4 3 2 2 2 3 2" xfId="8870" xr:uid="{00000000-0005-0000-0000-0000A8130000}"/>
    <cellStyle name="Millares [0] 2 4 3 2 2 2 3 2 2" xfId="35620" xr:uid="{00000000-0005-0000-0000-0000A9130000}"/>
    <cellStyle name="Millares [0] 2 4 3 2 2 2 3 3" xfId="13612" xr:uid="{00000000-0005-0000-0000-0000AA130000}"/>
    <cellStyle name="Millares [0] 2 4 3 2 2 2 3 3 2" xfId="40362" xr:uid="{00000000-0005-0000-0000-0000AB130000}"/>
    <cellStyle name="Millares [0] 2 4 3 2 2 2 3 4" xfId="23413" xr:uid="{00000000-0005-0000-0000-0000AC130000}"/>
    <cellStyle name="Millares [0] 2 4 3 2 2 2 3 4 2" xfId="50160" xr:uid="{00000000-0005-0000-0000-0000AD130000}"/>
    <cellStyle name="Millares [0] 2 4 3 2 2 2 3 5" xfId="30769" xr:uid="{00000000-0005-0000-0000-0000AE130000}"/>
    <cellStyle name="Millares [0] 2 4 3 2 2 2 4" xfId="6396" xr:uid="{00000000-0005-0000-0000-0000AF130000}"/>
    <cellStyle name="Millares [0] 2 4 3 2 2 2 4 2" xfId="33146" xr:uid="{00000000-0005-0000-0000-0000B0130000}"/>
    <cellStyle name="Millares [0] 2 4 3 2 2 2 5" xfId="11242" xr:uid="{00000000-0005-0000-0000-0000B1130000}"/>
    <cellStyle name="Millares [0] 2 4 3 2 2 2 5 2" xfId="37992" xr:uid="{00000000-0005-0000-0000-0000B2130000}"/>
    <cellStyle name="Millares [0] 2 4 3 2 2 2 6" xfId="16087" xr:uid="{00000000-0005-0000-0000-0000B3130000}"/>
    <cellStyle name="Millares [0] 2 4 3 2 2 2 6 2" xfId="42837" xr:uid="{00000000-0005-0000-0000-0000B4130000}"/>
    <cellStyle name="Millares [0] 2 4 3 2 2 2 7" xfId="18488" xr:uid="{00000000-0005-0000-0000-0000B5130000}"/>
    <cellStyle name="Millares [0] 2 4 3 2 2 2 7 2" xfId="45235" xr:uid="{00000000-0005-0000-0000-0000B6130000}"/>
    <cellStyle name="Millares [0] 2 4 3 2 2 2 8" xfId="20939" xr:uid="{00000000-0005-0000-0000-0000B7130000}"/>
    <cellStyle name="Millares [0] 2 4 3 2 2 2 8 2" xfId="47686" xr:uid="{00000000-0005-0000-0000-0000B8130000}"/>
    <cellStyle name="Millares [0] 2 4 3 2 2 2 9" xfId="25805" xr:uid="{00000000-0005-0000-0000-0000B9130000}"/>
    <cellStyle name="Millares [0] 2 4 3 2 2 2 9 2" xfId="52550" xr:uid="{00000000-0005-0000-0000-0000BA130000}"/>
    <cellStyle name="Millares [0] 2 4 3 2 2 3" xfId="2009" xr:uid="{00000000-0005-0000-0000-0000BB130000}"/>
    <cellStyle name="Millares [0] 2 4 3 2 2 3 2" xfId="4492" xr:uid="{00000000-0005-0000-0000-0000BC130000}"/>
    <cellStyle name="Millares [0] 2 4 3 2 2 3 2 2" xfId="9344" xr:uid="{00000000-0005-0000-0000-0000BD130000}"/>
    <cellStyle name="Millares [0] 2 4 3 2 2 3 2 2 2" xfId="36094" xr:uid="{00000000-0005-0000-0000-0000BE130000}"/>
    <cellStyle name="Millares [0] 2 4 3 2 2 3 2 3" xfId="14086" xr:uid="{00000000-0005-0000-0000-0000BF130000}"/>
    <cellStyle name="Millares [0] 2 4 3 2 2 3 2 3 2" xfId="40836" xr:uid="{00000000-0005-0000-0000-0000C0130000}"/>
    <cellStyle name="Millares [0] 2 4 3 2 2 3 2 4" xfId="23887" xr:uid="{00000000-0005-0000-0000-0000C1130000}"/>
    <cellStyle name="Millares [0] 2 4 3 2 2 3 2 4 2" xfId="50634" xr:uid="{00000000-0005-0000-0000-0000C2130000}"/>
    <cellStyle name="Millares [0] 2 4 3 2 2 3 2 5" xfId="31243" xr:uid="{00000000-0005-0000-0000-0000C3130000}"/>
    <cellStyle name="Millares [0] 2 4 3 2 2 3 3" xfId="6870" xr:uid="{00000000-0005-0000-0000-0000C4130000}"/>
    <cellStyle name="Millares [0] 2 4 3 2 2 3 3 2" xfId="33620" xr:uid="{00000000-0005-0000-0000-0000C5130000}"/>
    <cellStyle name="Millares [0] 2 4 3 2 2 3 4" xfId="11716" xr:uid="{00000000-0005-0000-0000-0000C6130000}"/>
    <cellStyle name="Millares [0] 2 4 3 2 2 3 4 2" xfId="38466" xr:uid="{00000000-0005-0000-0000-0000C7130000}"/>
    <cellStyle name="Millares [0] 2 4 3 2 2 3 5" xfId="16561" xr:uid="{00000000-0005-0000-0000-0000C8130000}"/>
    <cellStyle name="Millares [0] 2 4 3 2 2 3 5 2" xfId="43311" xr:uid="{00000000-0005-0000-0000-0000C9130000}"/>
    <cellStyle name="Millares [0] 2 4 3 2 2 3 6" xfId="18962" xr:uid="{00000000-0005-0000-0000-0000CA130000}"/>
    <cellStyle name="Millares [0] 2 4 3 2 2 3 6 2" xfId="45709" xr:uid="{00000000-0005-0000-0000-0000CB130000}"/>
    <cellStyle name="Millares [0] 2 4 3 2 2 3 7" xfId="21413" xr:uid="{00000000-0005-0000-0000-0000CC130000}"/>
    <cellStyle name="Millares [0] 2 4 3 2 2 3 7 2" xfId="48160" xr:uid="{00000000-0005-0000-0000-0000CD130000}"/>
    <cellStyle name="Millares [0] 2 4 3 2 2 3 8" xfId="26279" xr:uid="{00000000-0005-0000-0000-0000CE130000}"/>
    <cellStyle name="Millares [0] 2 4 3 2 2 3 8 2" xfId="53024" xr:uid="{00000000-0005-0000-0000-0000CF130000}"/>
    <cellStyle name="Millares [0] 2 4 3 2 2 3 9" xfId="28769" xr:uid="{00000000-0005-0000-0000-0000D0130000}"/>
    <cellStyle name="Millares [0] 2 4 3 2 2 4" xfId="2484" xr:uid="{00000000-0005-0000-0000-0000D1130000}"/>
    <cellStyle name="Millares [0] 2 4 3 2 2 4 2" xfId="4967" xr:uid="{00000000-0005-0000-0000-0000D2130000}"/>
    <cellStyle name="Millares [0] 2 4 3 2 2 4 2 2" xfId="9818" xr:uid="{00000000-0005-0000-0000-0000D3130000}"/>
    <cellStyle name="Millares [0] 2 4 3 2 2 4 2 2 2" xfId="36568" xr:uid="{00000000-0005-0000-0000-0000D4130000}"/>
    <cellStyle name="Millares [0] 2 4 3 2 2 4 2 3" xfId="14560" xr:uid="{00000000-0005-0000-0000-0000D5130000}"/>
    <cellStyle name="Millares [0] 2 4 3 2 2 4 2 3 2" xfId="41310" xr:uid="{00000000-0005-0000-0000-0000D6130000}"/>
    <cellStyle name="Millares [0] 2 4 3 2 2 4 2 4" xfId="24361" xr:uid="{00000000-0005-0000-0000-0000D7130000}"/>
    <cellStyle name="Millares [0] 2 4 3 2 2 4 2 4 2" xfId="51108" xr:uid="{00000000-0005-0000-0000-0000D8130000}"/>
    <cellStyle name="Millares [0] 2 4 3 2 2 4 2 5" xfId="31717" xr:uid="{00000000-0005-0000-0000-0000D9130000}"/>
    <cellStyle name="Millares [0] 2 4 3 2 2 4 3" xfId="7344" xr:uid="{00000000-0005-0000-0000-0000DA130000}"/>
    <cellStyle name="Millares [0] 2 4 3 2 2 4 3 2" xfId="34094" xr:uid="{00000000-0005-0000-0000-0000DB130000}"/>
    <cellStyle name="Millares [0] 2 4 3 2 2 4 4" xfId="12190" xr:uid="{00000000-0005-0000-0000-0000DC130000}"/>
    <cellStyle name="Millares [0] 2 4 3 2 2 4 4 2" xfId="38940" xr:uid="{00000000-0005-0000-0000-0000DD130000}"/>
    <cellStyle name="Millares [0] 2 4 3 2 2 4 5" xfId="17035" xr:uid="{00000000-0005-0000-0000-0000DE130000}"/>
    <cellStyle name="Millares [0] 2 4 3 2 2 4 5 2" xfId="43785" xr:uid="{00000000-0005-0000-0000-0000DF130000}"/>
    <cellStyle name="Millares [0] 2 4 3 2 2 4 6" xfId="19436" xr:uid="{00000000-0005-0000-0000-0000E0130000}"/>
    <cellStyle name="Millares [0] 2 4 3 2 2 4 6 2" xfId="46183" xr:uid="{00000000-0005-0000-0000-0000E1130000}"/>
    <cellStyle name="Millares [0] 2 4 3 2 2 4 7" xfId="21887" xr:uid="{00000000-0005-0000-0000-0000E2130000}"/>
    <cellStyle name="Millares [0] 2 4 3 2 2 4 7 2" xfId="48634" xr:uid="{00000000-0005-0000-0000-0000E3130000}"/>
    <cellStyle name="Millares [0] 2 4 3 2 2 4 8" xfId="26753" xr:uid="{00000000-0005-0000-0000-0000E4130000}"/>
    <cellStyle name="Millares [0] 2 4 3 2 2 4 8 2" xfId="53498" xr:uid="{00000000-0005-0000-0000-0000E5130000}"/>
    <cellStyle name="Millares [0] 2 4 3 2 2 4 9" xfId="29243" xr:uid="{00000000-0005-0000-0000-0000E6130000}"/>
    <cellStyle name="Millares [0] 2 4 3 2 2 5" xfId="3537" xr:uid="{00000000-0005-0000-0000-0000E7130000}"/>
    <cellStyle name="Millares [0] 2 4 3 2 2 5 2" xfId="8396" xr:uid="{00000000-0005-0000-0000-0000E8130000}"/>
    <cellStyle name="Millares [0] 2 4 3 2 2 5 2 2" xfId="35146" xr:uid="{00000000-0005-0000-0000-0000E9130000}"/>
    <cellStyle name="Millares [0] 2 4 3 2 2 5 3" xfId="13138" xr:uid="{00000000-0005-0000-0000-0000EA130000}"/>
    <cellStyle name="Millares [0] 2 4 3 2 2 5 3 2" xfId="39888" xr:uid="{00000000-0005-0000-0000-0000EB130000}"/>
    <cellStyle name="Millares [0] 2 4 3 2 2 5 4" xfId="22939" xr:uid="{00000000-0005-0000-0000-0000EC130000}"/>
    <cellStyle name="Millares [0] 2 4 3 2 2 5 4 2" xfId="49686" xr:uid="{00000000-0005-0000-0000-0000ED130000}"/>
    <cellStyle name="Millares [0] 2 4 3 2 2 5 5" xfId="30295" xr:uid="{00000000-0005-0000-0000-0000EE130000}"/>
    <cellStyle name="Millares [0] 2 4 3 2 2 6" xfId="5922" xr:uid="{00000000-0005-0000-0000-0000EF130000}"/>
    <cellStyle name="Millares [0] 2 4 3 2 2 6 2" xfId="32672" xr:uid="{00000000-0005-0000-0000-0000F0130000}"/>
    <cellStyle name="Millares [0] 2 4 3 2 2 7" xfId="10768" xr:uid="{00000000-0005-0000-0000-0000F1130000}"/>
    <cellStyle name="Millares [0] 2 4 3 2 2 7 2" xfId="37518" xr:uid="{00000000-0005-0000-0000-0000F2130000}"/>
    <cellStyle name="Millares [0] 2 4 3 2 2 8" xfId="15613" xr:uid="{00000000-0005-0000-0000-0000F3130000}"/>
    <cellStyle name="Millares [0] 2 4 3 2 2 8 2" xfId="42363" xr:uid="{00000000-0005-0000-0000-0000F4130000}"/>
    <cellStyle name="Millares [0] 2 4 3 2 2 9" xfId="18014" xr:uid="{00000000-0005-0000-0000-0000F5130000}"/>
    <cellStyle name="Millares [0] 2 4 3 2 2 9 2" xfId="44761" xr:uid="{00000000-0005-0000-0000-0000F6130000}"/>
    <cellStyle name="Millares [0] 2 4 3 2 3" xfId="1291" xr:uid="{00000000-0005-0000-0000-0000F7130000}"/>
    <cellStyle name="Millares [0] 2 4 3 2 3 10" xfId="28058" xr:uid="{00000000-0005-0000-0000-0000F8130000}"/>
    <cellStyle name="Millares [0] 2 4 3 2 3 2" xfId="2721" xr:uid="{00000000-0005-0000-0000-0000F9130000}"/>
    <cellStyle name="Millares [0] 2 4 3 2 3 2 2" xfId="5204" xr:uid="{00000000-0005-0000-0000-0000FA130000}"/>
    <cellStyle name="Millares [0] 2 4 3 2 3 2 2 2" xfId="10055" xr:uid="{00000000-0005-0000-0000-0000FB130000}"/>
    <cellStyle name="Millares [0] 2 4 3 2 3 2 2 2 2" xfId="36805" xr:uid="{00000000-0005-0000-0000-0000FC130000}"/>
    <cellStyle name="Millares [0] 2 4 3 2 3 2 2 3" xfId="14797" xr:uid="{00000000-0005-0000-0000-0000FD130000}"/>
    <cellStyle name="Millares [0] 2 4 3 2 3 2 2 3 2" xfId="41547" xr:uid="{00000000-0005-0000-0000-0000FE130000}"/>
    <cellStyle name="Millares [0] 2 4 3 2 3 2 2 4" xfId="24598" xr:uid="{00000000-0005-0000-0000-0000FF130000}"/>
    <cellStyle name="Millares [0] 2 4 3 2 3 2 2 4 2" xfId="51345" xr:uid="{00000000-0005-0000-0000-000000140000}"/>
    <cellStyle name="Millares [0] 2 4 3 2 3 2 2 5" xfId="31954" xr:uid="{00000000-0005-0000-0000-000001140000}"/>
    <cellStyle name="Millares [0] 2 4 3 2 3 2 3" xfId="7581" xr:uid="{00000000-0005-0000-0000-000002140000}"/>
    <cellStyle name="Millares [0] 2 4 3 2 3 2 3 2" xfId="34331" xr:uid="{00000000-0005-0000-0000-000003140000}"/>
    <cellStyle name="Millares [0] 2 4 3 2 3 2 4" xfId="12427" xr:uid="{00000000-0005-0000-0000-000004140000}"/>
    <cellStyle name="Millares [0] 2 4 3 2 3 2 4 2" xfId="39177" xr:uid="{00000000-0005-0000-0000-000005140000}"/>
    <cellStyle name="Millares [0] 2 4 3 2 3 2 5" xfId="17272" xr:uid="{00000000-0005-0000-0000-000006140000}"/>
    <cellStyle name="Millares [0] 2 4 3 2 3 2 5 2" xfId="44022" xr:uid="{00000000-0005-0000-0000-000007140000}"/>
    <cellStyle name="Millares [0] 2 4 3 2 3 2 6" xfId="19673" xr:uid="{00000000-0005-0000-0000-000008140000}"/>
    <cellStyle name="Millares [0] 2 4 3 2 3 2 6 2" xfId="46420" xr:uid="{00000000-0005-0000-0000-000009140000}"/>
    <cellStyle name="Millares [0] 2 4 3 2 3 2 7" xfId="22124" xr:uid="{00000000-0005-0000-0000-00000A140000}"/>
    <cellStyle name="Millares [0] 2 4 3 2 3 2 7 2" xfId="48871" xr:uid="{00000000-0005-0000-0000-00000B140000}"/>
    <cellStyle name="Millares [0] 2 4 3 2 3 2 8" xfId="26990" xr:uid="{00000000-0005-0000-0000-00000C140000}"/>
    <cellStyle name="Millares [0] 2 4 3 2 3 2 8 2" xfId="53735" xr:uid="{00000000-0005-0000-0000-00000D140000}"/>
    <cellStyle name="Millares [0] 2 4 3 2 3 2 9" xfId="29480" xr:uid="{00000000-0005-0000-0000-00000E140000}"/>
    <cellStyle name="Millares [0] 2 4 3 2 3 3" xfId="3775" xr:uid="{00000000-0005-0000-0000-00000F140000}"/>
    <cellStyle name="Millares [0] 2 4 3 2 3 3 2" xfId="8633" xr:uid="{00000000-0005-0000-0000-000010140000}"/>
    <cellStyle name="Millares [0] 2 4 3 2 3 3 2 2" xfId="35383" xr:uid="{00000000-0005-0000-0000-000011140000}"/>
    <cellStyle name="Millares [0] 2 4 3 2 3 3 3" xfId="13375" xr:uid="{00000000-0005-0000-0000-000012140000}"/>
    <cellStyle name="Millares [0] 2 4 3 2 3 3 3 2" xfId="40125" xr:uid="{00000000-0005-0000-0000-000013140000}"/>
    <cellStyle name="Millares [0] 2 4 3 2 3 3 4" xfId="23176" xr:uid="{00000000-0005-0000-0000-000014140000}"/>
    <cellStyle name="Millares [0] 2 4 3 2 3 3 4 2" xfId="49923" xr:uid="{00000000-0005-0000-0000-000015140000}"/>
    <cellStyle name="Millares [0] 2 4 3 2 3 3 5" xfId="30532" xr:uid="{00000000-0005-0000-0000-000016140000}"/>
    <cellStyle name="Millares [0] 2 4 3 2 3 4" xfId="6159" xr:uid="{00000000-0005-0000-0000-000017140000}"/>
    <cellStyle name="Millares [0] 2 4 3 2 3 4 2" xfId="32909" xr:uid="{00000000-0005-0000-0000-000018140000}"/>
    <cellStyle name="Millares [0] 2 4 3 2 3 5" xfId="11005" xr:uid="{00000000-0005-0000-0000-000019140000}"/>
    <cellStyle name="Millares [0] 2 4 3 2 3 5 2" xfId="37755" xr:uid="{00000000-0005-0000-0000-00001A140000}"/>
    <cellStyle name="Millares [0] 2 4 3 2 3 6" xfId="15850" xr:uid="{00000000-0005-0000-0000-00001B140000}"/>
    <cellStyle name="Millares [0] 2 4 3 2 3 6 2" xfId="42600" xr:uid="{00000000-0005-0000-0000-00001C140000}"/>
    <cellStyle name="Millares [0] 2 4 3 2 3 7" xfId="18251" xr:uid="{00000000-0005-0000-0000-00001D140000}"/>
    <cellStyle name="Millares [0] 2 4 3 2 3 7 2" xfId="44998" xr:uid="{00000000-0005-0000-0000-00001E140000}"/>
    <cellStyle name="Millares [0] 2 4 3 2 3 8" xfId="20702" xr:uid="{00000000-0005-0000-0000-00001F140000}"/>
    <cellStyle name="Millares [0] 2 4 3 2 3 8 2" xfId="47449" xr:uid="{00000000-0005-0000-0000-000020140000}"/>
    <cellStyle name="Millares [0] 2 4 3 2 3 9" xfId="25568" xr:uid="{00000000-0005-0000-0000-000021140000}"/>
    <cellStyle name="Millares [0] 2 4 3 2 3 9 2" xfId="52313" xr:uid="{00000000-0005-0000-0000-000022140000}"/>
    <cellStyle name="Millares [0] 2 4 3 2 4" xfId="1771" xr:uid="{00000000-0005-0000-0000-000023140000}"/>
    <cellStyle name="Millares [0] 2 4 3 2 4 2" xfId="4254" xr:uid="{00000000-0005-0000-0000-000024140000}"/>
    <cellStyle name="Millares [0] 2 4 3 2 4 2 2" xfId="9107" xr:uid="{00000000-0005-0000-0000-000025140000}"/>
    <cellStyle name="Millares [0] 2 4 3 2 4 2 2 2" xfId="35857" xr:uid="{00000000-0005-0000-0000-000026140000}"/>
    <cellStyle name="Millares [0] 2 4 3 2 4 2 3" xfId="13849" xr:uid="{00000000-0005-0000-0000-000027140000}"/>
    <cellStyle name="Millares [0] 2 4 3 2 4 2 3 2" xfId="40599" xr:uid="{00000000-0005-0000-0000-000028140000}"/>
    <cellStyle name="Millares [0] 2 4 3 2 4 2 4" xfId="23650" xr:uid="{00000000-0005-0000-0000-000029140000}"/>
    <cellStyle name="Millares [0] 2 4 3 2 4 2 4 2" xfId="50397" xr:uid="{00000000-0005-0000-0000-00002A140000}"/>
    <cellStyle name="Millares [0] 2 4 3 2 4 2 5" xfId="31006" xr:uid="{00000000-0005-0000-0000-00002B140000}"/>
    <cellStyle name="Millares [0] 2 4 3 2 4 3" xfId="6633" xr:uid="{00000000-0005-0000-0000-00002C140000}"/>
    <cellStyle name="Millares [0] 2 4 3 2 4 3 2" xfId="33383" xr:uid="{00000000-0005-0000-0000-00002D140000}"/>
    <cellStyle name="Millares [0] 2 4 3 2 4 4" xfId="11479" xr:uid="{00000000-0005-0000-0000-00002E140000}"/>
    <cellStyle name="Millares [0] 2 4 3 2 4 4 2" xfId="38229" xr:uid="{00000000-0005-0000-0000-00002F140000}"/>
    <cellStyle name="Millares [0] 2 4 3 2 4 5" xfId="16324" xr:uid="{00000000-0005-0000-0000-000030140000}"/>
    <cellStyle name="Millares [0] 2 4 3 2 4 5 2" xfId="43074" xr:uid="{00000000-0005-0000-0000-000031140000}"/>
    <cellStyle name="Millares [0] 2 4 3 2 4 6" xfId="18725" xr:uid="{00000000-0005-0000-0000-000032140000}"/>
    <cellStyle name="Millares [0] 2 4 3 2 4 6 2" xfId="45472" xr:uid="{00000000-0005-0000-0000-000033140000}"/>
    <cellStyle name="Millares [0] 2 4 3 2 4 7" xfId="21176" xr:uid="{00000000-0005-0000-0000-000034140000}"/>
    <cellStyle name="Millares [0] 2 4 3 2 4 7 2" xfId="47923" xr:uid="{00000000-0005-0000-0000-000035140000}"/>
    <cellStyle name="Millares [0] 2 4 3 2 4 8" xfId="26042" xr:uid="{00000000-0005-0000-0000-000036140000}"/>
    <cellStyle name="Millares [0] 2 4 3 2 4 8 2" xfId="52787" xr:uid="{00000000-0005-0000-0000-000037140000}"/>
    <cellStyle name="Millares [0] 2 4 3 2 4 9" xfId="28532" xr:uid="{00000000-0005-0000-0000-000038140000}"/>
    <cellStyle name="Millares [0] 2 4 3 2 5" xfId="2247" xr:uid="{00000000-0005-0000-0000-000039140000}"/>
    <cellStyle name="Millares [0] 2 4 3 2 5 2" xfId="4730" xr:uid="{00000000-0005-0000-0000-00003A140000}"/>
    <cellStyle name="Millares [0] 2 4 3 2 5 2 2" xfId="9581" xr:uid="{00000000-0005-0000-0000-00003B140000}"/>
    <cellStyle name="Millares [0] 2 4 3 2 5 2 2 2" xfId="36331" xr:uid="{00000000-0005-0000-0000-00003C140000}"/>
    <cellStyle name="Millares [0] 2 4 3 2 5 2 3" xfId="14323" xr:uid="{00000000-0005-0000-0000-00003D140000}"/>
    <cellStyle name="Millares [0] 2 4 3 2 5 2 3 2" xfId="41073" xr:uid="{00000000-0005-0000-0000-00003E140000}"/>
    <cellStyle name="Millares [0] 2 4 3 2 5 2 4" xfId="24124" xr:uid="{00000000-0005-0000-0000-00003F140000}"/>
    <cellStyle name="Millares [0] 2 4 3 2 5 2 4 2" xfId="50871" xr:uid="{00000000-0005-0000-0000-000040140000}"/>
    <cellStyle name="Millares [0] 2 4 3 2 5 2 5" xfId="31480" xr:uid="{00000000-0005-0000-0000-000041140000}"/>
    <cellStyle name="Millares [0] 2 4 3 2 5 3" xfId="7107" xr:uid="{00000000-0005-0000-0000-000042140000}"/>
    <cellStyle name="Millares [0] 2 4 3 2 5 3 2" xfId="33857" xr:uid="{00000000-0005-0000-0000-000043140000}"/>
    <cellStyle name="Millares [0] 2 4 3 2 5 4" xfId="11953" xr:uid="{00000000-0005-0000-0000-000044140000}"/>
    <cellStyle name="Millares [0] 2 4 3 2 5 4 2" xfId="38703" xr:uid="{00000000-0005-0000-0000-000045140000}"/>
    <cellStyle name="Millares [0] 2 4 3 2 5 5" xfId="16798" xr:uid="{00000000-0005-0000-0000-000046140000}"/>
    <cellStyle name="Millares [0] 2 4 3 2 5 5 2" xfId="43548" xr:uid="{00000000-0005-0000-0000-000047140000}"/>
    <cellStyle name="Millares [0] 2 4 3 2 5 6" xfId="19199" xr:uid="{00000000-0005-0000-0000-000048140000}"/>
    <cellStyle name="Millares [0] 2 4 3 2 5 6 2" xfId="45946" xr:uid="{00000000-0005-0000-0000-000049140000}"/>
    <cellStyle name="Millares [0] 2 4 3 2 5 7" xfId="21650" xr:uid="{00000000-0005-0000-0000-00004A140000}"/>
    <cellStyle name="Millares [0] 2 4 3 2 5 7 2" xfId="48397" xr:uid="{00000000-0005-0000-0000-00004B140000}"/>
    <cellStyle name="Millares [0] 2 4 3 2 5 8" xfId="26516" xr:uid="{00000000-0005-0000-0000-00004C140000}"/>
    <cellStyle name="Millares [0] 2 4 3 2 5 8 2" xfId="53261" xr:uid="{00000000-0005-0000-0000-00004D140000}"/>
    <cellStyle name="Millares [0] 2 4 3 2 5 9" xfId="29006" xr:uid="{00000000-0005-0000-0000-00004E140000}"/>
    <cellStyle name="Millares [0] 2 4 3 2 6" xfId="3267" xr:uid="{00000000-0005-0000-0000-00004F140000}"/>
    <cellStyle name="Millares [0] 2 4 3 2 6 2" xfId="8126" xr:uid="{00000000-0005-0000-0000-000050140000}"/>
    <cellStyle name="Millares [0] 2 4 3 2 6 2 2" xfId="34876" xr:uid="{00000000-0005-0000-0000-000051140000}"/>
    <cellStyle name="Millares [0] 2 4 3 2 6 3" xfId="12901" xr:uid="{00000000-0005-0000-0000-000052140000}"/>
    <cellStyle name="Millares [0] 2 4 3 2 6 3 2" xfId="39651" xr:uid="{00000000-0005-0000-0000-000053140000}"/>
    <cellStyle name="Millares [0] 2 4 3 2 6 4" xfId="22669" xr:uid="{00000000-0005-0000-0000-000054140000}"/>
    <cellStyle name="Millares [0] 2 4 3 2 6 4 2" xfId="49416" xr:uid="{00000000-0005-0000-0000-000055140000}"/>
    <cellStyle name="Millares [0] 2 4 3 2 6 5" xfId="30025" xr:uid="{00000000-0005-0000-0000-000056140000}"/>
    <cellStyle name="Millares [0] 2 4 3 2 7" xfId="5685" xr:uid="{00000000-0005-0000-0000-000057140000}"/>
    <cellStyle name="Millares [0] 2 4 3 2 7 2" xfId="32435" xr:uid="{00000000-0005-0000-0000-000058140000}"/>
    <cellStyle name="Millares [0] 2 4 3 2 8" xfId="10530" xr:uid="{00000000-0005-0000-0000-000059140000}"/>
    <cellStyle name="Millares [0] 2 4 3 2 8 2" xfId="37280" xr:uid="{00000000-0005-0000-0000-00005A140000}"/>
    <cellStyle name="Millares [0] 2 4 3 2 9" xfId="15376" xr:uid="{00000000-0005-0000-0000-00005B140000}"/>
    <cellStyle name="Millares [0] 2 4 3 2 9 2" xfId="42126" xr:uid="{00000000-0005-0000-0000-00005C140000}"/>
    <cellStyle name="Millares [0] 2 4 3 3" xfId="886" xr:uid="{00000000-0005-0000-0000-00005D140000}"/>
    <cellStyle name="Millares [0] 2 4 3 3 10" xfId="20329" xr:uid="{00000000-0005-0000-0000-00005E140000}"/>
    <cellStyle name="Millares [0] 2 4 3 3 10 2" xfId="47076" xr:uid="{00000000-0005-0000-0000-00005F140000}"/>
    <cellStyle name="Millares [0] 2 4 3 3 11" xfId="25195" xr:uid="{00000000-0005-0000-0000-000060140000}"/>
    <cellStyle name="Millares [0] 2 4 3 3 11 2" xfId="51940" xr:uid="{00000000-0005-0000-0000-000061140000}"/>
    <cellStyle name="Millares [0] 2 4 3 3 12" xfId="27659" xr:uid="{00000000-0005-0000-0000-000062140000}"/>
    <cellStyle name="Millares [0] 2 4 3 3 2" xfId="1394" xr:uid="{00000000-0005-0000-0000-000063140000}"/>
    <cellStyle name="Millares [0] 2 4 3 3 2 10" xfId="28159" xr:uid="{00000000-0005-0000-0000-000064140000}"/>
    <cellStyle name="Millares [0] 2 4 3 3 2 2" xfId="2822" xr:uid="{00000000-0005-0000-0000-000065140000}"/>
    <cellStyle name="Millares [0] 2 4 3 3 2 2 2" xfId="5305" xr:uid="{00000000-0005-0000-0000-000066140000}"/>
    <cellStyle name="Millares [0] 2 4 3 3 2 2 2 2" xfId="10156" xr:uid="{00000000-0005-0000-0000-000067140000}"/>
    <cellStyle name="Millares [0] 2 4 3 3 2 2 2 2 2" xfId="36906" xr:uid="{00000000-0005-0000-0000-000068140000}"/>
    <cellStyle name="Millares [0] 2 4 3 3 2 2 2 3" xfId="14898" xr:uid="{00000000-0005-0000-0000-000069140000}"/>
    <cellStyle name="Millares [0] 2 4 3 3 2 2 2 3 2" xfId="41648" xr:uid="{00000000-0005-0000-0000-00006A140000}"/>
    <cellStyle name="Millares [0] 2 4 3 3 2 2 2 4" xfId="24699" xr:uid="{00000000-0005-0000-0000-00006B140000}"/>
    <cellStyle name="Millares [0] 2 4 3 3 2 2 2 4 2" xfId="51446" xr:uid="{00000000-0005-0000-0000-00006C140000}"/>
    <cellStyle name="Millares [0] 2 4 3 3 2 2 2 5" xfId="32055" xr:uid="{00000000-0005-0000-0000-00006D140000}"/>
    <cellStyle name="Millares [0] 2 4 3 3 2 2 3" xfId="7682" xr:uid="{00000000-0005-0000-0000-00006E140000}"/>
    <cellStyle name="Millares [0] 2 4 3 3 2 2 3 2" xfId="34432" xr:uid="{00000000-0005-0000-0000-00006F140000}"/>
    <cellStyle name="Millares [0] 2 4 3 3 2 2 4" xfId="12528" xr:uid="{00000000-0005-0000-0000-000070140000}"/>
    <cellStyle name="Millares [0] 2 4 3 3 2 2 4 2" xfId="39278" xr:uid="{00000000-0005-0000-0000-000071140000}"/>
    <cellStyle name="Millares [0] 2 4 3 3 2 2 5" xfId="17373" xr:uid="{00000000-0005-0000-0000-000072140000}"/>
    <cellStyle name="Millares [0] 2 4 3 3 2 2 5 2" xfId="44123" xr:uid="{00000000-0005-0000-0000-000073140000}"/>
    <cellStyle name="Millares [0] 2 4 3 3 2 2 6" xfId="19774" xr:uid="{00000000-0005-0000-0000-000074140000}"/>
    <cellStyle name="Millares [0] 2 4 3 3 2 2 6 2" xfId="46521" xr:uid="{00000000-0005-0000-0000-000075140000}"/>
    <cellStyle name="Millares [0] 2 4 3 3 2 2 7" xfId="22225" xr:uid="{00000000-0005-0000-0000-000076140000}"/>
    <cellStyle name="Millares [0] 2 4 3 3 2 2 7 2" xfId="48972" xr:uid="{00000000-0005-0000-0000-000077140000}"/>
    <cellStyle name="Millares [0] 2 4 3 3 2 2 8" xfId="27091" xr:uid="{00000000-0005-0000-0000-000078140000}"/>
    <cellStyle name="Millares [0] 2 4 3 3 2 2 8 2" xfId="53836" xr:uid="{00000000-0005-0000-0000-000079140000}"/>
    <cellStyle name="Millares [0] 2 4 3 3 2 2 9" xfId="29581" xr:uid="{00000000-0005-0000-0000-00007A140000}"/>
    <cellStyle name="Millares [0] 2 4 3 3 2 3" xfId="3877" xr:uid="{00000000-0005-0000-0000-00007B140000}"/>
    <cellStyle name="Millares [0] 2 4 3 3 2 3 2" xfId="8734" xr:uid="{00000000-0005-0000-0000-00007C140000}"/>
    <cellStyle name="Millares [0] 2 4 3 3 2 3 2 2" xfId="35484" xr:uid="{00000000-0005-0000-0000-00007D140000}"/>
    <cellStyle name="Millares [0] 2 4 3 3 2 3 3" xfId="13476" xr:uid="{00000000-0005-0000-0000-00007E140000}"/>
    <cellStyle name="Millares [0] 2 4 3 3 2 3 3 2" xfId="40226" xr:uid="{00000000-0005-0000-0000-00007F140000}"/>
    <cellStyle name="Millares [0] 2 4 3 3 2 3 4" xfId="23277" xr:uid="{00000000-0005-0000-0000-000080140000}"/>
    <cellStyle name="Millares [0] 2 4 3 3 2 3 4 2" xfId="50024" xr:uid="{00000000-0005-0000-0000-000081140000}"/>
    <cellStyle name="Millares [0] 2 4 3 3 2 3 5" xfId="30633" xr:uid="{00000000-0005-0000-0000-000082140000}"/>
    <cellStyle name="Millares [0] 2 4 3 3 2 4" xfId="6260" xr:uid="{00000000-0005-0000-0000-000083140000}"/>
    <cellStyle name="Millares [0] 2 4 3 3 2 4 2" xfId="33010" xr:uid="{00000000-0005-0000-0000-000084140000}"/>
    <cellStyle name="Millares [0] 2 4 3 3 2 5" xfId="11106" xr:uid="{00000000-0005-0000-0000-000085140000}"/>
    <cellStyle name="Millares [0] 2 4 3 3 2 5 2" xfId="37856" xr:uid="{00000000-0005-0000-0000-000086140000}"/>
    <cellStyle name="Millares [0] 2 4 3 3 2 6" xfId="15951" xr:uid="{00000000-0005-0000-0000-000087140000}"/>
    <cellStyle name="Millares [0] 2 4 3 3 2 6 2" xfId="42701" xr:uid="{00000000-0005-0000-0000-000088140000}"/>
    <cellStyle name="Millares [0] 2 4 3 3 2 7" xfId="18352" xr:uid="{00000000-0005-0000-0000-000089140000}"/>
    <cellStyle name="Millares [0] 2 4 3 3 2 7 2" xfId="45099" xr:uid="{00000000-0005-0000-0000-00008A140000}"/>
    <cellStyle name="Millares [0] 2 4 3 3 2 8" xfId="20803" xr:uid="{00000000-0005-0000-0000-00008B140000}"/>
    <cellStyle name="Millares [0] 2 4 3 3 2 8 2" xfId="47550" xr:uid="{00000000-0005-0000-0000-00008C140000}"/>
    <cellStyle name="Millares [0] 2 4 3 3 2 9" xfId="25669" xr:uid="{00000000-0005-0000-0000-00008D140000}"/>
    <cellStyle name="Millares [0] 2 4 3 3 2 9 2" xfId="52414" xr:uid="{00000000-0005-0000-0000-00008E140000}"/>
    <cellStyle name="Millares [0] 2 4 3 3 3" xfId="1873" xr:uid="{00000000-0005-0000-0000-00008F140000}"/>
    <cellStyle name="Millares [0] 2 4 3 3 3 2" xfId="4356" xr:uid="{00000000-0005-0000-0000-000090140000}"/>
    <cellStyle name="Millares [0] 2 4 3 3 3 2 2" xfId="9208" xr:uid="{00000000-0005-0000-0000-000091140000}"/>
    <cellStyle name="Millares [0] 2 4 3 3 3 2 2 2" xfId="35958" xr:uid="{00000000-0005-0000-0000-000092140000}"/>
    <cellStyle name="Millares [0] 2 4 3 3 3 2 3" xfId="13950" xr:uid="{00000000-0005-0000-0000-000093140000}"/>
    <cellStyle name="Millares [0] 2 4 3 3 3 2 3 2" xfId="40700" xr:uid="{00000000-0005-0000-0000-000094140000}"/>
    <cellStyle name="Millares [0] 2 4 3 3 3 2 4" xfId="23751" xr:uid="{00000000-0005-0000-0000-000095140000}"/>
    <cellStyle name="Millares [0] 2 4 3 3 3 2 4 2" xfId="50498" xr:uid="{00000000-0005-0000-0000-000096140000}"/>
    <cellStyle name="Millares [0] 2 4 3 3 3 2 5" xfId="31107" xr:uid="{00000000-0005-0000-0000-000097140000}"/>
    <cellStyle name="Millares [0] 2 4 3 3 3 3" xfId="6734" xr:uid="{00000000-0005-0000-0000-000098140000}"/>
    <cellStyle name="Millares [0] 2 4 3 3 3 3 2" xfId="33484" xr:uid="{00000000-0005-0000-0000-000099140000}"/>
    <cellStyle name="Millares [0] 2 4 3 3 3 4" xfId="11580" xr:uid="{00000000-0005-0000-0000-00009A140000}"/>
    <cellStyle name="Millares [0] 2 4 3 3 3 4 2" xfId="38330" xr:uid="{00000000-0005-0000-0000-00009B140000}"/>
    <cellStyle name="Millares [0] 2 4 3 3 3 5" xfId="16425" xr:uid="{00000000-0005-0000-0000-00009C140000}"/>
    <cellStyle name="Millares [0] 2 4 3 3 3 5 2" xfId="43175" xr:uid="{00000000-0005-0000-0000-00009D140000}"/>
    <cellStyle name="Millares [0] 2 4 3 3 3 6" xfId="18826" xr:uid="{00000000-0005-0000-0000-00009E140000}"/>
    <cellStyle name="Millares [0] 2 4 3 3 3 6 2" xfId="45573" xr:uid="{00000000-0005-0000-0000-00009F140000}"/>
    <cellStyle name="Millares [0] 2 4 3 3 3 7" xfId="21277" xr:uid="{00000000-0005-0000-0000-0000A0140000}"/>
    <cellStyle name="Millares [0] 2 4 3 3 3 7 2" xfId="48024" xr:uid="{00000000-0005-0000-0000-0000A1140000}"/>
    <cellStyle name="Millares [0] 2 4 3 3 3 8" xfId="26143" xr:uid="{00000000-0005-0000-0000-0000A2140000}"/>
    <cellStyle name="Millares [0] 2 4 3 3 3 8 2" xfId="52888" xr:uid="{00000000-0005-0000-0000-0000A3140000}"/>
    <cellStyle name="Millares [0] 2 4 3 3 3 9" xfId="28633" xr:uid="{00000000-0005-0000-0000-0000A4140000}"/>
    <cellStyle name="Millares [0] 2 4 3 3 4" xfId="2348" xr:uid="{00000000-0005-0000-0000-0000A5140000}"/>
    <cellStyle name="Millares [0] 2 4 3 3 4 2" xfId="4831" xr:uid="{00000000-0005-0000-0000-0000A6140000}"/>
    <cellStyle name="Millares [0] 2 4 3 3 4 2 2" xfId="9682" xr:uid="{00000000-0005-0000-0000-0000A7140000}"/>
    <cellStyle name="Millares [0] 2 4 3 3 4 2 2 2" xfId="36432" xr:uid="{00000000-0005-0000-0000-0000A8140000}"/>
    <cellStyle name="Millares [0] 2 4 3 3 4 2 3" xfId="14424" xr:uid="{00000000-0005-0000-0000-0000A9140000}"/>
    <cellStyle name="Millares [0] 2 4 3 3 4 2 3 2" xfId="41174" xr:uid="{00000000-0005-0000-0000-0000AA140000}"/>
    <cellStyle name="Millares [0] 2 4 3 3 4 2 4" xfId="24225" xr:uid="{00000000-0005-0000-0000-0000AB140000}"/>
    <cellStyle name="Millares [0] 2 4 3 3 4 2 4 2" xfId="50972" xr:uid="{00000000-0005-0000-0000-0000AC140000}"/>
    <cellStyle name="Millares [0] 2 4 3 3 4 2 5" xfId="31581" xr:uid="{00000000-0005-0000-0000-0000AD140000}"/>
    <cellStyle name="Millares [0] 2 4 3 3 4 3" xfId="7208" xr:uid="{00000000-0005-0000-0000-0000AE140000}"/>
    <cellStyle name="Millares [0] 2 4 3 3 4 3 2" xfId="33958" xr:uid="{00000000-0005-0000-0000-0000AF140000}"/>
    <cellStyle name="Millares [0] 2 4 3 3 4 4" xfId="12054" xr:uid="{00000000-0005-0000-0000-0000B0140000}"/>
    <cellStyle name="Millares [0] 2 4 3 3 4 4 2" xfId="38804" xr:uid="{00000000-0005-0000-0000-0000B1140000}"/>
    <cellStyle name="Millares [0] 2 4 3 3 4 5" xfId="16899" xr:uid="{00000000-0005-0000-0000-0000B2140000}"/>
    <cellStyle name="Millares [0] 2 4 3 3 4 5 2" xfId="43649" xr:uid="{00000000-0005-0000-0000-0000B3140000}"/>
    <cellStyle name="Millares [0] 2 4 3 3 4 6" xfId="19300" xr:uid="{00000000-0005-0000-0000-0000B4140000}"/>
    <cellStyle name="Millares [0] 2 4 3 3 4 6 2" xfId="46047" xr:uid="{00000000-0005-0000-0000-0000B5140000}"/>
    <cellStyle name="Millares [0] 2 4 3 3 4 7" xfId="21751" xr:uid="{00000000-0005-0000-0000-0000B6140000}"/>
    <cellStyle name="Millares [0] 2 4 3 3 4 7 2" xfId="48498" xr:uid="{00000000-0005-0000-0000-0000B7140000}"/>
    <cellStyle name="Millares [0] 2 4 3 3 4 8" xfId="26617" xr:uid="{00000000-0005-0000-0000-0000B8140000}"/>
    <cellStyle name="Millares [0] 2 4 3 3 4 8 2" xfId="53362" xr:uid="{00000000-0005-0000-0000-0000B9140000}"/>
    <cellStyle name="Millares [0] 2 4 3 3 4 9" xfId="29107" xr:uid="{00000000-0005-0000-0000-0000BA140000}"/>
    <cellStyle name="Millares [0] 2 4 3 3 5" xfId="3375" xr:uid="{00000000-0005-0000-0000-0000BB140000}"/>
    <cellStyle name="Millares [0] 2 4 3 3 5 2" xfId="8234" xr:uid="{00000000-0005-0000-0000-0000BC140000}"/>
    <cellStyle name="Millares [0] 2 4 3 3 5 2 2" xfId="34984" xr:uid="{00000000-0005-0000-0000-0000BD140000}"/>
    <cellStyle name="Millares [0] 2 4 3 3 5 3" xfId="13002" xr:uid="{00000000-0005-0000-0000-0000BE140000}"/>
    <cellStyle name="Millares [0] 2 4 3 3 5 3 2" xfId="39752" xr:uid="{00000000-0005-0000-0000-0000BF140000}"/>
    <cellStyle name="Millares [0] 2 4 3 3 5 4" xfId="22777" xr:uid="{00000000-0005-0000-0000-0000C0140000}"/>
    <cellStyle name="Millares [0] 2 4 3 3 5 4 2" xfId="49524" xr:uid="{00000000-0005-0000-0000-0000C1140000}"/>
    <cellStyle name="Millares [0] 2 4 3 3 5 5" xfId="30133" xr:uid="{00000000-0005-0000-0000-0000C2140000}"/>
    <cellStyle name="Millares [0] 2 4 3 3 6" xfId="5786" xr:uid="{00000000-0005-0000-0000-0000C3140000}"/>
    <cellStyle name="Millares [0] 2 4 3 3 6 2" xfId="32536" xr:uid="{00000000-0005-0000-0000-0000C4140000}"/>
    <cellStyle name="Millares [0] 2 4 3 3 7" xfId="10632" xr:uid="{00000000-0005-0000-0000-0000C5140000}"/>
    <cellStyle name="Millares [0] 2 4 3 3 7 2" xfId="37382" xr:uid="{00000000-0005-0000-0000-0000C6140000}"/>
    <cellStyle name="Millares [0] 2 4 3 3 8" xfId="15477" xr:uid="{00000000-0005-0000-0000-0000C7140000}"/>
    <cellStyle name="Millares [0] 2 4 3 3 8 2" xfId="42227" xr:uid="{00000000-0005-0000-0000-0000C8140000}"/>
    <cellStyle name="Millares [0] 2 4 3 3 9" xfId="17876" xr:uid="{00000000-0005-0000-0000-0000C9140000}"/>
    <cellStyle name="Millares [0] 2 4 3 3 9 2" xfId="44623" xr:uid="{00000000-0005-0000-0000-0000CA140000}"/>
    <cellStyle name="Millares [0] 2 4 3 4" xfId="1155" xr:uid="{00000000-0005-0000-0000-0000CB140000}"/>
    <cellStyle name="Millares [0] 2 4 3 4 10" xfId="27922" xr:uid="{00000000-0005-0000-0000-0000CC140000}"/>
    <cellStyle name="Millares [0] 2 4 3 4 2" xfId="2585" xr:uid="{00000000-0005-0000-0000-0000CD140000}"/>
    <cellStyle name="Millares [0] 2 4 3 4 2 2" xfId="5068" xr:uid="{00000000-0005-0000-0000-0000CE140000}"/>
    <cellStyle name="Millares [0] 2 4 3 4 2 2 2" xfId="9919" xr:uid="{00000000-0005-0000-0000-0000CF140000}"/>
    <cellStyle name="Millares [0] 2 4 3 4 2 2 2 2" xfId="36669" xr:uid="{00000000-0005-0000-0000-0000D0140000}"/>
    <cellStyle name="Millares [0] 2 4 3 4 2 2 3" xfId="14661" xr:uid="{00000000-0005-0000-0000-0000D1140000}"/>
    <cellStyle name="Millares [0] 2 4 3 4 2 2 3 2" xfId="41411" xr:uid="{00000000-0005-0000-0000-0000D2140000}"/>
    <cellStyle name="Millares [0] 2 4 3 4 2 2 4" xfId="24462" xr:uid="{00000000-0005-0000-0000-0000D3140000}"/>
    <cellStyle name="Millares [0] 2 4 3 4 2 2 4 2" xfId="51209" xr:uid="{00000000-0005-0000-0000-0000D4140000}"/>
    <cellStyle name="Millares [0] 2 4 3 4 2 2 5" xfId="31818" xr:uid="{00000000-0005-0000-0000-0000D5140000}"/>
    <cellStyle name="Millares [0] 2 4 3 4 2 3" xfId="7445" xr:uid="{00000000-0005-0000-0000-0000D6140000}"/>
    <cellStyle name="Millares [0] 2 4 3 4 2 3 2" xfId="34195" xr:uid="{00000000-0005-0000-0000-0000D7140000}"/>
    <cellStyle name="Millares [0] 2 4 3 4 2 4" xfId="12291" xr:uid="{00000000-0005-0000-0000-0000D8140000}"/>
    <cellStyle name="Millares [0] 2 4 3 4 2 4 2" xfId="39041" xr:uid="{00000000-0005-0000-0000-0000D9140000}"/>
    <cellStyle name="Millares [0] 2 4 3 4 2 5" xfId="17136" xr:uid="{00000000-0005-0000-0000-0000DA140000}"/>
    <cellStyle name="Millares [0] 2 4 3 4 2 5 2" xfId="43886" xr:uid="{00000000-0005-0000-0000-0000DB140000}"/>
    <cellStyle name="Millares [0] 2 4 3 4 2 6" xfId="19537" xr:uid="{00000000-0005-0000-0000-0000DC140000}"/>
    <cellStyle name="Millares [0] 2 4 3 4 2 6 2" xfId="46284" xr:uid="{00000000-0005-0000-0000-0000DD140000}"/>
    <cellStyle name="Millares [0] 2 4 3 4 2 7" xfId="21988" xr:uid="{00000000-0005-0000-0000-0000DE140000}"/>
    <cellStyle name="Millares [0] 2 4 3 4 2 7 2" xfId="48735" xr:uid="{00000000-0005-0000-0000-0000DF140000}"/>
    <cellStyle name="Millares [0] 2 4 3 4 2 8" xfId="26854" xr:uid="{00000000-0005-0000-0000-0000E0140000}"/>
    <cellStyle name="Millares [0] 2 4 3 4 2 8 2" xfId="53599" xr:uid="{00000000-0005-0000-0000-0000E1140000}"/>
    <cellStyle name="Millares [0] 2 4 3 4 2 9" xfId="29344" xr:uid="{00000000-0005-0000-0000-0000E2140000}"/>
    <cellStyle name="Millares [0] 2 4 3 4 3" xfId="3639" xr:uid="{00000000-0005-0000-0000-0000E3140000}"/>
    <cellStyle name="Millares [0] 2 4 3 4 3 2" xfId="8497" xr:uid="{00000000-0005-0000-0000-0000E4140000}"/>
    <cellStyle name="Millares [0] 2 4 3 4 3 2 2" xfId="35247" xr:uid="{00000000-0005-0000-0000-0000E5140000}"/>
    <cellStyle name="Millares [0] 2 4 3 4 3 3" xfId="13239" xr:uid="{00000000-0005-0000-0000-0000E6140000}"/>
    <cellStyle name="Millares [0] 2 4 3 4 3 3 2" xfId="39989" xr:uid="{00000000-0005-0000-0000-0000E7140000}"/>
    <cellStyle name="Millares [0] 2 4 3 4 3 4" xfId="23040" xr:uid="{00000000-0005-0000-0000-0000E8140000}"/>
    <cellStyle name="Millares [0] 2 4 3 4 3 4 2" xfId="49787" xr:uid="{00000000-0005-0000-0000-0000E9140000}"/>
    <cellStyle name="Millares [0] 2 4 3 4 3 5" xfId="30396" xr:uid="{00000000-0005-0000-0000-0000EA140000}"/>
    <cellStyle name="Millares [0] 2 4 3 4 4" xfId="6023" xr:uid="{00000000-0005-0000-0000-0000EB140000}"/>
    <cellStyle name="Millares [0] 2 4 3 4 4 2" xfId="32773" xr:uid="{00000000-0005-0000-0000-0000EC140000}"/>
    <cellStyle name="Millares [0] 2 4 3 4 5" xfId="10869" xr:uid="{00000000-0005-0000-0000-0000ED140000}"/>
    <cellStyle name="Millares [0] 2 4 3 4 5 2" xfId="37619" xr:uid="{00000000-0005-0000-0000-0000EE140000}"/>
    <cellStyle name="Millares [0] 2 4 3 4 6" xfId="15714" xr:uid="{00000000-0005-0000-0000-0000EF140000}"/>
    <cellStyle name="Millares [0] 2 4 3 4 6 2" xfId="42464" xr:uid="{00000000-0005-0000-0000-0000F0140000}"/>
    <cellStyle name="Millares [0] 2 4 3 4 7" xfId="18115" xr:uid="{00000000-0005-0000-0000-0000F1140000}"/>
    <cellStyle name="Millares [0] 2 4 3 4 7 2" xfId="44862" xr:uid="{00000000-0005-0000-0000-0000F2140000}"/>
    <cellStyle name="Millares [0] 2 4 3 4 8" xfId="20566" xr:uid="{00000000-0005-0000-0000-0000F3140000}"/>
    <cellStyle name="Millares [0] 2 4 3 4 8 2" xfId="47313" xr:uid="{00000000-0005-0000-0000-0000F4140000}"/>
    <cellStyle name="Millares [0] 2 4 3 4 9" xfId="25432" xr:uid="{00000000-0005-0000-0000-0000F5140000}"/>
    <cellStyle name="Millares [0] 2 4 3 4 9 2" xfId="52177" xr:uid="{00000000-0005-0000-0000-0000F6140000}"/>
    <cellStyle name="Millares [0] 2 4 3 5" xfId="1635" xr:uid="{00000000-0005-0000-0000-0000F7140000}"/>
    <cellStyle name="Millares [0] 2 4 3 5 2" xfId="4118" xr:uid="{00000000-0005-0000-0000-0000F8140000}"/>
    <cellStyle name="Millares [0] 2 4 3 5 2 2" xfId="8971" xr:uid="{00000000-0005-0000-0000-0000F9140000}"/>
    <cellStyle name="Millares [0] 2 4 3 5 2 2 2" xfId="35721" xr:uid="{00000000-0005-0000-0000-0000FA140000}"/>
    <cellStyle name="Millares [0] 2 4 3 5 2 3" xfId="13713" xr:uid="{00000000-0005-0000-0000-0000FB140000}"/>
    <cellStyle name="Millares [0] 2 4 3 5 2 3 2" xfId="40463" xr:uid="{00000000-0005-0000-0000-0000FC140000}"/>
    <cellStyle name="Millares [0] 2 4 3 5 2 4" xfId="23514" xr:uid="{00000000-0005-0000-0000-0000FD140000}"/>
    <cellStyle name="Millares [0] 2 4 3 5 2 4 2" xfId="50261" xr:uid="{00000000-0005-0000-0000-0000FE140000}"/>
    <cellStyle name="Millares [0] 2 4 3 5 2 5" xfId="30870" xr:uid="{00000000-0005-0000-0000-0000FF140000}"/>
    <cellStyle name="Millares [0] 2 4 3 5 3" xfId="6497" xr:uid="{00000000-0005-0000-0000-000000150000}"/>
    <cellStyle name="Millares [0] 2 4 3 5 3 2" xfId="33247" xr:uid="{00000000-0005-0000-0000-000001150000}"/>
    <cellStyle name="Millares [0] 2 4 3 5 4" xfId="11343" xr:uid="{00000000-0005-0000-0000-000002150000}"/>
    <cellStyle name="Millares [0] 2 4 3 5 4 2" xfId="38093" xr:uid="{00000000-0005-0000-0000-000003150000}"/>
    <cellStyle name="Millares [0] 2 4 3 5 5" xfId="16188" xr:uid="{00000000-0005-0000-0000-000004150000}"/>
    <cellStyle name="Millares [0] 2 4 3 5 5 2" xfId="42938" xr:uid="{00000000-0005-0000-0000-000005150000}"/>
    <cellStyle name="Millares [0] 2 4 3 5 6" xfId="18589" xr:uid="{00000000-0005-0000-0000-000006150000}"/>
    <cellStyle name="Millares [0] 2 4 3 5 6 2" xfId="45336" xr:uid="{00000000-0005-0000-0000-000007150000}"/>
    <cellStyle name="Millares [0] 2 4 3 5 7" xfId="21040" xr:uid="{00000000-0005-0000-0000-000008150000}"/>
    <cellStyle name="Millares [0] 2 4 3 5 7 2" xfId="47787" xr:uid="{00000000-0005-0000-0000-000009150000}"/>
    <cellStyle name="Millares [0] 2 4 3 5 8" xfId="25906" xr:uid="{00000000-0005-0000-0000-00000A150000}"/>
    <cellStyle name="Millares [0] 2 4 3 5 8 2" xfId="52651" xr:uid="{00000000-0005-0000-0000-00000B150000}"/>
    <cellStyle name="Millares [0] 2 4 3 5 9" xfId="28396" xr:uid="{00000000-0005-0000-0000-00000C150000}"/>
    <cellStyle name="Millares [0] 2 4 3 6" xfId="2111" xr:uid="{00000000-0005-0000-0000-00000D150000}"/>
    <cellStyle name="Millares [0] 2 4 3 6 2" xfId="4594" xr:uid="{00000000-0005-0000-0000-00000E150000}"/>
    <cellStyle name="Millares [0] 2 4 3 6 2 2" xfId="9445" xr:uid="{00000000-0005-0000-0000-00000F150000}"/>
    <cellStyle name="Millares [0] 2 4 3 6 2 2 2" xfId="36195" xr:uid="{00000000-0005-0000-0000-000010150000}"/>
    <cellStyle name="Millares [0] 2 4 3 6 2 3" xfId="14187" xr:uid="{00000000-0005-0000-0000-000011150000}"/>
    <cellStyle name="Millares [0] 2 4 3 6 2 3 2" xfId="40937" xr:uid="{00000000-0005-0000-0000-000012150000}"/>
    <cellStyle name="Millares [0] 2 4 3 6 2 4" xfId="23988" xr:uid="{00000000-0005-0000-0000-000013150000}"/>
    <cellStyle name="Millares [0] 2 4 3 6 2 4 2" xfId="50735" xr:uid="{00000000-0005-0000-0000-000014150000}"/>
    <cellStyle name="Millares [0] 2 4 3 6 2 5" xfId="31344" xr:uid="{00000000-0005-0000-0000-000015150000}"/>
    <cellStyle name="Millares [0] 2 4 3 6 3" xfId="6971" xr:uid="{00000000-0005-0000-0000-000016150000}"/>
    <cellStyle name="Millares [0] 2 4 3 6 3 2" xfId="33721" xr:uid="{00000000-0005-0000-0000-000017150000}"/>
    <cellStyle name="Millares [0] 2 4 3 6 4" xfId="11817" xr:uid="{00000000-0005-0000-0000-000018150000}"/>
    <cellStyle name="Millares [0] 2 4 3 6 4 2" xfId="38567" xr:uid="{00000000-0005-0000-0000-000019150000}"/>
    <cellStyle name="Millares [0] 2 4 3 6 5" xfId="16662" xr:uid="{00000000-0005-0000-0000-00001A150000}"/>
    <cellStyle name="Millares [0] 2 4 3 6 5 2" xfId="43412" xr:uid="{00000000-0005-0000-0000-00001B150000}"/>
    <cellStyle name="Millares [0] 2 4 3 6 6" xfId="19063" xr:uid="{00000000-0005-0000-0000-00001C150000}"/>
    <cellStyle name="Millares [0] 2 4 3 6 6 2" xfId="45810" xr:uid="{00000000-0005-0000-0000-00001D150000}"/>
    <cellStyle name="Millares [0] 2 4 3 6 7" xfId="21514" xr:uid="{00000000-0005-0000-0000-00001E150000}"/>
    <cellStyle name="Millares [0] 2 4 3 6 7 2" xfId="48261" xr:uid="{00000000-0005-0000-0000-00001F150000}"/>
    <cellStyle name="Millares [0] 2 4 3 6 8" xfId="26380" xr:uid="{00000000-0005-0000-0000-000020150000}"/>
    <cellStyle name="Millares [0] 2 4 3 6 8 2" xfId="53125" xr:uid="{00000000-0005-0000-0000-000021150000}"/>
    <cellStyle name="Millares [0] 2 4 3 6 9" xfId="28870" xr:uid="{00000000-0005-0000-0000-000022150000}"/>
    <cellStyle name="Millares [0] 2 4 3 7" xfId="3086" xr:uid="{00000000-0005-0000-0000-000023150000}"/>
    <cellStyle name="Millares [0] 2 4 3 7 2" xfId="7945" xr:uid="{00000000-0005-0000-0000-000024150000}"/>
    <cellStyle name="Millares [0] 2 4 3 7 2 2" xfId="34695" xr:uid="{00000000-0005-0000-0000-000025150000}"/>
    <cellStyle name="Millares [0] 2 4 3 7 3" xfId="12765" xr:uid="{00000000-0005-0000-0000-000026150000}"/>
    <cellStyle name="Millares [0] 2 4 3 7 3 2" xfId="39515" xr:uid="{00000000-0005-0000-0000-000027150000}"/>
    <cellStyle name="Millares [0] 2 4 3 7 4" xfId="22488" xr:uid="{00000000-0005-0000-0000-000028150000}"/>
    <cellStyle name="Millares [0] 2 4 3 7 4 2" xfId="49235" xr:uid="{00000000-0005-0000-0000-000029150000}"/>
    <cellStyle name="Millares [0] 2 4 3 7 5" xfId="29844" xr:uid="{00000000-0005-0000-0000-00002A150000}"/>
    <cellStyle name="Millares [0] 2 4 3 8" xfId="5549" xr:uid="{00000000-0005-0000-0000-00002B150000}"/>
    <cellStyle name="Millares [0] 2 4 3 8 2" xfId="32299" xr:uid="{00000000-0005-0000-0000-00002C150000}"/>
    <cellStyle name="Millares [0] 2 4 3 9" xfId="10394" xr:uid="{00000000-0005-0000-0000-00002D150000}"/>
    <cellStyle name="Millares [0] 2 4 3 9 2" xfId="37144" xr:uid="{00000000-0005-0000-0000-00002E150000}"/>
    <cellStyle name="Millares [0] 2 4 4" xfId="586" xr:uid="{00000000-0005-0000-0000-00002F150000}"/>
    <cellStyle name="Millares [0] 2 4 4 10" xfId="17664" xr:uid="{00000000-0005-0000-0000-000030150000}"/>
    <cellStyle name="Millares [0] 2 4 4 10 2" xfId="44411" xr:uid="{00000000-0005-0000-0000-000031150000}"/>
    <cellStyle name="Millares [0] 2 4 4 11" xfId="20122" xr:uid="{00000000-0005-0000-0000-000032150000}"/>
    <cellStyle name="Millares [0] 2 4 4 11 2" xfId="46869" xr:uid="{00000000-0005-0000-0000-000033150000}"/>
    <cellStyle name="Millares [0] 2 4 4 12" xfId="24988" xr:uid="{00000000-0005-0000-0000-000034150000}"/>
    <cellStyle name="Millares [0] 2 4 4 12 2" xfId="51734" xr:uid="{00000000-0005-0000-0000-000035150000}"/>
    <cellStyle name="Millares [0] 2 4 4 13" xfId="27401" xr:uid="{00000000-0005-0000-0000-000036150000}"/>
    <cellStyle name="Millares [0] 2 4 4 2" xfId="918" xr:uid="{00000000-0005-0000-0000-000037150000}"/>
    <cellStyle name="Millares [0] 2 4 4 2 10" xfId="20360" xr:uid="{00000000-0005-0000-0000-000038150000}"/>
    <cellStyle name="Millares [0] 2 4 4 2 10 2" xfId="47107" xr:uid="{00000000-0005-0000-0000-000039150000}"/>
    <cellStyle name="Millares [0] 2 4 4 2 11" xfId="25226" xr:uid="{00000000-0005-0000-0000-00003A150000}"/>
    <cellStyle name="Millares [0] 2 4 4 2 11 2" xfId="51971" xr:uid="{00000000-0005-0000-0000-00003B150000}"/>
    <cellStyle name="Millares [0] 2 4 4 2 12" xfId="27690" xr:uid="{00000000-0005-0000-0000-00003C150000}"/>
    <cellStyle name="Millares [0] 2 4 4 2 2" xfId="1425" xr:uid="{00000000-0005-0000-0000-00003D150000}"/>
    <cellStyle name="Millares [0] 2 4 4 2 2 10" xfId="28190" xr:uid="{00000000-0005-0000-0000-00003E150000}"/>
    <cellStyle name="Millares [0] 2 4 4 2 2 2" xfId="2853" xr:uid="{00000000-0005-0000-0000-00003F150000}"/>
    <cellStyle name="Millares [0] 2 4 4 2 2 2 2" xfId="5336" xr:uid="{00000000-0005-0000-0000-000040150000}"/>
    <cellStyle name="Millares [0] 2 4 4 2 2 2 2 2" xfId="10187" xr:uid="{00000000-0005-0000-0000-000041150000}"/>
    <cellStyle name="Millares [0] 2 4 4 2 2 2 2 2 2" xfId="36937" xr:uid="{00000000-0005-0000-0000-000042150000}"/>
    <cellStyle name="Millares [0] 2 4 4 2 2 2 2 3" xfId="14929" xr:uid="{00000000-0005-0000-0000-000043150000}"/>
    <cellStyle name="Millares [0] 2 4 4 2 2 2 2 3 2" xfId="41679" xr:uid="{00000000-0005-0000-0000-000044150000}"/>
    <cellStyle name="Millares [0] 2 4 4 2 2 2 2 4" xfId="24730" xr:uid="{00000000-0005-0000-0000-000045150000}"/>
    <cellStyle name="Millares [0] 2 4 4 2 2 2 2 4 2" xfId="51477" xr:uid="{00000000-0005-0000-0000-000046150000}"/>
    <cellStyle name="Millares [0] 2 4 4 2 2 2 2 5" xfId="32086" xr:uid="{00000000-0005-0000-0000-000047150000}"/>
    <cellStyle name="Millares [0] 2 4 4 2 2 2 3" xfId="7713" xr:uid="{00000000-0005-0000-0000-000048150000}"/>
    <cellStyle name="Millares [0] 2 4 4 2 2 2 3 2" xfId="34463" xr:uid="{00000000-0005-0000-0000-000049150000}"/>
    <cellStyle name="Millares [0] 2 4 4 2 2 2 4" xfId="12559" xr:uid="{00000000-0005-0000-0000-00004A150000}"/>
    <cellStyle name="Millares [0] 2 4 4 2 2 2 4 2" xfId="39309" xr:uid="{00000000-0005-0000-0000-00004B150000}"/>
    <cellStyle name="Millares [0] 2 4 4 2 2 2 5" xfId="17404" xr:uid="{00000000-0005-0000-0000-00004C150000}"/>
    <cellStyle name="Millares [0] 2 4 4 2 2 2 5 2" xfId="44154" xr:uid="{00000000-0005-0000-0000-00004D150000}"/>
    <cellStyle name="Millares [0] 2 4 4 2 2 2 6" xfId="19805" xr:uid="{00000000-0005-0000-0000-00004E150000}"/>
    <cellStyle name="Millares [0] 2 4 4 2 2 2 6 2" xfId="46552" xr:uid="{00000000-0005-0000-0000-00004F150000}"/>
    <cellStyle name="Millares [0] 2 4 4 2 2 2 7" xfId="22256" xr:uid="{00000000-0005-0000-0000-000050150000}"/>
    <cellStyle name="Millares [0] 2 4 4 2 2 2 7 2" xfId="49003" xr:uid="{00000000-0005-0000-0000-000051150000}"/>
    <cellStyle name="Millares [0] 2 4 4 2 2 2 8" xfId="27122" xr:uid="{00000000-0005-0000-0000-000052150000}"/>
    <cellStyle name="Millares [0] 2 4 4 2 2 2 8 2" xfId="53867" xr:uid="{00000000-0005-0000-0000-000053150000}"/>
    <cellStyle name="Millares [0] 2 4 4 2 2 2 9" xfId="29612" xr:uid="{00000000-0005-0000-0000-000054150000}"/>
    <cellStyle name="Millares [0] 2 4 4 2 2 3" xfId="3908" xr:uid="{00000000-0005-0000-0000-000055150000}"/>
    <cellStyle name="Millares [0] 2 4 4 2 2 3 2" xfId="8765" xr:uid="{00000000-0005-0000-0000-000056150000}"/>
    <cellStyle name="Millares [0] 2 4 4 2 2 3 2 2" xfId="35515" xr:uid="{00000000-0005-0000-0000-000057150000}"/>
    <cellStyle name="Millares [0] 2 4 4 2 2 3 3" xfId="13507" xr:uid="{00000000-0005-0000-0000-000058150000}"/>
    <cellStyle name="Millares [0] 2 4 4 2 2 3 3 2" xfId="40257" xr:uid="{00000000-0005-0000-0000-000059150000}"/>
    <cellStyle name="Millares [0] 2 4 4 2 2 3 4" xfId="23308" xr:uid="{00000000-0005-0000-0000-00005A150000}"/>
    <cellStyle name="Millares [0] 2 4 4 2 2 3 4 2" xfId="50055" xr:uid="{00000000-0005-0000-0000-00005B150000}"/>
    <cellStyle name="Millares [0] 2 4 4 2 2 3 5" xfId="30664" xr:uid="{00000000-0005-0000-0000-00005C150000}"/>
    <cellStyle name="Millares [0] 2 4 4 2 2 4" xfId="6291" xr:uid="{00000000-0005-0000-0000-00005D150000}"/>
    <cellStyle name="Millares [0] 2 4 4 2 2 4 2" xfId="33041" xr:uid="{00000000-0005-0000-0000-00005E150000}"/>
    <cellStyle name="Millares [0] 2 4 4 2 2 5" xfId="11137" xr:uid="{00000000-0005-0000-0000-00005F150000}"/>
    <cellStyle name="Millares [0] 2 4 4 2 2 5 2" xfId="37887" xr:uid="{00000000-0005-0000-0000-000060150000}"/>
    <cellStyle name="Millares [0] 2 4 4 2 2 6" xfId="15982" xr:uid="{00000000-0005-0000-0000-000061150000}"/>
    <cellStyle name="Millares [0] 2 4 4 2 2 6 2" xfId="42732" xr:uid="{00000000-0005-0000-0000-000062150000}"/>
    <cellStyle name="Millares [0] 2 4 4 2 2 7" xfId="18383" xr:uid="{00000000-0005-0000-0000-000063150000}"/>
    <cellStyle name="Millares [0] 2 4 4 2 2 7 2" xfId="45130" xr:uid="{00000000-0005-0000-0000-000064150000}"/>
    <cellStyle name="Millares [0] 2 4 4 2 2 8" xfId="20834" xr:uid="{00000000-0005-0000-0000-000065150000}"/>
    <cellStyle name="Millares [0] 2 4 4 2 2 8 2" xfId="47581" xr:uid="{00000000-0005-0000-0000-000066150000}"/>
    <cellStyle name="Millares [0] 2 4 4 2 2 9" xfId="25700" xr:uid="{00000000-0005-0000-0000-000067150000}"/>
    <cellStyle name="Millares [0] 2 4 4 2 2 9 2" xfId="52445" xr:uid="{00000000-0005-0000-0000-000068150000}"/>
    <cellStyle name="Millares [0] 2 4 4 2 3" xfId="1904" xr:uid="{00000000-0005-0000-0000-000069150000}"/>
    <cellStyle name="Millares [0] 2 4 4 2 3 2" xfId="4387" xr:uid="{00000000-0005-0000-0000-00006A150000}"/>
    <cellStyle name="Millares [0] 2 4 4 2 3 2 2" xfId="9239" xr:uid="{00000000-0005-0000-0000-00006B150000}"/>
    <cellStyle name="Millares [0] 2 4 4 2 3 2 2 2" xfId="35989" xr:uid="{00000000-0005-0000-0000-00006C150000}"/>
    <cellStyle name="Millares [0] 2 4 4 2 3 2 3" xfId="13981" xr:uid="{00000000-0005-0000-0000-00006D150000}"/>
    <cellStyle name="Millares [0] 2 4 4 2 3 2 3 2" xfId="40731" xr:uid="{00000000-0005-0000-0000-00006E150000}"/>
    <cellStyle name="Millares [0] 2 4 4 2 3 2 4" xfId="23782" xr:uid="{00000000-0005-0000-0000-00006F150000}"/>
    <cellStyle name="Millares [0] 2 4 4 2 3 2 4 2" xfId="50529" xr:uid="{00000000-0005-0000-0000-000070150000}"/>
    <cellStyle name="Millares [0] 2 4 4 2 3 2 5" xfId="31138" xr:uid="{00000000-0005-0000-0000-000071150000}"/>
    <cellStyle name="Millares [0] 2 4 4 2 3 3" xfId="6765" xr:uid="{00000000-0005-0000-0000-000072150000}"/>
    <cellStyle name="Millares [0] 2 4 4 2 3 3 2" xfId="33515" xr:uid="{00000000-0005-0000-0000-000073150000}"/>
    <cellStyle name="Millares [0] 2 4 4 2 3 4" xfId="11611" xr:uid="{00000000-0005-0000-0000-000074150000}"/>
    <cellStyle name="Millares [0] 2 4 4 2 3 4 2" xfId="38361" xr:uid="{00000000-0005-0000-0000-000075150000}"/>
    <cellStyle name="Millares [0] 2 4 4 2 3 5" xfId="16456" xr:uid="{00000000-0005-0000-0000-000076150000}"/>
    <cellStyle name="Millares [0] 2 4 4 2 3 5 2" xfId="43206" xr:uid="{00000000-0005-0000-0000-000077150000}"/>
    <cellStyle name="Millares [0] 2 4 4 2 3 6" xfId="18857" xr:uid="{00000000-0005-0000-0000-000078150000}"/>
    <cellStyle name="Millares [0] 2 4 4 2 3 6 2" xfId="45604" xr:uid="{00000000-0005-0000-0000-000079150000}"/>
    <cellStyle name="Millares [0] 2 4 4 2 3 7" xfId="21308" xr:uid="{00000000-0005-0000-0000-00007A150000}"/>
    <cellStyle name="Millares [0] 2 4 4 2 3 7 2" xfId="48055" xr:uid="{00000000-0005-0000-0000-00007B150000}"/>
    <cellStyle name="Millares [0] 2 4 4 2 3 8" xfId="26174" xr:uid="{00000000-0005-0000-0000-00007C150000}"/>
    <cellStyle name="Millares [0] 2 4 4 2 3 8 2" xfId="52919" xr:uid="{00000000-0005-0000-0000-00007D150000}"/>
    <cellStyle name="Millares [0] 2 4 4 2 3 9" xfId="28664" xr:uid="{00000000-0005-0000-0000-00007E150000}"/>
    <cellStyle name="Millares [0] 2 4 4 2 4" xfId="2379" xr:uid="{00000000-0005-0000-0000-00007F150000}"/>
    <cellStyle name="Millares [0] 2 4 4 2 4 2" xfId="4862" xr:uid="{00000000-0005-0000-0000-000080150000}"/>
    <cellStyle name="Millares [0] 2 4 4 2 4 2 2" xfId="9713" xr:uid="{00000000-0005-0000-0000-000081150000}"/>
    <cellStyle name="Millares [0] 2 4 4 2 4 2 2 2" xfId="36463" xr:uid="{00000000-0005-0000-0000-000082150000}"/>
    <cellStyle name="Millares [0] 2 4 4 2 4 2 3" xfId="14455" xr:uid="{00000000-0005-0000-0000-000083150000}"/>
    <cellStyle name="Millares [0] 2 4 4 2 4 2 3 2" xfId="41205" xr:uid="{00000000-0005-0000-0000-000084150000}"/>
    <cellStyle name="Millares [0] 2 4 4 2 4 2 4" xfId="24256" xr:uid="{00000000-0005-0000-0000-000085150000}"/>
    <cellStyle name="Millares [0] 2 4 4 2 4 2 4 2" xfId="51003" xr:uid="{00000000-0005-0000-0000-000086150000}"/>
    <cellStyle name="Millares [0] 2 4 4 2 4 2 5" xfId="31612" xr:uid="{00000000-0005-0000-0000-000087150000}"/>
    <cellStyle name="Millares [0] 2 4 4 2 4 3" xfId="7239" xr:uid="{00000000-0005-0000-0000-000088150000}"/>
    <cellStyle name="Millares [0] 2 4 4 2 4 3 2" xfId="33989" xr:uid="{00000000-0005-0000-0000-000089150000}"/>
    <cellStyle name="Millares [0] 2 4 4 2 4 4" xfId="12085" xr:uid="{00000000-0005-0000-0000-00008A150000}"/>
    <cellStyle name="Millares [0] 2 4 4 2 4 4 2" xfId="38835" xr:uid="{00000000-0005-0000-0000-00008B150000}"/>
    <cellStyle name="Millares [0] 2 4 4 2 4 5" xfId="16930" xr:uid="{00000000-0005-0000-0000-00008C150000}"/>
    <cellStyle name="Millares [0] 2 4 4 2 4 5 2" xfId="43680" xr:uid="{00000000-0005-0000-0000-00008D150000}"/>
    <cellStyle name="Millares [0] 2 4 4 2 4 6" xfId="19331" xr:uid="{00000000-0005-0000-0000-00008E150000}"/>
    <cellStyle name="Millares [0] 2 4 4 2 4 6 2" xfId="46078" xr:uid="{00000000-0005-0000-0000-00008F150000}"/>
    <cellStyle name="Millares [0] 2 4 4 2 4 7" xfId="21782" xr:uid="{00000000-0005-0000-0000-000090150000}"/>
    <cellStyle name="Millares [0] 2 4 4 2 4 7 2" xfId="48529" xr:uid="{00000000-0005-0000-0000-000091150000}"/>
    <cellStyle name="Millares [0] 2 4 4 2 4 8" xfId="26648" xr:uid="{00000000-0005-0000-0000-000092150000}"/>
    <cellStyle name="Millares [0] 2 4 4 2 4 8 2" xfId="53393" xr:uid="{00000000-0005-0000-0000-000093150000}"/>
    <cellStyle name="Millares [0] 2 4 4 2 4 9" xfId="29138" xr:uid="{00000000-0005-0000-0000-000094150000}"/>
    <cellStyle name="Millares [0] 2 4 4 2 5" xfId="3406" xr:uid="{00000000-0005-0000-0000-000095150000}"/>
    <cellStyle name="Millares [0] 2 4 4 2 5 2" xfId="8265" xr:uid="{00000000-0005-0000-0000-000096150000}"/>
    <cellStyle name="Millares [0] 2 4 4 2 5 2 2" xfId="35015" xr:uid="{00000000-0005-0000-0000-000097150000}"/>
    <cellStyle name="Millares [0] 2 4 4 2 5 3" xfId="13033" xr:uid="{00000000-0005-0000-0000-000098150000}"/>
    <cellStyle name="Millares [0] 2 4 4 2 5 3 2" xfId="39783" xr:uid="{00000000-0005-0000-0000-000099150000}"/>
    <cellStyle name="Millares [0] 2 4 4 2 5 4" xfId="22808" xr:uid="{00000000-0005-0000-0000-00009A150000}"/>
    <cellStyle name="Millares [0] 2 4 4 2 5 4 2" xfId="49555" xr:uid="{00000000-0005-0000-0000-00009B150000}"/>
    <cellStyle name="Millares [0] 2 4 4 2 5 5" xfId="30164" xr:uid="{00000000-0005-0000-0000-00009C150000}"/>
    <cellStyle name="Millares [0] 2 4 4 2 6" xfId="5817" xr:uid="{00000000-0005-0000-0000-00009D150000}"/>
    <cellStyle name="Millares [0] 2 4 4 2 6 2" xfId="32567" xr:uid="{00000000-0005-0000-0000-00009E150000}"/>
    <cellStyle name="Millares [0] 2 4 4 2 7" xfId="10663" xr:uid="{00000000-0005-0000-0000-00009F150000}"/>
    <cellStyle name="Millares [0] 2 4 4 2 7 2" xfId="37413" xr:uid="{00000000-0005-0000-0000-0000A0150000}"/>
    <cellStyle name="Millares [0] 2 4 4 2 8" xfId="15508" xr:uid="{00000000-0005-0000-0000-0000A1150000}"/>
    <cellStyle name="Millares [0] 2 4 4 2 8 2" xfId="42258" xr:uid="{00000000-0005-0000-0000-0000A2150000}"/>
    <cellStyle name="Millares [0] 2 4 4 2 9" xfId="17907" xr:uid="{00000000-0005-0000-0000-0000A3150000}"/>
    <cellStyle name="Millares [0] 2 4 4 2 9 2" xfId="44654" xr:uid="{00000000-0005-0000-0000-0000A4150000}"/>
    <cellStyle name="Millares [0] 2 4 4 3" xfId="1186" xr:uid="{00000000-0005-0000-0000-0000A5150000}"/>
    <cellStyle name="Millares [0] 2 4 4 3 10" xfId="27953" xr:uid="{00000000-0005-0000-0000-0000A6150000}"/>
    <cellStyle name="Millares [0] 2 4 4 3 2" xfId="2616" xr:uid="{00000000-0005-0000-0000-0000A7150000}"/>
    <cellStyle name="Millares [0] 2 4 4 3 2 2" xfId="5099" xr:uid="{00000000-0005-0000-0000-0000A8150000}"/>
    <cellStyle name="Millares [0] 2 4 4 3 2 2 2" xfId="9950" xr:uid="{00000000-0005-0000-0000-0000A9150000}"/>
    <cellStyle name="Millares [0] 2 4 4 3 2 2 2 2" xfId="36700" xr:uid="{00000000-0005-0000-0000-0000AA150000}"/>
    <cellStyle name="Millares [0] 2 4 4 3 2 2 3" xfId="14692" xr:uid="{00000000-0005-0000-0000-0000AB150000}"/>
    <cellStyle name="Millares [0] 2 4 4 3 2 2 3 2" xfId="41442" xr:uid="{00000000-0005-0000-0000-0000AC150000}"/>
    <cellStyle name="Millares [0] 2 4 4 3 2 2 4" xfId="24493" xr:uid="{00000000-0005-0000-0000-0000AD150000}"/>
    <cellStyle name="Millares [0] 2 4 4 3 2 2 4 2" xfId="51240" xr:uid="{00000000-0005-0000-0000-0000AE150000}"/>
    <cellStyle name="Millares [0] 2 4 4 3 2 2 5" xfId="31849" xr:uid="{00000000-0005-0000-0000-0000AF150000}"/>
    <cellStyle name="Millares [0] 2 4 4 3 2 3" xfId="7476" xr:uid="{00000000-0005-0000-0000-0000B0150000}"/>
    <cellStyle name="Millares [0] 2 4 4 3 2 3 2" xfId="34226" xr:uid="{00000000-0005-0000-0000-0000B1150000}"/>
    <cellStyle name="Millares [0] 2 4 4 3 2 4" xfId="12322" xr:uid="{00000000-0005-0000-0000-0000B2150000}"/>
    <cellStyle name="Millares [0] 2 4 4 3 2 4 2" xfId="39072" xr:uid="{00000000-0005-0000-0000-0000B3150000}"/>
    <cellStyle name="Millares [0] 2 4 4 3 2 5" xfId="17167" xr:uid="{00000000-0005-0000-0000-0000B4150000}"/>
    <cellStyle name="Millares [0] 2 4 4 3 2 5 2" xfId="43917" xr:uid="{00000000-0005-0000-0000-0000B5150000}"/>
    <cellStyle name="Millares [0] 2 4 4 3 2 6" xfId="19568" xr:uid="{00000000-0005-0000-0000-0000B6150000}"/>
    <cellStyle name="Millares [0] 2 4 4 3 2 6 2" xfId="46315" xr:uid="{00000000-0005-0000-0000-0000B7150000}"/>
    <cellStyle name="Millares [0] 2 4 4 3 2 7" xfId="22019" xr:uid="{00000000-0005-0000-0000-0000B8150000}"/>
    <cellStyle name="Millares [0] 2 4 4 3 2 7 2" xfId="48766" xr:uid="{00000000-0005-0000-0000-0000B9150000}"/>
    <cellStyle name="Millares [0] 2 4 4 3 2 8" xfId="26885" xr:uid="{00000000-0005-0000-0000-0000BA150000}"/>
    <cellStyle name="Millares [0] 2 4 4 3 2 8 2" xfId="53630" xr:uid="{00000000-0005-0000-0000-0000BB150000}"/>
    <cellStyle name="Millares [0] 2 4 4 3 2 9" xfId="29375" xr:uid="{00000000-0005-0000-0000-0000BC150000}"/>
    <cellStyle name="Millares [0] 2 4 4 3 3" xfId="3670" xr:uid="{00000000-0005-0000-0000-0000BD150000}"/>
    <cellStyle name="Millares [0] 2 4 4 3 3 2" xfId="8528" xr:uid="{00000000-0005-0000-0000-0000BE150000}"/>
    <cellStyle name="Millares [0] 2 4 4 3 3 2 2" xfId="35278" xr:uid="{00000000-0005-0000-0000-0000BF150000}"/>
    <cellStyle name="Millares [0] 2 4 4 3 3 3" xfId="13270" xr:uid="{00000000-0005-0000-0000-0000C0150000}"/>
    <cellStyle name="Millares [0] 2 4 4 3 3 3 2" xfId="40020" xr:uid="{00000000-0005-0000-0000-0000C1150000}"/>
    <cellStyle name="Millares [0] 2 4 4 3 3 4" xfId="23071" xr:uid="{00000000-0005-0000-0000-0000C2150000}"/>
    <cellStyle name="Millares [0] 2 4 4 3 3 4 2" xfId="49818" xr:uid="{00000000-0005-0000-0000-0000C3150000}"/>
    <cellStyle name="Millares [0] 2 4 4 3 3 5" xfId="30427" xr:uid="{00000000-0005-0000-0000-0000C4150000}"/>
    <cellStyle name="Millares [0] 2 4 4 3 4" xfId="6054" xr:uid="{00000000-0005-0000-0000-0000C5150000}"/>
    <cellStyle name="Millares [0] 2 4 4 3 4 2" xfId="32804" xr:uid="{00000000-0005-0000-0000-0000C6150000}"/>
    <cellStyle name="Millares [0] 2 4 4 3 5" xfId="10900" xr:uid="{00000000-0005-0000-0000-0000C7150000}"/>
    <cellStyle name="Millares [0] 2 4 4 3 5 2" xfId="37650" xr:uid="{00000000-0005-0000-0000-0000C8150000}"/>
    <cellStyle name="Millares [0] 2 4 4 3 6" xfId="15745" xr:uid="{00000000-0005-0000-0000-0000C9150000}"/>
    <cellStyle name="Millares [0] 2 4 4 3 6 2" xfId="42495" xr:uid="{00000000-0005-0000-0000-0000CA150000}"/>
    <cellStyle name="Millares [0] 2 4 4 3 7" xfId="18146" xr:uid="{00000000-0005-0000-0000-0000CB150000}"/>
    <cellStyle name="Millares [0] 2 4 4 3 7 2" xfId="44893" xr:uid="{00000000-0005-0000-0000-0000CC150000}"/>
    <cellStyle name="Millares [0] 2 4 4 3 8" xfId="20597" xr:uid="{00000000-0005-0000-0000-0000CD150000}"/>
    <cellStyle name="Millares [0] 2 4 4 3 8 2" xfId="47344" xr:uid="{00000000-0005-0000-0000-0000CE150000}"/>
    <cellStyle name="Millares [0] 2 4 4 3 9" xfId="25463" xr:uid="{00000000-0005-0000-0000-0000CF150000}"/>
    <cellStyle name="Millares [0] 2 4 4 3 9 2" xfId="52208" xr:uid="{00000000-0005-0000-0000-0000D0150000}"/>
    <cellStyle name="Millares [0] 2 4 4 4" xfId="1666" xr:uid="{00000000-0005-0000-0000-0000D1150000}"/>
    <cellStyle name="Millares [0] 2 4 4 4 2" xfId="4149" xr:uid="{00000000-0005-0000-0000-0000D2150000}"/>
    <cellStyle name="Millares [0] 2 4 4 4 2 2" xfId="9002" xr:uid="{00000000-0005-0000-0000-0000D3150000}"/>
    <cellStyle name="Millares [0] 2 4 4 4 2 2 2" xfId="35752" xr:uid="{00000000-0005-0000-0000-0000D4150000}"/>
    <cellStyle name="Millares [0] 2 4 4 4 2 3" xfId="13744" xr:uid="{00000000-0005-0000-0000-0000D5150000}"/>
    <cellStyle name="Millares [0] 2 4 4 4 2 3 2" xfId="40494" xr:uid="{00000000-0005-0000-0000-0000D6150000}"/>
    <cellStyle name="Millares [0] 2 4 4 4 2 4" xfId="23545" xr:uid="{00000000-0005-0000-0000-0000D7150000}"/>
    <cellStyle name="Millares [0] 2 4 4 4 2 4 2" xfId="50292" xr:uid="{00000000-0005-0000-0000-0000D8150000}"/>
    <cellStyle name="Millares [0] 2 4 4 4 2 5" xfId="30901" xr:uid="{00000000-0005-0000-0000-0000D9150000}"/>
    <cellStyle name="Millares [0] 2 4 4 4 3" xfId="6528" xr:uid="{00000000-0005-0000-0000-0000DA150000}"/>
    <cellStyle name="Millares [0] 2 4 4 4 3 2" xfId="33278" xr:uid="{00000000-0005-0000-0000-0000DB150000}"/>
    <cellStyle name="Millares [0] 2 4 4 4 4" xfId="11374" xr:uid="{00000000-0005-0000-0000-0000DC150000}"/>
    <cellStyle name="Millares [0] 2 4 4 4 4 2" xfId="38124" xr:uid="{00000000-0005-0000-0000-0000DD150000}"/>
    <cellStyle name="Millares [0] 2 4 4 4 5" xfId="16219" xr:uid="{00000000-0005-0000-0000-0000DE150000}"/>
    <cellStyle name="Millares [0] 2 4 4 4 5 2" xfId="42969" xr:uid="{00000000-0005-0000-0000-0000DF150000}"/>
    <cellStyle name="Millares [0] 2 4 4 4 6" xfId="18620" xr:uid="{00000000-0005-0000-0000-0000E0150000}"/>
    <cellStyle name="Millares [0] 2 4 4 4 6 2" xfId="45367" xr:uid="{00000000-0005-0000-0000-0000E1150000}"/>
    <cellStyle name="Millares [0] 2 4 4 4 7" xfId="21071" xr:uid="{00000000-0005-0000-0000-0000E2150000}"/>
    <cellStyle name="Millares [0] 2 4 4 4 7 2" xfId="47818" xr:uid="{00000000-0005-0000-0000-0000E3150000}"/>
    <cellStyle name="Millares [0] 2 4 4 4 8" xfId="25937" xr:uid="{00000000-0005-0000-0000-0000E4150000}"/>
    <cellStyle name="Millares [0] 2 4 4 4 8 2" xfId="52682" xr:uid="{00000000-0005-0000-0000-0000E5150000}"/>
    <cellStyle name="Millares [0] 2 4 4 4 9" xfId="28427" xr:uid="{00000000-0005-0000-0000-0000E6150000}"/>
    <cellStyle name="Millares [0] 2 4 4 5" xfId="2142" xr:uid="{00000000-0005-0000-0000-0000E7150000}"/>
    <cellStyle name="Millares [0] 2 4 4 5 2" xfId="4625" xr:uid="{00000000-0005-0000-0000-0000E8150000}"/>
    <cellStyle name="Millares [0] 2 4 4 5 2 2" xfId="9476" xr:uid="{00000000-0005-0000-0000-0000E9150000}"/>
    <cellStyle name="Millares [0] 2 4 4 5 2 2 2" xfId="36226" xr:uid="{00000000-0005-0000-0000-0000EA150000}"/>
    <cellStyle name="Millares [0] 2 4 4 5 2 3" xfId="14218" xr:uid="{00000000-0005-0000-0000-0000EB150000}"/>
    <cellStyle name="Millares [0] 2 4 4 5 2 3 2" xfId="40968" xr:uid="{00000000-0005-0000-0000-0000EC150000}"/>
    <cellStyle name="Millares [0] 2 4 4 5 2 4" xfId="24019" xr:uid="{00000000-0005-0000-0000-0000ED150000}"/>
    <cellStyle name="Millares [0] 2 4 4 5 2 4 2" xfId="50766" xr:uid="{00000000-0005-0000-0000-0000EE150000}"/>
    <cellStyle name="Millares [0] 2 4 4 5 2 5" xfId="31375" xr:uid="{00000000-0005-0000-0000-0000EF150000}"/>
    <cellStyle name="Millares [0] 2 4 4 5 3" xfId="7002" xr:uid="{00000000-0005-0000-0000-0000F0150000}"/>
    <cellStyle name="Millares [0] 2 4 4 5 3 2" xfId="33752" xr:uid="{00000000-0005-0000-0000-0000F1150000}"/>
    <cellStyle name="Millares [0] 2 4 4 5 4" xfId="11848" xr:uid="{00000000-0005-0000-0000-0000F2150000}"/>
    <cellStyle name="Millares [0] 2 4 4 5 4 2" xfId="38598" xr:uid="{00000000-0005-0000-0000-0000F3150000}"/>
    <cellStyle name="Millares [0] 2 4 4 5 5" xfId="16693" xr:uid="{00000000-0005-0000-0000-0000F4150000}"/>
    <cellStyle name="Millares [0] 2 4 4 5 5 2" xfId="43443" xr:uid="{00000000-0005-0000-0000-0000F5150000}"/>
    <cellStyle name="Millares [0] 2 4 4 5 6" xfId="19094" xr:uid="{00000000-0005-0000-0000-0000F6150000}"/>
    <cellStyle name="Millares [0] 2 4 4 5 6 2" xfId="45841" xr:uid="{00000000-0005-0000-0000-0000F7150000}"/>
    <cellStyle name="Millares [0] 2 4 4 5 7" xfId="21545" xr:uid="{00000000-0005-0000-0000-0000F8150000}"/>
    <cellStyle name="Millares [0] 2 4 4 5 7 2" xfId="48292" xr:uid="{00000000-0005-0000-0000-0000F9150000}"/>
    <cellStyle name="Millares [0] 2 4 4 5 8" xfId="26411" xr:uid="{00000000-0005-0000-0000-0000FA150000}"/>
    <cellStyle name="Millares [0] 2 4 4 5 8 2" xfId="53156" xr:uid="{00000000-0005-0000-0000-0000FB150000}"/>
    <cellStyle name="Millares [0] 2 4 4 5 9" xfId="28901" xr:uid="{00000000-0005-0000-0000-0000FC150000}"/>
    <cellStyle name="Millares [0] 2 4 4 6" xfId="3117" xr:uid="{00000000-0005-0000-0000-0000FD150000}"/>
    <cellStyle name="Millares [0] 2 4 4 6 2" xfId="7976" xr:uid="{00000000-0005-0000-0000-0000FE150000}"/>
    <cellStyle name="Millares [0] 2 4 4 6 2 2" xfId="34726" xr:uid="{00000000-0005-0000-0000-0000FF150000}"/>
    <cellStyle name="Millares [0] 2 4 4 6 3" xfId="12796" xr:uid="{00000000-0005-0000-0000-000000160000}"/>
    <cellStyle name="Millares [0] 2 4 4 6 3 2" xfId="39546" xr:uid="{00000000-0005-0000-0000-000001160000}"/>
    <cellStyle name="Millares [0] 2 4 4 6 4" xfId="22519" xr:uid="{00000000-0005-0000-0000-000002160000}"/>
    <cellStyle name="Millares [0] 2 4 4 6 4 2" xfId="49266" xr:uid="{00000000-0005-0000-0000-000003160000}"/>
    <cellStyle name="Millares [0] 2 4 4 6 5" xfId="29875" xr:uid="{00000000-0005-0000-0000-000004160000}"/>
    <cellStyle name="Millares [0] 2 4 4 7" xfId="5580" xr:uid="{00000000-0005-0000-0000-000005160000}"/>
    <cellStyle name="Millares [0] 2 4 4 7 2" xfId="32330" xr:uid="{00000000-0005-0000-0000-000006160000}"/>
    <cellStyle name="Millares [0] 2 4 4 8" xfId="10425" xr:uid="{00000000-0005-0000-0000-000007160000}"/>
    <cellStyle name="Millares [0] 2 4 4 8 2" xfId="37175" xr:uid="{00000000-0005-0000-0000-000008160000}"/>
    <cellStyle name="Millares [0] 2 4 4 9" xfId="15271" xr:uid="{00000000-0005-0000-0000-000009160000}"/>
    <cellStyle name="Millares [0] 2 4 4 9 2" xfId="42021" xr:uid="{00000000-0005-0000-0000-00000A160000}"/>
    <cellStyle name="Millares [0] 2 4 5" xfId="625" xr:uid="{00000000-0005-0000-0000-00000B160000}"/>
    <cellStyle name="Millares [0] 2 4 5 10" xfId="17699" xr:uid="{00000000-0005-0000-0000-00000C160000}"/>
    <cellStyle name="Millares [0] 2 4 5 10 2" xfId="44446" xr:uid="{00000000-0005-0000-0000-00000D160000}"/>
    <cellStyle name="Millares [0] 2 4 5 11" xfId="20157" xr:uid="{00000000-0005-0000-0000-00000E160000}"/>
    <cellStyle name="Millares [0] 2 4 5 11 2" xfId="46904" xr:uid="{00000000-0005-0000-0000-00000F160000}"/>
    <cellStyle name="Millares [0] 2 4 5 12" xfId="25023" xr:uid="{00000000-0005-0000-0000-000010160000}"/>
    <cellStyle name="Millares [0] 2 4 5 12 2" xfId="51769" xr:uid="{00000000-0005-0000-0000-000011160000}"/>
    <cellStyle name="Millares [0] 2 4 5 13" xfId="27436" xr:uid="{00000000-0005-0000-0000-000012160000}"/>
    <cellStyle name="Millares [0] 2 4 5 2" xfId="957" xr:uid="{00000000-0005-0000-0000-000013160000}"/>
    <cellStyle name="Millares [0] 2 4 5 2 10" xfId="20395" xr:uid="{00000000-0005-0000-0000-000014160000}"/>
    <cellStyle name="Millares [0] 2 4 5 2 10 2" xfId="47142" xr:uid="{00000000-0005-0000-0000-000015160000}"/>
    <cellStyle name="Millares [0] 2 4 5 2 11" xfId="25261" xr:uid="{00000000-0005-0000-0000-000016160000}"/>
    <cellStyle name="Millares [0] 2 4 5 2 11 2" xfId="52006" xr:uid="{00000000-0005-0000-0000-000017160000}"/>
    <cellStyle name="Millares [0] 2 4 5 2 12" xfId="27725" xr:uid="{00000000-0005-0000-0000-000018160000}"/>
    <cellStyle name="Millares [0] 2 4 5 2 2" xfId="1460" xr:uid="{00000000-0005-0000-0000-000019160000}"/>
    <cellStyle name="Millares [0] 2 4 5 2 2 10" xfId="28225" xr:uid="{00000000-0005-0000-0000-00001A160000}"/>
    <cellStyle name="Millares [0] 2 4 5 2 2 2" xfId="2888" xr:uid="{00000000-0005-0000-0000-00001B160000}"/>
    <cellStyle name="Millares [0] 2 4 5 2 2 2 2" xfId="5371" xr:uid="{00000000-0005-0000-0000-00001C160000}"/>
    <cellStyle name="Millares [0] 2 4 5 2 2 2 2 2" xfId="10222" xr:uid="{00000000-0005-0000-0000-00001D160000}"/>
    <cellStyle name="Millares [0] 2 4 5 2 2 2 2 2 2" xfId="36972" xr:uid="{00000000-0005-0000-0000-00001E160000}"/>
    <cellStyle name="Millares [0] 2 4 5 2 2 2 2 3" xfId="14964" xr:uid="{00000000-0005-0000-0000-00001F160000}"/>
    <cellStyle name="Millares [0] 2 4 5 2 2 2 2 3 2" xfId="41714" xr:uid="{00000000-0005-0000-0000-000020160000}"/>
    <cellStyle name="Millares [0] 2 4 5 2 2 2 2 4" xfId="24765" xr:uid="{00000000-0005-0000-0000-000021160000}"/>
    <cellStyle name="Millares [0] 2 4 5 2 2 2 2 4 2" xfId="51512" xr:uid="{00000000-0005-0000-0000-000022160000}"/>
    <cellStyle name="Millares [0] 2 4 5 2 2 2 2 5" xfId="32121" xr:uid="{00000000-0005-0000-0000-000023160000}"/>
    <cellStyle name="Millares [0] 2 4 5 2 2 2 3" xfId="7748" xr:uid="{00000000-0005-0000-0000-000024160000}"/>
    <cellStyle name="Millares [0] 2 4 5 2 2 2 3 2" xfId="34498" xr:uid="{00000000-0005-0000-0000-000025160000}"/>
    <cellStyle name="Millares [0] 2 4 5 2 2 2 4" xfId="12594" xr:uid="{00000000-0005-0000-0000-000026160000}"/>
    <cellStyle name="Millares [0] 2 4 5 2 2 2 4 2" xfId="39344" xr:uid="{00000000-0005-0000-0000-000027160000}"/>
    <cellStyle name="Millares [0] 2 4 5 2 2 2 5" xfId="17439" xr:uid="{00000000-0005-0000-0000-000028160000}"/>
    <cellStyle name="Millares [0] 2 4 5 2 2 2 5 2" xfId="44189" xr:uid="{00000000-0005-0000-0000-000029160000}"/>
    <cellStyle name="Millares [0] 2 4 5 2 2 2 6" xfId="19840" xr:uid="{00000000-0005-0000-0000-00002A160000}"/>
    <cellStyle name="Millares [0] 2 4 5 2 2 2 6 2" xfId="46587" xr:uid="{00000000-0005-0000-0000-00002B160000}"/>
    <cellStyle name="Millares [0] 2 4 5 2 2 2 7" xfId="22291" xr:uid="{00000000-0005-0000-0000-00002C160000}"/>
    <cellStyle name="Millares [0] 2 4 5 2 2 2 7 2" xfId="49038" xr:uid="{00000000-0005-0000-0000-00002D160000}"/>
    <cellStyle name="Millares [0] 2 4 5 2 2 2 8" xfId="27157" xr:uid="{00000000-0005-0000-0000-00002E160000}"/>
    <cellStyle name="Millares [0] 2 4 5 2 2 2 8 2" xfId="53902" xr:uid="{00000000-0005-0000-0000-00002F160000}"/>
    <cellStyle name="Millares [0] 2 4 5 2 2 2 9" xfId="29647" xr:uid="{00000000-0005-0000-0000-000030160000}"/>
    <cellStyle name="Millares [0] 2 4 5 2 2 3" xfId="3943" xr:uid="{00000000-0005-0000-0000-000031160000}"/>
    <cellStyle name="Millares [0] 2 4 5 2 2 3 2" xfId="8800" xr:uid="{00000000-0005-0000-0000-000032160000}"/>
    <cellStyle name="Millares [0] 2 4 5 2 2 3 2 2" xfId="35550" xr:uid="{00000000-0005-0000-0000-000033160000}"/>
    <cellStyle name="Millares [0] 2 4 5 2 2 3 3" xfId="13542" xr:uid="{00000000-0005-0000-0000-000034160000}"/>
    <cellStyle name="Millares [0] 2 4 5 2 2 3 3 2" xfId="40292" xr:uid="{00000000-0005-0000-0000-000035160000}"/>
    <cellStyle name="Millares [0] 2 4 5 2 2 3 4" xfId="23343" xr:uid="{00000000-0005-0000-0000-000036160000}"/>
    <cellStyle name="Millares [0] 2 4 5 2 2 3 4 2" xfId="50090" xr:uid="{00000000-0005-0000-0000-000037160000}"/>
    <cellStyle name="Millares [0] 2 4 5 2 2 3 5" xfId="30699" xr:uid="{00000000-0005-0000-0000-000038160000}"/>
    <cellStyle name="Millares [0] 2 4 5 2 2 4" xfId="6326" xr:uid="{00000000-0005-0000-0000-000039160000}"/>
    <cellStyle name="Millares [0] 2 4 5 2 2 4 2" xfId="33076" xr:uid="{00000000-0005-0000-0000-00003A160000}"/>
    <cellStyle name="Millares [0] 2 4 5 2 2 5" xfId="11172" xr:uid="{00000000-0005-0000-0000-00003B160000}"/>
    <cellStyle name="Millares [0] 2 4 5 2 2 5 2" xfId="37922" xr:uid="{00000000-0005-0000-0000-00003C160000}"/>
    <cellStyle name="Millares [0] 2 4 5 2 2 6" xfId="16017" xr:uid="{00000000-0005-0000-0000-00003D160000}"/>
    <cellStyle name="Millares [0] 2 4 5 2 2 6 2" xfId="42767" xr:uid="{00000000-0005-0000-0000-00003E160000}"/>
    <cellStyle name="Millares [0] 2 4 5 2 2 7" xfId="18418" xr:uid="{00000000-0005-0000-0000-00003F160000}"/>
    <cellStyle name="Millares [0] 2 4 5 2 2 7 2" xfId="45165" xr:uid="{00000000-0005-0000-0000-000040160000}"/>
    <cellStyle name="Millares [0] 2 4 5 2 2 8" xfId="20869" xr:uid="{00000000-0005-0000-0000-000041160000}"/>
    <cellStyle name="Millares [0] 2 4 5 2 2 8 2" xfId="47616" xr:uid="{00000000-0005-0000-0000-000042160000}"/>
    <cellStyle name="Millares [0] 2 4 5 2 2 9" xfId="25735" xr:uid="{00000000-0005-0000-0000-000043160000}"/>
    <cellStyle name="Millares [0] 2 4 5 2 2 9 2" xfId="52480" xr:uid="{00000000-0005-0000-0000-000044160000}"/>
    <cellStyle name="Millares [0] 2 4 5 2 3" xfId="1939" xr:uid="{00000000-0005-0000-0000-000045160000}"/>
    <cellStyle name="Millares [0] 2 4 5 2 3 2" xfId="4422" xr:uid="{00000000-0005-0000-0000-000046160000}"/>
    <cellStyle name="Millares [0] 2 4 5 2 3 2 2" xfId="9274" xr:uid="{00000000-0005-0000-0000-000047160000}"/>
    <cellStyle name="Millares [0] 2 4 5 2 3 2 2 2" xfId="36024" xr:uid="{00000000-0005-0000-0000-000048160000}"/>
    <cellStyle name="Millares [0] 2 4 5 2 3 2 3" xfId="14016" xr:uid="{00000000-0005-0000-0000-000049160000}"/>
    <cellStyle name="Millares [0] 2 4 5 2 3 2 3 2" xfId="40766" xr:uid="{00000000-0005-0000-0000-00004A160000}"/>
    <cellStyle name="Millares [0] 2 4 5 2 3 2 4" xfId="23817" xr:uid="{00000000-0005-0000-0000-00004B160000}"/>
    <cellStyle name="Millares [0] 2 4 5 2 3 2 4 2" xfId="50564" xr:uid="{00000000-0005-0000-0000-00004C160000}"/>
    <cellStyle name="Millares [0] 2 4 5 2 3 2 5" xfId="31173" xr:uid="{00000000-0005-0000-0000-00004D160000}"/>
    <cellStyle name="Millares [0] 2 4 5 2 3 3" xfId="6800" xr:uid="{00000000-0005-0000-0000-00004E160000}"/>
    <cellStyle name="Millares [0] 2 4 5 2 3 3 2" xfId="33550" xr:uid="{00000000-0005-0000-0000-00004F160000}"/>
    <cellStyle name="Millares [0] 2 4 5 2 3 4" xfId="11646" xr:uid="{00000000-0005-0000-0000-000050160000}"/>
    <cellStyle name="Millares [0] 2 4 5 2 3 4 2" xfId="38396" xr:uid="{00000000-0005-0000-0000-000051160000}"/>
    <cellStyle name="Millares [0] 2 4 5 2 3 5" xfId="16491" xr:uid="{00000000-0005-0000-0000-000052160000}"/>
    <cellStyle name="Millares [0] 2 4 5 2 3 5 2" xfId="43241" xr:uid="{00000000-0005-0000-0000-000053160000}"/>
    <cellStyle name="Millares [0] 2 4 5 2 3 6" xfId="18892" xr:uid="{00000000-0005-0000-0000-000054160000}"/>
    <cellStyle name="Millares [0] 2 4 5 2 3 6 2" xfId="45639" xr:uid="{00000000-0005-0000-0000-000055160000}"/>
    <cellStyle name="Millares [0] 2 4 5 2 3 7" xfId="21343" xr:uid="{00000000-0005-0000-0000-000056160000}"/>
    <cellStyle name="Millares [0] 2 4 5 2 3 7 2" xfId="48090" xr:uid="{00000000-0005-0000-0000-000057160000}"/>
    <cellStyle name="Millares [0] 2 4 5 2 3 8" xfId="26209" xr:uid="{00000000-0005-0000-0000-000058160000}"/>
    <cellStyle name="Millares [0] 2 4 5 2 3 8 2" xfId="52954" xr:uid="{00000000-0005-0000-0000-000059160000}"/>
    <cellStyle name="Millares [0] 2 4 5 2 3 9" xfId="28699" xr:uid="{00000000-0005-0000-0000-00005A160000}"/>
    <cellStyle name="Millares [0] 2 4 5 2 4" xfId="2414" xr:uid="{00000000-0005-0000-0000-00005B160000}"/>
    <cellStyle name="Millares [0] 2 4 5 2 4 2" xfId="4897" xr:uid="{00000000-0005-0000-0000-00005C160000}"/>
    <cellStyle name="Millares [0] 2 4 5 2 4 2 2" xfId="9748" xr:uid="{00000000-0005-0000-0000-00005D160000}"/>
    <cellStyle name="Millares [0] 2 4 5 2 4 2 2 2" xfId="36498" xr:uid="{00000000-0005-0000-0000-00005E160000}"/>
    <cellStyle name="Millares [0] 2 4 5 2 4 2 3" xfId="14490" xr:uid="{00000000-0005-0000-0000-00005F160000}"/>
    <cellStyle name="Millares [0] 2 4 5 2 4 2 3 2" xfId="41240" xr:uid="{00000000-0005-0000-0000-000060160000}"/>
    <cellStyle name="Millares [0] 2 4 5 2 4 2 4" xfId="24291" xr:uid="{00000000-0005-0000-0000-000061160000}"/>
    <cellStyle name="Millares [0] 2 4 5 2 4 2 4 2" xfId="51038" xr:uid="{00000000-0005-0000-0000-000062160000}"/>
    <cellStyle name="Millares [0] 2 4 5 2 4 2 5" xfId="31647" xr:uid="{00000000-0005-0000-0000-000063160000}"/>
    <cellStyle name="Millares [0] 2 4 5 2 4 3" xfId="7274" xr:uid="{00000000-0005-0000-0000-000064160000}"/>
    <cellStyle name="Millares [0] 2 4 5 2 4 3 2" xfId="34024" xr:uid="{00000000-0005-0000-0000-000065160000}"/>
    <cellStyle name="Millares [0] 2 4 5 2 4 4" xfId="12120" xr:uid="{00000000-0005-0000-0000-000066160000}"/>
    <cellStyle name="Millares [0] 2 4 5 2 4 4 2" xfId="38870" xr:uid="{00000000-0005-0000-0000-000067160000}"/>
    <cellStyle name="Millares [0] 2 4 5 2 4 5" xfId="16965" xr:uid="{00000000-0005-0000-0000-000068160000}"/>
    <cellStyle name="Millares [0] 2 4 5 2 4 5 2" xfId="43715" xr:uid="{00000000-0005-0000-0000-000069160000}"/>
    <cellStyle name="Millares [0] 2 4 5 2 4 6" xfId="19366" xr:uid="{00000000-0005-0000-0000-00006A160000}"/>
    <cellStyle name="Millares [0] 2 4 5 2 4 6 2" xfId="46113" xr:uid="{00000000-0005-0000-0000-00006B160000}"/>
    <cellStyle name="Millares [0] 2 4 5 2 4 7" xfId="21817" xr:uid="{00000000-0005-0000-0000-00006C160000}"/>
    <cellStyle name="Millares [0] 2 4 5 2 4 7 2" xfId="48564" xr:uid="{00000000-0005-0000-0000-00006D160000}"/>
    <cellStyle name="Millares [0] 2 4 5 2 4 8" xfId="26683" xr:uid="{00000000-0005-0000-0000-00006E160000}"/>
    <cellStyle name="Millares [0] 2 4 5 2 4 8 2" xfId="53428" xr:uid="{00000000-0005-0000-0000-00006F160000}"/>
    <cellStyle name="Millares [0] 2 4 5 2 4 9" xfId="29173" xr:uid="{00000000-0005-0000-0000-000070160000}"/>
    <cellStyle name="Millares [0] 2 4 5 2 5" xfId="3441" xr:uid="{00000000-0005-0000-0000-000071160000}"/>
    <cellStyle name="Millares [0] 2 4 5 2 5 2" xfId="8300" xr:uid="{00000000-0005-0000-0000-000072160000}"/>
    <cellStyle name="Millares [0] 2 4 5 2 5 2 2" xfId="35050" xr:uid="{00000000-0005-0000-0000-000073160000}"/>
    <cellStyle name="Millares [0] 2 4 5 2 5 3" xfId="13068" xr:uid="{00000000-0005-0000-0000-000074160000}"/>
    <cellStyle name="Millares [0] 2 4 5 2 5 3 2" xfId="39818" xr:uid="{00000000-0005-0000-0000-000075160000}"/>
    <cellStyle name="Millares [0] 2 4 5 2 5 4" xfId="22843" xr:uid="{00000000-0005-0000-0000-000076160000}"/>
    <cellStyle name="Millares [0] 2 4 5 2 5 4 2" xfId="49590" xr:uid="{00000000-0005-0000-0000-000077160000}"/>
    <cellStyle name="Millares [0] 2 4 5 2 5 5" xfId="30199" xr:uid="{00000000-0005-0000-0000-000078160000}"/>
    <cellStyle name="Millares [0] 2 4 5 2 6" xfId="5852" xr:uid="{00000000-0005-0000-0000-000079160000}"/>
    <cellStyle name="Millares [0] 2 4 5 2 6 2" xfId="32602" xr:uid="{00000000-0005-0000-0000-00007A160000}"/>
    <cellStyle name="Millares [0] 2 4 5 2 7" xfId="10698" xr:uid="{00000000-0005-0000-0000-00007B160000}"/>
    <cellStyle name="Millares [0] 2 4 5 2 7 2" xfId="37448" xr:uid="{00000000-0005-0000-0000-00007C160000}"/>
    <cellStyle name="Millares [0] 2 4 5 2 8" xfId="15543" xr:uid="{00000000-0005-0000-0000-00007D160000}"/>
    <cellStyle name="Millares [0] 2 4 5 2 8 2" xfId="42293" xr:uid="{00000000-0005-0000-0000-00007E160000}"/>
    <cellStyle name="Millares [0] 2 4 5 2 9" xfId="17942" xr:uid="{00000000-0005-0000-0000-00007F160000}"/>
    <cellStyle name="Millares [0] 2 4 5 2 9 2" xfId="44689" xr:uid="{00000000-0005-0000-0000-000080160000}"/>
    <cellStyle name="Millares [0] 2 4 5 3" xfId="1221" xr:uid="{00000000-0005-0000-0000-000081160000}"/>
    <cellStyle name="Millares [0] 2 4 5 3 10" xfId="27988" xr:uid="{00000000-0005-0000-0000-000082160000}"/>
    <cellStyle name="Millares [0] 2 4 5 3 2" xfId="2651" xr:uid="{00000000-0005-0000-0000-000083160000}"/>
    <cellStyle name="Millares [0] 2 4 5 3 2 2" xfId="5134" xr:uid="{00000000-0005-0000-0000-000084160000}"/>
    <cellStyle name="Millares [0] 2 4 5 3 2 2 2" xfId="9985" xr:uid="{00000000-0005-0000-0000-000085160000}"/>
    <cellStyle name="Millares [0] 2 4 5 3 2 2 2 2" xfId="36735" xr:uid="{00000000-0005-0000-0000-000086160000}"/>
    <cellStyle name="Millares [0] 2 4 5 3 2 2 3" xfId="14727" xr:uid="{00000000-0005-0000-0000-000087160000}"/>
    <cellStyle name="Millares [0] 2 4 5 3 2 2 3 2" xfId="41477" xr:uid="{00000000-0005-0000-0000-000088160000}"/>
    <cellStyle name="Millares [0] 2 4 5 3 2 2 4" xfId="24528" xr:uid="{00000000-0005-0000-0000-000089160000}"/>
    <cellStyle name="Millares [0] 2 4 5 3 2 2 4 2" xfId="51275" xr:uid="{00000000-0005-0000-0000-00008A160000}"/>
    <cellStyle name="Millares [0] 2 4 5 3 2 2 5" xfId="31884" xr:uid="{00000000-0005-0000-0000-00008B160000}"/>
    <cellStyle name="Millares [0] 2 4 5 3 2 3" xfId="7511" xr:uid="{00000000-0005-0000-0000-00008C160000}"/>
    <cellStyle name="Millares [0] 2 4 5 3 2 3 2" xfId="34261" xr:uid="{00000000-0005-0000-0000-00008D160000}"/>
    <cellStyle name="Millares [0] 2 4 5 3 2 4" xfId="12357" xr:uid="{00000000-0005-0000-0000-00008E160000}"/>
    <cellStyle name="Millares [0] 2 4 5 3 2 4 2" xfId="39107" xr:uid="{00000000-0005-0000-0000-00008F160000}"/>
    <cellStyle name="Millares [0] 2 4 5 3 2 5" xfId="17202" xr:uid="{00000000-0005-0000-0000-000090160000}"/>
    <cellStyle name="Millares [0] 2 4 5 3 2 5 2" xfId="43952" xr:uid="{00000000-0005-0000-0000-000091160000}"/>
    <cellStyle name="Millares [0] 2 4 5 3 2 6" xfId="19603" xr:uid="{00000000-0005-0000-0000-000092160000}"/>
    <cellStyle name="Millares [0] 2 4 5 3 2 6 2" xfId="46350" xr:uid="{00000000-0005-0000-0000-000093160000}"/>
    <cellStyle name="Millares [0] 2 4 5 3 2 7" xfId="22054" xr:uid="{00000000-0005-0000-0000-000094160000}"/>
    <cellStyle name="Millares [0] 2 4 5 3 2 7 2" xfId="48801" xr:uid="{00000000-0005-0000-0000-000095160000}"/>
    <cellStyle name="Millares [0] 2 4 5 3 2 8" xfId="26920" xr:uid="{00000000-0005-0000-0000-000096160000}"/>
    <cellStyle name="Millares [0] 2 4 5 3 2 8 2" xfId="53665" xr:uid="{00000000-0005-0000-0000-000097160000}"/>
    <cellStyle name="Millares [0] 2 4 5 3 2 9" xfId="29410" xr:uid="{00000000-0005-0000-0000-000098160000}"/>
    <cellStyle name="Millares [0] 2 4 5 3 3" xfId="3705" xr:uid="{00000000-0005-0000-0000-000099160000}"/>
    <cellStyle name="Millares [0] 2 4 5 3 3 2" xfId="8563" xr:uid="{00000000-0005-0000-0000-00009A160000}"/>
    <cellStyle name="Millares [0] 2 4 5 3 3 2 2" xfId="35313" xr:uid="{00000000-0005-0000-0000-00009B160000}"/>
    <cellStyle name="Millares [0] 2 4 5 3 3 3" xfId="13305" xr:uid="{00000000-0005-0000-0000-00009C160000}"/>
    <cellStyle name="Millares [0] 2 4 5 3 3 3 2" xfId="40055" xr:uid="{00000000-0005-0000-0000-00009D160000}"/>
    <cellStyle name="Millares [0] 2 4 5 3 3 4" xfId="23106" xr:uid="{00000000-0005-0000-0000-00009E160000}"/>
    <cellStyle name="Millares [0] 2 4 5 3 3 4 2" xfId="49853" xr:uid="{00000000-0005-0000-0000-00009F160000}"/>
    <cellStyle name="Millares [0] 2 4 5 3 3 5" xfId="30462" xr:uid="{00000000-0005-0000-0000-0000A0160000}"/>
    <cellStyle name="Millares [0] 2 4 5 3 4" xfId="6089" xr:uid="{00000000-0005-0000-0000-0000A1160000}"/>
    <cellStyle name="Millares [0] 2 4 5 3 4 2" xfId="32839" xr:uid="{00000000-0005-0000-0000-0000A2160000}"/>
    <cellStyle name="Millares [0] 2 4 5 3 5" xfId="10935" xr:uid="{00000000-0005-0000-0000-0000A3160000}"/>
    <cellStyle name="Millares [0] 2 4 5 3 5 2" xfId="37685" xr:uid="{00000000-0005-0000-0000-0000A4160000}"/>
    <cellStyle name="Millares [0] 2 4 5 3 6" xfId="15780" xr:uid="{00000000-0005-0000-0000-0000A5160000}"/>
    <cellStyle name="Millares [0] 2 4 5 3 6 2" xfId="42530" xr:uid="{00000000-0005-0000-0000-0000A6160000}"/>
    <cellStyle name="Millares [0] 2 4 5 3 7" xfId="18181" xr:uid="{00000000-0005-0000-0000-0000A7160000}"/>
    <cellStyle name="Millares [0] 2 4 5 3 7 2" xfId="44928" xr:uid="{00000000-0005-0000-0000-0000A8160000}"/>
    <cellStyle name="Millares [0] 2 4 5 3 8" xfId="20632" xr:uid="{00000000-0005-0000-0000-0000A9160000}"/>
    <cellStyle name="Millares [0] 2 4 5 3 8 2" xfId="47379" xr:uid="{00000000-0005-0000-0000-0000AA160000}"/>
    <cellStyle name="Millares [0] 2 4 5 3 9" xfId="25498" xr:uid="{00000000-0005-0000-0000-0000AB160000}"/>
    <cellStyle name="Millares [0] 2 4 5 3 9 2" xfId="52243" xr:uid="{00000000-0005-0000-0000-0000AC160000}"/>
    <cellStyle name="Millares [0] 2 4 5 4" xfId="1701" xr:uid="{00000000-0005-0000-0000-0000AD160000}"/>
    <cellStyle name="Millares [0] 2 4 5 4 2" xfId="4184" xr:uid="{00000000-0005-0000-0000-0000AE160000}"/>
    <cellStyle name="Millares [0] 2 4 5 4 2 2" xfId="9037" xr:uid="{00000000-0005-0000-0000-0000AF160000}"/>
    <cellStyle name="Millares [0] 2 4 5 4 2 2 2" xfId="35787" xr:uid="{00000000-0005-0000-0000-0000B0160000}"/>
    <cellStyle name="Millares [0] 2 4 5 4 2 3" xfId="13779" xr:uid="{00000000-0005-0000-0000-0000B1160000}"/>
    <cellStyle name="Millares [0] 2 4 5 4 2 3 2" xfId="40529" xr:uid="{00000000-0005-0000-0000-0000B2160000}"/>
    <cellStyle name="Millares [0] 2 4 5 4 2 4" xfId="23580" xr:uid="{00000000-0005-0000-0000-0000B3160000}"/>
    <cellStyle name="Millares [0] 2 4 5 4 2 4 2" xfId="50327" xr:uid="{00000000-0005-0000-0000-0000B4160000}"/>
    <cellStyle name="Millares [0] 2 4 5 4 2 5" xfId="30936" xr:uid="{00000000-0005-0000-0000-0000B5160000}"/>
    <cellStyle name="Millares [0] 2 4 5 4 3" xfId="6563" xr:uid="{00000000-0005-0000-0000-0000B6160000}"/>
    <cellStyle name="Millares [0] 2 4 5 4 3 2" xfId="33313" xr:uid="{00000000-0005-0000-0000-0000B7160000}"/>
    <cellStyle name="Millares [0] 2 4 5 4 4" xfId="11409" xr:uid="{00000000-0005-0000-0000-0000B8160000}"/>
    <cellStyle name="Millares [0] 2 4 5 4 4 2" xfId="38159" xr:uid="{00000000-0005-0000-0000-0000B9160000}"/>
    <cellStyle name="Millares [0] 2 4 5 4 5" xfId="16254" xr:uid="{00000000-0005-0000-0000-0000BA160000}"/>
    <cellStyle name="Millares [0] 2 4 5 4 5 2" xfId="43004" xr:uid="{00000000-0005-0000-0000-0000BB160000}"/>
    <cellStyle name="Millares [0] 2 4 5 4 6" xfId="18655" xr:uid="{00000000-0005-0000-0000-0000BC160000}"/>
    <cellStyle name="Millares [0] 2 4 5 4 6 2" xfId="45402" xr:uid="{00000000-0005-0000-0000-0000BD160000}"/>
    <cellStyle name="Millares [0] 2 4 5 4 7" xfId="21106" xr:uid="{00000000-0005-0000-0000-0000BE160000}"/>
    <cellStyle name="Millares [0] 2 4 5 4 7 2" xfId="47853" xr:uid="{00000000-0005-0000-0000-0000BF160000}"/>
    <cellStyle name="Millares [0] 2 4 5 4 8" xfId="25972" xr:uid="{00000000-0005-0000-0000-0000C0160000}"/>
    <cellStyle name="Millares [0] 2 4 5 4 8 2" xfId="52717" xr:uid="{00000000-0005-0000-0000-0000C1160000}"/>
    <cellStyle name="Millares [0] 2 4 5 4 9" xfId="28462" xr:uid="{00000000-0005-0000-0000-0000C2160000}"/>
    <cellStyle name="Millares [0] 2 4 5 5" xfId="2177" xr:uid="{00000000-0005-0000-0000-0000C3160000}"/>
    <cellStyle name="Millares [0] 2 4 5 5 2" xfId="4660" xr:uid="{00000000-0005-0000-0000-0000C4160000}"/>
    <cellStyle name="Millares [0] 2 4 5 5 2 2" xfId="9511" xr:uid="{00000000-0005-0000-0000-0000C5160000}"/>
    <cellStyle name="Millares [0] 2 4 5 5 2 2 2" xfId="36261" xr:uid="{00000000-0005-0000-0000-0000C6160000}"/>
    <cellStyle name="Millares [0] 2 4 5 5 2 3" xfId="14253" xr:uid="{00000000-0005-0000-0000-0000C7160000}"/>
    <cellStyle name="Millares [0] 2 4 5 5 2 3 2" xfId="41003" xr:uid="{00000000-0005-0000-0000-0000C8160000}"/>
    <cellStyle name="Millares [0] 2 4 5 5 2 4" xfId="24054" xr:uid="{00000000-0005-0000-0000-0000C9160000}"/>
    <cellStyle name="Millares [0] 2 4 5 5 2 4 2" xfId="50801" xr:uid="{00000000-0005-0000-0000-0000CA160000}"/>
    <cellStyle name="Millares [0] 2 4 5 5 2 5" xfId="31410" xr:uid="{00000000-0005-0000-0000-0000CB160000}"/>
    <cellStyle name="Millares [0] 2 4 5 5 3" xfId="7037" xr:uid="{00000000-0005-0000-0000-0000CC160000}"/>
    <cellStyle name="Millares [0] 2 4 5 5 3 2" xfId="33787" xr:uid="{00000000-0005-0000-0000-0000CD160000}"/>
    <cellStyle name="Millares [0] 2 4 5 5 4" xfId="11883" xr:uid="{00000000-0005-0000-0000-0000CE160000}"/>
    <cellStyle name="Millares [0] 2 4 5 5 4 2" xfId="38633" xr:uid="{00000000-0005-0000-0000-0000CF160000}"/>
    <cellStyle name="Millares [0] 2 4 5 5 5" xfId="16728" xr:uid="{00000000-0005-0000-0000-0000D0160000}"/>
    <cellStyle name="Millares [0] 2 4 5 5 5 2" xfId="43478" xr:uid="{00000000-0005-0000-0000-0000D1160000}"/>
    <cellStyle name="Millares [0] 2 4 5 5 6" xfId="19129" xr:uid="{00000000-0005-0000-0000-0000D2160000}"/>
    <cellStyle name="Millares [0] 2 4 5 5 6 2" xfId="45876" xr:uid="{00000000-0005-0000-0000-0000D3160000}"/>
    <cellStyle name="Millares [0] 2 4 5 5 7" xfId="21580" xr:uid="{00000000-0005-0000-0000-0000D4160000}"/>
    <cellStyle name="Millares [0] 2 4 5 5 7 2" xfId="48327" xr:uid="{00000000-0005-0000-0000-0000D5160000}"/>
    <cellStyle name="Millares [0] 2 4 5 5 8" xfId="26446" xr:uid="{00000000-0005-0000-0000-0000D6160000}"/>
    <cellStyle name="Millares [0] 2 4 5 5 8 2" xfId="53191" xr:uid="{00000000-0005-0000-0000-0000D7160000}"/>
    <cellStyle name="Millares [0] 2 4 5 5 9" xfId="28936" xr:uid="{00000000-0005-0000-0000-0000D8160000}"/>
    <cellStyle name="Millares [0] 2 4 5 6" xfId="3152" xr:uid="{00000000-0005-0000-0000-0000D9160000}"/>
    <cellStyle name="Millares [0] 2 4 5 6 2" xfId="8011" xr:uid="{00000000-0005-0000-0000-0000DA160000}"/>
    <cellStyle name="Millares [0] 2 4 5 6 2 2" xfId="34761" xr:uid="{00000000-0005-0000-0000-0000DB160000}"/>
    <cellStyle name="Millares [0] 2 4 5 6 3" xfId="12831" xr:uid="{00000000-0005-0000-0000-0000DC160000}"/>
    <cellStyle name="Millares [0] 2 4 5 6 3 2" xfId="39581" xr:uid="{00000000-0005-0000-0000-0000DD160000}"/>
    <cellStyle name="Millares [0] 2 4 5 6 4" xfId="22554" xr:uid="{00000000-0005-0000-0000-0000DE160000}"/>
    <cellStyle name="Millares [0] 2 4 5 6 4 2" xfId="49301" xr:uid="{00000000-0005-0000-0000-0000DF160000}"/>
    <cellStyle name="Millares [0] 2 4 5 6 5" xfId="29910" xr:uid="{00000000-0005-0000-0000-0000E0160000}"/>
    <cellStyle name="Millares [0] 2 4 5 7" xfId="5615" xr:uid="{00000000-0005-0000-0000-0000E1160000}"/>
    <cellStyle name="Millares [0] 2 4 5 7 2" xfId="32365" xr:uid="{00000000-0005-0000-0000-0000E2160000}"/>
    <cellStyle name="Millares [0] 2 4 5 8" xfId="10460" xr:uid="{00000000-0005-0000-0000-0000E3160000}"/>
    <cellStyle name="Millares [0] 2 4 5 8 2" xfId="37210" xr:uid="{00000000-0005-0000-0000-0000E4160000}"/>
    <cellStyle name="Millares [0] 2 4 5 9" xfId="15306" xr:uid="{00000000-0005-0000-0000-0000E5160000}"/>
    <cellStyle name="Millares [0] 2 4 5 9 2" xfId="42056" xr:uid="{00000000-0005-0000-0000-0000E6160000}"/>
    <cellStyle name="Millares [0] 2 4 6" xfId="816" xr:uid="{00000000-0005-0000-0000-0000E7160000}"/>
    <cellStyle name="Millares [0] 2 4 6 10" xfId="20259" xr:uid="{00000000-0005-0000-0000-0000E8160000}"/>
    <cellStyle name="Millares [0] 2 4 6 10 2" xfId="47006" xr:uid="{00000000-0005-0000-0000-0000E9160000}"/>
    <cellStyle name="Millares [0] 2 4 6 11" xfId="25125" xr:uid="{00000000-0005-0000-0000-0000EA160000}"/>
    <cellStyle name="Millares [0] 2 4 6 11 2" xfId="51870" xr:uid="{00000000-0005-0000-0000-0000EB160000}"/>
    <cellStyle name="Millares [0] 2 4 6 12" xfId="27589" xr:uid="{00000000-0005-0000-0000-0000EC160000}"/>
    <cellStyle name="Millares [0] 2 4 6 2" xfId="1324" xr:uid="{00000000-0005-0000-0000-0000ED160000}"/>
    <cellStyle name="Millares [0] 2 4 6 2 10" xfId="28089" xr:uid="{00000000-0005-0000-0000-0000EE160000}"/>
    <cellStyle name="Millares [0] 2 4 6 2 2" xfId="2752" xr:uid="{00000000-0005-0000-0000-0000EF160000}"/>
    <cellStyle name="Millares [0] 2 4 6 2 2 2" xfId="5235" xr:uid="{00000000-0005-0000-0000-0000F0160000}"/>
    <cellStyle name="Millares [0] 2 4 6 2 2 2 2" xfId="10086" xr:uid="{00000000-0005-0000-0000-0000F1160000}"/>
    <cellStyle name="Millares [0] 2 4 6 2 2 2 2 2" xfId="36836" xr:uid="{00000000-0005-0000-0000-0000F2160000}"/>
    <cellStyle name="Millares [0] 2 4 6 2 2 2 3" xfId="14828" xr:uid="{00000000-0005-0000-0000-0000F3160000}"/>
    <cellStyle name="Millares [0] 2 4 6 2 2 2 3 2" xfId="41578" xr:uid="{00000000-0005-0000-0000-0000F4160000}"/>
    <cellStyle name="Millares [0] 2 4 6 2 2 2 4" xfId="24629" xr:uid="{00000000-0005-0000-0000-0000F5160000}"/>
    <cellStyle name="Millares [0] 2 4 6 2 2 2 4 2" xfId="51376" xr:uid="{00000000-0005-0000-0000-0000F6160000}"/>
    <cellStyle name="Millares [0] 2 4 6 2 2 2 5" xfId="31985" xr:uid="{00000000-0005-0000-0000-0000F7160000}"/>
    <cellStyle name="Millares [0] 2 4 6 2 2 3" xfId="7612" xr:uid="{00000000-0005-0000-0000-0000F8160000}"/>
    <cellStyle name="Millares [0] 2 4 6 2 2 3 2" xfId="34362" xr:uid="{00000000-0005-0000-0000-0000F9160000}"/>
    <cellStyle name="Millares [0] 2 4 6 2 2 4" xfId="12458" xr:uid="{00000000-0005-0000-0000-0000FA160000}"/>
    <cellStyle name="Millares [0] 2 4 6 2 2 4 2" xfId="39208" xr:uid="{00000000-0005-0000-0000-0000FB160000}"/>
    <cellStyle name="Millares [0] 2 4 6 2 2 5" xfId="17303" xr:uid="{00000000-0005-0000-0000-0000FC160000}"/>
    <cellStyle name="Millares [0] 2 4 6 2 2 5 2" xfId="44053" xr:uid="{00000000-0005-0000-0000-0000FD160000}"/>
    <cellStyle name="Millares [0] 2 4 6 2 2 6" xfId="19704" xr:uid="{00000000-0005-0000-0000-0000FE160000}"/>
    <cellStyle name="Millares [0] 2 4 6 2 2 6 2" xfId="46451" xr:uid="{00000000-0005-0000-0000-0000FF160000}"/>
    <cellStyle name="Millares [0] 2 4 6 2 2 7" xfId="22155" xr:uid="{00000000-0005-0000-0000-000000170000}"/>
    <cellStyle name="Millares [0] 2 4 6 2 2 7 2" xfId="48902" xr:uid="{00000000-0005-0000-0000-000001170000}"/>
    <cellStyle name="Millares [0] 2 4 6 2 2 8" xfId="27021" xr:uid="{00000000-0005-0000-0000-000002170000}"/>
    <cellStyle name="Millares [0] 2 4 6 2 2 8 2" xfId="53766" xr:uid="{00000000-0005-0000-0000-000003170000}"/>
    <cellStyle name="Millares [0] 2 4 6 2 2 9" xfId="29511" xr:uid="{00000000-0005-0000-0000-000004170000}"/>
    <cellStyle name="Millares [0] 2 4 6 2 3" xfId="3807" xr:uid="{00000000-0005-0000-0000-000005170000}"/>
    <cellStyle name="Millares [0] 2 4 6 2 3 2" xfId="8664" xr:uid="{00000000-0005-0000-0000-000006170000}"/>
    <cellStyle name="Millares [0] 2 4 6 2 3 2 2" xfId="35414" xr:uid="{00000000-0005-0000-0000-000007170000}"/>
    <cellStyle name="Millares [0] 2 4 6 2 3 3" xfId="13406" xr:uid="{00000000-0005-0000-0000-000008170000}"/>
    <cellStyle name="Millares [0] 2 4 6 2 3 3 2" xfId="40156" xr:uid="{00000000-0005-0000-0000-000009170000}"/>
    <cellStyle name="Millares [0] 2 4 6 2 3 4" xfId="23207" xr:uid="{00000000-0005-0000-0000-00000A170000}"/>
    <cellStyle name="Millares [0] 2 4 6 2 3 4 2" xfId="49954" xr:uid="{00000000-0005-0000-0000-00000B170000}"/>
    <cellStyle name="Millares [0] 2 4 6 2 3 5" xfId="30563" xr:uid="{00000000-0005-0000-0000-00000C170000}"/>
    <cellStyle name="Millares [0] 2 4 6 2 4" xfId="6190" xr:uid="{00000000-0005-0000-0000-00000D170000}"/>
    <cellStyle name="Millares [0] 2 4 6 2 4 2" xfId="32940" xr:uid="{00000000-0005-0000-0000-00000E170000}"/>
    <cellStyle name="Millares [0] 2 4 6 2 5" xfId="11036" xr:uid="{00000000-0005-0000-0000-00000F170000}"/>
    <cellStyle name="Millares [0] 2 4 6 2 5 2" xfId="37786" xr:uid="{00000000-0005-0000-0000-000010170000}"/>
    <cellStyle name="Millares [0] 2 4 6 2 6" xfId="15881" xr:uid="{00000000-0005-0000-0000-000011170000}"/>
    <cellStyle name="Millares [0] 2 4 6 2 6 2" xfId="42631" xr:uid="{00000000-0005-0000-0000-000012170000}"/>
    <cellStyle name="Millares [0] 2 4 6 2 7" xfId="18282" xr:uid="{00000000-0005-0000-0000-000013170000}"/>
    <cellStyle name="Millares [0] 2 4 6 2 7 2" xfId="45029" xr:uid="{00000000-0005-0000-0000-000014170000}"/>
    <cellStyle name="Millares [0] 2 4 6 2 8" xfId="20733" xr:uid="{00000000-0005-0000-0000-000015170000}"/>
    <cellStyle name="Millares [0] 2 4 6 2 8 2" xfId="47480" xr:uid="{00000000-0005-0000-0000-000016170000}"/>
    <cellStyle name="Millares [0] 2 4 6 2 9" xfId="25599" xr:uid="{00000000-0005-0000-0000-000017170000}"/>
    <cellStyle name="Millares [0] 2 4 6 2 9 2" xfId="52344" xr:uid="{00000000-0005-0000-0000-000018170000}"/>
    <cellStyle name="Millares [0] 2 4 6 3" xfId="1803" xr:uid="{00000000-0005-0000-0000-000019170000}"/>
    <cellStyle name="Millares [0] 2 4 6 3 2" xfId="4286" xr:uid="{00000000-0005-0000-0000-00001A170000}"/>
    <cellStyle name="Millares [0] 2 4 6 3 2 2" xfId="9138" xr:uid="{00000000-0005-0000-0000-00001B170000}"/>
    <cellStyle name="Millares [0] 2 4 6 3 2 2 2" xfId="35888" xr:uid="{00000000-0005-0000-0000-00001C170000}"/>
    <cellStyle name="Millares [0] 2 4 6 3 2 3" xfId="13880" xr:uid="{00000000-0005-0000-0000-00001D170000}"/>
    <cellStyle name="Millares [0] 2 4 6 3 2 3 2" xfId="40630" xr:uid="{00000000-0005-0000-0000-00001E170000}"/>
    <cellStyle name="Millares [0] 2 4 6 3 2 4" xfId="23681" xr:uid="{00000000-0005-0000-0000-00001F170000}"/>
    <cellStyle name="Millares [0] 2 4 6 3 2 4 2" xfId="50428" xr:uid="{00000000-0005-0000-0000-000020170000}"/>
    <cellStyle name="Millares [0] 2 4 6 3 2 5" xfId="31037" xr:uid="{00000000-0005-0000-0000-000021170000}"/>
    <cellStyle name="Millares [0] 2 4 6 3 3" xfId="6664" xr:uid="{00000000-0005-0000-0000-000022170000}"/>
    <cellStyle name="Millares [0] 2 4 6 3 3 2" xfId="33414" xr:uid="{00000000-0005-0000-0000-000023170000}"/>
    <cellStyle name="Millares [0] 2 4 6 3 4" xfId="11510" xr:uid="{00000000-0005-0000-0000-000024170000}"/>
    <cellStyle name="Millares [0] 2 4 6 3 4 2" xfId="38260" xr:uid="{00000000-0005-0000-0000-000025170000}"/>
    <cellStyle name="Millares [0] 2 4 6 3 5" xfId="16355" xr:uid="{00000000-0005-0000-0000-000026170000}"/>
    <cellStyle name="Millares [0] 2 4 6 3 5 2" xfId="43105" xr:uid="{00000000-0005-0000-0000-000027170000}"/>
    <cellStyle name="Millares [0] 2 4 6 3 6" xfId="18756" xr:uid="{00000000-0005-0000-0000-000028170000}"/>
    <cellStyle name="Millares [0] 2 4 6 3 6 2" xfId="45503" xr:uid="{00000000-0005-0000-0000-000029170000}"/>
    <cellStyle name="Millares [0] 2 4 6 3 7" xfId="21207" xr:uid="{00000000-0005-0000-0000-00002A170000}"/>
    <cellStyle name="Millares [0] 2 4 6 3 7 2" xfId="47954" xr:uid="{00000000-0005-0000-0000-00002B170000}"/>
    <cellStyle name="Millares [0] 2 4 6 3 8" xfId="26073" xr:uid="{00000000-0005-0000-0000-00002C170000}"/>
    <cellStyle name="Millares [0] 2 4 6 3 8 2" xfId="52818" xr:uid="{00000000-0005-0000-0000-00002D170000}"/>
    <cellStyle name="Millares [0] 2 4 6 3 9" xfId="28563" xr:uid="{00000000-0005-0000-0000-00002E170000}"/>
    <cellStyle name="Millares [0] 2 4 6 4" xfId="2278" xr:uid="{00000000-0005-0000-0000-00002F170000}"/>
    <cellStyle name="Millares [0] 2 4 6 4 2" xfId="4761" xr:uid="{00000000-0005-0000-0000-000030170000}"/>
    <cellStyle name="Millares [0] 2 4 6 4 2 2" xfId="9612" xr:uid="{00000000-0005-0000-0000-000031170000}"/>
    <cellStyle name="Millares [0] 2 4 6 4 2 2 2" xfId="36362" xr:uid="{00000000-0005-0000-0000-000032170000}"/>
    <cellStyle name="Millares [0] 2 4 6 4 2 3" xfId="14354" xr:uid="{00000000-0005-0000-0000-000033170000}"/>
    <cellStyle name="Millares [0] 2 4 6 4 2 3 2" xfId="41104" xr:uid="{00000000-0005-0000-0000-000034170000}"/>
    <cellStyle name="Millares [0] 2 4 6 4 2 4" xfId="24155" xr:uid="{00000000-0005-0000-0000-000035170000}"/>
    <cellStyle name="Millares [0] 2 4 6 4 2 4 2" xfId="50902" xr:uid="{00000000-0005-0000-0000-000036170000}"/>
    <cellStyle name="Millares [0] 2 4 6 4 2 5" xfId="31511" xr:uid="{00000000-0005-0000-0000-000037170000}"/>
    <cellStyle name="Millares [0] 2 4 6 4 3" xfId="7138" xr:uid="{00000000-0005-0000-0000-000038170000}"/>
    <cellStyle name="Millares [0] 2 4 6 4 3 2" xfId="33888" xr:uid="{00000000-0005-0000-0000-000039170000}"/>
    <cellStyle name="Millares [0] 2 4 6 4 4" xfId="11984" xr:uid="{00000000-0005-0000-0000-00003A170000}"/>
    <cellStyle name="Millares [0] 2 4 6 4 4 2" xfId="38734" xr:uid="{00000000-0005-0000-0000-00003B170000}"/>
    <cellStyle name="Millares [0] 2 4 6 4 5" xfId="16829" xr:uid="{00000000-0005-0000-0000-00003C170000}"/>
    <cellStyle name="Millares [0] 2 4 6 4 5 2" xfId="43579" xr:uid="{00000000-0005-0000-0000-00003D170000}"/>
    <cellStyle name="Millares [0] 2 4 6 4 6" xfId="19230" xr:uid="{00000000-0005-0000-0000-00003E170000}"/>
    <cellStyle name="Millares [0] 2 4 6 4 6 2" xfId="45977" xr:uid="{00000000-0005-0000-0000-00003F170000}"/>
    <cellStyle name="Millares [0] 2 4 6 4 7" xfId="21681" xr:uid="{00000000-0005-0000-0000-000040170000}"/>
    <cellStyle name="Millares [0] 2 4 6 4 7 2" xfId="48428" xr:uid="{00000000-0005-0000-0000-000041170000}"/>
    <cellStyle name="Millares [0] 2 4 6 4 8" xfId="26547" xr:uid="{00000000-0005-0000-0000-000042170000}"/>
    <cellStyle name="Millares [0] 2 4 6 4 8 2" xfId="53292" xr:uid="{00000000-0005-0000-0000-000043170000}"/>
    <cellStyle name="Millares [0] 2 4 6 4 9" xfId="29037" xr:uid="{00000000-0005-0000-0000-000044170000}"/>
    <cellStyle name="Millares [0] 2 4 6 5" xfId="3305" xr:uid="{00000000-0005-0000-0000-000045170000}"/>
    <cellStyle name="Millares [0] 2 4 6 5 2" xfId="8164" xr:uid="{00000000-0005-0000-0000-000046170000}"/>
    <cellStyle name="Millares [0] 2 4 6 5 2 2" xfId="34914" xr:uid="{00000000-0005-0000-0000-000047170000}"/>
    <cellStyle name="Millares [0] 2 4 6 5 3" xfId="12932" xr:uid="{00000000-0005-0000-0000-000048170000}"/>
    <cellStyle name="Millares [0] 2 4 6 5 3 2" xfId="39682" xr:uid="{00000000-0005-0000-0000-000049170000}"/>
    <cellStyle name="Millares [0] 2 4 6 5 4" xfId="22707" xr:uid="{00000000-0005-0000-0000-00004A170000}"/>
    <cellStyle name="Millares [0] 2 4 6 5 4 2" xfId="49454" xr:uid="{00000000-0005-0000-0000-00004B170000}"/>
    <cellStyle name="Millares [0] 2 4 6 5 5" xfId="30063" xr:uid="{00000000-0005-0000-0000-00004C170000}"/>
    <cellStyle name="Millares [0] 2 4 6 6" xfId="5716" xr:uid="{00000000-0005-0000-0000-00004D170000}"/>
    <cellStyle name="Millares [0] 2 4 6 6 2" xfId="32466" xr:uid="{00000000-0005-0000-0000-00004E170000}"/>
    <cellStyle name="Millares [0] 2 4 6 7" xfId="10562" xr:uid="{00000000-0005-0000-0000-00004F170000}"/>
    <cellStyle name="Millares [0] 2 4 6 7 2" xfId="37312" xr:uid="{00000000-0005-0000-0000-000050170000}"/>
    <cellStyle name="Millares [0] 2 4 6 8" xfId="15407" xr:uid="{00000000-0005-0000-0000-000051170000}"/>
    <cellStyle name="Millares [0] 2 4 6 8 2" xfId="42157" xr:uid="{00000000-0005-0000-0000-000052170000}"/>
    <cellStyle name="Millares [0] 2 4 6 9" xfId="17806" xr:uid="{00000000-0005-0000-0000-000053170000}"/>
    <cellStyle name="Millares [0] 2 4 6 9 2" xfId="44553" xr:uid="{00000000-0005-0000-0000-000054170000}"/>
    <cellStyle name="Millares [0] 2 4 7" xfId="1085" xr:uid="{00000000-0005-0000-0000-000055170000}"/>
    <cellStyle name="Millares [0] 2 4 7 10" xfId="27852" xr:uid="{00000000-0005-0000-0000-000056170000}"/>
    <cellStyle name="Millares [0] 2 4 7 2" xfId="2515" xr:uid="{00000000-0005-0000-0000-000057170000}"/>
    <cellStyle name="Millares [0] 2 4 7 2 2" xfId="4998" xr:uid="{00000000-0005-0000-0000-000058170000}"/>
    <cellStyle name="Millares [0] 2 4 7 2 2 2" xfId="9849" xr:uid="{00000000-0005-0000-0000-000059170000}"/>
    <cellStyle name="Millares [0] 2 4 7 2 2 2 2" xfId="36599" xr:uid="{00000000-0005-0000-0000-00005A170000}"/>
    <cellStyle name="Millares [0] 2 4 7 2 2 3" xfId="14591" xr:uid="{00000000-0005-0000-0000-00005B170000}"/>
    <cellStyle name="Millares [0] 2 4 7 2 2 3 2" xfId="41341" xr:uid="{00000000-0005-0000-0000-00005C170000}"/>
    <cellStyle name="Millares [0] 2 4 7 2 2 4" xfId="24392" xr:uid="{00000000-0005-0000-0000-00005D170000}"/>
    <cellStyle name="Millares [0] 2 4 7 2 2 4 2" xfId="51139" xr:uid="{00000000-0005-0000-0000-00005E170000}"/>
    <cellStyle name="Millares [0] 2 4 7 2 2 5" xfId="31748" xr:uid="{00000000-0005-0000-0000-00005F170000}"/>
    <cellStyle name="Millares [0] 2 4 7 2 3" xfId="7375" xr:uid="{00000000-0005-0000-0000-000060170000}"/>
    <cellStyle name="Millares [0] 2 4 7 2 3 2" xfId="34125" xr:uid="{00000000-0005-0000-0000-000061170000}"/>
    <cellStyle name="Millares [0] 2 4 7 2 4" xfId="12221" xr:uid="{00000000-0005-0000-0000-000062170000}"/>
    <cellStyle name="Millares [0] 2 4 7 2 4 2" xfId="38971" xr:uid="{00000000-0005-0000-0000-000063170000}"/>
    <cellStyle name="Millares [0] 2 4 7 2 5" xfId="17066" xr:uid="{00000000-0005-0000-0000-000064170000}"/>
    <cellStyle name="Millares [0] 2 4 7 2 5 2" xfId="43816" xr:uid="{00000000-0005-0000-0000-000065170000}"/>
    <cellStyle name="Millares [0] 2 4 7 2 6" xfId="19467" xr:uid="{00000000-0005-0000-0000-000066170000}"/>
    <cellStyle name="Millares [0] 2 4 7 2 6 2" xfId="46214" xr:uid="{00000000-0005-0000-0000-000067170000}"/>
    <cellStyle name="Millares [0] 2 4 7 2 7" xfId="21918" xr:uid="{00000000-0005-0000-0000-000068170000}"/>
    <cellStyle name="Millares [0] 2 4 7 2 7 2" xfId="48665" xr:uid="{00000000-0005-0000-0000-000069170000}"/>
    <cellStyle name="Millares [0] 2 4 7 2 8" xfId="26784" xr:uid="{00000000-0005-0000-0000-00006A170000}"/>
    <cellStyle name="Millares [0] 2 4 7 2 8 2" xfId="53529" xr:uid="{00000000-0005-0000-0000-00006B170000}"/>
    <cellStyle name="Millares [0] 2 4 7 2 9" xfId="29274" xr:uid="{00000000-0005-0000-0000-00006C170000}"/>
    <cellStyle name="Millares [0] 2 4 7 3" xfId="3569" xr:uid="{00000000-0005-0000-0000-00006D170000}"/>
    <cellStyle name="Millares [0] 2 4 7 3 2" xfId="8427" xr:uid="{00000000-0005-0000-0000-00006E170000}"/>
    <cellStyle name="Millares [0] 2 4 7 3 2 2" xfId="35177" xr:uid="{00000000-0005-0000-0000-00006F170000}"/>
    <cellStyle name="Millares [0] 2 4 7 3 3" xfId="13169" xr:uid="{00000000-0005-0000-0000-000070170000}"/>
    <cellStyle name="Millares [0] 2 4 7 3 3 2" xfId="39919" xr:uid="{00000000-0005-0000-0000-000071170000}"/>
    <cellStyle name="Millares [0] 2 4 7 3 4" xfId="22970" xr:uid="{00000000-0005-0000-0000-000072170000}"/>
    <cellStyle name="Millares [0] 2 4 7 3 4 2" xfId="49717" xr:uid="{00000000-0005-0000-0000-000073170000}"/>
    <cellStyle name="Millares [0] 2 4 7 3 5" xfId="30326" xr:uid="{00000000-0005-0000-0000-000074170000}"/>
    <cellStyle name="Millares [0] 2 4 7 4" xfId="5953" xr:uid="{00000000-0005-0000-0000-000075170000}"/>
    <cellStyle name="Millares [0] 2 4 7 4 2" xfId="32703" xr:uid="{00000000-0005-0000-0000-000076170000}"/>
    <cellStyle name="Millares [0] 2 4 7 5" xfId="10799" xr:uid="{00000000-0005-0000-0000-000077170000}"/>
    <cellStyle name="Millares [0] 2 4 7 5 2" xfId="37549" xr:uid="{00000000-0005-0000-0000-000078170000}"/>
    <cellStyle name="Millares [0] 2 4 7 6" xfId="15644" xr:uid="{00000000-0005-0000-0000-000079170000}"/>
    <cellStyle name="Millares [0] 2 4 7 6 2" xfId="42394" xr:uid="{00000000-0005-0000-0000-00007A170000}"/>
    <cellStyle name="Millares [0] 2 4 7 7" xfId="18045" xr:uid="{00000000-0005-0000-0000-00007B170000}"/>
    <cellStyle name="Millares [0] 2 4 7 7 2" xfId="44792" xr:uid="{00000000-0005-0000-0000-00007C170000}"/>
    <cellStyle name="Millares [0] 2 4 7 8" xfId="20496" xr:uid="{00000000-0005-0000-0000-00007D170000}"/>
    <cellStyle name="Millares [0] 2 4 7 8 2" xfId="47243" xr:uid="{00000000-0005-0000-0000-00007E170000}"/>
    <cellStyle name="Millares [0] 2 4 7 9" xfId="25362" xr:uid="{00000000-0005-0000-0000-00007F170000}"/>
    <cellStyle name="Millares [0] 2 4 7 9 2" xfId="52107" xr:uid="{00000000-0005-0000-0000-000080170000}"/>
    <cellStyle name="Millares [0] 2 4 8" xfId="1565" xr:uid="{00000000-0005-0000-0000-000081170000}"/>
    <cellStyle name="Millares [0] 2 4 8 2" xfId="4048" xr:uid="{00000000-0005-0000-0000-000082170000}"/>
    <cellStyle name="Millares [0] 2 4 8 2 2" xfId="8901" xr:uid="{00000000-0005-0000-0000-000083170000}"/>
    <cellStyle name="Millares [0] 2 4 8 2 2 2" xfId="35651" xr:uid="{00000000-0005-0000-0000-000084170000}"/>
    <cellStyle name="Millares [0] 2 4 8 2 3" xfId="13643" xr:uid="{00000000-0005-0000-0000-000085170000}"/>
    <cellStyle name="Millares [0] 2 4 8 2 3 2" xfId="40393" xr:uid="{00000000-0005-0000-0000-000086170000}"/>
    <cellStyle name="Millares [0] 2 4 8 2 4" xfId="23444" xr:uid="{00000000-0005-0000-0000-000087170000}"/>
    <cellStyle name="Millares [0] 2 4 8 2 4 2" xfId="50191" xr:uid="{00000000-0005-0000-0000-000088170000}"/>
    <cellStyle name="Millares [0] 2 4 8 2 5" xfId="30800" xr:uid="{00000000-0005-0000-0000-000089170000}"/>
    <cellStyle name="Millares [0] 2 4 8 3" xfId="6427" xr:uid="{00000000-0005-0000-0000-00008A170000}"/>
    <cellStyle name="Millares [0] 2 4 8 3 2" xfId="33177" xr:uid="{00000000-0005-0000-0000-00008B170000}"/>
    <cellStyle name="Millares [0] 2 4 8 4" xfId="11273" xr:uid="{00000000-0005-0000-0000-00008C170000}"/>
    <cellStyle name="Millares [0] 2 4 8 4 2" xfId="38023" xr:uid="{00000000-0005-0000-0000-00008D170000}"/>
    <cellStyle name="Millares [0] 2 4 8 5" xfId="16118" xr:uid="{00000000-0005-0000-0000-00008E170000}"/>
    <cellStyle name="Millares [0] 2 4 8 5 2" xfId="42868" xr:uid="{00000000-0005-0000-0000-00008F170000}"/>
    <cellStyle name="Millares [0] 2 4 8 6" xfId="18519" xr:uid="{00000000-0005-0000-0000-000090170000}"/>
    <cellStyle name="Millares [0] 2 4 8 6 2" xfId="45266" xr:uid="{00000000-0005-0000-0000-000091170000}"/>
    <cellStyle name="Millares [0] 2 4 8 7" xfId="20970" xr:uid="{00000000-0005-0000-0000-000092170000}"/>
    <cellStyle name="Millares [0] 2 4 8 7 2" xfId="47717" xr:uid="{00000000-0005-0000-0000-000093170000}"/>
    <cellStyle name="Millares [0] 2 4 8 8" xfId="25836" xr:uid="{00000000-0005-0000-0000-000094170000}"/>
    <cellStyle name="Millares [0] 2 4 8 8 2" xfId="52581" xr:uid="{00000000-0005-0000-0000-000095170000}"/>
    <cellStyle name="Millares [0] 2 4 8 9" xfId="28326" xr:uid="{00000000-0005-0000-0000-000096170000}"/>
    <cellStyle name="Millares [0] 2 4 9" xfId="2041" xr:uid="{00000000-0005-0000-0000-000097170000}"/>
    <cellStyle name="Millares [0] 2 4 9 2" xfId="4524" xr:uid="{00000000-0005-0000-0000-000098170000}"/>
    <cellStyle name="Millares [0] 2 4 9 2 2" xfId="9375" xr:uid="{00000000-0005-0000-0000-000099170000}"/>
    <cellStyle name="Millares [0] 2 4 9 2 2 2" xfId="36125" xr:uid="{00000000-0005-0000-0000-00009A170000}"/>
    <cellStyle name="Millares [0] 2 4 9 2 3" xfId="14117" xr:uid="{00000000-0005-0000-0000-00009B170000}"/>
    <cellStyle name="Millares [0] 2 4 9 2 3 2" xfId="40867" xr:uid="{00000000-0005-0000-0000-00009C170000}"/>
    <cellStyle name="Millares [0] 2 4 9 2 4" xfId="23918" xr:uid="{00000000-0005-0000-0000-00009D170000}"/>
    <cellStyle name="Millares [0] 2 4 9 2 4 2" xfId="50665" xr:uid="{00000000-0005-0000-0000-00009E170000}"/>
    <cellStyle name="Millares [0] 2 4 9 2 5" xfId="31274" xr:uid="{00000000-0005-0000-0000-00009F170000}"/>
    <cellStyle name="Millares [0] 2 4 9 3" xfId="6901" xr:uid="{00000000-0005-0000-0000-0000A0170000}"/>
    <cellStyle name="Millares [0] 2 4 9 3 2" xfId="33651" xr:uid="{00000000-0005-0000-0000-0000A1170000}"/>
    <cellStyle name="Millares [0] 2 4 9 4" xfId="11747" xr:uid="{00000000-0005-0000-0000-0000A2170000}"/>
    <cellStyle name="Millares [0] 2 4 9 4 2" xfId="38497" xr:uid="{00000000-0005-0000-0000-0000A3170000}"/>
    <cellStyle name="Millares [0] 2 4 9 5" xfId="16592" xr:uid="{00000000-0005-0000-0000-0000A4170000}"/>
    <cellStyle name="Millares [0] 2 4 9 5 2" xfId="43342" xr:uid="{00000000-0005-0000-0000-0000A5170000}"/>
    <cellStyle name="Millares [0] 2 4 9 6" xfId="18993" xr:uid="{00000000-0005-0000-0000-0000A6170000}"/>
    <cellStyle name="Millares [0] 2 4 9 6 2" xfId="45740" xr:uid="{00000000-0005-0000-0000-0000A7170000}"/>
    <cellStyle name="Millares [0] 2 4 9 7" xfId="21444" xr:uid="{00000000-0005-0000-0000-0000A8170000}"/>
    <cellStyle name="Millares [0] 2 4 9 7 2" xfId="48191" xr:uid="{00000000-0005-0000-0000-0000A9170000}"/>
    <cellStyle name="Millares [0] 2 4 9 8" xfId="26310" xr:uid="{00000000-0005-0000-0000-0000AA170000}"/>
    <cellStyle name="Millares [0] 2 4 9 8 2" xfId="53055" xr:uid="{00000000-0005-0000-0000-0000AB170000}"/>
    <cellStyle name="Millares [0] 2 4 9 9" xfId="28800" xr:uid="{00000000-0005-0000-0000-0000AC170000}"/>
    <cellStyle name="Millares [0] 2 5" xfId="142" xr:uid="{00000000-0005-0000-0000-0000AD170000}"/>
    <cellStyle name="Millares [0] 2 5 10" xfId="2996" xr:uid="{00000000-0005-0000-0000-0000AE170000}"/>
    <cellStyle name="Millares [0] 2 5 10 2" xfId="7855" xr:uid="{00000000-0005-0000-0000-0000AF170000}"/>
    <cellStyle name="Millares [0] 2 5 10 2 2" xfId="34605" xr:uid="{00000000-0005-0000-0000-0000B0170000}"/>
    <cellStyle name="Millares [0] 2 5 10 3" xfId="12701" xr:uid="{00000000-0005-0000-0000-0000B1170000}"/>
    <cellStyle name="Millares [0] 2 5 10 3 2" xfId="39451" xr:uid="{00000000-0005-0000-0000-0000B2170000}"/>
    <cellStyle name="Millares [0] 2 5 10 4" xfId="22398" xr:uid="{00000000-0005-0000-0000-0000B3170000}"/>
    <cellStyle name="Millares [0] 2 5 10 4 2" xfId="49145" xr:uid="{00000000-0005-0000-0000-0000B4170000}"/>
    <cellStyle name="Millares [0] 2 5 10 5" xfId="29754" xr:uid="{00000000-0005-0000-0000-0000B5170000}"/>
    <cellStyle name="Millares [0] 2 5 11" xfId="5485" xr:uid="{00000000-0005-0000-0000-0000B6170000}"/>
    <cellStyle name="Millares [0] 2 5 11 2" xfId="32235" xr:uid="{00000000-0005-0000-0000-0000B7170000}"/>
    <cellStyle name="Millares [0] 2 5 12" xfId="10330" xr:uid="{00000000-0005-0000-0000-0000B8170000}"/>
    <cellStyle name="Millares [0] 2 5 12 2" xfId="37080" xr:uid="{00000000-0005-0000-0000-0000B9170000}"/>
    <cellStyle name="Millares [0] 2 5 13" xfId="15176" xr:uid="{00000000-0005-0000-0000-0000BA170000}"/>
    <cellStyle name="Millares [0] 2 5 13 2" xfId="41926" xr:uid="{00000000-0005-0000-0000-0000BB170000}"/>
    <cellStyle name="Millares [0] 2 5 14" xfId="17551" xr:uid="{00000000-0005-0000-0000-0000BC170000}"/>
    <cellStyle name="Millares [0] 2 5 14 2" xfId="44298" xr:uid="{00000000-0005-0000-0000-0000BD170000}"/>
    <cellStyle name="Millares [0] 2 5 15" xfId="20027" xr:uid="{00000000-0005-0000-0000-0000BE170000}"/>
    <cellStyle name="Millares [0] 2 5 15 2" xfId="46774" xr:uid="{00000000-0005-0000-0000-0000BF170000}"/>
    <cellStyle name="Millares [0] 2 5 16" xfId="24893" xr:uid="{00000000-0005-0000-0000-0000C0170000}"/>
    <cellStyle name="Millares [0] 2 5 16 2" xfId="51639" xr:uid="{00000000-0005-0000-0000-0000C1170000}"/>
    <cellStyle name="Millares [0] 2 5 17" xfId="27280" xr:uid="{00000000-0005-0000-0000-0000C2170000}"/>
    <cellStyle name="Millares [0] 2 5 2" xfId="518" xr:uid="{00000000-0005-0000-0000-0000C3170000}"/>
    <cellStyle name="Millares [0] 2 5 2 10" xfId="15211" xr:uid="{00000000-0005-0000-0000-0000C4170000}"/>
    <cellStyle name="Millares [0] 2 5 2 10 2" xfId="41961" xr:uid="{00000000-0005-0000-0000-0000C5170000}"/>
    <cellStyle name="Millares [0] 2 5 2 11" xfId="17603" xr:uid="{00000000-0005-0000-0000-0000C6170000}"/>
    <cellStyle name="Millares [0] 2 5 2 11 2" xfId="44350" xr:uid="{00000000-0005-0000-0000-0000C7170000}"/>
    <cellStyle name="Millares [0] 2 5 2 12" xfId="20062" xr:uid="{00000000-0005-0000-0000-0000C8170000}"/>
    <cellStyle name="Millares [0] 2 5 2 12 2" xfId="46809" xr:uid="{00000000-0005-0000-0000-0000C9170000}"/>
    <cellStyle name="Millares [0] 2 5 2 13" xfId="24928" xr:uid="{00000000-0005-0000-0000-0000CA170000}"/>
    <cellStyle name="Millares [0] 2 5 2 13 2" xfId="51674" xr:uid="{00000000-0005-0000-0000-0000CB170000}"/>
    <cellStyle name="Millares [0] 2 5 2 14" xfId="27341" xr:uid="{00000000-0005-0000-0000-0000CC170000}"/>
    <cellStyle name="Millares [0] 2 5 2 2" xfId="713" xr:uid="{00000000-0005-0000-0000-0000CD170000}"/>
    <cellStyle name="Millares [0] 2 5 2 2 10" xfId="17744" xr:uid="{00000000-0005-0000-0000-0000CE170000}"/>
    <cellStyle name="Millares [0] 2 5 2 2 10 2" xfId="44491" xr:uid="{00000000-0005-0000-0000-0000CF170000}"/>
    <cellStyle name="Millares [0] 2 5 2 2 11" xfId="20198" xr:uid="{00000000-0005-0000-0000-0000D0170000}"/>
    <cellStyle name="Millares [0] 2 5 2 2 11 2" xfId="46945" xr:uid="{00000000-0005-0000-0000-0000D1170000}"/>
    <cellStyle name="Millares [0] 2 5 2 2 12" xfId="25064" xr:uid="{00000000-0005-0000-0000-0000D2170000}"/>
    <cellStyle name="Millares [0] 2 5 2 2 12 2" xfId="51810" xr:uid="{00000000-0005-0000-0000-0000D3170000}"/>
    <cellStyle name="Millares [0] 2 5 2 2 13" xfId="27522" xr:uid="{00000000-0005-0000-0000-0000D4170000}"/>
    <cellStyle name="Millares [0] 2 5 2 2 2" xfId="1024" xr:uid="{00000000-0005-0000-0000-0000D5170000}"/>
    <cellStyle name="Millares [0] 2 5 2 2 2 10" xfId="20436" xr:uid="{00000000-0005-0000-0000-0000D6170000}"/>
    <cellStyle name="Millares [0] 2 5 2 2 2 10 2" xfId="47183" xr:uid="{00000000-0005-0000-0000-0000D7170000}"/>
    <cellStyle name="Millares [0] 2 5 2 2 2 11" xfId="25302" xr:uid="{00000000-0005-0000-0000-0000D8170000}"/>
    <cellStyle name="Millares [0] 2 5 2 2 2 11 2" xfId="52047" xr:uid="{00000000-0005-0000-0000-0000D9170000}"/>
    <cellStyle name="Millares [0] 2 5 2 2 2 12" xfId="27792" xr:uid="{00000000-0005-0000-0000-0000DA170000}"/>
    <cellStyle name="Millares [0] 2 5 2 2 2 2" xfId="1501" xr:uid="{00000000-0005-0000-0000-0000DB170000}"/>
    <cellStyle name="Millares [0] 2 5 2 2 2 2 10" xfId="28266" xr:uid="{00000000-0005-0000-0000-0000DC170000}"/>
    <cellStyle name="Millares [0] 2 5 2 2 2 2 2" xfId="2929" xr:uid="{00000000-0005-0000-0000-0000DD170000}"/>
    <cellStyle name="Millares [0] 2 5 2 2 2 2 2 2" xfId="5412" xr:uid="{00000000-0005-0000-0000-0000DE170000}"/>
    <cellStyle name="Millares [0] 2 5 2 2 2 2 2 2 2" xfId="10263" xr:uid="{00000000-0005-0000-0000-0000DF170000}"/>
    <cellStyle name="Millares [0] 2 5 2 2 2 2 2 2 2 2" xfId="37013" xr:uid="{00000000-0005-0000-0000-0000E0170000}"/>
    <cellStyle name="Millares [0] 2 5 2 2 2 2 2 2 3" xfId="15005" xr:uid="{00000000-0005-0000-0000-0000E1170000}"/>
    <cellStyle name="Millares [0] 2 5 2 2 2 2 2 2 3 2" xfId="41755" xr:uid="{00000000-0005-0000-0000-0000E2170000}"/>
    <cellStyle name="Millares [0] 2 5 2 2 2 2 2 2 4" xfId="24806" xr:uid="{00000000-0005-0000-0000-0000E3170000}"/>
    <cellStyle name="Millares [0] 2 5 2 2 2 2 2 2 4 2" xfId="51553" xr:uid="{00000000-0005-0000-0000-0000E4170000}"/>
    <cellStyle name="Millares [0] 2 5 2 2 2 2 2 2 5" xfId="32162" xr:uid="{00000000-0005-0000-0000-0000E5170000}"/>
    <cellStyle name="Millares [0] 2 5 2 2 2 2 2 3" xfId="7789" xr:uid="{00000000-0005-0000-0000-0000E6170000}"/>
    <cellStyle name="Millares [0] 2 5 2 2 2 2 2 3 2" xfId="34539" xr:uid="{00000000-0005-0000-0000-0000E7170000}"/>
    <cellStyle name="Millares [0] 2 5 2 2 2 2 2 4" xfId="12635" xr:uid="{00000000-0005-0000-0000-0000E8170000}"/>
    <cellStyle name="Millares [0] 2 5 2 2 2 2 2 4 2" xfId="39385" xr:uid="{00000000-0005-0000-0000-0000E9170000}"/>
    <cellStyle name="Millares [0] 2 5 2 2 2 2 2 5" xfId="17480" xr:uid="{00000000-0005-0000-0000-0000EA170000}"/>
    <cellStyle name="Millares [0] 2 5 2 2 2 2 2 5 2" xfId="44230" xr:uid="{00000000-0005-0000-0000-0000EB170000}"/>
    <cellStyle name="Millares [0] 2 5 2 2 2 2 2 6" xfId="19881" xr:uid="{00000000-0005-0000-0000-0000EC170000}"/>
    <cellStyle name="Millares [0] 2 5 2 2 2 2 2 6 2" xfId="46628" xr:uid="{00000000-0005-0000-0000-0000ED170000}"/>
    <cellStyle name="Millares [0] 2 5 2 2 2 2 2 7" xfId="22332" xr:uid="{00000000-0005-0000-0000-0000EE170000}"/>
    <cellStyle name="Millares [0] 2 5 2 2 2 2 2 7 2" xfId="49079" xr:uid="{00000000-0005-0000-0000-0000EF170000}"/>
    <cellStyle name="Millares [0] 2 5 2 2 2 2 2 8" xfId="27198" xr:uid="{00000000-0005-0000-0000-0000F0170000}"/>
    <cellStyle name="Millares [0] 2 5 2 2 2 2 2 8 2" xfId="53943" xr:uid="{00000000-0005-0000-0000-0000F1170000}"/>
    <cellStyle name="Millares [0] 2 5 2 2 2 2 2 9" xfId="29688" xr:uid="{00000000-0005-0000-0000-0000F2170000}"/>
    <cellStyle name="Millares [0] 2 5 2 2 2 2 3" xfId="3984" xr:uid="{00000000-0005-0000-0000-0000F3170000}"/>
    <cellStyle name="Millares [0] 2 5 2 2 2 2 3 2" xfId="8841" xr:uid="{00000000-0005-0000-0000-0000F4170000}"/>
    <cellStyle name="Millares [0] 2 5 2 2 2 2 3 2 2" xfId="35591" xr:uid="{00000000-0005-0000-0000-0000F5170000}"/>
    <cellStyle name="Millares [0] 2 5 2 2 2 2 3 3" xfId="13583" xr:uid="{00000000-0005-0000-0000-0000F6170000}"/>
    <cellStyle name="Millares [0] 2 5 2 2 2 2 3 3 2" xfId="40333" xr:uid="{00000000-0005-0000-0000-0000F7170000}"/>
    <cellStyle name="Millares [0] 2 5 2 2 2 2 3 4" xfId="23384" xr:uid="{00000000-0005-0000-0000-0000F8170000}"/>
    <cellStyle name="Millares [0] 2 5 2 2 2 2 3 4 2" xfId="50131" xr:uid="{00000000-0005-0000-0000-0000F9170000}"/>
    <cellStyle name="Millares [0] 2 5 2 2 2 2 3 5" xfId="30740" xr:uid="{00000000-0005-0000-0000-0000FA170000}"/>
    <cellStyle name="Millares [0] 2 5 2 2 2 2 4" xfId="6367" xr:uid="{00000000-0005-0000-0000-0000FB170000}"/>
    <cellStyle name="Millares [0] 2 5 2 2 2 2 4 2" xfId="33117" xr:uid="{00000000-0005-0000-0000-0000FC170000}"/>
    <cellStyle name="Millares [0] 2 5 2 2 2 2 5" xfId="11213" xr:uid="{00000000-0005-0000-0000-0000FD170000}"/>
    <cellStyle name="Millares [0] 2 5 2 2 2 2 5 2" xfId="37963" xr:uid="{00000000-0005-0000-0000-0000FE170000}"/>
    <cellStyle name="Millares [0] 2 5 2 2 2 2 6" xfId="16058" xr:uid="{00000000-0005-0000-0000-0000FF170000}"/>
    <cellStyle name="Millares [0] 2 5 2 2 2 2 6 2" xfId="42808" xr:uid="{00000000-0005-0000-0000-000000180000}"/>
    <cellStyle name="Millares [0] 2 5 2 2 2 2 7" xfId="18459" xr:uid="{00000000-0005-0000-0000-000001180000}"/>
    <cellStyle name="Millares [0] 2 5 2 2 2 2 7 2" xfId="45206" xr:uid="{00000000-0005-0000-0000-000002180000}"/>
    <cellStyle name="Millares [0] 2 5 2 2 2 2 8" xfId="20910" xr:uid="{00000000-0005-0000-0000-000003180000}"/>
    <cellStyle name="Millares [0] 2 5 2 2 2 2 8 2" xfId="47657" xr:uid="{00000000-0005-0000-0000-000004180000}"/>
    <cellStyle name="Millares [0] 2 5 2 2 2 2 9" xfId="25776" xr:uid="{00000000-0005-0000-0000-000005180000}"/>
    <cellStyle name="Millares [0] 2 5 2 2 2 2 9 2" xfId="52521" xr:uid="{00000000-0005-0000-0000-000006180000}"/>
    <cellStyle name="Millares [0] 2 5 2 2 2 3" xfId="1980" xr:uid="{00000000-0005-0000-0000-000007180000}"/>
    <cellStyle name="Millares [0] 2 5 2 2 2 3 2" xfId="4463" xr:uid="{00000000-0005-0000-0000-000008180000}"/>
    <cellStyle name="Millares [0] 2 5 2 2 2 3 2 2" xfId="9315" xr:uid="{00000000-0005-0000-0000-000009180000}"/>
    <cellStyle name="Millares [0] 2 5 2 2 2 3 2 2 2" xfId="36065" xr:uid="{00000000-0005-0000-0000-00000A180000}"/>
    <cellStyle name="Millares [0] 2 5 2 2 2 3 2 3" xfId="14057" xr:uid="{00000000-0005-0000-0000-00000B180000}"/>
    <cellStyle name="Millares [0] 2 5 2 2 2 3 2 3 2" xfId="40807" xr:uid="{00000000-0005-0000-0000-00000C180000}"/>
    <cellStyle name="Millares [0] 2 5 2 2 2 3 2 4" xfId="23858" xr:uid="{00000000-0005-0000-0000-00000D180000}"/>
    <cellStyle name="Millares [0] 2 5 2 2 2 3 2 4 2" xfId="50605" xr:uid="{00000000-0005-0000-0000-00000E180000}"/>
    <cellStyle name="Millares [0] 2 5 2 2 2 3 2 5" xfId="31214" xr:uid="{00000000-0005-0000-0000-00000F180000}"/>
    <cellStyle name="Millares [0] 2 5 2 2 2 3 3" xfId="6841" xr:uid="{00000000-0005-0000-0000-000010180000}"/>
    <cellStyle name="Millares [0] 2 5 2 2 2 3 3 2" xfId="33591" xr:uid="{00000000-0005-0000-0000-000011180000}"/>
    <cellStyle name="Millares [0] 2 5 2 2 2 3 4" xfId="11687" xr:uid="{00000000-0005-0000-0000-000012180000}"/>
    <cellStyle name="Millares [0] 2 5 2 2 2 3 4 2" xfId="38437" xr:uid="{00000000-0005-0000-0000-000013180000}"/>
    <cellStyle name="Millares [0] 2 5 2 2 2 3 5" xfId="16532" xr:uid="{00000000-0005-0000-0000-000014180000}"/>
    <cellStyle name="Millares [0] 2 5 2 2 2 3 5 2" xfId="43282" xr:uid="{00000000-0005-0000-0000-000015180000}"/>
    <cellStyle name="Millares [0] 2 5 2 2 2 3 6" xfId="18933" xr:uid="{00000000-0005-0000-0000-000016180000}"/>
    <cellStyle name="Millares [0] 2 5 2 2 2 3 6 2" xfId="45680" xr:uid="{00000000-0005-0000-0000-000017180000}"/>
    <cellStyle name="Millares [0] 2 5 2 2 2 3 7" xfId="21384" xr:uid="{00000000-0005-0000-0000-000018180000}"/>
    <cellStyle name="Millares [0] 2 5 2 2 2 3 7 2" xfId="48131" xr:uid="{00000000-0005-0000-0000-000019180000}"/>
    <cellStyle name="Millares [0] 2 5 2 2 2 3 8" xfId="26250" xr:uid="{00000000-0005-0000-0000-00001A180000}"/>
    <cellStyle name="Millares [0] 2 5 2 2 2 3 8 2" xfId="52995" xr:uid="{00000000-0005-0000-0000-00001B180000}"/>
    <cellStyle name="Millares [0] 2 5 2 2 2 3 9" xfId="28740" xr:uid="{00000000-0005-0000-0000-00001C180000}"/>
    <cellStyle name="Millares [0] 2 5 2 2 2 4" xfId="2455" xr:uid="{00000000-0005-0000-0000-00001D180000}"/>
    <cellStyle name="Millares [0] 2 5 2 2 2 4 2" xfId="4938" xr:uid="{00000000-0005-0000-0000-00001E180000}"/>
    <cellStyle name="Millares [0] 2 5 2 2 2 4 2 2" xfId="9789" xr:uid="{00000000-0005-0000-0000-00001F180000}"/>
    <cellStyle name="Millares [0] 2 5 2 2 2 4 2 2 2" xfId="36539" xr:uid="{00000000-0005-0000-0000-000020180000}"/>
    <cellStyle name="Millares [0] 2 5 2 2 2 4 2 3" xfId="14531" xr:uid="{00000000-0005-0000-0000-000021180000}"/>
    <cellStyle name="Millares [0] 2 5 2 2 2 4 2 3 2" xfId="41281" xr:uid="{00000000-0005-0000-0000-000022180000}"/>
    <cellStyle name="Millares [0] 2 5 2 2 2 4 2 4" xfId="24332" xr:uid="{00000000-0005-0000-0000-000023180000}"/>
    <cellStyle name="Millares [0] 2 5 2 2 2 4 2 4 2" xfId="51079" xr:uid="{00000000-0005-0000-0000-000024180000}"/>
    <cellStyle name="Millares [0] 2 5 2 2 2 4 2 5" xfId="31688" xr:uid="{00000000-0005-0000-0000-000025180000}"/>
    <cellStyle name="Millares [0] 2 5 2 2 2 4 3" xfId="7315" xr:uid="{00000000-0005-0000-0000-000026180000}"/>
    <cellStyle name="Millares [0] 2 5 2 2 2 4 3 2" xfId="34065" xr:uid="{00000000-0005-0000-0000-000027180000}"/>
    <cellStyle name="Millares [0] 2 5 2 2 2 4 4" xfId="12161" xr:uid="{00000000-0005-0000-0000-000028180000}"/>
    <cellStyle name="Millares [0] 2 5 2 2 2 4 4 2" xfId="38911" xr:uid="{00000000-0005-0000-0000-000029180000}"/>
    <cellStyle name="Millares [0] 2 5 2 2 2 4 5" xfId="17006" xr:uid="{00000000-0005-0000-0000-00002A180000}"/>
    <cellStyle name="Millares [0] 2 5 2 2 2 4 5 2" xfId="43756" xr:uid="{00000000-0005-0000-0000-00002B180000}"/>
    <cellStyle name="Millares [0] 2 5 2 2 2 4 6" xfId="19407" xr:uid="{00000000-0005-0000-0000-00002C180000}"/>
    <cellStyle name="Millares [0] 2 5 2 2 2 4 6 2" xfId="46154" xr:uid="{00000000-0005-0000-0000-00002D180000}"/>
    <cellStyle name="Millares [0] 2 5 2 2 2 4 7" xfId="21858" xr:uid="{00000000-0005-0000-0000-00002E180000}"/>
    <cellStyle name="Millares [0] 2 5 2 2 2 4 7 2" xfId="48605" xr:uid="{00000000-0005-0000-0000-00002F180000}"/>
    <cellStyle name="Millares [0] 2 5 2 2 2 4 8" xfId="26724" xr:uid="{00000000-0005-0000-0000-000030180000}"/>
    <cellStyle name="Millares [0] 2 5 2 2 2 4 8 2" xfId="53469" xr:uid="{00000000-0005-0000-0000-000031180000}"/>
    <cellStyle name="Millares [0] 2 5 2 2 2 4 9" xfId="29214" xr:uid="{00000000-0005-0000-0000-000032180000}"/>
    <cellStyle name="Millares [0] 2 5 2 2 2 5" xfId="3508" xr:uid="{00000000-0005-0000-0000-000033180000}"/>
    <cellStyle name="Millares [0] 2 5 2 2 2 5 2" xfId="8367" xr:uid="{00000000-0005-0000-0000-000034180000}"/>
    <cellStyle name="Millares [0] 2 5 2 2 2 5 2 2" xfId="35117" xr:uid="{00000000-0005-0000-0000-000035180000}"/>
    <cellStyle name="Millares [0] 2 5 2 2 2 5 3" xfId="13109" xr:uid="{00000000-0005-0000-0000-000036180000}"/>
    <cellStyle name="Millares [0] 2 5 2 2 2 5 3 2" xfId="39859" xr:uid="{00000000-0005-0000-0000-000037180000}"/>
    <cellStyle name="Millares [0] 2 5 2 2 2 5 4" xfId="22910" xr:uid="{00000000-0005-0000-0000-000038180000}"/>
    <cellStyle name="Millares [0] 2 5 2 2 2 5 4 2" xfId="49657" xr:uid="{00000000-0005-0000-0000-000039180000}"/>
    <cellStyle name="Millares [0] 2 5 2 2 2 5 5" xfId="30266" xr:uid="{00000000-0005-0000-0000-00003A180000}"/>
    <cellStyle name="Millares [0] 2 5 2 2 2 6" xfId="5893" xr:uid="{00000000-0005-0000-0000-00003B180000}"/>
    <cellStyle name="Millares [0] 2 5 2 2 2 6 2" xfId="32643" xr:uid="{00000000-0005-0000-0000-00003C180000}"/>
    <cellStyle name="Millares [0] 2 5 2 2 2 7" xfId="10739" xr:uid="{00000000-0005-0000-0000-00003D180000}"/>
    <cellStyle name="Millares [0] 2 5 2 2 2 7 2" xfId="37489" xr:uid="{00000000-0005-0000-0000-00003E180000}"/>
    <cellStyle name="Millares [0] 2 5 2 2 2 8" xfId="15584" xr:uid="{00000000-0005-0000-0000-00003F180000}"/>
    <cellStyle name="Millares [0] 2 5 2 2 2 8 2" xfId="42334" xr:uid="{00000000-0005-0000-0000-000040180000}"/>
    <cellStyle name="Millares [0] 2 5 2 2 2 9" xfId="17985" xr:uid="{00000000-0005-0000-0000-000041180000}"/>
    <cellStyle name="Millares [0] 2 5 2 2 2 9 2" xfId="44732" xr:uid="{00000000-0005-0000-0000-000042180000}"/>
    <cellStyle name="Millares [0] 2 5 2 2 3" xfId="1262" xr:uid="{00000000-0005-0000-0000-000043180000}"/>
    <cellStyle name="Millares [0] 2 5 2 2 3 10" xfId="28029" xr:uid="{00000000-0005-0000-0000-000044180000}"/>
    <cellStyle name="Millares [0] 2 5 2 2 3 2" xfId="2692" xr:uid="{00000000-0005-0000-0000-000045180000}"/>
    <cellStyle name="Millares [0] 2 5 2 2 3 2 2" xfId="5175" xr:uid="{00000000-0005-0000-0000-000046180000}"/>
    <cellStyle name="Millares [0] 2 5 2 2 3 2 2 2" xfId="10026" xr:uid="{00000000-0005-0000-0000-000047180000}"/>
    <cellStyle name="Millares [0] 2 5 2 2 3 2 2 2 2" xfId="36776" xr:uid="{00000000-0005-0000-0000-000048180000}"/>
    <cellStyle name="Millares [0] 2 5 2 2 3 2 2 3" xfId="14768" xr:uid="{00000000-0005-0000-0000-000049180000}"/>
    <cellStyle name="Millares [0] 2 5 2 2 3 2 2 3 2" xfId="41518" xr:uid="{00000000-0005-0000-0000-00004A180000}"/>
    <cellStyle name="Millares [0] 2 5 2 2 3 2 2 4" xfId="24569" xr:uid="{00000000-0005-0000-0000-00004B180000}"/>
    <cellStyle name="Millares [0] 2 5 2 2 3 2 2 4 2" xfId="51316" xr:uid="{00000000-0005-0000-0000-00004C180000}"/>
    <cellStyle name="Millares [0] 2 5 2 2 3 2 2 5" xfId="31925" xr:uid="{00000000-0005-0000-0000-00004D180000}"/>
    <cellStyle name="Millares [0] 2 5 2 2 3 2 3" xfId="7552" xr:uid="{00000000-0005-0000-0000-00004E180000}"/>
    <cellStyle name="Millares [0] 2 5 2 2 3 2 3 2" xfId="34302" xr:uid="{00000000-0005-0000-0000-00004F180000}"/>
    <cellStyle name="Millares [0] 2 5 2 2 3 2 4" xfId="12398" xr:uid="{00000000-0005-0000-0000-000050180000}"/>
    <cellStyle name="Millares [0] 2 5 2 2 3 2 4 2" xfId="39148" xr:uid="{00000000-0005-0000-0000-000051180000}"/>
    <cellStyle name="Millares [0] 2 5 2 2 3 2 5" xfId="17243" xr:uid="{00000000-0005-0000-0000-000052180000}"/>
    <cellStyle name="Millares [0] 2 5 2 2 3 2 5 2" xfId="43993" xr:uid="{00000000-0005-0000-0000-000053180000}"/>
    <cellStyle name="Millares [0] 2 5 2 2 3 2 6" xfId="19644" xr:uid="{00000000-0005-0000-0000-000054180000}"/>
    <cellStyle name="Millares [0] 2 5 2 2 3 2 6 2" xfId="46391" xr:uid="{00000000-0005-0000-0000-000055180000}"/>
    <cellStyle name="Millares [0] 2 5 2 2 3 2 7" xfId="22095" xr:uid="{00000000-0005-0000-0000-000056180000}"/>
    <cellStyle name="Millares [0] 2 5 2 2 3 2 7 2" xfId="48842" xr:uid="{00000000-0005-0000-0000-000057180000}"/>
    <cellStyle name="Millares [0] 2 5 2 2 3 2 8" xfId="26961" xr:uid="{00000000-0005-0000-0000-000058180000}"/>
    <cellStyle name="Millares [0] 2 5 2 2 3 2 8 2" xfId="53706" xr:uid="{00000000-0005-0000-0000-000059180000}"/>
    <cellStyle name="Millares [0] 2 5 2 2 3 2 9" xfId="29451" xr:uid="{00000000-0005-0000-0000-00005A180000}"/>
    <cellStyle name="Millares [0] 2 5 2 2 3 3" xfId="3746" xr:uid="{00000000-0005-0000-0000-00005B180000}"/>
    <cellStyle name="Millares [0] 2 5 2 2 3 3 2" xfId="8604" xr:uid="{00000000-0005-0000-0000-00005C180000}"/>
    <cellStyle name="Millares [0] 2 5 2 2 3 3 2 2" xfId="35354" xr:uid="{00000000-0005-0000-0000-00005D180000}"/>
    <cellStyle name="Millares [0] 2 5 2 2 3 3 3" xfId="13346" xr:uid="{00000000-0005-0000-0000-00005E180000}"/>
    <cellStyle name="Millares [0] 2 5 2 2 3 3 3 2" xfId="40096" xr:uid="{00000000-0005-0000-0000-00005F180000}"/>
    <cellStyle name="Millares [0] 2 5 2 2 3 3 4" xfId="23147" xr:uid="{00000000-0005-0000-0000-000060180000}"/>
    <cellStyle name="Millares [0] 2 5 2 2 3 3 4 2" xfId="49894" xr:uid="{00000000-0005-0000-0000-000061180000}"/>
    <cellStyle name="Millares [0] 2 5 2 2 3 3 5" xfId="30503" xr:uid="{00000000-0005-0000-0000-000062180000}"/>
    <cellStyle name="Millares [0] 2 5 2 2 3 4" xfId="6130" xr:uid="{00000000-0005-0000-0000-000063180000}"/>
    <cellStyle name="Millares [0] 2 5 2 2 3 4 2" xfId="32880" xr:uid="{00000000-0005-0000-0000-000064180000}"/>
    <cellStyle name="Millares [0] 2 5 2 2 3 5" xfId="10976" xr:uid="{00000000-0005-0000-0000-000065180000}"/>
    <cellStyle name="Millares [0] 2 5 2 2 3 5 2" xfId="37726" xr:uid="{00000000-0005-0000-0000-000066180000}"/>
    <cellStyle name="Millares [0] 2 5 2 2 3 6" xfId="15821" xr:uid="{00000000-0005-0000-0000-000067180000}"/>
    <cellStyle name="Millares [0] 2 5 2 2 3 6 2" xfId="42571" xr:uid="{00000000-0005-0000-0000-000068180000}"/>
    <cellStyle name="Millares [0] 2 5 2 2 3 7" xfId="18222" xr:uid="{00000000-0005-0000-0000-000069180000}"/>
    <cellStyle name="Millares [0] 2 5 2 2 3 7 2" xfId="44969" xr:uid="{00000000-0005-0000-0000-00006A180000}"/>
    <cellStyle name="Millares [0] 2 5 2 2 3 8" xfId="20673" xr:uid="{00000000-0005-0000-0000-00006B180000}"/>
    <cellStyle name="Millares [0] 2 5 2 2 3 8 2" xfId="47420" xr:uid="{00000000-0005-0000-0000-00006C180000}"/>
    <cellStyle name="Millares [0] 2 5 2 2 3 9" xfId="25539" xr:uid="{00000000-0005-0000-0000-00006D180000}"/>
    <cellStyle name="Millares [0] 2 5 2 2 3 9 2" xfId="52284" xr:uid="{00000000-0005-0000-0000-00006E180000}"/>
    <cellStyle name="Millares [0] 2 5 2 2 4" xfId="1742" xr:uid="{00000000-0005-0000-0000-00006F180000}"/>
    <cellStyle name="Millares [0] 2 5 2 2 4 2" xfId="4225" xr:uid="{00000000-0005-0000-0000-000070180000}"/>
    <cellStyle name="Millares [0] 2 5 2 2 4 2 2" xfId="9078" xr:uid="{00000000-0005-0000-0000-000071180000}"/>
    <cellStyle name="Millares [0] 2 5 2 2 4 2 2 2" xfId="35828" xr:uid="{00000000-0005-0000-0000-000072180000}"/>
    <cellStyle name="Millares [0] 2 5 2 2 4 2 3" xfId="13820" xr:uid="{00000000-0005-0000-0000-000073180000}"/>
    <cellStyle name="Millares [0] 2 5 2 2 4 2 3 2" xfId="40570" xr:uid="{00000000-0005-0000-0000-000074180000}"/>
    <cellStyle name="Millares [0] 2 5 2 2 4 2 4" xfId="23621" xr:uid="{00000000-0005-0000-0000-000075180000}"/>
    <cellStyle name="Millares [0] 2 5 2 2 4 2 4 2" xfId="50368" xr:uid="{00000000-0005-0000-0000-000076180000}"/>
    <cellStyle name="Millares [0] 2 5 2 2 4 2 5" xfId="30977" xr:uid="{00000000-0005-0000-0000-000077180000}"/>
    <cellStyle name="Millares [0] 2 5 2 2 4 3" xfId="6604" xr:uid="{00000000-0005-0000-0000-000078180000}"/>
    <cellStyle name="Millares [0] 2 5 2 2 4 3 2" xfId="33354" xr:uid="{00000000-0005-0000-0000-000079180000}"/>
    <cellStyle name="Millares [0] 2 5 2 2 4 4" xfId="11450" xr:uid="{00000000-0005-0000-0000-00007A180000}"/>
    <cellStyle name="Millares [0] 2 5 2 2 4 4 2" xfId="38200" xr:uid="{00000000-0005-0000-0000-00007B180000}"/>
    <cellStyle name="Millares [0] 2 5 2 2 4 5" xfId="16295" xr:uid="{00000000-0005-0000-0000-00007C180000}"/>
    <cellStyle name="Millares [0] 2 5 2 2 4 5 2" xfId="43045" xr:uid="{00000000-0005-0000-0000-00007D180000}"/>
    <cellStyle name="Millares [0] 2 5 2 2 4 6" xfId="18696" xr:uid="{00000000-0005-0000-0000-00007E180000}"/>
    <cellStyle name="Millares [0] 2 5 2 2 4 6 2" xfId="45443" xr:uid="{00000000-0005-0000-0000-00007F180000}"/>
    <cellStyle name="Millares [0] 2 5 2 2 4 7" xfId="21147" xr:uid="{00000000-0005-0000-0000-000080180000}"/>
    <cellStyle name="Millares [0] 2 5 2 2 4 7 2" xfId="47894" xr:uid="{00000000-0005-0000-0000-000081180000}"/>
    <cellStyle name="Millares [0] 2 5 2 2 4 8" xfId="26013" xr:uid="{00000000-0005-0000-0000-000082180000}"/>
    <cellStyle name="Millares [0] 2 5 2 2 4 8 2" xfId="52758" xr:uid="{00000000-0005-0000-0000-000083180000}"/>
    <cellStyle name="Millares [0] 2 5 2 2 4 9" xfId="28503" xr:uid="{00000000-0005-0000-0000-000084180000}"/>
    <cellStyle name="Millares [0] 2 5 2 2 5" xfId="2218" xr:uid="{00000000-0005-0000-0000-000085180000}"/>
    <cellStyle name="Millares [0] 2 5 2 2 5 2" xfId="4701" xr:uid="{00000000-0005-0000-0000-000086180000}"/>
    <cellStyle name="Millares [0] 2 5 2 2 5 2 2" xfId="9552" xr:uid="{00000000-0005-0000-0000-000087180000}"/>
    <cellStyle name="Millares [0] 2 5 2 2 5 2 2 2" xfId="36302" xr:uid="{00000000-0005-0000-0000-000088180000}"/>
    <cellStyle name="Millares [0] 2 5 2 2 5 2 3" xfId="14294" xr:uid="{00000000-0005-0000-0000-000089180000}"/>
    <cellStyle name="Millares [0] 2 5 2 2 5 2 3 2" xfId="41044" xr:uid="{00000000-0005-0000-0000-00008A180000}"/>
    <cellStyle name="Millares [0] 2 5 2 2 5 2 4" xfId="24095" xr:uid="{00000000-0005-0000-0000-00008B180000}"/>
    <cellStyle name="Millares [0] 2 5 2 2 5 2 4 2" xfId="50842" xr:uid="{00000000-0005-0000-0000-00008C180000}"/>
    <cellStyle name="Millares [0] 2 5 2 2 5 2 5" xfId="31451" xr:uid="{00000000-0005-0000-0000-00008D180000}"/>
    <cellStyle name="Millares [0] 2 5 2 2 5 3" xfId="7078" xr:uid="{00000000-0005-0000-0000-00008E180000}"/>
    <cellStyle name="Millares [0] 2 5 2 2 5 3 2" xfId="33828" xr:uid="{00000000-0005-0000-0000-00008F180000}"/>
    <cellStyle name="Millares [0] 2 5 2 2 5 4" xfId="11924" xr:uid="{00000000-0005-0000-0000-000090180000}"/>
    <cellStyle name="Millares [0] 2 5 2 2 5 4 2" xfId="38674" xr:uid="{00000000-0005-0000-0000-000091180000}"/>
    <cellStyle name="Millares [0] 2 5 2 2 5 5" xfId="16769" xr:uid="{00000000-0005-0000-0000-000092180000}"/>
    <cellStyle name="Millares [0] 2 5 2 2 5 5 2" xfId="43519" xr:uid="{00000000-0005-0000-0000-000093180000}"/>
    <cellStyle name="Millares [0] 2 5 2 2 5 6" xfId="19170" xr:uid="{00000000-0005-0000-0000-000094180000}"/>
    <cellStyle name="Millares [0] 2 5 2 2 5 6 2" xfId="45917" xr:uid="{00000000-0005-0000-0000-000095180000}"/>
    <cellStyle name="Millares [0] 2 5 2 2 5 7" xfId="21621" xr:uid="{00000000-0005-0000-0000-000096180000}"/>
    <cellStyle name="Millares [0] 2 5 2 2 5 7 2" xfId="48368" xr:uid="{00000000-0005-0000-0000-000097180000}"/>
    <cellStyle name="Millares [0] 2 5 2 2 5 8" xfId="26487" xr:uid="{00000000-0005-0000-0000-000098180000}"/>
    <cellStyle name="Millares [0] 2 5 2 2 5 8 2" xfId="53232" xr:uid="{00000000-0005-0000-0000-000099180000}"/>
    <cellStyle name="Millares [0] 2 5 2 2 5 9" xfId="28977" xr:uid="{00000000-0005-0000-0000-00009A180000}"/>
    <cellStyle name="Millares [0] 2 5 2 2 6" xfId="3238" xr:uid="{00000000-0005-0000-0000-00009B180000}"/>
    <cellStyle name="Millares [0] 2 5 2 2 6 2" xfId="8097" xr:uid="{00000000-0005-0000-0000-00009C180000}"/>
    <cellStyle name="Millares [0] 2 5 2 2 6 2 2" xfId="34847" xr:uid="{00000000-0005-0000-0000-00009D180000}"/>
    <cellStyle name="Millares [0] 2 5 2 2 6 3" xfId="12872" xr:uid="{00000000-0005-0000-0000-00009E180000}"/>
    <cellStyle name="Millares [0] 2 5 2 2 6 3 2" xfId="39622" xr:uid="{00000000-0005-0000-0000-00009F180000}"/>
    <cellStyle name="Millares [0] 2 5 2 2 6 4" xfId="22640" xr:uid="{00000000-0005-0000-0000-0000A0180000}"/>
    <cellStyle name="Millares [0] 2 5 2 2 6 4 2" xfId="49387" xr:uid="{00000000-0005-0000-0000-0000A1180000}"/>
    <cellStyle name="Millares [0] 2 5 2 2 6 5" xfId="29996" xr:uid="{00000000-0005-0000-0000-0000A2180000}"/>
    <cellStyle name="Millares [0] 2 5 2 2 7" xfId="5656" xr:uid="{00000000-0005-0000-0000-0000A3180000}"/>
    <cellStyle name="Millares [0] 2 5 2 2 7 2" xfId="32406" xr:uid="{00000000-0005-0000-0000-0000A4180000}"/>
    <cellStyle name="Millares [0] 2 5 2 2 8" xfId="10501" xr:uid="{00000000-0005-0000-0000-0000A5180000}"/>
    <cellStyle name="Millares [0] 2 5 2 2 8 2" xfId="37251" xr:uid="{00000000-0005-0000-0000-0000A6180000}"/>
    <cellStyle name="Millares [0] 2 5 2 2 9" xfId="15347" xr:uid="{00000000-0005-0000-0000-0000A7180000}"/>
    <cellStyle name="Millares [0] 2 5 2 2 9 2" xfId="42097" xr:uid="{00000000-0005-0000-0000-0000A8180000}"/>
    <cellStyle name="Millares [0] 2 5 2 3" xfId="857" xr:uid="{00000000-0005-0000-0000-0000A9180000}"/>
    <cellStyle name="Millares [0] 2 5 2 3 10" xfId="20300" xr:uid="{00000000-0005-0000-0000-0000AA180000}"/>
    <cellStyle name="Millares [0] 2 5 2 3 10 2" xfId="47047" xr:uid="{00000000-0005-0000-0000-0000AB180000}"/>
    <cellStyle name="Millares [0] 2 5 2 3 11" xfId="25166" xr:uid="{00000000-0005-0000-0000-0000AC180000}"/>
    <cellStyle name="Millares [0] 2 5 2 3 11 2" xfId="51911" xr:uid="{00000000-0005-0000-0000-0000AD180000}"/>
    <cellStyle name="Millares [0] 2 5 2 3 12" xfId="27630" xr:uid="{00000000-0005-0000-0000-0000AE180000}"/>
    <cellStyle name="Millares [0] 2 5 2 3 2" xfId="1365" xr:uid="{00000000-0005-0000-0000-0000AF180000}"/>
    <cellStyle name="Millares [0] 2 5 2 3 2 10" xfId="28130" xr:uid="{00000000-0005-0000-0000-0000B0180000}"/>
    <cellStyle name="Millares [0] 2 5 2 3 2 2" xfId="2793" xr:uid="{00000000-0005-0000-0000-0000B1180000}"/>
    <cellStyle name="Millares [0] 2 5 2 3 2 2 2" xfId="5276" xr:uid="{00000000-0005-0000-0000-0000B2180000}"/>
    <cellStyle name="Millares [0] 2 5 2 3 2 2 2 2" xfId="10127" xr:uid="{00000000-0005-0000-0000-0000B3180000}"/>
    <cellStyle name="Millares [0] 2 5 2 3 2 2 2 2 2" xfId="36877" xr:uid="{00000000-0005-0000-0000-0000B4180000}"/>
    <cellStyle name="Millares [0] 2 5 2 3 2 2 2 3" xfId="14869" xr:uid="{00000000-0005-0000-0000-0000B5180000}"/>
    <cellStyle name="Millares [0] 2 5 2 3 2 2 2 3 2" xfId="41619" xr:uid="{00000000-0005-0000-0000-0000B6180000}"/>
    <cellStyle name="Millares [0] 2 5 2 3 2 2 2 4" xfId="24670" xr:uid="{00000000-0005-0000-0000-0000B7180000}"/>
    <cellStyle name="Millares [0] 2 5 2 3 2 2 2 4 2" xfId="51417" xr:uid="{00000000-0005-0000-0000-0000B8180000}"/>
    <cellStyle name="Millares [0] 2 5 2 3 2 2 2 5" xfId="32026" xr:uid="{00000000-0005-0000-0000-0000B9180000}"/>
    <cellStyle name="Millares [0] 2 5 2 3 2 2 3" xfId="7653" xr:uid="{00000000-0005-0000-0000-0000BA180000}"/>
    <cellStyle name="Millares [0] 2 5 2 3 2 2 3 2" xfId="34403" xr:uid="{00000000-0005-0000-0000-0000BB180000}"/>
    <cellStyle name="Millares [0] 2 5 2 3 2 2 4" xfId="12499" xr:uid="{00000000-0005-0000-0000-0000BC180000}"/>
    <cellStyle name="Millares [0] 2 5 2 3 2 2 4 2" xfId="39249" xr:uid="{00000000-0005-0000-0000-0000BD180000}"/>
    <cellStyle name="Millares [0] 2 5 2 3 2 2 5" xfId="17344" xr:uid="{00000000-0005-0000-0000-0000BE180000}"/>
    <cellStyle name="Millares [0] 2 5 2 3 2 2 5 2" xfId="44094" xr:uid="{00000000-0005-0000-0000-0000BF180000}"/>
    <cellStyle name="Millares [0] 2 5 2 3 2 2 6" xfId="19745" xr:uid="{00000000-0005-0000-0000-0000C0180000}"/>
    <cellStyle name="Millares [0] 2 5 2 3 2 2 6 2" xfId="46492" xr:uid="{00000000-0005-0000-0000-0000C1180000}"/>
    <cellStyle name="Millares [0] 2 5 2 3 2 2 7" xfId="22196" xr:uid="{00000000-0005-0000-0000-0000C2180000}"/>
    <cellStyle name="Millares [0] 2 5 2 3 2 2 7 2" xfId="48943" xr:uid="{00000000-0005-0000-0000-0000C3180000}"/>
    <cellStyle name="Millares [0] 2 5 2 3 2 2 8" xfId="27062" xr:uid="{00000000-0005-0000-0000-0000C4180000}"/>
    <cellStyle name="Millares [0] 2 5 2 3 2 2 8 2" xfId="53807" xr:uid="{00000000-0005-0000-0000-0000C5180000}"/>
    <cellStyle name="Millares [0] 2 5 2 3 2 2 9" xfId="29552" xr:uid="{00000000-0005-0000-0000-0000C6180000}"/>
    <cellStyle name="Millares [0] 2 5 2 3 2 3" xfId="3848" xr:uid="{00000000-0005-0000-0000-0000C7180000}"/>
    <cellStyle name="Millares [0] 2 5 2 3 2 3 2" xfId="8705" xr:uid="{00000000-0005-0000-0000-0000C8180000}"/>
    <cellStyle name="Millares [0] 2 5 2 3 2 3 2 2" xfId="35455" xr:uid="{00000000-0005-0000-0000-0000C9180000}"/>
    <cellStyle name="Millares [0] 2 5 2 3 2 3 3" xfId="13447" xr:uid="{00000000-0005-0000-0000-0000CA180000}"/>
    <cellStyle name="Millares [0] 2 5 2 3 2 3 3 2" xfId="40197" xr:uid="{00000000-0005-0000-0000-0000CB180000}"/>
    <cellStyle name="Millares [0] 2 5 2 3 2 3 4" xfId="23248" xr:uid="{00000000-0005-0000-0000-0000CC180000}"/>
    <cellStyle name="Millares [0] 2 5 2 3 2 3 4 2" xfId="49995" xr:uid="{00000000-0005-0000-0000-0000CD180000}"/>
    <cellStyle name="Millares [0] 2 5 2 3 2 3 5" xfId="30604" xr:uid="{00000000-0005-0000-0000-0000CE180000}"/>
    <cellStyle name="Millares [0] 2 5 2 3 2 4" xfId="6231" xr:uid="{00000000-0005-0000-0000-0000CF180000}"/>
    <cellStyle name="Millares [0] 2 5 2 3 2 4 2" xfId="32981" xr:uid="{00000000-0005-0000-0000-0000D0180000}"/>
    <cellStyle name="Millares [0] 2 5 2 3 2 5" xfId="11077" xr:uid="{00000000-0005-0000-0000-0000D1180000}"/>
    <cellStyle name="Millares [0] 2 5 2 3 2 5 2" xfId="37827" xr:uid="{00000000-0005-0000-0000-0000D2180000}"/>
    <cellStyle name="Millares [0] 2 5 2 3 2 6" xfId="15922" xr:uid="{00000000-0005-0000-0000-0000D3180000}"/>
    <cellStyle name="Millares [0] 2 5 2 3 2 6 2" xfId="42672" xr:uid="{00000000-0005-0000-0000-0000D4180000}"/>
    <cellStyle name="Millares [0] 2 5 2 3 2 7" xfId="18323" xr:uid="{00000000-0005-0000-0000-0000D5180000}"/>
    <cellStyle name="Millares [0] 2 5 2 3 2 7 2" xfId="45070" xr:uid="{00000000-0005-0000-0000-0000D6180000}"/>
    <cellStyle name="Millares [0] 2 5 2 3 2 8" xfId="20774" xr:uid="{00000000-0005-0000-0000-0000D7180000}"/>
    <cellStyle name="Millares [0] 2 5 2 3 2 8 2" xfId="47521" xr:uid="{00000000-0005-0000-0000-0000D8180000}"/>
    <cellStyle name="Millares [0] 2 5 2 3 2 9" xfId="25640" xr:uid="{00000000-0005-0000-0000-0000D9180000}"/>
    <cellStyle name="Millares [0] 2 5 2 3 2 9 2" xfId="52385" xr:uid="{00000000-0005-0000-0000-0000DA180000}"/>
    <cellStyle name="Millares [0] 2 5 2 3 3" xfId="1844" xr:uid="{00000000-0005-0000-0000-0000DB180000}"/>
    <cellStyle name="Millares [0] 2 5 2 3 3 2" xfId="4327" xr:uid="{00000000-0005-0000-0000-0000DC180000}"/>
    <cellStyle name="Millares [0] 2 5 2 3 3 2 2" xfId="9179" xr:uid="{00000000-0005-0000-0000-0000DD180000}"/>
    <cellStyle name="Millares [0] 2 5 2 3 3 2 2 2" xfId="35929" xr:uid="{00000000-0005-0000-0000-0000DE180000}"/>
    <cellStyle name="Millares [0] 2 5 2 3 3 2 3" xfId="13921" xr:uid="{00000000-0005-0000-0000-0000DF180000}"/>
    <cellStyle name="Millares [0] 2 5 2 3 3 2 3 2" xfId="40671" xr:uid="{00000000-0005-0000-0000-0000E0180000}"/>
    <cellStyle name="Millares [0] 2 5 2 3 3 2 4" xfId="23722" xr:uid="{00000000-0005-0000-0000-0000E1180000}"/>
    <cellStyle name="Millares [0] 2 5 2 3 3 2 4 2" xfId="50469" xr:uid="{00000000-0005-0000-0000-0000E2180000}"/>
    <cellStyle name="Millares [0] 2 5 2 3 3 2 5" xfId="31078" xr:uid="{00000000-0005-0000-0000-0000E3180000}"/>
    <cellStyle name="Millares [0] 2 5 2 3 3 3" xfId="6705" xr:uid="{00000000-0005-0000-0000-0000E4180000}"/>
    <cellStyle name="Millares [0] 2 5 2 3 3 3 2" xfId="33455" xr:uid="{00000000-0005-0000-0000-0000E5180000}"/>
    <cellStyle name="Millares [0] 2 5 2 3 3 4" xfId="11551" xr:uid="{00000000-0005-0000-0000-0000E6180000}"/>
    <cellStyle name="Millares [0] 2 5 2 3 3 4 2" xfId="38301" xr:uid="{00000000-0005-0000-0000-0000E7180000}"/>
    <cellStyle name="Millares [0] 2 5 2 3 3 5" xfId="16396" xr:uid="{00000000-0005-0000-0000-0000E8180000}"/>
    <cellStyle name="Millares [0] 2 5 2 3 3 5 2" xfId="43146" xr:uid="{00000000-0005-0000-0000-0000E9180000}"/>
    <cellStyle name="Millares [0] 2 5 2 3 3 6" xfId="18797" xr:uid="{00000000-0005-0000-0000-0000EA180000}"/>
    <cellStyle name="Millares [0] 2 5 2 3 3 6 2" xfId="45544" xr:uid="{00000000-0005-0000-0000-0000EB180000}"/>
    <cellStyle name="Millares [0] 2 5 2 3 3 7" xfId="21248" xr:uid="{00000000-0005-0000-0000-0000EC180000}"/>
    <cellStyle name="Millares [0] 2 5 2 3 3 7 2" xfId="47995" xr:uid="{00000000-0005-0000-0000-0000ED180000}"/>
    <cellStyle name="Millares [0] 2 5 2 3 3 8" xfId="26114" xr:uid="{00000000-0005-0000-0000-0000EE180000}"/>
    <cellStyle name="Millares [0] 2 5 2 3 3 8 2" xfId="52859" xr:uid="{00000000-0005-0000-0000-0000EF180000}"/>
    <cellStyle name="Millares [0] 2 5 2 3 3 9" xfId="28604" xr:uid="{00000000-0005-0000-0000-0000F0180000}"/>
    <cellStyle name="Millares [0] 2 5 2 3 4" xfId="2319" xr:uid="{00000000-0005-0000-0000-0000F1180000}"/>
    <cellStyle name="Millares [0] 2 5 2 3 4 2" xfId="4802" xr:uid="{00000000-0005-0000-0000-0000F2180000}"/>
    <cellStyle name="Millares [0] 2 5 2 3 4 2 2" xfId="9653" xr:uid="{00000000-0005-0000-0000-0000F3180000}"/>
    <cellStyle name="Millares [0] 2 5 2 3 4 2 2 2" xfId="36403" xr:uid="{00000000-0005-0000-0000-0000F4180000}"/>
    <cellStyle name="Millares [0] 2 5 2 3 4 2 3" xfId="14395" xr:uid="{00000000-0005-0000-0000-0000F5180000}"/>
    <cellStyle name="Millares [0] 2 5 2 3 4 2 3 2" xfId="41145" xr:uid="{00000000-0005-0000-0000-0000F6180000}"/>
    <cellStyle name="Millares [0] 2 5 2 3 4 2 4" xfId="24196" xr:uid="{00000000-0005-0000-0000-0000F7180000}"/>
    <cellStyle name="Millares [0] 2 5 2 3 4 2 4 2" xfId="50943" xr:uid="{00000000-0005-0000-0000-0000F8180000}"/>
    <cellStyle name="Millares [0] 2 5 2 3 4 2 5" xfId="31552" xr:uid="{00000000-0005-0000-0000-0000F9180000}"/>
    <cellStyle name="Millares [0] 2 5 2 3 4 3" xfId="7179" xr:uid="{00000000-0005-0000-0000-0000FA180000}"/>
    <cellStyle name="Millares [0] 2 5 2 3 4 3 2" xfId="33929" xr:uid="{00000000-0005-0000-0000-0000FB180000}"/>
    <cellStyle name="Millares [0] 2 5 2 3 4 4" xfId="12025" xr:uid="{00000000-0005-0000-0000-0000FC180000}"/>
    <cellStyle name="Millares [0] 2 5 2 3 4 4 2" xfId="38775" xr:uid="{00000000-0005-0000-0000-0000FD180000}"/>
    <cellStyle name="Millares [0] 2 5 2 3 4 5" xfId="16870" xr:uid="{00000000-0005-0000-0000-0000FE180000}"/>
    <cellStyle name="Millares [0] 2 5 2 3 4 5 2" xfId="43620" xr:uid="{00000000-0005-0000-0000-0000FF180000}"/>
    <cellStyle name="Millares [0] 2 5 2 3 4 6" xfId="19271" xr:uid="{00000000-0005-0000-0000-000000190000}"/>
    <cellStyle name="Millares [0] 2 5 2 3 4 6 2" xfId="46018" xr:uid="{00000000-0005-0000-0000-000001190000}"/>
    <cellStyle name="Millares [0] 2 5 2 3 4 7" xfId="21722" xr:uid="{00000000-0005-0000-0000-000002190000}"/>
    <cellStyle name="Millares [0] 2 5 2 3 4 7 2" xfId="48469" xr:uid="{00000000-0005-0000-0000-000003190000}"/>
    <cellStyle name="Millares [0] 2 5 2 3 4 8" xfId="26588" xr:uid="{00000000-0005-0000-0000-000004190000}"/>
    <cellStyle name="Millares [0] 2 5 2 3 4 8 2" xfId="53333" xr:uid="{00000000-0005-0000-0000-000005190000}"/>
    <cellStyle name="Millares [0] 2 5 2 3 4 9" xfId="29078" xr:uid="{00000000-0005-0000-0000-000006190000}"/>
    <cellStyle name="Millares [0] 2 5 2 3 5" xfId="3346" xr:uid="{00000000-0005-0000-0000-000007190000}"/>
    <cellStyle name="Millares [0] 2 5 2 3 5 2" xfId="8205" xr:uid="{00000000-0005-0000-0000-000008190000}"/>
    <cellStyle name="Millares [0] 2 5 2 3 5 2 2" xfId="34955" xr:uid="{00000000-0005-0000-0000-000009190000}"/>
    <cellStyle name="Millares [0] 2 5 2 3 5 3" xfId="12973" xr:uid="{00000000-0005-0000-0000-00000A190000}"/>
    <cellStyle name="Millares [0] 2 5 2 3 5 3 2" xfId="39723" xr:uid="{00000000-0005-0000-0000-00000B190000}"/>
    <cellStyle name="Millares [0] 2 5 2 3 5 4" xfId="22748" xr:uid="{00000000-0005-0000-0000-00000C190000}"/>
    <cellStyle name="Millares [0] 2 5 2 3 5 4 2" xfId="49495" xr:uid="{00000000-0005-0000-0000-00000D190000}"/>
    <cellStyle name="Millares [0] 2 5 2 3 5 5" xfId="30104" xr:uid="{00000000-0005-0000-0000-00000E190000}"/>
    <cellStyle name="Millares [0] 2 5 2 3 6" xfId="5757" xr:uid="{00000000-0005-0000-0000-00000F190000}"/>
    <cellStyle name="Millares [0] 2 5 2 3 6 2" xfId="32507" xr:uid="{00000000-0005-0000-0000-000010190000}"/>
    <cellStyle name="Millares [0] 2 5 2 3 7" xfId="10603" xr:uid="{00000000-0005-0000-0000-000011190000}"/>
    <cellStyle name="Millares [0] 2 5 2 3 7 2" xfId="37353" xr:uid="{00000000-0005-0000-0000-000012190000}"/>
    <cellStyle name="Millares [0] 2 5 2 3 8" xfId="15448" xr:uid="{00000000-0005-0000-0000-000013190000}"/>
    <cellStyle name="Millares [0] 2 5 2 3 8 2" xfId="42198" xr:uid="{00000000-0005-0000-0000-000014190000}"/>
    <cellStyle name="Millares [0] 2 5 2 3 9" xfId="17847" xr:uid="{00000000-0005-0000-0000-000015190000}"/>
    <cellStyle name="Millares [0] 2 5 2 3 9 2" xfId="44594" xr:uid="{00000000-0005-0000-0000-000016190000}"/>
    <cellStyle name="Millares [0] 2 5 2 4" xfId="1126" xr:uid="{00000000-0005-0000-0000-000017190000}"/>
    <cellStyle name="Millares [0] 2 5 2 4 10" xfId="27893" xr:uid="{00000000-0005-0000-0000-000018190000}"/>
    <cellStyle name="Millares [0] 2 5 2 4 2" xfId="2556" xr:uid="{00000000-0005-0000-0000-000019190000}"/>
    <cellStyle name="Millares [0] 2 5 2 4 2 2" xfId="5039" xr:uid="{00000000-0005-0000-0000-00001A190000}"/>
    <cellStyle name="Millares [0] 2 5 2 4 2 2 2" xfId="9890" xr:uid="{00000000-0005-0000-0000-00001B190000}"/>
    <cellStyle name="Millares [0] 2 5 2 4 2 2 2 2" xfId="36640" xr:uid="{00000000-0005-0000-0000-00001C190000}"/>
    <cellStyle name="Millares [0] 2 5 2 4 2 2 3" xfId="14632" xr:uid="{00000000-0005-0000-0000-00001D190000}"/>
    <cellStyle name="Millares [0] 2 5 2 4 2 2 3 2" xfId="41382" xr:uid="{00000000-0005-0000-0000-00001E190000}"/>
    <cellStyle name="Millares [0] 2 5 2 4 2 2 4" xfId="24433" xr:uid="{00000000-0005-0000-0000-00001F190000}"/>
    <cellStyle name="Millares [0] 2 5 2 4 2 2 4 2" xfId="51180" xr:uid="{00000000-0005-0000-0000-000020190000}"/>
    <cellStyle name="Millares [0] 2 5 2 4 2 2 5" xfId="31789" xr:uid="{00000000-0005-0000-0000-000021190000}"/>
    <cellStyle name="Millares [0] 2 5 2 4 2 3" xfId="7416" xr:uid="{00000000-0005-0000-0000-000022190000}"/>
    <cellStyle name="Millares [0] 2 5 2 4 2 3 2" xfId="34166" xr:uid="{00000000-0005-0000-0000-000023190000}"/>
    <cellStyle name="Millares [0] 2 5 2 4 2 4" xfId="12262" xr:uid="{00000000-0005-0000-0000-000024190000}"/>
    <cellStyle name="Millares [0] 2 5 2 4 2 4 2" xfId="39012" xr:uid="{00000000-0005-0000-0000-000025190000}"/>
    <cellStyle name="Millares [0] 2 5 2 4 2 5" xfId="17107" xr:uid="{00000000-0005-0000-0000-000026190000}"/>
    <cellStyle name="Millares [0] 2 5 2 4 2 5 2" xfId="43857" xr:uid="{00000000-0005-0000-0000-000027190000}"/>
    <cellStyle name="Millares [0] 2 5 2 4 2 6" xfId="19508" xr:uid="{00000000-0005-0000-0000-000028190000}"/>
    <cellStyle name="Millares [0] 2 5 2 4 2 6 2" xfId="46255" xr:uid="{00000000-0005-0000-0000-000029190000}"/>
    <cellStyle name="Millares [0] 2 5 2 4 2 7" xfId="21959" xr:uid="{00000000-0005-0000-0000-00002A190000}"/>
    <cellStyle name="Millares [0] 2 5 2 4 2 7 2" xfId="48706" xr:uid="{00000000-0005-0000-0000-00002B190000}"/>
    <cellStyle name="Millares [0] 2 5 2 4 2 8" xfId="26825" xr:uid="{00000000-0005-0000-0000-00002C190000}"/>
    <cellStyle name="Millares [0] 2 5 2 4 2 8 2" xfId="53570" xr:uid="{00000000-0005-0000-0000-00002D190000}"/>
    <cellStyle name="Millares [0] 2 5 2 4 2 9" xfId="29315" xr:uid="{00000000-0005-0000-0000-00002E190000}"/>
    <cellStyle name="Millares [0] 2 5 2 4 3" xfId="3610" xr:uid="{00000000-0005-0000-0000-00002F190000}"/>
    <cellStyle name="Millares [0] 2 5 2 4 3 2" xfId="8468" xr:uid="{00000000-0005-0000-0000-000030190000}"/>
    <cellStyle name="Millares [0] 2 5 2 4 3 2 2" xfId="35218" xr:uid="{00000000-0005-0000-0000-000031190000}"/>
    <cellStyle name="Millares [0] 2 5 2 4 3 3" xfId="13210" xr:uid="{00000000-0005-0000-0000-000032190000}"/>
    <cellStyle name="Millares [0] 2 5 2 4 3 3 2" xfId="39960" xr:uid="{00000000-0005-0000-0000-000033190000}"/>
    <cellStyle name="Millares [0] 2 5 2 4 3 4" xfId="23011" xr:uid="{00000000-0005-0000-0000-000034190000}"/>
    <cellStyle name="Millares [0] 2 5 2 4 3 4 2" xfId="49758" xr:uid="{00000000-0005-0000-0000-000035190000}"/>
    <cellStyle name="Millares [0] 2 5 2 4 3 5" xfId="30367" xr:uid="{00000000-0005-0000-0000-000036190000}"/>
    <cellStyle name="Millares [0] 2 5 2 4 4" xfId="5994" xr:uid="{00000000-0005-0000-0000-000037190000}"/>
    <cellStyle name="Millares [0] 2 5 2 4 4 2" xfId="32744" xr:uid="{00000000-0005-0000-0000-000038190000}"/>
    <cellStyle name="Millares [0] 2 5 2 4 5" xfId="10840" xr:uid="{00000000-0005-0000-0000-000039190000}"/>
    <cellStyle name="Millares [0] 2 5 2 4 5 2" xfId="37590" xr:uid="{00000000-0005-0000-0000-00003A190000}"/>
    <cellStyle name="Millares [0] 2 5 2 4 6" xfId="15685" xr:uid="{00000000-0005-0000-0000-00003B190000}"/>
    <cellStyle name="Millares [0] 2 5 2 4 6 2" xfId="42435" xr:uid="{00000000-0005-0000-0000-00003C190000}"/>
    <cellStyle name="Millares [0] 2 5 2 4 7" xfId="18086" xr:uid="{00000000-0005-0000-0000-00003D190000}"/>
    <cellStyle name="Millares [0] 2 5 2 4 7 2" xfId="44833" xr:uid="{00000000-0005-0000-0000-00003E190000}"/>
    <cellStyle name="Millares [0] 2 5 2 4 8" xfId="20537" xr:uid="{00000000-0005-0000-0000-00003F190000}"/>
    <cellStyle name="Millares [0] 2 5 2 4 8 2" xfId="47284" xr:uid="{00000000-0005-0000-0000-000040190000}"/>
    <cellStyle name="Millares [0] 2 5 2 4 9" xfId="25403" xr:uid="{00000000-0005-0000-0000-000041190000}"/>
    <cellStyle name="Millares [0] 2 5 2 4 9 2" xfId="52148" xr:uid="{00000000-0005-0000-0000-000042190000}"/>
    <cellStyle name="Millares [0] 2 5 2 5" xfId="1606" xr:uid="{00000000-0005-0000-0000-000043190000}"/>
    <cellStyle name="Millares [0] 2 5 2 5 2" xfId="4089" xr:uid="{00000000-0005-0000-0000-000044190000}"/>
    <cellStyle name="Millares [0] 2 5 2 5 2 2" xfId="8942" xr:uid="{00000000-0005-0000-0000-000045190000}"/>
    <cellStyle name="Millares [0] 2 5 2 5 2 2 2" xfId="35692" xr:uid="{00000000-0005-0000-0000-000046190000}"/>
    <cellStyle name="Millares [0] 2 5 2 5 2 3" xfId="13684" xr:uid="{00000000-0005-0000-0000-000047190000}"/>
    <cellStyle name="Millares [0] 2 5 2 5 2 3 2" xfId="40434" xr:uid="{00000000-0005-0000-0000-000048190000}"/>
    <cellStyle name="Millares [0] 2 5 2 5 2 4" xfId="23485" xr:uid="{00000000-0005-0000-0000-000049190000}"/>
    <cellStyle name="Millares [0] 2 5 2 5 2 4 2" xfId="50232" xr:uid="{00000000-0005-0000-0000-00004A190000}"/>
    <cellStyle name="Millares [0] 2 5 2 5 2 5" xfId="30841" xr:uid="{00000000-0005-0000-0000-00004B190000}"/>
    <cellStyle name="Millares [0] 2 5 2 5 3" xfId="6468" xr:uid="{00000000-0005-0000-0000-00004C190000}"/>
    <cellStyle name="Millares [0] 2 5 2 5 3 2" xfId="33218" xr:uid="{00000000-0005-0000-0000-00004D190000}"/>
    <cellStyle name="Millares [0] 2 5 2 5 4" xfId="11314" xr:uid="{00000000-0005-0000-0000-00004E190000}"/>
    <cellStyle name="Millares [0] 2 5 2 5 4 2" xfId="38064" xr:uid="{00000000-0005-0000-0000-00004F190000}"/>
    <cellStyle name="Millares [0] 2 5 2 5 5" xfId="16159" xr:uid="{00000000-0005-0000-0000-000050190000}"/>
    <cellStyle name="Millares [0] 2 5 2 5 5 2" xfId="42909" xr:uid="{00000000-0005-0000-0000-000051190000}"/>
    <cellStyle name="Millares [0] 2 5 2 5 6" xfId="18560" xr:uid="{00000000-0005-0000-0000-000052190000}"/>
    <cellStyle name="Millares [0] 2 5 2 5 6 2" xfId="45307" xr:uid="{00000000-0005-0000-0000-000053190000}"/>
    <cellStyle name="Millares [0] 2 5 2 5 7" xfId="21011" xr:uid="{00000000-0005-0000-0000-000054190000}"/>
    <cellStyle name="Millares [0] 2 5 2 5 7 2" xfId="47758" xr:uid="{00000000-0005-0000-0000-000055190000}"/>
    <cellStyle name="Millares [0] 2 5 2 5 8" xfId="25877" xr:uid="{00000000-0005-0000-0000-000056190000}"/>
    <cellStyle name="Millares [0] 2 5 2 5 8 2" xfId="52622" xr:uid="{00000000-0005-0000-0000-000057190000}"/>
    <cellStyle name="Millares [0] 2 5 2 5 9" xfId="28367" xr:uid="{00000000-0005-0000-0000-000058190000}"/>
    <cellStyle name="Millares [0] 2 5 2 6" xfId="2082" xr:uid="{00000000-0005-0000-0000-000059190000}"/>
    <cellStyle name="Millares [0] 2 5 2 6 2" xfId="4565" xr:uid="{00000000-0005-0000-0000-00005A190000}"/>
    <cellStyle name="Millares [0] 2 5 2 6 2 2" xfId="9416" xr:uid="{00000000-0005-0000-0000-00005B190000}"/>
    <cellStyle name="Millares [0] 2 5 2 6 2 2 2" xfId="36166" xr:uid="{00000000-0005-0000-0000-00005C190000}"/>
    <cellStyle name="Millares [0] 2 5 2 6 2 3" xfId="14158" xr:uid="{00000000-0005-0000-0000-00005D190000}"/>
    <cellStyle name="Millares [0] 2 5 2 6 2 3 2" xfId="40908" xr:uid="{00000000-0005-0000-0000-00005E190000}"/>
    <cellStyle name="Millares [0] 2 5 2 6 2 4" xfId="23959" xr:uid="{00000000-0005-0000-0000-00005F190000}"/>
    <cellStyle name="Millares [0] 2 5 2 6 2 4 2" xfId="50706" xr:uid="{00000000-0005-0000-0000-000060190000}"/>
    <cellStyle name="Millares [0] 2 5 2 6 2 5" xfId="31315" xr:uid="{00000000-0005-0000-0000-000061190000}"/>
    <cellStyle name="Millares [0] 2 5 2 6 3" xfId="6942" xr:uid="{00000000-0005-0000-0000-000062190000}"/>
    <cellStyle name="Millares [0] 2 5 2 6 3 2" xfId="33692" xr:uid="{00000000-0005-0000-0000-000063190000}"/>
    <cellStyle name="Millares [0] 2 5 2 6 4" xfId="11788" xr:uid="{00000000-0005-0000-0000-000064190000}"/>
    <cellStyle name="Millares [0] 2 5 2 6 4 2" xfId="38538" xr:uid="{00000000-0005-0000-0000-000065190000}"/>
    <cellStyle name="Millares [0] 2 5 2 6 5" xfId="16633" xr:uid="{00000000-0005-0000-0000-000066190000}"/>
    <cellStyle name="Millares [0] 2 5 2 6 5 2" xfId="43383" xr:uid="{00000000-0005-0000-0000-000067190000}"/>
    <cellStyle name="Millares [0] 2 5 2 6 6" xfId="19034" xr:uid="{00000000-0005-0000-0000-000068190000}"/>
    <cellStyle name="Millares [0] 2 5 2 6 6 2" xfId="45781" xr:uid="{00000000-0005-0000-0000-000069190000}"/>
    <cellStyle name="Millares [0] 2 5 2 6 7" xfId="21485" xr:uid="{00000000-0005-0000-0000-00006A190000}"/>
    <cellStyle name="Millares [0] 2 5 2 6 7 2" xfId="48232" xr:uid="{00000000-0005-0000-0000-00006B190000}"/>
    <cellStyle name="Millares [0] 2 5 2 6 8" xfId="26351" xr:uid="{00000000-0005-0000-0000-00006C190000}"/>
    <cellStyle name="Millares [0] 2 5 2 6 8 2" xfId="53096" xr:uid="{00000000-0005-0000-0000-00006D190000}"/>
    <cellStyle name="Millares [0] 2 5 2 6 9" xfId="28841" xr:uid="{00000000-0005-0000-0000-00006E190000}"/>
    <cellStyle name="Millares [0] 2 5 2 7" xfId="3057" xr:uid="{00000000-0005-0000-0000-00006F190000}"/>
    <cellStyle name="Millares [0] 2 5 2 7 2" xfId="7916" xr:uid="{00000000-0005-0000-0000-000070190000}"/>
    <cellStyle name="Millares [0] 2 5 2 7 2 2" xfId="34666" xr:uid="{00000000-0005-0000-0000-000071190000}"/>
    <cellStyle name="Millares [0] 2 5 2 7 3" xfId="12736" xr:uid="{00000000-0005-0000-0000-000072190000}"/>
    <cellStyle name="Millares [0] 2 5 2 7 3 2" xfId="39486" xr:uid="{00000000-0005-0000-0000-000073190000}"/>
    <cellStyle name="Millares [0] 2 5 2 7 4" xfId="22459" xr:uid="{00000000-0005-0000-0000-000074190000}"/>
    <cellStyle name="Millares [0] 2 5 2 7 4 2" xfId="49206" xr:uid="{00000000-0005-0000-0000-000075190000}"/>
    <cellStyle name="Millares [0] 2 5 2 7 5" xfId="29815" xr:uid="{00000000-0005-0000-0000-000076190000}"/>
    <cellStyle name="Millares [0] 2 5 2 8" xfId="5520" xr:uid="{00000000-0005-0000-0000-000077190000}"/>
    <cellStyle name="Millares [0] 2 5 2 8 2" xfId="32270" xr:uid="{00000000-0005-0000-0000-000078190000}"/>
    <cellStyle name="Millares [0] 2 5 2 9" xfId="10365" xr:uid="{00000000-0005-0000-0000-000079190000}"/>
    <cellStyle name="Millares [0] 2 5 2 9 2" xfId="37115" xr:uid="{00000000-0005-0000-0000-00007A190000}"/>
    <cellStyle name="Millares [0] 2 5 3" xfId="559" xr:uid="{00000000-0005-0000-0000-00007B190000}"/>
    <cellStyle name="Millares [0] 2 5 3 10" xfId="15246" xr:uid="{00000000-0005-0000-0000-00007C190000}"/>
    <cellStyle name="Millares [0] 2 5 3 10 2" xfId="41996" xr:uid="{00000000-0005-0000-0000-00007D190000}"/>
    <cellStyle name="Millares [0] 2 5 3 11" xfId="17639" xr:uid="{00000000-0005-0000-0000-00007E190000}"/>
    <cellStyle name="Millares [0] 2 5 3 11 2" xfId="44386" xr:uid="{00000000-0005-0000-0000-00007F190000}"/>
    <cellStyle name="Millares [0] 2 5 3 12" xfId="20097" xr:uid="{00000000-0005-0000-0000-000080190000}"/>
    <cellStyle name="Millares [0] 2 5 3 12 2" xfId="46844" xr:uid="{00000000-0005-0000-0000-000081190000}"/>
    <cellStyle name="Millares [0] 2 5 3 13" xfId="24963" xr:uid="{00000000-0005-0000-0000-000082190000}"/>
    <cellStyle name="Millares [0] 2 5 3 13 2" xfId="51709" xr:uid="{00000000-0005-0000-0000-000083190000}"/>
    <cellStyle name="Millares [0] 2 5 3 14" xfId="27376" xr:uid="{00000000-0005-0000-0000-000084190000}"/>
    <cellStyle name="Millares [0] 2 5 3 2" xfId="751" xr:uid="{00000000-0005-0000-0000-000085190000}"/>
    <cellStyle name="Millares [0] 2 5 3 2 10" xfId="17780" xr:uid="{00000000-0005-0000-0000-000086190000}"/>
    <cellStyle name="Millares [0] 2 5 3 2 10 2" xfId="44527" xr:uid="{00000000-0005-0000-0000-000087190000}"/>
    <cellStyle name="Millares [0] 2 5 3 2 11" xfId="20233" xr:uid="{00000000-0005-0000-0000-000088190000}"/>
    <cellStyle name="Millares [0] 2 5 3 2 11 2" xfId="46980" xr:uid="{00000000-0005-0000-0000-000089190000}"/>
    <cellStyle name="Millares [0] 2 5 3 2 12" xfId="25099" xr:uid="{00000000-0005-0000-0000-00008A190000}"/>
    <cellStyle name="Millares [0] 2 5 3 2 12 2" xfId="51845" xr:uid="{00000000-0005-0000-0000-00008B190000}"/>
    <cellStyle name="Millares [0] 2 5 3 2 13" xfId="27557" xr:uid="{00000000-0005-0000-0000-00008C190000}"/>
    <cellStyle name="Millares [0] 2 5 3 2 2" xfId="1059" xr:uid="{00000000-0005-0000-0000-00008D190000}"/>
    <cellStyle name="Millares [0] 2 5 3 2 2 10" xfId="20471" xr:uid="{00000000-0005-0000-0000-00008E190000}"/>
    <cellStyle name="Millares [0] 2 5 3 2 2 10 2" xfId="47218" xr:uid="{00000000-0005-0000-0000-00008F190000}"/>
    <cellStyle name="Millares [0] 2 5 3 2 2 11" xfId="25337" xr:uid="{00000000-0005-0000-0000-000090190000}"/>
    <cellStyle name="Millares [0] 2 5 3 2 2 11 2" xfId="52082" xr:uid="{00000000-0005-0000-0000-000091190000}"/>
    <cellStyle name="Millares [0] 2 5 3 2 2 12" xfId="27827" xr:uid="{00000000-0005-0000-0000-000092190000}"/>
    <cellStyle name="Millares [0] 2 5 3 2 2 2" xfId="1536" xr:uid="{00000000-0005-0000-0000-000093190000}"/>
    <cellStyle name="Millares [0] 2 5 3 2 2 2 10" xfId="28301" xr:uid="{00000000-0005-0000-0000-000094190000}"/>
    <cellStyle name="Millares [0] 2 5 3 2 2 2 2" xfId="2964" xr:uid="{00000000-0005-0000-0000-000095190000}"/>
    <cellStyle name="Millares [0] 2 5 3 2 2 2 2 2" xfId="5447" xr:uid="{00000000-0005-0000-0000-000096190000}"/>
    <cellStyle name="Millares [0] 2 5 3 2 2 2 2 2 2" xfId="10298" xr:uid="{00000000-0005-0000-0000-000097190000}"/>
    <cellStyle name="Millares [0] 2 5 3 2 2 2 2 2 2 2" xfId="37048" xr:uid="{00000000-0005-0000-0000-000098190000}"/>
    <cellStyle name="Millares [0] 2 5 3 2 2 2 2 2 3" xfId="15040" xr:uid="{00000000-0005-0000-0000-000099190000}"/>
    <cellStyle name="Millares [0] 2 5 3 2 2 2 2 2 3 2" xfId="41790" xr:uid="{00000000-0005-0000-0000-00009A190000}"/>
    <cellStyle name="Millares [0] 2 5 3 2 2 2 2 2 4" xfId="24841" xr:uid="{00000000-0005-0000-0000-00009B190000}"/>
    <cellStyle name="Millares [0] 2 5 3 2 2 2 2 2 4 2" xfId="51588" xr:uid="{00000000-0005-0000-0000-00009C190000}"/>
    <cellStyle name="Millares [0] 2 5 3 2 2 2 2 2 5" xfId="32197" xr:uid="{00000000-0005-0000-0000-00009D190000}"/>
    <cellStyle name="Millares [0] 2 5 3 2 2 2 2 3" xfId="7824" xr:uid="{00000000-0005-0000-0000-00009E190000}"/>
    <cellStyle name="Millares [0] 2 5 3 2 2 2 2 3 2" xfId="34574" xr:uid="{00000000-0005-0000-0000-00009F190000}"/>
    <cellStyle name="Millares [0] 2 5 3 2 2 2 2 4" xfId="12670" xr:uid="{00000000-0005-0000-0000-0000A0190000}"/>
    <cellStyle name="Millares [0] 2 5 3 2 2 2 2 4 2" xfId="39420" xr:uid="{00000000-0005-0000-0000-0000A1190000}"/>
    <cellStyle name="Millares [0] 2 5 3 2 2 2 2 5" xfId="17515" xr:uid="{00000000-0005-0000-0000-0000A2190000}"/>
    <cellStyle name="Millares [0] 2 5 3 2 2 2 2 5 2" xfId="44265" xr:uid="{00000000-0005-0000-0000-0000A3190000}"/>
    <cellStyle name="Millares [0] 2 5 3 2 2 2 2 6" xfId="19916" xr:uid="{00000000-0005-0000-0000-0000A4190000}"/>
    <cellStyle name="Millares [0] 2 5 3 2 2 2 2 6 2" xfId="46663" xr:uid="{00000000-0005-0000-0000-0000A5190000}"/>
    <cellStyle name="Millares [0] 2 5 3 2 2 2 2 7" xfId="22367" xr:uid="{00000000-0005-0000-0000-0000A6190000}"/>
    <cellStyle name="Millares [0] 2 5 3 2 2 2 2 7 2" xfId="49114" xr:uid="{00000000-0005-0000-0000-0000A7190000}"/>
    <cellStyle name="Millares [0] 2 5 3 2 2 2 2 8" xfId="27233" xr:uid="{00000000-0005-0000-0000-0000A8190000}"/>
    <cellStyle name="Millares [0] 2 5 3 2 2 2 2 8 2" xfId="53978" xr:uid="{00000000-0005-0000-0000-0000A9190000}"/>
    <cellStyle name="Millares [0] 2 5 3 2 2 2 2 9" xfId="29723" xr:uid="{00000000-0005-0000-0000-0000AA190000}"/>
    <cellStyle name="Millares [0] 2 5 3 2 2 2 3" xfId="4019" xr:uid="{00000000-0005-0000-0000-0000AB190000}"/>
    <cellStyle name="Millares [0] 2 5 3 2 2 2 3 2" xfId="8876" xr:uid="{00000000-0005-0000-0000-0000AC190000}"/>
    <cellStyle name="Millares [0] 2 5 3 2 2 2 3 2 2" xfId="35626" xr:uid="{00000000-0005-0000-0000-0000AD190000}"/>
    <cellStyle name="Millares [0] 2 5 3 2 2 2 3 3" xfId="13618" xr:uid="{00000000-0005-0000-0000-0000AE190000}"/>
    <cellStyle name="Millares [0] 2 5 3 2 2 2 3 3 2" xfId="40368" xr:uid="{00000000-0005-0000-0000-0000AF190000}"/>
    <cellStyle name="Millares [0] 2 5 3 2 2 2 3 4" xfId="23419" xr:uid="{00000000-0005-0000-0000-0000B0190000}"/>
    <cellStyle name="Millares [0] 2 5 3 2 2 2 3 4 2" xfId="50166" xr:uid="{00000000-0005-0000-0000-0000B1190000}"/>
    <cellStyle name="Millares [0] 2 5 3 2 2 2 3 5" xfId="30775" xr:uid="{00000000-0005-0000-0000-0000B2190000}"/>
    <cellStyle name="Millares [0] 2 5 3 2 2 2 4" xfId="6402" xr:uid="{00000000-0005-0000-0000-0000B3190000}"/>
    <cellStyle name="Millares [0] 2 5 3 2 2 2 4 2" xfId="33152" xr:uid="{00000000-0005-0000-0000-0000B4190000}"/>
    <cellStyle name="Millares [0] 2 5 3 2 2 2 5" xfId="11248" xr:uid="{00000000-0005-0000-0000-0000B5190000}"/>
    <cellStyle name="Millares [0] 2 5 3 2 2 2 5 2" xfId="37998" xr:uid="{00000000-0005-0000-0000-0000B6190000}"/>
    <cellStyle name="Millares [0] 2 5 3 2 2 2 6" xfId="16093" xr:uid="{00000000-0005-0000-0000-0000B7190000}"/>
    <cellStyle name="Millares [0] 2 5 3 2 2 2 6 2" xfId="42843" xr:uid="{00000000-0005-0000-0000-0000B8190000}"/>
    <cellStyle name="Millares [0] 2 5 3 2 2 2 7" xfId="18494" xr:uid="{00000000-0005-0000-0000-0000B9190000}"/>
    <cellStyle name="Millares [0] 2 5 3 2 2 2 7 2" xfId="45241" xr:uid="{00000000-0005-0000-0000-0000BA190000}"/>
    <cellStyle name="Millares [0] 2 5 3 2 2 2 8" xfId="20945" xr:uid="{00000000-0005-0000-0000-0000BB190000}"/>
    <cellStyle name="Millares [0] 2 5 3 2 2 2 8 2" xfId="47692" xr:uid="{00000000-0005-0000-0000-0000BC190000}"/>
    <cellStyle name="Millares [0] 2 5 3 2 2 2 9" xfId="25811" xr:uid="{00000000-0005-0000-0000-0000BD190000}"/>
    <cellStyle name="Millares [0] 2 5 3 2 2 2 9 2" xfId="52556" xr:uid="{00000000-0005-0000-0000-0000BE190000}"/>
    <cellStyle name="Millares [0] 2 5 3 2 2 3" xfId="2015" xr:uid="{00000000-0005-0000-0000-0000BF190000}"/>
    <cellStyle name="Millares [0] 2 5 3 2 2 3 2" xfId="4498" xr:uid="{00000000-0005-0000-0000-0000C0190000}"/>
    <cellStyle name="Millares [0] 2 5 3 2 2 3 2 2" xfId="9350" xr:uid="{00000000-0005-0000-0000-0000C1190000}"/>
    <cellStyle name="Millares [0] 2 5 3 2 2 3 2 2 2" xfId="36100" xr:uid="{00000000-0005-0000-0000-0000C2190000}"/>
    <cellStyle name="Millares [0] 2 5 3 2 2 3 2 3" xfId="14092" xr:uid="{00000000-0005-0000-0000-0000C3190000}"/>
    <cellStyle name="Millares [0] 2 5 3 2 2 3 2 3 2" xfId="40842" xr:uid="{00000000-0005-0000-0000-0000C4190000}"/>
    <cellStyle name="Millares [0] 2 5 3 2 2 3 2 4" xfId="23893" xr:uid="{00000000-0005-0000-0000-0000C5190000}"/>
    <cellStyle name="Millares [0] 2 5 3 2 2 3 2 4 2" xfId="50640" xr:uid="{00000000-0005-0000-0000-0000C6190000}"/>
    <cellStyle name="Millares [0] 2 5 3 2 2 3 2 5" xfId="31249" xr:uid="{00000000-0005-0000-0000-0000C7190000}"/>
    <cellStyle name="Millares [0] 2 5 3 2 2 3 3" xfId="6876" xr:uid="{00000000-0005-0000-0000-0000C8190000}"/>
    <cellStyle name="Millares [0] 2 5 3 2 2 3 3 2" xfId="33626" xr:uid="{00000000-0005-0000-0000-0000C9190000}"/>
    <cellStyle name="Millares [0] 2 5 3 2 2 3 4" xfId="11722" xr:uid="{00000000-0005-0000-0000-0000CA190000}"/>
    <cellStyle name="Millares [0] 2 5 3 2 2 3 4 2" xfId="38472" xr:uid="{00000000-0005-0000-0000-0000CB190000}"/>
    <cellStyle name="Millares [0] 2 5 3 2 2 3 5" xfId="16567" xr:uid="{00000000-0005-0000-0000-0000CC190000}"/>
    <cellStyle name="Millares [0] 2 5 3 2 2 3 5 2" xfId="43317" xr:uid="{00000000-0005-0000-0000-0000CD190000}"/>
    <cellStyle name="Millares [0] 2 5 3 2 2 3 6" xfId="18968" xr:uid="{00000000-0005-0000-0000-0000CE190000}"/>
    <cellStyle name="Millares [0] 2 5 3 2 2 3 6 2" xfId="45715" xr:uid="{00000000-0005-0000-0000-0000CF190000}"/>
    <cellStyle name="Millares [0] 2 5 3 2 2 3 7" xfId="21419" xr:uid="{00000000-0005-0000-0000-0000D0190000}"/>
    <cellStyle name="Millares [0] 2 5 3 2 2 3 7 2" xfId="48166" xr:uid="{00000000-0005-0000-0000-0000D1190000}"/>
    <cellStyle name="Millares [0] 2 5 3 2 2 3 8" xfId="26285" xr:uid="{00000000-0005-0000-0000-0000D2190000}"/>
    <cellStyle name="Millares [0] 2 5 3 2 2 3 8 2" xfId="53030" xr:uid="{00000000-0005-0000-0000-0000D3190000}"/>
    <cellStyle name="Millares [0] 2 5 3 2 2 3 9" xfId="28775" xr:uid="{00000000-0005-0000-0000-0000D4190000}"/>
    <cellStyle name="Millares [0] 2 5 3 2 2 4" xfId="2490" xr:uid="{00000000-0005-0000-0000-0000D5190000}"/>
    <cellStyle name="Millares [0] 2 5 3 2 2 4 2" xfId="4973" xr:uid="{00000000-0005-0000-0000-0000D6190000}"/>
    <cellStyle name="Millares [0] 2 5 3 2 2 4 2 2" xfId="9824" xr:uid="{00000000-0005-0000-0000-0000D7190000}"/>
    <cellStyle name="Millares [0] 2 5 3 2 2 4 2 2 2" xfId="36574" xr:uid="{00000000-0005-0000-0000-0000D8190000}"/>
    <cellStyle name="Millares [0] 2 5 3 2 2 4 2 3" xfId="14566" xr:uid="{00000000-0005-0000-0000-0000D9190000}"/>
    <cellStyle name="Millares [0] 2 5 3 2 2 4 2 3 2" xfId="41316" xr:uid="{00000000-0005-0000-0000-0000DA190000}"/>
    <cellStyle name="Millares [0] 2 5 3 2 2 4 2 4" xfId="24367" xr:uid="{00000000-0005-0000-0000-0000DB190000}"/>
    <cellStyle name="Millares [0] 2 5 3 2 2 4 2 4 2" xfId="51114" xr:uid="{00000000-0005-0000-0000-0000DC190000}"/>
    <cellStyle name="Millares [0] 2 5 3 2 2 4 2 5" xfId="31723" xr:uid="{00000000-0005-0000-0000-0000DD190000}"/>
    <cellStyle name="Millares [0] 2 5 3 2 2 4 3" xfId="7350" xr:uid="{00000000-0005-0000-0000-0000DE190000}"/>
    <cellStyle name="Millares [0] 2 5 3 2 2 4 3 2" xfId="34100" xr:uid="{00000000-0005-0000-0000-0000DF190000}"/>
    <cellStyle name="Millares [0] 2 5 3 2 2 4 4" xfId="12196" xr:uid="{00000000-0005-0000-0000-0000E0190000}"/>
    <cellStyle name="Millares [0] 2 5 3 2 2 4 4 2" xfId="38946" xr:uid="{00000000-0005-0000-0000-0000E1190000}"/>
    <cellStyle name="Millares [0] 2 5 3 2 2 4 5" xfId="17041" xr:uid="{00000000-0005-0000-0000-0000E2190000}"/>
    <cellStyle name="Millares [0] 2 5 3 2 2 4 5 2" xfId="43791" xr:uid="{00000000-0005-0000-0000-0000E3190000}"/>
    <cellStyle name="Millares [0] 2 5 3 2 2 4 6" xfId="19442" xr:uid="{00000000-0005-0000-0000-0000E4190000}"/>
    <cellStyle name="Millares [0] 2 5 3 2 2 4 6 2" xfId="46189" xr:uid="{00000000-0005-0000-0000-0000E5190000}"/>
    <cellStyle name="Millares [0] 2 5 3 2 2 4 7" xfId="21893" xr:uid="{00000000-0005-0000-0000-0000E6190000}"/>
    <cellStyle name="Millares [0] 2 5 3 2 2 4 7 2" xfId="48640" xr:uid="{00000000-0005-0000-0000-0000E7190000}"/>
    <cellStyle name="Millares [0] 2 5 3 2 2 4 8" xfId="26759" xr:uid="{00000000-0005-0000-0000-0000E8190000}"/>
    <cellStyle name="Millares [0] 2 5 3 2 2 4 8 2" xfId="53504" xr:uid="{00000000-0005-0000-0000-0000E9190000}"/>
    <cellStyle name="Millares [0] 2 5 3 2 2 4 9" xfId="29249" xr:uid="{00000000-0005-0000-0000-0000EA190000}"/>
    <cellStyle name="Millares [0] 2 5 3 2 2 5" xfId="3543" xr:uid="{00000000-0005-0000-0000-0000EB190000}"/>
    <cellStyle name="Millares [0] 2 5 3 2 2 5 2" xfId="8402" xr:uid="{00000000-0005-0000-0000-0000EC190000}"/>
    <cellStyle name="Millares [0] 2 5 3 2 2 5 2 2" xfId="35152" xr:uid="{00000000-0005-0000-0000-0000ED190000}"/>
    <cellStyle name="Millares [0] 2 5 3 2 2 5 3" xfId="13144" xr:uid="{00000000-0005-0000-0000-0000EE190000}"/>
    <cellStyle name="Millares [0] 2 5 3 2 2 5 3 2" xfId="39894" xr:uid="{00000000-0005-0000-0000-0000EF190000}"/>
    <cellStyle name="Millares [0] 2 5 3 2 2 5 4" xfId="22945" xr:uid="{00000000-0005-0000-0000-0000F0190000}"/>
    <cellStyle name="Millares [0] 2 5 3 2 2 5 4 2" xfId="49692" xr:uid="{00000000-0005-0000-0000-0000F1190000}"/>
    <cellStyle name="Millares [0] 2 5 3 2 2 5 5" xfId="30301" xr:uid="{00000000-0005-0000-0000-0000F2190000}"/>
    <cellStyle name="Millares [0] 2 5 3 2 2 6" xfId="5928" xr:uid="{00000000-0005-0000-0000-0000F3190000}"/>
    <cellStyle name="Millares [0] 2 5 3 2 2 6 2" xfId="32678" xr:uid="{00000000-0005-0000-0000-0000F4190000}"/>
    <cellStyle name="Millares [0] 2 5 3 2 2 7" xfId="10774" xr:uid="{00000000-0005-0000-0000-0000F5190000}"/>
    <cellStyle name="Millares [0] 2 5 3 2 2 7 2" xfId="37524" xr:uid="{00000000-0005-0000-0000-0000F6190000}"/>
    <cellStyle name="Millares [0] 2 5 3 2 2 8" xfId="15619" xr:uid="{00000000-0005-0000-0000-0000F7190000}"/>
    <cellStyle name="Millares [0] 2 5 3 2 2 8 2" xfId="42369" xr:uid="{00000000-0005-0000-0000-0000F8190000}"/>
    <cellStyle name="Millares [0] 2 5 3 2 2 9" xfId="18020" xr:uid="{00000000-0005-0000-0000-0000F9190000}"/>
    <cellStyle name="Millares [0] 2 5 3 2 2 9 2" xfId="44767" xr:uid="{00000000-0005-0000-0000-0000FA190000}"/>
    <cellStyle name="Millares [0] 2 5 3 2 3" xfId="1297" xr:uid="{00000000-0005-0000-0000-0000FB190000}"/>
    <cellStyle name="Millares [0] 2 5 3 2 3 10" xfId="28064" xr:uid="{00000000-0005-0000-0000-0000FC190000}"/>
    <cellStyle name="Millares [0] 2 5 3 2 3 2" xfId="2727" xr:uid="{00000000-0005-0000-0000-0000FD190000}"/>
    <cellStyle name="Millares [0] 2 5 3 2 3 2 2" xfId="5210" xr:uid="{00000000-0005-0000-0000-0000FE190000}"/>
    <cellStyle name="Millares [0] 2 5 3 2 3 2 2 2" xfId="10061" xr:uid="{00000000-0005-0000-0000-0000FF190000}"/>
    <cellStyle name="Millares [0] 2 5 3 2 3 2 2 2 2" xfId="36811" xr:uid="{00000000-0005-0000-0000-0000001A0000}"/>
    <cellStyle name="Millares [0] 2 5 3 2 3 2 2 3" xfId="14803" xr:uid="{00000000-0005-0000-0000-0000011A0000}"/>
    <cellStyle name="Millares [0] 2 5 3 2 3 2 2 3 2" xfId="41553" xr:uid="{00000000-0005-0000-0000-0000021A0000}"/>
    <cellStyle name="Millares [0] 2 5 3 2 3 2 2 4" xfId="24604" xr:uid="{00000000-0005-0000-0000-0000031A0000}"/>
    <cellStyle name="Millares [0] 2 5 3 2 3 2 2 4 2" xfId="51351" xr:uid="{00000000-0005-0000-0000-0000041A0000}"/>
    <cellStyle name="Millares [0] 2 5 3 2 3 2 2 5" xfId="31960" xr:uid="{00000000-0005-0000-0000-0000051A0000}"/>
    <cellStyle name="Millares [0] 2 5 3 2 3 2 3" xfId="7587" xr:uid="{00000000-0005-0000-0000-0000061A0000}"/>
    <cellStyle name="Millares [0] 2 5 3 2 3 2 3 2" xfId="34337" xr:uid="{00000000-0005-0000-0000-0000071A0000}"/>
    <cellStyle name="Millares [0] 2 5 3 2 3 2 4" xfId="12433" xr:uid="{00000000-0005-0000-0000-0000081A0000}"/>
    <cellStyle name="Millares [0] 2 5 3 2 3 2 4 2" xfId="39183" xr:uid="{00000000-0005-0000-0000-0000091A0000}"/>
    <cellStyle name="Millares [0] 2 5 3 2 3 2 5" xfId="17278" xr:uid="{00000000-0005-0000-0000-00000A1A0000}"/>
    <cellStyle name="Millares [0] 2 5 3 2 3 2 5 2" xfId="44028" xr:uid="{00000000-0005-0000-0000-00000B1A0000}"/>
    <cellStyle name="Millares [0] 2 5 3 2 3 2 6" xfId="19679" xr:uid="{00000000-0005-0000-0000-00000C1A0000}"/>
    <cellStyle name="Millares [0] 2 5 3 2 3 2 6 2" xfId="46426" xr:uid="{00000000-0005-0000-0000-00000D1A0000}"/>
    <cellStyle name="Millares [0] 2 5 3 2 3 2 7" xfId="22130" xr:uid="{00000000-0005-0000-0000-00000E1A0000}"/>
    <cellStyle name="Millares [0] 2 5 3 2 3 2 7 2" xfId="48877" xr:uid="{00000000-0005-0000-0000-00000F1A0000}"/>
    <cellStyle name="Millares [0] 2 5 3 2 3 2 8" xfId="26996" xr:uid="{00000000-0005-0000-0000-0000101A0000}"/>
    <cellStyle name="Millares [0] 2 5 3 2 3 2 8 2" xfId="53741" xr:uid="{00000000-0005-0000-0000-0000111A0000}"/>
    <cellStyle name="Millares [0] 2 5 3 2 3 2 9" xfId="29486" xr:uid="{00000000-0005-0000-0000-0000121A0000}"/>
    <cellStyle name="Millares [0] 2 5 3 2 3 3" xfId="3781" xr:uid="{00000000-0005-0000-0000-0000131A0000}"/>
    <cellStyle name="Millares [0] 2 5 3 2 3 3 2" xfId="8639" xr:uid="{00000000-0005-0000-0000-0000141A0000}"/>
    <cellStyle name="Millares [0] 2 5 3 2 3 3 2 2" xfId="35389" xr:uid="{00000000-0005-0000-0000-0000151A0000}"/>
    <cellStyle name="Millares [0] 2 5 3 2 3 3 3" xfId="13381" xr:uid="{00000000-0005-0000-0000-0000161A0000}"/>
    <cellStyle name="Millares [0] 2 5 3 2 3 3 3 2" xfId="40131" xr:uid="{00000000-0005-0000-0000-0000171A0000}"/>
    <cellStyle name="Millares [0] 2 5 3 2 3 3 4" xfId="23182" xr:uid="{00000000-0005-0000-0000-0000181A0000}"/>
    <cellStyle name="Millares [0] 2 5 3 2 3 3 4 2" xfId="49929" xr:uid="{00000000-0005-0000-0000-0000191A0000}"/>
    <cellStyle name="Millares [0] 2 5 3 2 3 3 5" xfId="30538" xr:uid="{00000000-0005-0000-0000-00001A1A0000}"/>
    <cellStyle name="Millares [0] 2 5 3 2 3 4" xfId="6165" xr:uid="{00000000-0005-0000-0000-00001B1A0000}"/>
    <cellStyle name="Millares [0] 2 5 3 2 3 4 2" xfId="32915" xr:uid="{00000000-0005-0000-0000-00001C1A0000}"/>
    <cellStyle name="Millares [0] 2 5 3 2 3 5" xfId="11011" xr:uid="{00000000-0005-0000-0000-00001D1A0000}"/>
    <cellStyle name="Millares [0] 2 5 3 2 3 5 2" xfId="37761" xr:uid="{00000000-0005-0000-0000-00001E1A0000}"/>
    <cellStyle name="Millares [0] 2 5 3 2 3 6" xfId="15856" xr:uid="{00000000-0005-0000-0000-00001F1A0000}"/>
    <cellStyle name="Millares [0] 2 5 3 2 3 6 2" xfId="42606" xr:uid="{00000000-0005-0000-0000-0000201A0000}"/>
    <cellStyle name="Millares [0] 2 5 3 2 3 7" xfId="18257" xr:uid="{00000000-0005-0000-0000-0000211A0000}"/>
    <cellStyle name="Millares [0] 2 5 3 2 3 7 2" xfId="45004" xr:uid="{00000000-0005-0000-0000-0000221A0000}"/>
    <cellStyle name="Millares [0] 2 5 3 2 3 8" xfId="20708" xr:uid="{00000000-0005-0000-0000-0000231A0000}"/>
    <cellStyle name="Millares [0] 2 5 3 2 3 8 2" xfId="47455" xr:uid="{00000000-0005-0000-0000-0000241A0000}"/>
    <cellStyle name="Millares [0] 2 5 3 2 3 9" xfId="25574" xr:uid="{00000000-0005-0000-0000-0000251A0000}"/>
    <cellStyle name="Millares [0] 2 5 3 2 3 9 2" xfId="52319" xr:uid="{00000000-0005-0000-0000-0000261A0000}"/>
    <cellStyle name="Millares [0] 2 5 3 2 4" xfId="1777" xr:uid="{00000000-0005-0000-0000-0000271A0000}"/>
    <cellStyle name="Millares [0] 2 5 3 2 4 2" xfId="4260" xr:uid="{00000000-0005-0000-0000-0000281A0000}"/>
    <cellStyle name="Millares [0] 2 5 3 2 4 2 2" xfId="9113" xr:uid="{00000000-0005-0000-0000-0000291A0000}"/>
    <cellStyle name="Millares [0] 2 5 3 2 4 2 2 2" xfId="35863" xr:uid="{00000000-0005-0000-0000-00002A1A0000}"/>
    <cellStyle name="Millares [0] 2 5 3 2 4 2 3" xfId="13855" xr:uid="{00000000-0005-0000-0000-00002B1A0000}"/>
    <cellStyle name="Millares [0] 2 5 3 2 4 2 3 2" xfId="40605" xr:uid="{00000000-0005-0000-0000-00002C1A0000}"/>
    <cellStyle name="Millares [0] 2 5 3 2 4 2 4" xfId="23656" xr:uid="{00000000-0005-0000-0000-00002D1A0000}"/>
    <cellStyle name="Millares [0] 2 5 3 2 4 2 4 2" xfId="50403" xr:uid="{00000000-0005-0000-0000-00002E1A0000}"/>
    <cellStyle name="Millares [0] 2 5 3 2 4 2 5" xfId="31012" xr:uid="{00000000-0005-0000-0000-00002F1A0000}"/>
    <cellStyle name="Millares [0] 2 5 3 2 4 3" xfId="6639" xr:uid="{00000000-0005-0000-0000-0000301A0000}"/>
    <cellStyle name="Millares [0] 2 5 3 2 4 3 2" xfId="33389" xr:uid="{00000000-0005-0000-0000-0000311A0000}"/>
    <cellStyle name="Millares [0] 2 5 3 2 4 4" xfId="11485" xr:uid="{00000000-0005-0000-0000-0000321A0000}"/>
    <cellStyle name="Millares [0] 2 5 3 2 4 4 2" xfId="38235" xr:uid="{00000000-0005-0000-0000-0000331A0000}"/>
    <cellStyle name="Millares [0] 2 5 3 2 4 5" xfId="16330" xr:uid="{00000000-0005-0000-0000-0000341A0000}"/>
    <cellStyle name="Millares [0] 2 5 3 2 4 5 2" xfId="43080" xr:uid="{00000000-0005-0000-0000-0000351A0000}"/>
    <cellStyle name="Millares [0] 2 5 3 2 4 6" xfId="18731" xr:uid="{00000000-0005-0000-0000-0000361A0000}"/>
    <cellStyle name="Millares [0] 2 5 3 2 4 6 2" xfId="45478" xr:uid="{00000000-0005-0000-0000-0000371A0000}"/>
    <cellStyle name="Millares [0] 2 5 3 2 4 7" xfId="21182" xr:uid="{00000000-0005-0000-0000-0000381A0000}"/>
    <cellStyle name="Millares [0] 2 5 3 2 4 7 2" xfId="47929" xr:uid="{00000000-0005-0000-0000-0000391A0000}"/>
    <cellStyle name="Millares [0] 2 5 3 2 4 8" xfId="26048" xr:uid="{00000000-0005-0000-0000-00003A1A0000}"/>
    <cellStyle name="Millares [0] 2 5 3 2 4 8 2" xfId="52793" xr:uid="{00000000-0005-0000-0000-00003B1A0000}"/>
    <cellStyle name="Millares [0] 2 5 3 2 4 9" xfId="28538" xr:uid="{00000000-0005-0000-0000-00003C1A0000}"/>
    <cellStyle name="Millares [0] 2 5 3 2 5" xfId="2253" xr:uid="{00000000-0005-0000-0000-00003D1A0000}"/>
    <cellStyle name="Millares [0] 2 5 3 2 5 2" xfId="4736" xr:uid="{00000000-0005-0000-0000-00003E1A0000}"/>
    <cellStyle name="Millares [0] 2 5 3 2 5 2 2" xfId="9587" xr:uid="{00000000-0005-0000-0000-00003F1A0000}"/>
    <cellStyle name="Millares [0] 2 5 3 2 5 2 2 2" xfId="36337" xr:uid="{00000000-0005-0000-0000-0000401A0000}"/>
    <cellStyle name="Millares [0] 2 5 3 2 5 2 3" xfId="14329" xr:uid="{00000000-0005-0000-0000-0000411A0000}"/>
    <cellStyle name="Millares [0] 2 5 3 2 5 2 3 2" xfId="41079" xr:uid="{00000000-0005-0000-0000-0000421A0000}"/>
    <cellStyle name="Millares [0] 2 5 3 2 5 2 4" xfId="24130" xr:uid="{00000000-0005-0000-0000-0000431A0000}"/>
    <cellStyle name="Millares [0] 2 5 3 2 5 2 4 2" xfId="50877" xr:uid="{00000000-0005-0000-0000-0000441A0000}"/>
    <cellStyle name="Millares [0] 2 5 3 2 5 2 5" xfId="31486" xr:uid="{00000000-0005-0000-0000-0000451A0000}"/>
    <cellStyle name="Millares [0] 2 5 3 2 5 3" xfId="7113" xr:uid="{00000000-0005-0000-0000-0000461A0000}"/>
    <cellStyle name="Millares [0] 2 5 3 2 5 3 2" xfId="33863" xr:uid="{00000000-0005-0000-0000-0000471A0000}"/>
    <cellStyle name="Millares [0] 2 5 3 2 5 4" xfId="11959" xr:uid="{00000000-0005-0000-0000-0000481A0000}"/>
    <cellStyle name="Millares [0] 2 5 3 2 5 4 2" xfId="38709" xr:uid="{00000000-0005-0000-0000-0000491A0000}"/>
    <cellStyle name="Millares [0] 2 5 3 2 5 5" xfId="16804" xr:uid="{00000000-0005-0000-0000-00004A1A0000}"/>
    <cellStyle name="Millares [0] 2 5 3 2 5 5 2" xfId="43554" xr:uid="{00000000-0005-0000-0000-00004B1A0000}"/>
    <cellStyle name="Millares [0] 2 5 3 2 5 6" xfId="19205" xr:uid="{00000000-0005-0000-0000-00004C1A0000}"/>
    <cellStyle name="Millares [0] 2 5 3 2 5 6 2" xfId="45952" xr:uid="{00000000-0005-0000-0000-00004D1A0000}"/>
    <cellStyle name="Millares [0] 2 5 3 2 5 7" xfId="21656" xr:uid="{00000000-0005-0000-0000-00004E1A0000}"/>
    <cellStyle name="Millares [0] 2 5 3 2 5 7 2" xfId="48403" xr:uid="{00000000-0005-0000-0000-00004F1A0000}"/>
    <cellStyle name="Millares [0] 2 5 3 2 5 8" xfId="26522" xr:uid="{00000000-0005-0000-0000-0000501A0000}"/>
    <cellStyle name="Millares [0] 2 5 3 2 5 8 2" xfId="53267" xr:uid="{00000000-0005-0000-0000-0000511A0000}"/>
    <cellStyle name="Millares [0] 2 5 3 2 5 9" xfId="29012" xr:uid="{00000000-0005-0000-0000-0000521A0000}"/>
    <cellStyle name="Millares [0] 2 5 3 2 6" xfId="3273" xr:uid="{00000000-0005-0000-0000-0000531A0000}"/>
    <cellStyle name="Millares [0] 2 5 3 2 6 2" xfId="8132" xr:uid="{00000000-0005-0000-0000-0000541A0000}"/>
    <cellStyle name="Millares [0] 2 5 3 2 6 2 2" xfId="34882" xr:uid="{00000000-0005-0000-0000-0000551A0000}"/>
    <cellStyle name="Millares [0] 2 5 3 2 6 3" xfId="12907" xr:uid="{00000000-0005-0000-0000-0000561A0000}"/>
    <cellStyle name="Millares [0] 2 5 3 2 6 3 2" xfId="39657" xr:uid="{00000000-0005-0000-0000-0000571A0000}"/>
    <cellStyle name="Millares [0] 2 5 3 2 6 4" xfId="22675" xr:uid="{00000000-0005-0000-0000-0000581A0000}"/>
    <cellStyle name="Millares [0] 2 5 3 2 6 4 2" xfId="49422" xr:uid="{00000000-0005-0000-0000-0000591A0000}"/>
    <cellStyle name="Millares [0] 2 5 3 2 6 5" xfId="30031" xr:uid="{00000000-0005-0000-0000-00005A1A0000}"/>
    <cellStyle name="Millares [0] 2 5 3 2 7" xfId="5691" xr:uid="{00000000-0005-0000-0000-00005B1A0000}"/>
    <cellStyle name="Millares [0] 2 5 3 2 7 2" xfId="32441" xr:uid="{00000000-0005-0000-0000-00005C1A0000}"/>
    <cellStyle name="Millares [0] 2 5 3 2 8" xfId="10536" xr:uid="{00000000-0005-0000-0000-00005D1A0000}"/>
    <cellStyle name="Millares [0] 2 5 3 2 8 2" xfId="37286" xr:uid="{00000000-0005-0000-0000-00005E1A0000}"/>
    <cellStyle name="Millares [0] 2 5 3 2 9" xfId="15382" xr:uid="{00000000-0005-0000-0000-00005F1A0000}"/>
    <cellStyle name="Millares [0] 2 5 3 2 9 2" xfId="42132" xr:uid="{00000000-0005-0000-0000-0000601A0000}"/>
    <cellStyle name="Millares [0] 2 5 3 3" xfId="892" xr:uid="{00000000-0005-0000-0000-0000611A0000}"/>
    <cellStyle name="Millares [0] 2 5 3 3 10" xfId="20335" xr:uid="{00000000-0005-0000-0000-0000621A0000}"/>
    <cellStyle name="Millares [0] 2 5 3 3 10 2" xfId="47082" xr:uid="{00000000-0005-0000-0000-0000631A0000}"/>
    <cellStyle name="Millares [0] 2 5 3 3 11" xfId="25201" xr:uid="{00000000-0005-0000-0000-0000641A0000}"/>
    <cellStyle name="Millares [0] 2 5 3 3 11 2" xfId="51946" xr:uid="{00000000-0005-0000-0000-0000651A0000}"/>
    <cellStyle name="Millares [0] 2 5 3 3 12" xfId="27665" xr:uid="{00000000-0005-0000-0000-0000661A0000}"/>
    <cellStyle name="Millares [0] 2 5 3 3 2" xfId="1400" xr:uid="{00000000-0005-0000-0000-0000671A0000}"/>
    <cellStyle name="Millares [0] 2 5 3 3 2 10" xfId="28165" xr:uid="{00000000-0005-0000-0000-0000681A0000}"/>
    <cellStyle name="Millares [0] 2 5 3 3 2 2" xfId="2828" xr:uid="{00000000-0005-0000-0000-0000691A0000}"/>
    <cellStyle name="Millares [0] 2 5 3 3 2 2 2" xfId="5311" xr:uid="{00000000-0005-0000-0000-00006A1A0000}"/>
    <cellStyle name="Millares [0] 2 5 3 3 2 2 2 2" xfId="10162" xr:uid="{00000000-0005-0000-0000-00006B1A0000}"/>
    <cellStyle name="Millares [0] 2 5 3 3 2 2 2 2 2" xfId="36912" xr:uid="{00000000-0005-0000-0000-00006C1A0000}"/>
    <cellStyle name="Millares [0] 2 5 3 3 2 2 2 3" xfId="14904" xr:uid="{00000000-0005-0000-0000-00006D1A0000}"/>
    <cellStyle name="Millares [0] 2 5 3 3 2 2 2 3 2" xfId="41654" xr:uid="{00000000-0005-0000-0000-00006E1A0000}"/>
    <cellStyle name="Millares [0] 2 5 3 3 2 2 2 4" xfId="24705" xr:uid="{00000000-0005-0000-0000-00006F1A0000}"/>
    <cellStyle name="Millares [0] 2 5 3 3 2 2 2 4 2" xfId="51452" xr:uid="{00000000-0005-0000-0000-0000701A0000}"/>
    <cellStyle name="Millares [0] 2 5 3 3 2 2 2 5" xfId="32061" xr:uid="{00000000-0005-0000-0000-0000711A0000}"/>
    <cellStyle name="Millares [0] 2 5 3 3 2 2 3" xfId="7688" xr:uid="{00000000-0005-0000-0000-0000721A0000}"/>
    <cellStyle name="Millares [0] 2 5 3 3 2 2 3 2" xfId="34438" xr:uid="{00000000-0005-0000-0000-0000731A0000}"/>
    <cellStyle name="Millares [0] 2 5 3 3 2 2 4" xfId="12534" xr:uid="{00000000-0005-0000-0000-0000741A0000}"/>
    <cellStyle name="Millares [0] 2 5 3 3 2 2 4 2" xfId="39284" xr:uid="{00000000-0005-0000-0000-0000751A0000}"/>
    <cellStyle name="Millares [0] 2 5 3 3 2 2 5" xfId="17379" xr:uid="{00000000-0005-0000-0000-0000761A0000}"/>
    <cellStyle name="Millares [0] 2 5 3 3 2 2 5 2" xfId="44129" xr:uid="{00000000-0005-0000-0000-0000771A0000}"/>
    <cellStyle name="Millares [0] 2 5 3 3 2 2 6" xfId="19780" xr:uid="{00000000-0005-0000-0000-0000781A0000}"/>
    <cellStyle name="Millares [0] 2 5 3 3 2 2 6 2" xfId="46527" xr:uid="{00000000-0005-0000-0000-0000791A0000}"/>
    <cellStyle name="Millares [0] 2 5 3 3 2 2 7" xfId="22231" xr:uid="{00000000-0005-0000-0000-00007A1A0000}"/>
    <cellStyle name="Millares [0] 2 5 3 3 2 2 7 2" xfId="48978" xr:uid="{00000000-0005-0000-0000-00007B1A0000}"/>
    <cellStyle name="Millares [0] 2 5 3 3 2 2 8" xfId="27097" xr:uid="{00000000-0005-0000-0000-00007C1A0000}"/>
    <cellStyle name="Millares [0] 2 5 3 3 2 2 8 2" xfId="53842" xr:uid="{00000000-0005-0000-0000-00007D1A0000}"/>
    <cellStyle name="Millares [0] 2 5 3 3 2 2 9" xfId="29587" xr:uid="{00000000-0005-0000-0000-00007E1A0000}"/>
    <cellStyle name="Millares [0] 2 5 3 3 2 3" xfId="3883" xr:uid="{00000000-0005-0000-0000-00007F1A0000}"/>
    <cellStyle name="Millares [0] 2 5 3 3 2 3 2" xfId="8740" xr:uid="{00000000-0005-0000-0000-0000801A0000}"/>
    <cellStyle name="Millares [0] 2 5 3 3 2 3 2 2" xfId="35490" xr:uid="{00000000-0005-0000-0000-0000811A0000}"/>
    <cellStyle name="Millares [0] 2 5 3 3 2 3 3" xfId="13482" xr:uid="{00000000-0005-0000-0000-0000821A0000}"/>
    <cellStyle name="Millares [0] 2 5 3 3 2 3 3 2" xfId="40232" xr:uid="{00000000-0005-0000-0000-0000831A0000}"/>
    <cellStyle name="Millares [0] 2 5 3 3 2 3 4" xfId="23283" xr:uid="{00000000-0005-0000-0000-0000841A0000}"/>
    <cellStyle name="Millares [0] 2 5 3 3 2 3 4 2" xfId="50030" xr:uid="{00000000-0005-0000-0000-0000851A0000}"/>
    <cellStyle name="Millares [0] 2 5 3 3 2 3 5" xfId="30639" xr:uid="{00000000-0005-0000-0000-0000861A0000}"/>
    <cellStyle name="Millares [0] 2 5 3 3 2 4" xfId="6266" xr:uid="{00000000-0005-0000-0000-0000871A0000}"/>
    <cellStyle name="Millares [0] 2 5 3 3 2 4 2" xfId="33016" xr:uid="{00000000-0005-0000-0000-0000881A0000}"/>
    <cellStyle name="Millares [0] 2 5 3 3 2 5" xfId="11112" xr:uid="{00000000-0005-0000-0000-0000891A0000}"/>
    <cellStyle name="Millares [0] 2 5 3 3 2 5 2" xfId="37862" xr:uid="{00000000-0005-0000-0000-00008A1A0000}"/>
    <cellStyle name="Millares [0] 2 5 3 3 2 6" xfId="15957" xr:uid="{00000000-0005-0000-0000-00008B1A0000}"/>
    <cellStyle name="Millares [0] 2 5 3 3 2 6 2" xfId="42707" xr:uid="{00000000-0005-0000-0000-00008C1A0000}"/>
    <cellStyle name="Millares [0] 2 5 3 3 2 7" xfId="18358" xr:uid="{00000000-0005-0000-0000-00008D1A0000}"/>
    <cellStyle name="Millares [0] 2 5 3 3 2 7 2" xfId="45105" xr:uid="{00000000-0005-0000-0000-00008E1A0000}"/>
    <cellStyle name="Millares [0] 2 5 3 3 2 8" xfId="20809" xr:uid="{00000000-0005-0000-0000-00008F1A0000}"/>
    <cellStyle name="Millares [0] 2 5 3 3 2 8 2" xfId="47556" xr:uid="{00000000-0005-0000-0000-0000901A0000}"/>
    <cellStyle name="Millares [0] 2 5 3 3 2 9" xfId="25675" xr:uid="{00000000-0005-0000-0000-0000911A0000}"/>
    <cellStyle name="Millares [0] 2 5 3 3 2 9 2" xfId="52420" xr:uid="{00000000-0005-0000-0000-0000921A0000}"/>
    <cellStyle name="Millares [0] 2 5 3 3 3" xfId="1879" xr:uid="{00000000-0005-0000-0000-0000931A0000}"/>
    <cellStyle name="Millares [0] 2 5 3 3 3 2" xfId="4362" xr:uid="{00000000-0005-0000-0000-0000941A0000}"/>
    <cellStyle name="Millares [0] 2 5 3 3 3 2 2" xfId="9214" xr:uid="{00000000-0005-0000-0000-0000951A0000}"/>
    <cellStyle name="Millares [0] 2 5 3 3 3 2 2 2" xfId="35964" xr:uid="{00000000-0005-0000-0000-0000961A0000}"/>
    <cellStyle name="Millares [0] 2 5 3 3 3 2 3" xfId="13956" xr:uid="{00000000-0005-0000-0000-0000971A0000}"/>
    <cellStyle name="Millares [0] 2 5 3 3 3 2 3 2" xfId="40706" xr:uid="{00000000-0005-0000-0000-0000981A0000}"/>
    <cellStyle name="Millares [0] 2 5 3 3 3 2 4" xfId="23757" xr:uid="{00000000-0005-0000-0000-0000991A0000}"/>
    <cellStyle name="Millares [0] 2 5 3 3 3 2 4 2" xfId="50504" xr:uid="{00000000-0005-0000-0000-00009A1A0000}"/>
    <cellStyle name="Millares [0] 2 5 3 3 3 2 5" xfId="31113" xr:uid="{00000000-0005-0000-0000-00009B1A0000}"/>
    <cellStyle name="Millares [0] 2 5 3 3 3 3" xfId="6740" xr:uid="{00000000-0005-0000-0000-00009C1A0000}"/>
    <cellStyle name="Millares [0] 2 5 3 3 3 3 2" xfId="33490" xr:uid="{00000000-0005-0000-0000-00009D1A0000}"/>
    <cellStyle name="Millares [0] 2 5 3 3 3 4" xfId="11586" xr:uid="{00000000-0005-0000-0000-00009E1A0000}"/>
    <cellStyle name="Millares [0] 2 5 3 3 3 4 2" xfId="38336" xr:uid="{00000000-0005-0000-0000-00009F1A0000}"/>
    <cellStyle name="Millares [0] 2 5 3 3 3 5" xfId="16431" xr:uid="{00000000-0005-0000-0000-0000A01A0000}"/>
    <cellStyle name="Millares [0] 2 5 3 3 3 5 2" xfId="43181" xr:uid="{00000000-0005-0000-0000-0000A11A0000}"/>
    <cellStyle name="Millares [0] 2 5 3 3 3 6" xfId="18832" xr:uid="{00000000-0005-0000-0000-0000A21A0000}"/>
    <cellStyle name="Millares [0] 2 5 3 3 3 6 2" xfId="45579" xr:uid="{00000000-0005-0000-0000-0000A31A0000}"/>
    <cellStyle name="Millares [0] 2 5 3 3 3 7" xfId="21283" xr:uid="{00000000-0005-0000-0000-0000A41A0000}"/>
    <cellStyle name="Millares [0] 2 5 3 3 3 7 2" xfId="48030" xr:uid="{00000000-0005-0000-0000-0000A51A0000}"/>
    <cellStyle name="Millares [0] 2 5 3 3 3 8" xfId="26149" xr:uid="{00000000-0005-0000-0000-0000A61A0000}"/>
    <cellStyle name="Millares [0] 2 5 3 3 3 8 2" xfId="52894" xr:uid="{00000000-0005-0000-0000-0000A71A0000}"/>
    <cellStyle name="Millares [0] 2 5 3 3 3 9" xfId="28639" xr:uid="{00000000-0005-0000-0000-0000A81A0000}"/>
    <cellStyle name="Millares [0] 2 5 3 3 4" xfId="2354" xr:uid="{00000000-0005-0000-0000-0000A91A0000}"/>
    <cellStyle name="Millares [0] 2 5 3 3 4 2" xfId="4837" xr:uid="{00000000-0005-0000-0000-0000AA1A0000}"/>
    <cellStyle name="Millares [0] 2 5 3 3 4 2 2" xfId="9688" xr:uid="{00000000-0005-0000-0000-0000AB1A0000}"/>
    <cellStyle name="Millares [0] 2 5 3 3 4 2 2 2" xfId="36438" xr:uid="{00000000-0005-0000-0000-0000AC1A0000}"/>
    <cellStyle name="Millares [0] 2 5 3 3 4 2 3" xfId="14430" xr:uid="{00000000-0005-0000-0000-0000AD1A0000}"/>
    <cellStyle name="Millares [0] 2 5 3 3 4 2 3 2" xfId="41180" xr:uid="{00000000-0005-0000-0000-0000AE1A0000}"/>
    <cellStyle name="Millares [0] 2 5 3 3 4 2 4" xfId="24231" xr:uid="{00000000-0005-0000-0000-0000AF1A0000}"/>
    <cellStyle name="Millares [0] 2 5 3 3 4 2 4 2" xfId="50978" xr:uid="{00000000-0005-0000-0000-0000B01A0000}"/>
    <cellStyle name="Millares [0] 2 5 3 3 4 2 5" xfId="31587" xr:uid="{00000000-0005-0000-0000-0000B11A0000}"/>
    <cellStyle name="Millares [0] 2 5 3 3 4 3" xfId="7214" xr:uid="{00000000-0005-0000-0000-0000B21A0000}"/>
    <cellStyle name="Millares [0] 2 5 3 3 4 3 2" xfId="33964" xr:uid="{00000000-0005-0000-0000-0000B31A0000}"/>
    <cellStyle name="Millares [0] 2 5 3 3 4 4" xfId="12060" xr:uid="{00000000-0005-0000-0000-0000B41A0000}"/>
    <cellStyle name="Millares [0] 2 5 3 3 4 4 2" xfId="38810" xr:uid="{00000000-0005-0000-0000-0000B51A0000}"/>
    <cellStyle name="Millares [0] 2 5 3 3 4 5" xfId="16905" xr:uid="{00000000-0005-0000-0000-0000B61A0000}"/>
    <cellStyle name="Millares [0] 2 5 3 3 4 5 2" xfId="43655" xr:uid="{00000000-0005-0000-0000-0000B71A0000}"/>
    <cellStyle name="Millares [0] 2 5 3 3 4 6" xfId="19306" xr:uid="{00000000-0005-0000-0000-0000B81A0000}"/>
    <cellStyle name="Millares [0] 2 5 3 3 4 6 2" xfId="46053" xr:uid="{00000000-0005-0000-0000-0000B91A0000}"/>
    <cellStyle name="Millares [0] 2 5 3 3 4 7" xfId="21757" xr:uid="{00000000-0005-0000-0000-0000BA1A0000}"/>
    <cellStyle name="Millares [0] 2 5 3 3 4 7 2" xfId="48504" xr:uid="{00000000-0005-0000-0000-0000BB1A0000}"/>
    <cellStyle name="Millares [0] 2 5 3 3 4 8" xfId="26623" xr:uid="{00000000-0005-0000-0000-0000BC1A0000}"/>
    <cellStyle name="Millares [0] 2 5 3 3 4 8 2" xfId="53368" xr:uid="{00000000-0005-0000-0000-0000BD1A0000}"/>
    <cellStyle name="Millares [0] 2 5 3 3 4 9" xfId="29113" xr:uid="{00000000-0005-0000-0000-0000BE1A0000}"/>
    <cellStyle name="Millares [0] 2 5 3 3 5" xfId="3381" xr:uid="{00000000-0005-0000-0000-0000BF1A0000}"/>
    <cellStyle name="Millares [0] 2 5 3 3 5 2" xfId="8240" xr:uid="{00000000-0005-0000-0000-0000C01A0000}"/>
    <cellStyle name="Millares [0] 2 5 3 3 5 2 2" xfId="34990" xr:uid="{00000000-0005-0000-0000-0000C11A0000}"/>
    <cellStyle name="Millares [0] 2 5 3 3 5 3" xfId="13008" xr:uid="{00000000-0005-0000-0000-0000C21A0000}"/>
    <cellStyle name="Millares [0] 2 5 3 3 5 3 2" xfId="39758" xr:uid="{00000000-0005-0000-0000-0000C31A0000}"/>
    <cellStyle name="Millares [0] 2 5 3 3 5 4" xfId="22783" xr:uid="{00000000-0005-0000-0000-0000C41A0000}"/>
    <cellStyle name="Millares [0] 2 5 3 3 5 4 2" xfId="49530" xr:uid="{00000000-0005-0000-0000-0000C51A0000}"/>
    <cellStyle name="Millares [0] 2 5 3 3 5 5" xfId="30139" xr:uid="{00000000-0005-0000-0000-0000C61A0000}"/>
    <cellStyle name="Millares [0] 2 5 3 3 6" xfId="5792" xr:uid="{00000000-0005-0000-0000-0000C71A0000}"/>
    <cellStyle name="Millares [0] 2 5 3 3 6 2" xfId="32542" xr:uid="{00000000-0005-0000-0000-0000C81A0000}"/>
    <cellStyle name="Millares [0] 2 5 3 3 7" xfId="10638" xr:uid="{00000000-0005-0000-0000-0000C91A0000}"/>
    <cellStyle name="Millares [0] 2 5 3 3 7 2" xfId="37388" xr:uid="{00000000-0005-0000-0000-0000CA1A0000}"/>
    <cellStyle name="Millares [0] 2 5 3 3 8" xfId="15483" xr:uid="{00000000-0005-0000-0000-0000CB1A0000}"/>
    <cellStyle name="Millares [0] 2 5 3 3 8 2" xfId="42233" xr:uid="{00000000-0005-0000-0000-0000CC1A0000}"/>
    <cellStyle name="Millares [0] 2 5 3 3 9" xfId="17882" xr:uid="{00000000-0005-0000-0000-0000CD1A0000}"/>
    <cellStyle name="Millares [0] 2 5 3 3 9 2" xfId="44629" xr:uid="{00000000-0005-0000-0000-0000CE1A0000}"/>
    <cellStyle name="Millares [0] 2 5 3 4" xfId="1161" xr:uid="{00000000-0005-0000-0000-0000CF1A0000}"/>
    <cellStyle name="Millares [0] 2 5 3 4 10" xfId="27928" xr:uid="{00000000-0005-0000-0000-0000D01A0000}"/>
    <cellStyle name="Millares [0] 2 5 3 4 2" xfId="2591" xr:uid="{00000000-0005-0000-0000-0000D11A0000}"/>
    <cellStyle name="Millares [0] 2 5 3 4 2 2" xfId="5074" xr:uid="{00000000-0005-0000-0000-0000D21A0000}"/>
    <cellStyle name="Millares [0] 2 5 3 4 2 2 2" xfId="9925" xr:uid="{00000000-0005-0000-0000-0000D31A0000}"/>
    <cellStyle name="Millares [0] 2 5 3 4 2 2 2 2" xfId="36675" xr:uid="{00000000-0005-0000-0000-0000D41A0000}"/>
    <cellStyle name="Millares [0] 2 5 3 4 2 2 3" xfId="14667" xr:uid="{00000000-0005-0000-0000-0000D51A0000}"/>
    <cellStyle name="Millares [0] 2 5 3 4 2 2 3 2" xfId="41417" xr:uid="{00000000-0005-0000-0000-0000D61A0000}"/>
    <cellStyle name="Millares [0] 2 5 3 4 2 2 4" xfId="24468" xr:uid="{00000000-0005-0000-0000-0000D71A0000}"/>
    <cellStyle name="Millares [0] 2 5 3 4 2 2 4 2" xfId="51215" xr:uid="{00000000-0005-0000-0000-0000D81A0000}"/>
    <cellStyle name="Millares [0] 2 5 3 4 2 2 5" xfId="31824" xr:uid="{00000000-0005-0000-0000-0000D91A0000}"/>
    <cellStyle name="Millares [0] 2 5 3 4 2 3" xfId="7451" xr:uid="{00000000-0005-0000-0000-0000DA1A0000}"/>
    <cellStyle name="Millares [0] 2 5 3 4 2 3 2" xfId="34201" xr:uid="{00000000-0005-0000-0000-0000DB1A0000}"/>
    <cellStyle name="Millares [0] 2 5 3 4 2 4" xfId="12297" xr:uid="{00000000-0005-0000-0000-0000DC1A0000}"/>
    <cellStyle name="Millares [0] 2 5 3 4 2 4 2" xfId="39047" xr:uid="{00000000-0005-0000-0000-0000DD1A0000}"/>
    <cellStyle name="Millares [0] 2 5 3 4 2 5" xfId="17142" xr:uid="{00000000-0005-0000-0000-0000DE1A0000}"/>
    <cellStyle name="Millares [0] 2 5 3 4 2 5 2" xfId="43892" xr:uid="{00000000-0005-0000-0000-0000DF1A0000}"/>
    <cellStyle name="Millares [0] 2 5 3 4 2 6" xfId="19543" xr:uid="{00000000-0005-0000-0000-0000E01A0000}"/>
    <cellStyle name="Millares [0] 2 5 3 4 2 6 2" xfId="46290" xr:uid="{00000000-0005-0000-0000-0000E11A0000}"/>
    <cellStyle name="Millares [0] 2 5 3 4 2 7" xfId="21994" xr:uid="{00000000-0005-0000-0000-0000E21A0000}"/>
    <cellStyle name="Millares [0] 2 5 3 4 2 7 2" xfId="48741" xr:uid="{00000000-0005-0000-0000-0000E31A0000}"/>
    <cellStyle name="Millares [0] 2 5 3 4 2 8" xfId="26860" xr:uid="{00000000-0005-0000-0000-0000E41A0000}"/>
    <cellStyle name="Millares [0] 2 5 3 4 2 8 2" xfId="53605" xr:uid="{00000000-0005-0000-0000-0000E51A0000}"/>
    <cellStyle name="Millares [0] 2 5 3 4 2 9" xfId="29350" xr:uid="{00000000-0005-0000-0000-0000E61A0000}"/>
    <cellStyle name="Millares [0] 2 5 3 4 3" xfId="3645" xr:uid="{00000000-0005-0000-0000-0000E71A0000}"/>
    <cellStyle name="Millares [0] 2 5 3 4 3 2" xfId="8503" xr:uid="{00000000-0005-0000-0000-0000E81A0000}"/>
    <cellStyle name="Millares [0] 2 5 3 4 3 2 2" xfId="35253" xr:uid="{00000000-0005-0000-0000-0000E91A0000}"/>
    <cellStyle name="Millares [0] 2 5 3 4 3 3" xfId="13245" xr:uid="{00000000-0005-0000-0000-0000EA1A0000}"/>
    <cellStyle name="Millares [0] 2 5 3 4 3 3 2" xfId="39995" xr:uid="{00000000-0005-0000-0000-0000EB1A0000}"/>
    <cellStyle name="Millares [0] 2 5 3 4 3 4" xfId="23046" xr:uid="{00000000-0005-0000-0000-0000EC1A0000}"/>
    <cellStyle name="Millares [0] 2 5 3 4 3 4 2" xfId="49793" xr:uid="{00000000-0005-0000-0000-0000ED1A0000}"/>
    <cellStyle name="Millares [0] 2 5 3 4 3 5" xfId="30402" xr:uid="{00000000-0005-0000-0000-0000EE1A0000}"/>
    <cellStyle name="Millares [0] 2 5 3 4 4" xfId="6029" xr:uid="{00000000-0005-0000-0000-0000EF1A0000}"/>
    <cellStyle name="Millares [0] 2 5 3 4 4 2" xfId="32779" xr:uid="{00000000-0005-0000-0000-0000F01A0000}"/>
    <cellStyle name="Millares [0] 2 5 3 4 5" xfId="10875" xr:uid="{00000000-0005-0000-0000-0000F11A0000}"/>
    <cellStyle name="Millares [0] 2 5 3 4 5 2" xfId="37625" xr:uid="{00000000-0005-0000-0000-0000F21A0000}"/>
    <cellStyle name="Millares [0] 2 5 3 4 6" xfId="15720" xr:uid="{00000000-0005-0000-0000-0000F31A0000}"/>
    <cellStyle name="Millares [0] 2 5 3 4 6 2" xfId="42470" xr:uid="{00000000-0005-0000-0000-0000F41A0000}"/>
    <cellStyle name="Millares [0] 2 5 3 4 7" xfId="18121" xr:uid="{00000000-0005-0000-0000-0000F51A0000}"/>
    <cellStyle name="Millares [0] 2 5 3 4 7 2" xfId="44868" xr:uid="{00000000-0005-0000-0000-0000F61A0000}"/>
    <cellStyle name="Millares [0] 2 5 3 4 8" xfId="20572" xr:uid="{00000000-0005-0000-0000-0000F71A0000}"/>
    <cellStyle name="Millares [0] 2 5 3 4 8 2" xfId="47319" xr:uid="{00000000-0005-0000-0000-0000F81A0000}"/>
    <cellStyle name="Millares [0] 2 5 3 4 9" xfId="25438" xr:uid="{00000000-0005-0000-0000-0000F91A0000}"/>
    <cellStyle name="Millares [0] 2 5 3 4 9 2" xfId="52183" xr:uid="{00000000-0005-0000-0000-0000FA1A0000}"/>
    <cellStyle name="Millares [0] 2 5 3 5" xfId="1641" xr:uid="{00000000-0005-0000-0000-0000FB1A0000}"/>
    <cellStyle name="Millares [0] 2 5 3 5 2" xfId="4124" xr:uid="{00000000-0005-0000-0000-0000FC1A0000}"/>
    <cellStyle name="Millares [0] 2 5 3 5 2 2" xfId="8977" xr:uid="{00000000-0005-0000-0000-0000FD1A0000}"/>
    <cellStyle name="Millares [0] 2 5 3 5 2 2 2" xfId="35727" xr:uid="{00000000-0005-0000-0000-0000FE1A0000}"/>
    <cellStyle name="Millares [0] 2 5 3 5 2 3" xfId="13719" xr:uid="{00000000-0005-0000-0000-0000FF1A0000}"/>
    <cellStyle name="Millares [0] 2 5 3 5 2 3 2" xfId="40469" xr:uid="{00000000-0005-0000-0000-0000001B0000}"/>
    <cellStyle name="Millares [0] 2 5 3 5 2 4" xfId="23520" xr:uid="{00000000-0005-0000-0000-0000011B0000}"/>
    <cellStyle name="Millares [0] 2 5 3 5 2 4 2" xfId="50267" xr:uid="{00000000-0005-0000-0000-0000021B0000}"/>
    <cellStyle name="Millares [0] 2 5 3 5 2 5" xfId="30876" xr:uid="{00000000-0005-0000-0000-0000031B0000}"/>
    <cellStyle name="Millares [0] 2 5 3 5 3" xfId="6503" xr:uid="{00000000-0005-0000-0000-0000041B0000}"/>
    <cellStyle name="Millares [0] 2 5 3 5 3 2" xfId="33253" xr:uid="{00000000-0005-0000-0000-0000051B0000}"/>
    <cellStyle name="Millares [0] 2 5 3 5 4" xfId="11349" xr:uid="{00000000-0005-0000-0000-0000061B0000}"/>
    <cellStyle name="Millares [0] 2 5 3 5 4 2" xfId="38099" xr:uid="{00000000-0005-0000-0000-0000071B0000}"/>
    <cellStyle name="Millares [0] 2 5 3 5 5" xfId="16194" xr:uid="{00000000-0005-0000-0000-0000081B0000}"/>
    <cellStyle name="Millares [0] 2 5 3 5 5 2" xfId="42944" xr:uid="{00000000-0005-0000-0000-0000091B0000}"/>
    <cellStyle name="Millares [0] 2 5 3 5 6" xfId="18595" xr:uid="{00000000-0005-0000-0000-00000A1B0000}"/>
    <cellStyle name="Millares [0] 2 5 3 5 6 2" xfId="45342" xr:uid="{00000000-0005-0000-0000-00000B1B0000}"/>
    <cellStyle name="Millares [0] 2 5 3 5 7" xfId="21046" xr:uid="{00000000-0005-0000-0000-00000C1B0000}"/>
    <cellStyle name="Millares [0] 2 5 3 5 7 2" xfId="47793" xr:uid="{00000000-0005-0000-0000-00000D1B0000}"/>
    <cellStyle name="Millares [0] 2 5 3 5 8" xfId="25912" xr:uid="{00000000-0005-0000-0000-00000E1B0000}"/>
    <cellStyle name="Millares [0] 2 5 3 5 8 2" xfId="52657" xr:uid="{00000000-0005-0000-0000-00000F1B0000}"/>
    <cellStyle name="Millares [0] 2 5 3 5 9" xfId="28402" xr:uid="{00000000-0005-0000-0000-0000101B0000}"/>
    <cellStyle name="Millares [0] 2 5 3 6" xfId="2117" xr:uid="{00000000-0005-0000-0000-0000111B0000}"/>
    <cellStyle name="Millares [0] 2 5 3 6 2" xfId="4600" xr:uid="{00000000-0005-0000-0000-0000121B0000}"/>
    <cellStyle name="Millares [0] 2 5 3 6 2 2" xfId="9451" xr:uid="{00000000-0005-0000-0000-0000131B0000}"/>
    <cellStyle name="Millares [0] 2 5 3 6 2 2 2" xfId="36201" xr:uid="{00000000-0005-0000-0000-0000141B0000}"/>
    <cellStyle name="Millares [0] 2 5 3 6 2 3" xfId="14193" xr:uid="{00000000-0005-0000-0000-0000151B0000}"/>
    <cellStyle name="Millares [0] 2 5 3 6 2 3 2" xfId="40943" xr:uid="{00000000-0005-0000-0000-0000161B0000}"/>
    <cellStyle name="Millares [0] 2 5 3 6 2 4" xfId="23994" xr:uid="{00000000-0005-0000-0000-0000171B0000}"/>
    <cellStyle name="Millares [0] 2 5 3 6 2 4 2" xfId="50741" xr:uid="{00000000-0005-0000-0000-0000181B0000}"/>
    <cellStyle name="Millares [0] 2 5 3 6 2 5" xfId="31350" xr:uid="{00000000-0005-0000-0000-0000191B0000}"/>
    <cellStyle name="Millares [0] 2 5 3 6 3" xfId="6977" xr:uid="{00000000-0005-0000-0000-00001A1B0000}"/>
    <cellStyle name="Millares [0] 2 5 3 6 3 2" xfId="33727" xr:uid="{00000000-0005-0000-0000-00001B1B0000}"/>
    <cellStyle name="Millares [0] 2 5 3 6 4" xfId="11823" xr:uid="{00000000-0005-0000-0000-00001C1B0000}"/>
    <cellStyle name="Millares [0] 2 5 3 6 4 2" xfId="38573" xr:uid="{00000000-0005-0000-0000-00001D1B0000}"/>
    <cellStyle name="Millares [0] 2 5 3 6 5" xfId="16668" xr:uid="{00000000-0005-0000-0000-00001E1B0000}"/>
    <cellStyle name="Millares [0] 2 5 3 6 5 2" xfId="43418" xr:uid="{00000000-0005-0000-0000-00001F1B0000}"/>
    <cellStyle name="Millares [0] 2 5 3 6 6" xfId="19069" xr:uid="{00000000-0005-0000-0000-0000201B0000}"/>
    <cellStyle name="Millares [0] 2 5 3 6 6 2" xfId="45816" xr:uid="{00000000-0005-0000-0000-0000211B0000}"/>
    <cellStyle name="Millares [0] 2 5 3 6 7" xfId="21520" xr:uid="{00000000-0005-0000-0000-0000221B0000}"/>
    <cellStyle name="Millares [0] 2 5 3 6 7 2" xfId="48267" xr:uid="{00000000-0005-0000-0000-0000231B0000}"/>
    <cellStyle name="Millares [0] 2 5 3 6 8" xfId="26386" xr:uid="{00000000-0005-0000-0000-0000241B0000}"/>
    <cellStyle name="Millares [0] 2 5 3 6 8 2" xfId="53131" xr:uid="{00000000-0005-0000-0000-0000251B0000}"/>
    <cellStyle name="Millares [0] 2 5 3 6 9" xfId="28876" xr:uid="{00000000-0005-0000-0000-0000261B0000}"/>
    <cellStyle name="Millares [0] 2 5 3 7" xfId="3092" xr:uid="{00000000-0005-0000-0000-0000271B0000}"/>
    <cellStyle name="Millares [0] 2 5 3 7 2" xfId="7951" xr:uid="{00000000-0005-0000-0000-0000281B0000}"/>
    <cellStyle name="Millares [0] 2 5 3 7 2 2" xfId="34701" xr:uid="{00000000-0005-0000-0000-0000291B0000}"/>
    <cellStyle name="Millares [0] 2 5 3 7 3" xfId="12771" xr:uid="{00000000-0005-0000-0000-00002A1B0000}"/>
    <cellStyle name="Millares [0] 2 5 3 7 3 2" xfId="39521" xr:uid="{00000000-0005-0000-0000-00002B1B0000}"/>
    <cellStyle name="Millares [0] 2 5 3 7 4" xfId="22494" xr:uid="{00000000-0005-0000-0000-00002C1B0000}"/>
    <cellStyle name="Millares [0] 2 5 3 7 4 2" xfId="49241" xr:uid="{00000000-0005-0000-0000-00002D1B0000}"/>
    <cellStyle name="Millares [0] 2 5 3 7 5" xfId="29850" xr:uid="{00000000-0005-0000-0000-00002E1B0000}"/>
    <cellStyle name="Millares [0] 2 5 3 8" xfId="5555" xr:uid="{00000000-0005-0000-0000-00002F1B0000}"/>
    <cellStyle name="Millares [0] 2 5 3 8 2" xfId="32305" xr:uid="{00000000-0005-0000-0000-0000301B0000}"/>
    <cellStyle name="Millares [0] 2 5 3 9" xfId="10400" xr:uid="{00000000-0005-0000-0000-0000311B0000}"/>
    <cellStyle name="Millares [0] 2 5 3 9 2" xfId="37150" xr:uid="{00000000-0005-0000-0000-0000321B0000}"/>
    <cellStyle name="Millares [0] 2 5 4" xfId="592" xr:uid="{00000000-0005-0000-0000-0000331B0000}"/>
    <cellStyle name="Millares [0] 2 5 4 10" xfId="17670" xr:uid="{00000000-0005-0000-0000-0000341B0000}"/>
    <cellStyle name="Millares [0] 2 5 4 10 2" xfId="44417" xr:uid="{00000000-0005-0000-0000-0000351B0000}"/>
    <cellStyle name="Millares [0] 2 5 4 11" xfId="20128" xr:uid="{00000000-0005-0000-0000-0000361B0000}"/>
    <cellStyle name="Millares [0] 2 5 4 11 2" xfId="46875" xr:uid="{00000000-0005-0000-0000-0000371B0000}"/>
    <cellStyle name="Millares [0] 2 5 4 12" xfId="24994" xr:uid="{00000000-0005-0000-0000-0000381B0000}"/>
    <cellStyle name="Millares [0] 2 5 4 12 2" xfId="51740" xr:uid="{00000000-0005-0000-0000-0000391B0000}"/>
    <cellStyle name="Millares [0] 2 5 4 13" xfId="27407" xr:uid="{00000000-0005-0000-0000-00003A1B0000}"/>
    <cellStyle name="Millares [0] 2 5 4 2" xfId="924" xr:uid="{00000000-0005-0000-0000-00003B1B0000}"/>
    <cellStyle name="Millares [0] 2 5 4 2 10" xfId="20366" xr:uid="{00000000-0005-0000-0000-00003C1B0000}"/>
    <cellStyle name="Millares [0] 2 5 4 2 10 2" xfId="47113" xr:uid="{00000000-0005-0000-0000-00003D1B0000}"/>
    <cellStyle name="Millares [0] 2 5 4 2 11" xfId="25232" xr:uid="{00000000-0005-0000-0000-00003E1B0000}"/>
    <cellStyle name="Millares [0] 2 5 4 2 11 2" xfId="51977" xr:uid="{00000000-0005-0000-0000-00003F1B0000}"/>
    <cellStyle name="Millares [0] 2 5 4 2 12" xfId="27696" xr:uid="{00000000-0005-0000-0000-0000401B0000}"/>
    <cellStyle name="Millares [0] 2 5 4 2 2" xfId="1431" xr:uid="{00000000-0005-0000-0000-0000411B0000}"/>
    <cellStyle name="Millares [0] 2 5 4 2 2 10" xfId="28196" xr:uid="{00000000-0005-0000-0000-0000421B0000}"/>
    <cellStyle name="Millares [0] 2 5 4 2 2 2" xfId="2859" xr:uid="{00000000-0005-0000-0000-0000431B0000}"/>
    <cellStyle name="Millares [0] 2 5 4 2 2 2 2" xfId="5342" xr:uid="{00000000-0005-0000-0000-0000441B0000}"/>
    <cellStyle name="Millares [0] 2 5 4 2 2 2 2 2" xfId="10193" xr:uid="{00000000-0005-0000-0000-0000451B0000}"/>
    <cellStyle name="Millares [0] 2 5 4 2 2 2 2 2 2" xfId="36943" xr:uid="{00000000-0005-0000-0000-0000461B0000}"/>
    <cellStyle name="Millares [0] 2 5 4 2 2 2 2 3" xfId="14935" xr:uid="{00000000-0005-0000-0000-0000471B0000}"/>
    <cellStyle name="Millares [0] 2 5 4 2 2 2 2 3 2" xfId="41685" xr:uid="{00000000-0005-0000-0000-0000481B0000}"/>
    <cellStyle name="Millares [0] 2 5 4 2 2 2 2 4" xfId="24736" xr:uid="{00000000-0005-0000-0000-0000491B0000}"/>
    <cellStyle name="Millares [0] 2 5 4 2 2 2 2 4 2" xfId="51483" xr:uid="{00000000-0005-0000-0000-00004A1B0000}"/>
    <cellStyle name="Millares [0] 2 5 4 2 2 2 2 5" xfId="32092" xr:uid="{00000000-0005-0000-0000-00004B1B0000}"/>
    <cellStyle name="Millares [0] 2 5 4 2 2 2 3" xfId="7719" xr:uid="{00000000-0005-0000-0000-00004C1B0000}"/>
    <cellStyle name="Millares [0] 2 5 4 2 2 2 3 2" xfId="34469" xr:uid="{00000000-0005-0000-0000-00004D1B0000}"/>
    <cellStyle name="Millares [0] 2 5 4 2 2 2 4" xfId="12565" xr:uid="{00000000-0005-0000-0000-00004E1B0000}"/>
    <cellStyle name="Millares [0] 2 5 4 2 2 2 4 2" xfId="39315" xr:uid="{00000000-0005-0000-0000-00004F1B0000}"/>
    <cellStyle name="Millares [0] 2 5 4 2 2 2 5" xfId="17410" xr:uid="{00000000-0005-0000-0000-0000501B0000}"/>
    <cellStyle name="Millares [0] 2 5 4 2 2 2 5 2" xfId="44160" xr:uid="{00000000-0005-0000-0000-0000511B0000}"/>
    <cellStyle name="Millares [0] 2 5 4 2 2 2 6" xfId="19811" xr:uid="{00000000-0005-0000-0000-0000521B0000}"/>
    <cellStyle name="Millares [0] 2 5 4 2 2 2 6 2" xfId="46558" xr:uid="{00000000-0005-0000-0000-0000531B0000}"/>
    <cellStyle name="Millares [0] 2 5 4 2 2 2 7" xfId="22262" xr:uid="{00000000-0005-0000-0000-0000541B0000}"/>
    <cellStyle name="Millares [0] 2 5 4 2 2 2 7 2" xfId="49009" xr:uid="{00000000-0005-0000-0000-0000551B0000}"/>
    <cellStyle name="Millares [0] 2 5 4 2 2 2 8" xfId="27128" xr:uid="{00000000-0005-0000-0000-0000561B0000}"/>
    <cellStyle name="Millares [0] 2 5 4 2 2 2 8 2" xfId="53873" xr:uid="{00000000-0005-0000-0000-0000571B0000}"/>
    <cellStyle name="Millares [0] 2 5 4 2 2 2 9" xfId="29618" xr:uid="{00000000-0005-0000-0000-0000581B0000}"/>
    <cellStyle name="Millares [0] 2 5 4 2 2 3" xfId="3914" xr:uid="{00000000-0005-0000-0000-0000591B0000}"/>
    <cellStyle name="Millares [0] 2 5 4 2 2 3 2" xfId="8771" xr:uid="{00000000-0005-0000-0000-00005A1B0000}"/>
    <cellStyle name="Millares [0] 2 5 4 2 2 3 2 2" xfId="35521" xr:uid="{00000000-0005-0000-0000-00005B1B0000}"/>
    <cellStyle name="Millares [0] 2 5 4 2 2 3 3" xfId="13513" xr:uid="{00000000-0005-0000-0000-00005C1B0000}"/>
    <cellStyle name="Millares [0] 2 5 4 2 2 3 3 2" xfId="40263" xr:uid="{00000000-0005-0000-0000-00005D1B0000}"/>
    <cellStyle name="Millares [0] 2 5 4 2 2 3 4" xfId="23314" xr:uid="{00000000-0005-0000-0000-00005E1B0000}"/>
    <cellStyle name="Millares [0] 2 5 4 2 2 3 4 2" xfId="50061" xr:uid="{00000000-0005-0000-0000-00005F1B0000}"/>
    <cellStyle name="Millares [0] 2 5 4 2 2 3 5" xfId="30670" xr:uid="{00000000-0005-0000-0000-0000601B0000}"/>
    <cellStyle name="Millares [0] 2 5 4 2 2 4" xfId="6297" xr:uid="{00000000-0005-0000-0000-0000611B0000}"/>
    <cellStyle name="Millares [0] 2 5 4 2 2 4 2" xfId="33047" xr:uid="{00000000-0005-0000-0000-0000621B0000}"/>
    <cellStyle name="Millares [0] 2 5 4 2 2 5" xfId="11143" xr:uid="{00000000-0005-0000-0000-0000631B0000}"/>
    <cellStyle name="Millares [0] 2 5 4 2 2 5 2" xfId="37893" xr:uid="{00000000-0005-0000-0000-0000641B0000}"/>
    <cellStyle name="Millares [0] 2 5 4 2 2 6" xfId="15988" xr:uid="{00000000-0005-0000-0000-0000651B0000}"/>
    <cellStyle name="Millares [0] 2 5 4 2 2 6 2" xfId="42738" xr:uid="{00000000-0005-0000-0000-0000661B0000}"/>
    <cellStyle name="Millares [0] 2 5 4 2 2 7" xfId="18389" xr:uid="{00000000-0005-0000-0000-0000671B0000}"/>
    <cellStyle name="Millares [0] 2 5 4 2 2 7 2" xfId="45136" xr:uid="{00000000-0005-0000-0000-0000681B0000}"/>
    <cellStyle name="Millares [0] 2 5 4 2 2 8" xfId="20840" xr:uid="{00000000-0005-0000-0000-0000691B0000}"/>
    <cellStyle name="Millares [0] 2 5 4 2 2 8 2" xfId="47587" xr:uid="{00000000-0005-0000-0000-00006A1B0000}"/>
    <cellStyle name="Millares [0] 2 5 4 2 2 9" xfId="25706" xr:uid="{00000000-0005-0000-0000-00006B1B0000}"/>
    <cellStyle name="Millares [0] 2 5 4 2 2 9 2" xfId="52451" xr:uid="{00000000-0005-0000-0000-00006C1B0000}"/>
    <cellStyle name="Millares [0] 2 5 4 2 3" xfId="1910" xr:uid="{00000000-0005-0000-0000-00006D1B0000}"/>
    <cellStyle name="Millares [0] 2 5 4 2 3 2" xfId="4393" xr:uid="{00000000-0005-0000-0000-00006E1B0000}"/>
    <cellStyle name="Millares [0] 2 5 4 2 3 2 2" xfId="9245" xr:uid="{00000000-0005-0000-0000-00006F1B0000}"/>
    <cellStyle name="Millares [0] 2 5 4 2 3 2 2 2" xfId="35995" xr:uid="{00000000-0005-0000-0000-0000701B0000}"/>
    <cellStyle name="Millares [0] 2 5 4 2 3 2 3" xfId="13987" xr:uid="{00000000-0005-0000-0000-0000711B0000}"/>
    <cellStyle name="Millares [0] 2 5 4 2 3 2 3 2" xfId="40737" xr:uid="{00000000-0005-0000-0000-0000721B0000}"/>
    <cellStyle name="Millares [0] 2 5 4 2 3 2 4" xfId="23788" xr:uid="{00000000-0005-0000-0000-0000731B0000}"/>
    <cellStyle name="Millares [0] 2 5 4 2 3 2 4 2" xfId="50535" xr:uid="{00000000-0005-0000-0000-0000741B0000}"/>
    <cellStyle name="Millares [0] 2 5 4 2 3 2 5" xfId="31144" xr:uid="{00000000-0005-0000-0000-0000751B0000}"/>
    <cellStyle name="Millares [0] 2 5 4 2 3 3" xfId="6771" xr:uid="{00000000-0005-0000-0000-0000761B0000}"/>
    <cellStyle name="Millares [0] 2 5 4 2 3 3 2" xfId="33521" xr:uid="{00000000-0005-0000-0000-0000771B0000}"/>
    <cellStyle name="Millares [0] 2 5 4 2 3 4" xfId="11617" xr:uid="{00000000-0005-0000-0000-0000781B0000}"/>
    <cellStyle name="Millares [0] 2 5 4 2 3 4 2" xfId="38367" xr:uid="{00000000-0005-0000-0000-0000791B0000}"/>
    <cellStyle name="Millares [0] 2 5 4 2 3 5" xfId="16462" xr:uid="{00000000-0005-0000-0000-00007A1B0000}"/>
    <cellStyle name="Millares [0] 2 5 4 2 3 5 2" xfId="43212" xr:uid="{00000000-0005-0000-0000-00007B1B0000}"/>
    <cellStyle name="Millares [0] 2 5 4 2 3 6" xfId="18863" xr:uid="{00000000-0005-0000-0000-00007C1B0000}"/>
    <cellStyle name="Millares [0] 2 5 4 2 3 6 2" xfId="45610" xr:uid="{00000000-0005-0000-0000-00007D1B0000}"/>
    <cellStyle name="Millares [0] 2 5 4 2 3 7" xfId="21314" xr:uid="{00000000-0005-0000-0000-00007E1B0000}"/>
    <cellStyle name="Millares [0] 2 5 4 2 3 7 2" xfId="48061" xr:uid="{00000000-0005-0000-0000-00007F1B0000}"/>
    <cellStyle name="Millares [0] 2 5 4 2 3 8" xfId="26180" xr:uid="{00000000-0005-0000-0000-0000801B0000}"/>
    <cellStyle name="Millares [0] 2 5 4 2 3 8 2" xfId="52925" xr:uid="{00000000-0005-0000-0000-0000811B0000}"/>
    <cellStyle name="Millares [0] 2 5 4 2 3 9" xfId="28670" xr:uid="{00000000-0005-0000-0000-0000821B0000}"/>
    <cellStyle name="Millares [0] 2 5 4 2 4" xfId="2385" xr:uid="{00000000-0005-0000-0000-0000831B0000}"/>
    <cellStyle name="Millares [0] 2 5 4 2 4 2" xfId="4868" xr:uid="{00000000-0005-0000-0000-0000841B0000}"/>
    <cellStyle name="Millares [0] 2 5 4 2 4 2 2" xfId="9719" xr:uid="{00000000-0005-0000-0000-0000851B0000}"/>
    <cellStyle name="Millares [0] 2 5 4 2 4 2 2 2" xfId="36469" xr:uid="{00000000-0005-0000-0000-0000861B0000}"/>
    <cellStyle name="Millares [0] 2 5 4 2 4 2 3" xfId="14461" xr:uid="{00000000-0005-0000-0000-0000871B0000}"/>
    <cellStyle name="Millares [0] 2 5 4 2 4 2 3 2" xfId="41211" xr:uid="{00000000-0005-0000-0000-0000881B0000}"/>
    <cellStyle name="Millares [0] 2 5 4 2 4 2 4" xfId="24262" xr:uid="{00000000-0005-0000-0000-0000891B0000}"/>
    <cellStyle name="Millares [0] 2 5 4 2 4 2 4 2" xfId="51009" xr:uid="{00000000-0005-0000-0000-00008A1B0000}"/>
    <cellStyle name="Millares [0] 2 5 4 2 4 2 5" xfId="31618" xr:uid="{00000000-0005-0000-0000-00008B1B0000}"/>
    <cellStyle name="Millares [0] 2 5 4 2 4 3" xfId="7245" xr:uid="{00000000-0005-0000-0000-00008C1B0000}"/>
    <cellStyle name="Millares [0] 2 5 4 2 4 3 2" xfId="33995" xr:uid="{00000000-0005-0000-0000-00008D1B0000}"/>
    <cellStyle name="Millares [0] 2 5 4 2 4 4" xfId="12091" xr:uid="{00000000-0005-0000-0000-00008E1B0000}"/>
    <cellStyle name="Millares [0] 2 5 4 2 4 4 2" xfId="38841" xr:uid="{00000000-0005-0000-0000-00008F1B0000}"/>
    <cellStyle name="Millares [0] 2 5 4 2 4 5" xfId="16936" xr:uid="{00000000-0005-0000-0000-0000901B0000}"/>
    <cellStyle name="Millares [0] 2 5 4 2 4 5 2" xfId="43686" xr:uid="{00000000-0005-0000-0000-0000911B0000}"/>
    <cellStyle name="Millares [0] 2 5 4 2 4 6" xfId="19337" xr:uid="{00000000-0005-0000-0000-0000921B0000}"/>
    <cellStyle name="Millares [0] 2 5 4 2 4 6 2" xfId="46084" xr:uid="{00000000-0005-0000-0000-0000931B0000}"/>
    <cellStyle name="Millares [0] 2 5 4 2 4 7" xfId="21788" xr:uid="{00000000-0005-0000-0000-0000941B0000}"/>
    <cellStyle name="Millares [0] 2 5 4 2 4 7 2" xfId="48535" xr:uid="{00000000-0005-0000-0000-0000951B0000}"/>
    <cellStyle name="Millares [0] 2 5 4 2 4 8" xfId="26654" xr:uid="{00000000-0005-0000-0000-0000961B0000}"/>
    <cellStyle name="Millares [0] 2 5 4 2 4 8 2" xfId="53399" xr:uid="{00000000-0005-0000-0000-0000971B0000}"/>
    <cellStyle name="Millares [0] 2 5 4 2 4 9" xfId="29144" xr:uid="{00000000-0005-0000-0000-0000981B0000}"/>
    <cellStyle name="Millares [0] 2 5 4 2 5" xfId="3412" xr:uid="{00000000-0005-0000-0000-0000991B0000}"/>
    <cellStyle name="Millares [0] 2 5 4 2 5 2" xfId="8271" xr:uid="{00000000-0005-0000-0000-00009A1B0000}"/>
    <cellStyle name="Millares [0] 2 5 4 2 5 2 2" xfId="35021" xr:uid="{00000000-0005-0000-0000-00009B1B0000}"/>
    <cellStyle name="Millares [0] 2 5 4 2 5 3" xfId="13039" xr:uid="{00000000-0005-0000-0000-00009C1B0000}"/>
    <cellStyle name="Millares [0] 2 5 4 2 5 3 2" xfId="39789" xr:uid="{00000000-0005-0000-0000-00009D1B0000}"/>
    <cellStyle name="Millares [0] 2 5 4 2 5 4" xfId="22814" xr:uid="{00000000-0005-0000-0000-00009E1B0000}"/>
    <cellStyle name="Millares [0] 2 5 4 2 5 4 2" xfId="49561" xr:uid="{00000000-0005-0000-0000-00009F1B0000}"/>
    <cellStyle name="Millares [0] 2 5 4 2 5 5" xfId="30170" xr:uid="{00000000-0005-0000-0000-0000A01B0000}"/>
    <cellStyle name="Millares [0] 2 5 4 2 6" xfId="5823" xr:uid="{00000000-0005-0000-0000-0000A11B0000}"/>
    <cellStyle name="Millares [0] 2 5 4 2 6 2" xfId="32573" xr:uid="{00000000-0005-0000-0000-0000A21B0000}"/>
    <cellStyle name="Millares [0] 2 5 4 2 7" xfId="10669" xr:uid="{00000000-0005-0000-0000-0000A31B0000}"/>
    <cellStyle name="Millares [0] 2 5 4 2 7 2" xfId="37419" xr:uid="{00000000-0005-0000-0000-0000A41B0000}"/>
    <cellStyle name="Millares [0] 2 5 4 2 8" xfId="15514" xr:uid="{00000000-0005-0000-0000-0000A51B0000}"/>
    <cellStyle name="Millares [0] 2 5 4 2 8 2" xfId="42264" xr:uid="{00000000-0005-0000-0000-0000A61B0000}"/>
    <cellStyle name="Millares [0] 2 5 4 2 9" xfId="17913" xr:uid="{00000000-0005-0000-0000-0000A71B0000}"/>
    <cellStyle name="Millares [0] 2 5 4 2 9 2" xfId="44660" xr:uid="{00000000-0005-0000-0000-0000A81B0000}"/>
    <cellStyle name="Millares [0] 2 5 4 3" xfId="1192" xr:uid="{00000000-0005-0000-0000-0000A91B0000}"/>
    <cellStyle name="Millares [0] 2 5 4 3 10" xfId="27959" xr:uid="{00000000-0005-0000-0000-0000AA1B0000}"/>
    <cellStyle name="Millares [0] 2 5 4 3 2" xfId="2622" xr:uid="{00000000-0005-0000-0000-0000AB1B0000}"/>
    <cellStyle name="Millares [0] 2 5 4 3 2 2" xfId="5105" xr:uid="{00000000-0005-0000-0000-0000AC1B0000}"/>
    <cellStyle name="Millares [0] 2 5 4 3 2 2 2" xfId="9956" xr:uid="{00000000-0005-0000-0000-0000AD1B0000}"/>
    <cellStyle name="Millares [0] 2 5 4 3 2 2 2 2" xfId="36706" xr:uid="{00000000-0005-0000-0000-0000AE1B0000}"/>
    <cellStyle name="Millares [0] 2 5 4 3 2 2 3" xfId="14698" xr:uid="{00000000-0005-0000-0000-0000AF1B0000}"/>
    <cellStyle name="Millares [0] 2 5 4 3 2 2 3 2" xfId="41448" xr:uid="{00000000-0005-0000-0000-0000B01B0000}"/>
    <cellStyle name="Millares [0] 2 5 4 3 2 2 4" xfId="24499" xr:uid="{00000000-0005-0000-0000-0000B11B0000}"/>
    <cellStyle name="Millares [0] 2 5 4 3 2 2 4 2" xfId="51246" xr:uid="{00000000-0005-0000-0000-0000B21B0000}"/>
    <cellStyle name="Millares [0] 2 5 4 3 2 2 5" xfId="31855" xr:uid="{00000000-0005-0000-0000-0000B31B0000}"/>
    <cellStyle name="Millares [0] 2 5 4 3 2 3" xfId="7482" xr:uid="{00000000-0005-0000-0000-0000B41B0000}"/>
    <cellStyle name="Millares [0] 2 5 4 3 2 3 2" xfId="34232" xr:uid="{00000000-0005-0000-0000-0000B51B0000}"/>
    <cellStyle name="Millares [0] 2 5 4 3 2 4" xfId="12328" xr:uid="{00000000-0005-0000-0000-0000B61B0000}"/>
    <cellStyle name="Millares [0] 2 5 4 3 2 4 2" xfId="39078" xr:uid="{00000000-0005-0000-0000-0000B71B0000}"/>
    <cellStyle name="Millares [0] 2 5 4 3 2 5" xfId="17173" xr:uid="{00000000-0005-0000-0000-0000B81B0000}"/>
    <cellStyle name="Millares [0] 2 5 4 3 2 5 2" xfId="43923" xr:uid="{00000000-0005-0000-0000-0000B91B0000}"/>
    <cellStyle name="Millares [0] 2 5 4 3 2 6" xfId="19574" xr:uid="{00000000-0005-0000-0000-0000BA1B0000}"/>
    <cellStyle name="Millares [0] 2 5 4 3 2 6 2" xfId="46321" xr:uid="{00000000-0005-0000-0000-0000BB1B0000}"/>
    <cellStyle name="Millares [0] 2 5 4 3 2 7" xfId="22025" xr:uid="{00000000-0005-0000-0000-0000BC1B0000}"/>
    <cellStyle name="Millares [0] 2 5 4 3 2 7 2" xfId="48772" xr:uid="{00000000-0005-0000-0000-0000BD1B0000}"/>
    <cellStyle name="Millares [0] 2 5 4 3 2 8" xfId="26891" xr:uid="{00000000-0005-0000-0000-0000BE1B0000}"/>
    <cellStyle name="Millares [0] 2 5 4 3 2 8 2" xfId="53636" xr:uid="{00000000-0005-0000-0000-0000BF1B0000}"/>
    <cellStyle name="Millares [0] 2 5 4 3 2 9" xfId="29381" xr:uid="{00000000-0005-0000-0000-0000C01B0000}"/>
    <cellStyle name="Millares [0] 2 5 4 3 3" xfId="3676" xr:uid="{00000000-0005-0000-0000-0000C11B0000}"/>
    <cellStyle name="Millares [0] 2 5 4 3 3 2" xfId="8534" xr:uid="{00000000-0005-0000-0000-0000C21B0000}"/>
    <cellStyle name="Millares [0] 2 5 4 3 3 2 2" xfId="35284" xr:uid="{00000000-0005-0000-0000-0000C31B0000}"/>
    <cellStyle name="Millares [0] 2 5 4 3 3 3" xfId="13276" xr:uid="{00000000-0005-0000-0000-0000C41B0000}"/>
    <cellStyle name="Millares [0] 2 5 4 3 3 3 2" xfId="40026" xr:uid="{00000000-0005-0000-0000-0000C51B0000}"/>
    <cellStyle name="Millares [0] 2 5 4 3 3 4" xfId="23077" xr:uid="{00000000-0005-0000-0000-0000C61B0000}"/>
    <cellStyle name="Millares [0] 2 5 4 3 3 4 2" xfId="49824" xr:uid="{00000000-0005-0000-0000-0000C71B0000}"/>
    <cellStyle name="Millares [0] 2 5 4 3 3 5" xfId="30433" xr:uid="{00000000-0005-0000-0000-0000C81B0000}"/>
    <cellStyle name="Millares [0] 2 5 4 3 4" xfId="6060" xr:uid="{00000000-0005-0000-0000-0000C91B0000}"/>
    <cellStyle name="Millares [0] 2 5 4 3 4 2" xfId="32810" xr:uid="{00000000-0005-0000-0000-0000CA1B0000}"/>
    <cellStyle name="Millares [0] 2 5 4 3 5" xfId="10906" xr:uid="{00000000-0005-0000-0000-0000CB1B0000}"/>
    <cellStyle name="Millares [0] 2 5 4 3 5 2" xfId="37656" xr:uid="{00000000-0005-0000-0000-0000CC1B0000}"/>
    <cellStyle name="Millares [0] 2 5 4 3 6" xfId="15751" xr:uid="{00000000-0005-0000-0000-0000CD1B0000}"/>
    <cellStyle name="Millares [0] 2 5 4 3 6 2" xfId="42501" xr:uid="{00000000-0005-0000-0000-0000CE1B0000}"/>
    <cellStyle name="Millares [0] 2 5 4 3 7" xfId="18152" xr:uid="{00000000-0005-0000-0000-0000CF1B0000}"/>
    <cellStyle name="Millares [0] 2 5 4 3 7 2" xfId="44899" xr:uid="{00000000-0005-0000-0000-0000D01B0000}"/>
    <cellStyle name="Millares [0] 2 5 4 3 8" xfId="20603" xr:uid="{00000000-0005-0000-0000-0000D11B0000}"/>
    <cellStyle name="Millares [0] 2 5 4 3 8 2" xfId="47350" xr:uid="{00000000-0005-0000-0000-0000D21B0000}"/>
    <cellStyle name="Millares [0] 2 5 4 3 9" xfId="25469" xr:uid="{00000000-0005-0000-0000-0000D31B0000}"/>
    <cellStyle name="Millares [0] 2 5 4 3 9 2" xfId="52214" xr:uid="{00000000-0005-0000-0000-0000D41B0000}"/>
    <cellStyle name="Millares [0] 2 5 4 4" xfId="1672" xr:uid="{00000000-0005-0000-0000-0000D51B0000}"/>
    <cellStyle name="Millares [0] 2 5 4 4 2" xfId="4155" xr:uid="{00000000-0005-0000-0000-0000D61B0000}"/>
    <cellStyle name="Millares [0] 2 5 4 4 2 2" xfId="9008" xr:uid="{00000000-0005-0000-0000-0000D71B0000}"/>
    <cellStyle name="Millares [0] 2 5 4 4 2 2 2" xfId="35758" xr:uid="{00000000-0005-0000-0000-0000D81B0000}"/>
    <cellStyle name="Millares [0] 2 5 4 4 2 3" xfId="13750" xr:uid="{00000000-0005-0000-0000-0000D91B0000}"/>
    <cellStyle name="Millares [0] 2 5 4 4 2 3 2" xfId="40500" xr:uid="{00000000-0005-0000-0000-0000DA1B0000}"/>
    <cellStyle name="Millares [0] 2 5 4 4 2 4" xfId="23551" xr:uid="{00000000-0005-0000-0000-0000DB1B0000}"/>
    <cellStyle name="Millares [0] 2 5 4 4 2 4 2" xfId="50298" xr:uid="{00000000-0005-0000-0000-0000DC1B0000}"/>
    <cellStyle name="Millares [0] 2 5 4 4 2 5" xfId="30907" xr:uid="{00000000-0005-0000-0000-0000DD1B0000}"/>
    <cellStyle name="Millares [0] 2 5 4 4 3" xfId="6534" xr:uid="{00000000-0005-0000-0000-0000DE1B0000}"/>
    <cellStyle name="Millares [0] 2 5 4 4 3 2" xfId="33284" xr:uid="{00000000-0005-0000-0000-0000DF1B0000}"/>
    <cellStyle name="Millares [0] 2 5 4 4 4" xfId="11380" xr:uid="{00000000-0005-0000-0000-0000E01B0000}"/>
    <cellStyle name="Millares [0] 2 5 4 4 4 2" xfId="38130" xr:uid="{00000000-0005-0000-0000-0000E11B0000}"/>
    <cellStyle name="Millares [0] 2 5 4 4 5" xfId="16225" xr:uid="{00000000-0005-0000-0000-0000E21B0000}"/>
    <cellStyle name="Millares [0] 2 5 4 4 5 2" xfId="42975" xr:uid="{00000000-0005-0000-0000-0000E31B0000}"/>
    <cellStyle name="Millares [0] 2 5 4 4 6" xfId="18626" xr:uid="{00000000-0005-0000-0000-0000E41B0000}"/>
    <cellStyle name="Millares [0] 2 5 4 4 6 2" xfId="45373" xr:uid="{00000000-0005-0000-0000-0000E51B0000}"/>
    <cellStyle name="Millares [0] 2 5 4 4 7" xfId="21077" xr:uid="{00000000-0005-0000-0000-0000E61B0000}"/>
    <cellStyle name="Millares [0] 2 5 4 4 7 2" xfId="47824" xr:uid="{00000000-0005-0000-0000-0000E71B0000}"/>
    <cellStyle name="Millares [0] 2 5 4 4 8" xfId="25943" xr:uid="{00000000-0005-0000-0000-0000E81B0000}"/>
    <cellStyle name="Millares [0] 2 5 4 4 8 2" xfId="52688" xr:uid="{00000000-0005-0000-0000-0000E91B0000}"/>
    <cellStyle name="Millares [0] 2 5 4 4 9" xfId="28433" xr:uid="{00000000-0005-0000-0000-0000EA1B0000}"/>
    <cellStyle name="Millares [0] 2 5 4 5" xfId="2148" xr:uid="{00000000-0005-0000-0000-0000EB1B0000}"/>
    <cellStyle name="Millares [0] 2 5 4 5 2" xfId="4631" xr:uid="{00000000-0005-0000-0000-0000EC1B0000}"/>
    <cellStyle name="Millares [0] 2 5 4 5 2 2" xfId="9482" xr:uid="{00000000-0005-0000-0000-0000ED1B0000}"/>
    <cellStyle name="Millares [0] 2 5 4 5 2 2 2" xfId="36232" xr:uid="{00000000-0005-0000-0000-0000EE1B0000}"/>
    <cellStyle name="Millares [0] 2 5 4 5 2 3" xfId="14224" xr:uid="{00000000-0005-0000-0000-0000EF1B0000}"/>
    <cellStyle name="Millares [0] 2 5 4 5 2 3 2" xfId="40974" xr:uid="{00000000-0005-0000-0000-0000F01B0000}"/>
    <cellStyle name="Millares [0] 2 5 4 5 2 4" xfId="24025" xr:uid="{00000000-0005-0000-0000-0000F11B0000}"/>
    <cellStyle name="Millares [0] 2 5 4 5 2 4 2" xfId="50772" xr:uid="{00000000-0005-0000-0000-0000F21B0000}"/>
    <cellStyle name="Millares [0] 2 5 4 5 2 5" xfId="31381" xr:uid="{00000000-0005-0000-0000-0000F31B0000}"/>
    <cellStyle name="Millares [0] 2 5 4 5 3" xfId="7008" xr:uid="{00000000-0005-0000-0000-0000F41B0000}"/>
    <cellStyle name="Millares [0] 2 5 4 5 3 2" xfId="33758" xr:uid="{00000000-0005-0000-0000-0000F51B0000}"/>
    <cellStyle name="Millares [0] 2 5 4 5 4" xfId="11854" xr:uid="{00000000-0005-0000-0000-0000F61B0000}"/>
    <cellStyle name="Millares [0] 2 5 4 5 4 2" xfId="38604" xr:uid="{00000000-0005-0000-0000-0000F71B0000}"/>
    <cellStyle name="Millares [0] 2 5 4 5 5" xfId="16699" xr:uid="{00000000-0005-0000-0000-0000F81B0000}"/>
    <cellStyle name="Millares [0] 2 5 4 5 5 2" xfId="43449" xr:uid="{00000000-0005-0000-0000-0000F91B0000}"/>
    <cellStyle name="Millares [0] 2 5 4 5 6" xfId="19100" xr:uid="{00000000-0005-0000-0000-0000FA1B0000}"/>
    <cellStyle name="Millares [0] 2 5 4 5 6 2" xfId="45847" xr:uid="{00000000-0005-0000-0000-0000FB1B0000}"/>
    <cellStyle name="Millares [0] 2 5 4 5 7" xfId="21551" xr:uid="{00000000-0005-0000-0000-0000FC1B0000}"/>
    <cellStyle name="Millares [0] 2 5 4 5 7 2" xfId="48298" xr:uid="{00000000-0005-0000-0000-0000FD1B0000}"/>
    <cellStyle name="Millares [0] 2 5 4 5 8" xfId="26417" xr:uid="{00000000-0005-0000-0000-0000FE1B0000}"/>
    <cellStyle name="Millares [0] 2 5 4 5 8 2" xfId="53162" xr:uid="{00000000-0005-0000-0000-0000FF1B0000}"/>
    <cellStyle name="Millares [0] 2 5 4 5 9" xfId="28907" xr:uid="{00000000-0005-0000-0000-0000001C0000}"/>
    <cellStyle name="Millares [0] 2 5 4 6" xfId="3123" xr:uid="{00000000-0005-0000-0000-0000011C0000}"/>
    <cellStyle name="Millares [0] 2 5 4 6 2" xfId="7982" xr:uid="{00000000-0005-0000-0000-0000021C0000}"/>
    <cellStyle name="Millares [0] 2 5 4 6 2 2" xfId="34732" xr:uid="{00000000-0005-0000-0000-0000031C0000}"/>
    <cellStyle name="Millares [0] 2 5 4 6 3" xfId="12802" xr:uid="{00000000-0005-0000-0000-0000041C0000}"/>
    <cellStyle name="Millares [0] 2 5 4 6 3 2" xfId="39552" xr:uid="{00000000-0005-0000-0000-0000051C0000}"/>
    <cellStyle name="Millares [0] 2 5 4 6 4" xfId="22525" xr:uid="{00000000-0005-0000-0000-0000061C0000}"/>
    <cellStyle name="Millares [0] 2 5 4 6 4 2" xfId="49272" xr:uid="{00000000-0005-0000-0000-0000071C0000}"/>
    <cellStyle name="Millares [0] 2 5 4 6 5" xfId="29881" xr:uid="{00000000-0005-0000-0000-0000081C0000}"/>
    <cellStyle name="Millares [0] 2 5 4 7" xfId="5586" xr:uid="{00000000-0005-0000-0000-0000091C0000}"/>
    <cellStyle name="Millares [0] 2 5 4 7 2" xfId="32336" xr:uid="{00000000-0005-0000-0000-00000A1C0000}"/>
    <cellStyle name="Millares [0] 2 5 4 8" xfId="10431" xr:uid="{00000000-0005-0000-0000-00000B1C0000}"/>
    <cellStyle name="Millares [0] 2 5 4 8 2" xfId="37181" xr:uid="{00000000-0005-0000-0000-00000C1C0000}"/>
    <cellStyle name="Millares [0] 2 5 4 9" xfId="15277" xr:uid="{00000000-0005-0000-0000-00000D1C0000}"/>
    <cellStyle name="Millares [0] 2 5 4 9 2" xfId="42027" xr:uid="{00000000-0005-0000-0000-00000E1C0000}"/>
    <cellStyle name="Millares [0] 2 5 5" xfId="631" xr:uid="{00000000-0005-0000-0000-00000F1C0000}"/>
    <cellStyle name="Millares [0] 2 5 5 10" xfId="17705" xr:uid="{00000000-0005-0000-0000-0000101C0000}"/>
    <cellStyle name="Millares [0] 2 5 5 10 2" xfId="44452" xr:uid="{00000000-0005-0000-0000-0000111C0000}"/>
    <cellStyle name="Millares [0] 2 5 5 11" xfId="20163" xr:uid="{00000000-0005-0000-0000-0000121C0000}"/>
    <cellStyle name="Millares [0] 2 5 5 11 2" xfId="46910" xr:uid="{00000000-0005-0000-0000-0000131C0000}"/>
    <cellStyle name="Millares [0] 2 5 5 12" xfId="25029" xr:uid="{00000000-0005-0000-0000-0000141C0000}"/>
    <cellStyle name="Millares [0] 2 5 5 12 2" xfId="51775" xr:uid="{00000000-0005-0000-0000-0000151C0000}"/>
    <cellStyle name="Millares [0] 2 5 5 13" xfId="27442" xr:uid="{00000000-0005-0000-0000-0000161C0000}"/>
    <cellStyle name="Millares [0] 2 5 5 2" xfId="963" xr:uid="{00000000-0005-0000-0000-0000171C0000}"/>
    <cellStyle name="Millares [0] 2 5 5 2 10" xfId="20401" xr:uid="{00000000-0005-0000-0000-0000181C0000}"/>
    <cellStyle name="Millares [0] 2 5 5 2 10 2" xfId="47148" xr:uid="{00000000-0005-0000-0000-0000191C0000}"/>
    <cellStyle name="Millares [0] 2 5 5 2 11" xfId="25267" xr:uid="{00000000-0005-0000-0000-00001A1C0000}"/>
    <cellStyle name="Millares [0] 2 5 5 2 11 2" xfId="52012" xr:uid="{00000000-0005-0000-0000-00001B1C0000}"/>
    <cellStyle name="Millares [0] 2 5 5 2 12" xfId="27731" xr:uid="{00000000-0005-0000-0000-00001C1C0000}"/>
    <cellStyle name="Millares [0] 2 5 5 2 2" xfId="1466" xr:uid="{00000000-0005-0000-0000-00001D1C0000}"/>
    <cellStyle name="Millares [0] 2 5 5 2 2 10" xfId="28231" xr:uid="{00000000-0005-0000-0000-00001E1C0000}"/>
    <cellStyle name="Millares [0] 2 5 5 2 2 2" xfId="2894" xr:uid="{00000000-0005-0000-0000-00001F1C0000}"/>
    <cellStyle name="Millares [0] 2 5 5 2 2 2 2" xfId="5377" xr:uid="{00000000-0005-0000-0000-0000201C0000}"/>
    <cellStyle name="Millares [0] 2 5 5 2 2 2 2 2" xfId="10228" xr:uid="{00000000-0005-0000-0000-0000211C0000}"/>
    <cellStyle name="Millares [0] 2 5 5 2 2 2 2 2 2" xfId="36978" xr:uid="{00000000-0005-0000-0000-0000221C0000}"/>
    <cellStyle name="Millares [0] 2 5 5 2 2 2 2 3" xfId="14970" xr:uid="{00000000-0005-0000-0000-0000231C0000}"/>
    <cellStyle name="Millares [0] 2 5 5 2 2 2 2 3 2" xfId="41720" xr:uid="{00000000-0005-0000-0000-0000241C0000}"/>
    <cellStyle name="Millares [0] 2 5 5 2 2 2 2 4" xfId="24771" xr:uid="{00000000-0005-0000-0000-0000251C0000}"/>
    <cellStyle name="Millares [0] 2 5 5 2 2 2 2 4 2" xfId="51518" xr:uid="{00000000-0005-0000-0000-0000261C0000}"/>
    <cellStyle name="Millares [0] 2 5 5 2 2 2 2 5" xfId="32127" xr:uid="{00000000-0005-0000-0000-0000271C0000}"/>
    <cellStyle name="Millares [0] 2 5 5 2 2 2 3" xfId="7754" xr:uid="{00000000-0005-0000-0000-0000281C0000}"/>
    <cellStyle name="Millares [0] 2 5 5 2 2 2 3 2" xfId="34504" xr:uid="{00000000-0005-0000-0000-0000291C0000}"/>
    <cellStyle name="Millares [0] 2 5 5 2 2 2 4" xfId="12600" xr:uid="{00000000-0005-0000-0000-00002A1C0000}"/>
    <cellStyle name="Millares [0] 2 5 5 2 2 2 4 2" xfId="39350" xr:uid="{00000000-0005-0000-0000-00002B1C0000}"/>
    <cellStyle name="Millares [0] 2 5 5 2 2 2 5" xfId="17445" xr:uid="{00000000-0005-0000-0000-00002C1C0000}"/>
    <cellStyle name="Millares [0] 2 5 5 2 2 2 5 2" xfId="44195" xr:uid="{00000000-0005-0000-0000-00002D1C0000}"/>
    <cellStyle name="Millares [0] 2 5 5 2 2 2 6" xfId="19846" xr:uid="{00000000-0005-0000-0000-00002E1C0000}"/>
    <cellStyle name="Millares [0] 2 5 5 2 2 2 6 2" xfId="46593" xr:uid="{00000000-0005-0000-0000-00002F1C0000}"/>
    <cellStyle name="Millares [0] 2 5 5 2 2 2 7" xfId="22297" xr:uid="{00000000-0005-0000-0000-0000301C0000}"/>
    <cellStyle name="Millares [0] 2 5 5 2 2 2 7 2" xfId="49044" xr:uid="{00000000-0005-0000-0000-0000311C0000}"/>
    <cellStyle name="Millares [0] 2 5 5 2 2 2 8" xfId="27163" xr:uid="{00000000-0005-0000-0000-0000321C0000}"/>
    <cellStyle name="Millares [0] 2 5 5 2 2 2 8 2" xfId="53908" xr:uid="{00000000-0005-0000-0000-0000331C0000}"/>
    <cellStyle name="Millares [0] 2 5 5 2 2 2 9" xfId="29653" xr:uid="{00000000-0005-0000-0000-0000341C0000}"/>
    <cellStyle name="Millares [0] 2 5 5 2 2 3" xfId="3949" xr:uid="{00000000-0005-0000-0000-0000351C0000}"/>
    <cellStyle name="Millares [0] 2 5 5 2 2 3 2" xfId="8806" xr:uid="{00000000-0005-0000-0000-0000361C0000}"/>
    <cellStyle name="Millares [0] 2 5 5 2 2 3 2 2" xfId="35556" xr:uid="{00000000-0005-0000-0000-0000371C0000}"/>
    <cellStyle name="Millares [0] 2 5 5 2 2 3 3" xfId="13548" xr:uid="{00000000-0005-0000-0000-0000381C0000}"/>
    <cellStyle name="Millares [0] 2 5 5 2 2 3 3 2" xfId="40298" xr:uid="{00000000-0005-0000-0000-0000391C0000}"/>
    <cellStyle name="Millares [0] 2 5 5 2 2 3 4" xfId="23349" xr:uid="{00000000-0005-0000-0000-00003A1C0000}"/>
    <cellStyle name="Millares [0] 2 5 5 2 2 3 4 2" xfId="50096" xr:uid="{00000000-0005-0000-0000-00003B1C0000}"/>
    <cellStyle name="Millares [0] 2 5 5 2 2 3 5" xfId="30705" xr:uid="{00000000-0005-0000-0000-00003C1C0000}"/>
    <cellStyle name="Millares [0] 2 5 5 2 2 4" xfId="6332" xr:uid="{00000000-0005-0000-0000-00003D1C0000}"/>
    <cellStyle name="Millares [0] 2 5 5 2 2 4 2" xfId="33082" xr:uid="{00000000-0005-0000-0000-00003E1C0000}"/>
    <cellStyle name="Millares [0] 2 5 5 2 2 5" xfId="11178" xr:uid="{00000000-0005-0000-0000-00003F1C0000}"/>
    <cellStyle name="Millares [0] 2 5 5 2 2 5 2" xfId="37928" xr:uid="{00000000-0005-0000-0000-0000401C0000}"/>
    <cellStyle name="Millares [0] 2 5 5 2 2 6" xfId="16023" xr:uid="{00000000-0005-0000-0000-0000411C0000}"/>
    <cellStyle name="Millares [0] 2 5 5 2 2 6 2" xfId="42773" xr:uid="{00000000-0005-0000-0000-0000421C0000}"/>
    <cellStyle name="Millares [0] 2 5 5 2 2 7" xfId="18424" xr:uid="{00000000-0005-0000-0000-0000431C0000}"/>
    <cellStyle name="Millares [0] 2 5 5 2 2 7 2" xfId="45171" xr:uid="{00000000-0005-0000-0000-0000441C0000}"/>
    <cellStyle name="Millares [0] 2 5 5 2 2 8" xfId="20875" xr:uid="{00000000-0005-0000-0000-0000451C0000}"/>
    <cellStyle name="Millares [0] 2 5 5 2 2 8 2" xfId="47622" xr:uid="{00000000-0005-0000-0000-0000461C0000}"/>
    <cellStyle name="Millares [0] 2 5 5 2 2 9" xfId="25741" xr:uid="{00000000-0005-0000-0000-0000471C0000}"/>
    <cellStyle name="Millares [0] 2 5 5 2 2 9 2" xfId="52486" xr:uid="{00000000-0005-0000-0000-0000481C0000}"/>
    <cellStyle name="Millares [0] 2 5 5 2 3" xfId="1945" xr:uid="{00000000-0005-0000-0000-0000491C0000}"/>
    <cellStyle name="Millares [0] 2 5 5 2 3 2" xfId="4428" xr:uid="{00000000-0005-0000-0000-00004A1C0000}"/>
    <cellStyle name="Millares [0] 2 5 5 2 3 2 2" xfId="9280" xr:uid="{00000000-0005-0000-0000-00004B1C0000}"/>
    <cellStyle name="Millares [0] 2 5 5 2 3 2 2 2" xfId="36030" xr:uid="{00000000-0005-0000-0000-00004C1C0000}"/>
    <cellStyle name="Millares [0] 2 5 5 2 3 2 3" xfId="14022" xr:uid="{00000000-0005-0000-0000-00004D1C0000}"/>
    <cellStyle name="Millares [0] 2 5 5 2 3 2 3 2" xfId="40772" xr:uid="{00000000-0005-0000-0000-00004E1C0000}"/>
    <cellStyle name="Millares [0] 2 5 5 2 3 2 4" xfId="23823" xr:uid="{00000000-0005-0000-0000-00004F1C0000}"/>
    <cellStyle name="Millares [0] 2 5 5 2 3 2 4 2" xfId="50570" xr:uid="{00000000-0005-0000-0000-0000501C0000}"/>
    <cellStyle name="Millares [0] 2 5 5 2 3 2 5" xfId="31179" xr:uid="{00000000-0005-0000-0000-0000511C0000}"/>
    <cellStyle name="Millares [0] 2 5 5 2 3 3" xfId="6806" xr:uid="{00000000-0005-0000-0000-0000521C0000}"/>
    <cellStyle name="Millares [0] 2 5 5 2 3 3 2" xfId="33556" xr:uid="{00000000-0005-0000-0000-0000531C0000}"/>
    <cellStyle name="Millares [0] 2 5 5 2 3 4" xfId="11652" xr:uid="{00000000-0005-0000-0000-0000541C0000}"/>
    <cellStyle name="Millares [0] 2 5 5 2 3 4 2" xfId="38402" xr:uid="{00000000-0005-0000-0000-0000551C0000}"/>
    <cellStyle name="Millares [0] 2 5 5 2 3 5" xfId="16497" xr:uid="{00000000-0005-0000-0000-0000561C0000}"/>
    <cellStyle name="Millares [0] 2 5 5 2 3 5 2" xfId="43247" xr:uid="{00000000-0005-0000-0000-0000571C0000}"/>
    <cellStyle name="Millares [0] 2 5 5 2 3 6" xfId="18898" xr:uid="{00000000-0005-0000-0000-0000581C0000}"/>
    <cellStyle name="Millares [0] 2 5 5 2 3 6 2" xfId="45645" xr:uid="{00000000-0005-0000-0000-0000591C0000}"/>
    <cellStyle name="Millares [0] 2 5 5 2 3 7" xfId="21349" xr:uid="{00000000-0005-0000-0000-00005A1C0000}"/>
    <cellStyle name="Millares [0] 2 5 5 2 3 7 2" xfId="48096" xr:uid="{00000000-0005-0000-0000-00005B1C0000}"/>
    <cellStyle name="Millares [0] 2 5 5 2 3 8" xfId="26215" xr:uid="{00000000-0005-0000-0000-00005C1C0000}"/>
    <cellStyle name="Millares [0] 2 5 5 2 3 8 2" xfId="52960" xr:uid="{00000000-0005-0000-0000-00005D1C0000}"/>
    <cellStyle name="Millares [0] 2 5 5 2 3 9" xfId="28705" xr:uid="{00000000-0005-0000-0000-00005E1C0000}"/>
    <cellStyle name="Millares [0] 2 5 5 2 4" xfId="2420" xr:uid="{00000000-0005-0000-0000-00005F1C0000}"/>
    <cellStyle name="Millares [0] 2 5 5 2 4 2" xfId="4903" xr:uid="{00000000-0005-0000-0000-0000601C0000}"/>
    <cellStyle name="Millares [0] 2 5 5 2 4 2 2" xfId="9754" xr:uid="{00000000-0005-0000-0000-0000611C0000}"/>
    <cellStyle name="Millares [0] 2 5 5 2 4 2 2 2" xfId="36504" xr:uid="{00000000-0005-0000-0000-0000621C0000}"/>
    <cellStyle name="Millares [0] 2 5 5 2 4 2 3" xfId="14496" xr:uid="{00000000-0005-0000-0000-0000631C0000}"/>
    <cellStyle name="Millares [0] 2 5 5 2 4 2 3 2" xfId="41246" xr:uid="{00000000-0005-0000-0000-0000641C0000}"/>
    <cellStyle name="Millares [0] 2 5 5 2 4 2 4" xfId="24297" xr:uid="{00000000-0005-0000-0000-0000651C0000}"/>
    <cellStyle name="Millares [0] 2 5 5 2 4 2 4 2" xfId="51044" xr:uid="{00000000-0005-0000-0000-0000661C0000}"/>
    <cellStyle name="Millares [0] 2 5 5 2 4 2 5" xfId="31653" xr:uid="{00000000-0005-0000-0000-0000671C0000}"/>
    <cellStyle name="Millares [0] 2 5 5 2 4 3" xfId="7280" xr:uid="{00000000-0005-0000-0000-0000681C0000}"/>
    <cellStyle name="Millares [0] 2 5 5 2 4 3 2" xfId="34030" xr:uid="{00000000-0005-0000-0000-0000691C0000}"/>
    <cellStyle name="Millares [0] 2 5 5 2 4 4" xfId="12126" xr:uid="{00000000-0005-0000-0000-00006A1C0000}"/>
    <cellStyle name="Millares [0] 2 5 5 2 4 4 2" xfId="38876" xr:uid="{00000000-0005-0000-0000-00006B1C0000}"/>
    <cellStyle name="Millares [0] 2 5 5 2 4 5" xfId="16971" xr:uid="{00000000-0005-0000-0000-00006C1C0000}"/>
    <cellStyle name="Millares [0] 2 5 5 2 4 5 2" xfId="43721" xr:uid="{00000000-0005-0000-0000-00006D1C0000}"/>
    <cellStyle name="Millares [0] 2 5 5 2 4 6" xfId="19372" xr:uid="{00000000-0005-0000-0000-00006E1C0000}"/>
    <cellStyle name="Millares [0] 2 5 5 2 4 6 2" xfId="46119" xr:uid="{00000000-0005-0000-0000-00006F1C0000}"/>
    <cellStyle name="Millares [0] 2 5 5 2 4 7" xfId="21823" xr:uid="{00000000-0005-0000-0000-0000701C0000}"/>
    <cellStyle name="Millares [0] 2 5 5 2 4 7 2" xfId="48570" xr:uid="{00000000-0005-0000-0000-0000711C0000}"/>
    <cellStyle name="Millares [0] 2 5 5 2 4 8" xfId="26689" xr:uid="{00000000-0005-0000-0000-0000721C0000}"/>
    <cellStyle name="Millares [0] 2 5 5 2 4 8 2" xfId="53434" xr:uid="{00000000-0005-0000-0000-0000731C0000}"/>
    <cellStyle name="Millares [0] 2 5 5 2 4 9" xfId="29179" xr:uid="{00000000-0005-0000-0000-0000741C0000}"/>
    <cellStyle name="Millares [0] 2 5 5 2 5" xfId="3447" xr:uid="{00000000-0005-0000-0000-0000751C0000}"/>
    <cellStyle name="Millares [0] 2 5 5 2 5 2" xfId="8306" xr:uid="{00000000-0005-0000-0000-0000761C0000}"/>
    <cellStyle name="Millares [0] 2 5 5 2 5 2 2" xfId="35056" xr:uid="{00000000-0005-0000-0000-0000771C0000}"/>
    <cellStyle name="Millares [0] 2 5 5 2 5 3" xfId="13074" xr:uid="{00000000-0005-0000-0000-0000781C0000}"/>
    <cellStyle name="Millares [0] 2 5 5 2 5 3 2" xfId="39824" xr:uid="{00000000-0005-0000-0000-0000791C0000}"/>
    <cellStyle name="Millares [0] 2 5 5 2 5 4" xfId="22849" xr:uid="{00000000-0005-0000-0000-00007A1C0000}"/>
    <cellStyle name="Millares [0] 2 5 5 2 5 4 2" xfId="49596" xr:uid="{00000000-0005-0000-0000-00007B1C0000}"/>
    <cellStyle name="Millares [0] 2 5 5 2 5 5" xfId="30205" xr:uid="{00000000-0005-0000-0000-00007C1C0000}"/>
    <cellStyle name="Millares [0] 2 5 5 2 6" xfId="5858" xr:uid="{00000000-0005-0000-0000-00007D1C0000}"/>
    <cellStyle name="Millares [0] 2 5 5 2 6 2" xfId="32608" xr:uid="{00000000-0005-0000-0000-00007E1C0000}"/>
    <cellStyle name="Millares [0] 2 5 5 2 7" xfId="10704" xr:uid="{00000000-0005-0000-0000-00007F1C0000}"/>
    <cellStyle name="Millares [0] 2 5 5 2 7 2" xfId="37454" xr:uid="{00000000-0005-0000-0000-0000801C0000}"/>
    <cellStyle name="Millares [0] 2 5 5 2 8" xfId="15549" xr:uid="{00000000-0005-0000-0000-0000811C0000}"/>
    <cellStyle name="Millares [0] 2 5 5 2 8 2" xfId="42299" xr:uid="{00000000-0005-0000-0000-0000821C0000}"/>
    <cellStyle name="Millares [0] 2 5 5 2 9" xfId="17948" xr:uid="{00000000-0005-0000-0000-0000831C0000}"/>
    <cellStyle name="Millares [0] 2 5 5 2 9 2" xfId="44695" xr:uid="{00000000-0005-0000-0000-0000841C0000}"/>
    <cellStyle name="Millares [0] 2 5 5 3" xfId="1227" xr:uid="{00000000-0005-0000-0000-0000851C0000}"/>
    <cellStyle name="Millares [0] 2 5 5 3 10" xfId="27994" xr:uid="{00000000-0005-0000-0000-0000861C0000}"/>
    <cellStyle name="Millares [0] 2 5 5 3 2" xfId="2657" xr:uid="{00000000-0005-0000-0000-0000871C0000}"/>
    <cellStyle name="Millares [0] 2 5 5 3 2 2" xfId="5140" xr:uid="{00000000-0005-0000-0000-0000881C0000}"/>
    <cellStyle name="Millares [0] 2 5 5 3 2 2 2" xfId="9991" xr:uid="{00000000-0005-0000-0000-0000891C0000}"/>
    <cellStyle name="Millares [0] 2 5 5 3 2 2 2 2" xfId="36741" xr:uid="{00000000-0005-0000-0000-00008A1C0000}"/>
    <cellStyle name="Millares [0] 2 5 5 3 2 2 3" xfId="14733" xr:uid="{00000000-0005-0000-0000-00008B1C0000}"/>
    <cellStyle name="Millares [0] 2 5 5 3 2 2 3 2" xfId="41483" xr:uid="{00000000-0005-0000-0000-00008C1C0000}"/>
    <cellStyle name="Millares [0] 2 5 5 3 2 2 4" xfId="24534" xr:uid="{00000000-0005-0000-0000-00008D1C0000}"/>
    <cellStyle name="Millares [0] 2 5 5 3 2 2 4 2" xfId="51281" xr:uid="{00000000-0005-0000-0000-00008E1C0000}"/>
    <cellStyle name="Millares [0] 2 5 5 3 2 2 5" xfId="31890" xr:uid="{00000000-0005-0000-0000-00008F1C0000}"/>
    <cellStyle name="Millares [0] 2 5 5 3 2 3" xfId="7517" xr:uid="{00000000-0005-0000-0000-0000901C0000}"/>
    <cellStyle name="Millares [0] 2 5 5 3 2 3 2" xfId="34267" xr:uid="{00000000-0005-0000-0000-0000911C0000}"/>
    <cellStyle name="Millares [0] 2 5 5 3 2 4" xfId="12363" xr:uid="{00000000-0005-0000-0000-0000921C0000}"/>
    <cellStyle name="Millares [0] 2 5 5 3 2 4 2" xfId="39113" xr:uid="{00000000-0005-0000-0000-0000931C0000}"/>
    <cellStyle name="Millares [0] 2 5 5 3 2 5" xfId="17208" xr:uid="{00000000-0005-0000-0000-0000941C0000}"/>
    <cellStyle name="Millares [0] 2 5 5 3 2 5 2" xfId="43958" xr:uid="{00000000-0005-0000-0000-0000951C0000}"/>
    <cellStyle name="Millares [0] 2 5 5 3 2 6" xfId="19609" xr:uid="{00000000-0005-0000-0000-0000961C0000}"/>
    <cellStyle name="Millares [0] 2 5 5 3 2 6 2" xfId="46356" xr:uid="{00000000-0005-0000-0000-0000971C0000}"/>
    <cellStyle name="Millares [0] 2 5 5 3 2 7" xfId="22060" xr:uid="{00000000-0005-0000-0000-0000981C0000}"/>
    <cellStyle name="Millares [0] 2 5 5 3 2 7 2" xfId="48807" xr:uid="{00000000-0005-0000-0000-0000991C0000}"/>
    <cellStyle name="Millares [0] 2 5 5 3 2 8" xfId="26926" xr:uid="{00000000-0005-0000-0000-00009A1C0000}"/>
    <cellStyle name="Millares [0] 2 5 5 3 2 8 2" xfId="53671" xr:uid="{00000000-0005-0000-0000-00009B1C0000}"/>
    <cellStyle name="Millares [0] 2 5 5 3 2 9" xfId="29416" xr:uid="{00000000-0005-0000-0000-00009C1C0000}"/>
    <cellStyle name="Millares [0] 2 5 5 3 3" xfId="3711" xr:uid="{00000000-0005-0000-0000-00009D1C0000}"/>
    <cellStyle name="Millares [0] 2 5 5 3 3 2" xfId="8569" xr:uid="{00000000-0005-0000-0000-00009E1C0000}"/>
    <cellStyle name="Millares [0] 2 5 5 3 3 2 2" xfId="35319" xr:uid="{00000000-0005-0000-0000-00009F1C0000}"/>
    <cellStyle name="Millares [0] 2 5 5 3 3 3" xfId="13311" xr:uid="{00000000-0005-0000-0000-0000A01C0000}"/>
    <cellStyle name="Millares [0] 2 5 5 3 3 3 2" xfId="40061" xr:uid="{00000000-0005-0000-0000-0000A11C0000}"/>
    <cellStyle name="Millares [0] 2 5 5 3 3 4" xfId="23112" xr:uid="{00000000-0005-0000-0000-0000A21C0000}"/>
    <cellStyle name="Millares [0] 2 5 5 3 3 4 2" xfId="49859" xr:uid="{00000000-0005-0000-0000-0000A31C0000}"/>
    <cellStyle name="Millares [0] 2 5 5 3 3 5" xfId="30468" xr:uid="{00000000-0005-0000-0000-0000A41C0000}"/>
    <cellStyle name="Millares [0] 2 5 5 3 4" xfId="6095" xr:uid="{00000000-0005-0000-0000-0000A51C0000}"/>
    <cellStyle name="Millares [0] 2 5 5 3 4 2" xfId="32845" xr:uid="{00000000-0005-0000-0000-0000A61C0000}"/>
    <cellStyle name="Millares [0] 2 5 5 3 5" xfId="10941" xr:uid="{00000000-0005-0000-0000-0000A71C0000}"/>
    <cellStyle name="Millares [0] 2 5 5 3 5 2" xfId="37691" xr:uid="{00000000-0005-0000-0000-0000A81C0000}"/>
    <cellStyle name="Millares [0] 2 5 5 3 6" xfId="15786" xr:uid="{00000000-0005-0000-0000-0000A91C0000}"/>
    <cellStyle name="Millares [0] 2 5 5 3 6 2" xfId="42536" xr:uid="{00000000-0005-0000-0000-0000AA1C0000}"/>
    <cellStyle name="Millares [0] 2 5 5 3 7" xfId="18187" xr:uid="{00000000-0005-0000-0000-0000AB1C0000}"/>
    <cellStyle name="Millares [0] 2 5 5 3 7 2" xfId="44934" xr:uid="{00000000-0005-0000-0000-0000AC1C0000}"/>
    <cellStyle name="Millares [0] 2 5 5 3 8" xfId="20638" xr:uid="{00000000-0005-0000-0000-0000AD1C0000}"/>
    <cellStyle name="Millares [0] 2 5 5 3 8 2" xfId="47385" xr:uid="{00000000-0005-0000-0000-0000AE1C0000}"/>
    <cellStyle name="Millares [0] 2 5 5 3 9" xfId="25504" xr:uid="{00000000-0005-0000-0000-0000AF1C0000}"/>
    <cellStyle name="Millares [0] 2 5 5 3 9 2" xfId="52249" xr:uid="{00000000-0005-0000-0000-0000B01C0000}"/>
    <cellStyle name="Millares [0] 2 5 5 4" xfId="1707" xr:uid="{00000000-0005-0000-0000-0000B11C0000}"/>
    <cellStyle name="Millares [0] 2 5 5 4 2" xfId="4190" xr:uid="{00000000-0005-0000-0000-0000B21C0000}"/>
    <cellStyle name="Millares [0] 2 5 5 4 2 2" xfId="9043" xr:uid="{00000000-0005-0000-0000-0000B31C0000}"/>
    <cellStyle name="Millares [0] 2 5 5 4 2 2 2" xfId="35793" xr:uid="{00000000-0005-0000-0000-0000B41C0000}"/>
    <cellStyle name="Millares [0] 2 5 5 4 2 3" xfId="13785" xr:uid="{00000000-0005-0000-0000-0000B51C0000}"/>
    <cellStyle name="Millares [0] 2 5 5 4 2 3 2" xfId="40535" xr:uid="{00000000-0005-0000-0000-0000B61C0000}"/>
    <cellStyle name="Millares [0] 2 5 5 4 2 4" xfId="23586" xr:uid="{00000000-0005-0000-0000-0000B71C0000}"/>
    <cellStyle name="Millares [0] 2 5 5 4 2 4 2" xfId="50333" xr:uid="{00000000-0005-0000-0000-0000B81C0000}"/>
    <cellStyle name="Millares [0] 2 5 5 4 2 5" xfId="30942" xr:uid="{00000000-0005-0000-0000-0000B91C0000}"/>
    <cellStyle name="Millares [0] 2 5 5 4 3" xfId="6569" xr:uid="{00000000-0005-0000-0000-0000BA1C0000}"/>
    <cellStyle name="Millares [0] 2 5 5 4 3 2" xfId="33319" xr:uid="{00000000-0005-0000-0000-0000BB1C0000}"/>
    <cellStyle name="Millares [0] 2 5 5 4 4" xfId="11415" xr:uid="{00000000-0005-0000-0000-0000BC1C0000}"/>
    <cellStyle name="Millares [0] 2 5 5 4 4 2" xfId="38165" xr:uid="{00000000-0005-0000-0000-0000BD1C0000}"/>
    <cellStyle name="Millares [0] 2 5 5 4 5" xfId="16260" xr:uid="{00000000-0005-0000-0000-0000BE1C0000}"/>
    <cellStyle name="Millares [0] 2 5 5 4 5 2" xfId="43010" xr:uid="{00000000-0005-0000-0000-0000BF1C0000}"/>
    <cellStyle name="Millares [0] 2 5 5 4 6" xfId="18661" xr:uid="{00000000-0005-0000-0000-0000C01C0000}"/>
    <cellStyle name="Millares [0] 2 5 5 4 6 2" xfId="45408" xr:uid="{00000000-0005-0000-0000-0000C11C0000}"/>
    <cellStyle name="Millares [0] 2 5 5 4 7" xfId="21112" xr:uid="{00000000-0005-0000-0000-0000C21C0000}"/>
    <cellStyle name="Millares [0] 2 5 5 4 7 2" xfId="47859" xr:uid="{00000000-0005-0000-0000-0000C31C0000}"/>
    <cellStyle name="Millares [0] 2 5 5 4 8" xfId="25978" xr:uid="{00000000-0005-0000-0000-0000C41C0000}"/>
    <cellStyle name="Millares [0] 2 5 5 4 8 2" xfId="52723" xr:uid="{00000000-0005-0000-0000-0000C51C0000}"/>
    <cellStyle name="Millares [0] 2 5 5 4 9" xfId="28468" xr:uid="{00000000-0005-0000-0000-0000C61C0000}"/>
    <cellStyle name="Millares [0] 2 5 5 5" xfId="2183" xr:uid="{00000000-0005-0000-0000-0000C71C0000}"/>
    <cellStyle name="Millares [0] 2 5 5 5 2" xfId="4666" xr:uid="{00000000-0005-0000-0000-0000C81C0000}"/>
    <cellStyle name="Millares [0] 2 5 5 5 2 2" xfId="9517" xr:uid="{00000000-0005-0000-0000-0000C91C0000}"/>
    <cellStyle name="Millares [0] 2 5 5 5 2 2 2" xfId="36267" xr:uid="{00000000-0005-0000-0000-0000CA1C0000}"/>
    <cellStyle name="Millares [0] 2 5 5 5 2 3" xfId="14259" xr:uid="{00000000-0005-0000-0000-0000CB1C0000}"/>
    <cellStyle name="Millares [0] 2 5 5 5 2 3 2" xfId="41009" xr:uid="{00000000-0005-0000-0000-0000CC1C0000}"/>
    <cellStyle name="Millares [0] 2 5 5 5 2 4" xfId="24060" xr:uid="{00000000-0005-0000-0000-0000CD1C0000}"/>
    <cellStyle name="Millares [0] 2 5 5 5 2 4 2" xfId="50807" xr:uid="{00000000-0005-0000-0000-0000CE1C0000}"/>
    <cellStyle name="Millares [0] 2 5 5 5 2 5" xfId="31416" xr:uid="{00000000-0005-0000-0000-0000CF1C0000}"/>
    <cellStyle name="Millares [0] 2 5 5 5 3" xfId="7043" xr:uid="{00000000-0005-0000-0000-0000D01C0000}"/>
    <cellStyle name="Millares [0] 2 5 5 5 3 2" xfId="33793" xr:uid="{00000000-0005-0000-0000-0000D11C0000}"/>
    <cellStyle name="Millares [0] 2 5 5 5 4" xfId="11889" xr:uid="{00000000-0005-0000-0000-0000D21C0000}"/>
    <cellStyle name="Millares [0] 2 5 5 5 4 2" xfId="38639" xr:uid="{00000000-0005-0000-0000-0000D31C0000}"/>
    <cellStyle name="Millares [0] 2 5 5 5 5" xfId="16734" xr:uid="{00000000-0005-0000-0000-0000D41C0000}"/>
    <cellStyle name="Millares [0] 2 5 5 5 5 2" xfId="43484" xr:uid="{00000000-0005-0000-0000-0000D51C0000}"/>
    <cellStyle name="Millares [0] 2 5 5 5 6" xfId="19135" xr:uid="{00000000-0005-0000-0000-0000D61C0000}"/>
    <cellStyle name="Millares [0] 2 5 5 5 6 2" xfId="45882" xr:uid="{00000000-0005-0000-0000-0000D71C0000}"/>
    <cellStyle name="Millares [0] 2 5 5 5 7" xfId="21586" xr:uid="{00000000-0005-0000-0000-0000D81C0000}"/>
    <cellStyle name="Millares [0] 2 5 5 5 7 2" xfId="48333" xr:uid="{00000000-0005-0000-0000-0000D91C0000}"/>
    <cellStyle name="Millares [0] 2 5 5 5 8" xfId="26452" xr:uid="{00000000-0005-0000-0000-0000DA1C0000}"/>
    <cellStyle name="Millares [0] 2 5 5 5 8 2" xfId="53197" xr:uid="{00000000-0005-0000-0000-0000DB1C0000}"/>
    <cellStyle name="Millares [0] 2 5 5 5 9" xfId="28942" xr:uid="{00000000-0005-0000-0000-0000DC1C0000}"/>
    <cellStyle name="Millares [0] 2 5 5 6" xfId="3158" xr:uid="{00000000-0005-0000-0000-0000DD1C0000}"/>
    <cellStyle name="Millares [0] 2 5 5 6 2" xfId="8017" xr:uid="{00000000-0005-0000-0000-0000DE1C0000}"/>
    <cellStyle name="Millares [0] 2 5 5 6 2 2" xfId="34767" xr:uid="{00000000-0005-0000-0000-0000DF1C0000}"/>
    <cellStyle name="Millares [0] 2 5 5 6 3" xfId="12837" xr:uid="{00000000-0005-0000-0000-0000E01C0000}"/>
    <cellStyle name="Millares [0] 2 5 5 6 3 2" xfId="39587" xr:uid="{00000000-0005-0000-0000-0000E11C0000}"/>
    <cellStyle name="Millares [0] 2 5 5 6 4" xfId="22560" xr:uid="{00000000-0005-0000-0000-0000E21C0000}"/>
    <cellStyle name="Millares [0] 2 5 5 6 4 2" xfId="49307" xr:uid="{00000000-0005-0000-0000-0000E31C0000}"/>
    <cellStyle name="Millares [0] 2 5 5 6 5" xfId="29916" xr:uid="{00000000-0005-0000-0000-0000E41C0000}"/>
    <cellStyle name="Millares [0] 2 5 5 7" xfId="5621" xr:uid="{00000000-0005-0000-0000-0000E51C0000}"/>
    <cellStyle name="Millares [0] 2 5 5 7 2" xfId="32371" xr:uid="{00000000-0005-0000-0000-0000E61C0000}"/>
    <cellStyle name="Millares [0] 2 5 5 8" xfId="10466" xr:uid="{00000000-0005-0000-0000-0000E71C0000}"/>
    <cellStyle name="Millares [0] 2 5 5 8 2" xfId="37216" xr:uid="{00000000-0005-0000-0000-0000E81C0000}"/>
    <cellStyle name="Millares [0] 2 5 5 9" xfId="15312" xr:uid="{00000000-0005-0000-0000-0000E91C0000}"/>
    <cellStyle name="Millares [0] 2 5 5 9 2" xfId="42062" xr:uid="{00000000-0005-0000-0000-0000EA1C0000}"/>
    <cellStyle name="Millares [0] 2 5 6" xfId="822" xr:uid="{00000000-0005-0000-0000-0000EB1C0000}"/>
    <cellStyle name="Millares [0] 2 5 6 10" xfId="20265" xr:uid="{00000000-0005-0000-0000-0000EC1C0000}"/>
    <cellStyle name="Millares [0] 2 5 6 10 2" xfId="47012" xr:uid="{00000000-0005-0000-0000-0000ED1C0000}"/>
    <cellStyle name="Millares [0] 2 5 6 11" xfId="25131" xr:uid="{00000000-0005-0000-0000-0000EE1C0000}"/>
    <cellStyle name="Millares [0] 2 5 6 11 2" xfId="51876" xr:uid="{00000000-0005-0000-0000-0000EF1C0000}"/>
    <cellStyle name="Millares [0] 2 5 6 12" xfId="27595" xr:uid="{00000000-0005-0000-0000-0000F01C0000}"/>
    <cellStyle name="Millares [0] 2 5 6 2" xfId="1330" xr:uid="{00000000-0005-0000-0000-0000F11C0000}"/>
    <cellStyle name="Millares [0] 2 5 6 2 10" xfId="28095" xr:uid="{00000000-0005-0000-0000-0000F21C0000}"/>
    <cellStyle name="Millares [0] 2 5 6 2 2" xfId="2758" xr:uid="{00000000-0005-0000-0000-0000F31C0000}"/>
    <cellStyle name="Millares [0] 2 5 6 2 2 2" xfId="5241" xr:uid="{00000000-0005-0000-0000-0000F41C0000}"/>
    <cellStyle name="Millares [0] 2 5 6 2 2 2 2" xfId="10092" xr:uid="{00000000-0005-0000-0000-0000F51C0000}"/>
    <cellStyle name="Millares [0] 2 5 6 2 2 2 2 2" xfId="36842" xr:uid="{00000000-0005-0000-0000-0000F61C0000}"/>
    <cellStyle name="Millares [0] 2 5 6 2 2 2 3" xfId="14834" xr:uid="{00000000-0005-0000-0000-0000F71C0000}"/>
    <cellStyle name="Millares [0] 2 5 6 2 2 2 3 2" xfId="41584" xr:uid="{00000000-0005-0000-0000-0000F81C0000}"/>
    <cellStyle name="Millares [0] 2 5 6 2 2 2 4" xfId="24635" xr:uid="{00000000-0005-0000-0000-0000F91C0000}"/>
    <cellStyle name="Millares [0] 2 5 6 2 2 2 4 2" xfId="51382" xr:uid="{00000000-0005-0000-0000-0000FA1C0000}"/>
    <cellStyle name="Millares [0] 2 5 6 2 2 2 5" xfId="31991" xr:uid="{00000000-0005-0000-0000-0000FB1C0000}"/>
    <cellStyle name="Millares [0] 2 5 6 2 2 3" xfId="7618" xr:uid="{00000000-0005-0000-0000-0000FC1C0000}"/>
    <cellStyle name="Millares [0] 2 5 6 2 2 3 2" xfId="34368" xr:uid="{00000000-0005-0000-0000-0000FD1C0000}"/>
    <cellStyle name="Millares [0] 2 5 6 2 2 4" xfId="12464" xr:uid="{00000000-0005-0000-0000-0000FE1C0000}"/>
    <cellStyle name="Millares [0] 2 5 6 2 2 4 2" xfId="39214" xr:uid="{00000000-0005-0000-0000-0000FF1C0000}"/>
    <cellStyle name="Millares [0] 2 5 6 2 2 5" xfId="17309" xr:uid="{00000000-0005-0000-0000-0000001D0000}"/>
    <cellStyle name="Millares [0] 2 5 6 2 2 5 2" xfId="44059" xr:uid="{00000000-0005-0000-0000-0000011D0000}"/>
    <cellStyle name="Millares [0] 2 5 6 2 2 6" xfId="19710" xr:uid="{00000000-0005-0000-0000-0000021D0000}"/>
    <cellStyle name="Millares [0] 2 5 6 2 2 6 2" xfId="46457" xr:uid="{00000000-0005-0000-0000-0000031D0000}"/>
    <cellStyle name="Millares [0] 2 5 6 2 2 7" xfId="22161" xr:uid="{00000000-0005-0000-0000-0000041D0000}"/>
    <cellStyle name="Millares [0] 2 5 6 2 2 7 2" xfId="48908" xr:uid="{00000000-0005-0000-0000-0000051D0000}"/>
    <cellStyle name="Millares [0] 2 5 6 2 2 8" xfId="27027" xr:uid="{00000000-0005-0000-0000-0000061D0000}"/>
    <cellStyle name="Millares [0] 2 5 6 2 2 8 2" xfId="53772" xr:uid="{00000000-0005-0000-0000-0000071D0000}"/>
    <cellStyle name="Millares [0] 2 5 6 2 2 9" xfId="29517" xr:uid="{00000000-0005-0000-0000-0000081D0000}"/>
    <cellStyle name="Millares [0] 2 5 6 2 3" xfId="3813" xr:uid="{00000000-0005-0000-0000-0000091D0000}"/>
    <cellStyle name="Millares [0] 2 5 6 2 3 2" xfId="8670" xr:uid="{00000000-0005-0000-0000-00000A1D0000}"/>
    <cellStyle name="Millares [0] 2 5 6 2 3 2 2" xfId="35420" xr:uid="{00000000-0005-0000-0000-00000B1D0000}"/>
    <cellStyle name="Millares [0] 2 5 6 2 3 3" xfId="13412" xr:uid="{00000000-0005-0000-0000-00000C1D0000}"/>
    <cellStyle name="Millares [0] 2 5 6 2 3 3 2" xfId="40162" xr:uid="{00000000-0005-0000-0000-00000D1D0000}"/>
    <cellStyle name="Millares [0] 2 5 6 2 3 4" xfId="23213" xr:uid="{00000000-0005-0000-0000-00000E1D0000}"/>
    <cellStyle name="Millares [0] 2 5 6 2 3 4 2" xfId="49960" xr:uid="{00000000-0005-0000-0000-00000F1D0000}"/>
    <cellStyle name="Millares [0] 2 5 6 2 3 5" xfId="30569" xr:uid="{00000000-0005-0000-0000-0000101D0000}"/>
    <cellStyle name="Millares [0] 2 5 6 2 4" xfId="6196" xr:uid="{00000000-0005-0000-0000-0000111D0000}"/>
    <cellStyle name="Millares [0] 2 5 6 2 4 2" xfId="32946" xr:uid="{00000000-0005-0000-0000-0000121D0000}"/>
    <cellStyle name="Millares [0] 2 5 6 2 5" xfId="11042" xr:uid="{00000000-0005-0000-0000-0000131D0000}"/>
    <cellStyle name="Millares [0] 2 5 6 2 5 2" xfId="37792" xr:uid="{00000000-0005-0000-0000-0000141D0000}"/>
    <cellStyle name="Millares [0] 2 5 6 2 6" xfId="15887" xr:uid="{00000000-0005-0000-0000-0000151D0000}"/>
    <cellStyle name="Millares [0] 2 5 6 2 6 2" xfId="42637" xr:uid="{00000000-0005-0000-0000-0000161D0000}"/>
    <cellStyle name="Millares [0] 2 5 6 2 7" xfId="18288" xr:uid="{00000000-0005-0000-0000-0000171D0000}"/>
    <cellStyle name="Millares [0] 2 5 6 2 7 2" xfId="45035" xr:uid="{00000000-0005-0000-0000-0000181D0000}"/>
    <cellStyle name="Millares [0] 2 5 6 2 8" xfId="20739" xr:uid="{00000000-0005-0000-0000-0000191D0000}"/>
    <cellStyle name="Millares [0] 2 5 6 2 8 2" xfId="47486" xr:uid="{00000000-0005-0000-0000-00001A1D0000}"/>
    <cellStyle name="Millares [0] 2 5 6 2 9" xfId="25605" xr:uid="{00000000-0005-0000-0000-00001B1D0000}"/>
    <cellStyle name="Millares [0] 2 5 6 2 9 2" xfId="52350" xr:uid="{00000000-0005-0000-0000-00001C1D0000}"/>
    <cellStyle name="Millares [0] 2 5 6 3" xfId="1809" xr:uid="{00000000-0005-0000-0000-00001D1D0000}"/>
    <cellStyle name="Millares [0] 2 5 6 3 2" xfId="4292" xr:uid="{00000000-0005-0000-0000-00001E1D0000}"/>
    <cellStyle name="Millares [0] 2 5 6 3 2 2" xfId="9144" xr:uid="{00000000-0005-0000-0000-00001F1D0000}"/>
    <cellStyle name="Millares [0] 2 5 6 3 2 2 2" xfId="35894" xr:uid="{00000000-0005-0000-0000-0000201D0000}"/>
    <cellStyle name="Millares [0] 2 5 6 3 2 3" xfId="13886" xr:uid="{00000000-0005-0000-0000-0000211D0000}"/>
    <cellStyle name="Millares [0] 2 5 6 3 2 3 2" xfId="40636" xr:uid="{00000000-0005-0000-0000-0000221D0000}"/>
    <cellStyle name="Millares [0] 2 5 6 3 2 4" xfId="23687" xr:uid="{00000000-0005-0000-0000-0000231D0000}"/>
    <cellStyle name="Millares [0] 2 5 6 3 2 4 2" xfId="50434" xr:uid="{00000000-0005-0000-0000-0000241D0000}"/>
    <cellStyle name="Millares [0] 2 5 6 3 2 5" xfId="31043" xr:uid="{00000000-0005-0000-0000-0000251D0000}"/>
    <cellStyle name="Millares [0] 2 5 6 3 3" xfId="6670" xr:uid="{00000000-0005-0000-0000-0000261D0000}"/>
    <cellStyle name="Millares [0] 2 5 6 3 3 2" xfId="33420" xr:uid="{00000000-0005-0000-0000-0000271D0000}"/>
    <cellStyle name="Millares [0] 2 5 6 3 4" xfId="11516" xr:uid="{00000000-0005-0000-0000-0000281D0000}"/>
    <cellStyle name="Millares [0] 2 5 6 3 4 2" xfId="38266" xr:uid="{00000000-0005-0000-0000-0000291D0000}"/>
    <cellStyle name="Millares [0] 2 5 6 3 5" xfId="16361" xr:uid="{00000000-0005-0000-0000-00002A1D0000}"/>
    <cellStyle name="Millares [0] 2 5 6 3 5 2" xfId="43111" xr:uid="{00000000-0005-0000-0000-00002B1D0000}"/>
    <cellStyle name="Millares [0] 2 5 6 3 6" xfId="18762" xr:uid="{00000000-0005-0000-0000-00002C1D0000}"/>
    <cellStyle name="Millares [0] 2 5 6 3 6 2" xfId="45509" xr:uid="{00000000-0005-0000-0000-00002D1D0000}"/>
    <cellStyle name="Millares [0] 2 5 6 3 7" xfId="21213" xr:uid="{00000000-0005-0000-0000-00002E1D0000}"/>
    <cellStyle name="Millares [0] 2 5 6 3 7 2" xfId="47960" xr:uid="{00000000-0005-0000-0000-00002F1D0000}"/>
    <cellStyle name="Millares [0] 2 5 6 3 8" xfId="26079" xr:uid="{00000000-0005-0000-0000-0000301D0000}"/>
    <cellStyle name="Millares [0] 2 5 6 3 8 2" xfId="52824" xr:uid="{00000000-0005-0000-0000-0000311D0000}"/>
    <cellStyle name="Millares [0] 2 5 6 3 9" xfId="28569" xr:uid="{00000000-0005-0000-0000-0000321D0000}"/>
    <cellStyle name="Millares [0] 2 5 6 4" xfId="2284" xr:uid="{00000000-0005-0000-0000-0000331D0000}"/>
    <cellStyle name="Millares [0] 2 5 6 4 2" xfId="4767" xr:uid="{00000000-0005-0000-0000-0000341D0000}"/>
    <cellStyle name="Millares [0] 2 5 6 4 2 2" xfId="9618" xr:uid="{00000000-0005-0000-0000-0000351D0000}"/>
    <cellStyle name="Millares [0] 2 5 6 4 2 2 2" xfId="36368" xr:uid="{00000000-0005-0000-0000-0000361D0000}"/>
    <cellStyle name="Millares [0] 2 5 6 4 2 3" xfId="14360" xr:uid="{00000000-0005-0000-0000-0000371D0000}"/>
    <cellStyle name="Millares [0] 2 5 6 4 2 3 2" xfId="41110" xr:uid="{00000000-0005-0000-0000-0000381D0000}"/>
    <cellStyle name="Millares [0] 2 5 6 4 2 4" xfId="24161" xr:uid="{00000000-0005-0000-0000-0000391D0000}"/>
    <cellStyle name="Millares [0] 2 5 6 4 2 4 2" xfId="50908" xr:uid="{00000000-0005-0000-0000-00003A1D0000}"/>
    <cellStyle name="Millares [0] 2 5 6 4 2 5" xfId="31517" xr:uid="{00000000-0005-0000-0000-00003B1D0000}"/>
    <cellStyle name="Millares [0] 2 5 6 4 3" xfId="7144" xr:uid="{00000000-0005-0000-0000-00003C1D0000}"/>
    <cellStyle name="Millares [0] 2 5 6 4 3 2" xfId="33894" xr:uid="{00000000-0005-0000-0000-00003D1D0000}"/>
    <cellStyle name="Millares [0] 2 5 6 4 4" xfId="11990" xr:uid="{00000000-0005-0000-0000-00003E1D0000}"/>
    <cellStyle name="Millares [0] 2 5 6 4 4 2" xfId="38740" xr:uid="{00000000-0005-0000-0000-00003F1D0000}"/>
    <cellStyle name="Millares [0] 2 5 6 4 5" xfId="16835" xr:uid="{00000000-0005-0000-0000-0000401D0000}"/>
    <cellStyle name="Millares [0] 2 5 6 4 5 2" xfId="43585" xr:uid="{00000000-0005-0000-0000-0000411D0000}"/>
    <cellStyle name="Millares [0] 2 5 6 4 6" xfId="19236" xr:uid="{00000000-0005-0000-0000-0000421D0000}"/>
    <cellStyle name="Millares [0] 2 5 6 4 6 2" xfId="45983" xr:uid="{00000000-0005-0000-0000-0000431D0000}"/>
    <cellStyle name="Millares [0] 2 5 6 4 7" xfId="21687" xr:uid="{00000000-0005-0000-0000-0000441D0000}"/>
    <cellStyle name="Millares [0] 2 5 6 4 7 2" xfId="48434" xr:uid="{00000000-0005-0000-0000-0000451D0000}"/>
    <cellStyle name="Millares [0] 2 5 6 4 8" xfId="26553" xr:uid="{00000000-0005-0000-0000-0000461D0000}"/>
    <cellStyle name="Millares [0] 2 5 6 4 8 2" xfId="53298" xr:uid="{00000000-0005-0000-0000-0000471D0000}"/>
    <cellStyle name="Millares [0] 2 5 6 4 9" xfId="29043" xr:uid="{00000000-0005-0000-0000-0000481D0000}"/>
    <cellStyle name="Millares [0] 2 5 6 5" xfId="3311" xr:uid="{00000000-0005-0000-0000-0000491D0000}"/>
    <cellStyle name="Millares [0] 2 5 6 5 2" xfId="8170" xr:uid="{00000000-0005-0000-0000-00004A1D0000}"/>
    <cellStyle name="Millares [0] 2 5 6 5 2 2" xfId="34920" xr:uid="{00000000-0005-0000-0000-00004B1D0000}"/>
    <cellStyle name="Millares [0] 2 5 6 5 3" xfId="12938" xr:uid="{00000000-0005-0000-0000-00004C1D0000}"/>
    <cellStyle name="Millares [0] 2 5 6 5 3 2" xfId="39688" xr:uid="{00000000-0005-0000-0000-00004D1D0000}"/>
    <cellStyle name="Millares [0] 2 5 6 5 4" xfId="22713" xr:uid="{00000000-0005-0000-0000-00004E1D0000}"/>
    <cellStyle name="Millares [0] 2 5 6 5 4 2" xfId="49460" xr:uid="{00000000-0005-0000-0000-00004F1D0000}"/>
    <cellStyle name="Millares [0] 2 5 6 5 5" xfId="30069" xr:uid="{00000000-0005-0000-0000-0000501D0000}"/>
    <cellStyle name="Millares [0] 2 5 6 6" xfId="5722" xr:uid="{00000000-0005-0000-0000-0000511D0000}"/>
    <cellStyle name="Millares [0] 2 5 6 6 2" xfId="32472" xr:uid="{00000000-0005-0000-0000-0000521D0000}"/>
    <cellStyle name="Millares [0] 2 5 6 7" xfId="10568" xr:uid="{00000000-0005-0000-0000-0000531D0000}"/>
    <cellStyle name="Millares [0] 2 5 6 7 2" xfId="37318" xr:uid="{00000000-0005-0000-0000-0000541D0000}"/>
    <cellStyle name="Millares [0] 2 5 6 8" xfId="15413" xr:uid="{00000000-0005-0000-0000-0000551D0000}"/>
    <cellStyle name="Millares [0] 2 5 6 8 2" xfId="42163" xr:uid="{00000000-0005-0000-0000-0000561D0000}"/>
    <cellStyle name="Millares [0] 2 5 6 9" xfId="17812" xr:uid="{00000000-0005-0000-0000-0000571D0000}"/>
    <cellStyle name="Millares [0] 2 5 6 9 2" xfId="44559" xr:uid="{00000000-0005-0000-0000-0000581D0000}"/>
    <cellStyle name="Millares [0] 2 5 7" xfId="1091" xr:uid="{00000000-0005-0000-0000-0000591D0000}"/>
    <cellStyle name="Millares [0] 2 5 7 10" xfId="27858" xr:uid="{00000000-0005-0000-0000-00005A1D0000}"/>
    <cellStyle name="Millares [0] 2 5 7 2" xfId="2521" xr:uid="{00000000-0005-0000-0000-00005B1D0000}"/>
    <cellStyle name="Millares [0] 2 5 7 2 2" xfId="5004" xr:uid="{00000000-0005-0000-0000-00005C1D0000}"/>
    <cellStyle name="Millares [0] 2 5 7 2 2 2" xfId="9855" xr:uid="{00000000-0005-0000-0000-00005D1D0000}"/>
    <cellStyle name="Millares [0] 2 5 7 2 2 2 2" xfId="36605" xr:uid="{00000000-0005-0000-0000-00005E1D0000}"/>
    <cellStyle name="Millares [0] 2 5 7 2 2 3" xfId="14597" xr:uid="{00000000-0005-0000-0000-00005F1D0000}"/>
    <cellStyle name="Millares [0] 2 5 7 2 2 3 2" xfId="41347" xr:uid="{00000000-0005-0000-0000-0000601D0000}"/>
    <cellStyle name="Millares [0] 2 5 7 2 2 4" xfId="24398" xr:uid="{00000000-0005-0000-0000-0000611D0000}"/>
    <cellStyle name="Millares [0] 2 5 7 2 2 4 2" xfId="51145" xr:uid="{00000000-0005-0000-0000-0000621D0000}"/>
    <cellStyle name="Millares [0] 2 5 7 2 2 5" xfId="31754" xr:uid="{00000000-0005-0000-0000-0000631D0000}"/>
    <cellStyle name="Millares [0] 2 5 7 2 3" xfId="7381" xr:uid="{00000000-0005-0000-0000-0000641D0000}"/>
    <cellStyle name="Millares [0] 2 5 7 2 3 2" xfId="34131" xr:uid="{00000000-0005-0000-0000-0000651D0000}"/>
    <cellStyle name="Millares [0] 2 5 7 2 4" xfId="12227" xr:uid="{00000000-0005-0000-0000-0000661D0000}"/>
    <cellStyle name="Millares [0] 2 5 7 2 4 2" xfId="38977" xr:uid="{00000000-0005-0000-0000-0000671D0000}"/>
    <cellStyle name="Millares [0] 2 5 7 2 5" xfId="17072" xr:uid="{00000000-0005-0000-0000-0000681D0000}"/>
    <cellStyle name="Millares [0] 2 5 7 2 5 2" xfId="43822" xr:uid="{00000000-0005-0000-0000-0000691D0000}"/>
    <cellStyle name="Millares [0] 2 5 7 2 6" xfId="19473" xr:uid="{00000000-0005-0000-0000-00006A1D0000}"/>
    <cellStyle name="Millares [0] 2 5 7 2 6 2" xfId="46220" xr:uid="{00000000-0005-0000-0000-00006B1D0000}"/>
    <cellStyle name="Millares [0] 2 5 7 2 7" xfId="21924" xr:uid="{00000000-0005-0000-0000-00006C1D0000}"/>
    <cellStyle name="Millares [0] 2 5 7 2 7 2" xfId="48671" xr:uid="{00000000-0005-0000-0000-00006D1D0000}"/>
    <cellStyle name="Millares [0] 2 5 7 2 8" xfId="26790" xr:uid="{00000000-0005-0000-0000-00006E1D0000}"/>
    <cellStyle name="Millares [0] 2 5 7 2 8 2" xfId="53535" xr:uid="{00000000-0005-0000-0000-00006F1D0000}"/>
    <cellStyle name="Millares [0] 2 5 7 2 9" xfId="29280" xr:uid="{00000000-0005-0000-0000-0000701D0000}"/>
    <cellStyle name="Millares [0] 2 5 7 3" xfId="3575" xr:uid="{00000000-0005-0000-0000-0000711D0000}"/>
    <cellStyle name="Millares [0] 2 5 7 3 2" xfId="8433" xr:uid="{00000000-0005-0000-0000-0000721D0000}"/>
    <cellStyle name="Millares [0] 2 5 7 3 2 2" xfId="35183" xr:uid="{00000000-0005-0000-0000-0000731D0000}"/>
    <cellStyle name="Millares [0] 2 5 7 3 3" xfId="13175" xr:uid="{00000000-0005-0000-0000-0000741D0000}"/>
    <cellStyle name="Millares [0] 2 5 7 3 3 2" xfId="39925" xr:uid="{00000000-0005-0000-0000-0000751D0000}"/>
    <cellStyle name="Millares [0] 2 5 7 3 4" xfId="22976" xr:uid="{00000000-0005-0000-0000-0000761D0000}"/>
    <cellStyle name="Millares [0] 2 5 7 3 4 2" xfId="49723" xr:uid="{00000000-0005-0000-0000-0000771D0000}"/>
    <cellStyle name="Millares [0] 2 5 7 3 5" xfId="30332" xr:uid="{00000000-0005-0000-0000-0000781D0000}"/>
    <cellStyle name="Millares [0] 2 5 7 4" xfId="5959" xr:uid="{00000000-0005-0000-0000-0000791D0000}"/>
    <cellStyle name="Millares [0] 2 5 7 4 2" xfId="32709" xr:uid="{00000000-0005-0000-0000-00007A1D0000}"/>
    <cellStyle name="Millares [0] 2 5 7 5" xfId="10805" xr:uid="{00000000-0005-0000-0000-00007B1D0000}"/>
    <cellStyle name="Millares [0] 2 5 7 5 2" xfId="37555" xr:uid="{00000000-0005-0000-0000-00007C1D0000}"/>
    <cellStyle name="Millares [0] 2 5 7 6" xfId="15650" xr:uid="{00000000-0005-0000-0000-00007D1D0000}"/>
    <cellStyle name="Millares [0] 2 5 7 6 2" xfId="42400" xr:uid="{00000000-0005-0000-0000-00007E1D0000}"/>
    <cellStyle name="Millares [0] 2 5 7 7" xfId="18051" xr:uid="{00000000-0005-0000-0000-00007F1D0000}"/>
    <cellStyle name="Millares [0] 2 5 7 7 2" xfId="44798" xr:uid="{00000000-0005-0000-0000-0000801D0000}"/>
    <cellStyle name="Millares [0] 2 5 7 8" xfId="20502" xr:uid="{00000000-0005-0000-0000-0000811D0000}"/>
    <cellStyle name="Millares [0] 2 5 7 8 2" xfId="47249" xr:uid="{00000000-0005-0000-0000-0000821D0000}"/>
    <cellStyle name="Millares [0] 2 5 7 9" xfId="25368" xr:uid="{00000000-0005-0000-0000-0000831D0000}"/>
    <cellStyle name="Millares [0] 2 5 7 9 2" xfId="52113" xr:uid="{00000000-0005-0000-0000-0000841D0000}"/>
    <cellStyle name="Millares [0] 2 5 8" xfId="1571" xr:uid="{00000000-0005-0000-0000-0000851D0000}"/>
    <cellStyle name="Millares [0] 2 5 8 2" xfId="4054" xr:uid="{00000000-0005-0000-0000-0000861D0000}"/>
    <cellStyle name="Millares [0] 2 5 8 2 2" xfId="8907" xr:uid="{00000000-0005-0000-0000-0000871D0000}"/>
    <cellStyle name="Millares [0] 2 5 8 2 2 2" xfId="35657" xr:uid="{00000000-0005-0000-0000-0000881D0000}"/>
    <cellStyle name="Millares [0] 2 5 8 2 3" xfId="13649" xr:uid="{00000000-0005-0000-0000-0000891D0000}"/>
    <cellStyle name="Millares [0] 2 5 8 2 3 2" xfId="40399" xr:uid="{00000000-0005-0000-0000-00008A1D0000}"/>
    <cellStyle name="Millares [0] 2 5 8 2 4" xfId="23450" xr:uid="{00000000-0005-0000-0000-00008B1D0000}"/>
    <cellStyle name="Millares [0] 2 5 8 2 4 2" xfId="50197" xr:uid="{00000000-0005-0000-0000-00008C1D0000}"/>
    <cellStyle name="Millares [0] 2 5 8 2 5" xfId="30806" xr:uid="{00000000-0005-0000-0000-00008D1D0000}"/>
    <cellStyle name="Millares [0] 2 5 8 3" xfId="6433" xr:uid="{00000000-0005-0000-0000-00008E1D0000}"/>
    <cellStyle name="Millares [0] 2 5 8 3 2" xfId="33183" xr:uid="{00000000-0005-0000-0000-00008F1D0000}"/>
    <cellStyle name="Millares [0] 2 5 8 4" xfId="11279" xr:uid="{00000000-0005-0000-0000-0000901D0000}"/>
    <cellStyle name="Millares [0] 2 5 8 4 2" xfId="38029" xr:uid="{00000000-0005-0000-0000-0000911D0000}"/>
    <cellStyle name="Millares [0] 2 5 8 5" xfId="16124" xr:uid="{00000000-0005-0000-0000-0000921D0000}"/>
    <cellStyle name="Millares [0] 2 5 8 5 2" xfId="42874" xr:uid="{00000000-0005-0000-0000-0000931D0000}"/>
    <cellStyle name="Millares [0] 2 5 8 6" xfId="18525" xr:uid="{00000000-0005-0000-0000-0000941D0000}"/>
    <cellStyle name="Millares [0] 2 5 8 6 2" xfId="45272" xr:uid="{00000000-0005-0000-0000-0000951D0000}"/>
    <cellStyle name="Millares [0] 2 5 8 7" xfId="20976" xr:uid="{00000000-0005-0000-0000-0000961D0000}"/>
    <cellStyle name="Millares [0] 2 5 8 7 2" xfId="47723" xr:uid="{00000000-0005-0000-0000-0000971D0000}"/>
    <cellStyle name="Millares [0] 2 5 8 8" xfId="25842" xr:uid="{00000000-0005-0000-0000-0000981D0000}"/>
    <cellStyle name="Millares [0] 2 5 8 8 2" xfId="52587" xr:uid="{00000000-0005-0000-0000-0000991D0000}"/>
    <cellStyle name="Millares [0] 2 5 8 9" xfId="28332" xr:uid="{00000000-0005-0000-0000-00009A1D0000}"/>
    <cellStyle name="Millares [0] 2 5 9" xfId="2047" xr:uid="{00000000-0005-0000-0000-00009B1D0000}"/>
    <cellStyle name="Millares [0] 2 5 9 2" xfId="4530" xr:uid="{00000000-0005-0000-0000-00009C1D0000}"/>
    <cellStyle name="Millares [0] 2 5 9 2 2" xfId="9381" xr:uid="{00000000-0005-0000-0000-00009D1D0000}"/>
    <cellStyle name="Millares [0] 2 5 9 2 2 2" xfId="36131" xr:uid="{00000000-0005-0000-0000-00009E1D0000}"/>
    <cellStyle name="Millares [0] 2 5 9 2 3" xfId="14123" xr:uid="{00000000-0005-0000-0000-00009F1D0000}"/>
    <cellStyle name="Millares [0] 2 5 9 2 3 2" xfId="40873" xr:uid="{00000000-0005-0000-0000-0000A01D0000}"/>
    <cellStyle name="Millares [0] 2 5 9 2 4" xfId="23924" xr:uid="{00000000-0005-0000-0000-0000A11D0000}"/>
    <cellStyle name="Millares [0] 2 5 9 2 4 2" xfId="50671" xr:uid="{00000000-0005-0000-0000-0000A21D0000}"/>
    <cellStyle name="Millares [0] 2 5 9 2 5" xfId="31280" xr:uid="{00000000-0005-0000-0000-0000A31D0000}"/>
    <cellStyle name="Millares [0] 2 5 9 3" xfId="6907" xr:uid="{00000000-0005-0000-0000-0000A41D0000}"/>
    <cellStyle name="Millares [0] 2 5 9 3 2" xfId="33657" xr:uid="{00000000-0005-0000-0000-0000A51D0000}"/>
    <cellStyle name="Millares [0] 2 5 9 4" xfId="11753" xr:uid="{00000000-0005-0000-0000-0000A61D0000}"/>
    <cellStyle name="Millares [0] 2 5 9 4 2" xfId="38503" xr:uid="{00000000-0005-0000-0000-0000A71D0000}"/>
    <cellStyle name="Millares [0] 2 5 9 5" xfId="16598" xr:uid="{00000000-0005-0000-0000-0000A81D0000}"/>
    <cellStyle name="Millares [0] 2 5 9 5 2" xfId="43348" xr:uid="{00000000-0005-0000-0000-0000A91D0000}"/>
    <cellStyle name="Millares [0] 2 5 9 6" xfId="18999" xr:uid="{00000000-0005-0000-0000-0000AA1D0000}"/>
    <cellStyle name="Millares [0] 2 5 9 6 2" xfId="45746" xr:uid="{00000000-0005-0000-0000-0000AB1D0000}"/>
    <cellStyle name="Millares [0] 2 5 9 7" xfId="21450" xr:uid="{00000000-0005-0000-0000-0000AC1D0000}"/>
    <cellStyle name="Millares [0] 2 5 9 7 2" xfId="48197" xr:uid="{00000000-0005-0000-0000-0000AD1D0000}"/>
    <cellStyle name="Millares [0] 2 5 9 8" xfId="26316" xr:uid="{00000000-0005-0000-0000-0000AE1D0000}"/>
    <cellStyle name="Millares [0] 2 5 9 8 2" xfId="53061" xr:uid="{00000000-0005-0000-0000-0000AF1D0000}"/>
    <cellStyle name="Millares [0] 2 5 9 9" xfId="28806" xr:uid="{00000000-0005-0000-0000-0000B01D0000}"/>
    <cellStyle name="Millares [0] 2 6" xfId="472" xr:uid="{00000000-0005-0000-0000-0000B11D0000}"/>
    <cellStyle name="Millares [0] 2 6 10" xfId="15187" xr:uid="{00000000-0005-0000-0000-0000B21D0000}"/>
    <cellStyle name="Millares [0] 2 6 10 2" xfId="41937" xr:uid="{00000000-0005-0000-0000-0000B31D0000}"/>
    <cellStyle name="Millares [0] 2 6 11" xfId="17578" xr:uid="{00000000-0005-0000-0000-0000B41D0000}"/>
    <cellStyle name="Millares [0] 2 6 11 2" xfId="44325" xr:uid="{00000000-0005-0000-0000-0000B51D0000}"/>
    <cellStyle name="Millares [0] 2 6 12" xfId="20038" xr:uid="{00000000-0005-0000-0000-0000B61D0000}"/>
    <cellStyle name="Millares [0] 2 6 12 2" xfId="46785" xr:uid="{00000000-0005-0000-0000-0000B71D0000}"/>
    <cellStyle name="Millares [0] 2 6 13" xfId="24904" xr:uid="{00000000-0005-0000-0000-0000B81D0000}"/>
    <cellStyle name="Millares [0] 2 6 13 2" xfId="51650" xr:uid="{00000000-0005-0000-0000-0000B91D0000}"/>
    <cellStyle name="Millares [0] 2 6 14" xfId="27317" xr:uid="{00000000-0005-0000-0000-0000BA1D0000}"/>
    <cellStyle name="Millares [0] 2 6 2" xfId="688" xr:uid="{00000000-0005-0000-0000-0000BB1D0000}"/>
    <cellStyle name="Millares [0] 2 6 2 10" xfId="17719" xr:uid="{00000000-0005-0000-0000-0000BC1D0000}"/>
    <cellStyle name="Millares [0] 2 6 2 10 2" xfId="44466" xr:uid="{00000000-0005-0000-0000-0000BD1D0000}"/>
    <cellStyle name="Millares [0] 2 6 2 11" xfId="20174" xr:uid="{00000000-0005-0000-0000-0000BE1D0000}"/>
    <cellStyle name="Millares [0] 2 6 2 11 2" xfId="46921" xr:uid="{00000000-0005-0000-0000-0000BF1D0000}"/>
    <cellStyle name="Millares [0] 2 6 2 12" xfId="25040" xr:uid="{00000000-0005-0000-0000-0000C01D0000}"/>
    <cellStyle name="Millares [0] 2 6 2 12 2" xfId="51786" xr:uid="{00000000-0005-0000-0000-0000C11D0000}"/>
    <cellStyle name="Millares [0] 2 6 2 13" xfId="27498" xr:uid="{00000000-0005-0000-0000-0000C21D0000}"/>
    <cellStyle name="Millares [0] 2 6 2 2" xfId="1000" xr:uid="{00000000-0005-0000-0000-0000C31D0000}"/>
    <cellStyle name="Millares [0] 2 6 2 2 10" xfId="20412" xr:uid="{00000000-0005-0000-0000-0000C41D0000}"/>
    <cellStyle name="Millares [0] 2 6 2 2 10 2" xfId="47159" xr:uid="{00000000-0005-0000-0000-0000C51D0000}"/>
    <cellStyle name="Millares [0] 2 6 2 2 11" xfId="25278" xr:uid="{00000000-0005-0000-0000-0000C61D0000}"/>
    <cellStyle name="Millares [0] 2 6 2 2 11 2" xfId="52023" xr:uid="{00000000-0005-0000-0000-0000C71D0000}"/>
    <cellStyle name="Millares [0] 2 6 2 2 12" xfId="27768" xr:uid="{00000000-0005-0000-0000-0000C81D0000}"/>
    <cellStyle name="Millares [0] 2 6 2 2 2" xfId="1477" xr:uid="{00000000-0005-0000-0000-0000C91D0000}"/>
    <cellStyle name="Millares [0] 2 6 2 2 2 10" xfId="28242" xr:uid="{00000000-0005-0000-0000-0000CA1D0000}"/>
    <cellStyle name="Millares [0] 2 6 2 2 2 2" xfId="2905" xr:uid="{00000000-0005-0000-0000-0000CB1D0000}"/>
    <cellStyle name="Millares [0] 2 6 2 2 2 2 2" xfId="5388" xr:uid="{00000000-0005-0000-0000-0000CC1D0000}"/>
    <cellStyle name="Millares [0] 2 6 2 2 2 2 2 2" xfId="10239" xr:uid="{00000000-0005-0000-0000-0000CD1D0000}"/>
    <cellStyle name="Millares [0] 2 6 2 2 2 2 2 2 2" xfId="36989" xr:uid="{00000000-0005-0000-0000-0000CE1D0000}"/>
    <cellStyle name="Millares [0] 2 6 2 2 2 2 2 3" xfId="14981" xr:uid="{00000000-0005-0000-0000-0000CF1D0000}"/>
    <cellStyle name="Millares [0] 2 6 2 2 2 2 2 3 2" xfId="41731" xr:uid="{00000000-0005-0000-0000-0000D01D0000}"/>
    <cellStyle name="Millares [0] 2 6 2 2 2 2 2 4" xfId="24782" xr:uid="{00000000-0005-0000-0000-0000D11D0000}"/>
    <cellStyle name="Millares [0] 2 6 2 2 2 2 2 4 2" xfId="51529" xr:uid="{00000000-0005-0000-0000-0000D21D0000}"/>
    <cellStyle name="Millares [0] 2 6 2 2 2 2 2 5" xfId="32138" xr:uid="{00000000-0005-0000-0000-0000D31D0000}"/>
    <cellStyle name="Millares [0] 2 6 2 2 2 2 3" xfId="7765" xr:uid="{00000000-0005-0000-0000-0000D41D0000}"/>
    <cellStyle name="Millares [0] 2 6 2 2 2 2 3 2" xfId="34515" xr:uid="{00000000-0005-0000-0000-0000D51D0000}"/>
    <cellStyle name="Millares [0] 2 6 2 2 2 2 4" xfId="12611" xr:uid="{00000000-0005-0000-0000-0000D61D0000}"/>
    <cellStyle name="Millares [0] 2 6 2 2 2 2 4 2" xfId="39361" xr:uid="{00000000-0005-0000-0000-0000D71D0000}"/>
    <cellStyle name="Millares [0] 2 6 2 2 2 2 5" xfId="17456" xr:uid="{00000000-0005-0000-0000-0000D81D0000}"/>
    <cellStyle name="Millares [0] 2 6 2 2 2 2 5 2" xfId="44206" xr:uid="{00000000-0005-0000-0000-0000D91D0000}"/>
    <cellStyle name="Millares [0] 2 6 2 2 2 2 6" xfId="19857" xr:uid="{00000000-0005-0000-0000-0000DA1D0000}"/>
    <cellStyle name="Millares [0] 2 6 2 2 2 2 6 2" xfId="46604" xr:uid="{00000000-0005-0000-0000-0000DB1D0000}"/>
    <cellStyle name="Millares [0] 2 6 2 2 2 2 7" xfId="22308" xr:uid="{00000000-0005-0000-0000-0000DC1D0000}"/>
    <cellStyle name="Millares [0] 2 6 2 2 2 2 7 2" xfId="49055" xr:uid="{00000000-0005-0000-0000-0000DD1D0000}"/>
    <cellStyle name="Millares [0] 2 6 2 2 2 2 8" xfId="27174" xr:uid="{00000000-0005-0000-0000-0000DE1D0000}"/>
    <cellStyle name="Millares [0] 2 6 2 2 2 2 8 2" xfId="53919" xr:uid="{00000000-0005-0000-0000-0000DF1D0000}"/>
    <cellStyle name="Millares [0] 2 6 2 2 2 2 9" xfId="29664" xr:uid="{00000000-0005-0000-0000-0000E01D0000}"/>
    <cellStyle name="Millares [0] 2 6 2 2 2 3" xfId="3960" xr:uid="{00000000-0005-0000-0000-0000E11D0000}"/>
    <cellStyle name="Millares [0] 2 6 2 2 2 3 2" xfId="8817" xr:uid="{00000000-0005-0000-0000-0000E21D0000}"/>
    <cellStyle name="Millares [0] 2 6 2 2 2 3 2 2" xfId="35567" xr:uid="{00000000-0005-0000-0000-0000E31D0000}"/>
    <cellStyle name="Millares [0] 2 6 2 2 2 3 3" xfId="13559" xr:uid="{00000000-0005-0000-0000-0000E41D0000}"/>
    <cellStyle name="Millares [0] 2 6 2 2 2 3 3 2" xfId="40309" xr:uid="{00000000-0005-0000-0000-0000E51D0000}"/>
    <cellStyle name="Millares [0] 2 6 2 2 2 3 4" xfId="23360" xr:uid="{00000000-0005-0000-0000-0000E61D0000}"/>
    <cellStyle name="Millares [0] 2 6 2 2 2 3 4 2" xfId="50107" xr:uid="{00000000-0005-0000-0000-0000E71D0000}"/>
    <cellStyle name="Millares [0] 2 6 2 2 2 3 5" xfId="30716" xr:uid="{00000000-0005-0000-0000-0000E81D0000}"/>
    <cellStyle name="Millares [0] 2 6 2 2 2 4" xfId="6343" xr:uid="{00000000-0005-0000-0000-0000E91D0000}"/>
    <cellStyle name="Millares [0] 2 6 2 2 2 4 2" xfId="33093" xr:uid="{00000000-0005-0000-0000-0000EA1D0000}"/>
    <cellStyle name="Millares [0] 2 6 2 2 2 5" xfId="11189" xr:uid="{00000000-0005-0000-0000-0000EB1D0000}"/>
    <cellStyle name="Millares [0] 2 6 2 2 2 5 2" xfId="37939" xr:uid="{00000000-0005-0000-0000-0000EC1D0000}"/>
    <cellStyle name="Millares [0] 2 6 2 2 2 6" xfId="16034" xr:uid="{00000000-0005-0000-0000-0000ED1D0000}"/>
    <cellStyle name="Millares [0] 2 6 2 2 2 6 2" xfId="42784" xr:uid="{00000000-0005-0000-0000-0000EE1D0000}"/>
    <cellStyle name="Millares [0] 2 6 2 2 2 7" xfId="18435" xr:uid="{00000000-0005-0000-0000-0000EF1D0000}"/>
    <cellStyle name="Millares [0] 2 6 2 2 2 7 2" xfId="45182" xr:uid="{00000000-0005-0000-0000-0000F01D0000}"/>
    <cellStyle name="Millares [0] 2 6 2 2 2 8" xfId="20886" xr:uid="{00000000-0005-0000-0000-0000F11D0000}"/>
    <cellStyle name="Millares [0] 2 6 2 2 2 8 2" xfId="47633" xr:uid="{00000000-0005-0000-0000-0000F21D0000}"/>
    <cellStyle name="Millares [0] 2 6 2 2 2 9" xfId="25752" xr:uid="{00000000-0005-0000-0000-0000F31D0000}"/>
    <cellStyle name="Millares [0] 2 6 2 2 2 9 2" xfId="52497" xr:uid="{00000000-0005-0000-0000-0000F41D0000}"/>
    <cellStyle name="Millares [0] 2 6 2 2 3" xfId="1956" xr:uid="{00000000-0005-0000-0000-0000F51D0000}"/>
    <cellStyle name="Millares [0] 2 6 2 2 3 2" xfId="4439" xr:uid="{00000000-0005-0000-0000-0000F61D0000}"/>
    <cellStyle name="Millares [0] 2 6 2 2 3 2 2" xfId="9291" xr:uid="{00000000-0005-0000-0000-0000F71D0000}"/>
    <cellStyle name="Millares [0] 2 6 2 2 3 2 2 2" xfId="36041" xr:uid="{00000000-0005-0000-0000-0000F81D0000}"/>
    <cellStyle name="Millares [0] 2 6 2 2 3 2 3" xfId="14033" xr:uid="{00000000-0005-0000-0000-0000F91D0000}"/>
    <cellStyle name="Millares [0] 2 6 2 2 3 2 3 2" xfId="40783" xr:uid="{00000000-0005-0000-0000-0000FA1D0000}"/>
    <cellStyle name="Millares [0] 2 6 2 2 3 2 4" xfId="23834" xr:uid="{00000000-0005-0000-0000-0000FB1D0000}"/>
    <cellStyle name="Millares [0] 2 6 2 2 3 2 4 2" xfId="50581" xr:uid="{00000000-0005-0000-0000-0000FC1D0000}"/>
    <cellStyle name="Millares [0] 2 6 2 2 3 2 5" xfId="31190" xr:uid="{00000000-0005-0000-0000-0000FD1D0000}"/>
    <cellStyle name="Millares [0] 2 6 2 2 3 3" xfId="6817" xr:uid="{00000000-0005-0000-0000-0000FE1D0000}"/>
    <cellStyle name="Millares [0] 2 6 2 2 3 3 2" xfId="33567" xr:uid="{00000000-0005-0000-0000-0000FF1D0000}"/>
    <cellStyle name="Millares [0] 2 6 2 2 3 4" xfId="11663" xr:uid="{00000000-0005-0000-0000-0000001E0000}"/>
    <cellStyle name="Millares [0] 2 6 2 2 3 4 2" xfId="38413" xr:uid="{00000000-0005-0000-0000-0000011E0000}"/>
    <cellStyle name="Millares [0] 2 6 2 2 3 5" xfId="16508" xr:uid="{00000000-0005-0000-0000-0000021E0000}"/>
    <cellStyle name="Millares [0] 2 6 2 2 3 5 2" xfId="43258" xr:uid="{00000000-0005-0000-0000-0000031E0000}"/>
    <cellStyle name="Millares [0] 2 6 2 2 3 6" xfId="18909" xr:uid="{00000000-0005-0000-0000-0000041E0000}"/>
    <cellStyle name="Millares [0] 2 6 2 2 3 6 2" xfId="45656" xr:uid="{00000000-0005-0000-0000-0000051E0000}"/>
    <cellStyle name="Millares [0] 2 6 2 2 3 7" xfId="21360" xr:uid="{00000000-0005-0000-0000-0000061E0000}"/>
    <cellStyle name="Millares [0] 2 6 2 2 3 7 2" xfId="48107" xr:uid="{00000000-0005-0000-0000-0000071E0000}"/>
    <cellStyle name="Millares [0] 2 6 2 2 3 8" xfId="26226" xr:uid="{00000000-0005-0000-0000-0000081E0000}"/>
    <cellStyle name="Millares [0] 2 6 2 2 3 8 2" xfId="52971" xr:uid="{00000000-0005-0000-0000-0000091E0000}"/>
    <cellStyle name="Millares [0] 2 6 2 2 3 9" xfId="28716" xr:uid="{00000000-0005-0000-0000-00000A1E0000}"/>
    <cellStyle name="Millares [0] 2 6 2 2 4" xfId="2431" xr:uid="{00000000-0005-0000-0000-00000B1E0000}"/>
    <cellStyle name="Millares [0] 2 6 2 2 4 2" xfId="4914" xr:uid="{00000000-0005-0000-0000-00000C1E0000}"/>
    <cellStyle name="Millares [0] 2 6 2 2 4 2 2" xfId="9765" xr:uid="{00000000-0005-0000-0000-00000D1E0000}"/>
    <cellStyle name="Millares [0] 2 6 2 2 4 2 2 2" xfId="36515" xr:uid="{00000000-0005-0000-0000-00000E1E0000}"/>
    <cellStyle name="Millares [0] 2 6 2 2 4 2 3" xfId="14507" xr:uid="{00000000-0005-0000-0000-00000F1E0000}"/>
    <cellStyle name="Millares [0] 2 6 2 2 4 2 3 2" xfId="41257" xr:uid="{00000000-0005-0000-0000-0000101E0000}"/>
    <cellStyle name="Millares [0] 2 6 2 2 4 2 4" xfId="24308" xr:uid="{00000000-0005-0000-0000-0000111E0000}"/>
    <cellStyle name="Millares [0] 2 6 2 2 4 2 4 2" xfId="51055" xr:uid="{00000000-0005-0000-0000-0000121E0000}"/>
    <cellStyle name="Millares [0] 2 6 2 2 4 2 5" xfId="31664" xr:uid="{00000000-0005-0000-0000-0000131E0000}"/>
    <cellStyle name="Millares [0] 2 6 2 2 4 3" xfId="7291" xr:uid="{00000000-0005-0000-0000-0000141E0000}"/>
    <cellStyle name="Millares [0] 2 6 2 2 4 3 2" xfId="34041" xr:uid="{00000000-0005-0000-0000-0000151E0000}"/>
    <cellStyle name="Millares [0] 2 6 2 2 4 4" xfId="12137" xr:uid="{00000000-0005-0000-0000-0000161E0000}"/>
    <cellStyle name="Millares [0] 2 6 2 2 4 4 2" xfId="38887" xr:uid="{00000000-0005-0000-0000-0000171E0000}"/>
    <cellStyle name="Millares [0] 2 6 2 2 4 5" xfId="16982" xr:uid="{00000000-0005-0000-0000-0000181E0000}"/>
    <cellStyle name="Millares [0] 2 6 2 2 4 5 2" xfId="43732" xr:uid="{00000000-0005-0000-0000-0000191E0000}"/>
    <cellStyle name="Millares [0] 2 6 2 2 4 6" xfId="19383" xr:uid="{00000000-0005-0000-0000-00001A1E0000}"/>
    <cellStyle name="Millares [0] 2 6 2 2 4 6 2" xfId="46130" xr:uid="{00000000-0005-0000-0000-00001B1E0000}"/>
    <cellStyle name="Millares [0] 2 6 2 2 4 7" xfId="21834" xr:uid="{00000000-0005-0000-0000-00001C1E0000}"/>
    <cellStyle name="Millares [0] 2 6 2 2 4 7 2" xfId="48581" xr:uid="{00000000-0005-0000-0000-00001D1E0000}"/>
    <cellStyle name="Millares [0] 2 6 2 2 4 8" xfId="26700" xr:uid="{00000000-0005-0000-0000-00001E1E0000}"/>
    <cellStyle name="Millares [0] 2 6 2 2 4 8 2" xfId="53445" xr:uid="{00000000-0005-0000-0000-00001F1E0000}"/>
    <cellStyle name="Millares [0] 2 6 2 2 4 9" xfId="29190" xr:uid="{00000000-0005-0000-0000-0000201E0000}"/>
    <cellStyle name="Millares [0] 2 6 2 2 5" xfId="3484" xr:uid="{00000000-0005-0000-0000-0000211E0000}"/>
    <cellStyle name="Millares [0] 2 6 2 2 5 2" xfId="8343" xr:uid="{00000000-0005-0000-0000-0000221E0000}"/>
    <cellStyle name="Millares [0] 2 6 2 2 5 2 2" xfId="35093" xr:uid="{00000000-0005-0000-0000-0000231E0000}"/>
    <cellStyle name="Millares [0] 2 6 2 2 5 3" xfId="13085" xr:uid="{00000000-0005-0000-0000-0000241E0000}"/>
    <cellStyle name="Millares [0] 2 6 2 2 5 3 2" xfId="39835" xr:uid="{00000000-0005-0000-0000-0000251E0000}"/>
    <cellStyle name="Millares [0] 2 6 2 2 5 4" xfId="22886" xr:uid="{00000000-0005-0000-0000-0000261E0000}"/>
    <cellStyle name="Millares [0] 2 6 2 2 5 4 2" xfId="49633" xr:uid="{00000000-0005-0000-0000-0000271E0000}"/>
    <cellStyle name="Millares [0] 2 6 2 2 5 5" xfId="30242" xr:uid="{00000000-0005-0000-0000-0000281E0000}"/>
    <cellStyle name="Millares [0] 2 6 2 2 6" xfId="5869" xr:uid="{00000000-0005-0000-0000-0000291E0000}"/>
    <cellStyle name="Millares [0] 2 6 2 2 6 2" xfId="32619" xr:uid="{00000000-0005-0000-0000-00002A1E0000}"/>
    <cellStyle name="Millares [0] 2 6 2 2 7" xfId="10715" xr:uid="{00000000-0005-0000-0000-00002B1E0000}"/>
    <cellStyle name="Millares [0] 2 6 2 2 7 2" xfId="37465" xr:uid="{00000000-0005-0000-0000-00002C1E0000}"/>
    <cellStyle name="Millares [0] 2 6 2 2 8" xfId="15560" xr:uid="{00000000-0005-0000-0000-00002D1E0000}"/>
    <cellStyle name="Millares [0] 2 6 2 2 8 2" xfId="42310" xr:uid="{00000000-0005-0000-0000-00002E1E0000}"/>
    <cellStyle name="Millares [0] 2 6 2 2 9" xfId="17961" xr:uid="{00000000-0005-0000-0000-00002F1E0000}"/>
    <cellStyle name="Millares [0] 2 6 2 2 9 2" xfId="44708" xr:uid="{00000000-0005-0000-0000-0000301E0000}"/>
    <cellStyle name="Millares [0] 2 6 2 3" xfId="1238" xr:uid="{00000000-0005-0000-0000-0000311E0000}"/>
    <cellStyle name="Millares [0] 2 6 2 3 10" xfId="28005" xr:uid="{00000000-0005-0000-0000-0000321E0000}"/>
    <cellStyle name="Millares [0] 2 6 2 3 2" xfId="2668" xr:uid="{00000000-0005-0000-0000-0000331E0000}"/>
    <cellStyle name="Millares [0] 2 6 2 3 2 2" xfId="5151" xr:uid="{00000000-0005-0000-0000-0000341E0000}"/>
    <cellStyle name="Millares [0] 2 6 2 3 2 2 2" xfId="10002" xr:uid="{00000000-0005-0000-0000-0000351E0000}"/>
    <cellStyle name="Millares [0] 2 6 2 3 2 2 2 2" xfId="36752" xr:uid="{00000000-0005-0000-0000-0000361E0000}"/>
    <cellStyle name="Millares [0] 2 6 2 3 2 2 3" xfId="14744" xr:uid="{00000000-0005-0000-0000-0000371E0000}"/>
    <cellStyle name="Millares [0] 2 6 2 3 2 2 3 2" xfId="41494" xr:uid="{00000000-0005-0000-0000-0000381E0000}"/>
    <cellStyle name="Millares [0] 2 6 2 3 2 2 4" xfId="24545" xr:uid="{00000000-0005-0000-0000-0000391E0000}"/>
    <cellStyle name="Millares [0] 2 6 2 3 2 2 4 2" xfId="51292" xr:uid="{00000000-0005-0000-0000-00003A1E0000}"/>
    <cellStyle name="Millares [0] 2 6 2 3 2 2 5" xfId="31901" xr:uid="{00000000-0005-0000-0000-00003B1E0000}"/>
    <cellStyle name="Millares [0] 2 6 2 3 2 3" xfId="7528" xr:uid="{00000000-0005-0000-0000-00003C1E0000}"/>
    <cellStyle name="Millares [0] 2 6 2 3 2 3 2" xfId="34278" xr:uid="{00000000-0005-0000-0000-00003D1E0000}"/>
    <cellStyle name="Millares [0] 2 6 2 3 2 4" xfId="12374" xr:uid="{00000000-0005-0000-0000-00003E1E0000}"/>
    <cellStyle name="Millares [0] 2 6 2 3 2 4 2" xfId="39124" xr:uid="{00000000-0005-0000-0000-00003F1E0000}"/>
    <cellStyle name="Millares [0] 2 6 2 3 2 5" xfId="17219" xr:uid="{00000000-0005-0000-0000-0000401E0000}"/>
    <cellStyle name="Millares [0] 2 6 2 3 2 5 2" xfId="43969" xr:uid="{00000000-0005-0000-0000-0000411E0000}"/>
    <cellStyle name="Millares [0] 2 6 2 3 2 6" xfId="19620" xr:uid="{00000000-0005-0000-0000-0000421E0000}"/>
    <cellStyle name="Millares [0] 2 6 2 3 2 6 2" xfId="46367" xr:uid="{00000000-0005-0000-0000-0000431E0000}"/>
    <cellStyle name="Millares [0] 2 6 2 3 2 7" xfId="22071" xr:uid="{00000000-0005-0000-0000-0000441E0000}"/>
    <cellStyle name="Millares [0] 2 6 2 3 2 7 2" xfId="48818" xr:uid="{00000000-0005-0000-0000-0000451E0000}"/>
    <cellStyle name="Millares [0] 2 6 2 3 2 8" xfId="26937" xr:uid="{00000000-0005-0000-0000-0000461E0000}"/>
    <cellStyle name="Millares [0] 2 6 2 3 2 8 2" xfId="53682" xr:uid="{00000000-0005-0000-0000-0000471E0000}"/>
    <cellStyle name="Millares [0] 2 6 2 3 2 9" xfId="29427" xr:uid="{00000000-0005-0000-0000-0000481E0000}"/>
    <cellStyle name="Millares [0] 2 6 2 3 3" xfId="3722" xr:uid="{00000000-0005-0000-0000-0000491E0000}"/>
    <cellStyle name="Millares [0] 2 6 2 3 3 2" xfId="8580" xr:uid="{00000000-0005-0000-0000-00004A1E0000}"/>
    <cellStyle name="Millares [0] 2 6 2 3 3 2 2" xfId="35330" xr:uid="{00000000-0005-0000-0000-00004B1E0000}"/>
    <cellStyle name="Millares [0] 2 6 2 3 3 3" xfId="13322" xr:uid="{00000000-0005-0000-0000-00004C1E0000}"/>
    <cellStyle name="Millares [0] 2 6 2 3 3 3 2" xfId="40072" xr:uid="{00000000-0005-0000-0000-00004D1E0000}"/>
    <cellStyle name="Millares [0] 2 6 2 3 3 4" xfId="23123" xr:uid="{00000000-0005-0000-0000-00004E1E0000}"/>
    <cellStyle name="Millares [0] 2 6 2 3 3 4 2" xfId="49870" xr:uid="{00000000-0005-0000-0000-00004F1E0000}"/>
    <cellStyle name="Millares [0] 2 6 2 3 3 5" xfId="30479" xr:uid="{00000000-0005-0000-0000-0000501E0000}"/>
    <cellStyle name="Millares [0] 2 6 2 3 4" xfId="6106" xr:uid="{00000000-0005-0000-0000-0000511E0000}"/>
    <cellStyle name="Millares [0] 2 6 2 3 4 2" xfId="32856" xr:uid="{00000000-0005-0000-0000-0000521E0000}"/>
    <cellStyle name="Millares [0] 2 6 2 3 5" xfId="10952" xr:uid="{00000000-0005-0000-0000-0000531E0000}"/>
    <cellStyle name="Millares [0] 2 6 2 3 5 2" xfId="37702" xr:uid="{00000000-0005-0000-0000-0000541E0000}"/>
    <cellStyle name="Millares [0] 2 6 2 3 6" xfId="15797" xr:uid="{00000000-0005-0000-0000-0000551E0000}"/>
    <cellStyle name="Millares [0] 2 6 2 3 6 2" xfId="42547" xr:uid="{00000000-0005-0000-0000-0000561E0000}"/>
    <cellStyle name="Millares [0] 2 6 2 3 7" xfId="18198" xr:uid="{00000000-0005-0000-0000-0000571E0000}"/>
    <cellStyle name="Millares [0] 2 6 2 3 7 2" xfId="44945" xr:uid="{00000000-0005-0000-0000-0000581E0000}"/>
    <cellStyle name="Millares [0] 2 6 2 3 8" xfId="20649" xr:uid="{00000000-0005-0000-0000-0000591E0000}"/>
    <cellStyle name="Millares [0] 2 6 2 3 8 2" xfId="47396" xr:uid="{00000000-0005-0000-0000-00005A1E0000}"/>
    <cellStyle name="Millares [0] 2 6 2 3 9" xfId="25515" xr:uid="{00000000-0005-0000-0000-00005B1E0000}"/>
    <cellStyle name="Millares [0] 2 6 2 3 9 2" xfId="52260" xr:uid="{00000000-0005-0000-0000-00005C1E0000}"/>
    <cellStyle name="Millares [0] 2 6 2 4" xfId="1718" xr:uid="{00000000-0005-0000-0000-00005D1E0000}"/>
    <cellStyle name="Millares [0] 2 6 2 4 2" xfId="4201" xr:uid="{00000000-0005-0000-0000-00005E1E0000}"/>
    <cellStyle name="Millares [0] 2 6 2 4 2 2" xfId="9054" xr:uid="{00000000-0005-0000-0000-00005F1E0000}"/>
    <cellStyle name="Millares [0] 2 6 2 4 2 2 2" xfId="35804" xr:uid="{00000000-0005-0000-0000-0000601E0000}"/>
    <cellStyle name="Millares [0] 2 6 2 4 2 3" xfId="13796" xr:uid="{00000000-0005-0000-0000-0000611E0000}"/>
    <cellStyle name="Millares [0] 2 6 2 4 2 3 2" xfId="40546" xr:uid="{00000000-0005-0000-0000-0000621E0000}"/>
    <cellStyle name="Millares [0] 2 6 2 4 2 4" xfId="23597" xr:uid="{00000000-0005-0000-0000-0000631E0000}"/>
    <cellStyle name="Millares [0] 2 6 2 4 2 4 2" xfId="50344" xr:uid="{00000000-0005-0000-0000-0000641E0000}"/>
    <cellStyle name="Millares [0] 2 6 2 4 2 5" xfId="30953" xr:uid="{00000000-0005-0000-0000-0000651E0000}"/>
    <cellStyle name="Millares [0] 2 6 2 4 3" xfId="6580" xr:uid="{00000000-0005-0000-0000-0000661E0000}"/>
    <cellStyle name="Millares [0] 2 6 2 4 3 2" xfId="33330" xr:uid="{00000000-0005-0000-0000-0000671E0000}"/>
    <cellStyle name="Millares [0] 2 6 2 4 4" xfId="11426" xr:uid="{00000000-0005-0000-0000-0000681E0000}"/>
    <cellStyle name="Millares [0] 2 6 2 4 4 2" xfId="38176" xr:uid="{00000000-0005-0000-0000-0000691E0000}"/>
    <cellStyle name="Millares [0] 2 6 2 4 5" xfId="16271" xr:uid="{00000000-0005-0000-0000-00006A1E0000}"/>
    <cellStyle name="Millares [0] 2 6 2 4 5 2" xfId="43021" xr:uid="{00000000-0005-0000-0000-00006B1E0000}"/>
    <cellStyle name="Millares [0] 2 6 2 4 6" xfId="18672" xr:uid="{00000000-0005-0000-0000-00006C1E0000}"/>
    <cellStyle name="Millares [0] 2 6 2 4 6 2" xfId="45419" xr:uid="{00000000-0005-0000-0000-00006D1E0000}"/>
    <cellStyle name="Millares [0] 2 6 2 4 7" xfId="21123" xr:uid="{00000000-0005-0000-0000-00006E1E0000}"/>
    <cellStyle name="Millares [0] 2 6 2 4 7 2" xfId="47870" xr:uid="{00000000-0005-0000-0000-00006F1E0000}"/>
    <cellStyle name="Millares [0] 2 6 2 4 8" xfId="25989" xr:uid="{00000000-0005-0000-0000-0000701E0000}"/>
    <cellStyle name="Millares [0] 2 6 2 4 8 2" xfId="52734" xr:uid="{00000000-0005-0000-0000-0000711E0000}"/>
    <cellStyle name="Millares [0] 2 6 2 4 9" xfId="28479" xr:uid="{00000000-0005-0000-0000-0000721E0000}"/>
    <cellStyle name="Millares [0] 2 6 2 5" xfId="2194" xr:uid="{00000000-0005-0000-0000-0000731E0000}"/>
    <cellStyle name="Millares [0] 2 6 2 5 2" xfId="4677" xr:uid="{00000000-0005-0000-0000-0000741E0000}"/>
    <cellStyle name="Millares [0] 2 6 2 5 2 2" xfId="9528" xr:uid="{00000000-0005-0000-0000-0000751E0000}"/>
    <cellStyle name="Millares [0] 2 6 2 5 2 2 2" xfId="36278" xr:uid="{00000000-0005-0000-0000-0000761E0000}"/>
    <cellStyle name="Millares [0] 2 6 2 5 2 3" xfId="14270" xr:uid="{00000000-0005-0000-0000-0000771E0000}"/>
    <cellStyle name="Millares [0] 2 6 2 5 2 3 2" xfId="41020" xr:uid="{00000000-0005-0000-0000-0000781E0000}"/>
    <cellStyle name="Millares [0] 2 6 2 5 2 4" xfId="24071" xr:uid="{00000000-0005-0000-0000-0000791E0000}"/>
    <cellStyle name="Millares [0] 2 6 2 5 2 4 2" xfId="50818" xr:uid="{00000000-0005-0000-0000-00007A1E0000}"/>
    <cellStyle name="Millares [0] 2 6 2 5 2 5" xfId="31427" xr:uid="{00000000-0005-0000-0000-00007B1E0000}"/>
    <cellStyle name="Millares [0] 2 6 2 5 3" xfId="7054" xr:uid="{00000000-0005-0000-0000-00007C1E0000}"/>
    <cellStyle name="Millares [0] 2 6 2 5 3 2" xfId="33804" xr:uid="{00000000-0005-0000-0000-00007D1E0000}"/>
    <cellStyle name="Millares [0] 2 6 2 5 4" xfId="11900" xr:uid="{00000000-0005-0000-0000-00007E1E0000}"/>
    <cellStyle name="Millares [0] 2 6 2 5 4 2" xfId="38650" xr:uid="{00000000-0005-0000-0000-00007F1E0000}"/>
    <cellStyle name="Millares [0] 2 6 2 5 5" xfId="16745" xr:uid="{00000000-0005-0000-0000-0000801E0000}"/>
    <cellStyle name="Millares [0] 2 6 2 5 5 2" xfId="43495" xr:uid="{00000000-0005-0000-0000-0000811E0000}"/>
    <cellStyle name="Millares [0] 2 6 2 5 6" xfId="19146" xr:uid="{00000000-0005-0000-0000-0000821E0000}"/>
    <cellStyle name="Millares [0] 2 6 2 5 6 2" xfId="45893" xr:uid="{00000000-0005-0000-0000-0000831E0000}"/>
    <cellStyle name="Millares [0] 2 6 2 5 7" xfId="21597" xr:uid="{00000000-0005-0000-0000-0000841E0000}"/>
    <cellStyle name="Millares [0] 2 6 2 5 7 2" xfId="48344" xr:uid="{00000000-0005-0000-0000-0000851E0000}"/>
    <cellStyle name="Millares [0] 2 6 2 5 8" xfId="26463" xr:uid="{00000000-0005-0000-0000-0000861E0000}"/>
    <cellStyle name="Millares [0] 2 6 2 5 8 2" xfId="53208" xr:uid="{00000000-0005-0000-0000-0000871E0000}"/>
    <cellStyle name="Millares [0] 2 6 2 5 9" xfId="28953" xr:uid="{00000000-0005-0000-0000-0000881E0000}"/>
    <cellStyle name="Millares [0] 2 6 2 6" xfId="3214" xr:uid="{00000000-0005-0000-0000-0000891E0000}"/>
    <cellStyle name="Millares [0] 2 6 2 6 2" xfId="8073" xr:uid="{00000000-0005-0000-0000-00008A1E0000}"/>
    <cellStyle name="Millares [0] 2 6 2 6 2 2" xfId="34823" xr:uid="{00000000-0005-0000-0000-00008B1E0000}"/>
    <cellStyle name="Millares [0] 2 6 2 6 3" xfId="12848" xr:uid="{00000000-0005-0000-0000-00008C1E0000}"/>
    <cellStyle name="Millares [0] 2 6 2 6 3 2" xfId="39598" xr:uid="{00000000-0005-0000-0000-00008D1E0000}"/>
    <cellStyle name="Millares [0] 2 6 2 6 4" xfId="22616" xr:uid="{00000000-0005-0000-0000-00008E1E0000}"/>
    <cellStyle name="Millares [0] 2 6 2 6 4 2" xfId="49363" xr:uid="{00000000-0005-0000-0000-00008F1E0000}"/>
    <cellStyle name="Millares [0] 2 6 2 6 5" xfId="29972" xr:uid="{00000000-0005-0000-0000-0000901E0000}"/>
    <cellStyle name="Millares [0] 2 6 2 7" xfId="5632" xr:uid="{00000000-0005-0000-0000-0000911E0000}"/>
    <cellStyle name="Millares [0] 2 6 2 7 2" xfId="32382" xr:uid="{00000000-0005-0000-0000-0000921E0000}"/>
    <cellStyle name="Millares [0] 2 6 2 8" xfId="10477" xr:uid="{00000000-0005-0000-0000-0000931E0000}"/>
    <cellStyle name="Millares [0] 2 6 2 8 2" xfId="37227" xr:uid="{00000000-0005-0000-0000-0000941E0000}"/>
    <cellStyle name="Millares [0] 2 6 2 9" xfId="15323" xr:uid="{00000000-0005-0000-0000-0000951E0000}"/>
    <cellStyle name="Millares [0] 2 6 2 9 2" xfId="42073" xr:uid="{00000000-0005-0000-0000-0000961E0000}"/>
    <cellStyle name="Millares [0] 2 6 3" xfId="833" xr:uid="{00000000-0005-0000-0000-0000971E0000}"/>
    <cellStyle name="Millares [0] 2 6 3 10" xfId="20276" xr:uid="{00000000-0005-0000-0000-0000981E0000}"/>
    <cellStyle name="Millares [0] 2 6 3 10 2" xfId="47023" xr:uid="{00000000-0005-0000-0000-0000991E0000}"/>
    <cellStyle name="Millares [0] 2 6 3 11" xfId="25142" xr:uid="{00000000-0005-0000-0000-00009A1E0000}"/>
    <cellStyle name="Millares [0] 2 6 3 11 2" xfId="51887" xr:uid="{00000000-0005-0000-0000-00009B1E0000}"/>
    <cellStyle name="Millares [0] 2 6 3 12" xfId="27606" xr:uid="{00000000-0005-0000-0000-00009C1E0000}"/>
    <cellStyle name="Millares [0] 2 6 3 2" xfId="1341" xr:uid="{00000000-0005-0000-0000-00009D1E0000}"/>
    <cellStyle name="Millares [0] 2 6 3 2 10" xfId="28106" xr:uid="{00000000-0005-0000-0000-00009E1E0000}"/>
    <cellStyle name="Millares [0] 2 6 3 2 2" xfId="2769" xr:uid="{00000000-0005-0000-0000-00009F1E0000}"/>
    <cellStyle name="Millares [0] 2 6 3 2 2 2" xfId="5252" xr:uid="{00000000-0005-0000-0000-0000A01E0000}"/>
    <cellStyle name="Millares [0] 2 6 3 2 2 2 2" xfId="10103" xr:uid="{00000000-0005-0000-0000-0000A11E0000}"/>
    <cellStyle name="Millares [0] 2 6 3 2 2 2 2 2" xfId="36853" xr:uid="{00000000-0005-0000-0000-0000A21E0000}"/>
    <cellStyle name="Millares [0] 2 6 3 2 2 2 3" xfId="14845" xr:uid="{00000000-0005-0000-0000-0000A31E0000}"/>
    <cellStyle name="Millares [0] 2 6 3 2 2 2 3 2" xfId="41595" xr:uid="{00000000-0005-0000-0000-0000A41E0000}"/>
    <cellStyle name="Millares [0] 2 6 3 2 2 2 4" xfId="24646" xr:uid="{00000000-0005-0000-0000-0000A51E0000}"/>
    <cellStyle name="Millares [0] 2 6 3 2 2 2 4 2" xfId="51393" xr:uid="{00000000-0005-0000-0000-0000A61E0000}"/>
    <cellStyle name="Millares [0] 2 6 3 2 2 2 5" xfId="32002" xr:uid="{00000000-0005-0000-0000-0000A71E0000}"/>
    <cellStyle name="Millares [0] 2 6 3 2 2 3" xfId="7629" xr:uid="{00000000-0005-0000-0000-0000A81E0000}"/>
    <cellStyle name="Millares [0] 2 6 3 2 2 3 2" xfId="34379" xr:uid="{00000000-0005-0000-0000-0000A91E0000}"/>
    <cellStyle name="Millares [0] 2 6 3 2 2 4" xfId="12475" xr:uid="{00000000-0005-0000-0000-0000AA1E0000}"/>
    <cellStyle name="Millares [0] 2 6 3 2 2 4 2" xfId="39225" xr:uid="{00000000-0005-0000-0000-0000AB1E0000}"/>
    <cellStyle name="Millares [0] 2 6 3 2 2 5" xfId="17320" xr:uid="{00000000-0005-0000-0000-0000AC1E0000}"/>
    <cellStyle name="Millares [0] 2 6 3 2 2 5 2" xfId="44070" xr:uid="{00000000-0005-0000-0000-0000AD1E0000}"/>
    <cellStyle name="Millares [0] 2 6 3 2 2 6" xfId="19721" xr:uid="{00000000-0005-0000-0000-0000AE1E0000}"/>
    <cellStyle name="Millares [0] 2 6 3 2 2 6 2" xfId="46468" xr:uid="{00000000-0005-0000-0000-0000AF1E0000}"/>
    <cellStyle name="Millares [0] 2 6 3 2 2 7" xfId="22172" xr:uid="{00000000-0005-0000-0000-0000B01E0000}"/>
    <cellStyle name="Millares [0] 2 6 3 2 2 7 2" xfId="48919" xr:uid="{00000000-0005-0000-0000-0000B11E0000}"/>
    <cellStyle name="Millares [0] 2 6 3 2 2 8" xfId="27038" xr:uid="{00000000-0005-0000-0000-0000B21E0000}"/>
    <cellStyle name="Millares [0] 2 6 3 2 2 8 2" xfId="53783" xr:uid="{00000000-0005-0000-0000-0000B31E0000}"/>
    <cellStyle name="Millares [0] 2 6 3 2 2 9" xfId="29528" xr:uid="{00000000-0005-0000-0000-0000B41E0000}"/>
    <cellStyle name="Millares [0] 2 6 3 2 3" xfId="3824" xr:uid="{00000000-0005-0000-0000-0000B51E0000}"/>
    <cellStyle name="Millares [0] 2 6 3 2 3 2" xfId="8681" xr:uid="{00000000-0005-0000-0000-0000B61E0000}"/>
    <cellStyle name="Millares [0] 2 6 3 2 3 2 2" xfId="35431" xr:uid="{00000000-0005-0000-0000-0000B71E0000}"/>
    <cellStyle name="Millares [0] 2 6 3 2 3 3" xfId="13423" xr:uid="{00000000-0005-0000-0000-0000B81E0000}"/>
    <cellStyle name="Millares [0] 2 6 3 2 3 3 2" xfId="40173" xr:uid="{00000000-0005-0000-0000-0000B91E0000}"/>
    <cellStyle name="Millares [0] 2 6 3 2 3 4" xfId="23224" xr:uid="{00000000-0005-0000-0000-0000BA1E0000}"/>
    <cellStyle name="Millares [0] 2 6 3 2 3 4 2" xfId="49971" xr:uid="{00000000-0005-0000-0000-0000BB1E0000}"/>
    <cellStyle name="Millares [0] 2 6 3 2 3 5" xfId="30580" xr:uid="{00000000-0005-0000-0000-0000BC1E0000}"/>
    <cellStyle name="Millares [0] 2 6 3 2 4" xfId="6207" xr:uid="{00000000-0005-0000-0000-0000BD1E0000}"/>
    <cellStyle name="Millares [0] 2 6 3 2 4 2" xfId="32957" xr:uid="{00000000-0005-0000-0000-0000BE1E0000}"/>
    <cellStyle name="Millares [0] 2 6 3 2 5" xfId="11053" xr:uid="{00000000-0005-0000-0000-0000BF1E0000}"/>
    <cellStyle name="Millares [0] 2 6 3 2 5 2" xfId="37803" xr:uid="{00000000-0005-0000-0000-0000C01E0000}"/>
    <cellStyle name="Millares [0] 2 6 3 2 6" xfId="15898" xr:uid="{00000000-0005-0000-0000-0000C11E0000}"/>
    <cellStyle name="Millares [0] 2 6 3 2 6 2" xfId="42648" xr:uid="{00000000-0005-0000-0000-0000C21E0000}"/>
    <cellStyle name="Millares [0] 2 6 3 2 7" xfId="18299" xr:uid="{00000000-0005-0000-0000-0000C31E0000}"/>
    <cellStyle name="Millares [0] 2 6 3 2 7 2" xfId="45046" xr:uid="{00000000-0005-0000-0000-0000C41E0000}"/>
    <cellStyle name="Millares [0] 2 6 3 2 8" xfId="20750" xr:uid="{00000000-0005-0000-0000-0000C51E0000}"/>
    <cellStyle name="Millares [0] 2 6 3 2 8 2" xfId="47497" xr:uid="{00000000-0005-0000-0000-0000C61E0000}"/>
    <cellStyle name="Millares [0] 2 6 3 2 9" xfId="25616" xr:uid="{00000000-0005-0000-0000-0000C71E0000}"/>
    <cellStyle name="Millares [0] 2 6 3 2 9 2" xfId="52361" xr:uid="{00000000-0005-0000-0000-0000C81E0000}"/>
    <cellStyle name="Millares [0] 2 6 3 3" xfId="1820" xr:uid="{00000000-0005-0000-0000-0000C91E0000}"/>
    <cellStyle name="Millares [0] 2 6 3 3 2" xfId="4303" xr:uid="{00000000-0005-0000-0000-0000CA1E0000}"/>
    <cellStyle name="Millares [0] 2 6 3 3 2 2" xfId="9155" xr:uid="{00000000-0005-0000-0000-0000CB1E0000}"/>
    <cellStyle name="Millares [0] 2 6 3 3 2 2 2" xfId="35905" xr:uid="{00000000-0005-0000-0000-0000CC1E0000}"/>
    <cellStyle name="Millares [0] 2 6 3 3 2 3" xfId="13897" xr:uid="{00000000-0005-0000-0000-0000CD1E0000}"/>
    <cellStyle name="Millares [0] 2 6 3 3 2 3 2" xfId="40647" xr:uid="{00000000-0005-0000-0000-0000CE1E0000}"/>
    <cellStyle name="Millares [0] 2 6 3 3 2 4" xfId="23698" xr:uid="{00000000-0005-0000-0000-0000CF1E0000}"/>
    <cellStyle name="Millares [0] 2 6 3 3 2 4 2" xfId="50445" xr:uid="{00000000-0005-0000-0000-0000D01E0000}"/>
    <cellStyle name="Millares [0] 2 6 3 3 2 5" xfId="31054" xr:uid="{00000000-0005-0000-0000-0000D11E0000}"/>
    <cellStyle name="Millares [0] 2 6 3 3 3" xfId="6681" xr:uid="{00000000-0005-0000-0000-0000D21E0000}"/>
    <cellStyle name="Millares [0] 2 6 3 3 3 2" xfId="33431" xr:uid="{00000000-0005-0000-0000-0000D31E0000}"/>
    <cellStyle name="Millares [0] 2 6 3 3 4" xfId="11527" xr:uid="{00000000-0005-0000-0000-0000D41E0000}"/>
    <cellStyle name="Millares [0] 2 6 3 3 4 2" xfId="38277" xr:uid="{00000000-0005-0000-0000-0000D51E0000}"/>
    <cellStyle name="Millares [0] 2 6 3 3 5" xfId="16372" xr:uid="{00000000-0005-0000-0000-0000D61E0000}"/>
    <cellStyle name="Millares [0] 2 6 3 3 5 2" xfId="43122" xr:uid="{00000000-0005-0000-0000-0000D71E0000}"/>
    <cellStyle name="Millares [0] 2 6 3 3 6" xfId="18773" xr:uid="{00000000-0005-0000-0000-0000D81E0000}"/>
    <cellStyle name="Millares [0] 2 6 3 3 6 2" xfId="45520" xr:uid="{00000000-0005-0000-0000-0000D91E0000}"/>
    <cellStyle name="Millares [0] 2 6 3 3 7" xfId="21224" xr:uid="{00000000-0005-0000-0000-0000DA1E0000}"/>
    <cellStyle name="Millares [0] 2 6 3 3 7 2" xfId="47971" xr:uid="{00000000-0005-0000-0000-0000DB1E0000}"/>
    <cellStyle name="Millares [0] 2 6 3 3 8" xfId="26090" xr:uid="{00000000-0005-0000-0000-0000DC1E0000}"/>
    <cellStyle name="Millares [0] 2 6 3 3 8 2" xfId="52835" xr:uid="{00000000-0005-0000-0000-0000DD1E0000}"/>
    <cellStyle name="Millares [0] 2 6 3 3 9" xfId="28580" xr:uid="{00000000-0005-0000-0000-0000DE1E0000}"/>
    <cellStyle name="Millares [0] 2 6 3 4" xfId="2295" xr:uid="{00000000-0005-0000-0000-0000DF1E0000}"/>
    <cellStyle name="Millares [0] 2 6 3 4 2" xfId="4778" xr:uid="{00000000-0005-0000-0000-0000E01E0000}"/>
    <cellStyle name="Millares [0] 2 6 3 4 2 2" xfId="9629" xr:uid="{00000000-0005-0000-0000-0000E11E0000}"/>
    <cellStyle name="Millares [0] 2 6 3 4 2 2 2" xfId="36379" xr:uid="{00000000-0005-0000-0000-0000E21E0000}"/>
    <cellStyle name="Millares [0] 2 6 3 4 2 3" xfId="14371" xr:uid="{00000000-0005-0000-0000-0000E31E0000}"/>
    <cellStyle name="Millares [0] 2 6 3 4 2 3 2" xfId="41121" xr:uid="{00000000-0005-0000-0000-0000E41E0000}"/>
    <cellStyle name="Millares [0] 2 6 3 4 2 4" xfId="24172" xr:uid="{00000000-0005-0000-0000-0000E51E0000}"/>
    <cellStyle name="Millares [0] 2 6 3 4 2 4 2" xfId="50919" xr:uid="{00000000-0005-0000-0000-0000E61E0000}"/>
    <cellStyle name="Millares [0] 2 6 3 4 2 5" xfId="31528" xr:uid="{00000000-0005-0000-0000-0000E71E0000}"/>
    <cellStyle name="Millares [0] 2 6 3 4 3" xfId="7155" xr:uid="{00000000-0005-0000-0000-0000E81E0000}"/>
    <cellStyle name="Millares [0] 2 6 3 4 3 2" xfId="33905" xr:uid="{00000000-0005-0000-0000-0000E91E0000}"/>
    <cellStyle name="Millares [0] 2 6 3 4 4" xfId="12001" xr:uid="{00000000-0005-0000-0000-0000EA1E0000}"/>
    <cellStyle name="Millares [0] 2 6 3 4 4 2" xfId="38751" xr:uid="{00000000-0005-0000-0000-0000EB1E0000}"/>
    <cellStyle name="Millares [0] 2 6 3 4 5" xfId="16846" xr:uid="{00000000-0005-0000-0000-0000EC1E0000}"/>
    <cellStyle name="Millares [0] 2 6 3 4 5 2" xfId="43596" xr:uid="{00000000-0005-0000-0000-0000ED1E0000}"/>
    <cellStyle name="Millares [0] 2 6 3 4 6" xfId="19247" xr:uid="{00000000-0005-0000-0000-0000EE1E0000}"/>
    <cellStyle name="Millares [0] 2 6 3 4 6 2" xfId="45994" xr:uid="{00000000-0005-0000-0000-0000EF1E0000}"/>
    <cellStyle name="Millares [0] 2 6 3 4 7" xfId="21698" xr:uid="{00000000-0005-0000-0000-0000F01E0000}"/>
    <cellStyle name="Millares [0] 2 6 3 4 7 2" xfId="48445" xr:uid="{00000000-0005-0000-0000-0000F11E0000}"/>
    <cellStyle name="Millares [0] 2 6 3 4 8" xfId="26564" xr:uid="{00000000-0005-0000-0000-0000F21E0000}"/>
    <cellStyle name="Millares [0] 2 6 3 4 8 2" xfId="53309" xr:uid="{00000000-0005-0000-0000-0000F31E0000}"/>
    <cellStyle name="Millares [0] 2 6 3 4 9" xfId="29054" xr:uid="{00000000-0005-0000-0000-0000F41E0000}"/>
    <cellStyle name="Millares [0] 2 6 3 5" xfId="3322" xr:uid="{00000000-0005-0000-0000-0000F51E0000}"/>
    <cellStyle name="Millares [0] 2 6 3 5 2" xfId="8181" xr:uid="{00000000-0005-0000-0000-0000F61E0000}"/>
    <cellStyle name="Millares [0] 2 6 3 5 2 2" xfId="34931" xr:uid="{00000000-0005-0000-0000-0000F71E0000}"/>
    <cellStyle name="Millares [0] 2 6 3 5 3" xfId="12949" xr:uid="{00000000-0005-0000-0000-0000F81E0000}"/>
    <cellStyle name="Millares [0] 2 6 3 5 3 2" xfId="39699" xr:uid="{00000000-0005-0000-0000-0000F91E0000}"/>
    <cellStyle name="Millares [0] 2 6 3 5 4" xfId="22724" xr:uid="{00000000-0005-0000-0000-0000FA1E0000}"/>
    <cellStyle name="Millares [0] 2 6 3 5 4 2" xfId="49471" xr:uid="{00000000-0005-0000-0000-0000FB1E0000}"/>
    <cellStyle name="Millares [0] 2 6 3 5 5" xfId="30080" xr:uid="{00000000-0005-0000-0000-0000FC1E0000}"/>
    <cellStyle name="Millares [0] 2 6 3 6" xfId="5733" xr:uid="{00000000-0005-0000-0000-0000FD1E0000}"/>
    <cellStyle name="Millares [0] 2 6 3 6 2" xfId="32483" xr:uid="{00000000-0005-0000-0000-0000FE1E0000}"/>
    <cellStyle name="Millares [0] 2 6 3 7" xfId="10579" xr:uid="{00000000-0005-0000-0000-0000FF1E0000}"/>
    <cellStyle name="Millares [0] 2 6 3 7 2" xfId="37329" xr:uid="{00000000-0005-0000-0000-0000001F0000}"/>
    <cellStyle name="Millares [0] 2 6 3 8" xfId="15424" xr:uid="{00000000-0005-0000-0000-0000011F0000}"/>
    <cellStyle name="Millares [0] 2 6 3 8 2" xfId="42174" xr:uid="{00000000-0005-0000-0000-0000021F0000}"/>
    <cellStyle name="Millares [0] 2 6 3 9" xfId="17823" xr:uid="{00000000-0005-0000-0000-0000031F0000}"/>
    <cellStyle name="Millares [0] 2 6 3 9 2" xfId="44570" xr:uid="{00000000-0005-0000-0000-0000041F0000}"/>
    <cellStyle name="Millares [0] 2 6 4" xfId="1102" xr:uid="{00000000-0005-0000-0000-0000051F0000}"/>
    <cellStyle name="Millares [0] 2 6 4 10" xfId="27869" xr:uid="{00000000-0005-0000-0000-0000061F0000}"/>
    <cellStyle name="Millares [0] 2 6 4 2" xfId="2532" xr:uid="{00000000-0005-0000-0000-0000071F0000}"/>
    <cellStyle name="Millares [0] 2 6 4 2 2" xfId="5015" xr:uid="{00000000-0005-0000-0000-0000081F0000}"/>
    <cellStyle name="Millares [0] 2 6 4 2 2 2" xfId="9866" xr:uid="{00000000-0005-0000-0000-0000091F0000}"/>
    <cellStyle name="Millares [0] 2 6 4 2 2 2 2" xfId="36616" xr:uid="{00000000-0005-0000-0000-00000A1F0000}"/>
    <cellStyle name="Millares [0] 2 6 4 2 2 3" xfId="14608" xr:uid="{00000000-0005-0000-0000-00000B1F0000}"/>
    <cellStyle name="Millares [0] 2 6 4 2 2 3 2" xfId="41358" xr:uid="{00000000-0005-0000-0000-00000C1F0000}"/>
    <cellStyle name="Millares [0] 2 6 4 2 2 4" xfId="24409" xr:uid="{00000000-0005-0000-0000-00000D1F0000}"/>
    <cellStyle name="Millares [0] 2 6 4 2 2 4 2" xfId="51156" xr:uid="{00000000-0005-0000-0000-00000E1F0000}"/>
    <cellStyle name="Millares [0] 2 6 4 2 2 5" xfId="31765" xr:uid="{00000000-0005-0000-0000-00000F1F0000}"/>
    <cellStyle name="Millares [0] 2 6 4 2 3" xfId="7392" xr:uid="{00000000-0005-0000-0000-0000101F0000}"/>
    <cellStyle name="Millares [0] 2 6 4 2 3 2" xfId="34142" xr:uid="{00000000-0005-0000-0000-0000111F0000}"/>
    <cellStyle name="Millares [0] 2 6 4 2 4" xfId="12238" xr:uid="{00000000-0005-0000-0000-0000121F0000}"/>
    <cellStyle name="Millares [0] 2 6 4 2 4 2" xfId="38988" xr:uid="{00000000-0005-0000-0000-0000131F0000}"/>
    <cellStyle name="Millares [0] 2 6 4 2 5" xfId="17083" xr:uid="{00000000-0005-0000-0000-0000141F0000}"/>
    <cellStyle name="Millares [0] 2 6 4 2 5 2" xfId="43833" xr:uid="{00000000-0005-0000-0000-0000151F0000}"/>
    <cellStyle name="Millares [0] 2 6 4 2 6" xfId="19484" xr:uid="{00000000-0005-0000-0000-0000161F0000}"/>
    <cellStyle name="Millares [0] 2 6 4 2 6 2" xfId="46231" xr:uid="{00000000-0005-0000-0000-0000171F0000}"/>
    <cellStyle name="Millares [0] 2 6 4 2 7" xfId="21935" xr:uid="{00000000-0005-0000-0000-0000181F0000}"/>
    <cellStyle name="Millares [0] 2 6 4 2 7 2" xfId="48682" xr:uid="{00000000-0005-0000-0000-0000191F0000}"/>
    <cellStyle name="Millares [0] 2 6 4 2 8" xfId="26801" xr:uid="{00000000-0005-0000-0000-00001A1F0000}"/>
    <cellStyle name="Millares [0] 2 6 4 2 8 2" xfId="53546" xr:uid="{00000000-0005-0000-0000-00001B1F0000}"/>
    <cellStyle name="Millares [0] 2 6 4 2 9" xfId="29291" xr:uid="{00000000-0005-0000-0000-00001C1F0000}"/>
    <cellStyle name="Millares [0] 2 6 4 3" xfId="3586" xr:uid="{00000000-0005-0000-0000-00001D1F0000}"/>
    <cellStyle name="Millares [0] 2 6 4 3 2" xfId="8444" xr:uid="{00000000-0005-0000-0000-00001E1F0000}"/>
    <cellStyle name="Millares [0] 2 6 4 3 2 2" xfId="35194" xr:uid="{00000000-0005-0000-0000-00001F1F0000}"/>
    <cellStyle name="Millares [0] 2 6 4 3 3" xfId="13186" xr:uid="{00000000-0005-0000-0000-0000201F0000}"/>
    <cellStyle name="Millares [0] 2 6 4 3 3 2" xfId="39936" xr:uid="{00000000-0005-0000-0000-0000211F0000}"/>
    <cellStyle name="Millares [0] 2 6 4 3 4" xfId="22987" xr:uid="{00000000-0005-0000-0000-0000221F0000}"/>
    <cellStyle name="Millares [0] 2 6 4 3 4 2" xfId="49734" xr:uid="{00000000-0005-0000-0000-0000231F0000}"/>
    <cellStyle name="Millares [0] 2 6 4 3 5" xfId="30343" xr:uid="{00000000-0005-0000-0000-0000241F0000}"/>
    <cellStyle name="Millares [0] 2 6 4 4" xfId="5970" xr:uid="{00000000-0005-0000-0000-0000251F0000}"/>
    <cellStyle name="Millares [0] 2 6 4 4 2" xfId="32720" xr:uid="{00000000-0005-0000-0000-0000261F0000}"/>
    <cellStyle name="Millares [0] 2 6 4 5" xfId="10816" xr:uid="{00000000-0005-0000-0000-0000271F0000}"/>
    <cellStyle name="Millares [0] 2 6 4 5 2" xfId="37566" xr:uid="{00000000-0005-0000-0000-0000281F0000}"/>
    <cellStyle name="Millares [0] 2 6 4 6" xfId="15661" xr:uid="{00000000-0005-0000-0000-0000291F0000}"/>
    <cellStyle name="Millares [0] 2 6 4 6 2" xfId="42411" xr:uid="{00000000-0005-0000-0000-00002A1F0000}"/>
    <cellStyle name="Millares [0] 2 6 4 7" xfId="18062" xr:uid="{00000000-0005-0000-0000-00002B1F0000}"/>
    <cellStyle name="Millares [0] 2 6 4 7 2" xfId="44809" xr:uid="{00000000-0005-0000-0000-00002C1F0000}"/>
    <cellStyle name="Millares [0] 2 6 4 8" xfId="20513" xr:uid="{00000000-0005-0000-0000-00002D1F0000}"/>
    <cellStyle name="Millares [0] 2 6 4 8 2" xfId="47260" xr:uid="{00000000-0005-0000-0000-00002E1F0000}"/>
    <cellStyle name="Millares [0] 2 6 4 9" xfId="25379" xr:uid="{00000000-0005-0000-0000-00002F1F0000}"/>
    <cellStyle name="Millares [0] 2 6 4 9 2" xfId="52124" xr:uid="{00000000-0005-0000-0000-0000301F0000}"/>
    <cellStyle name="Millares [0] 2 6 5" xfId="1582" xr:uid="{00000000-0005-0000-0000-0000311F0000}"/>
    <cellStyle name="Millares [0] 2 6 5 2" xfId="4065" xr:uid="{00000000-0005-0000-0000-0000321F0000}"/>
    <cellStyle name="Millares [0] 2 6 5 2 2" xfId="8918" xr:uid="{00000000-0005-0000-0000-0000331F0000}"/>
    <cellStyle name="Millares [0] 2 6 5 2 2 2" xfId="35668" xr:uid="{00000000-0005-0000-0000-0000341F0000}"/>
    <cellStyle name="Millares [0] 2 6 5 2 3" xfId="13660" xr:uid="{00000000-0005-0000-0000-0000351F0000}"/>
    <cellStyle name="Millares [0] 2 6 5 2 3 2" xfId="40410" xr:uid="{00000000-0005-0000-0000-0000361F0000}"/>
    <cellStyle name="Millares [0] 2 6 5 2 4" xfId="23461" xr:uid="{00000000-0005-0000-0000-0000371F0000}"/>
    <cellStyle name="Millares [0] 2 6 5 2 4 2" xfId="50208" xr:uid="{00000000-0005-0000-0000-0000381F0000}"/>
    <cellStyle name="Millares [0] 2 6 5 2 5" xfId="30817" xr:uid="{00000000-0005-0000-0000-0000391F0000}"/>
    <cellStyle name="Millares [0] 2 6 5 3" xfId="6444" xr:uid="{00000000-0005-0000-0000-00003A1F0000}"/>
    <cellStyle name="Millares [0] 2 6 5 3 2" xfId="33194" xr:uid="{00000000-0005-0000-0000-00003B1F0000}"/>
    <cellStyle name="Millares [0] 2 6 5 4" xfId="11290" xr:uid="{00000000-0005-0000-0000-00003C1F0000}"/>
    <cellStyle name="Millares [0] 2 6 5 4 2" xfId="38040" xr:uid="{00000000-0005-0000-0000-00003D1F0000}"/>
    <cellStyle name="Millares [0] 2 6 5 5" xfId="16135" xr:uid="{00000000-0005-0000-0000-00003E1F0000}"/>
    <cellStyle name="Millares [0] 2 6 5 5 2" xfId="42885" xr:uid="{00000000-0005-0000-0000-00003F1F0000}"/>
    <cellStyle name="Millares [0] 2 6 5 6" xfId="18536" xr:uid="{00000000-0005-0000-0000-0000401F0000}"/>
    <cellStyle name="Millares [0] 2 6 5 6 2" xfId="45283" xr:uid="{00000000-0005-0000-0000-0000411F0000}"/>
    <cellStyle name="Millares [0] 2 6 5 7" xfId="20987" xr:uid="{00000000-0005-0000-0000-0000421F0000}"/>
    <cellStyle name="Millares [0] 2 6 5 7 2" xfId="47734" xr:uid="{00000000-0005-0000-0000-0000431F0000}"/>
    <cellStyle name="Millares [0] 2 6 5 8" xfId="25853" xr:uid="{00000000-0005-0000-0000-0000441F0000}"/>
    <cellStyle name="Millares [0] 2 6 5 8 2" xfId="52598" xr:uid="{00000000-0005-0000-0000-0000451F0000}"/>
    <cellStyle name="Millares [0] 2 6 5 9" xfId="28343" xr:uid="{00000000-0005-0000-0000-0000461F0000}"/>
    <cellStyle name="Millares [0] 2 6 6" xfId="2058" xr:uid="{00000000-0005-0000-0000-0000471F0000}"/>
    <cellStyle name="Millares [0] 2 6 6 2" xfId="4541" xr:uid="{00000000-0005-0000-0000-0000481F0000}"/>
    <cellStyle name="Millares [0] 2 6 6 2 2" xfId="9392" xr:uid="{00000000-0005-0000-0000-0000491F0000}"/>
    <cellStyle name="Millares [0] 2 6 6 2 2 2" xfId="36142" xr:uid="{00000000-0005-0000-0000-00004A1F0000}"/>
    <cellStyle name="Millares [0] 2 6 6 2 3" xfId="14134" xr:uid="{00000000-0005-0000-0000-00004B1F0000}"/>
    <cellStyle name="Millares [0] 2 6 6 2 3 2" xfId="40884" xr:uid="{00000000-0005-0000-0000-00004C1F0000}"/>
    <cellStyle name="Millares [0] 2 6 6 2 4" xfId="23935" xr:uid="{00000000-0005-0000-0000-00004D1F0000}"/>
    <cellStyle name="Millares [0] 2 6 6 2 4 2" xfId="50682" xr:uid="{00000000-0005-0000-0000-00004E1F0000}"/>
    <cellStyle name="Millares [0] 2 6 6 2 5" xfId="31291" xr:uid="{00000000-0005-0000-0000-00004F1F0000}"/>
    <cellStyle name="Millares [0] 2 6 6 3" xfId="6918" xr:uid="{00000000-0005-0000-0000-0000501F0000}"/>
    <cellStyle name="Millares [0] 2 6 6 3 2" xfId="33668" xr:uid="{00000000-0005-0000-0000-0000511F0000}"/>
    <cellStyle name="Millares [0] 2 6 6 4" xfId="11764" xr:uid="{00000000-0005-0000-0000-0000521F0000}"/>
    <cellStyle name="Millares [0] 2 6 6 4 2" xfId="38514" xr:uid="{00000000-0005-0000-0000-0000531F0000}"/>
    <cellStyle name="Millares [0] 2 6 6 5" xfId="16609" xr:uid="{00000000-0005-0000-0000-0000541F0000}"/>
    <cellStyle name="Millares [0] 2 6 6 5 2" xfId="43359" xr:uid="{00000000-0005-0000-0000-0000551F0000}"/>
    <cellStyle name="Millares [0] 2 6 6 6" xfId="19010" xr:uid="{00000000-0005-0000-0000-0000561F0000}"/>
    <cellStyle name="Millares [0] 2 6 6 6 2" xfId="45757" xr:uid="{00000000-0005-0000-0000-0000571F0000}"/>
    <cellStyle name="Millares [0] 2 6 6 7" xfId="21461" xr:uid="{00000000-0005-0000-0000-0000581F0000}"/>
    <cellStyle name="Millares [0] 2 6 6 7 2" xfId="48208" xr:uid="{00000000-0005-0000-0000-0000591F0000}"/>
    <cellStyle name="Millares [0] 2 6 6 8" xfId="26327" xr:uid="{00000000-0005-0000-0000-00005A1F0000}"/>
    <cellStyle name="Millares [0] 2 6 6 8 2" xfId="53072" xr:uid="{00000000-0005-0000-0000-00005B1F0000}"/>
    <cellStyle name="Millares [0] 2 6 6 9" xfId="28817" xr:uid="{00000000-0005-0000-0000-00005C1F0000}"/>
    <cellStyle name="Millares [0] 2 6 7" xfId="3033" xr:uid="{00000000-0005-0000-0000-00005D1F0000}"/>
    <cellStyle name="Millares [0] 2 6 7 2" xfId="7892" xr:uid="{00000000-0005-0000-0000-00005E1F0000}"/>
    <cellStyle name="Millares [0] 2 6 7 2 2" xfId="34642" xr:uid="{00000000-0005-0000-0000-00005F1F0000}"/>
    <cellStyle name="Millares [0] 2 6 7 3" xfId="12712" xr:uid="{00000000-0005-0000-0000-0000601F0000}"/>
    <cellStyle name="Millares [0] 2 6 7 3 2" xfId="39462" xr:uid="{00000000-0005-0000-0000-0000611F0000}"/>
    <cellStyle name="Millares [0] 2 6 7 4" xfId="22435" xr:uid="{00000000-0005-0000-0000-0000621F0000}"/>
    <cellStyle name="Millares [0] 2 6 7 4 2" xfId="49182" xr:uid="{00000000-0005-0000-0000-0000631F0000}"/>
    <cellStyle name="Millares [0] 2 6 7 5" xfId="29791" xr:uid="{00000000-0005-0000-0000-0000641F0000}"/>
    <cellStyle name="Millares [0] 2 6 8" xfId="5496" xr:uid="{00000000-0005-0000-0000-0000651F0000}"/>
    <cellStyle name="Millares [0] 2 6 8 2" xfId="32246" xr:uid="{00000000-0005-0000-0000-0000661F0000}"/>
    <cellStyle name="Millares [0] 2 6 9" xfId="10341" xr:uid="{00000000-0005-0000-0000-0000671F0000}"/>
    <cellStyle name="Millares [0] 2 6 9 2" xfId="37091" xr:uid="{00000000-0005-0000-0000-0000681F0000}"/>
    <cellStyle name="Millares [0] 2 7" xfId="533" xr:uid="{00000000-0005-0000-0000-0000691F0000}"/>
    <cellStyle name="Millares [0] 2 7 10" xfId="15222" xr:uid="{00000000-0005-0000-0000-00006A1F0000}"/>
    <cellStyle name="Millares [0] 2 7 10 2" xfId="41972" xr:uid="{00000000-0005-0000-0000-00006B1F0000}"/>
    <cellStyle name="Millares [0] 2 7 11" xfId="17615" xr:uid="{00000000-0005-0000-0000-00006C1F0000}"/>
    <cellStyle name="Millares [0] 2 7 11 2" xfId="44362" xr:uid="{00000000-0005-0000-0000-00006D1F0000}"/>
    <cellStyle name="Millares [0] 2 7 12" xfId="20073" xr:uid="{00000000-0005-0000-0000-00006E1F0000}"/>
    <cellStyle name="Millares [0] 2 7 12 2" xfId="46820" xr:uid="{00000000-0005-0000-0000-00006F1F0000}"/>
    <cellStyle name="Millares [0] 2 7 13" xfId="24939" xr:uid="{00000000-0005-0000-0000-0000701F0000}"/>
    <cellStyle name="Millares [0] 2 7 13 2" xfId="51685" xr:uid="{00000000-0005-0000-0000-0000711F0000}"/>
    <cellStyle name="Millares [0] 2 7 14" xfId="27352" xr:uid="{00000000-0005-0000-0000-0000721F0000}"/>
    <cellStyle name="Millares [0] 2 7 2" xfId="725" xr:uid="{00000000-0005-0000-0000-0000731F0000}"/>
    <cellStyle name="Millares [0] 2 7 2 10" xfId="17756" xr:uid="{00000000-0005-0000-0000-0000741F0000}"/>
    <cellStyle name="Millares [0] 2 7 2 10 2" xfId="44503" xr:uid="{00000000-0005-0000-0000-0000751F0000}"/>
    <cellStyle name="Millares [0] 2 7 2 11" xfId="20209" xr:uid="{00000000-0005-0000-0000-0000761F0000}"/>
    <cellStyle name="Millares [0] 2 7 2 11 2" xfId="46956" xr:uid="{00000000-0005-0000-0000-0000771F0000}"/>
    <cellStyle name="Millares [0] 2 7 2 12" xfId="25075" xr:uid="{00000000-0005-0000-0000-0000781F0000}"/>
    <cellStyle name="Millares [0] 2 7 2 12 2" xfId="51821" xr:uid="{00000000-0005-0000-0000-0000791F0000}"/>
    <cellStyle name="Millares [0] 2 7 2 13" xfId="27533" xr:uid="{00000000-0005-0000-0000-00007A1F0000}"/>
    <cellStyle name="Millares [0] 2 7 2 2" xfId="1035" xr:uid="{00000000-0005-0000-0000-00007B1F0000}"/>
    <cellStyle name="Millares [0] 2 7 2 2 10" xfId="20447" xr:uid="{00000000-0005-0000-0000-00007C1F0000}"/>
    <cellStyle name="Millares [0] 2 7 2 2 10 2" xfId="47194" xr:uid="{00000000-0005-0000-0000-00007D1F0000}"/>
    <cellStyle name="Millares [0] 2 7 2 2 11" xfId="25313" xr:uid="{00000000-0005-0000-0000-00007E1F0000}"/>
    <cellStyle name="Millares [0] 2 7 2 2 11 2" xfId="52058" xr:uid="{00000000-0005-0000-0000-00007F1F0000}"/>
    <cellStyle name="Millares [0] 2 7 2 2 12" xfId="27803" xr:uid="{00000000-0005-0000-0000-0000801F0000}"/>
    <cellStyle name="Millares [0] 2 7 2 2 2" xfId="1512" xr:uid="{00000000-0005-0000-0000-0000811F0000}"/>
    <cellStyle name="Millares [0] 2 7 2 2 2 10" xfId="28277" xr:uid="{00000000-0005-0000-0000-0000821F0000}"/>
    <cellStyle name="Millares [0] 2 7 2 2 2 2" xfId="2940" xr:uid="{00000000-0005-0000-0000-0000831F0000}"/>
    <cellStyle name="Millares [0] 2 7 2 2 2 2 2" xfId="5423" xr:uid="{00000000-0005-0000-0000-0000841F0000}"/>
    <cellStyle name="Millares [0] 2 7 2 2 2 2 2 2" xfId="10274" xr:uid="{00000000-0005-0000-0000-0000851F0000}"/>
    <cellStyle name="Millares [0] 2 7 2 2 2 2 2 2 2" xfId="37024" xr:uid="{00000000-0005-0000-0000-0000861F0000}"/>
    <cellStyle name="Millares [0] 2 7 2 2 2 2 2 3" xfId="15016" xr:uid="{00000000-0005-0000-0000-0000871F0000}"/>
    <cellStyle name="Millares [0] 2 7 2 2 2 2 2 3 2" xfId="41766" xr:uid="{00000000-0005-0000-0000-0000881F0000}"/>
    <cellStyle name="Millares [0] 2 7 2 2 2 2 2 4" xfId="24817" xr:uid="{00000000-0005-0000-0000-0000891F0000}"/>
    <cellStyle name="Millares [0] 2 7 2 2 2 2 2 4 2" xfId="51564" xr:uid="{00000000-0005-0000-0000-00008A1F0000}"/>
    <cellStyle name="Millares [0] 2 7 2 2 2 2 2 5" xfId="32173" xr:uid="{00000000-0005-0000-0000-00008B1F0000}"/>
    <cellStyle name="Millares [0] 2 7 2 2 2 2 3" xfId="7800" xr:uid="{00000000-0005-0000-0000-00008C1F0000}"/>
    <cellStyle name="Millares [0] 2 7 2 2 2 2 3 2" xfId="34550" xr:uid="{00000000-0005-0000-0000-00008D1F0000}"/>
    <cellStyle name="Millares [0] 2 7 2 2 2 2 4" xfId="12646" xr:uid="{00000000-0005-0000-0000-00008E1F0000}"/>
    <cellStyle name="Millares [0] 2 7 2 2 2 2 4 2" xfId="39396" xr:uid="{00000000-0005-0000-0000-00008F1F0000}"/>
    <cellStyle name="Millares [0] 2 7 2 2 2 2 5" xfId="17491" xr:uid="{00000000-0005-0000-0000-0000901F0000}"/>
    <cellStyle name="Millares [0] 2 7 2 2 2 2 5 2" xfId="44241" xr:uid="{00000000-0005-0000-0000-0000911F0000}"/>
    <cellStyle name="Millares [0] 2 7 2 2 2 2 6" xfId="19892" xr:uid="{00000000-0005-0000-0000-0000921F0000}"/>
    <cellStyle name="Millares [0] 2 7 2 2 2 2 6 2" xfId="46639" xr:uid="{00000000-0005-0000-0000-0000931F0000}"/>
    <cellStyle name="Millares [0] 2 7 2 2 2 2 7" xfId="22343" xr:uid="{00000000-0005-0000-0000-0000941F0000}"/>
    <cellStyle name="Millares [0] 2 7 2 2 2 2 7 2" xfId="49090" xr:uid="{00000000-0005-0000-0000-0000951F0000}"/>
    <cellStyle name="Millares [0] 2 7 2 2 2 2 8" xfId="27209" xr:uid="{00000000-0005-0000-0000-0000961F0000}"/>
    <cellStyle name="Millares [0] 2 7 2 2 2 2 8 2" xfId="53954" xr:uid="{00000000-0005-0000-0000-0000971F0000}"/>
    <cellStyle name="Millares [0] 2 7 2 2 2 2 9" xfId="29699" xr:uid="{00000000-0005-0000-0000-0000981F0000}"/>
    <cellStyle name="Millares [0] 2 7 2 2 2 3" xfId="3995" xr:uid="{00000000-0005-0000-0000-0000991F0000}"/>
    <cellStyle name="Millares [0] 2 7 2 2 2 3 2" xfId="8852" xr:uid="{00000000-0005-0000-0000-00009A1F0000}"/>
    <cellStyle name="Millares [0] 2 7 2 2 2 3 2 2" xfId="35602" xr:uid="{00000000-0005-0000-0000-00009B1F0000}"/>
    <cellStyle name="Millares [0] 2 7 2 2 2 3 3" xfId="13594" xr:uid="{00000000-0005-0000-0000-00009C1F0000}"/>
    <cellStyle name="Millares [0] 2 7 2 2 2 3 3 2" xfId="40344" xr:uid="{00000000-0005-0000-0000-00009D1F0000}"/>
    <cellStyle name="Millares [0] 2 7 2 2 2 3 4" xfId="23395" xr:uid="{00000000-0005-0000-0000-00009E1F0000}"/>
    <cellStyle name="Millares [0] 2 7 2 2 2 3 4 2" xfId="50142" xr:uid="{00000000-0005-0000-0000-00009F1F0000}"/>
    <cellStyle name="Millares [0] 2 7 2 2 2 3 5" xfId="30751" xr:uid="{00000000-0005-0000-0000-0000A01F0000}"/>
    <cellStyle name="Millares [0] 2 7 2 2 2 4" xfId="6378" xr:uid="{00000000-0005-0000-0000-0000A11F0000}"/>
    <cellStyle name="Millares [0] 2 7 2 2 2 4 2" xfId="33128" xr:uid="{00000000-0005-0000-0000-0000A21F0000}"/>
    <cellStyle name="Millares [0] 2 7 2 2 2 5" xfId="11224" xr:uid="{00000000-0005-0000-0000-0000A31F0000}"/>
    <cellStyle name="Millares [0] 2 7 2 2 2 5 2" xfId="37974" xr:uid="{00000000-0005-0000-0000-0000A41F0000}"/>
    <cellStyle name="Millares [0] 2 7 2 2 2 6" xfId="16069" xr:uid="{00000000-0005-0000-0000-0000A51F0000}"/>
    <cellStyle name="Millares [0] 2 7 2 2 2 6 2" xfId="42819" xr:uid="{00000000-0005-0000-0000-0000A61F0000}"/>
    <cellStyle name="Millares [0] 2 7 2 2 2 7" xfId="18470" xr:uid="{00000000-0005-0000-0000-0000A71F0000}"/>
    <cellStyle name="Millares [0] 2 7 2 2 2 7 2" xfId="45217" xr:uid="{00000000-0005-0000-0000-0000A81F0000}"/>
    <cellStyle name="Millares [0] 2 7 2 2 2 8" xfId="20921" xr:uid="{00000000-0005-0000-0000-0000A91F0000}"/>
    <cellStyle name="Millares [0] 2 7 2 2 2 8 2" xfId="47668" xr:uid="{00000000-0005-0000-0000-0000AA1F0000}"/>
    <cellStyle name="Millares [0] 2 7 2 2 2 9" xfId="25787" xr:uid="{00000000-0005-0000-0000-0000AB1F0000}"/>
    <cellStyle name="Millares [0] 2 7 2 2 2 9 2" xfId="52532" xr:uid="{00000000-0005-0000-0000-0000AC1F0000}"/>
    <cellStyle name="Millares [0] 2 7 2 2 3" xfId="1991" xr:uid="{00000000-0005-0000-0000-0000AD1F0000}"/>
    <cellStyle name="Millares [0] 2 7 2 2 3 2" xfId="4474" xr:uid="{00000000-0005-0000-0000-0000AE1F0000}"/>
    <cellStyle name="Millares [0] 2 7 2 2 3 2 2" xfId="9326" xr:uid="{00000000-0005-0000-0000-0000AF1F0000}"/>
    <cellStyle name="Millares [0] 2 7 2 2 3 2 2 2" xfId="36076" xr:uid="{00000000-0005-0000-0000-0000B01F0000}"/>
    <cellStyle name="Millares [0] 2 7 2 2 3 2 3" xfId="14068" xr:uid="{00000000-0005-0000-0000-0000B11F0000}"/>
    <cellStyle name="Millares [0] 2 7 2 2 3 2 3 2" xfId="40818" xr:uid="{00000000-0005-0000-0000-0000B21F0000}"/>
    <cellStyle name="Millares [0] 2 7 2 2 3 2 4" xfId="23869" xr:uid="{00000000-0005-0000-0000-0000B31F0000}"/>
    <cellStyle name="Millares [0] 2 7 2 2 3 2 4 2" xfId="50616" xr:uid="{00000000-0005-0000-0000-0000B41F0000}"/>
    <cellStyle name="Millares [0] 2 7 2 2 3 2 5" xfId="31225" xr:uid="{00000000-0005-0000-0000-0000B51F0000}"/>
    <cellStyle name="Millares [0] 2 7 2 2 3 3" xfId="6852" xr:uid="{00000000-0005-0000-0000-0000B61F0000}"/>
    <cellStyle name="Millares [0] 2 7 2 2 3 3 2" xfId="33602" xr:uid="{00000000-0005-0000-0000-0000B71F0000}"/>
    <cellStyle name="Millares [0] 2 7 2 2 3 4" xfId="11698" xr:uid="{00000000-0005-0000-0000-0000B81F0000}"/>
    <cellStyle name="Millares [0] 2 7 2 2 3 4 2" xfId="38448" xr:uid="{00000000-0005-0000-0000-0000B91F0000}"/>
    <cellStyle name="Millares [0] 2 7 2 2 3 5" xfId="16543" xr:uid="{00000000-0005-0000-0000-0000BA1F0000}"/>
    <cellStyle name="Millares [0] 2 7 2 2 3 5 2" xfId="43293" xr:uid="{00000000-0005-0000-0000-0000BB1F0000}"/>
    <cellStyle name="Millares [0] 2 7 2 2 3 6" xfId="18944" xr:uid="{00000000-0005-0000-0000-0000BC1F0000}"/>
    <cellStyle name="Millares [0] 2 7 2 2 3 6 2" xfId="45691" xr:uid="{00000000-0005-0000-0000-0000BD1F0000}"/>
    <cellStyle name="Millares [0] 2 7 2 2 3 7" xfId="21395" xr:uid="{00000000-0005-0000-0000-0000BE1F0000}"/>
    <cellStyle name="Millares [0] 2 7 2 2 3 7 2" xfId="48142" xr:uid="{00000000-0005-0000-0000-0000BF1F0000}"/>
    <cellStyle name="Millares [0] 2 7 2 2 3 8" xfId="26261" xr:uid="{00000000-0005-0000-0000-0000C01F0000}"/>
    <cellStyle name="Millares [0] 2 7 2 2 3 8 2" xfId="53006" xr:uid="{00000000-0005-0000-0000-0000C11F0000}"/>
    <cellStyle name="Millares [0] 2 7 2 2 3 9" xfId="28751" xr:uid="{00000000-0005-0000-0000-0000C21F0000}"/>
    <cellStyle name="Millares [0] 2 7 2 2 4" xfId="2466" xr:uid="{00000000-0005-0000-0000-0000C31F0000}"/>
    <cellStyle name="Millares [0] 2 7 2 2 4 2" xfId="4949" xr:uid="{00000000-0005-0000-0000-0000C41F0000}"/>
    <cellStyle name="Millares [0] 2 7 2 2 4 2 2" xfId="9800" xr:uid="{00000000-0005-0000-0000-0000C51F0000}"/>
    <cellStyle name="Millares [0] 2 7 2 2 4 2 2 2" xfId="36550" xr:uid="{00000000-0005-0000-0000-0000C61F0000}"/>
    <cellStyle name="Millares [0] 2 7 2 2 4 2 3" xfId="14542" xr:uid="{00000000-0005-0000-0000-0000C71F0000}"/>
    <cellStyle name="Millares [0] 2 7 2 2 4 2 3 2" xfId="41292" xr:uid="{00000000-0005-0000-0000-0000C81F0000}"/>
    <cellStyle name="Millares [0] 2 7 2 2 4 2 4" xfId="24343" xr:uid="{00000000-0005-0000-0000-0000C91F0000}"/>
    <cellStyle name="Millares [0] 2 7 2 2 4 2 4 2" xfId="51090" xr:uid="{00000000-0005-0000-0000-0000CA1F0000}"/>
    <cellStyle name="Millares [0] 2 7 2 2 4 2 5" xfId="31699" xr:uid="{00000000-0005-0000-0000-0000CB1F0000}"/>
    <cellStyle name="Millares [0] 2 7 2 2 4 3" xfId="7326" xr:uid="{00000000-0005-0000-0000-0000CC1F0000}"/>
    <cellStyle name="Millares [0] 2 7 2 2 4 3 2" xfId="34076" xr:uid="{00000000-0005-0000-0000-0000CD1F0000}"/>
    <cellStyle name="Millares [0] 2 7 2 2 4 4" xfId="12172" xr:uid="{00000000-0005-0000-0000-0000CE1F0000}"/>
    <cellStyle name="Millares [0] 2 7 2 2 4 4 2" xfId="38922" xr:uid="{00000000-0005-0000-0000-0000CF1F0000}"/>
    <cellStyle name="Millares [0] 2 7 2 2 4 5" xfId="17017" xr:uid="{00000000-0005-0000-0000-0000D01F0000}"/>
    <cellStyle name="Millares [0] 2 7 2 2 4 5 2" xfId="43767" xr:uid="{00000000-0005-0000-0000-0000D11F0000}"/>
    <cellStyle name="Millares [0] 2 7 2 2 4 6" xfId="19418" xr:uid="{00000000-0005-0000-0000-0000D21F0000}"/>
    <cellStyle name="Millares [0] 2 7 2 2 4 6 2" xfId="46165" xr:uid="{00000000-0005-0000-0000-0000D31F0000}"/>
    <cellStyle name="Millares [0] 2 7 2 2 4 7" xfId="21869" xr:uid="{00000000-0005-0000-0000-0000D41F0000}"/>
    <cellStyle name="Millares [0] 2 7 2 2 4 7 2" xfId="48616" xr:uid="{00000000-0005-0000-0000-0000D51F0000}"/>
    <cellStyle name="Millares [0] 2 7 2 2 4 8" xfId="26735" xr:uid="{00000000-0005-0000-0000-0000D61F0000}"/>
    <cellStyle name="Millares [0] 2 7 2 2 4 8 2" xfId="53480" xr:uid="{00000000-0005-0000-0000-0000D71F0000}"/>
    <cellStyle name="Millares [0] 2 7 2 2 4 9" xfId="29225" xr:uid="{00000000-0005-0000-0000-0000D81F0000}"/>
    <cellStyle name="Millares [0] 2 7 2 2 5" xfId="3519" xr:uid="{00000000-0005-0000-0000-0000D91F0000}"/>
    <cellStyle name="Millares [0] 2 7 2 2 5 2" xfId="8378" xr:uid="{00000000-0005-0000-0000-0000DA1F0000}"/>
    <cellStyle name="Millares [0] 2 7 2 2 5 2 2" xfId="35128" xr:uid="{00000000-0005-0000-0000-0000DB1F0000}"/>
    <cellStyle name="Millares [0] 2 7 2 2 5 3" xfId="13120" xr:uid="{00000000-0005-0000-0000-0000DC1F0000}"/>
    <cellStyle name="Millares [0] 2 7 2 2 5 3 2" xfId="39870" xr:uid="{00000000-0005-0000-0000-0000DD1F0000}"/>
    <cellStyle name="Millares [0] 2 7 2 2 5 4" xfId="22921" xr:uid="{00000000-0005-0000-0000-0000DE1F0000}"/>
    <cellStyle name="Millares [0] 2 7 2 2 5 4 2" xfId="49668" xr:uid="{00000000-0005-0000-0000-0000DF1F0000}"/>
    <cellStyle name="Millares [0] 2 7 2 2 5 5" xfId="30277" xr:uid="{00000000-0005-0000-0000-0000E01F0000}"/>
    <cellStyle name="Millares [0] 2 7 2 2 6" xfId="5904" xr:uid="{00000000-0005-0000-0000-0000E11F0000}"/>
    <cellStyle name="Millares [0] 2 7 2 2 6 2" xfId="32654" xr:uid="{00000000-0005-0000-0000-0000E21F0000}"/>
    <cellStyle name="Millares [0] 2 7 2 2 7" xfId="10750" xr:uid="{00000000-0005-0000-0000-0000E31F0000}"/>
    <cellStyle name="Millares [0] 2 7 2 2 7 2" xfId="37500" xr:uid="{00000000-0005-0000-0000-0000E41F0000}"/>
    <cellStyle name="Millares [0] 2 7 2 2 8" xfId="15595" xr:uid="{00000000-0005-0000-0000-0000E51F0000}"/>
    <cellStyle name="Millares [0] 2 7 2 2 8 2" xfId="42345" xr:uid="{00000000-0005-0000-0000-0000E61F0000}"/>
    <cellStyle name="Millares [0] 2 7 2 2 9" xfId="17996" xr:uid="{00000000-0005-0000-0000-0000E71F0000}"/>
    <cellStyle name="Millares [0] 2 7 2 2 9 2" xfId="44743" xr:uid="{00000000-0005-0000-0000-0000E81F0000}"/>
    <cellStyle name="Millares [0] 2 7 2 3" xfId="1273" xr:uid="{00000000-0005-0000-0000-0000E91F0000}"/>
    <cellStyle name="Millares [0] 2 7 2 3 10" xfId="28040" xr:uid="{00000000-0005-0000-0000-0000EA1F0000}"/>
    <cellStyle name="Millares [0] 2 7 2 3 2" xfId="2703" xr:uid="{00000000-0005-0000-0000-0000EB1F0000}"/>
    <cellStyle name="Millares [0] 2 7 2 3 2 2" xfId="5186" xr:uid="{00000000-0005-0000-0000-0000EC1F0000}"/>
    <cellStyle name="Millares [0] 2 7 2 3 2 2 2" xfId="10037" xr:uid="{00000000-0005-0000-0000-0000ED1F0000}"/>
    <cellStyle name="Millares [0] 2 7 2 3 2 2 2 2" xfId="36787" xr:uid="{00000000-0005-0000-0000-0000EE1F0000}"/>
    <cellStyle name="Millares [0] 2 7 2 3 2 2 3" xfId="14779" xr:uid="{00000000-0005-0000-0000-0000EF1F0000}"/>
    <cellStyle name="Millares [0] 2 7 2 3 2 2 3 2" xfId="41529" xr:uid="{00000000-0005-0000-0000-0000F01F0000}"/>
    <cellStyle name="Millares [0] 2 7 2 3 2 2 4" xfId="24580" xr:uid="{00000000-0005-0000-0000-0000F11F0000}"/>
    <cellStyle name="Millares [0] 2 7 2 3 2 2 4 2" xfId="51327" xr:uid="{00000000-0005-0000-0000-0000F21F0000}"/>
    <cellStyle name="Millares [0] 2 7 2 3 2 2 5" xfId="31936" xr:uid="{00000000-0005-0000-0000-0000F31F0000}"/>
    <cellStyle name="Millares [0] 2 7 2 3 2 3" xfId="7563" xr:uid="{00000000-0005-0000-0000-0000F41F0000}"/>
    <cellStyle name="Millares [0] 2 7 2 3 2 3 2" xfId="34313" xr:uid="{00000000-0005-0000-0000-0000F51F0000}"/>
    <cellStyle name="Millares [0] 2 7 2 3 2 4" xfId="12409" xr:uid="{00000000-0005-0000-0000-0000F61F0000}"/>
    <cellStyle name="Millares [0] 2 7 2 3 2 4 2" xfId="39159" xr:uid="{00000000-0005-0000-0000-0000F71F0000}"/>
    <cellStyle name="Millares [0] 2 7 2 3 2 5" xfId="17254" xr:uid="{00000000-0005-0000-0000-0000F81F0000}"/>
    <cellStyle name="Millares [0] 2 7 2 3 2 5 2" xfId="44004" xr:uid="{00000000-0005-0000-0000-0000F91F0000}"/>
    <cellStyle name="Millares [0] 2 7 2 3 2 6" xfId="19655" xr:uid="{00000000-0005-0000-0000-0000FA1F0000}"/>
    <cellStyle name="Millares [0] 2 7 2 3 2 6 2" xfId="46402" xr:uid="{00000000-0005-0000-0000-0000FB1F0000}"/>
    <cellStyle name="Millares [0] 2 7 2 3 2 7" xfId="22106" xr:uid="{00000000-0005-0000-0000-0000FC1F0000}"/>
    <cellStyle name="Millares [0] 2 7 2 3 2 7 2" xfId="48853" xr:uid="{00000000-0005-0000-0000-0000FD1F0000}"/>
    <cellStyle name="Millares [0] 2 7 2 3 2 8" xfId="26972" xr:uid="{00000000-0005-0000-0000-0000FE1F0000}"/>
    <cellStyle name="Millares [0] 2 7 2 3 2 8 2" xfId="53717" xr:uid="{00000000-0005-0000-0000-0000FF1F0000}"/>
    <cellStyle name="Millares [0] 2 7 2 3 2 9" xfId="29462" xr:uid="{00000000-0005-0000-0000-000000200000}"/>
    <cellStyle name="Millares [0] 2 7 2 3 3" xfId="3757" xr:uid="{00000000-0005-0000-0000-000001200000}"/>
    <cellStyle name="Millares [0] 2 7 2 3 3 2" xfId="8615" xr:uid="{00000000-0005-0000-0000-000002200000}"/>
    <cellStyle name="Millares [0] 2 7 2 3 3 2 2" xfId="35365" xr:uid="{00000000-0005-0000-0000-000003200000}"/>
    <cellStyle name="Millares [0] 2 7 2 3 3 3" xfId="13357" xr:uid="{00000000-0005-0000-0000-000004200000}"/>
    <cellStyle name="Millares [0] 2 7 2 3 3 3 2" xfId="40107" xr:uid="{00000000-0005-0000-0000-000005200000}"/>
    <cellStyle name="Millares [0] 2 7 2 3 3 4" xfId="23158" xr:uid="{00000000-0005-0000-0000-000006200000}"/>
    <cellStyle name="Millares [0] 2 7 2 3 3 4 2" xfId="49905" xr:uid="{00000000-0005-0000-0000-000007200000}"/>
    <cellStyle name="Millares [0] 2 7 2 3 3 5" xfId="30514" xr:uid="{00000000-0005-0000-0000-000008200000}"/>
    <cellStyle name="Millares [0] 2 7 2 3 4" xfId="6141" xr:uid="{00000000-0005-0000-0000-000009200000}"/>
    <cellStyle name="Millares [0] 2 7 2 3 4 2" xfId="32891" xr:uid="{00000000-0005-0000-0000-00000A200000}"/>
    <cellStyle name="Millares [0] 2 7 2 3 5" xfId="10987" xr:uid="{00000000-0005-0000-0000-00000B200000}"/>
    <cellStyle name="Millares [0] 2 7 2 3 5 2" xfId="37737" xr:uid="{00000000-0005-0000-0000-00000C200000}"/>
    <cellStyle name="Millares [0] 2 7 2 3 6" xfId="15832" xr:uid="{00000000-0005-0000-0000-00000D200000}"/>
    <cellStyle name="Millares [0] 2 7 2 3 6 2" xfId="42582" xr:uid="{00000000-0005-0000-0000-00000E200000}"/>
    <cellStyle name="Millares [0] 2 7 2 3 7" xfId="18233" xr:uid="{00000000-0005-0000-0000-00000F200000}"/>
    <cellStyle name="Millares [0] 2 7 2 3 7 2" xfId="44980" xr:uid="{00000000-0005-0000-0000-000010200000}"/>
    <cellStyle name="Millares [0] 2 7 2 3 8" xfId="20684" xr:uid="{00000000-0005-0000-0000-000011200000}"/>
    <cellStyle name="Millares [0] 2 7 2 3 8 2" xfId="47431" xr:uid="{00000000-0005-0000-0000-000012200000}"/>
    <cellStyle name="Millares [0] 2 7 2 3 9" xfId="25550" xr:uid="{00000000-0005-0000-0000-000013200000}"/>
    <cellStyle name="Millares [0] 2 7 2 3 9 2" xfId="52295" xr:uid="{00000000-0005-0000-0000-000014200000}"/>
    <cellStyle name="Millares [0] 2 7 2 4" xfId="1753" xr:uid="{00000000-0005-0000-0000-000015200000}"/>
    <cellStyle name="Millares [0] 2 7 2 4 2" xfId="4236" xr:uid="{00000000-0005-0000-0000-000016200000}"/>
    <cellStyle name="Millares [0] 2 7 2 4 2 2" xfId="9089" xr:uid="{00000000-0005-0000-0000-000017200000}"/>
    <cellStyle name="Millares [0] 2 7 2 4 2 2 2" xfId="35839" xr:uid="{00000000-0005-0000-0000-000018200000}"/>
    <cellStyle name="Millares [0] 2 7 2 4 2 3" xfId="13831" xr:uid="{00000000-0005-0000-0000-000019200000}"/>
    <cellStyle name="Millares [0] 2 7 2 4 2 3 2" xfId="40581" xr:uid="{00000000-0005-0000-0000-00001A200000}"/>
    <cellStyle name="Millares [0] 2 7 2 4 2 4" xfId="23632" xr:uid="{00000000-0005-0000-0000-00001B200000}"/>
    <cellStyle name="Millares [0] 2 7 2 4 2 4 2" xfId="50379" xr:uid="{00000000-0005-0000-0000-00001C200000}"/>
    <cellStyle name="Millares [0] 2 7 2 4 2 5" xfId="30988" xr:uid="{00000000-0005-0000-0000-00001D200000}"/>
    <cellStyle name="Millares [0] 2 7 2 4 3" xfId="6615" xr:uid="{00000000-0005-0000-0000-00001E200000}"/>
    <cellStyle name="Millares [0] 2 7 2 4 3 2" xfId="33365" xr:uid="{00000000-0005-0000-0000-00001F200000}"/>
    <cellStyle name="Millares [0] 2 7 2 4 4" xfId="11461" xr:uid="{00000000-0005-0000-0000-000020200000}"/>
    <cellStyle name="Millares [0] 2 7 2 4 4 2" xfId="38211" xr:uid="{00000000-0005-0000-0000-000021200000}"/>
    <cellStyle name="Millares [0] 2 7 2 4 5" xfId="16306" xr:uid="{00000000-0005-0000-0000-000022200000}"/>
    <cellStyle name="Millares [0] 2 7 2 4 5 2" xfId="43056" xr:uid="{00000000-0005-0000-0000-000023200000}"/>
    <cellStyle name="Millares [0] 2 7 2 4 6" xfId="18707" xr:uid="{00000000-0005-0000-0000-000024200000}"/>
    <cellStyle name="Millares [0] 2 7 2 4 6 2" xfId="45454" xr:uid="{00000000-0005-0000-0000-000025200000}"/>
    <cellStyle name="Millares [0] 2 7 2 4 7" xfId="21158" xr:uid="{00000000-0005-0000-0000-000026200000}"/>
    <cellStyle name="Millares [0] 2 7 2 4 7 2" xfId="47905" xr:uid="{00000000-0005-0000-0000-000027200000}"/>
    <cellStyle name="Millares [0] 2 7 2 4 8" xfId="26024" xr:uid="{00000000-0005-0000-0000-000028200000}"/>
    <cellStyle name="Millares [0] 2 7 2 4 8 2" xfId="52769" xr:uid="{00000000-0005-0000-0000-000029200000}"/>
    <cellStyle name="Millares [0] 2 7 2 4 9" xfId="28514" xr:uid="{00000000-0005-0000-0000-00002A200000}"/>
    <cellStyle name="Millares [0] 2 7 2 5" xfId="2229" xr:uid="{00000000-0005-0000-0000-00002B200000}"/>
    <cellStyle name="Millares [0] 2 7 2 5 2" xfId="4712" xr:uid="{00000000-0005-0000-0000-00002C200000}"/>
    <cellStyle name="Millares [0] 2 7 2 5 2 2" xfId="9563" xr:uid="{00000000-0005-0000-0000-00002D200000}"/>
    <cellStyle name="Millares [0] 2 7 2 5 2 2 2" xfId="36313" xr:uid="{00000000-0005-0000-0000-00002E200000}"/>
    <cellStyle name="Millares [0] 2 7 2 5 2 3" xfId="14305" xr:uid="{00000000-0005-0000-0000-00002F200000}"/>
    <cellStyle name="Millares [0] 2 7 2 5 2 3 2" xfId="41055" xr:uid="{00000000-0005-0000-0000-000030200000}"/>
    <cellStyle name="Millares [0] 2 7 2 5 2 4" xfId="24106" xr:uid="{00000000-0005-0000-0000-000031200000}"/>
    <cellStyle name="Millares [0] 2 7 2 5 2 4 2" xfId="50853" xr:uid="{00000000-0005-0000-0000-000032200000}"/>
    <cellStyle name="Millares [0] 2 7 2 5 2 5" xfId="31462" xr:uid="{00000000-0005-0000-0000-000033200000}"/>
    <cellStyle name="Millares [0] 2 7 2 5 3" xfId="7089" xr:uid="{00000000-0005-0000-0000-000034200000}"/>
    <cellStyle name="Millares [0] 2 7 2 5 3 2" xfId="33839" xr:uid="{00000000-0005-0000-0000-000035200000}"/>
    <cellStyle name="Millares [0] 2 7 2 5 4" xfId="11935" xr:uid="{00000000-0005-0000-0000-000036200000}"/>
    <cellStyle name="Millares [0] 2 7 2 5 4 2" xfId="38685" xr:uid="{00000000-0005-0000-0000-000037200000}"/>
    <cellStyle name="Millares [0] 2 7 2 5 5" xfId="16780" xr:uid="{00000000-0005-0000-0000-000038200000}"/>
    <cellStyle name="Millares [0] 2 7 2 5 5 2" xfId="43530" xr:uid="{00000000-0005-0000-0000-000039200000}"/>
    <cellStyle name="Millares [0] 2 7 2 5 6" xfId="19181" xr:uid="{00000000-0005-0000-0000-00003A200000}"/>
    <cellStyle name="Millares [0] 2 7 2 5 6 2" xfId="45928" xr:uid="{00000000-0005-0000-0000-00003B200000}"/>
    <cellStyle name="Millares [0] 2 7 2 5 7" xfId="21632" xr:uid="{00000000-0005-0000-0000-00003C200000}"/>
    <cellStyle name="Millares [0] 2 7 2 5 7 2" xfId="48379" xr:uid="{00000000-0005-0000-0000-00003D200000}"/>
    <cellStyle name="Millares [0] 2 7 2 5 8" xfId="26498" xr:uid="{00000000-0005-0000-0000-00003E200000}"/>
    <cellStyle name="Millares [0] 2 7 2 5 8 2" xfId="53243" xr:uid="{00000000-0005-0000-0000-00003F200000}"/>
    <cellStyle name="Millares [0] 2 7 2 5 9" xfId="28988" xr:uid="{00000000-0005-0000-0000-000040200000}"/>
    <cellStyle name="Millares [0] 2 7 2 6" xfId="3249" xr:uid="{00000000-0005-0000-0000-000041200000}"/>
    <cellStyle name="Millares [0] 2 7 2 6 2" xfId="8108" xr:uid="{00000000-0005-0000-0000-000042200000}"/>
    <cellStyle name="Millares [0] 2 7 2 6 2 2" xfId="34858" xr:uid="{00000000-0005-0000-0000-000043200000}"/>
    <cellStyle name="Millares [0] 2 7 2 6 3" xfId="12883" xr:uid="{00000000-0005-0000-0000-000044200000}"/>
    <cellStyle name="Millares [0] 2 7 2 6 3 2" xfId="39633" xr:uid="{00000000-0005-0000-0000-000045200000}"/>
    <cellStyle name="Millares [0] 2 7 2 6 4" xfId="22651" xr:uid="{00000000-0005-0000-0000-000046200000}"/>
    <cellStyle name="Millares [0] 2 7 2 6 4 2" xfId="49398" xr:uid="{00000000-0005-0000-0000-000047200000}"/>
    <cellStyle name="Millares [0] 2 7 2 6 5" xfId="30007" xr:uid="{00000000-0005-0000-0000-000048200000}"/>
    <cellStyle name="Millares [0] 2 7 2 7" xfId="5667" xr:uid="{00000000-0005-0000-0000-000049200000}"/>
    <cellStyle name="Millares [0] 2 7 2 7 2" xfId="32417" xr:uid="{00000000-0005-0000-0000-00004A200000}"/>
    <cellStyle name="Millares [0] 2 7 2 8" xfId="10512" xr:uid="{00000000-0005-0000-0000-00004B200000}"/>
    <cellStyle name="Millares [0] 2 7 2 8 2" xfId="37262" xr:uid="{00000000-0005-0000-0000-00004C200000}"/>
    <cellStyle name="Millares [0] 2 7 2 9" xfId="15358" xr:uid="{00000000-0005-0000-0000-00004D200000}"/>
    <cellStyle name="Millares [0] 2 7 2 9 2" xfId="42108" xr:uid="{00000000-0005-0000-0000-00004E200000}"/>
    <cellStyle name="Millares [0] 2 7 3" xfId="868" xr:uid="{00000000-0005-0000-0000-00004F200000}"/>
    <cellStyle name="Millares [0] 2 7 3 10" xfId="20311" xr:uid="{00000000-0005-0000-0000-000050200000}"/>
    <cellStyle name="Millares [0] 2 7 3 10 2" xfId="47058" xr:uid="{00000000-0005-0000-0000-000051200000}"/>
    <cellStyle name="Millares [0] 2 7 3 11" xfId="25177" xr:uid="{00000000-0005-0000-0000-000052200000}"/>
    <cellStyle name="Millares [0] 2 7 3 11 2" xfId="51922" xr:uid="{00000000-0005-0000-0000-000053200000}"/>
    <cellStyle name="Millares [0] 2 7 3 12" xfId="27641" xr:uid="{00000000-0005-0000-0000-000054200000}"/>
    <cellStyle name="Millares [0] 2 7 3 2" xfId="1376" xr:uid="{00000000-0005-0000-0000-000055200000}"/>
    <cellStyle name="Millares [0] 2 7 3 2 10" xfId="28141" xr:uid="{00000000-0005-0000-0000-000056200000}"/>
    <cellStyle name="Millares [0] 2 7 3 2 2" xfId="2804" xr:uid="{00000000-0005-0000-0000-000057200000}"/>
    <cellStyle name="Millares [0] 2 7 3 2 2 2" xfId="5287" xr:uid="{00000000-0005-0000-0000-000058200000}"/>
    <cellStyle name="Millares [0] 2 7 3 2 2 2 2" xfId="10138" xr:uid="{00000000-0005-0000-0000-000059200000}"/>
    <cellStyle name="Millares [0] 2 7 3 2 2 2 2 2" xfId="36888" xr:uid="{00000000-0005-0000-0000-00005A200000}"/>
    <cellStyle name="Millares [0] 2 7 3 2 2 2 3" xfId="14880" xr:uid="{00000000-0005-0000-0000-00005B200000}"/>
    <cellStyle name="Millares [0] 2 7 3 2 2 2 3 2" xfId="41630" xr:uid="{00000000-0005-0000-0000-00005C200000}"/>
    <cellStyle name="Millares [0] 2 7 3 2 2 2 4" xfId="24681" xr:uid="{00000000-0005-0000-0000-00005D200000}"/>
    <cellStyle name="Millares [0] 2 7 3 2 2 2 4 2" xfId="51428" xr:uid="{00000000-0005-0000-0000-00005E200000}"/>
    <cellStyle name="Millares [0] 2 7 3 2 2 2 5" xfId="32037" xr:uid="{00000000-0005-0000-0000-00005F200000}"/>
    <cellStyle name="Millares [0] 2 7 3 2 2 3" xfId="7664" xr:uid="{00000000-0005-0000-0000-000060200000}"/>
    <cellStyle name="Millares [0] 2 7 3 2 2 3 2" xfId="34414" xr:uid="{00000000-0005-0000-0000-000061200000}"/>
    <cellStyle name="Millares [0] 2 7 3 2 2 4" xfId="12510" xr:uid="{00000000-0005-0000-0000-000062200000}"/>
    <cellStyle name="Millares [0] 2 7 3 2 2 4 2" xfId="39260" xr:uid="{00000000-0005-0000-0000-000063200000}"/>
    <cellStyle name="Millares [0] 2 7 3 2 2 5" xfId="17355" xr:uid="{00000000-0005-0000-0000-000064200000}"/>
    <cellStyle name="Millares [0] 2 7 3 2 2 5 2" xfId="44105" xr:uid="{00000000-0005-0000-0000-000065200000}"/>
    <cellStyle name="Millares [0] 2 7 3 2 2 6" xfId="19756" xr:uid="{00000000-0005-0000-0000-000066200000}"/>
    <cellStyle name="Millares [0] 2 7 3 2 2 6 2" xfId="46503" xr:uid="{00000000-0005-0000-0000-000067200000}"/>
    <cellStyle name="Millares [0] 2 7 3 2 2 7" xfId="22207" xr:uid="{00000000-0005-0000-0000-000068200000}"/>
    <cellStyle name="Millares [0] 2 7 3 2 2 7 2" xfId="48954" xr:uid="{00000000-0005-0000-0000-000069200000}"/>
    <cellStyle name="Millares [0] 2 7 3 2 2 8" xfId="27073" xr:uid="{00000000-0005-0000-0000-00006A200000}"/>
    <cellStyle name="Millares [0] 2 7 3 2 2 8 2" xfId="53818" xr:uid="{00000000-0005-0000-0000-00006B200000}"/>
    <cellStyle name="Millares [0] 2 7 3 2 2 9" xfId="29563" xr:uid="{00000000-0005-0000-0000-00006C200000}"/>
    <cellStyle name="Millares [0] 2 7 3 2 3" xfId="3859" xr:uid="{00000000-0005-0000-0000-00006D200000}"/>
    <cellStyle name="Millares [0] 2 7 3 2 3 2" xfId="8716" xr:uid="{00000000-0005-0000-0000-00006E200000}"/>
    <cellStyle name="Millares [0] 2 7 3 2 3 2 2" xfId="35466" xr:uid="{00000000-0005-0000-0000-00006F200000}"/>
    <cellStyle name="Millares [0] 2 7 3 2 3 3" xfId="13458" xr:uid="{00000000-0005-0000-0000-000070200000}"/>
    <cellStyle name="Millares [0] 2 7 3 2 3 3 2" xfId="40208" xr:uid="{00000000-0005-0000-0000-000071200000}"/>
    <cellStyle name="Millares [0] 2 7 3 2 3 4" xfId="23259" xr:uid="{00000000-0005-0000-0000-000072200000}"/>
    <cellStyle name="Millares [0] 2 7 3 2 3 4 2" xfId="50006" xr:uid="{00000000-0005-0000-0000-000073200000}"/>
    <cellStyle name="Millares [0] 2 7 3 2 3 5" xfId="30615" xr:uid="{00000000-0005-0000-0000-000074200000}"/>
    <cellStyle name="Millares [0] 2 7 3 2 4" xfId="6242" xr:uid="{00000000-0005-0000-0000-000075200000}"/>
    <cellStyle name="Millares [0] 2 7 3 2 4 2" xfId="32992" xr:uid="{00000000-0005-0000-0000-000076200000}"/>
    <cellStyle name="Millares [0] 2 7 3 2 5" xfId="11088" xr:uid="{00000000-0005-0000-0000-000077200000}"/>
    <cellStyle name="Millares [0] 2 7 3 2 5 2" xfId="37838" xr:uid="{00000000-0005-0000-0000-000078200000}"/>
    <cellStyle name="Millares [0] 2 7 3 2 6" xfId="15933" xr:uid="{00000000-0005-0000-0000-000079200000}"/>
    <cellStyle name="Millares [0] 2 7 3 2 6 2" xfId="42683" xr:uid="{00000000-0005-0000-0000-00007A200000}"/>
    <cellStyle name="Millares [0] 2 7 3 2 7" xfId="18334" xr:uid="{00000000-0005-0000-0000-00007B200000}"/>
    <cellStyle name="Millares [0] 2 7 3 2 7 2" xfId="45081" xr:uid="{00000000-0005-0000-0000-00007C200000}"/>
    <cellStyle name="Millares [0] 2 7 3 2 8" xfId="20785" xr:uid="{00000000-0005-0000-0000-00007D200000}"/>
    <cellStyle name="Millares [0] 2 7 3 2 8 2" xfId="47532" xr:uid="{00000000-0005-0000-0000-00007E200000}"/>
    <cellStyle name="Millares [0] 2 7 3 2 9" xfId="25651" xr:uid="{00000000-0005-0000-0000-00007F200000}"/>
    <cellStyle name="Millares [0] 2 7 3 2 9 2" xfId="52396" xr:uid="{00000000-0005-0000-0000-000080200000}"/>
    <cellStyle name="Millares [0] 2 7 3 3" xfId="1855" xr:uid="{00000000-0005-0000-0000-000081200000}"/>
    <cellStyle name="Millares [0] 2 7 3 3 2" xfId="4338" xr:uid="{00000000-0005-0000-0000-000082200000}"/>
    <cellStyle name="Millares [0] 2 7 3 3 2 2" xfId="9190" xr:uid="{00000000-0005-0000-0000-000083200000}"/>
    <cellStyle name="Millares [0] 2 7 3 3 2 2 2" xfId="35940" xr:uid="{00000000-0005-0000-0000-000084200000}"/>
    <cellStyle name="Millares [0] 2 7 3 3 2 3" xfId="13932" xr:uid="{00000000-0005-0000-0000-000085200000}"/>
    <cellStyle name="Millares [0] 2 7 3 3 2 3 2" xfId="40682" xr:uid="{00000000-0005-0000-0000-000086200000}"/>
    <cellStyle name="Millares [0] 2 7 3 3 2 4" xfId="23733" xr:uid="{00000000-0005-0000-0000-000087200000}"/>
    <cellStyle name="Millares [0] 2 7 3 3 2 4 2" xfId="50480" xr:uid="{00000000-0005-0000-0000-000088200000}"/>
    <cellStyle name="Millares [0] 2 7 3 3 2 5" xfId="31089" xr:uid="{00000000-0005-0000-0000-000089200000}"/>
    <cellStyle name="Millares [0] 2 7 3 3 3" xfId="6716" xr:uid="{00000000-0005-0000-0000-00008A200000}"/>
    <cellStyle name="Millares [0] 2 7 3 3 3 2" xfId="33466" xr:uid="{00000000-0005-0000-0000-00008B200000}"/>
    <cellStyle name="Millares [0] 2 7 3 3 4" xfId="11562" xr:uid="{00000000-0005-0000-0000-00008C200000}"/>
    <cellStyle name="Millares [0] 2 7 3 3 4 2" xfId="38312" xr:uid="{00000000-0005-0000-0000-00008D200000}"/>
    <cellStyle name="Millares [0] 2 7 3 3 5" xfId="16407" xr:uid="{00000000-0005-0000-0000-00008E200000}"/>
    <cellStyle name="Millares [0] 2 7 3 3 5 2" xfId="43157" xr:uid="{00000000-0005-0000-0000-00008F200000}"/>
    <cellStyle name="Millares [0] 2 7 3 3 6" xfId="18808" xr:uid="{00000000-0005-0000-0000-000090200000}"/>
    <cellStyle name="Millares [0] 2 7 3 3 6 2" xfId="45555" xr:uid="{00000000-0005-0000-0000-000091200000}"/>
    <cellStyle name="Millares [0] 2 7 3 3 7" xfId="21259" xr:uid="{00000000-0005-0000-0000-000092200000}"/>
    <cellStyle name="Millares [0] 2 7 3 3 7 2" xfId="48006" xr:uid="{00000000-0005-0000-0000-000093200000}"/>
    <cellStyle name="Millares [0] 2 7 3 3 8" xfId="26125" xr:uid="{00000000-0005-0000-0000-000094200000}"/>
    <cellStyle name="Millares [0] 2 7 3 3 8 2" xfId="52870" xr:uid="{00000000-0005-0000-0000-000095200000}"/>
    <cellStyle name="Millares [0] 2 7 3 3 9" xfId="28615" xr:uid="{00000000-0005-0000-0000-000096200000}"/>
    <cellStyle name="Millares [0] 2 7 3 4" xfId="2330" xr:uid="{00000000-0005-0000-0000-000097200000}"/>
    <cellStyle name="Millares [0] 2 7 3 4 2" xfId="4813" xr:uid="{00000000-0005-0000-0000-000098200000}"/>
    <cellStyle name="Millares [0] 2 7 3 4 2 2" xfId="9664" xr:uid="{00000000-0005-0000-0000-000099200000}"/>
    <cellStyle name="Millares [0] 2 7 3 4 2 2 2" xfId="36414" xr:uid="{00000000-0005-0000-0000-00009A200000}"/>
    <cellStyle name="Millares [0] 2 7 3 4 2 3" xfId="14406" xr:uid="{00000000-0005-0000-0000-00009B200000}"/>
    <cellStyle name="Millares [0] 2 7 3 4 2 3 2" xfId="41156" xr:uid="{00000000-0005-0000-0000-00009C200000}"/>
    <cellStyle name="Millares [0] 2 7 3 4 2 4" xfId="24207" xr:uid="{00000000-0005-0000-0000-00009D200000}"/>
    <cellStyle name="Millares [0] 2 7 3 4 2 4 2" xfId="50954" xr:uid="{00000000-0005-0000-0000-00009E200000}"/>
    <cellStyle name="Millares [0] 2 7 3 4 2 5" xfId="31563" xr:uid="{00000000-0005-0000-0000-00009F200000}"/>
    <cellStyle name="Millares [0] 2 7 3 4 3" xfId="7190" xr:uid="{00000000-0005-0000-0000-0000A0200000}"/>
    <cellStyle name="Millares [0] 2 7 3 4 3 2" xfId="33940" xr:uid="{00000000-0005-0000-0000-0000A1200000}"/>
    <cellStyle name="Millares [0] 2 7 3 4 4" xfId="12036" xr:uid="{00000000-0005-0000-0000-0000A2200000}"/>
    <cellStyle name="Millares [0] 2 7 3 4 4 2" xfId="38786" xr:uid="{00000000-0005-0000-0000-0000A3200000}"/>
    <cellStyle name="Millares [0] 2 7 3 4 5" xfId="16881" xr:uid="{00000000-0005-0000-0000-0000A4200000}"/>
    <cellStyle name="Millares [0] 2 7 3 4 5 2" xfId="43631" xr:uid="{00000000-0005-0000-0000-0000A5200000}"/>
    <cellStyle name="Millares [0] 2 7 3 4 6" xfId="19282" xr:uid="{00000000-0005-0000-0000-0000A6200000}"/>
    <cellStyle name="Millares [0] 2 7 3 4 6 2" xfId="46029" xr:uid="{00000000-0005-0000-0000-0000A7200000}"/>
    <cellStyle name="Millares [0] 2 7 3 4 7" xfId="21733" xr:uid="{00000000-0005-0000-0000-0000A8200000}"/>
    <cellStyle name="Millares [0] 2 7 3 4 7 2" xfId="48480" xr:uid="{00000000-0005-0000-0000-0000A9200000}"/>
    <cellStyle name="Millares [0] 2 7 3 4 8" xfId="26599" xr:uid="{00000000-0005-0000-0000-0000AA200000}"/>
    <cellStyle name="Millares [0] 2 7 3 4 8 2" xfId="53344" xr:uid="{00000000-0005-0000-0000-0000AB200000}"/>
    <cellStyle name="Millares [0] 2 7 3 4 9" xfId="29089" xr:uid="{00000000-0005-0000-0000-0000AC200000}"/>
    <cellStyle name="Millares [0] 2 7 3 5" xfId="3357" xr:uid="{00000000-0005-0000-0000-0000AD200000}"/>
    <cellStyle name="Millares [0] 2 7 3 5 2" xfId="8216" xr:uid="{00000000-0005-0000-0000-0000AE200000}"/>
    <cellStyle name="Millares [0] 2 7 3 5 2 2" xfId="34966" xr:uid="{00000000-0005-0000-0000-0000AF200000}"/>
    <cellStyle name="Millares [0] 2 7 3 5 3" xfId="12984" xr:uid="{00000000-0005-0000-0000-0000B0200000}"/>
    <cellStyle name="Millares [0] 2 7 3 5 3 2" xfId="39734" xr:uid="{00000000-0005-0000-0000-0000B1200000}"/>
    <cellStyle name="Millares [0] 2 7 3 5 4" xfId="22759" xr:uid="{00000000-0005-0000-0000-0000B2200000}"/>
    <cellStyle name="Millares [0] 2 7 3 5 4 2" xfId="49506" xr:uid="{00000000-0005-0000-0000-0000B3200000}"/>
    <cellStyle name="Millares [0] 2 7 3 5 5" xfId="30115" xr:uid="{00000000-0005-0000-0000-0000B4200000}"/>
    <cellStyle name="Millares [0] 2 7 3 6" xfId="5768" xr:uid="{00000000-0005-0000-0000-0000B5200000}"/>
    <cellStyle name="Millares [0] 2 7 3 6 2" xfId="32518" xr:uid="{00000000-0005-0000-0000-0000B6200000}"/>
    <cellStyle name="Millares [0] 2 7 3 7" xfId="10614" xr:uid="{00000000-0005-0000-0000-0000B7200000}"/>
    <cellStyle name="Millares [0] 2 7 3 7 2" xfId="37364" xr:uid="{00000000-0005-0000-0000-0000B8200000}"/>
    <cellStyle name="Millares [0] 2 7 3 8" xfId="15459" xr:uid="{00000000-0005-0000-0000-0000B9200000}"/>
    <cellStyle name="Millares [0] 2 7 3 8 2" xfId="42209" xr:uid="{00000000-0005-0000-0000-0000BA200000}"/>
    <cellStyle name="Millares [0] 2 7 3 9" xfId="17858" xr:uid="{00000000-0005-0000-0000-0000BB200000}"/>
    <cellStyle name="Millares [0] 2 7 3 9 2" xfId="44605" xr:uid="{00000000-0005-0000-0000-0000BC200000}"/>
    <cellStyle name="Millares [0] 2 7 4" xfId="1137" xr:uid="{00000000-0005-0000-0000-0000BD200000}"/>
    <cellStyle name="Millares [0] 2 7 4 10" xfId="27904" xr:uid="{00000000-0005-0000-0000-0000BE200000}"/>
    <cellStyle name="Millares [0] 2 7 4 2" xfId="2567" xr:uid="{00000000-0005-0000-0000-0000BF200000}"/>
    <cellStyle name="Millares [0] 2 7 4 2 2" xfId="5050" xr:uid="{00000000-0005-0000-0000-0000C0200000}"/>
    <cellStyle name="Millares [0] 2 7 4 2 2 2" xfId="9901" xr:uid="{00000000-0005-0000-0000-0000C1200000}"/>
    <cellStyle name="Millares [0] 2 7 4 2 2 2 2" xfId="36651" xr:uid="{00000000-0005-0000-0000-0000C2200000}"/>
    <cellStyle name="Millares [0] 2 7 4 2 2 3" xfId="14643" xr:uid="{00000000-0005-0000-0000-0000C3200000}"/>
    <cellStyle name="Millares [0] 2 7 4 2 2 3 2" xfId="41393" xr:uid="{00000000-0005-0000-0000-0000C4200000}"/>
    <cellStyle name="Millares [0] 2 7 4 2 2 4" xfId="24444" xr:uid="{00000000-0005-0000-0000-0000C5200000}"/>
    <cellStyle name="Millares [0] 2 7 4 2 2 4 2" xfId="51191" xr:uid="{00000000-0005-0000-0000-0000C6200000}"/>
    <cellStyle name="Millares [0] 2 7 4 2 2 5" xfId="31800" xr:uid="{00000000-0005-0000-0000-0000C7200000}"/>
    <cellStyle name="Millares [0] 2 7 4 2 3" xfId="7427" xr:uid="{00000000-0005-0000-0000-0000C8200000}"/>
    <cellStyle name="Millares [0] 2 7 4 2 3 2" xfId="34177" xr:uid="{00000000-0005-0000-0000-0000C9200000}"/>
    <cellStyle name="Millares [0] 2 7 4 2 4" xfId="12273" xr:uid="{00000000-0005-0000-0000-0000CA200000}"/>
    <cellStyle name="Millares [0] 2 7 4 2 4 2" xfId="39023" xr:uid="{00000000-0005-0000-0000-0000CB200000}"/>
    <cellStyle name="Millares [0] 2 7 4 2 5" xfId="17118" xr:uid="{00000000-0005-0000-0000-0000CC200000}"/>
    <cellStyle name="Millares [0] 2 7 4 2 5 2" xfId="43868" xr:uid="{00000000-0005-0000-0000-0000CD200000}"/>
    <cellStyle name="Millares [0] 2 7 4 2 6" xfId="19519" xr:uid="{00000000-0005-0000-0000-0000CE200000}"/>
    <cellStyle name="Millares [0] 2 7 4 2 6 2" xfId="46266" xr:uid="{00000000-0005-0000-0000-0000CF200000}"/>
    <cellStyle name="Millares [0] 2 7 4 2 7" xfId="21970" xr:uid="{00000000-0005-0000-0000-0000D0200000}"/>
    <cellStyle name="Millares [0] 2 7 4 2 7 2" xfId="48717" xr:uid="{00000000-0005-0000-0000-0000D1200000}"/>
    <cellStyle name="Millares [0] 2 7 4 2 8" xfId="26836" xr:uid="{00000000-0005-0000-0000-0000D2200000}"/>
    <cellStyle name="Millares [0] 2 7 4 2 8 2" xfId="53581" xr:uid="{00000000-0005-0000-0000-0000D3200000}"/>
    <cellStyle name="Millares [0] 2 7 4 2 9" xfId="29326" xr:uid="{00000000-0005-0000-0000-0000D4200000}"/>
    <cellStyle name="Millares [0] 2 7 4 3" xfId="3621" xr:uid="{00000000-0005-0000-0000-0000D5200000}"/>
    <cellStyle name="Millares [0] 2 7 4 3 2" xfId="8479" xr:uid="{00000000-0005-0000-0000-0000D6200000}"/>
    <cellStyle name="Millares [0] 2 7 4 3 2 2" xfId="35229" xr:uid="{00000000-0005-0000-0000-0000D7200000}"/>
    <cellStyle name="Millares [0] 2 7 4 3 3" xfId="13221" xr:uid="{00000000-0005-0000-0000-0000D8200000}"/>
    <cellStyle name="Millares [0] 2 7 4 3 3 2" xfId="39971" xr:uid="{00000000-0005-0000-0000-0000D9200000}"/>
    <cellStyle name="Millares [0] 2 7 4 3 4" xfId="23022" xr:uid="{00000000-0005-0000-0000-0000DA200000}"/>
    <cellStyle name="Millares [0] 2 7 4 3 4 2" xfId="49769" xr:uid="{00000000-0005-0000-0000-0000DB200000}"/>
    <cellStyle name="Millares [0] 2 7 4 3 5" xfId="30378" xr:uid="{00000000-0005-0000-0000-0000DC200000}"/>
    <cellStyle name="Millares [0] 2 7 4 4" xfId="6005" xr:uid="{00000000-0005-0000-0000-0000DD200000}"/>
    <cellStyle name="Millares [0] 2 7 4 4 2" xfId="32755" xr:uid="{00000000-0005-0000-0000-0000DE200000}"/>
    <cellStyle name="Millares [0] 2 7 4 5" xfId="10851" xr:uid="{00000000-0005-0000-0000-0000DF200000}"/>
    <cellStyle name="Millares [0] 2 7 4 5 2" xfId="37601" xr:uid="{00000000-0005-0000-0000-0000E0200000}"/>
    <cellStyle name="Millares [0] 2 7 4 6" xfId="15696" xr:uid="{00000000-0005-0000-0000-0000E1200000}"/>
    <cellStyle name="Millares [0] 2 7 4 6 2" xfId="42446" xr:uid="{00000000-0005-0000-0000-0000E2200000}"/>
    <cellStyle name="Millares [0] 2 7 4 7" xfId="18097" xr:uid="{00000000-0005-0000-0000-0000E3200000}"/>
    <cellStyle name="Millares [0] 2 7 4 7 2" xfId="44844" xr:uid="{00000000-0005-0000-0000-0000E4200000}"/>
    <cellStyle name="Millares [0] 2 7 4 8" xfId="20548" xr:uid="{00000000-0005-0000-0000-0000E5200000}"/>
    <cellStyle name="Millares [0] 2 7 4 8 2" xfId="47295" xr:uid="{00000000-0005-0000-0000-0000E6200000}"/>
    <cellStyle name="Millares [0] 2 7 4 9" xfId="25414" xr:uid="{00000000-0005-0000-0000-0000E7200000}"/>
    <cellStyle name="Millares [0] 2 7 4 9 2" xfId="52159" xr:uid="{00000000-0005-0000-0000-0000E8200000}"/>
    <cellStyle name="Millares [0] 2 7 5" xfId="1617" xr:uid="{00000000-0005-0000-0000-0000E9200000}"/>
    <cellStyle name="Millares [0] 2 7 5 2" xfId="4100" xr:uid="{00000000-0005-0000-0000-0000EA200000}"/>
    <cellStyle name="Millares [0] 2 7 5 2 2" xfId="8953" xr:uid="{00000000-0005-0000-0000-0000EB200000}"/>
    <cellStyle name="Millares [0] 2 7 5 2 2 2" xfId="35703" xr:uid="{00000000-0005-0000-0000-0000EC200000}"/>
    <cellStyle name="Millares [0] 2 7 5 2 3" xfId="13695" xr:uid="{00000000-0005-0000-0000-0000ED200000}"/>
    <cellStyle name="Millares [0] 2 7 5 2 3 2" xfId="40445" xr:uid="{00000000-0005-0000-0000-0000EE200000}"/>
    <cellStyle name="Millares [0] 2 7 5 2 4" xfId="23496" xr:uid="{00000000-0005-0000-0000-0000EF200000}"/>
    <cellStyle name="Millares [0] 2 7 5 2 4 2" xfId="50243" xr:uid="{00000000-0005-0000-0000-0000F0200000}"/>
    <cellStyle name="Millares [0] 2 7 5 2 5" xfId="30852" xr:uid="{00000000-0005-0000-0000-0000F1200000}"/>
    <cellStyle name="Millares [0] 2 7 5 3" xfId="6479" xr:uid="{00000000-0005-0000-0000-0000F2200000}"/>
    <cellStyle name="Millares [0] 2 7 5 3 2" xfId="33229" xr:uid="{00000000-0005-0000-0000-0000F3200000}"/>
    <cellStyle name="Millares [0] 2 7 5 4" xfId="11325" xr:uid="{00000000-0005-0000-0000-0000F4200000}"/>
    <cellStyle name="Millares [0] 2 7 5 4 2" xfId="38075" xr:uid="{00000000-0005-0000-0000-0000F5200000}"/>
    <cellStyle name="Millares [0] 2 7 5 5" xfId="16170" xr:uid="{00000000-0005-0000-0000-0000F6200000}"/>
    <cellStyle name="Millares [0] 2 7 5 5 2" xfId="42920" xr:uid="{00000000-0005-0000-0000-0000F7200000}"/>
    <cellStyle name="Millares [0] 2 7 5 6" xfId="18571" xr:uid="{00000000-0005-0000-0000-0000F8200000}"/>
    <cellStyle name="Millares [0] 2 7 5 6 2" xfId="45318" xr:uid="{00000000-0005-0000-0000-0000F9200000}"/>
    <cellStyle name="Millares [0] 2 7 5 7" xfId="21022" xr:uid="{00000000-0005-0000-0000-0000FA200000}"/>
    <cellStyle name="Millares [0] 2 7 5 7 2" xfId="47769" xr:uid="{00000000-0005-0000-0000-0000FB200000}"/>
    <cellStyle name="Millares [0] 2 7 5 8" xfId="25888" xr:uid="{00000000-0005-0000-0000-0000FC200000}"/>
    <cellStyle name="Millares [0] 2 7 5 8 2" xfId="52633" xr:uid="{00000000-0005-0000-0000-0000FD200000}"/>
    <cellStyle name="Millares [0] 2 7 5 9" xfId="28378" xr:uid="{00000000-0005-0000-0000-0000FE200000}"/>
    <cellStyle name="Millares [0] 2 7 6" xfId="2093" xr:uid="{00000000-0005-0000-0000-0000FF200000}"/>
    <cellStyle name="Millares [0] 2 7 6 2" xfId="4576" xr:uid="{00000000-0005-0000-0000-000000210000}"/>
    <cellStyle name="Millares [0] 2 7 6 2 2" xfId="9427" xr:uid="{00000000-0005-0000-0000-000001210000}"/>
    <cellStyle name="Millares [0] 2 7 6 2 2 2" xfId="36177" xr:uid="{00000000-0005-0000-0000-000002210000}"/>
    <cellStyle name="Millares [0] 2 7 6 2 3" xfId="14169" xr:uid="{00000000-0005-0000-0000-000003210000}"/>
    <cellStyle name="Millares [0] 2 7 6 2 3 2" xfId="40919" xr:uid="{00000000-0005-0000-0000-000004210000}"/>
    <cellStyle name="Millares [0] 2 7 6 2 4" xfId="23970" xr:uid="{00000000-0005-0000-0000-000005210000}"/>
    <cellStyle name="Millares [0] 2 7 6 2 4 2" xfId="50717" xr:uid="{00000000-0005-0000-0000-000006210000}"/>
    <cellStyle name="Millares [0] 2 7 6 2 5" xfId="31326" xr:uid="{00000000-0005-0000-0000-000007210000}"/>
    <cellStyle name="Millares [0] 2 7 6 3" xfId="6953" xr:uid="{00000000-0005-0000-0000-000008210000}"/>
    <cellStyle name="Millares [0] 2 7 6 3 2" xfId="33703" xr:uid="{00000000-0005-0000-0000-000009210000}"/>
    <cellStyle name="Millares [0] 2 7 6 4" xfId="11799" xr:uid="{00000000-0005-0000-0000-00000A210000}"/>
    <cellStyle name="Millares [0] 2 7 6 4 2" xfId="38549" xr:uid="{00000000-0005-0000-0000-00000B210000}"/>
    <cellStyle name="Millares [0] 2 7 6 5" xfId="16644" xr:uid="{00000000-0005-0000-0000-00000C210000}"/>
    <cellStyle name="Millares [0] 2 7 6 5 2" xfId="43394" xr:uid="{00000000-0005-0000-0000-00000D210000}"/>
    <cellStyle name="Millares [0] 2 7 6 6" xfId="19045" xr:uid="{00000000-0005-0000-0000-00000E210000}"/>
    <cellStyle name="Millares [0] 2 7 6 6 2" xfId="45792" xr:uid="{00000000-0005-0000-0000-00000F210000}"/>
    <cellStyle name="Millares [0] 2 7 6 7" xfId="21496" xr:uid="{00000000-0005-0000-0000-000010210000}"/>
    <cellStyle name="Millares [0] 2 7 6 7 2" xfId="48243" xr:uid="{00000000-0005-0000-0000-000011210000}"/>
    <cellStyle name="Millares [0] 2 7 6 8" xfId="26362" xr:uid="{00000000-0005-0000-0000-000012210000}"/>
    <cellStyle name="Millares [0] 2 7 6 8 2" xfId="53107" xr:uid="{00000000-0005-0000-0000-000013210000}"/>
    <cellStyle name="Millares [0] 2 7 6 9" xfId="28852" xr:uid="{00000000-0005-0000-0000-000014210000}"/>
    <cellStyle name="Millares [0] 2 7 7" xfId="3068" xr:uid="{00000000-0005-0000-0000-000015210000}"/>
    <cellStyle name="Millares [0] 2 7 7 2" xfId="7927" xr:uid="{00000000-0005-0000-0000-000016210000}"/>
    <cellStyle name="Millares [0] 2 7 7 2 2" xfId="34677" xr:uid="{00000000-0005-0000-0000-000017210000}"/>
    <cellStyle name="Millares [0] 2 7 7 3" xfId="12747" xr:uid="{00000000-0005-0000-0000-000018210000}"/>
    <cellStyle name="Millares [0] 2 7 7 3 2" xfId="39497" xr:uid="{00000000-0005-0000-0000-000019210000}"/>
    <cellStyle name="Millares [0] 2 7 7 4" xfId="22470" xr:uid="{00000000-0005-0000-0000-00001A210000}"/>
    <cellStyle name="Millares [0] 2 7 7 4 2" xfId="49217" xr:uid="{00000000-0005-0000-0000-00001B210000}"/>
    <cellStyle name="Millares [0] 2 7 7 5" xfId="29826" xr:uid="{00000000-0005-0000-0000-00001C210000}"/>
    <cellStyle name="Millares [0] 2 7 8" xfId="5531" xr:uid="{00000000-0005-0000-0000-00001D210000}"/>
    <cellStyle name="Millares [0] 2 7 8 2" xfId="32281" xr:uid="{00000000-0005-0000-0000-00001E210000}"/>
    <cellStyle name="Millares [0] 2 7 9" xfId="10376" xr:uid="{00000000-0005-0000-0000-00001F210000}"/>
    <cellStyle name="Millares [0] 2 7 9 2" xfId="37126" xr:uid="{00000000-0005-0000-0000-000020210000}"/>
    <cellStyle name="Millares [0] 2 8" xfId="568" xr:uid="{00000000-0005-0000-0000-000021210000}"/>
    <cellStyle name="Millares [0] 2 8 10" xfId="17646" xr:uid="{00000000-0005-0000-0000-000022210000}"/>
    <cellStyle name="Millares [0] 2 8 10 2" xfId="44393" xr:uid="{00000000-0005-0000-0000-000023210000}"/>
    <cellStyle name="Millares [0] 2 8 11" xfId="20104" xr:uid="{00000000-0005-0000-0000-000024210000}"/>
    <cellStyle name="Millares [0] 2 8 11 2" xfId="46851" xr:uid="{00000000-0005-0000-0000-000025210000}"/>
    <cellStyle name="Millares [0] 2 8 12" xfId="24970" xr:uid="{00000000-0005-0000-0000-000026210000}"/>
    <cellStyle name="Millares [0] 2 8 12 2" xfId="51716" xr:uid="{00000000-0005-0000-0000-000027210000}"/>
    <cellStyle name="Millares [0] 2 8 13" xfId="27383" xr:uid="{00000000-0005-0000-0000-000028210000}"/>
    <cellStyle name="Millares [0] 2 8 2" xfId="900" xr:uid="{00000000-0005-0000-0000-000029210000}"/>
    <cellStyle name="Millares [0] 2 8 2 10" xfId="20342" xr:uid="{00000000-0005-0000-0000-00002A210000}"/>
    <cellStyle name="Millares [0] 2 8 2 10 2" xfId="47089" xr:uid="{00000000-0005-0000-0000-00002B210000}"/>
    <cellStyle name="Millares [0] 2 8 2 11" xfId="25208" xr:uid="{00000000-0005-0000-0000-00002C210000}"/>
    <cellStyle name="Millares [0] 2 8 2 11 2" xfId="51953" xr:uid="{00000000-0005-0000-0000-00002D210000}"/>
    <cellStyle name="Millares [0] 2 8 2 12" xfId="27672" xr:uid="{00000000-0005-0000-0000-00002E210000}"/>
    <cellStyle name="Millares [0] 2 8 2 2" xfId="1407" xr:uid="{00000000-0005-0000-0000-00002F210000}"/>
    <cellStyle name="Millares [0] 2 8 2 2 10" xfId="28172" xr:uid="{00000000-0005-0000-0000-000030210000}"/>
    <cellStyle name="Millares [0] 2 8 2 2 2" xfId="2835" xr:uid="{00000000-0005-0000-0000-000031210000}"/>
    <cellStyle name="Millares [0] 2 8 2 2 2 2" xfId="5318" xr:uid="{00000000-0005-0000-0000-000032210000}"/>
    <cellStyle name="Millares [0] 2 8 2 2 2 2 2" xfId="10169" xr:uid="{00000000-0005-0000-0000-000033210000}"/>
    <cellStyle name="Millares [0] 2 8 2 2 2 2 2 2" xfId="36919" xr:uid="{00000000-0005-0000-0000-000034210000}"/>
    <cellStyle name="Millares [0] 2 8 2 2 2 2 3" xfId="14911" xr:uid="{00000000-0005-0000-0000-000035210000}"/>
    <cellStyle name="Millares [0] 2 8 2 2 2 2 3 2" xfId="41661" xr:uid="{00000000-0005-0000-0000-000036210000}"/>
    <cellStyle name="Millares [0] 2 8 2 2 2 2 4" xfId="24712" xr:uid="{00000000-0005-0000-0000-000037210000}"/>
    <cellStyle name="Millares [0] 2 8 2 2 2 2 4 2" xfId="51459" xr:uid="{00000000-0005-0000-0000-000038210000}"/>
    <cellStyle name="Millares [0] 2 8 2 2 2 2 5" xfId="32068" xr:uid="{00000000-0005-0000-0000-000039210000}"/>
    <cellStyle name="Millares [0] 2 8 2 2 2 3" xfId="7695" xr:uid="{00000000-0005-0000-0000-00003A210000}"/>
    <cellStyle name="Millares [0] 2 8 2 2 2 3 2" xfId="34445" xr:uid="{00000000-0005-0000-0000-00003B210000}"/>
    <cellStyle name="Millares [0] 2 8 2 2 2 4" xfId="12541" xr:uid="{00000000-0005-0000-0000-00003C210000}"/>
    <cellStyle name="Millares [0] 2 8 2 2 2 4 2" xfId="39291" xr:uid="{00000000-0005-0000-0000-00003D210000}"/>
    <cellStyle name="Millares [0] 2 8 2 2 2 5" xfId="17386" xr:uid="{00000000-0005-0000-0000-00003E210000}"/>
    <cellStyle name="Millares [0] 2 8 2 2 2 5 2" xfId="44136" xr:uid="{00000000-0005-0000-0000-00003F210000}"/>
    <cellStyle name="Millares [0] 2 8 2 2 2 6" xfId="19787" xr:uid="{00000000-0005-0000-0000-000040210000}"/>
    <cellStyle name="Millares [0] 2 8 2 2 2 6 2" xfId="46534" xr:uid="{00000000-0005-0000-0000-000041210000}"/>
    <cellStyle name="Millares [0] 2 8 2 2 2 7" xfId="22238" xr:uid="{00000000-0005-0000-0000-000042210000}"/>
    <cellStyle name="Millares [0] 2 8 2 2 2 7 2" xfId="48985" xr:uid="{00000000-0005-0000-0000-000043210000}"/>
    <cellStyle name="Millares [0] 2 8 2 2 2 8" xfId="27104" xr:uid="{00000000-0005-0000-0000-000044210000}"/>
    <cellStyle name="Millares [0] 2 8 2 2 2 8 2" xfId="53849" xr:uid="{00000000-0005-0000-0000-000045210000}"/>
    <cellStyle name="Millares [0] 2 8 2 2 2 9" xfId="29594" xr:uid="{00000000-0005-0000-0000-000046210000}"/>
    <cellStyle name="Millares [0] 2 8 2 2 3" xfId="3890" xr:uid="{00000000-0005-0000-0000-000047210000}"/>
    <cellStyle name="Millares [0] 2 8 2 2 3 2" xfId="8747" xr:uid="{00000000-0005-0000-0000-000048210000}"/>
    <cellStyle name="Millares [0] 2 8 2 2 3 2 2" xfId="35497" xr:uid="{00000000-0005-0000-0000-000049210000}"/>
    <cellStyle name="Millares [0] 2 8 2 2 3 3" xfId="13489" xr:uid="{00000000-0005-0000-0000-00004A210000}"/>
    <cellStyle name="Millares [0] 2 8 2 2 3 3 2" xfId="40239" xr:uid="{00000000-0005-0000-0000-00004B210000}"/>
    <cellStyle name="Millares [0] 2 8 2 2 3 4" xfId="23290" xr:uid="{00000000-0005-0000-0000-00004C210000}"/>
    <cellStyle name="Millares [0] 2 8 2 2 3 4 2" xfId="50037" xr:uid="{00000000-0005-0000-0000-00004D210000}"/>
    <cellStyle name="Millares [0] 2 8 2 2 3 5" xfId="30646" xr:uid="{00000000-0005-0000-0000-00004E210000}"/>
    <cellStyle name="Millares [0] 2 8 2 2 4" xfId="6273" xr:uid="{00000000-0005-0000-0000-00004F210000}"/>
    <cellStyle name="Millares [0] 2 8 2 2 4 2" xfId="33023" xr:uid="{00000000-0005-0000-0000-000050210000}"/>
    <cellStyle name="Millares [0] 2 8 2 2 5" xfId="11119" xr:uid="{00000000-0005-0000-0000-000051210000}"/>
    <cellStyle name="Millares [0] 2 8 2 2 5 2" xfId="37869" xr:uid="{00000000-0005-0000-0000-000052210000}"/>
    <cellStyle name="Millares [0] 2 8 2 2 6" xfId="15964" xr:uid="{00000000-0005-0000-0000-000053210000}"/>
    <cellStyle name="Millares [0] 2 8 2 2 6 2" xfId="42714" xr:uid="{00000000-0005-0000-0000-000054210000}"/>
    <cellStyle name="Millares [0] 2 8 2 2 7" xfId="18365" xr:uid="{00000000-0005-0000-0000-000055210000}"/>
    <cellStyle name="Millares [0] 2 8 2 2 7 2" xfId="45112" xr:uid="{00000000-0005-0000-0000-000056210000}"/>
    <cellStyle name="Millares [0] 2 8 2 2 8" xfId="20816" xr:uid="{00000000-0005-0000-0000-000057210000}"/>
    <cellStyle name="Millares [0] 2 8 2 2 8 2" xfId="47563" xr:uid="{00000000-0005-0000-0000-000058210000}"/>
    <cellStyle name="Millares [0] 2 8 2 2 9" xfId="25682" xr:uid="{00000000-0005-0000-0000-000059210000}"/>
    <cellStyle name="Millares [0] 2 8 2 2 9 2" xfId="52427" xr:uid="{00000000-0005-0000-0000-00005A210000}"/>
    <cellStyle name="Millares [0] 2 8 2 3" xfId="1886" xr:uid="{00000000-0005-0000-0000-00005B210000}"/>
    <cellStyle name="Millares [0] 2 8 2 3 2" xfId="4369" xr:uid="{00000000-0005-0000-0000-00005C210000}"/>
    <cellStyle name="Millares [0] 2 8 2 3 2 2" xfId="9221" xr:uid="{00000000-0005-0000-0000-00005D210000}"/>
    <cellStyle name="Millares [0] 2 8 2 3 2 2 2" xfId="35971" xr:uid="{00000000-0005-0000-0000-00005E210000}"/>
    <cellStyle name="Millares [0] 2 8 2 3 2 3" xfId="13963" xr:uid="{00000000-0005-0000-0000-00005F210000}"/>
    <cellStyle name="Millares [0] 2 8 2 3 2 3 2" xfId="40713" xr:uid="{00000000-0005-0000-0000-000060210000}"/>
    <cellStyle name="Millares [0] 2 8 2 3 2 4" xfId="23764" xr:uid="{00000000-0005-0000-0000-000061210000}"/>
    <cellStyle name="Millares [0] 2 8 2 3 2 4 2" xfId="50511" xr:uid="{00000000-0005-0000-0000-000062210000}"/>
    <cellStyle name="Millares [0] 2 8 2 3 2 5" xfId="31120" xr:uid="{00000000-0005-0000-0000-000063210000}"/>
    <cellStyle name="Millares [0] 2 8 2 3 3" xfId="6747" xr:uid="{00000000-0005-0000-0000-000064210000}"/>
    <cellStyle name="Millares [0] 2 8 2 3 3 2" xfId="33497" xr:uid="{00000000-0005-0000-0000-000065210000}"/>
    <cellStyle name="Millares [0] 2 8 2 3 4" xfId="11593" xr:uid="{00000000-0005-0000-0000-000066210000}"/>
    <cellStyle name="Millares [0] 2 8 2 3 4 2" xfId="38343" xr:uid="{00000000-0005-0000-0000-000067210000}"/>
    <cellStyle name="Millares [0] 2 8 2 3 5" xfId="16438" xr:uid="{00000000-0005-0000-0000-000068210000}"/>
    <cellStyle name="Millares [0] 2 8 2 3 5 2" xfId="43188" xr:uid="{00000000-0005-0000-0000-000069210000}"/>
    <cellStyle name="Millares [0] 2 8 2 3 6" xfId="18839" xr:uid="{00000000-0005-0000-0000-00006A210000}"/>
    <cellStyle name="Millares [0] 2 8 2 3 6 2" xfId="45586" xr:uid="{00000000-0005-0000-0000-00006B210000}"/>
    <cellStyle name="Millares [0] 2 8 2 3 7" xfId="21290" xr:uid="{00000000-0005-0000-0000-00006C210000}"/>
    <cellStyle name="Millares [0] 2 8 2 3 7 2" xfId="48037" xr:uid="{00000000-0005-0000-0000-00006D210000}"/>
    <cellStyle name="Millares [0] 2 8 2 3 8" xfId="26156" xr:uid="{00000000-0005-0000-0000-00006E210000}"/>
    <cellStyle name="Millares [0] 2 8 2 3 8 2" xfId="52901" xr:uid="{00000000-0005-0000-0000-00006F210000}"/>
    <cellStyle name="Millares [0] 2 8 2 3 9" xfId="28646" xr:uid="{00000000-0005-0000-0000-000070210000}"/>
    <cellStyle name="Millares [0] 2 8 2 4" xfId="2361" xr:uid="{00000000-0005-0000-0000-000071210000}"/>
    <cellStyle name="Millares [0] 2 8 2 4 2" xfId="4844" xr:uid="{00000000-0005-0000-0000-000072210000}"/>
    <cellStyle name="Millares [0] 2 8 2 4 2 2" xfId="9695" xr:uid="{00000000-0005-0000-0000-000073210000}"/>
    <cellStyle name="Millares [0] 2 8 2 4 2 2 2" xfId="36445" xr:uid="{00000000-0005-0000-0000-000074210000}"/>
    <cellStyle name="Millares [0] 2 8 2 4 2 3" xfId="14437" xr:uid="{00000000-0005-0000-0000-000075210000}"/>
    <cellStyle name="Millares [0] 2 8 2 4 2 3 2" xfId="41187" xr:uid="{00000000-0005-0000-0000-000076210000}"/>
    <cellStyle name="Millares [0] 2 8 2 4 2 4" xfId="24238" xr:uid="{00000000-0005-0000-0000-000077210000}"/>
    <cellStyle name="Millares [0] 2 8 2 4 2 4 2" xfId="50985" xr:uid="{00000000-0005-0000-0000-000078210000}"/>
    <cellStyle name="Millares [0] 2 8 2 4 2 5" xfId="31594" xr:uid="{00000000-0005-0000-0000-000079210000}"/>
    <cellStyle name="Millares [0] 2 8 2 4 3" xfId="7221" xr:uid="{00000000-0005-0000-0000-00007A210000}"/>
    <cellStyle name="Millares [0] 2 8 2 4 3 2" xfId="33971" xr:uid="{00000000-0005-0000-0000-00007B210000}"/>
    <cellStyle name="Millares [0] 2 8 2 4 4" xfId="12067" xr:uid="{00000000-0005-0000-0000-00007C210000}"/>
    <cellStyle name="Millares [0] 2 8 2 4 4 2" xfId="38817" xr:uid="{00000000-0005-0000-0000-00007D210000}"/>
    <cellStyle name="Millares [0] 2 8 2 4 5" xfId="16912" xr:uid="{00000000-0005-0000-0000-00007E210000}"/>
    <cellStyle name="Millares [0] 2 8 2 4 5 2" xfId="43662" xr:uid="{00000000-0005-0000-0000-00007F210000}"/>
    <cellStyle name="Millares [0] 2 8 2 4 6" xfId="19313" xr:uid="{00000000-0005-0000-0000-000080210000}"/>
    <cellStyle name="Millares [0] 2 8 2 4 6 2" xfId="46060" xr:uid="{00000000-0005-0000-0000-000081210000}"/>
    <cellStyle name="Millares [0] 2 8 2 4 7" xfId="21764" xr:uid="{00000000-0005-0000-0000-000082210000}"/>
    <cellStyle name="Millares [0] 2 8 2 4 7 2" xfId="48511" xr:uid="{00000000-0005-0000-0000-000083210000}"/>
    <cellStyle name="Millares [0] 2 8 2 4 8" xfId="26630" xr:uid="{00000000-0005-0000-0000-000084210000}"/>
    <cellStyle name="Millares [0] 2 8 2 4 8 2" xfId="53375" xr:uid="{00000000-0005-0000-0000-000085210000}"/>
    <cellStyle name="Millares [0] 2 8 2 4 9" xfId="29120" xr:uid="{00000000-0005-0000-0000-000086210000}"/>
    <cellStyle name="Millares [0] 2 8 2 5" xfId="3388" xr:uid="{00000000-0005-0000-0000-000087210000}"/>
    <cellStyle name="Millares [0] 2 8 2 5 2" xfId="8247" xr:uid="{00000000-0005-0000-0000-000088210000}"/>
    <cellStyle name="Millares [0] 2 8 2 5 2 2" xfId="34997" xr:uid="{00000000-0005-0000-0000-000089210000}"/>
    <cellStyle name="Millares [0] 2 8 2 5 3" xfId="13015" xr:uid="{00000000-0005-0000-0000-00008A210000}"/>
    <cellStyle name="Millares [0] 2 8 2 5 3 2" xfId="39765" xr:uid="{00000000-0005-0000-0000-00008B210000}"/>
    <cellStyle name="Millares [0] 2 8 2 5 4" xfId="22790" xr:uid="{00000000-0005-0000-0000-00008C210000}"/>
    <cellStyle name="Millares [0] 2 8 2 5 4 2" xfId="49537" xr:uid="{00000000-0005-0000-0000-00008D210000}"/>
    <cellStyle name="Millares [0] 2 8 2 5 5" xfId="30146" xr:uid="{00000000-0005-0000-0000-00008E210000}"/>
    <cellStyle name="Millares [0] 2 8 2 6" xfId="5799" xr:uid="{00000000-0005-0000-0000-00008F210000}"/>
    <cellStyle name="Millares [0] 2 8 2 6 2" xfId="32549" xr:uid="{00000000-0005-0000-0000-000090210000}"/>
    <cellStyle name="Millares [0] 2 8 2 7" xfId="10645" xr:uid="{00000000-0005-0000-0000-000091210000}"/>
    <cellStyle name="Millares [0] 2 8 2 7 2" xfId="37395" xr:uid="{00000000-0005-0000-0000-000092210000}"/>
    <cellStyle name="Millares [0] 2 8 2 8" xfId="15490" xr:uid="{00000000-0005-0000-0000-000093210000}"/>
    <cellStyle name="Millares [0] 2 8 2 8 2" xfId="42240" xr:uid="{00000000-0005-0000-0000-000094210000}"/>
    <cellStyle name="Millares [0] 2 8 2 9" xfId="17889" xr:uid="{00000000-0005-0000-0000-000095210000}"/>
    <cellStyle name="Millares [0] 2 8 2 9 2" xfId="44636" xr:uid="{00000000-0005-0000-0000-000096210000}"/>
    <cellStyle name="Millares [0] 2 8 3" xfId="1168" xr:uid="{00000000-0005-0000-0000-000097210000}"/>
    <cellStyle name="Millares [0] 2 8 3 10" xfId="27935" xr:uid="{00000000-0005-0000-0000-000098210000}"/>
    <cellStyle name="Millares [0] 2 8 3 2" xfId="2598" xr:uid="{00000000-0005-0000-0000-000099210000}"/>
    <cellStyle name="Millares [0] 2 8 3 2 2" xfId="5081" xr:uid="{00000000-0005-0000-0000-00009A210000}"/>
    <cellStyle name="Millares [0] 2 8 3 2 2 2" xfId="9932" xr:uid="{00000000-0005-0000-0000-00009B210000}"/>
    <cellStyle name="Millares [0] 2 8 3 2 2 2 2" xfId="36682" xr:uid="{00000000-0005-0000-0000-00009C210000}"/>
    <cellStyle name="Millares [0] 2 8 3 2 2 3" xfId="14674" xr:uid="{00000000-0005-0000-0000-00009D210000}"/>
    <cellStyle name="Millares [0] 2 8 3 2 2 3 2" xfId="41424" xr:uid="{00000000-0005-0000-0000-00009E210000}"/>
    <cellStyle name="Millares [0] 2 8 3 2 2 4" xfId="24475" xr:uid="{00000000-0005-0000-0000-00009F210000}"/>
    <cellStyle name="Millares [0] 2 8 3 2 2 4 2" xfId="51222" xr:uid="{00000000-0005-0000-0000-0000A0210000}"/>
    <cellStyle name="Millares [0] 2 8 3 2 2 5" xfId="31831" xr:uid="{00000000-0005-0000-0000-0000A1210000}"/>
    <cellStyle name="Millares [0] 2 8 3 2 3" xfId="7458" xr:uid="{00000000-0005-0000-0000-0000A2210000}"/>
    <cellStyle name="Millares [0] 2 8 3 2 3 2" xfId="34208" xr:uid="{00000000-0005-0000-0000-0000A3210000}"/>
    <cellStyle name="Millares [0] 2 8 3 2 4" xfId="12304" xr:uid="{00000000-0005-0000-0000-0000A4210000}"/>
    <cellStyle name="Millares [0] 2 8 3 2 4 2" xfId="39054" xr:uid="{00000000-0005-0000-0000-0000A5210000}"/>
    <cellStyle name="Millares [0] 2 8 3 2 5" xfId="17149" xr:uid="{00000000-0005-0000-0000-0000A6210000}"/>
    <cellStyle name="Millares [0] 2 8 3 2 5 2" xfId="43899" xr:uid="{00000000-0005-0000-0000-0000A7210000}"/>
    <cellStyle name="Millares [0] 2 8 3 2 6" xfId="19550" xr:uid="{00000000-0005-0000-0000-0000A8210000}"/>
    <cellStyle name="Millares [0] 2 8 3 2 6 2" xfId="46297" xr:uid="{00000000-0005-0000-0000-0000A9210000}"/>
    <cellStyle name="Millares [0] 2 8 3 2 7" xfId="22001" xr:uid="{00000000-0005-0000-0000-0000AA210000}"/>
    <cellStyle name="Millares [0] 2 8 3 2 7 2" xfId="48748" xr:uid="{00000000-0005-0000-0000-0000AB210000}"/>
    <cellStyle name="Millares [0] 2 8 3 2 8" xfId="26867" xr:uid="{00000000-0005-0000-0000-0000AC210000}"/>
    <cellStyle name="Millares [0] 2 8 3 2 8 2" xfId="53612" xr:uid="{00000000-0005-0000-0000-0000AD210000}"/>
    <cellStyle name="Millares [0] 2 8 3 2 9" xfId="29357" xr:uid="{00000000-0005-0000-0000-0000AE210000}"/>
    <cellStyle name="Millares [0] 2 8 3 3" xfId="3652" xr:uid="{00000000-0005-0000-0000-0000AF210000}"/>
    <cellStyle name="Millares [0] 2 8 3 3 2" xfId="8510" xr:uid="{00000000-0005-0000-0000-0000B0210000}"/>
    <cellStyle name="Millares [0] 2 8 3 3 2 2" xfId="35260" xr:uid="{00000000-0005-0000-0000-0000B1210000}"/>
    <cellStyle name="Millares [0] 2 8 3 3 3" xfId="13252" xr:uid="{00000000-0005-0000-0000-0000B2210000}"/>
    <cellStyle name="Millares [0] 2 8 3 3 3 2" xfId="40002" xr:uid="{00000000-0005-0000-0000-0000B3210000}"/>
    <cellStyle name="Millares [0] 2 8 3 3 4" xfId="23053" xr:uid="{00000000-0005-0000-0000-0000B4210000}"/>
    <cellStyle name="Millares [0] 2 8 3 3 4 2" xfId="49800" xr:uid="{00000000-0005-0000-0000-0000B5210000}"/>
    <cellStyle name="Millares [0] 2 8 3 3 5" xfId="30409" xr:uid="{00000000-0005-0000-0000-0000B6210000}"/>
    <cellStyle name="Millares [0] 2 8 3 4" xfId="6036" xr:uid="{00000000-0005-0000-0000-0000B7210000}"/>
    <cellStyle name="Millares [0] 2 8 3 4 2" xfId="32786" xr:uid="{00000000-0005-0000-0000-0000B8210000}"/>
    <cellStyle name="Millares [0] 2 8 3 5" xfId="10882" xr:uid="{00000000-0005-0000-0000-0000B9210000}"/>
    <cellStyle name="Millares [0] 2 8 3 5 2" xfId="37632" xr:uid="{00000000-0005-0000-0000-0000BA210000}"/>
    <cellStyle name="Millares [0] 2 8 3 6" xfId="15727" xr:uid="{00000000-0005-0000-0000-0000BB210000}"/>
    <cellStyle name="Millares [0] 2 8 3 6 2" xfId="42477" xr:uid="{00000000-0005-0000-0000-0000BC210000}"/>
    <cellStyle name="Millares [0] 2 8 3 7" xfId="18128" xr:uid="{00000000-0005-0000-0000-0000BD210000}"/>
    <cellStyle name="Millares [0] 2 8 3 7 2" xfId="44875" xr:uid="{00000000-0005-0000-0000-0000BE210000}"/>
    <cellStyle name="Millares [0] 2 8 3 8" xfId="20579" xr:uid="{00000000-0005-0000-0000-0000BF210000}"/>
    <cellStyle name="Millares [0] 2 8 3 8 2" xfId="47326" xr:uid="{00000000-0005-0000-0000-0000C0210000}"/>
    <cellStyle name="Millares [0] 2 8 3 9" xfId="25445" xr:uid="{00000000-0005-0000-0000-0000C1210000}"/>
    <cellStyle name="Millares [0] 2 8 3 9 2" xfId="52190" xr:uid="{00000000-0005-0000-0000-0000C2210000}"/>
    <cellStyle name="Millares [0] 2 8 4" xfId="1648" xr:uid="{00000000-0005-0000-0000-0000C3210000}"/>
    <cellStyle name="Millares [0] 2 8 4 2" xfId="4131" xr:uid="{00000000-0005-0000-0000-0000C4210000}"/>
    <cellStyle name="Millares [0] 2 8 4 2 2" xfId="8984" xr:uid="{00000000-0005-0000-0000-0000C5210000}"/>
    <cellStyle name="Millares [0] 2 8 4 2 2 2" xfId="35734" xr:uid="{00000000-0005-0000-0000-0000C6210000}"/>
    <cellStyle name="Millares [0] 2 8 4 2 3" xfId="13726" xr:uid="{00000000-0005-0000-0000-0000C7210000}"/>
    <cellStyle name="Millares [0] 2 8 4 2 3 2" xfId="40476" xr:uid="{00000000-0005-0000-0000-0000C8210000}"/>
    <cellStyle name="Millares [0] 2 8 4 2 4" xfId="23527" xr:uid="{00000000-0005-0000-0000-0000C9210000}"/>
    <cellStyle name="Millares [0] 2 8 4 2 4 2" xfId="50274" xr:uid="{00000000-0005-0000-0000-0000CA210000}"/>
    <cellStyle name="Millares [0] 2 8 4 2 5" xfId="30883" xr:uid="{00000000-0005-0000-0000-0000CB210000}"/>
    <cellStyle name="Millares [0] 2 8 4 3" xfId="6510" xr:uid="{00000000-0005-0000-0000-0000CC210000}"/>
    <cellStyle name="Millares [0] 2 8 4 3 2" xfId="33260" xr:uid="{00000000-0005-0000-0000-0000CD210000}"/>
    <cellStyle name="Millares [0] 2 8 4 4" xfId="11356" xr:uid="{00000000-0005-0000-0000-0000CE210000}"/>
    <cellStyle name="Millares [0] 2 8 4 4 2" xfId="38106" xr:uid="{00000000-0005-0000-0000-0000CF210000}"/>
    <cellStyle name="Millares [0] 2 8 4 5" xfId="16201" xr:uid="{00000000-0005-0000-0000-0000D0210000}"/>
    <cellStyle name="Millares [0] 2 8 4 5 2" xfId="42951" xr:uid="{00000000-0005-0000-0000-0000D1210000}"/>
    <cellStyle name="Millares [0] 2 8 4 6" xfId="18602" xr:uid="{00000000-0005-0000-0000-0000D2210000}"/>
    <cellStyle name="Millares [0] 2 8 4 6 2" xfId="45349" xr:uid="{00000000-0005-0000-0000-0000D3210000}"/>
    <cellStyle name="Millares [0] 2 8 4 7" xfId="21053" xr:uid="{00000000-0005-0000-0000-0000D4210000}"/>
    <cellStyle name="Millares [0] 2 8 4 7 2" xfId="47800" xr:uid="{00000000-0005-0000-0000-0000D5210000}"/>
    <cellStyle name="Millares [0] 2 8 4 8" xfId="25919" xr:uid="{00000000-0005-0000-0000-0000D6210000}"/>
    <cellStyle name="Millares [0] 2 8 4 8 2" xfId="52664" xr:uid="{00000000-0005-0000-0000-0000D7210000}"/>
    <cellStyle name="Millares [0] 2 8 4 9" xfId="28409" xr:uid="{00000000-0005-0000-0000-0000D8210000}"/>
    <cellStyle name="Millares [0] 2 8 5" xfId="2124" xr:uid="{00000000-0005-0000-0000-0000D9210000}"/>
    <cellStyle name="Millares [0] 2 8 5 2" xfId="4607" xr:uid="{00000000-0005-0000-0000-0000DA210000}"/>
    <cellStyle name="Millares [0] 2 8 5 2 2" xfId="9458" xr:uid="{00000000-0005-0000-0000-0000DB210000}"/>
    <cellStyle name="Millares [0] 2 8 5 2 2 2" xfId="36208" xr:uid="{00000000-0005-0000-0000-0000DC210000}"/>
    <cellStyle name="Millares [0] 2 8 5 2 3" xfId="14200" xr:uid="{00000000-0005-0000-0000-0000DD210000}"/>
    <cellStyle name="Millares [0] 2 8 5 2 3 2" xfId="40950" xr:uid="{00000000-0005-0000-0000-0000DE210000}"/>
    <cellStyle name="Millares [0] 2 8 5 2 4" xfId="24001" xr:uid="{00000000-0005-0000-0000-0000DF210000}"/>
    <cellStyle name="Millares [0] 2 8 5 2 4 2" xfId="50748" xr:uid="{00000000-0005-0000-0000-0000E0210000}"/>
    <cellStyle name="Millares [0] 2 8 5 2 5" xfId="31357" xr:uid="{00000000-0005-0000-0000-0000E1210000}"/>
    <cellStyle name="Millares [0] 2 8 5 3" xfId="6984" xr:uid="{00000000-0005-0000-0000-0000E2210000}"/>
    <cellStyle name="Millares [0] 2 8 5 3 2" xfId="33734" xr:uid="{00000000-0005-0000-0000-0000E3210000}"/>
    <cellStyle name="Millares [0] 2 8 5 4" xfId="11830" xr:uid="{00000000-0005-0000-0000-0000E4210000}"/>
    <cellStyle name="Millares [0] 2 8 5 4 2" xfId="38580" xr:uid="{00000000-0005-0000-0000-0000E5210000}"/>
    <cellStyle name="Millares [0] 2 8 5 5" xfId="16675" xr:uid="{00000000-0005-0000-0000-0000E6210000}"/>
    <cellStyle name="Millares [0] 2 8 5 5 2" xfId="43425" xr:uid="{00000000-0005-0000-0000-0000E7210000}"/>
    <cellStyle name="Millares [0] 2 8 5 6" xfId="19076" xr:uid="{00000000-0005-0000-0000-0000E8210000}"/>
    <cellStyle name="Millares [0] 2 8 5 6 2" xfId="45823" xr:uid="{00000000-0005-0000-0000-0000E9210000}"/>
    <cellStyle name="Millares [0] 2 8 5 7" xfId="21527" xr:uid="{00000000-0005-0000-0000-0000EA210000}"/>
    <cellStyle name="Millares [0] 2 8 5 7 2" xfId="48274" xr:uid="{00000000-0005-0000-0000-0000EB210000}"/>
    <cellStyle name="Millares [0] 2 8 5 8" xfId="26393" xr:uid="{00000000-0005-0000-0000-0000EC210000}"/>
    <cellStyle name="Millares [0] 2 8 5 8 2" xfId="53138" xr:uid="{00000000-0005-0000-0000-0000ED210000}"/>
    <cellStyle name="Millares [0] 2 8 5 9" xfId="28883" xr:uid="{00000000-0005-0000-0000-0000EE210000}"/>
    <cellStyle name="Millares [0] 2 8 6" xfId="3099" xr:uid="{00000000-0005-0000-0000-0000EF210000}"/>
    <cellStyle name="Millares [0] 2 8 6 2" xfId="7958" xr:uid="{00000000-0005-0000-0000-0000F0210000}"/>
    <cellStyle name="Millares [0] 2 8 6 2 2" xfId="34708" xr:uid="{00000000-0005-0000-0000-0000F1210000}"/>
    <cellStyle name="Millares [0] 2 8 6 3" xfId="12778" xr:uid="{00000000-0005-0000-0000-0000F2210000}"/>
    <cellStyle name="Millares [0] 2 8 6 3 2" xfId="39528" xr:uid="{00000000-0005-0000-0000-0000F3210000}"/>
    <cellStyle name="Millares [0] 2 8 6 4" xfId="22501" xr:uid="{00000000-0005-0000-0000-0000F4210000}"/>
    <cellStyle name="Millares [0] 2 8 6 4 2" xfId="49248" xr:uid="{00000000-0005-0000-0000-0000F5210000}"/>
    <cellStyle name="Millares [0] 2 8 6 5" xfId="29857" xr:uid="{00000000-0005-0000-0000-0000F6210000}"/>
    <cellStyle name="Millares [0] 2 8 7" xfId="5562" xr:uid="{00000000-0005-0000-0000-0000F7210000}"/>
    <cellStyle name="Millares [0] 2 8 7 2" xfId="32312" xr:uid="{00000000-0005-0000-0000-0000F8210000}"/>
    <cellStyle name="Millares [0] 2 8 8" xfId="10407" xr:uid="{00000000-0005-0000-0000-0000F9210000}"/>
    <cellStyle name="Millares [0] 2 8 8 2" xfId="37157" xr:uid="{00000000-0005-0000-0000-0000FA210000}"/>
    <cellStyle name="Millares [0] 2 8 9" xfId="15253" xr:uid="{00000000-0005-0000-0000-0000FB210000}"/>
    <cellStyle name="Millares [0] 2 8 9 2" xfId="42003" xr:uid="{00000000-0005-0000-0000-0000FC210000}"/>
    <cellStyle name="Millares [0] 2 9" xfId="606" xr:uid="{00000000-0005-0000-0000-0000FD210000}"/>
    <cellStyle name="Millares [0] 2 9 10" xfId="17681" xr:uid="{00000000-0005-0000-0000-0000FE210000}"/>
    <cellStyle name="Millares [0] 2 9 10 2" xfId="44428" xr:uid="{00000000-0005-0000-0000-0000FF210000}"/>
    <cellStyle name="Millares [0] 2 9 11" xfId="20139" xr:uid="{00000000-0005-0000-0000-000000220000}"/>
    <cellStyle name="Millares [0] 2 9 11 2" xfId="46886" xr:uid="{00000000-0005-0000-0000-000001220000}"/>
    <cellStyle name="Millares [0] 2 9 12" xfId="25005" xr:uid="{00000000-0005-0000-0000-000002220000}"/>
    <cellStyle name="Millares [0] 2 9 12 2" xfId="51751" xr:uid="{00000000-0005-0000-0000-000003220000}"/>
    <cellStyle name="Millares [0] 2 9 13" xfId="27418" xr:uid="{00000000-0005-0000-0000-000004220000}"/>
    <cellStyle name="Millares [0] 2 9 2" xfId="938" xr:uid="{00000000-0005-0000-0000-000005220000}"/>
    <cellStyle name="Millares [0] 2 9 2 10" xfId="20377" xr:uid="{00000000-0005-0000-0000-000006220000}"/>
    <cellStyle name="Millares [0] 2 9 2 10 2" xfId="47124" xr:uid="{00000000-0005-0000-0000-000007220000}"/>
    <cellStyle name="Millares [0] 2 9 2 11" xfId="25243" xr:uid="{00000000-0005-0000-0000-000008220000}"/>
    <cellStyle name="Millares [0] 2 9 2 11 2" xfId="51988" xr:uid="{00000000-0005-0000-0000-000009220000}"/>
    <cellStyle name="Millares [0] 2 9 2 12" xfId="27707" xr:uid="{00000000-0005-0000-0000-00000A220000}"/>
    <cellStyle name="Millares [0] 2 9 2 2" xfId="1442" xr:uid="{00000000-0005-0000-0000-00000B220000}"/>
    <cellStyle name="Millares [0] 2 9 2 2 10" xfId="28207" xr:uid="{00000000-0005-0000-0000-00000C220000}"/>
    <cellStyle name="Millares [0] 2 9 2 2 2" xfId="2870" xr:uid="{00000000-0005-0000-0000-00000D220000}"/>
    <cellStyle name="Millares [0] 2 9 2 2 2 2" xfId="5353" xr:uid="{00000000-0005-0000-0000-00000E220000}"/>
    <cellStyle name="Millares [0] 2 9 2 2 2 2 2" xfId="10204" xr:uid="{00000000-0005-0000-0000-00000F220000}"/>
    <cellStyle name="Millares [0] 2 9 2 2 2 2 2 2" xfId="36954" xr:uid="{00000000-0005-0000-0000-000010220000}"/>
    <cellStyle name="Millares [0] 2 9 2 2 2 2 3" xfId="14946" xr:uid="{00000000-0005-0000-0000-000011220000}"/>
    <cellStyle name="Millares [0] 2 9 2 2 2 2 3 2" xfId="41696" xr:uid="{00000000-0005-0000-0000-000012220000}"/>
    <cellStyle name="Millares [0] 2 9 2 2 2 2 4" xfId="24747" xr:uid="{00000000-0005-0000-0000-000013220000}"/>
    <cellStyle name="Millares [0] 2 9 2 2 2 2 4 2" xfId="51494" xr:uid="{00000000-0005-0000-0000-000014220000}"/>
    <cellStyle name="Millares [0] 2 9 2 2 2 2 5" xfId="32103" xr:uid="{00000000-0005-0000-0000-000015220000}"/>
    <cellStyle name="Millares [0] 2 9 2 2 2 3" xfId="7730" xr:uid="{00000000-0005-0000-0000-000016220000}"/>
    <cellStyle name="Millares [0] 2 9 2 2 2 3 2" xfId="34480" xr:uid="{00000000-0005-0000-0000-000017220000}"/>
    <cellStyle name="Millares [0] 2 9 2 2 2 4" xfId="12576" xr:uid="{00000000-0005-0000-0000-000018220000}"/>
    <cellStyle name="Millares [0] 2 9 2 2 2 4 2" xfId="39326" xr:uid="{00000000-0005-0000-0000-000019220000}"/>
    <cellStyle name="Millares [0] 2 9 2 2 2 5" xfId="17421" xr:uid="{00000000-0005-0000-0000-00001A220000}"/>
    <cellStyle name="Millares [0] 2 9 2 2 2 5 2" xfId="44171" xr:uid="{00000000-0005-0000-0000-00001B220000}"/>
    <cellStyle name="Millares [0] 2 9 2 2 2 6" xfId="19822" xr:uid="{00000000-0005-0000-0000-00001C220000}"/>
    <cellStyle name="Millares [0] 2 9 2 2 2 6 2" xfId="46569" xr:uid="{00000000-0005-0000-0000-00001D220000}"/>
    <cellStyle name="Millares [0] 2 9 2 2 2 7" xfId="22273" xr:uid="{00000000-0005-0000-0000-00001E220000}"/>
    <cellStyle name="Millares [0] 2 9 2 2 2 7 2" xfId="49020" xr:uid="{00000000-0005-0000-0000-00001F220000}"/>
    <cellStyle name="Millares [0] 2 9 2 2 2 8" xfId="27139" xr:uid="{00000000-0005-0000-0000-000020220000}"/>
    <cellStyle name="Millares [0] 2 9 2 2 2 8 2" xfId="53884" xr:uid="{00000000-0005-0000-0000-000021220000}"/>
    <cellStyle name="Millares [0] 2 9 2 2 2 9" xfId="29629" xr:uid="{00000000-0005-0000-0000-000022220000}"/>
    <cellStyle name="Millares [0] 2 9 2 2 3" xfId="3925" xr:uid="{00000000-0005-0000-0000-000023220000}"/>
    <cellStyle name="Millares [0] 2 9 2 2 3 2" xfId="8782" xr:uid="{00000000-0005-0000-0000-000024220000}"/>
    <cellStyle name="Millares [0] 2 9 2 2 3 2 2" xfId="35532" xr:uid="{00000000-0005-0000-0000-000025220000}"/>
    <cellStyle name="Millares [0] 2 9 2 2 3 3" xfId="13524" xr:uid="{00000000-0005-0000-0000-000026220000}"/>
    <cellStyle name="Millares [0] 2 9 2 2 3 3 2" xfId="40274" xr:uid="{00000000-0005-0000-0000-000027220000}"/>
    <cellStyle name="Millares [0] 2 9 2 2 3 4" xfId="23325" xr:uid="{00000000-0005-0000-0000-000028220000}"/>
    <cellStyle name="Millares [0] 2 9 2 2 3 4 2" xfId="50072" xr:uid="{00000000-0005-0000-0000-000029220000}"/>
    <cellStyle name="Millares [0] 2 9 2 2 3 5" xfId="30681" xr:uid="{00000000-0005-0000-0000-00002A220000}"/>
    <cellStyle name="Millares [0] 2 9 2 2 4" xfId="6308" xr:uid="{00000000-0005-0000-0000-00002B220000}"/>
    <cellStyle name="Millares [0] 2 9 2 2 4 2" xfId="33058" xr:uid="{00000000-0005-0000-0000-00002C220000}"/>
    <cellStyle name="Millares [0] 2 9 2 2 5" xfId="11154" xr:uid="{00000000-0005-0000-0000-00002D220000}"/>
    <cellStyle name="Millares [0] 2 9 2 2 5 2" xfId="37904" xr:uid="{00000000-0005-0000-0000-00002E220000}"/>
    <cellStyle name="Millares [0] 2 9 2 2 6" xfId="15999" xr:uid="{00000000-0005-0000-0000-00002F220000}"/>
    <cellStyle name="Millares [0] 2 9 2 2 6 2" xfId="42749" xr:uid="{00000000-0005-0000-0000-000030220000}"/>
    <cellStyle name="Millares [0] 2 9 2 2 7" xfId="18400" xr:uid="{00000000-0005-0000-0000-000031220000}"/>
    <cellStyle name="Millares [0] 2 9 2 2 7 2" xfId="45147" xr:uid="{00000000-0005-0000-0000-000032220000}"/>
    <cellStyle name="Millares [0] 2 9 2 2 8" xfId="20851" xr:uid="{00000000-0005-0000-0000-000033220000}"/>
    <cellStyle name="Millares [0] 2 9 2 2 8 2" xfId="47598" xr:uid="{00000000-0005-0000-0000-000034220000}"/>
    <cellStyle name="Millares [0] 2 9 2 2 9" xfId="25717" xr:uid="{00000000-0005-0000-0000-000035220000}"/>
    <cellStyle name="Millares [0] 2 9 2 2 9 2" xfId="52462" xr:uid="{00000000-0005-0000-0000-000036220000}"/>
    <cellStyle name="Millares [0] 2 9 2 3" xfId="1921" xr:uid="{00000000-0005-0000-0000-000037220000}"/>
    <cellStyle name="Millares [0] 2 9 2 3 2" xfId="4404" xr:uid="{00000000-0005-0000-0000-000038220000}"/>
    <cellStyle name="Millares [0] 2 9 2 3 2 2" xfId="9256" xr:uid="{00000000-0005-0000-0000-000039220000}"/>
    <cellStyle name="Millares [0] 2 9 2 3 2 2 2" xfId="36006" xr:uid="{00000000-0005-0000-0000-00003A220000}"/>
    <cellStyle name="Millares [0] 2 9 2 3 2 3" xfId="13998" xr:uid="{00000000-0005-0000-0000-00003B220000}"/>
    <cellStyle name="Millares [0] 2 9 2 3 2 3 2" xfId="40748" xr:uid="{00000000-0005-0000-0000-00003C220000}"/>
    <cellStyle name="Millares [0] 2 9 2 3 2 4" xfId="23799" xr:uid="{00000000-0005-0000-0000-00003D220000}"/>
    <cellStyle name="Millares [0] 2 9 2 3 2 4 2" xfId="50546" xr:uid="{00000000-0005-0000-0000-00003E220000}"/>
    <cellStyle name="Millares [0] 2 9 2 3 2 5" xfId="31155" xr:uid="{00000000-0005-0000-0000-00003F220000}"/>
    <cellStyle name="Millares [0] 2 9 2 3 3" xfId="6782" xr:uid="{00000000-0005-0000-0000-000040220000}"/>
    <cellStyle name="Millares [0] 2 9 2 3 3 2" xfId="33532" xr:uid="{00000000-0005-0000-0000-000041220000}"/>
    <cellStyle name="Millares [0] 2 9 2 3 4" xfId="11628" xr:uid="{00000000-0005-0000-0000-000042220000}"/>
    <cellStyle name="Millares [0] 2 9 2 3 4 2" xfId="38378" xr:uid="{00000000-0005-0000-0000-000043220000}"/>
    <cellStyle name="Millares [0] 2 9 2 3 5" xfId="16473" xr:uid="{00000000-0005-0000-0000-000044220000}"/>
    <cellStyle name="Millares [0] 2 9 2 3 5 2" xfId="43223" xr:uid="{00000000-0005-0000-0000-000045220000}"/>
    <cellStyle name="Millares [0] 2 9 2 3 6" xfId="18874" xr:uid="{00000000-0005-0000-0000-000046220000}"/>
    <cellStyle name="Millares [0] 2 9 2 3 6 2" xfId="45621" xr:uid="{00000000-0005-0000-0000-000047220000}"/>
    <cellStyle name="Millares [0] 2 9 2 3 7" xfId="21325" xr:uid="{00000000-0005-0000-0000-000048220000}"/>
    <cellStyle name="Millares [0] 2 9 2 3 7 2" xfId="48072" xr:uid="{00000000-0005-0000-0000-000049220000}"/>
    <cellStyle name="Millares [0] 2 9 2 3 8" xfId="26191" xr:uid="{00000000-0005-0000-0000-00004A220000}"/>
    <cellStyle name="Millares [0] 2 9 2 3 8 2" xfId="52936" xr:uid="{00000000-0005-0000-0000-00004B220000}"/>
    <cellStyle name="Millares [0] 2 9 2 3 9" xfId="28681" xr:uid="{00000000-0005-0000-0000-00004C220000}"/>
    <cellStyle name="Millares [0] 2 9 2 4" xfId="2396" xr:uid="{00000000-0005-0000-0000-00004D220000}"/>
    <cellStyle name="Millares [0] 2 9 2 4 2" xfId="4879" xr:uid="{00000000-0005-0000-0000-00004E220000}"/>
    <cellStyle name="Millares [0] 2 9 2 4 2 2" xfId="9730" xr:uid="{00000000-0005-0000-0000-00004F220000}"/>
    <cellStyle name="Millares [0] 2 9 2 4 2 2 2" xfId="36480" xr:uid="{00000000-0005-0000-0000-000050220000}"/>
    <cellStyle name="Millares [0] 2 9 2 4 2 3" xfId="14472" xr:uid="{00000000-0005-0000-0000-000051220000}"/>
    <cellStyle name="Millares [0] 2 9 2 4 2 3 2" xfId="41222" xr:uid="{00000000-0005-0000-0000-000052220000}"/>
    <cellStyle name="Millares [0] 2 9 2 4 2 4" xfId="24273" xr:uid="{00000000-0005-0000-0000-000053220000}"/>
    <cellStyle name="Millares [0] 2 9 2 4 2 4 2" xfId="51020" xr:uid="{00000000-0005-0000-0000-000054220000}"/>
    <cellStyle name="Millares [0] 2 9 2 4 2 5" xfId="31629" xr:uid="{00000000-0005-0000-0000-000055220000}"/>
    <cellStyle name="Millares [0] 2 9 2 4 3" xfId="7256" xr:uid="{00000000-0005-0000-0000-000056220000}"/>
    <cellStyle name="Millares [0] 2 9 2 4 3 2" xfId="34006" xr:uid="{00000000-0005-0000-0000-000057220000}"/>
    <cellStyle name="Millares [0] 2 9 2 4 4" xfId="12102" xr:uid="{00000000-0005-0000-0000-000058220000}"/>
    <cellStyle name="Millares [0] 2 9 2 4 4 2" xfId="38852" xr:uid="{00000000-0005-0000-0000-000059220000}"/>
    <cellStyle name="Millares [0] 2 9 2 4 5" xfId="16947" xr:uid="{00000000-0005-0000-0000-00005A220000}"/>
    <cellStyle name="Millares [0] 2 9 2 4 5 2" xfId="43697" xr:uid="{00000000-0005-0000-0000-00005B220000}"/>
    <cellStyle name="Millares [0] 2 9 2 4 6" xfId="19348" xr:uid="{00000000-0005-0000-0000-00005C220000}"/>
    <cellStyle name="Millares [0] 2 9 2 4 6 2" xfId="46095" xr:uid="{00000000-0005-0000-0000-00005D220000}"/>
    <cellStyle name="Millares [0] 2 9 2 4 7" xfId="21799" xr:uid="{00000000-0005-0000-0000-00005E220000}"/>
    <cellStyle name="Millares [0] 2 9 2 4 7 2" xfId="48546" xr:uid="{00000000-0005-0000-0000-00005F220000}"/>
    <cellStyle name="Millares [0] 2 9 2 4 8" xfId="26665" xr:uid="{00000000-0005-0000-0000-000060220000}"/>
    <cellStyle name="Millares [0] 2 9 2 4 8 2" xfId="53410" xr:uid="{00000000-0005-0000-0000-000061220000}"/>
    <cellStyle name="Millares [0] 2 9 2 4 9" xfId="29155" xr:uid="{00000000-0005-0000-0000-000062220000}"/>
    <cellStyle name="Millares [0] 2 9 2 5" xfId="3423" xr:uid="{00000000-0005-0000-0000-000063220000}"/>
    <cellStyle name="Millares [0] 2 9 2 5 2" xfId="8282" xr:uid="{00000000-0005-0000-0000-000064220000}"/>
    <cellStyle name="Millares [0] 2 9 2 5 2 2" xfId="35032" xr:uid="{00000000-0005-0000-0000-000065220000}"/>
    <cellStyle name="Millares [0] 2 9 2 5 3" xfId="13050" xr:uid="{00000000-0005-0000-0000-000066220000}"/>
    <cellStyle name="Millares [0] 2 9 2 5 3 2" xfId="39800" xr:uid="{00000000-0005-0000-0000-000067220000}"/>
    <cellStyle name="Millares [0] 2 9 2 5 4" xfId="22825" xr:uid="{00000000-0005-0000-0000-000068220000}"/>
    <cellStyle name="Millares [0] 2 9 2 5 4 2" xfId="49572" xr:uid="{00000000-0005-0000-0000-000069220000}"/>
    <cellStyle name="Millares [0] 2 9 2 5 5" xfId="30181" xr:uid="{00000000-0005-0000-0000-00006A220000}"/>
    <cellStyle name="Millares [0] 2 9 2 6" xfId="5834" xr:uid="{00000000-0005-0000-0000-00006B220000}"/>
    <cellStyle name="Millares [0] 2 9 2 6 2" xfId="32584" xr:uid="{00000000-0005-0000-0000-00006C220000}"/>
    <cellStyle name="Millares [0] 2 9 2 7" xfId="10680" xr:uid="{00000000-0005-0000-0000-00006D220000}"/>
    <cellStyle name="Millares [0] 2 9 2 7 2" xfId="37430" xr:uid="{00000000-0005-0000-0000-00006E220000}"/>
    <cellStyle name="Millares [0] 2 9 2 8" xfId="15525" xr:uid="{00000000-0005-0000-0000-00006F220000}"/>
    <cellStyle name="Millares [0] 2 9 2 8 2" xfId="42275" xr:uid="{00000000-0005-0000-0000-000070220000}"/>
    <cellStyle name="Millares [0] 2 9 2 9" xfId="17924" xr:uid="{00000000-0005-0000-0000-000071220000}"/>
    <cellStyle name="Millares [0] 2 9 2 9 2" xfId="44671" xr:uid="{00000000-0005-0000-0000-000072220000}"/>
    <cellStyle name="Millares [0] 2 9 3" xfId="1203" xr:uid="{00000000-0005-0000-0000-000073220000}"/>
    <cellStyle name="Millares [0] 2 9 3 10" xfId="27970" xr:uid="{00000000-0005-0000-0000-000074220000}"/>
    <cellStyle name="Millares [0] 2 9 3 2" xfId="2633" xr:uid="{00000000-0005-0000-0000-000075220000}"/>
    <cellStyle name="Millares [0] 2 9 3 2 2" xfId="5116" xr:uid="{00000000-0005-0000-0000-000076220000}"/>
    <cellStyle name="Millares [0] 2 9 3 2 2 2" xfId="9967" xr:uid="{00000000-0005-0000-0000-000077220000}"/>
    <cellStyle name="Millares [0] 2 9 3 2 2 2 2" xfId="36717" xr:uid="{00000000-0005-0000-0000-000078220000}"/>
    <cellStyle name="Millares [0] 2 9 3 2 2 3" xfId="14709" xr:uid="{00000000-0005-0000-0000-000079220000}"/>
    <cellStyle name="Millares [0] 2 9 3 2 2 3 2" xfId="41459" xr:uid="{00000000-0005-0000-0000-00007A220000}"/>
    <cellStyle name="Millares [0] 2 9 3 2 2 4" xfId="24510" xr:uid="{00000000-0005-0000-0000-00007B220000}"/>
    <cellStyle name="Millares [0] 2 9 3 2 2 4 2" xfId="51257" xr:uid="{00000000-0005-0000-0000-00007C220000}"/>
    <cellStyle name="Millares [0] 2 9 3 2 2 5" xfId="31866" xr:uid="{00000000-0005-0000-0000-00007D220000}"/>
    <cellStyle name="Millares [0] 2 9 3 2 3" xfId="7493" xr:uid="{00000000-0005-0000-0000-00007E220000}"/>
    <cellStyle name="Millares [0] 2 9 3 2 3 2" xfId="34243" xr:uid="{00000000-0005-0000-0000-00007F220000}"/>
    <cellStyle name="Millares [0] 2 9 3 2 4" xfId="12339" xr:uid="{00000000-0005-0000-0000-000080220000}"/>
    <cellStyle name="Millares [0] 2 9 3 2 4 2" xfId="39089" xr:uid="{00000000-0005-0000-0000-000081220000}"/>
    <cellStyle name="Millares [0] 2 9 3 2 5" xfId="17184" xr:uid="{00000000-0005-0000-0000-000082220000}"/>
    <cellStyle name="Millares [0] 2 9 3 2 5 2" xfId="43934" xr:uid="{00000000-0005-0000-0000-000083220000}"/>
    <cellStyle name="Millares [0] 2 9 3 2 6" xfId="19585" xr:uid="{00000000-0005-0000-0000-000084220000}"/>
    <cellStyle name="Millares [0] 2 9 3 2 6 2" xfId="46332" xr:uid="{00000000-0005-0000-0000-000085220000}"/>
    <cellStyle name="Millares [0] 2 9 3 2 7" xfId="22036" xr:uid="{00000000-0005-0000-0000-000086220000}"/>
    <cellStyle name="Millares [0] 2 9 3 2 7 2" xfId="48783" xr:uid="{00000000-0005-0000-0000-000087220000}"/>
    <cellStyle name="Millares [0] 2 9 3 2 8" xfId="26902" xr:uid="{00000000-0005-0000-0000-000088220000}"/>
    <cellStyle name="Millares [0] 2 9 3 2 8 2" xfId="53647" xr:uid="{00000000-0005-0000-0000-000089220000}"/>
    <cellStyle name="Millares [0] 2 9 3 2 9" xfId="29392" xr:uid="{00000000-0005-0000-0000-00008A220000}"/>
    <cellStyle name="Millares [0] 2 9 3 3" xfId="3687" xr:uid="{00000000-0005-0000-0000-00008B220000}"/>
    <cellStyle name="Millares [0] 2 9 3 3 2" xfId="8545" xr:uid="{00000000-0005-0000-0000-00008C220000}"/>
    <cellStyle name="Millares [0] 2 9 3 3 2 2" xfId="35295" xr:uid="{00000000-0005-0000-0000-00008D220000}"/>
    <cellStyle name="Millares [0] 2 9 3 3 3" xfId="13287" xr:uid="{00000000-0005-0000-0000-00008E220000}"/>
    <cellStyle name="Millares [0] 2 9 3 3 3 2" xfId="40037" xr:uid="{00000000-0005-0000-0000-00008F220000}"/>
    <cellStyle name="Millares [0] 2 9 3 3 4" xfId="23088" xr:uid="{00000000-0005-0000-0000-000090220000}"/>
    <cellStyle name="Millares [0] 2 9 3 3 4 2" xfId="49835" xr:uid="{00000000-0005-0000-0000-000091220000}"/>
    <cellStyle name="Millares [0] 2 9 3 3 5" xfId="30444" xr:uid="{00000000-0005-0000-0000-000092220000}"/>
    <cellStyle name="Millares [0] 2 9 3 4" xfId="6071" xr:uid="{00000000-0005-0000-0000-000093220000}"/>
    <cellStyle name="Millares [0] 2 9 3 4 2" xfId="32821" xr:uid="{00000000-0005-0000-0000-000094220000}"/>
    <cellStyle name="Millares [0] 2 9 3 5" xfId="10917" xr:uid="{00000000-0005-0000-0000-000095220000}"/>
    <cellStyle name="Millares [0] 2 9 3 5 2" xfId="37667" xr:uid="{00000000-0005-0000-0000-000096220000}"/>
    <cellStyle name="Millares [0] 2 9 3 6" xfId="15762" xr:uid="{00000000-0005-0000-0000-000097220000}"/>
    <cellStyle name="Millares [0] 2 9 3 6 2" xfId="42512" xr:uid="{00000000-0005-0000-0000-000098220000}"/>
    <cellStyle name="Millares [0] 2 9 3 7" xfId="18163" xr:uid="{00000000-0005-0000-0000-000099220000}"/>
    <cellStyle name="Millares [0] 2 9 3 7 2" xfId="44910" xr:uid="{00000000-0005-0000-0000-00009A220000}"/>
    <cellStyle name="Millares [0] 2 9 3 8" xfId="20614" xr:uid="{00000000-0005-0000-0000-00009B220000}"/>
    <cellStyle name="Millares [0] 2 9 3 8 2" xfId="47361" xr:uid="{00000000-0005-0000-0000-00009C220000}"/>
    <cellStyle name="Millares [0] 2 9 3 9" xfId="25480" xr:uid="{00000000-0005-0000-0000-00009D220000}"/>
    <cellStyle name="Millares [0] 2 9 3 9 2" xfId="52225" xr:uid="{00000000-0005-0000-0000-00009E220000}"/>
    <cellStyle name="Millares [0] 2 9 4" xfId="1683" xr:uid="{00000000-0005-0000-0000-00009F220000}"/>
    <cellStyle name="Millares [0] 2 9 4 2" xfId="4166" xr:uid="{00000000-0005-0000-0000-0000A0220000}"/>
    <cellStyle name="Millares [0] 2 9 4 2 2" xfId="9019" xr:uid="{00000000-0005-0000-0000-0000A1220000}"/>
    <cellStyle name="Millares [0] 2 9 4 2 2 2" xfId="35769" xr:uid="{00000000-0005-0000-0000-0000A2220000}"/>
    <cellStyle name="Millares [0] 2 9 4 2 3" xfId="13761" xr:uid="{00000000-0005-0000-0000-0000A3220000}"/>
    <cellStyle name="Millares [0] 2 9 4 2 3 2" xfId="40511" xr:uid="{00000000-0005-0000-0000-0000A4220000}"/>
    <cellStyle name="Millares [0] 2 9 4 2 4" xfId="23562" xr:uid="{00000000-0005-0000-0000-0000A5220000}"/>
    <cellStyle name="Millares [0] 2 9 4 2 4 2" xfId="50309" xr:uid="{00000000-0005-0000-0000-0000A6220000}"/>
    <cellStyle name="Millares [0] 2 9 4 2 5" xfId="30918" xr:uid="{00000000-0005-0000-0000-0000A7220000}"/>
    <cellStyle name="Millares [0] 2 9 4 3" xfId="6545" xr:uid="{00000000-0005-0000-0000-0000A8220000}"/>
    <cellStyle name="Millares [0] 2 9 4 3 2" xfId="33295" xr:uid="{00000000-0005-0000-0000-0000A9220000}"/>
    <cellStyle name="Millares [0] 2 9 4 4" xfId="11391" xr:uid="{00000000-0005-0000-0000-0000AA220000}"/>
    <cellStyle name="Millares [0] 2 9 4 4 2" xfId="38141" xr:uid="{00000000-0005-0000-0000-0000AB220000}"/>
    <cellStyle name="Millares [0] 2 9 4 5" xfId="16236" xr:uid="{00000000-0005-0000-0000-0000AC220000}"/>
    <cellStyle name="Millares [0] 2 9 4 5 2" xfId="42986" xr:uid="{00000000-0005-0000-0000-0000AD220000}"/>
    <cellStyle name="Millares [0] 2 9 4 6" xfId="18637" xr:uid="{00000000-0005-0000-0000-0000AE220000}"/>
    <cellStyle name="Millares [0] 2 9 4 6 2" xfId="45384" xr:uid="{00000000-0005-0000-0000-0000AF220000}"/>
    <cellStyle name="Millares [0] 2 9 4 7" xfId="21088" xr:uid="{00000000-0005-0000-0000-0000B0220000}"/>
    <cellStyle name="Millares [0] 2 9 4 7 2" xfId="47835" xr:uid="{00000000-0005-0000-0000-0000B1220000}"/>
    <cellStyle name="Millares [0] 2 9 4 8" xfId="25954" xr:uid="{00000000-0005-0000-0000-0000B2220000}"/>
    <cellStyle name="Millares [0] 2 9 4 8 2" xfId="52699" xr:uid="{00000000-0005-0000-0000-0000B3220000}"/>
    <cellStyle name="Millares [0] 2 9 4 9" xfId="28444" xr:uid="{00000000-0005-0000-0000-0000B4220000}"/>
    <cellStyle name="Millares [0] 2 9 5" xfId="2159" xr:uid="{00000000-0005-0000-0000-0000B5220000}"/>
    <cellStyle name="Millares [0] 2 9 5 2" xfId="4642" xr:uid="{00000000-0005-0000-0000-0000B6220000}"/>
    <cellStyle name="Millares [0] 2 9 5 2 2" xfId="9493" xr:uid="{00000000-0005-0000-0000-0000B7220000}"/>
    <cellStyle name="Millares [0] 2 9 5 2 2 2" xfId="36243" xr:uid="{00000000-0005-0000-0000-0000B8220000}"/>
    <cellStyle name="Millares [0] 2 9 5 2 3" xfId="14235" xr:uid="{00000000-0005-0000-0000-0000B9220000}"/>
    <cellStyle name="Millares [0] 2 9 5 2 3 2" xfId="40985" xr:uid="{00000000-0005-0000-0000-0000BA220000}"/>
    <cellStyle name="Millares [0] 2 9 5 2 4" xfId="24036" xr:uid="{00000000-0005-0000-0000-0000BB220000}"/>
    <cellStyle name="Millares [0] 2 9 5 2 4 2" xfId="50783" xr:uid="{00000000-0005-0000-0000-0000BC220000}"/>
    <cellStyle name="Millares [0] 2 9 5 2 5" xfId="31392" xr:uid="{00000000-0005-0000-0000-0000BD220000}"/>
    <cellStyle name="Millares [0] 2 9 5 3" xfId="7019" xr:uid="{00000000-0005-0000-0000-0000BE220000}"/>
    <cellStyle name="Millares [0] 2 9 5 3 2" xfId="33769" xr:uid="{00000000-0005-0000-0000-0000BF220000}"/>
    <cellStyle name="Millares [0] 2 9 5 4" xfId="11865" xr:uid="{00000000-0005-0000-0000-0000C0220000}"/>
    <cellStyle name="Millares [0] 2 9 5 4 2" xfId="38615" xr:uid="{00000000-0005-0000-0000-0000C1220000}"/>
    <cellStyle name="Millares [0] 2 9 5 5" xfId="16710" xr:uid="{00000000-0005-0000-0000-0000C2220000}"/>
    <cellStyle name="Millares [0] 2 9 5 5 2" xfId="43460" xr:uid="{00000000-0005-0000-0000-0000C3220000}"/>
    <cellStyle name="Millares [0] 2 9 5 6" xfId="19111" xr:uid="{00000000-0005-0000-0000-0000C4220000}"/>
    <cellStyle name="Millares [0] 2 9 5 6 2" xfId="45858" xr:uid="{00000000-0005-0000-0000-0000C5220000}"/>
    <cellStyle name="Millares [0] 2 9 5 7" xfId="21562" xr:uid="{00000000-0005-0000-0000-0000C6220000}"/>
    <cellStyle name="Millares [0] 2 9 5 7 2" xfId="48309" xr:uid="{00000000-0005-0000-0000-0000C7220000}"/>
    <cellStyle name="Millares [0] 2 9 5 8" xfId="26428" xr:uid="{00000000-0005-0000-0000-0000C8220000}"/>
    <cellStyle name="Millares [0] 2 9 5 8 2" xfId="53173" xr:uid="{00000000-0005-0000-0000-0000C9220000}"/>
    <cellStyle name="Millares [0] 2 9 5 9" xfId="28918" xr:uid="{00000000-0005-0000-0000-0000CA220000}"/>
    <cellStyle name="Millares [0] 2 9 6" xfId="3134" xr:uid="{00000000-0005-0000-0000-0000CB220000}"/>
    <cellStyle name="Millares [0] 2 9 6 2" xfId="7993" xr:uid="{00000000-0005-0000-0000-0000CC220000}"/>
    <cellStyle name="Millares [0] 2 9 6 2 2" xfId="34743" xr:uid="{00000000-0005-0000-0000-0000CD220000}"/>
    <cellStyle name="Millares [0] 2 9 6 3" xfId="12813" xr:uid="{00000000-0005-0000-0000-0000CE220000}"/>
    <cellStyle name="Millares [0] 2 9 6 3 2" xfId="39563" xr:uid="{00000000-0005-0000-0000-0000CF220000}"/>
    <cellStyle name="Millares [0] 2 9 6 4" xfId="22536" xr:uid="{00000000-0005-0000-0000-0000D0220000}"/>
    <cellStyle name="Millares [0] 2 9 6 4 2" xfId="49283" xr:uid="{00000000-0005-0000-0000-0000D1220000}"/>
    <cellStyle name="Millares [0] 2 9 6 5" xfId="29892" xr:uid="{00000000-0005-0000-0000-0000D2220000}"/>
    <cellStyle name="Millares [0] 2 9 7" xfId="5597" xr:uid="{00000000-0005-0000-0000-0000D3220000}"/>
    <cellStyle name="Millares [0] 2 9 7 2" xfId="32347" xr:uid="{00000000-0005-0000-0000-0000D4220000}"/>
    <cellStyle name="Millares [0] 2 9 8" xfId="10442" xr:uid="{00000000-0005-0000-0000-0000D5220000}"/>
    <cellStyle name="Millares [0] 2 9 8 2" xfId="37192" xr:uid="{00000000-0005-0000-0000-0000D6220000}"/>
    <cellStyle name="Millares [0] 2 9 9" xfId="15288" xr:uid="{00000000-0005-0000-0000-0000D7220000}"/>
    <cellStyle name="Millares [0] 2 9 9 2" xfId="42038" xr:uid="{00000000-0005-0000-0000-0000D8220000}"/>
    <cellStyle name="Millares [0] 20" xfId="19999" xr:uid="{00000000-0005-0000-0000-0000D9220000}"/>
    <cellStyle name="Millares [0] 20 2" xfId="46746" xr:uid="{00000000-0005-0000-0000-0000DA220000}"/>
    <cellStyle name="Millares [0] 21" xfId="24866" xr:uid="{00000000-0005-0000-0000-0000DB220000}"/>
    <cellStyle name="Millares [0] 21 2" xfId="51612" xr:uid="{00000000-0005-0000-0000-0000DC220000}"/>
    <cellStyle name="Millares [0] 22" xfId="27253" xr:uid="{00000000-0005-0000-0000-0000DD220000}"/>
    <cellStyle name="Millares [0] 3" xfId="96" xr:uid="{00000000-0005-0000-0000-0000DE220000}"/>
    <cellStyle name="Millares [0] 3 10" xfId="2975" xr:uid="{00000000-0005-0000-0000-0000DF220000}"/>
    <cellStyle name="Millares [0] 3 10 2" xfId="7834" xr:uid="{00000000-0005-0000-0000-0000E0220000}"/>
    <cellStyle name="Millares [0] 3 10 2 2" xfId="34584" xr:uid="{00000000-0005-0000-0000-0000E1220000}"/>
    <cellStyle name="Millares [0] 3 10 3" xfId="12680" xr:uid="{00000000-0005-0000-0000-0000E2220000}"/>
    <cellStyle name="Millares [0] 3 10 3 2" xfId="39430" xr:uid="{00000000-0005-0000-0000-0000E3220000}"/>
    <cellStyle name="Millares [0] 3 10 4" xfId="22377" xr:uid="{00000000-0005-0000-0000-0000E4220000}"/>
    <cellStyle name="Millares [0] 3 10 4 2" xfId="49124" xr:uid="{00000000-0005-0000-0000-0000E5220000}"/>
    <cellStyle name="Millares [0] 3 10 5" xfId="29733" xr:uid="{00000000-0005-0000-0000-0000E6220000}"/>
    <cellStyle name="Millares [0] 3 11" xfId="5464" xr:uid="{00000000-0005-0000-0000-0000E7220000}"/>
    <cellStyle name="Millares [0] 3 11 2" xfId="32214" xr:uid="{00000000-0005-0000-0000-0000E8220000}"/>
    <cellStyle name="Millares [0] 3 12" xfId="10309" xr:uid="{00000000-0005-0000-0000-0000E9220000}"/>
    <cellStyle name="Millares [0] 3 12 2" xfId="37059" xr:uid="{00000000-0005-0000-0000-0000EA220000}"/>
    <cellStyle name="Millares [0] 3 13" xfId="15155" xr:uid="{00000000-0005-0000-0000-0000EB220000}"/>
    <cellStyle name="Millares [0] 3 13 2" xfId="41905" xr:uid="{00000000-0005-0000-0000-0000EC220000}"/>
    <cellStyle name="Millares [0] 3 14" xfId="17530" xr:uid="{00000000-0005-0000-0000-0000ED220000}"/>
    <cellStyle name="Millares [0] 3 14 2" xfId="44277" xr:uid="{00000000-0005-0000-0000-0000EE220000}"/>
    <cellStyle name="Millares [0] 3 15" xfId="20006" xr:uid="{00000000-0005-0000-0000-0000EF220000}"/>
    <cellStyle name="Millares [0] 3 15 2" xfId="46753" xr:uid="{00000000-0005-0000-0000-0000F0220000}"/>
    <cellStyle name="Millares [0] 3 16" xfId="24872" xr:uid="{00000000-0005-0000-0000-0000F1220000}"/>
    <cellStyle name="Millares [0] 3 16 2" xfId="51618" xr:uid="{00000000-0005-0000-0000-0000F2220000}"/>
    <cellStyle name="Millares [0] 3 17" xfId="27259" xr:uid="{00000000-0005-0000-0000-0000F3220000}"/>
    <cellStyle name="Millares [0] 3 2" xfId="477" xr:uid="{00000000-0005-0000-0000-0000F4220000}"/>
    <cellStyle name="Millares [0] 3 2 10" xfId="15190" xr:uid="{00000000-0005-0000-0000-0000F5220000}"/>
    <cellStyle name="Millares [0] 3 2 10 2" xfId="41940" xr:uid="{00000000-0005-0000-0000-0000F6220000}"/>
    <cellStyle name="Millares [0] 3 2 11" xfId="17581" xr:uid="{00000000-0005-0000-0000-0000F7220000}"/>
    <cellStyle name="Millares [0] 3 2 11 2" xfId="44328" xr:uid="{00000000-0005-0000-0000-0000F8220000}"/>
    <cellStyle name="Millares [0] 3 2 12" xfId="20041" xr:uid="{00000000-0005-0000-0000-0000F9220000}"/>
    <cellStyle name="Millares [0] 3 2 12 2" xfId="46788" xr:uid="{00000000-0005-0000-0000-0000FA220000}"/>
    <cellStyle name="Millares [0] 3 2 13" xfId="24907" xr:uid="{00000000-0005-0000-0000-0000FB220000}"/>
    <cellStyle name="Millares [0] 3 2 13 2" xfId="51653" xr:uid="{00000000-0005-0000-0000-0000FC220000}"/>
    <cellStyle name="Millares [0] 3 2 14" xfId="27320" xr:uid="{00000000-0005-0000-0000-0000FD220000}"/>
    <cellStyle name="Millares [0] 3 2 2" xfId="692" xr:uid="{00000000-0005-0000-0000-0000FE220000}"/>
    <cellStyle name="Millares [0] 3 2 2 10" xfId="17723" xr:uid="{00000000-0005-0000-0000-0000FF220000}"/>
    <cellStyle name="Millares [0] 3 2 2 10 2" xfId="44470" xr:uid="{00000000-0005-0000-0000-000000230000}"/>
    <cellStyle name="Millares [0] 3 2 2 11" xfId="20177" xr:uid="{00000000-0005-0000-0000-000001230000}"/>
    <cellStyle name="Millares [0] 3 2 2 11 2" xfId="46924" xr:uid="{00000000-0005-0000-0000-000002230000}"/>
    <cellStyle name="Millares [0] 3 2 2 12" xfId="25043" xr:uid="{00000000-0005-0000-0000-000003230000}"/>
    <cellStyle name="Millares [0] 3 2 2 12 2" xfId="51789" xr:uid="{00000000-0005-0000-0000-000004230000}"/>
    <cellStyle name="Millares [0] 3 2 2 13" xfId="27501" xr:uid="{00000000-0005-0000-0000-000005230000}"/>
    <cellStyle name="Millares [0] 3 2 2 2" xfId="1003" xr:uid="{00000000-0005-0000-0000-000006230000}"/>
    <cellStyle name="Millares [0] 3 2 2 2 10" xfId="20415" xr:uid="{00000000-0005-0000-0000-000007230000}"/>
    <cellStyle name="Millares [0] 3 2 2 2 10 2" xfId="47162" xr:uid="{00000000-0005-0000-0000-000008230000}"/>
    <cellStyle name="Millares [0] 3 2 2 2 11" xfId="25281" xr:uid="{00000000-0005-0000-0000-000009230000}"/>
    <cellStyle name="Millares [0] 3 2 2 2 11 2" xfId="52026" xr:uid="{00000000-0005-0000-0000-00000A230000}"/>
    <cellStyle name="Millares [0] 3 2 2 2 12" xfId="27771" xr:uid="{00000000-0005-0000-0000-00000B230000}"/>
    <cellStyle name="Millares [0] 3 2 2 2 2" xfId="1480" xr:uid="{00000000-0005-0000-0000-00000C230000}"/>
    <cellStyle name="Millares [0] 3 2 2 2 2 10" xfId="28245" xr:uid="{00000000-0005-0000-0000-00000D230000}"/>
    <cellStyle name="Millares [0] 3 2 2 2 2 2" xfId="2908" xr:uid="{00000000-0005-0000-0000-00000E230000}"/>
    <cellStyle name="Millares [0] 3 2 2 2 2 2 2" xfId="5391" xr:uid="{00000000-0005-0000-0000-00000F230000}"/>
    <cellStyle name="Millares [0] 3 2 2 2 2 2 2 2" xfId="10242" xr:uid="{00000000-0005-0000-0000-000010230000}"/>
    <cellStyle name="Millares [0] 3 2 2 2 2 2 2 2 2" xfId="36992" xr:uid="{00000000-0005-0000-0000-000011230000}"/>
    <cellStyle name="Millares [0] 3 2 2 2 2 2 2 3" xfId="14984" xr:uid="{00000000-0005-0000-0000-000012230000}"/>
    <cellStyle name="Millares [0] 3 2 2 2 2 2 2 3 2" xfId="41734" xr:uid="{00000000-0005-0000-0000-000013230000}"/>
    <cellStyle name="Millares [0] 3 2 2 2 2 2 2 4" xfId="24785" xr:uid="{00000000-0005-0000-0000-000014230000}"/>
    <cellStyle name="Millares [0] 3 2 2 2 2 2 2 4 2" xfId="51532" xr:uid="{00000000-0005-0000-0000-000015230000}"/>
    <cellStyle name="Millares [0] 3 2 2 2 2 2 2 5" xfId="32141" xr:uid="{00000000-0005-0000-0000-000016230000}"/>
    <cellStyle name="Millares [0] 3 2 2 2 2 2 3" xfId="7768" xr:uid="{00000000-0005-0000-0000-000017230000}"/>
    <cellStyle name="Millares [0] 3 2 2 2 2 2 3 2" xfId="34518" xr:uid="{00000000-0005-0000-0000-000018230000}"/>
    <cellStyle name="Millares [0] 3 2 2 2 2 2 4" xfId="12614" xr:uid="{00000000-0005-0000-0000-000019230000}"/>
    <cellStyle name="Millares [0] 3 2 2 2 2 2 4 2" xfId="39364" xr:uid="{00000000-0005-0000-0000-00001A230000}"/>
    <cellStyle name="Millares [0] 3 2 2 2 2 2 5" xfId="17459" xr:uid="{00000000-0005-0000-0000-00001B230000}"/>
    <cellStyle name="Millares [0] 3 2 2 2 2 2 5 2" xfId="44209" xr:uid="{00000000-0005-0000-0000-00001C230000}"/>
    <cellStyle name="Millares [0] 3 2 2 2 2 2 6" xfId="19860" xr:uid="{00000000-0005-0000-0000-00001D230000}"/>
    <cellStyle name="Millares [0] 3 2 2 2 2 2 6 2" xfId="46607" xr:uid="{00000000-0005-0000-0000-00001E230000}"/>
    <cellStyle name="Millares [0] 3 2 2 2 2 2 7" xfId="22311" xr:uid="{00000000-0005-0000-0000-00001F230000}"/>
    <cellStyle name="Millares [0] 3 2 2 2 2 2 7 2" xfId="49058" xr:uid="{00000000-0005-0000-0000-000020230000}"/>
    <cellStyle name="Millares [0] 3 2 2 2 2 2 8" xfId="27177" xr:uid="{00000000-0005-0000-0000-000021230000}"/>
    <cellStyle name="Millares [0] 3 2 2 2 2 2 8 2" xfId="53922" xr:uid="{00000000-0005-0000-0000-000022230000}"/>
    <cellStyle name="Millares [0] 3 2 2 2 2 2 9" xfId="29667" xr:uid="{00000000-0005-0000-0000-000023230000}"/>
    <cellStyle name="Millares [0] 3 2 2 2 2 3" xfId="3963" xr:uid="{00000000-0005-0000-0000-000024230000}"/>
    <cellStyle name="Millares [0] 3 2 2 2 2 3 2" xfId="8820" xr:uid="{00000000-0005-0000-0000-000025230000}"/>
    <cellStyle name="Millares [0] 3 2 2 2 2 3 2 2" xfId="35570" xr:uid="{00000000-0005-0000-0000-000026230000}"/>
    <cellStyle name="Millares [0] 3 2 2 2 2 3 3" xfId="13562" xr:uid="{00000000-0005-0000-0000-000027230000}"/>
    <cellStyle name="Millares [0] 3 2 2 2 2 3 3 2" xfId="40312" xr:uid="{00000000-0005-0000-0000-000028230000}"/>
    <cellStyle name="Millares [0] 3 2 2 2 2 3 4" xfId="23363" xr:uid="{00000000-0005-0000-0000-000029230000}"/>
    <cellStyle name="Millares [0] 3 2 2 2 2 3 4 2" xfId="50110" xr:uid="{00000000-0005-0000-0000-00002A230000}"/>
    <cellStyle name="Millares [0] 3 2 2 2 2 3 5" xfId="30719" xr:uid="{00000000-0005-0000-0000-00002B230000}"/>
    <cellStyle name="Millares [0] 3 2 2 2 2 4" xfId="6346" xr:uid="{00000000-0005-0000-0000-00002C230000}"/>
    <cellStyle name="Millares [0] 3 2 2 2 2 4 2" xfId="33096" xr:uid="{00000000-0005-0000-0000-00002D230000}"/>
    <cellStyle name="Millares [0] 3 2 2 2 2 5" xfId="11192" xr:uid="{00000000-0005-0000-0000-00002E230000}"/>
    <cellStyle name="Millares [0] 3 2 2 2 2 5 2" xfId="37942" xr:uid="{00000000-0005-0000-0000-00002F230000}"/>
    <cellStyle name="Millares [0] 3 2 2 2 2 6" xfId="16037" xr:uid="{00000000-0005-0000-0000-000030230000}"/>
    <cellStyle name="Millares [0] 3 2 2 2 2 6 2" xfId="42787" xr:uid="{00000000-0005-0000-0000-000031230000}"/>
    <cellStyle name="Millares [0] 3 2 2 2 2 7" xfId="18438" xr:uid="{00000000-0005-0000-0000-000032230000}"/>
    <cellStyle name="Millares [0] 3 2 2 2 2 7 2" xfId="45185" xr:uid="{00000000-0005-0000-0000-000033230000}"/>
    <cellStyle name="Millares [0] 3 2 2 2 2 8" xfId="20889" xr:uid="{00000000-0005-0000-0000-000034230000}"/>
    <cellStyle name="Millares [0] 3 2 2 2 2 8 2" xfId="47636" xr:uid="{00000000-0005-0000-0000-000035230000}"/>
    <cellStyle name="Millares [0] 3 2 2 2 2 9" xfId="25755" xr:uid="{00000000-0005-0000-0000-000036230000}"/>
    <cellStyle name="Millares [0] 3 2 2 2 2 9 2" xfId="52500" xr:uid="{00000000-0005-0000-0000-000037230000}"/>
    <cellStyle name="Millares [0] 3 2 2 2 3" xfId="1959" xr:uid="{00000000-0005-0000-0000-000038230000}"/>
    <cellStyle name="Millares [0] 3 2 2 2 3 2" xfId="4442" xr:uid="{00000000-0005-0000-0000-000039230000}"/>
    <cellStyle name="Millares [0] 3 2 2 2 3 2 2" xfId="9294" xr:uid="{00000000-0005-0000-0000-00003A230000}"/>
    <cellStyle name="Millares [0] 3 2 2 2 3 2 2 2" xfId="36044" xr:uid="{00000000-0005-0000-0000-00003B230000}"/>
    <cellStyle name="Millares [0] 3 2 2 2 3 2 3" xfId="14036" xr:uid="{00000000-0005-0000-0000-00003C230000}"/>
    <cellStyle name="Millares [0] 3 2 2 2 3 2 3 2" xfId="40786" xr:uid="{00000000-0005-0000-0000-00003D230000}"/>
    <cellStyle name="Millares [0] 3 2 2 2 3 2 4" xfId="23837" xr:uid="{00000000-0005-0000-0000-00003E230000}"/>
    <cellStyle name="Millares [0] 3 2 2 2 3 2 4 2" xfId="50584" xr:uid="{00000000-0005-0000-0000-00003F230000}"/>
    <cellStyle name="Millares [0] 3 2 2 2 3 2 5" xfId="31193" xr:uid="{00000000-0005-0000-0000-000040230000}"/>
    <cellStyle name="Millares [0] 3 2 2 2 3 3" xfId="6820" xr:uid="{00000000-0005-0000-0000-000041230000}"/>
    <cellStyle name="Millares [0] 3 2 2 2 3 3 2" xfId="33570" xr:uid="{00000000-0005-0000-0000-000042230000}"/>
    <cellStyle name="Millares [0] 3 2 2 2 3 4" xfId="11666" xr:uid="{00000000-0005-0000-0000-000043230000}"/>
    <cellStyle name="Millares [0] 3 2 2 2 3 4 2" xfId="38416" xr:uid="{00000000-0005-0000-0000-000044230000}"/>
    <cellStyle name="Millares [0] 3 2 2 2 3 5" xfId="16511" xr:uid="{00000000-0005-0000-0000-000045230000}"/>
    <cellStyle name="Millares [0] 3 2 2 2 3 5 2" xfId="43261" xr:uid="{00000000-0005-0000-0000-000046230000}"/>
    <cellStyle name="Millares [0] 3 2 2 2 3 6" xfId="18912" xr:uid="{00000000-0005-0000-0000-000047230000}"/>
    <cellStyle name="Millares [0] 3 2 2 2 3 6 2" xfId="45659" xr:uid="{00000000-0005-0000-0000-000048230000}"/>
    <cellStyle name="Millares [0] 3 2 2 2 3 7" xfId="21363" xr:uid="{00000000-0005-0000-0000-000049230000}"/>
    <cellStyle name="Millares [0] 3 2 2 2 3 7 2" xfId="48110" xr:uid="{00000000-0005-0000-0000-00004A230000}"/>
    <cellStyle name="Millares [0] 3 2 2 2 3 8" xfId="26229" xr:uid="{00000000-0005-0000-0000-00004B230000}"/>
    <cellStyle name="Millares [0] 3 2 2 2 3 8 2" xfId="52974" xr:uid="{00000000-0005-0000-0000-00004C230000}"/>
    <cellStyle name="Millares [0] 3 2 2 2 3 9" xfId="28719" xr:uid="{00000000-0005-0000-0000-00004D230000}"/>
    <cellStyle name="Millares [0] 3 2 2 2 4" xfId="2434" xr:uid="{00000000-0005-0000-0000-00004E230000}"/>
    <cellStyle name="Millares [0] 3 2 2 2 4 2" xfId="4917" xr:uid="{00000000-0005-0000-0000-00004F230000}"/>
    <cellStyle name="Millares [0] 3 2 2 2 4 2 2" xfId="9768" xr:uid="{00000000-0005-0000-0000-000050230000}"/>
    <cellStyle name="Millares [0] 3 2 2 2 4 2 2 2" xfId="36518" xr:uid="{00000000-0005-0000-0000-000051230000}"/>
    <cellStyle name="Millares [0] 3 2 2 2 4 2 3" xfId="14510" xr:uid="{00000000-0005-0000-0000-000052230000}"/>
    <cellStyle name="Millares [0] 3 2 2 2 4 2 3 2" xfId="41260" xr:uid="{00000000-0005-0000-0000-000053230000}"/>
    <cellStyle name="Millares [0] 3 2 2 2 4 2 4" xfId="24311" xr:uid="{00000000-0005-0000-0000-000054230000}"/>
    <cellStyle name="Millares [0] 3 2 2 2 4 2 4 2" xfId="51058" xr:uid="{00000000-0005-0000-0000-000055230000}"/>
    <cellStyle name="Millares [0] 3 2 2 2 4 2 5" xfId="31667" xr:uid="{00000000-0005-0000-0000-000056230000}"/>
    <cellStyle name="Millares [0] 3 2 2 2 4 3" xfId="7294" xr:uid="{00000000-0005-0000-0000-000057230000}"/>
    <cellStyle name="Millares [0] 3 2 2 2 4 3 2" xfId="34044" xr:uid="{00000000-0005-0000-0000-000058230000}"/>
    <cellStyle name="Millares [0] 3 2 2 2 4 4" xfId="12140" xr:uid="{00000000-0005-0000-0000-000059230000}"/>
    <cellStyle name="Millares [0] 3 2 2 2 4 4 2" xfId="38890" xr:uid="{00000000-0005-0000-0000-00005A230000}"/>
    <cellStyle name="Millares [0] 3 2 2 2 4 5" xfId="16985" xr:uid="{00000000-0005-0000-0000-00005B230000}"/>
    <cellStyle name="Millares [0] 3 2 2 2 4 5 2" xfId="43735" xr:uid="{00000000-0005-0000-0000-00005C230000}"/>
    <cellStyle name="Millares [0] 3 2 2 2 4 6" xfId="19386" xr:uid="{00000000-0005-0000-0000-00005D230000}"/>
    <cellStyle name="Millares [0] 3 2 2 2 4 6 2" xfId="46133" xr:uid="{00000000-0005-0000-0000-00005E230000}"/>
    <cellStyle name="Millares [0] 3 2 2 2 4 7" xfId="21837" xr:uid="{00000000-0005-0000-0000-00005F230000}"/>
    <cellStyle name="Millares [0] 3 2 2 2 4 7 2" xfId="48584" xr:uid="{00000000-0005-0000-0000-000060230000}"/>
    <cellStyle name="Millares [0] 3 2 2 2 4 8" xfId="26703" xr:uid="{00000000-0005-0000-0000-000061230000}"/>
    <cellStyle name="Millares [0] 3 2 2 2 4 8 2" xfId="53448" xr:uid="{00000000-0005-0000-0000-000062230000}"/>
    <cellStyle name="Millares [0] 3 2 2 2 4 9" xfId="29193" xr:uid="{00000000-0005-0000-0000-000063230000}"/>
    <cellStyle name="Millares [0] 3 2 2 2 5" xfId="3487" xr:uid="{00000000-0005-0000-0000-000064230000}"/>
    <cellStyle name="Millares [0] 3 2 2 2 5 2" xfId="8346" xr:uid="{00000000-0005-0000-0000-000065230000}"/>
    <cellStyle name="Millares [0] 3 2 2 2 5 2 2" xfId="35096" xr:uid="{00000000-0005-0000-0000-000066230000}"/>
    <cellStyle name="Millares [0] 3 2 2 2 5 3" xfId="13088" xr:uid="{00000000-0005-0000-0000-000067230000}"/>
    <cellStyle name="Millares [0] 3 2 2 2 5 3 2" xfId="39838" xr:uid="{00000000-0005-0000-0000-000068230000}"/>
    <cellStyle name="Millares [0] 3 2 2 2 5 4" xfId="22889" xr:uid="{00000000-0005-0000-0000-000069230000}"/>
    <cellStyle name="Millares [0] 3 2 2 2 5 4 2" xfId="49636" xr:uid="{00000000-0005-0000-0000-00006A230000}"/>
    <cellStyle name="Millares [0] 3 2 2 2 5 5" xfId="30245" xr:uid="{00000000-0005-0000-0000-00006B230000}"/>
    <cellStyle name="Millares [0] 3 2 2 2 6" xfId="5872" xr:uid="{00000000-0005-0000-0000-00006C230000}"/>
    <cellStyle name="Millares [0] 3 2 2 2 6 2" xfId="32622" xr:uid="{00000000-0005-0000-0000-00006D230000}"/>
    <cellStyle name="Millares [0] 3 2 2 2 7" xfId="10718" xr:uid="{00000000-0005-0000-0000-00006E230000}"/>
    <cellStyle name="Millares [0] 3 2 2 2 7 2" xfId="37468" xr:uid="{00000000-0005-0000-0000-00006F230000}"/>
    <cellStyle name="Millares [0] 3 2 2 2 8" xfId="15563" xr:uid="{00000000-0005-0000-0000-000070230000}"/>
    <cellStyle name="Millares [0] 3 2 2 2 8 2" xfId="42313" xr:uid="{00000000-0005-0000-0000-000071230000}"/>
    <cellStyle name="Millares [0] 3 2 2 2 9" xfId="17964" xr:uid="{00000000-0005-0000-0000-000072230000}"/>
    <cellStyle name="Millares [0] 3 2 2 2 9 2" xfId="44711" xr:uid="{00000000-0005-0000-0000-000073230000}"/>
    <cellStyle name="Millares [0] 3 2 2 3" xfId="1241" xr:uid="{00000000-0005-0000-0000-000074230000}"/>
    <cellStyle name="Millares [0] 3 2 2 3 10" xfId="28008" xr:uid="{00000000-0005-0000-0000-000075230000}"/>
    <cellStyle name="Millares [0] 3 2 2 3 2" xfId="2671" xr:uid="{00000000-0005-0000-0000-000076230000}"/>
    <cellStyle name="Millares [0] 3 2 2 3 2 2" xfId="5154" xr:uid="{00000000-0005-0000-0000-000077230000}"/>
    <cellStyle name="Millares [0] 3 2 2 3 2 2 2" xfId="10005" xr:uid="{00000000-0005-0000-0000-000078230000}"/>
    <cellStyle name="Millares [0] 3 2 2 3 2 2 2 2" xfId="36755" xr:uid="{00000000-0005-0000-0000-000079230000}"/>
    <cellStyle name="Millares [0] 3 2 2 3 2 2 3" xfId="14747" xr:uid="{00000000-0005-0000-0000-00007A230000}"/>
    <cellStyle name="Millares [0] 3 2 2 3 2 2 3 2" xfId="41497" xr:uid="{00000000-0005-0000-0000-00007B230000}"/>
    <cellStyle name="Millares [0] 3 2 2 3 2 2 4" xfId="24548" xr:uid="{00000000-0005-0000-0000-00007C230000}"/>
    <cellStyle name="Millares [0] 3 2 2 3 2 2 4 2" xfId="51295" xr:uid="{00000000-0005-0000-0000-00007D230000}"/>
    <cellStyle name="Millares [0] 3 2 2 3 2 2 5" xfId="31904" xr:uid="{00000000-0005-0000-0000-00007E230000}"/>
    <cellStyle name="Millares [0] 3 2 2 3 2 3" xfId="7531" xr:uid="{00000000-0005-0000-0000-00007F230000}"/>
    <cellStyle name="Millares [0] 3 2 2 3 2 3 2" xfId="34281" xr:uid="{00000000-0005-0000-0000-000080230000}"/>
    <cellStyle name="Millares [0] 3 2 2 3 2 4" xfId="12377" xr:uid="{00000000-0005-0000-0000-000081230000}"/>
    <cellStyle name="Millares [0] 3 2 2 3 2 4 2" xfId="39127" xr:uid="{00000000-0005-0000-0000-000082230000}"/>
    <cellStyle name="Millares [0] 3 2 2 3 2 5" xfId="17222" xr:uid="{00000000-0005-0000-0000-000083230000}"/>
    <cellStyle name="Millares [0] 3 2 2 3 2 5 2" xfId="43972" xr:uid="{00000000-0005-0000-0000-000084230000}"/>
    <cellStyle name="Millares [0] 3 2 2 3 2 6" xfId="19623" xr:uid="{00000000-0005-0000-0000-000085230000}"/>
    <cellStyle name="Millares [0] 3 2 2 3 2 6 2" xfId="46370" xr:uid="{00000000-0005-0000-0000-000086230000}"/>
    <cellStyle name="Millares [0] 3 2 2 3 2 7" xfId="22074" xr:uid="{00000000-0005-0000-0000-000087230000}"/>
    <cellStyle name="Millares [0] 3 2 2 3 2 7 2" xfId="48821" xr:uid="{00000000-0005-0000-0000-000088230000}"/>
    <cellStyle name="Millares [0] 3 2 2 3 2 8" xfId="26940" xr:uid="{00000000-0005-0000-0000-000089230000}"/>
    <cellStyle name="Millares [0] 3 2 2 3 2 8 2" xfId="53685" xr:uid="{00000000-0005-0000-0000-00008A230000}"/>
    <cellStyle name="Millares [0] 3 2 2 3 2 9" xfId="29430" xr:uid="{00000000-0005-0000-0000-00008B230000}"/>
    <cellStyle name="Millares [0] 3 2 2 3 3" xfId="3725" xr:uid="{00000000-0005-0000-0000-00008C230000}"/>
    <cellStyle name="Millares [0] 3 2 2 3 3 2" xfId="8583" xr:uid="{00000000-0005-0000-0000-00008D230000}"/>
    <cellStyle name="Millares [0] 3 2 2 3 3 2 2" xfId="35333" xr:uid="{00000000-0005-0000-0000-00008E230000}"/>
    <cellStyle name="Millares [0] 3 2 2 3 3 3" xfId="13325" xr:uid="{00000000-0005-0000-0000-00008F230000}"/>
    <cellStyle name="Millares [0] 3 2 2 3 3 3 2" xfId="40075" xr:uid="{00000000-0005-0000-0000-000090230000}"/>
    <cellStyle name="Millares [0] 3 2 2 3 3 4" xfId="23126" xr:uid="{00000000-0005-0000-0000-000091230000}"/>
    <cellStyle name="Millares [0] 3 2 2 3 3 4 2" xfId="49873" xr:uid="{00000000-0005-0000-0000-000092230000}"/>
    <cellStyle name="Millares [0] 3 2 2 3 3 5" xfId="30482" xr:uid="{00000000-0005-0000-0000-000093230000}"/>
    <cellStyle name="Millares [0] 3 2 2 3 4" xfId="6109" xr:uid="{00000000-0005-0000-0000-000094230000}"/>
    <cellStyle name="Millares [0] 3 2 2 3 4 2" xfId="32859" xr:uid="{00000000-0005-0000-0000-000095230000}"/>
    <cellStyle name="Millares [0] 3 2 2 3 5" xfId="10955" xr:uid="{00000000-0005-0000-0000-000096230000}"/>
    <cellStyle name="Millares [0] 3 2 2 3 5 2" xfId="37705" xr:uid="{00000000-0005-0000-0000-000097230000}"/>
    <cellStyle name="Millares [0] 3 2 2 3 6" xfId="15800" xr:uid="{00000000-0005-0000-0000-000098230000}"/>
    <cellStyle name="Millares [0] 3 2 2 3 6 2" xfId="42550" xr:uid="{00000000-0005-0000-0000-000099230000}"/>
    <cellStyle name="Millares [0] 3 2 2 3 7" xfId="18201" xr:uid="{00000000-0005-0000-0000-00009A230000}"/>
    <cellStyle name="Millares [0] 3 2 2 3 7 2" xfId="44948" xr:uid="{00000000-0005-0000-0000-00009B230000}"/>
    <cellStyle name="Millares [0] 3 2 2 3 8" xfId="20652" xr:uid="{00000000-0005-0000-0000-00009C230000}"/>
    <cellStyle name="Millares [0] 3 2 2 3 8 2" xfId="47399" xr:uid="{00000000-0005-0000-0000-00009D230000}"/>
    <cellStyle name="Millares [0] 3 2 2 3 9" xfId="25518" xr:uid="{00000000-0005-0000-0000-00009E230000}"/>
    <cellStyle name="Millares [0] 3 2 2 3 9 2" xfId="52263" xr:uid="{00000000-0005-0000-0000-00009F230000}"/>
    <cellStyle name="Millares [0] 3 2 2 4" xfId="1721" xr:uid="{00000000-0005-0000-0000-0000A0230000}"/>
    <cellStyle name="Millares [0] 3 2 2 4 2" xfId="4204" xr:uid="{00000000-0005-0000-0000-0000A1230000}"/>
    <cellStyle name="Millares [0] 3 2 2 4 2 2" xfId="9057" xr:uid="{00000000-0005-0000-0000-0000A2230000}"/>
    <cellStyle name="Millares [0] 3 2 2 4 2 2 2" xfId="35807" xr:uid="{00000000-0005-0000-0000-0000A3230000}"/>
    <cellStyle name="Millares [0] 3 2 2 4 2 3" xfId="13799" xr:uid="{00000000-0005-0000-0000-0000A4230000}"/>
    <cellStyle name="Millares [0] 3 2 2 4 2 3 2" xfId="40549" xr:uid="{00000000-0005-0000-0000-0000A5230000}"/>
    <cellStyle name="Millares [0] 3 2 2 4 2 4" xfId="23600" xr:uid="{00000000-0005-0000-0000-0000A6230000}"/>
    <cellStyle name="Millares [0] 3 2 2 4 2 4 2" xfId="50347" xr:uid="{00000000-0005-0000-0000-0000A7230000}"/>
    <cellStyle name="Millares [0] 3 2 2 4 2 5" xfId="30956" xr:uid="{00000000-0005-0000-0000-0000A8230000}"/>
    <cellStyle name="Millares [0] 3 2 2 4 3" xfId="6583" xr:uid="{00000000-0005-0000-0000-0000A9230000}"/>
    <cellStyle name="Millares [0] 3 2 2 4 3 2" xfId="33333" xr:uid="{00000000-0005-0000-0000-0000AA230000}"/>
    <cellStyle name="Millares [0] 3 2 2 4 4" xfId="11429" xr:uid="{00000000-0005-0000-0000-0000AB230000}"/>
    <cellStyle name="Millares [0] 3 2 2 4 4 2" xfId="38179" xr:uid="{00000000-0005-0000-0000-0000AC230000}"/>
    <cellStyle name="Millares [0] 3 2 2 4 5" xfId="16274" xr:uid="{00000000-0005-0000-0000-0000AD230000}"/>
    <cellStyle name="Millares [0] 3 2 2 4 5 2" xfId="43024" xr:uid="{00000000-0005-0000-0000-0000AE230000}"/>
    <cellStyle name="Millares [0] 3 2 2 4 6" xfId="18675" xr:uid="{00000000-0005-0000-0000-0000AF230000}"/>
    <cellStyle name="Millares [0] 3 2 2 4 6 2" xfId="45422" xr:uid="{00000000-0005-0000-0000-0000B0230000}"/>
    <cellStyle name="Millares [0] 3 2 2 4 7" xfId="21126" xr:uid="{00000000-0005-0000-0000-0000B1230000}"/>
    <cellStyle name="Millares [0] 3 2 2 4 7 2" xfId="47873" xr:uid="{00000000-0005-0000-0000-0000B2230000}"/>
    <cellStyle name="Millares [0] 3 2 2 4 8" xfId="25992" xr:uid="{00000000-0005-0000-0000-0000B3230000}"/>
    <cellStyle name="Millares [0] 3 2 2 4 8 2" xfId="52737" xr:uid="{00000000-0005-0000-0000-0000B4230000}"/>
    <cellStyle name="Millares [0] 3 2 2 4 9" xfId="28482" xr:uid="{00000000-0005-0000-0000-0000B5230000}"/>
    <cellStyle name="Millares [0] 3 2 2 5" xfId="2197" xr:uid="{00000000-0005-0000-0000-0000B6230000}"/>
    <cellStyle name="Millares [0] 3 2 2 5 2" xfId="4680" xr:uid="{00000000-0005-0000-0000-0000B7230000}"/>
    <cellStyle name="Millares [0] 3 2 2 5 2 2" xfId="9531" xr:uid="{00000000-0005-0000-0000-0000B8230000}"/>
    <cellStyle name="Millares [0] 3 2 2 5 2 2 2" xfId="36281" xr:uid="{00000000-0005-0000-0000-0000B9230000}"/>
    <cellStyle name="Millares [0] 3 2 2 5 2 3" xfId="14273" xr:uid="{00000000-0005-0000-0000-0000BA230000}"/>
    <cellStyle name="Millares [0] 3 2 2 5 2 3 2" xfId="41023" xr:uid="{00000000-0005-0000-0000-0000BB230000}"/>
    <cellStyle name="Millares [0] 3 2 2 5 2 4" xfId="24074" xr:uid="{00000000-0005-0000-0000-0000BC230000}"/>
    <cellStyle name="Millares [0] 3 2 2 5 2 4 2" xfId="50821" xr:uid="{00000000-0005-0000-0000-0000BD230000}"/>
    <cellStyle name="Millares [0] 3 2 2 5 2 5" xfId="31430" xr:uid="{00000000-0005-0000-0000-0000BE230000}"/>
    <cellStyle name="Millares [0] 3 2 2 5 3" xfId="7057" xr:uid="{00000000-0005-0000-0000-0000BF230000}"/>
    <cellStyle name="Millares [0] 3 2 2 5 3 2" xfId="33807" xr:uid="{00000000-0005-0000-0000-0000C0230000}"/>
    <cellStyle name="Millares [0] 3 2 2 5 4" xfId="11903" xr:uid="{00000000-0005-0000-0000-0000C1230000}"/>
    <cellStyle name="Millares [0] 3 2 2 5 4 2" xfId="38653" xr:uid="{00000000-0005-0000-0000-0000C2230000}"/>
    <cellStyle name="Millares [0] 3 2 2 5 5" xfId="16748" xr:uid="{00000000-0005-0000-0000-0000C3230000}"/>
    <cellStyle name="Millares [0] 3 2 2 5 5 2" xfId="43498" xr:uid="{00000000-0005-0000-0000-0000C4230000}"/>
    <cellStyle name="Millares [0] 3 2 2 5 6" xfId="19149" xr:uid="{00000000-0005-0000-0000-0000C5230000}"/>
    <cellStyle name="Millares [0] 3 2 2 5 6 2" xfId="45896" xr:uid="{00000000-0005-0000-0000-0000C6230000}"/>
    <cellStyle name="Millares [0] 3 2 2 5 7" xfId="21600" xr:uid="{00000000-0005-0000-0000-0000C7230000}"/>
    <cellStyle name="Millares [0] 3 2 2 5 7 2" xfId="48347" xr:uid="{00000000-0005-0000-0000-0000C8230000}"/>
    <cellStyle name="Millares [0] 3 2 2 5 8" xfId="26466" xr:uid="{00000000-0005-0000-0000-0000C9230000}"/>
    <cellStyle name="Millares [0] 3 2 2 5 8 2" xfId="53211" xr:uid="{00000000-0005-0000-0000-0000CA230000}"/>
    <cellStyle name="Millares [0] 3 2 2 5 9" xfId="28956" xr:uid="{00000000-0005-0000-0000-0000CB230000}"/>
    <cellStyle name="Millares [0] 3 2 2 6" xfId="3217" xr:uid="{00000000-0005-0000-0000-0000CC230000}"/>
    <cellStyle name="Millares [0] 3 2 2 6 2" xfId="8076" xr:uid="{00000000-0005-0000-0000-0000CD230000}"/>
    <cellStyle name="Millares [0] 3 2 2 6 2 2" xfId="34826" xr:uid="{00000000-0005-0000-0000-0000CE230000}"/>
    <cellStyle name="Millares [0] 3 2 2 6 3" xfId="12851" xr:uid="{00000000-0005-0000-0000-0000CF230000}"/>
    <cellStyle name="Millares [0] 3 2 2 6 3 2" xfId="39601" xr:uid="{00000000-0005-0000-0000-0000D0230000}"/>
    <cellStyle name="Millares [0] 3 2 2 6 4" xfId="22619" xr:uid="{00000000-0005-0000-0000-0000D1230000}"/>
    <cellStyle name="Millares [0] 3 2 2 6 4 2" xfId="49366" xr:uid="{00000000-0005-0000-0000-0000D2230000}"/>
    <cellStyle name="Millares [0] 3 2 2 6 5" xfId="29975" xr:uid="{00000000-0005-0000-0000-0000D3230000}"/>
    <cellStyle name="Millares [0] 3 2 2 7" xfId="5635" xr:uid="{00000000-0005-0000-0000-0000D4230000}"/>
    <cellStyle name="Millares [0] 3 2 2 7 2" xfId="32385" xr:uid="{00000000-0005-0000-0000-0000D5230000}"/>
    <cellStyle name="Millares [0] 3 2 2 8" xfId="10480" xr:uid="{00000000-0005-0000-0000-0000D6230000}"/>
    <cellStyle name="Millares [0] 3 2 2 8 2" xfId="37230" xr:uid="{00000000-0005-0000-0000-0000D7230000}"/>
    <cellStyle name="Millares [0] 3 2 2 9" xfId="15326" xr:uid="{00000000-0005-0000-0000-0000D8230000}"/>
    <cellStyle name="Millares [0] 3 2 2 9 2" xfId="42076" xr:uid="{00000000-0005-0000-0000-0000D9230000}"/>
    <cellStyle name="Millares [0] 3 2 3" xfId="836" xr:uid="{00000000-0005-0000-0000-0000DA230000}"/>
    <cellStyle name="Millares [0] 3 2 3 10" xfId="20279" xr:uid="{00000000-0005-0000-0000-0000DB230000}"/>
    <cellStyle name="Millares [0] 3 2 3 10 2" xfId="47026" xr:uid="{00000000-0005-0000-0000-0000DC230000}"/>
    <cellStyle name="Millares [0] 3 2 3 11" xfId="25145" xr:uid="{00000000-0005-0000-0000-0000DD230000}"/>
    <cellStyle name="Millares [0] 3 2 3 11 2" xfId="51890" xr:uid="{00000000-0005-0000-0000-0000DE230000}"/>
    <cellStyle name="Millares [0] 3 2 3 12" xfId="27609" xr:uid="{00000000-0005-0000-0000-0000DF230000}"/>
    <cellStyle name="Millares [0] 3 2 3 2" xfId="1344" xr:uid="{00000000-0005-0000-0000-0000E0230000}"/>
    <cellStyle name="Millares [0] 3 2 3 2 10" xfId="28109" xr:uid="{00000000-0005-0000-0000-0000E1230000}"/>
    <cellStyle name="Millares [0] 3 2 3 2 2" xfId="2772" xr:uid="{00000000-0005-0000-0000-0000E2230000}"/>
    <cellStyle name="Millares [0] 3 2 3 2 2 2" xfId="5255" xr:uid="{00000000-0005-0000-0000-0000E3230000}"/>
    <cellStyle name="Millares [0] 3 2 3 2 2 2 2" xfId="10106" xr:uid="{00000000-0005-0000-0000-0000E4230000}"/>
    <cellStyle name="Millares [0] 3 2 3 2 2 2 2 2" xfId="36856" xr:uid="{00000000-0005-0000-0000-0000E5230000}"/>
    <cellStyle name="Millares [0] 3 2 3 2 2 2 3" xfId="14848" xr:uid="{00000000-0005-0000-0000-0000E6230000}"/>
    <cellStyle name="Millares [0] 3 2 3 2 2 2 3 2" xfId="41598" xr:uid="{00000000-0005-0000-0000-0000E7230000}"/>
    <cellStyle name="Millares [0] 3 2 3 2 2 2 4" xfId="24649" xr:uid="{00000000-0005-0000-0000-0000E8230000}"/>
    <cellStyle name="Millares [0] 3 2 3 2 2 2 4 2" xfId="51396" xr:uid="{00000000-0005-0000-0000-0000E9230000}"/>
    <cellStyle name="Millares [0] 3 2 3 2 2 2 5" xfId="32005" xr:uid="{00000000-0005-0000-0000-0000EA230000}"/>
    <cellStyle name="Millares [0] 3 2 3 2 2 3" xfId="7632" xr:uid="{00000000-0005-0000-0000-0000EB230000}"/>
    <cellStyle name="Millares [0] 3 2 3 2 2 3 2" xfId="34382" xr:uid="{00000000-0005-0000-0000-0000EC230000}"/>
    <cellStyle name="Millares [0] 3 2 3 2 2 4" xfId="12478" xr:uid="{00000000-0005-0000-0000-0000ED230000}"/>
    <cellStyle name="Millares [0] 3 2 3 2 2 4 2" xfId="39228" xr:uid="{00000000-0005-0000-0000-0000EE230000}"/>
    <cellStyle name="Millares [0] 3 2 3 2 2 5" xfId="17323" xr:uid="{00000000-0005-0000-0000-0000EF230000}"/>
    <cellStyle name="Millares [0] 3 2 3 2 2 5 2" xfId="44073" xr:uid="{00000000-0005-0000-0000-0000F0230000}"/>
    <cellStyle name="Millares [0] 3 2 3 2 2 6" xfId="19724" xr:uid="{00000000-0005-0000-0000-0000F1230000}"/>
    <cellStyle name="Millares [0] 3 2 3 2 2 6 2" xfId="46471" xr:uid="{00000000-0005-0000-0000-0000F2230000}"/>
    <cellStyle name="Millares [0] 3 2 3 2 2 7" xfId="22175" xr:uid="{00000000-0005-0000-0000-0000F3230000}"/>
    <cellStyle name="Millares [0] 3 2 3 2 2 7 2" xfId="48922" xr:uid="{00000000-0005-0000-0000-0000F4230000}"/>
    <cellStyle name="Millares [0] 3 2 3 2 2 8" xfId="27041" xr:uid="{00000000-0005-0000-0000-0000F5230000}"/>
    <cellStyle name="Millares [0] 3 2 3 2 2 8 2" xfId="53786" xr:uid="{00000000-0005-0000-0000-0000F6230000}"/>
    <cellStyle name="Millares [0] 3 2 3 2 2 9" xfId="29531" xr:uid="{00000000-0005-0000-0000-0000F7230000}"/>
    <cellStyle name="Millares [0] 3 2 3 2 3" xfId="3827" xr:uid="{00000000-0005-0000-0000-0000F8230000}"/>
    <cellStyle name="Millares [0] 3 2 3 2 3 2" xfId="8684" xr:uid="{00000000-0005-0000-0000-0000F9230000}"/>
    <cellStyle name="Millares [0] 3 2 3 2 3 2 2" xfId="35434" xr:uid="{00000000-0005-0000-0000-0000FA230000}"/>
    <cellStyle name="Millares [0] 3 2 3 2 3 3" xfId="13426" xr:uid="{00000000-0005-0000-0000-0000FB230000}"/>
    <cellStyle name="Millares [0] 3 2 3 2 3 3 2" xfId="40176" xr:uid="{00000000-0005-0000-0000-0000FC230000}"/>
    <cellStyle name="Millares [0] 3 2 3 2 3 4" xfId="23227" xr:uid="{00000000-0005-0000-0000-0000FD230000}"/>
    <cellStyle name="Millares [0] 3 2 3 2 3 4 2" xfId="49974" xr:uid="{00000000-0005-0000-0000-0000FE230000}"/>
    <cellStyle name="Millares [0] 3 2 3 2 3 5" xfId="30583" xr:uid="{00000000-0005-0000-0000-0000FF230000}"/>
    <cellStyle name="Millares [0] 3 2 3 2 4" xfId="6210" xr:uid="{00000000-0005-0000-0000-000000240000}"/>
    <cellStyle name="Millares [0] 3 2 3 2 4 2" xfId="32960" xr:uid="{00000000-0005-0000-0000-000001240000}"/>
    <cellStyle name="Millares [0] 3 2 3 2 5" xfId="11056" xr:uid="{00000000-0005-0000-0000-000002240000}"/>
    <cellStyle name="Millares [0] 3 2 3 2 5 2" xfId="37806" xr:uid="{00000000-0005-0000-0000-000003240000}"/>
    <cellStyle name="Millares [0] 3 2 3 2 6" xfId="15901" xr:uid="{00000000-0005-0000-0000-000004240000}"/>
    <cellStyle name="Millares [0] 3 2 3 2 6 2" xfId="42651" xr:uid="{00000000-0005-0000-0000-000005240000}"/>
    <cellStyle name="Millares [0] 3 2 3 2 7" xfId="18302" xr:uid="{00000000-0005-0000-0000-000006240000}"/>
    <cellStyle name="Millares [0] 3 2 3 2 7 2" xfId="45049" xr:uid="{00000000-0005-0000-0000-000007240000}"/>
    <cellStyle name="Millares [0] 3 2 3 2 8" xfId="20753" xr:uid="{00000000-0005-0000-0000-000008240000}"/>
    <cellStyle name="Millares [0] 3 2 3 2 8 2" xfId="47500" xr:uid="{00000000-0005-0000-0000-000009240000}"/>
    <cellStyle name="Millares [0] 3 2 3 2 9" xfId="25619" xr:uid="{00000000-0005-0000-0000-00000A240000}"/>
    <cellStyle name="Millares [0] 3 2 3 2 9 2" xfId="52364" xr:uid="{00000000-0005-0000-0000-00000B240000}"/>
    <cellStyle name="Millares [0] 3 2 3 3" xfId="1823" xr:uid="{00000000-0005-0000-0000-00000C240000}"/>
    <cellStyle name="Millares [0] 3 2 3 3 2" xfId="4306" xr:uid="{00000000-0005-0000-0000-00000D240000}"/>
    <cellStyle name="Millares [0] 3 2 3 3 2 2" xfId="9158" xr:uid="{00000000-0005-0000-0000-00000E240000}"/>
    <cellStyle name="Millares [0] 3 2 3 3 2 2 2" xfId="35908" xr:uid="{00000000-0005-0000-0000-00000F240000}"/>
    <cellStyle name="Millares [0] 3 2 3 3 2 3" xfId="13900" xr:uid="{00000000-0005-0000-0000-000010240000}"/>
    <cellStyle name="Millares [0] 3 2 3 3 2 3 2" xfId="40650" xr:uid="{00000000-0005-0000-0000-000011240000}"/>
    <cellStyle name="Millares [0] 3 2 3 3 2 4" xfId="23701" xr:uid="{00000000-0005-0000-0000-000012240000}"/>
    <cellStyle name="Millares [0] 3 2 3 3 2 4 2" xfId="50448" xr:uid="{00000000-0005-0000-0000-000013240000}"/>
    <cellStyle name="Millares [0] 3 2 3 3 2 5" xfId="31057" xr:uid="{00000000-0005-0000-0000-000014240000}"/>
    <cellStyle name="Millares [0] 3 2 3 3 3" xfId="6684" xr:uid="{00000000-0005-0000-0000-000015240000}"/>
    <cellStyle name="Millares [0] 3 2 3 3 3 2" xfId="33434" xr:uid="{00000000-0005-0000-0000-000016240000}"/>
    <cellStyle name="Millares [0] 3 2 3 3 4" xfId="11530" xr:uid="{00000000-0005-0000-0000-000017240000}"/>
    <cellStyle name="Millares [0] 3 2 3 3 4 2" xfId="38280" xr:uid="{00000000-0005-0000-0000-000018240000}"/>
    <cellStyle name="Millares [0] 3 2 3 3 5" xfId="16375" xr:uid="{00000000-0005-0000-0000-000019240000}"/>
    <cellStyle name="Millares [0] 3 2 3 3 5 2" xfId="43125" xr:uid="{00000000-0005-0000-0000-00001A240000}"/>
    <cellStyle name="Millares [0] 3 2 3 3 6" xfId="18776" xr:uid="{00000000-0005-0000-0000-00001B240000}"/>
    <cellStyle name="Millares [0] 3 2 3 3 6 2" xfId="45523" xr:uid="{00000000-0005-0000-0000-00001C240000}"/>
    <cellStyle name="Millares [0] 3 2 3 3 7" xfId="21227" xr:uid="{00000000-0005-0000-0000-00001D240000}"/>
    <cellStyle name="Millares [0] 3 2 3 3 7 2" xfId="47974" xr:uid="{00000000-0005-0000-0000-00001E240000}"/>
    <cellStyle name="Millares [0] 3 2 3 3 8" xfId="26093" xr:uid="{00000000-0005-0000-0000-00001F240000}"/>
    <cellStyle name="Millares [0] 3 2 3 3 8 2" xfId="52838" xr:uid="{00000000-0005-0000-0000-000020240000}"/>
    <cellStyle name="Millares [0] 3 2 3 3 9" xfId="28583" xr:uid="{00000000-0005-0000-0000-000021240000}"/>
    <cellStyle name="Millares [0] 3 2 3 4" xfId="2298" xr:uid="{00000000-0005-0000-0000-000022240000}"/>
    <cellStyle name="Millares [0] 3 2 3 4 2" xfId="4781" xr:uid="{00000000-0005-0000-0000-000023240000}"/>
    <cellStyle name="Millares [0] 3 2 3 4 2 2" xfId="9632" xr:uid="{00000000-0005-0000-0000-000024240000}"/>
    <cellStyle name="Millares [0] 3 2 3 4 2 2 2" xfId="36382" xr:uid="{00000000-0005-0000-0000-000025240000}"/>
    <cellStyle name="Millares [0] 3 2 3 4 2 3" xfId="14374" xr:uid="{00000000-0005-0000-0000-000026240000}"/>
    <cellStyle name="Millares [0] 3 2 3 4 2 3 2" xfId="41124" xr:uid="{00000000-0005-0000-0000-000027240000}"/>
    <cellStyle name="Millares [0] 3 2 3 4 2 4" xfId="24175" xr:uid="{00000000-0005-0000-0000-000028240000}"/>
    <cellStyle name="Millares [0] 3 2 3 4 2 4 2" xfId="50922" xr:uid="{00000000-0005-0000-0000-000029240000}"/>
    <cellStyle name="Millares [0] 3 2 3 4 2 5" xfId="31531" xr:uid="{00000000-0005-0000-0000-00002A240000}"/>
    <cellStyle name="Millares [0] 3 2 3 4 3" xfId="7158" xr:uid="{00000000-0005-0000-0000-00002B240000}"/>
    <cellStyle name="Millares [0] 3 2 3 4 3 2" xfId="33908" xr:uid="{00000000-0005-0000-0000-00002C240000}"/>
    <cellStyle name="Millares [0] 3 2 3 4 4" xfId="12004" xr:uid="{00000000-0005-0000-0000-00002D240000}"/>
    <cellStyle name="Millares [0] 3 2 3 4 4 2" xfId="38754" xr:uid="{00000000-0005-0000-0000-00002E240000}"/>
    <cellStyle name="Millares [0] 3 2 3 4 5" xfId="16849" xr:uid="{00000000-0005-0000-0000-00002F240000}"/>
    <cellStyle name="Millares [0] 3 2 3 4 5 2" xfId="43599" xr:uid="{00000000-0005-0000-0000-000030240000}"/>
    <cellStyle name="Millares [0] 3 2 3 4 6" xfId="19250" xr:uid="{00000000-0005-0000-0000-000031240000}"/>
    <cellStyle name="Millares [0] 3 2 3 4 6 2" xfId="45997" xr:uid="{00000000-0005-0000-0000-000032240000}"/>
    <cellStyle name="Millares [0] 3 2 3 4 7" xfId="21701" xr:uid="{00000000-0005-0000-0000-000033240000}"/>
    <cellStyle name="Millares [0] 3 2 3 4 7 2" xfId="48448" xr:uid="{00000000-0005-0000-0000-000034240000}"/>
    <cellStyle name="Millares [0] 3 2 3 4 8" xfId="26567" xr:uid="{00000000-0005-0000-0000-000035240000}"/>
    <cellStyle name="Millares [0] 3 2 3 4 8 2" xfId="53312" xr:uid="{00000000-0005-0000-0000-000036240000}"/>
    <cellStyle name="Millares [0] 3 2 3 4 9" xfId="29057" xr:uid="{00000000-0005-0000-0000-000037240000}"/>
    <cellStyle name="Millares [0] 3 2 3 5" xfId="3325" xr:uid="{00000000-0005-0000-0000-000038240000}"/>
    <cellStyle name="Millares [0] 3 2 3 5 2" xfId="8184" xr:uid="{00000000-0005-0000-0000-000039240000}"/>
    <cellStyle name="Millares [0] 3 2 3 5 2 2" xfId="34934" xr:uid="{00000000-0005-0000-0000-00003A240000}"/>
    <cellStyle name="Millares [0] 3 2 3 5 3" xfId="12952" xr:uid="{00000000-0005-0000-0000-00003B240000}"/>
    <cellStyle name="Millares [0] 3 2 3 5 3 2" xfId="39702" xr:uid="{00000000-0005-0000-0000-00003C240000}"/>
    <cellStyle name="Millares [0] 3 2 3 5 4" xfId="22727" xr:uid="{00000000-0005-0000-0000-00003D240000}"/>
    <cellStyle name="Millares [0] 3 2 3 5 4 2" xfId="49474" xr:uid="{00000000-0005-0000-0000-00003E240000}"/>
    <cellStyle name="Millares [0] 3 2 3 5 5" xfId="30083" xr:uid="{00000000-0005-0000-0000-00003F240000}"/>
    <cellStyle name="Millares [0] 3 2 3 6" xfId="5736" xr:uid="{00000000-0005-0000-0000-000040240000}"/>
    <cellStyle name="Millares [0] 3 2 3 6 2" xfId="32486" xr:uid="{00000000-0005-0000-0000-000041240000}"/>
    <cellStyle name="Millares [0] 3 2 3 7" xfId="10582" xr:uid="{00000000-0005-0000-0000-000042240000}"/>
    <cellStyle name="Millares [0] 3 2 3 7 2" xfId="37332" xr:uid="{00000000-0005-0000-0000-000043240000}"/>
    <cellStyle name="Millares [0] 3 2 3 8" xfId="15427" xr:uid="{00000000-0005-0000-0000-000044240000}"/>
    <cellStyle name="Millares [0] 3 2 3 8 2" xfId="42177" xr:uid="{00000000-0005-0000-0000-000045240000}"/>
    <cellStyle name="Millares [0] 3 2 3 9" xfId="17826" xr:uid="{00000000-0005-0000-0000-000046240000}"/>
    <cellStyle name="Millares [0] 3 2 3 9 2" xfId="44573" xr:uid="{00000000-0005-0000-0000-000047240000}"/>
    <cellStyle name="Millares [0] 3 2 4" xfId="1105" xr:uid="{00000000-0005-0000-0000-000048240000}"/>
    <cellStyle name="Millares [0] 3 2 4 10" xfId="27872" xr:uid="{00000000-0005-0000-0000-000049240000}"/>
    <cellStyle name="Millares [0] 3 2 4 2" xfId="2535" xr:uid="{00000000-0005-0000-0000-00004A240000}"/>
    <cellStyle name="Millares [0] 3 2 4 2 2" xfId="5018" xr:uid="{00000000-0005-0000-0000-00004B240000}"/>
    <cellStyle name="Millares [0] 3 2 4 2 2 2" xfId="9869" xr:uid="{00000000-0005-0000-0000-00004C240000}"/>
    <cellStyle name="Millares [0] 3 2 4 2 2 2 2" xfId="36619" xr:uid="{00000000-0005-0000-0000-00004D240000}"/>
    <cellStyle name="Millares [0] 3 2 4 2 2 3" xfId="14611" xr:uid="{00000000-0005-0000-0000-00004E240000}"/>
    <cellStyle name="Millares [0] 3 2 4 2 2 3 2" xfId="41361" xr:uid="{00000000-0005-0000-0000-00004F240000}"/>
    <cellStyle name="Millares [0] 3 2 4 2 2 4" xfId="24412" xr:uid="{00000000-0005-0000-0000-000050240000}"/>
    <cellStyle name="Millares [0] 3 2 4 2 2 4 2" xfId="51159" xr:uid="{00000000-0005-0000-0000-000051240000}"/>
    <cellStyle name="Millares [0] 3 2 4 2 2 5" xfId="31768" xr:uid="{00000000-0005-0000-0000-000052240000}"/>
    <cellStyle name="Millares [0] 3 2 4 2 3" xfId="7395" xr:uid="{00000000-0005-0000-0000-000053240000}"/>
    <cellStyle name="Millares [0] 3 2 4 2 3 2" xfId="34145" xr:uid="{00000000-0005-0000-0000-000054240000}"/>
    <cellStyle name="Millares [0] 3 2 4 2 4" xfId="12241" xr:uid="{00000000-0005-0000-0000-000055240000}"/>
    <cellStyle name="Millares [0] 3 2 4 2 4 2" xfId="38991" xr:uid="{00000000-0005-0000-0000-000056240000}"/>
    <cellStyle name="Millares [0] 3 2 4 2 5" xfId="17086" xr:uid="{00000000-0005-0000-0000-000057240000}"/>
    <cellStyle name="Millares [0] 3 2 4 2 5 2" xfId="43836" xr:uid="{00000000-0005-0000-0000-000058240000}"/>
    <cellStyle name="Millares [0] 3 2 4 2 6" xfId="19487" xr:uid="{00000000-0005-0000-0000-000059240000}"/>
    <cellStyle name="Millares [0] 3 2 4 2 6 2" xfId="46234" xr:uid="{00000000-0005-0000-0000-00005A240000}"/>
    <cellStyle name="Millares [0] 3 2 4 2 7" xfId="21938" xr:uid="{00000000-0005-0000-0000-00005B240000}"/>
    <cellStyle name="Millares [0] 3 2 4 2 7 2" xfId="48685" xr:uid="{00000000-0005-0000-0000-00005C240000}"/>
    <cellStyle name="Millares [0] 3 2 4 2 8" xfId="26804" xr:uid="{00000000-0005-0000-0000-00005D240000}"/>
    <cellStyle name="Millares [0] 3 2 4 2 8 2" xfId="53549" xr:uid="{00000000-0005-0000-0000-00005E240000}"/>
    <cellStyle name="Millares [0] 3 2 4 2 9" xfId="29294" xr:uid="{00000000-0005-0000-0000-00005F240000}"/>
    <cellStyle name="Millares [0] 3 2 4 3" xfId="3589" xr:uid="{00000000-0005-0000-0000-000060240000}"/>
    <cellStyle name="Millares [0] 3 2 4 3 2" xfId="8447" xr:uid="{00000000-0005-0000-0000-000061240000}"/>
    <cellStyle name="Millares [0] 3 2 4 3 2 2" xfId="35197" xr:uid="{00000000-0005-0000-0000-000062240000}"/>
    <cellStyle name="Millares [0] 3 2 4 3 3" xfId="13189" xr:uid="{00000000-0005-0000-0000-000063240000}"/>
    <cellStyle name="Millares [0] 3 2 4 3 3 2" xfId="39939" xr:uid="{00000000-0005-0000-0000-000064240000}"/>
    <cellStyle name="Millares [0] 3 2 4 3 4" xfId="22990" xr:uid="{00000000-0005-0000-0000-000065240000}"/>
    <cellStyle name="Millares [0] 3 2 4 3 4 2" xfId="49737" xr:uid="{00000000-0005-0000-0000-000066240000}"/>
    <cellStyle name="Millares [0] 3 2 4 3 5" xfId="30346" xr:uid="{00000000-0005-0000-0000-000067240000}"/>
    <cellStyle name="Millares [0] 3 2 4 4" xfId="5973" xr:uid="{00000000-0005-0000-0000-000068240000}"/>
    <cellStyle name="Millares [0] 3 2 4 4 2" xfId="32723" xr:uid="{00000000-0005-0000-0000-000069240000}"/>
    <cellStyle name="Millares [0] 3 2 4 5" xfId="10819" xr:uid="{00000000-0005-0000-0000-00006A240000}"/>
    <cellStyle name="Millares [0] 3 2 4 5 2" xfId="37569" xr:uid="{00000000-0005-0000-0000-00006B240000}"/>
    <cellStyle name="Millares [0] 3 2 4 6" xfId="15664" xr:uid="{00000000-0005-0000-0000-00006C240000}"/>
    <cellStyle name="Millares [0] 3 2 4 6 2" xfId="42414" xr:uid="{00000000-0005-0000-0000-00006D240000}"/>
    <cellStyle name="Millares [0] 3 2 4 7" xfId="18065" xr:uid="{00000000-0005-0000-0000-00006E240000}"/>
    <cellStyle name="Millares [0] 3 2 4 7 2" xfId="44812" xr:uid="{00000000-0005-0000-0000-00006F240000}"/>
    <cellStyle name="Millares [0] 3 2 4 8" xfId="20516" xr:uid="{00000000-0005-0000-0000-000070240000}"/>
    <cellStyle name="Millares [0] 3 2 4 8 2" xfId="47263" xr:uid="{00000000-0005-0000-0000-000071240000}"/>
    <cellStyle name="Millares [0] 3 2 4 9" xfId="25382" xr:uid="{00000000-0005-0000-0000-000072240000}"/>
    <cellStyle name="Millares [0] 3 2 4 9 2" xfId="52127" xr:uid="{00000000-0005-0000-0000-000073240000}"/>
    <cellStyle name="Millares [0] 3 2 5" xfId="1585" xr:uid="{00000000-0005-0000-0000-000074240000}"/>
    <cellStyle name="Millares [0] 3 2 5 2" xfId="4068" xr:uid="{00000000-0005-0000-0000-000075240000}"/>
    <cellStyle name="Millares [0] 3 2 5 2 2" xfId="8921" xr:uid="{00000000-0005-0000-0000-000076240000}"/>
    <cellStyle name="Millares [0] 3 2 5 2 2 2" xfId="35671" xr:uid="{00000000-0005-0000-0000-000077240000}"/>
    <cellStyle name="Millares [0] 3 2 5 2 3" xfId="13663" xr:uid="{00000000-0005-0000-0000-000078240000}"/>
    <cellStyle name="Millares [0] 3 2 5 2 3 2" xfId="40413" xr:uid="{00000000-0005-0000-0000-000079240000}"/>
    <cellStyle name="Millares [0] 3 2 5 2 4" xfId="23464" xr:uid="{00000000-0005-0000-0000-00007A240000}"/>
    <cellStyle name="Millares [0] 3 2 5 2 4 2" xfId="50211" xr:uid="{00000000-0005-0000-0000-00007B240000}"/>
    <cellStyle name="Millares [0] 3 2 5 2 5" xfId="30820" xr:uid="{00000000-0005-0000-0000-00007C240000}"/>
    <cellStyle name="Millares [0] 3 2 5 3" xfId="6447" xr:uid="{00000000-0005-0000-0000-00007D240000}"/>
    <cellStyle name="Millares [0] 3 2 5 3 2" xfId="33197" xr:uid="{00000000-0005-0000-0000-00007E240000}"/>
    <cellStyle name="Millares [0] 3 2 5 4" xfId="11293" xr:uid="{00000000-0005-0000-0000-00007F240000}"/>
    <cellStyle name="Millares [0] 3 2 5 4 2" xfId="38043" xr:uid="{00000000-0005-0000-0000-000080240000}"/>
    <cellStyle name="Millares [0] 3 2 5 5" xfId="16138" xr:uid="{00000000-0005-0000-0000-000081240000}"/>
    <cellStyle name="Millares [0] 3 2 5 5 2" xfId="42888" xr:uid="{00000000-0005-0000-0000-000082240000}"/>
    <cellStyle name="Millares [0] 3 2 5 6" xfId="18539" xr:uid="{00000000-0005-0000-0000-000083240000}"/>
    <cellStyle name="Millares [0] 3 2 5 6 2" xfId="45286" xr:uid="{00000000-0005-0000-0000-000084240000}"/>
    <cellStyle name="Millares [0] 3 2 5 7" xfId="20990" xr:uid="{00000000-0005-0000-0000-000085240000}"/>
    <cellStyle name="Millares [0] 3 2 5 7 2" xfId="47737" xr:uid="{00000000-0005-0000-0000-000086240000}"/>
    <cellStyle name="Millares [0] 3 2 5 8" xfId="25856" xr:uid="{00000000-0005-0000-0000-000087240000}"/>
    <cellStyle name="Millares [0] 3 2 5 8 2" xfId="52601" xr:uid="{00000000-0005-0000-0000-000088240000}"/>
    <cellStyle name="Millares [0] 3 2 5 9" xfId="28346" xr:uid="{00000000-0005-0000-0000-000089240000}"/>
    <cellStyle name="Millares [0] 3 2 6" xfId="2061" xr:uid="{00000000-0005-0000-0000-00008A240000}"/>
    <cellStyle name="Millares [0] 3 2 6 2" xfId="4544" xr:uid="{00000000-0005-0000-0000-00008B240000}"/>
    <cellStyle name="Millares [0] 3 2 6 2 2" xfId="9395" xr:uid="{00000000-0005-0000-0000-00008C240000}"/>
    <cellStyle name="Millares [0] 3 2 6 2 2 2" xfId="36145" xr:uid="{00000000-0005-0000-0000-00008D240000}"/>
    <cellStyle name="Millares [0] 3 2 6 2 3" xfId="14137" xr:uid="{00000000-0005-0000-0000-00008E240000}"/>
    <cellStyle name="Millares [0] 3 2 6 2 3 2" xfId="40887" xr:uid="{00000000-0005-0000-0000-00008F240000}"/>
    <cellStyle name="Millares [0] 3 2 6 2 4" xfId="23938" xr:uid="{00000000-0005-0000-0000-000090240000}"/>
    <cellStyle name="Millares [0] 3 2 6 2 4 2" xfId="50685" xr:uid="{00000000-0005-0000-0000-000091240000}"/>
    <cellStyle name="Millares [0] 3 2 6 2 5" xfId="31294" xr:uid="{00000000-0005-0000-0000-000092240000}"/>
    <cellStyle name="Millares [0] 3 2 6 3" xfId="6921" xr:uid="{00000000-0005-0000-0000-000093240000}"/>
    <cellStyle name="Millares [0] 3 2 6 3 2" xfId="33671" xr:uid="{00000000-0005-0000-0000-000094240000}"/>
    <cellStyle name="Millares [0] 3 2 6 4" xfId="11767" xr:uid="{00000000-0005-0000-0000-000095240000}"/>
    <cellStyle name="Millares [0] 3 2 6 4 2" xfId="38517" xr:uid="{00000000-0005-0000-0000-000096240000}"/>
    <cellStyle name="Millares [0] 3 2 6 5" xfId="16612" xr:uid="{00000000-0005-0000-0000-000097240000}"/>
    <cellStyle name="Millares [0] 3 2 6 5 2" xfId="43362" xr:uid="{00000000-0005-0000-0000-000098240000}"/>
    <cellStyle name="Millares [0] 3 2 6 6" xfId="19013" xr:uid="{00000000-0005-0000-0000-000099240000}"/>
    <cellStyle name="Millares [0] 3 2 6 6 2" xfId="45760" xr:uid="{00000000-0005-0000-0000-00009A240000}"/>
    <cellStyle name="Millares [0] 3 2 6 7" xfId="21464" xr:uid="{00000000-0005-0000-0000-00009B240000}"/>
    <cellStyle name="Millares [0] 3 2 6 7 2" xfId="48211" xr:uid="{00000000-0005-0000-0000-00009C240000}"/>
    <cellStyle name="Millares [0] 3 2 6 8" xfId="26330" xr:uid="{00000000-0005-0000-0000-00009D240000}"/>
    <cellStyle name="Millares [0] 3 2 6 8 2" xfId="53075" xr:uid="{00000000-0005-0000-0000-00009E240000}"/>
    <cellStyle name="Millares [0] 3 2 6 9" xfId="28820" xr:uid="{00000000-0005-0000-0000-00009F240000}"/>
    <cellStyle name="Millares [0] 3 2 7" xfId="3036" xr:uid="{00000000-0005-0000-0000-0000A0240000}"/>
    <cellStyle name="Millares [0] 3 2 7 2" xfId="7895" xr:uid="{00000000-0005-0000-0000-0000A1240000}"/>
    <cellStyle name="Millares [0] 3 2 7 2 2" xfId="34645" xr:uid="{00000000-0005-0000-0000-0000A2240000}"/>
    <cellStyle name="Millares [0] 3 2 7 3" xfId="12715" xr:uid="{00000000-0005-0000-0000-0000A3240000}"/>
    <cellStyle name="Millares [0] 3 2 7 3 2" xfId="39465" xr:uid="{00000000-0005-0000-0000-0000A4240000}"/>
    <cellStyle name="Millares [0] 3 2 7 4" xfId="22438" xr:uid="{00000000-0005-0000-0000-0000A5240000}"/>
    <cellStyle name="Millares [0] 3 2 7 4 2" xfId="49185" xr:uid="{00000000-0005-0000-0000-0000A6240000}"/>
    <cellStyle name="Millares [0] 3 2 7 5" xfId="29794" xr:uid="{00000000-0005-0000-0000-0000A7240000}"/>
    <cellStyle name="Millares [0] 3 2 8" xfId="5499" xr:uid="{00000000-0005-0000-0000-0000A8240000}"/>
    <cellStyle name="Millares [0] 3 2 8 2" xfId="32249" xr:uid="{00000000-0005-0000-0000-0000A9240000}"/>
    <cellStyle name="Millares [0] 3 2 9" xfId="10344" xr:uid="{00000000-0005-0000-0000-0000AA240000}"/>
    <cellStyle name="Millares [0] 3 2 9 2" xfId="37094" xr:uid="{00000000-0005-0000-0000-0000AB240000}"/>
    <cellStyle name="Millares [0] 3 3" xfId="537" xr:uid="{00000000-0005-0000-0000-0000AC240000}"/>
    <cellStyle name="Millares [0] 3 3 10" xfId="15225" xr:uid="{00000000-0005-0000-0000-0000AD240000}"/>
    <cellStyle name="Millares [0] 3 3 10 2" xfId="41975" xr:uid="{00000000-0005-0000-0000-0000AE240000}"/>
    <cellStyle name="Millares [0] 3 3 11" xfId="17618" xr:uid="{00000000-0005-0000-0000-0000AF240000}"/>
    <cellStyle name="Millares [0] 3 3 11 2" xfId="44365" xr:uid="{00000000-0005-0000-0000-0000B0240000}"/>
    <cellStyle name="Millares [0] 3 3 12" xfId="20076" xr:uid="{00000000-0005-0000-0000-0000B1240000}"/>
    <cellStyle name="Millares [0] 3 3 12 2" xfId="46823" xr:uid="{00000000-0005-0000-0000-0000B2240000}"/>
    <cellStyle name="Millares [0] 3 3 13" xfId="24942" xr:uid="{00000000-0005-0000-0000-0000B3240000}"/>
    <cellStyle name="Millares [0] 3 3 13 2" xfId="51688" xr:uid="{00000000-0005-0000-0000-0000B4240000}"/>
    <cellStyle name="Millares [0] 3 3 14" xfId="27355" xr:uid="{00000000-0005-0000-0000-0000B5240000}"/>
    <cellStyle name="Millares [0] 3 3 2" xfId="729" xr:uid="{00000000-0005-0000-0000-0000B6240000}"/>
    <cellStyle name="Millares [0] 3 3 2 10" xfId="17759" xr:uid="{00000000-0005-0000-0000-0000B7240000}"/>
    <cellStyle name="Millares [0] 3 3 2 10 2" xfId="44506" xr:uid="{00000000-0005-0000-0000-0000B8240000}"/>
    <cellStyle name="Millares [0] 3 3 2 11" xfId="20212" xr:uid="{00000000-0005-0000-0000-0000B9240000}"/>
    <cellStyle name="Millares [0] 3 3 2 11 2" xfId="46959" xr:uid="{00000000-0005-0000-0000-0000BA240000}"/>
    <cellStyle name="Millares [0] 3 3 2 12" xfId="25078" xr:uid="{00000000-0005-0000-0000-0000BB240000}"/>
    <cellStyle name="Millares [0] 3 3 2 12 2" xfId="51824" xr:uid="{00000000-0005-0000-0000-0000BC240000}"/>
    <cellStyle name="Millares [0] 3 3 2 13" xfId="27536" xr:uid="{00000000-0005-0000-0000-0000BD240000}"/>
    <cellStyle name="Millares [0] 3 3 2 2" xfId="1038" xr:uid="{00000000-0005-0000-0000-0000BE240000}"/>
    <cellStyle name="Millares [0] 3 3 2 2 10" xfId="20450" xr:uid="{00000000-0005-0000-0000-0000BF240000}"/>
    <cellStyle name="Millares [0] 3 3 2 2 10 2" xfId="47197" xr:uid="{00000000-0005-0000-0000-0000C0240000}"/>
    <cellStyle name="Millares [0] 3 3 2 2 11" xfId="25316" xr:uid="{00000000-0005-0000-0000-0000C1240000}"/>
    <cellStyle name="Millares [0] 3 3 2 2 11 2" xfId="52061" xr:uid="{00000000-0005-0000-0000-0000C2240000}"/>
    <cellStyle name="Millares [0] 3 3 2 2 12" xfId="27806" xr:uid="{00000000-0005-0000-0000-0000C3240000}"/>
    <cellStyle name="Millares [0] 3 3 2 2 2" xfId="1515" xr:uid="{00000000-0005-0000-0000-0000C4240000}"/>
    <cellStyle name="Millares [0] 3 3 2 2 2 10" xfId="28280" xr:uid="{00000000-0005-0000-0000-0000C5240000}"/>
    <cellStyle name="Millares [0] 3 3 2 2 2 2" xfId="2943" xr:uid="{00000000-0005-0000-0000-0000C6240000}"/>
    <cellStyle name="Millares [0] 3 3 2 2 2 2 2" xfId="5426" xr:uid="{00000000-0005-0000-0000-0000C7240000}"/>
    <cellStyle name="Millares [0] 3 3 2 2 2 2 2 2" xfId="10277" xr:uid="{00000000-0005-0000-0000-0000C8240000}"/>
    <cellStyle name="Millares [0] 3 3 2 2 2 2 2 2 2" xfId="37027" xr:uid="{00000000-0005-0000-0000-0000C9240000}"/>
    <cellStyle name="Millares [0] 3 3 2 2 2 2 2 3" xfId="15019" xr:uid="{00000000-0005-0000-0000-0000CA240000}"/>
    <cellStyle name="Millares [0] 3 3 2 2 2 2 2 3 2" xfId="41769" xr:uid="{00000000-0005-0000-0000-0000CB240000}"/>
    <cellStyle name="Millares [0] 3 3 2 2 2 2 2 4" xfId="24820" xr:uid="{00000000-0005-0000-0000-0000CC240000}"/>
    <cellStyle name="Millares [0] 3 3 2 2 2 2 2 4 2" xfId="51567" xr:uid="{00000000-0005-0000-0000-0000CD240000}"/>
    <cellStyle name="Millares [0] 3 3 2 2 2 2 2 5" xfId="32176" xr:uid="{00000000-0005-0000-0000-0000CE240000}"/>
    <cellStyle name="Millares [0] 3 3 2 2 2 2 3" xfId="7803" xr:uid="{00000000-0005-0000-0000-0000CF240000}"/>
    <cellStyle name="Millares [0] 3 3 2 2 2 2 3 2" xfId="34553" xr:uid="{00000000-0005-0000-0000-0000D0240000}"/>
    <cellStyle name="Millares [0] 3 3 2 2 2 2 4" xfId="12649" xr:uid="{00000000-0005-0000-0000-0000D1240000}"/>
    <cellStyle name="Millares [0] 3 3 2 2 2 2 4 2" xfId="39399" xr:uid="{00000000-0005-0000-0000-0000D2240000}"/>
    <cellStyle name="Millares [0] 3 3 2 2 2 2 5" xfId="17494" xr:uid="{00000000-0005-0000-0000-0000D3240000}"/>
    <cellStyle name="Millares [0] 3 3 2 2 2 2 5 2" xfId="44244" xr:uid="{00000000-0005-0000-0000-0000D4240000}"/>
    <cellStyle name="Millares [0] 3 3 2 2 2 2 6" xfId="19895" xr:uid="{00000000-0005-0000-0000-0000D5240000}"/>
    <cellStyle name="Millares [0] 3 3 2 2 2 2 6 2" xfId="46642" xr:uid="{00000000-0005-0000-0000-0000D6240000}"/>
    <cellStyle name="Millares [0] 3 3 2 2 2 2 7" xfId="22346" xr:uid="{00000000-0005-0000-0000-0000D7240000}"/>
    <cellStyle name="Millares [0] 3 3 2 2 2 2 7 2" xfId="49093" xr:uid="{00000000-0005-0000-0000-0000D8240000}"/>
    <cellStyle name="Millares [0] 3 3 2 2 2 2 8" xfId="27212" xr:uid="{00000000-0005-0000-0000-0000D9240000}"/>
    <cellStyle name="Millares [0] 3 3 2 2 2 2 8 2" xfId="53957" xr:uid="{00000000-0005-0000-0000-0000DA240000}"/>
    <cellStyle name="Millares [0] 3 3 2 2 2 2 9" xfId="29702" xr:uid="{00000000-0005-0000-0000-0000DB240000}"/>
    <cellStyle name="Millares [0] 3 3 2 2 2 3" xfId="3998" xr:uid="{00000000-0005-0000-0000-0000DC240000}"/>
    <cellStyle name="Millares [0] 3 3 2 2 2 3 2" xfId="8855" xr:uid="{00000000-0005-0000-0000-0000DD240000}"/>
    <cellStyle name="Millares [0] 3 3 2 2 2 3 2 2" xfId="35605" xr:uid="{00000000-0005-0000-0000-0000DE240000}"/>
    <cellStyle name="Millares [0] 3 3 2 2 2 3 3" xfId="13597" xr:uid="{00000000-0005-0000-0000-0000DF240000}"/>
    <cellStyle name="Millares [0] 3 3 2 2 2 3 3 2" xfId="40347" xr:uid="{00000000-0005-0000-0000-0000E0240000}"/>
    <cellStyle name="Millares [0] 3 3 2 2 2 3 4" xfId="23398" xr:uid="{00000000-0005-0000-0000-0000E1240000}"/>
    <cellStyle name="Millares [0] 3 3 2 2 2 3 4 2" xfId="50145" xr:uid="{00000000-0005-0000-0000-0000E2240000}"/>
    <cellStyle name="Millares [0] 3 3 2 2 2 3 5" xfId="30754" xr:uid="{00000000-0005-0000-0000-0000E3240000}"/>
    <cellStyle name="Millares [0] 3 3 2 2 2 4" xfId="6381" xr:uid="{00000000-0005-0000-0000-0000E4240000}"/>
    <cellStyle name="Millares [0] 3 3 2 2 2 4 2" xfId="33131" xr:uid="{00000000-0005-0000-0000-0000E5240000}"/>
    <cellStyle name="Millares [0] 3 3 2 2 2 5" xfId="11227" xr:uid="{00000000-0005-0000-0000-0000E6240000}"/>
    <cellStyle name="Millares [0] 3 3 2 2 2 5 2" xfId="37977" xr:uid="{00000000-0005-0000-0000-0000E7240000}"/>
    <cellStyle name="Millares [0] 3 3 2 2 2 6" xfId="16072" xr:uid="{00000000-0005-0000-0000-0000E8240000}"/>
    <cellStyle name="Millares [0] 3 3 2 2 2 6 2" xfId="42822" xr:uid="{00000000-0005-0000-0000-0000E9240000}"/>
    <cellStyle name="Millares [0] 3 3 2 2 2 7" xfId="18473" xr:uid="{00000000-0005-0000-0000-0000EA240000}"/>
    <cellStyle name="Millares [0] 3 3 2 2 2 7 2" xfId="45220" xr:uid="{00000000-0005-0000-0000-0000EB240000}"/>
    <cellStyle name="Millares [0] 3 3 2 2 2 8" xfId="20924" xr:uid="{00000000-0005-0000-0000-0000EC240000}"/>
    <cellStyle name="Millares [0] 3 3 2 2 2 8 2" xfId="47671" xr:uid="{00000000-0005-0000-0000-0000ED240000}"/>
    <cellStyle name="Millares [0] 3 3 2 2 2 9" xfId="25790" xr:uid="{00000000-0005-0000-0000-0000EE240000}"/>
    <cellStyle name="Millares [0] 3 3 2 2 2 9 2" xfId="52535" xr:uid="{00000000-0005-0000-0000-0000EF240000}"/>
    <cellStyle name="Millares [0] 3 3 2 2 3" xfId="1994" xr:uid="{00000000-0005-0000-0000-0000F0240000}"/>
    <cellStyle name="Millares [0] 3 3 2 2 3 2" xfId="4477" xr:uid="{00000000-0005-0000-0000-0000F1240000}"/>
    <cellStyle name="Millares [0] 3 3 2 2 3 2 2" xfId="9329" xr:uid="{00000000-0005-0000-0000-0000F2240000}"/>
    <cellStyle name="Millares [0] 3 3 2 2 3 2 2 2" xfId="36079" xr:uid="{00000000-0005-0000-0000-0000F3240000}"/>
    <cellStyle name="Millares [0] 3 3 2 2 3 2 3" xfId="14071" xr:uid="{00000000-0005-0000-0000-0000F4240000}"/>
    <cellStyle name="Millares [0] 3 3 2 2 3 2 3 2" xfId="40821" xr:uid="{00000000-0005-0000-0000-0000F5240000}"/>
    <cellStyle name="Millares [0] 3 3 2 2 3 2 4" xfId="23872" xr:uid="{00000000-0005-0000-0000-0000F6240000}"/>
    <cellStyle name="Millares [0] 3 3 2 2 3 2 4 2" xfId="50619" xr:uid="{00000000-0005-0000-0000-0000F7240000}"/>
    <cellStyle name="Millares [0] 3 3 2 2 3 2 5" xfId="31228" xr:uid="{00000000-0005-0000-0000-0000F8240000}"/>
    <cellStyle name="Millares [0] 3 3 2 2 3 3" xfId="6855" xr:uid="{00000000-0005-0000-0000-0000F9240000}"/>
    <cellStyle name="Millares [0] 3 3 2 2 3 3 2" xfId="33605" xr:uid="{00000000-0005-0000-0000-0000FA240000}"/>
    <cellStyle name="Millares [0] 3 3 2 2 3 4" xfId="11701" xr:uid="{00000000-0005-0000-0000-0000FB240000}"/>
    <cellStyle name="Millares [0] 3 3 2 2 3 4 2" xfId="38451" xr:uid="{00000000-0005-0000-0000-0000FC240000}"/>
    <cellStyle name="Millares [0] 3 3 2 2 3 5" xfId="16546" xr:uid="{00000000-0005-0000-0000-0000FD240000}"/>
    <cellStyle name="Millares [0] 3 3 2 2 3 5 2" xfId="43296" xr:uid="{00000000-0005-0000-0000-0000FE240000}"/>
    <cellStyle name="Millares [0] 3 3 2 2 3 6" xfId="18947" xr:uid="{00000000-0005-0000-0000-0000FF240000}"/>
    <cellStyle name="Millares [0] 3 3 2 2 3 6 2" xfId="45694" xr:uid="{00000000-0005-0000-0000-000000250000}"/>
    <cellStyle name="Millares [0] 3 3 2 2 3 7" xfId="21398" xr:uid="{00000000-0005-0000-0000-000001250000}"/>
    <cellStyle name="Millares [0] 3 3 2 2 3 7 2" xfId="48145" xr:uid="{00000000-0005-0000-0000-000002250000}"/>
    <cellStyle name="Millares [0] 3 3 2 2 3 8" xfId="26264" xr:uid="{00000000-0005-0000-0000-000003250000}"/>
    <cellStyle name="Millares [0] 3 3 2 2 3 8 2" xfId="53009" xr:uid="{00000000-0005-0000-0000-000004250000}"/>
    <cellStyle name="Millares [0] 3 3 2 2 3 9" xfId="28754" xr:uid="{00000000-0005-0000-0000-000005250000}"/>
    <cellStyle name="Millares [0] 3 3 2 2 4" xfId="2469" xr:uid="{00000000-0005-0000-0000-000006250000}"/>
    <cellStyle name="Millares [0] 3 3 2 2 4 2" xfId="4952" xr:uid="{00000000-0005-0000-0000-000007250000}"/>
    <cellStyle name="Millares [0] 3 3 2 2 4 2 2" xfId="9803" xr:uid="{00000000-0005-0000-0000-000008250000}"/>
    <cellStyle name="Millares [0] 3 3 2 2 4 2 2 2" xfId="36553" xr:uid="{00000000-0005-0000-0000-000009250000}"/>
    <cellStyle name="Millares [0] 3 3 2 2 4 2 3" xfId="14545" xr:uid="{00000000-0005-0000-0000-00000A250000}"/>
    <cellStyle name="Millares [0] 3 3 2 2 4 2 3 2" xfId="41295" xr:uid="{00000000-0005-0000-0000-00000B250000}"/>
    <cellStyle name="Millares [0] 3 3 2 2 4 2 4" xfId="24346" xr:uid="{00000000-0005-0000-0000-00000C250000}"/>
    <cellStyle name="Millares [0] 3 3 2 2 4 2 4 2" xfId="51093" xr:uid="{00000000-0005-0000-0000-00000D250000}"/>
    <cellStyle name="Millares [0] 3 3 2 2 4 2 5" xfId="31702" xr:uid="{00000000-0005-0000-0000-00000E250000}"/>
    <cellStyle name="Millares [0] 3 3 2 2 4 3" xfId="7329" xr:uid="{00000000-0005-0000-0000-00000F250000}"/>
    <cellStyle name="Millares [0] 3 3 2 2 4 3 2" xfId="34079" xr:uid="{00000000-0005-0000-0000-000010250000}"/>
    <cellStyle name="Millares [0] 3 3 2 2 4 4" xfId="12175" xr:uid="{00000000-0005-0000-0000-000011250000}"/>
    <cellStyle name="Millares [0] 3 3 2 2 4 4 2" xfId="38925" xr:uid="{00000000-0005-0000-0000-000012250000}"/>
    <cellStyle name="Millares [0] 3 3 2 2 4 5" xfId="17020" xr:uid="{00000000-0005-0000-0000-000013250000}"/>
    <cellStyle name="Millares [0] 3 3 2 2 4 5 2" xfId="43770" xr:uid="{00000000-0005-0000-0000-000014250000}"/>
    <cellStyle name="Millares [0] 3 3 2 2 4 6" xfId="19421" xr:uid="{00000000-0005-0000-0000-000015250000}"/>
    <cellStyle name="Millares [0] 3 3 2 2 4 6 2" xfId="46168" xr:uid="{00000000-0005-0000-0000-000016250000}"/>
    <cellStyle name="Millares [0] 3 3 2 2 4 7" xfId="21872" xr:uid="{00000000-0005-0000-0000-000017250000}"/>
    <cellStyle name="Millares [0] 3 3 2 2 4 7 2" xfId="48619" xr:uid="{00000000-0005-0000-0000-000018250000}"/>
    <cellStyle name="Millares [0] 3 3 2 2 4 8" xfId="26738" xr:uid="{00000000-0005-0000-0000-000019250000}"/>
    <cellStyle name="Millares [0] 3 3 2 2 4 8 2" xfId="53483" xr:uid="{00000000-0005-0000-0000-00001A250000}"/>
    <cellStyle name="Millares [0] 3 3 2 2 4 9" xfId="29228" xr:uid="{00000000-0005-0000-0000-00001B250000}"/>
    <cellStyle name="Millares [0] 3 3 2 2 5" xfId="3522" xr:uid="{00000000-0005-0000-0000-00001C250000}"/>
    <cellStyle name="Millares [0] 3 3 2 2 5 2" xfId="8381" xr:uid="{00000000-0005-0000-0000-00001D250000}"/>
    <cellStyle name="Millares [0] 3 3 2 2 5 2 2" xfId="35131" xr:uid="{00000000-0005-0000-0000-00001E250000}"/>
    <cellStyle name="Millares [0] 3 3 2 2 5 3" xfId="13123" xr:uid="{00000000-0005-0000-0000-00001F250000}"/>
    <cellStyle name="Millares [0] 3 3 2 2 5 3 2" xfId="39873" xr:uid="{00000000-0005-0000-0000-000020250000}"/>
    <cellStyle name="Millares [0] 3 3 2 2 5 4" xfId="22924" xr:uid="{00000000-0005-0000-0000-000021250000}"/>
    <cellStyle name="Millares [0] 3 3 2 2 5 4 2" xfId="49671" xr:uid="{00000000-0005-0000-0000-000022250000}"/>
    <cellStyle name="Millares [0] 3 3 2 2 5 5" xfId="30280" xr:uid="{00000000-0005-0000-0000-000023250000}"/>
    <cellStyle name="Millares [0] 3 3 2 2 6" xfId="5907" xr:uid="{00000000-0005-0000-0000-000024250000}"/>
    <cellStyle name="Millares [0] 3 3 2 2 6 2" xfId="32657" xr:uid="{00000000-0005-0000-0000-000025250000}"/>
    <cellStyle name="Millares [0] 3 3 2 2 7" xfId="10753" xr:uid="{00000000-0005-0000-0000-000026250000}"/>
    <cellStyle name="Millares [0] 3 3 2 2 7 2" xfId="37503" xr:uid="{00000000-0005-0000-0000-000027250000}"/>
    <cellStyle name="Millares [0] 3 3 2 2 8" xfId="15598" xr:uid="{00000000-0005-0000-0000-000028250000}"/>
    <cellStyle name="Millares [0] 3 3 2 2 8 2" xfId="42348" xr:uid="{00000000-0005-0000-0000-000029250000}"/>
    <cellStyle name="Millares [0] 3 3 2 2 9" xfId="17999" xr:uid="{00000000-0005-0000-0000-00002A250000}"/>
    <cellStyle name="Millares [0] 3 3 2 2 9 2" xfId="44746" xr:uid="{00000000-0005-0000-0000-00002B250000}"/>
    <cellStyle name="Millares [0] 3 3 2 3" xfId="1276" xr:uid="{00000000-0005-0000-0000-00002C250000}"/>
    <cellStyle name="Millares [0] 3 3 2 3 10" xfId="28043" xr:uid="{00000000-0005-0000-0000-00002D250000}"/>
    <cellStyle name="Millares [0] 3 3 2 3 2" xfId="2706" xr:uid="{00000000-0005-0000-0000-00002E250000}"/>
    <cellStyle name="Millares [0] 3 3 2 3 2 2" xfId="5189" xr:uid="{00000000-0005-0000-0000-00002F250000}"/>
    <cellStyle name="Millares [0] 3 3 2 3 2 2 2" xfId="10040" xr:uid="{00000000-0005-0000-0000-000030250000}"/>
    <cellStyle name="Millares [0] 3 3 2 3 2 2 2 2" xfId="36790" xr:uid="{00000000-0005-0000-0000-000031250000}"/>
    <cellStyle name="Millares [0] 3 3 2 3 2 2 3" xfId="14782" xr:uid="{00000000-0005-0000-0000-000032250000}"/>
    <cellStyle name="Millares [0] 3 3 2 3 2 2 3 2" xfId="41532" xr:uid="{00000000-0005-0000-0000-000033250000}"/>
    <cellStyle name="Millares [0] 3 3 2 3 2 2 4" xfId="24583" xr:uid="{00000000-0005-0000-0000-000034250000}"/>
    <cellStyle name="Millares [0] 3 3 2 3 2 2 4 2" xfId="51330" xr:uid="{00000000-0005-0000-0000-000035250000}"/>
    <cellStyle name="Millares [0] 3 3 2 3 2 2 5" xfId="31939" xr:uid="{00000000-0005-0000-0000-000036250000}"/>
    <cellStyle name="Millares [0] 3 3 2 3 2 3" xfId="7566" xr:uid="{00000000-0005-0000-0000-000037250000}"/>
    <cellStyle name="Millares [0] 3 3 2 3 2 3 2" xfId="34316" xr:uid="{00000000-0005-0000-0000-000038250000}"/>
    <cellStyle name="Millares [0] 3 3 2 3 2 4" xfId="12412" xr:uid="{00000000-0005-0000-0000-000039250000}"/>
    <cellStyle name="Millares [0] 3 3 2 3 2 4 2" xfId="39162" xr:uid="{00000000-0005-0000-0000-00003A250000}"/>
    <cellStyle name="Millares [0] 3 3 2 3 2 5" xfId="17257" xr:uid="{00000000-0005-0000-0000-00003B250000}"/>
    <cellStyle name="Millares [0] 3 3 2 3 2 5 2" xfId="44007" xr:uid="{00000000-0005-0000-0000-00003C250000}"/>
    <cellStyle name="Millares [0] 3 3 2 3 2 6" xfId="19658" xr:uid="{00000000-0005-0000-0000-00003D250000}"/>
    <cellStyle name="Millares [0] 3 3 2 3 2 6 2" xfId="46405" xr:uid="{00000000-0005-0000-0000-00003E250000}"/>
    <cellStyle name="Millares [0] 3 3 2 3 2 7" xfId="22109" xr:uid="{00000000-0005-0000-0000-00003F250000}"/>
    <cellStyle name="Millares [0] 3 3 2 3 2 7 2" xfId="48856" xr:uid="{00000000-0005-0000-0000-000040250000}"/>
    <cellStyle name="Millares [0] 3 3 2 3 2 8" xfId="26975" xr:uid="{00000000-0005-0000-0000-000041250000}"/>
    <cellStyle name="Millares [0] 3 3 2 3 2 8 2" xfId="53720" xr:uid="{00000000-0005-0000-0000-000042250000}"/>
    <cellStyle name="Millares [0] 3 3 2 3 2 9" xfId="29465" xr:uid="{00000000-0005-0000-0000-000043250000}"/>
    <cellStyle name="Millares [0] 3 3 2 3 3" xfId="3760" xr:uid="{00000000-0005-0000-0000-000044250000}"/>
    <cellStyle name="Millares [0] 3 3 2 3 3 2" xfId="8618" xr:uid="{00000000-0005-0000-0000-000045250000}"/>
    <cellStyle name="Millares [0] 3 3 2 3 3 2 2" xfId="35368" xr:uid="{00000000-0005-0000-0000-000046250000}"/>
    <cellStyle name="Millares [0] 3 3 2 3 3 3" xfId="13360" xr:uid="{00000000-0005-0000-0000-000047250000}"/>
    <cellStyle name="Millares [0] 3 3 2 3 3 3 2" xfId="40110" xr:uid="{00000000-0005-0000-0000-000048250000}"/>
    <cellStyle name="Millares [0] 3 3 2 3 3 4" xfId="23161" xr:uid="{00000000-0005-0000-0000-000049250000}"/>
    <cellStyle name="Millares [0] 3 3 2 3 3 4 2" xfId="49908" xr:uid="{00000000-0005-0000-0000-00004A250000}"/>
    <cellStyle name="Millares [0] 3 3 2 3 3 5" xfId="30517" xr:uid="{00000000-0005-0000-0000-00004B250000}"/>
    <cellStyle name="Millares [0] 3 3 2 3 4" xfId="6144" xr:uid="{00000000-0005-0000-0000-00004C250000}"/>
    <cellStyle name="Millares [0] 3 3 2 3 4 2" xfId="32894" xr:uid="{00000000-0005-0000-0000-00004D250000}"/>
    <cellStyle name="Millares [0] 3 3 2 3 5" xfId="10990" xr:uid="{00000000-0005-0000-0000-00004E250000}"/>
    <cellStyle name="Millares [0] 3 3 2 3 5 2" xfId="37740" xr:uid="{00000000-0005-0000-0000-00004F250000}"/>
    <cellStyle name="Millares [0] 3 3 2 3 6" xfId="15835" xr:uid="{00000000-0005-0000-0000-000050250000}"/>
    <cellStyle name="Millares [0] 3 3 2 3 6 2" xfId="42585" xr:uid="{00000000-0005-0000-0000-000051250000}"/>
    <cellStyle name="Millares [0] 3 3 2 3 7" xfId="18236" xr:uid="{00000000-0005-0000-0000-000052250000}"/>
    <cellStyle name="Millares [0] 3 3 2 3 7 2" xfId="44983" xr:uid="{00000000-0005-0000-0000-000053250000}"/>
    <cellStyle name="Millares [0] 3 3 2 3 8" xfId="20687" xr:uid="{00000000-0005-0000-0000-000054250000}"/>
    <cellStyle name="Millares [0] 3 3 2 3 8 2" xfId="47434" xr:uid="{00000000-0005-0000-0000-000055250000}"/>
    <cellStyle name="Millares [0] 3 3 2 3 9" xfId="25553" xr:uid="{00000000-0005-0000-0000-000056250000}"/>
    <cellStyle name="Millares [0] 3 3 2 3 9 2" xfId="52298" xr:uid="{00000000-0005-0000-0000-000057250000}"/>
    <cellStyle name="Millares [0] 3 3 2 4" xfId="1756" xr:uid="{00000000-0005-0000-0000-000058250000}"/>
    <cellStyle name="Millares [0] 3 3 2 4 2" xfId="4239" xr:uid="{00000000-0005-0000-0000-000059250000}"/>
    <cellStyle name="Millares [0] 3 3 2 4 2 2" xfId="9092" xr:uid="{00000000-0005-0000-0000-00005A250000}"/>
    <cellStyle name="Millares [0] 3 3 2 4 2 2 2" xfId="35842" xr:uid="{00000000-0005-0000-0000-00005B250000}"/>
    <cellStyle name="Millares [0] 3 3 2 4 2 3" xfId="13834" xr:uid="{00000000-0005-0000-0000-00005C250000}"/>
    <cellStyle name="Millares [0] 3 3 2 4 2 3 2" xfId="40584" xr:uid="{00000000-0005-0000-0000-00005D250000}"/>
    <cellStyle name="Millares [0] 3 3 2 4 2 4" xfId="23635" xr:uid="{00000000-0005-0000-0000-00005E250000}"/>
    <cellStyle name="Millares [0] 3 3 2 4 2 4 2" xfId="50382" xr:uid="{00000000-0005-0000-0000-00005F250000}"/>
    <cellStyle name="Millares [0] 3 3 2 4 2 5" xfId="30991" xr:uid="{00000000-0005-0000-0000-000060250000}"/>
    <cellStyle name="Millares [0] 3 3 2 4 3" xfId="6618" xr:uid="{00000000-0005-0000-0000-000061250000}"/>
    <cellStyle name="Millares [0] 3 3 2 4 3 2" xfId="33368" xr:uid="{00000000-0005-0000-0000-000062250000}"/>
    <cellStyle name="Millares [0] 3 3 2 4 4" xfId="11464" xr:uid="{00000000-0005-0000-0000-000063250000}"/>
    <cellStyle name="Millares [0] 3 3 2 4 4 2" xfId="38214" xr:uid="{00000000-0005-0000-0000-000064250000}"/>
    <cellStyle name="Millares [0] 3 3 2 4 5" xfId="16309" xr:uid="{00000000-0005-0000-0000-000065250000}"/>
    <cellStyle name="Millares [0] 3 3 2 4 5 2" xfId="43059" xr:uid="{00000000-0005-0000-0000-000066250000}"/>
    <cellStyle name="Millares [0] 3 3 2 4 6" xfId="18710" xr:uid="{00000000-0005-0000-0000-000067250000}"/>
    <cellStyle name="Millares [0] 3 3 2 4 6 2" xfId="45457" xr:uid="{00000000-0005-0000-0000-000068250000}"/>
    <cellStyle name="Millares [0] 3 3 2 4 7" xfId="21161" xr:uid="{00000000-0005-0000-0000-000069250000}"/>
    <cellStyle name="Millares [0] 3 3 2 4 7 2" xfId="47908" xr:uid="{00000000-0005-0000-0000-00006A250000}"/>
    <cellStyle name="Millares [0] 3 3 2 4 8" xfId="26027" xr:uid="{00000000-0005-0000-0000-00006B250000}"/>
    <cellStyle name="Millares [0] 3 3 2 4 8 2" xfId="52772" xr:uid="{00000000-0005-0000-0000-00006C250000}"/>
    <cellStyle name="Millares [0] 3 3 2 4 9" xfId="28517" xr:uid="{00000000-0005-0000-0000-00006D250000}"/>
    <cellStyle name="Millares [0] 3 3 2 5" xfId="2232" xr:uid="{00000000-0005-0000-0000-00006E250000}"/>
    <cellStyle name="Millares [0] 3 3 2 5 2" xfId="4715" xr:uid="{00000000-0005-0000-0000-00006F250000}"/>
    <cellStyle name="Millares [0] 3 3 2 5 2 2" xfId="9566" xr:uid="{00000000-0005-0000-0000-000070250000}"/>
    <cellStyle name="Millares [0] 3 3 2 5 2 2 2" xfId="36316" xr:uid="{00000000-0005-0000-0000-000071250000}"/>
    <cellStyle name="Millares [0] 3 3 2 5 2 3" xfId="14308" xr:uid="{00000000-0005-0000-0000-000072250000}"/>
    <cellStyle name="Millares [0] 3 3 2 5 2 3 2" xfId="41058" xr:uid="{00000000-0005-0000-0000-000073250000}"/>
    <cellStyle name="Millares [0] 3 3 2 5 2 4" xfId="24109" xr:uid="{00000000-0005-0000-0000-000074250000}"/>
    <cellStyle name="Millares [0] 3 3 2 5 2 4 2" xfId="50856" xr:uid="{00000000-0005-0000-0000-000075250000}"/>
    <cellStyle name="Millares [0] 3 3 2 5 2 5" xfId="31465" xr:uid="{00000000-0005-0000-0000-000076250000}"/>
    <cellStyle name="Millares [0] 3 3 2 5 3" xfId="7092" xr:uid="{00000000-0005-0000-0000-000077250000}"/>
    <cellStyle name="Millares [0] 3 3 2 5 3 2" xfId="33842" xr:uid="{00000000-0005-0000-0000-000078250000}"/>
    <cellStyle name="Millares [0] 3 3 2 5 4" xfId="11938" xr:uid="{00000000-0005-0000-0000-000079250000}"/>
    <cellStyle name="Millares [0] 3 3 2 5 4 2" xfId="38688" xr:uid="{00000000-0005-0000-0000-00007A250000}"/>
    <cellStyle name="Millares [0] 3 3 2 5 5" xfId="16783" xr:uid="{00000000-0005-0000-0000-00007B250000}"/>
    <cellStyle name="Millares [0] 3 3 2 5 5 2" xfId="43533" xr:uid="{00000000-0005-0000-0000-00007C250000}"/>
    <cellStyle name="Millares [0] 3 3 2 5 6" xfId="19184" xr:uid="{00000000-0005-0000-0000-00007D250000}"/>
    <cellStyle name="Millares [0] 3 3 2 5 6 2" xfId="45931" xr:uid="{00000000-0005-0000-0000-00007E250000}"/>
    <cellStyle name="Millares [0] 3 3 2 5 7" xfId="21635" xr:uid="{00000000-0005-0000-0000-00007F250000}"/>
    <cellStyle name="Millares [0] 3 3 2 5 7 2" xfId="48382" xr:uid="{00000000-0005-0000-0000-000080250000}"/>
    <cellStyle name="Millares [0] 3 3 2 5 8" xfId="26501" xr:uid="{00000000-0005-0000-0000-000081250000}"/>
    <cellStyle name="Millares [0] 3 3 2 5 8 2" xfId="53246" xr:uid="{00000000-0005-0000-0000-000082250000}"/>
    <cellStyle name="Millares [0] 3 3 2 5 9" xfId="28991" xr:uid="{00000000-0005-0000-0000-000083250000}"/>
    <cellStyle name="Millares [0] 3 3 2 6" xfId="3252" xr:uid="{00000000-0005-0000-0000-000084250000}"/>
    <cellStyle name="Millares [0] 3 3 2 6 2" xfId="8111" xr:uid="{00000000-0005-0000-0000-000085250000}"/>
    <cellStyle name="Millares [0] 3 3 2 6 2 2" xfId="34861" xr:uid="{00000000-0005-0000-0000-000086250000}"/>
    <cellStyle name="Millares [0] 3 3 2 6 3" xfId="12886" xr:uid="{00000000-0005-0000-0000-000087250000}"/>
    <cellStyle name="Millares [0] 3 3 2 6 3 2" xfId="39636" xr:uid="{00000000-0005-0000-0000-000088250000}"/>
    <cellStyle name="Millares [0] 3 3 2 6 4" xfId="22654" xr:uid="{00000000-0005-0000-0000-000089250000}"/>
    <cellStyle name="Millares [0] 3 3 2 6 4 2" xfId="49401" xr:uid="{00000000-0005-0000-0000-00008A250000}"/>
    <cellStyle name="Millares [0] 3 3 2 6 5" xfId="30010" xr:uid="{00000000-0005-0000-0000-00008B250000}"/>
    <cellStyle name="Millares [0] 3 3 2 7" xfId="5670" xr:uid="{00000000-0005-0000-0000-00008C250000}"/>
    <cellStyle name="Millares [0] 3 3 2 7 2" xfId="32420" xr:uid="{00000000-0005-0000-0000-00008D250000}"/>
    <cellStyle name="Millares [0] 3 3 2 8" xfId="10515" xr:uid="{00000000-0005-0000-0000-00008E250000}"/>
    <cellStyle name="Millares [0] 3 3 2 8 2" xfId="37265" xr:uid="{00000000-0005-0000-0000-00008F250000}"/>
    <cellStyle name="Millares [0] 3 3 2 9" xfId="15361" xr:uid="{00000000-0005-0000-0000-000090250000}"/>
    <cellStyle name="Millares [0] 3 3 2 9 2" xfId="42111" xr:uid="{00000000-0005-0000-0000-000091250000}"/>
    <cellStyle name="Millares [0] 3 3 3" xfId="871" xr:uid="{00000000-0005-0000-0000-000092250000}"/>
    <cellStyle name="Millares [0] 3 3 3 10" xfId="20314" xr:uid="{00000000-0005-0000-0000-000093250000}"/>
    <cellStyle name="Millares [0] 3 3 3 10 2" xfId="47061" xr:uid="{00000000-0005-0000-0000-000094250000}"/>
    <cellStyle name="Millares [0] 3 3 3 11" xfId="25180" xr:uid="{00000000-0005-0000-0000-000095250000}"/>
    <cellStyle name="Millares [0] 3 3 3 11 2" xfId="51925" xr:uid="{00000000-0005-0000-0000-000096250000}"/>
    <cellStyle name="Millares [0] 3 3 3 12" xfId="27644" xr:uid="{00000000-0005-0000-0000-000097250000}"/>
    <cellStyle name="Millares [0] 3 3 3 2" xfId="1379" xr:uid="{00000000-0005-0000-0000-000098250000}"/>
    <cellStyle name="Millares [0] 3 3 3 2 10" xfId="28144" xr:uid="{00000000-0005-0000-0000-000099250000}"/>
    <cellStyle name="Millares [0] 3 3 3 2 2" xfId="2807" xr:uid="{00000000-0005-0000-0000-00009A250000}"/>
    <cellStyle name="Millares [0] 3 3 3 2 2 2" xfId="5290" xr:uid="{00000000-0005-0000-0000-00009B250000}"/>
    <cellStyle name="Millares [0] 3 3 3 2 2 2 2" xfId="10141" xr:uid="{00000000-0005-0000-0000-00009C250000}"/>
    <cellStyle name="Millares [0] 3 3 3 2 2 2 2 2" xfId="36891" xr:uid="{00000000-0005-0000-0000-00009D250000}"/>
    <cellStyle name="Millares [0] 3 3 3 2 2 2 3" xfId="14883" xr:uid="{00000000-0005-0000-0000-00009E250000}"/>
    <cellStyle name="Millares [0] 3 3 3 2 2 2 3 2" xfId="41633" xr:uid="{00000000-0005-0000-0000-00009F250000}"/>
    <cellStyle name="Millares [0] 3 3 3 2 2 2 4" xfId="24684" xr:uid="{00000000-0005-0000-0000-0000A0250000}"/>
    <cellStyle name="Millares [0] 3 3 3 2 2 2 4 2" xfId="51431" xr:uid="{00000000-0005-0000-0000-0000A1250000}"/>
    <cellStyle name="Millares [0] 3 3 3 2 2 2 5" xfId="32040" xr:uid="{00000000-0005-0000-0000-0000A2250000}"/>
    <cellStyle name="Millares [0] 3 3 3 2 2 3" xfId="7667" xr:uid="{00000000-0005-0000-0000-0000A3250000}"/>
    <cellStyle name="Millares [0] 3 3 3 2 2 3 2" xfId="34417" xr:uid="{00000000-0005-0000-0000-0000A4250000}"/>
    <cellStyle name="Millares [0] 3 3 3 2 2 4" xfId="12513" xr:uid="{00000000-0005-0000-0000-0000A5250000}"/>
    <cellStyle name="Millares [0] 3 3 3 2 2 4 2" xfId="39263" xr:uid="{00000000-0005-0000-0000-0000A6250000}"/>
    <cellStyle name="Millares [0] 3 3 3 2 2 5" xfId="17358" xr:uid="{00000000-0005-0000-0000-0000A7250000}"/>
    <cellStyle name="Millares [0] 3 3 3 2 2 5 2" xfId="44108" xr:uid="{00000000-0005-0000-0000-0000A8250000}"/>
    <cellStyle name="Millares [0] 3 3 3 2 2 6" xfId="19759" xr:uid="{00000000-0005-0000-0000-0000A9250000}"/>
    <cellStyle name="Millares [0] 3 3 3 2 2 6 2" xfId="46506" xr:uid="{00000000-0005-0000-0000-0000AA250000}"/>
    <cellStyle name="Millares [0] 3 3 3 2 2 7" xfId="22210" xr:uid="{00000000-0005-0000-0000-0000AB250000}"/>
    <cellStyle name="Millares [0] 3 3 3 2 2 7 2" xfId="48957" xr:uid="{00000000-0005-0000-0000-0000AC250000}"/>
    <cellStyle name="Millares [0] 3 3 3 2 2 8" xfId="27076" xr:uid="{00000000-0005-0000-0000-0000AD250000}"/>
    <cellStyle name="Millares [0] 3 3 3 2 2 8 2" xfId="53821" xr:uid="{00000000-0005-0000-0000-0000AE250000}"/>
    <cellStyle name="Millares [0] 3 3 3 2 2 9" xfId="29566" xr:uid="{00000000-0005-0000-0000-0000AF250000}"/>
    <cellStyle name="Millares [0] 3 3 3 2 3" xfId="3862" xr:uid="{00000000-0005-0000-0000-0000B0250000}"/>
    <cellStyle name="Millares [0] 3 3 3 2 3 2" xfId="8719" xr:uid="{00000000-0005-0000-0000-0000B1250000}"/>
    <cellStyle name="Millares [0] 3 3 3 2 3 2 2" xfId="35469" xr:uid="{00000000-0005-0000-0000-0000B2250000}"/>
    <cellStyle name="Millares [0] 3 3 3 2 3 3" xfId="13461" xr:uid="{00000000-0005-0000-0000-0000B3250000}"/>
    <cellStyle name="Millares [0] 3 3 3 2 3 3 2" xfId="40211" xr:uid="{00000000-0005-0000-0000-0000B4250000}"/>
    <cellStyle name="Millares [0] 3 3 3 2 3 4" xfId="23262" xr:uid="{00000000-0005-0000-0000-0000B5250000}"/>
    <cellStyle name="Millares [0] 3 3 3 2 3 4 2" xfId="50009" xr:uid="{00000000-0005-0000-0000-0000B6250000}"/>
    <cellStyle name="Millares [0] 3 3 3 2 3 5" xfId="30618" xr:uid="{00000000-0005-0000-0000-0000B7250000}"/>
    <cellStyle name="Millares [0] 3 3 3 2 4" xfId="6245" xr:uid="{00000000-0005-0000-0000-0000B8250000}"/>
    <cellStyle name="Millares [0] 3 3 3 2 4 2" xfId="32995" xr:uid="{00000000-0005-0000-0000-0000B9250000}"/>
    <cellStyle name="Millares [0] 3 3 3 2 5" xfId="11091" xr:uid="{00000000-0005-0000-0000-0000BA250000}"/>
    <cellStyle name="Millares [0] 3 3 3 2 5 2" xfId="37841" xr:uid="{00000000-0005-0000-0000-0000BB250000}"/>
    <cellStyle name="Millares [0] 3 3 3 2 6" xfId="15936" xr:uid="{00000000-0005-0000-0000-0000BC250000}"/>
    <cellStyle name="Millares [0] 3 3 3 2 6 2" xfId="42686" xr:uid="{00000000-0005-0000-0000-0000BD250000}"/>
    <cellStyle name="Millares [0] 3 3 3 2 7" xfId="18337" xr:uid="{00000000-0005-0000-0000-0000BE250000}"/>
    <cellStyle name="Millares [0] 3 3 3 2 7 2" xfId="45084" xr:uid="{00000000-0005-0000-0000-0000BF250000}"/>
    <cellStyle name="Millares [0] 3 3 3 2 8" xfId="20788" xr:uid="{00000000-0005-0000-0000-0000C0250000}"/>
    <cellStyle name="Millares [0] 3 3 3 2 8 2" xfId="47535" xr:uid="{00000000-0005-0000-0000-0000C1250000}"/>
    <cellStyle name="Millares [0] 3 3 3 2 9" xfId="25654" xr:uid="{00000000-0005-0000-0000-0000C2250000}"/>
    <cellStyle name="Millares [0] 3 3 3 2 9 2" xfId="52399" xr:uid="{00000000-0005-0000-0000-0000C3250000}"/>
    <cellStyle name="Millares [0] 3 3 3 3" xfId="1858" xr:uid="{00000000-0005-0000-0000-0000C4250000}"/>
    <cellStyle name="Millares [0] 3 3 3 3 2" xfId="4341" xr:uid="{00000000-0005-0000-0000-0000C5250000}"/>
    <cellStyle name="Millares [0] 3 3 3 3 2 2" xfId="9193" xr:uid="{00000000-0005-0000-0000-0000C6250000}"/>
    <cellStyle name="Millares [0] 3 3 3 3 2 2 2" xfId="35943" xr:uid="{00000000-0005-0000-0000-0000C7250000}"/>
    <cellStyle name="Millares [0] 3 3 3 3 2 3" xfId="13935" xr:uid="{00000000-0005-0000-0000-0000C8250000}"/>
    <cellStyle name="Millares [0] 3 3 3 3 2 3 2" xfId="40685" xr:uid="{00000000-0005-0000-0000-0000C9250000}"/>
    <cellStyle name="Millares [0] 3 3 3 3 2 4" xfId="23736" xr:uid="{00000000-0005-0000-0000-0000CA250000}"/>
    <cellStyle name="Millares [0] 3 3 3 3 2 4 2" xfId="50483" xr:uid="{00000000-0005-0000-0000-0000CB250000}"/>
    <cellStyle name="Millares [0] 3 3 3 3 2 5" xfId="31092" xr:uid="{00000000-0005-0000-0000-0000CC250000}"/>
    <cellStyle name="Millares [0] 3 3 3 3 3" xfId="6719" xr:uid="{00000000-0005-0000-0000-0000CD250000}"/>
    <cellStyle name="Millares [0] 3 3 3 3 3 2" xfId="33469" xr:uid="{00000000-0005-0000-0000-0000CE250000}"/>
    <cellStyle name="Millares [0] 3 3 3 3 4" xfId="11565" xr:uid="{00000000-0005-0000-0000-0000CF250000}"/>
    <cellStyle name="Millares [0] 3 3 3 3 4 2" xfId="38315" xr:uid="{00000000-0005-0000-0000-0000D0250000}"/>
    <cellStyle name="Millares [0] 3 3 3 3 5" xfId="16410" xr:uid="{00000000-0005-0000-0000-0000D1250000}"/>
    <cellStyle name="Millares [0] 3 3 3 3 5 2" xfId="43160" xr:uid="{00000000-0005-0000-0000-0000D2250000}"/>
    <cellStyle name="Millares [0] 3 3 3 3 6" xfId="18811" xr:uid="{00000000-0005-0000-0000-0000D3250000}"/>
    <cellStyle name="Millares [0] 3 3 3 3 6 2" xfId="45558" xr:uid="{00000000-0005-0000-0000-0000D4250000}"/>
    <cellStyle name="Millares [0] 3 3 3 3 7" xfId="21262" xr:uid="{00000000-0005-0000-0000-0000D5250000}"/>
    <cellStyle name="Millares [0] 3 3 3 3 7 2" xfId="48009" xr:uid="{00000000-0005-0000-0000-0000D6250000}"/>
    <cellStyle name="Millares [0] 3 3 3 3 8" xfId="26128" xr:uid="{00000000-0005-0000-0000-0000D7250000}"/>
    <cellStyle name="Millares [0] 3 3 3 3 8 2" xfId="52873" xr:uid="{00000000-0005-0000-0000-0000D8250000}"/>
    <cellStyle name="Millares [0] 3 3 3 3 9" xfId="28618" xr:uid="{00000000-0005-0000-0000-0000D9250000}"/>
    <cellStyle name="Millares [0] 3 3 3 4" xfId="2333" xr:uid="{00000000-0005-0000-0000-0000DA250000}"/>
    <cellStyle name="Millares [0] 3 3 3 4 2" xfId="4816" xr:uid="{00000000-0005-0000-0000-0000DB250000}"/>
    <cellStyle name="Millares [0] 3 3 3 4 2 2" xfId="9667" xr:uid="{00000000-0005-0000-0000-0000DC250000}"/>
    <cellStyle name="Millares [0] 3 3 3 4 2 2 2" xfId="36417" xr:uid="{00000000-0005-0000-0000-0000DD250000}"/>
    <cellStyle name="Millares [0] 3 3 3 4 2 3" xfId="14409" xr:uid="{00000000-0005-0000-0000-0000DE250000}"/>
    <cellStyle name="Millares [0] 3 3 3 4 2 3 2" xfId="41159" xr:uid="{00000000-0005-0000-0000-0000DF250000}"/>
    <cellStyle name="Millares [0] 3 3 3 4 2 4" xfId="24210" xr:uid="{00000000-0005-0000-0000-0000E0250000}"/>
    <cellStyle name="Millares [0] 3 3 3 4 2 4 2" xfId="50957" xr:uid="{00000000-0005-0000-0000-0000E1250000}"/>
    <cellStyle name="Millares [0] 3 3 3 4 2 5" xfId="31566" xr:uid="{00000000-0005-0000-0000-0000E2250000}"/>
    <cellStyle name="Millares [0] 3 3 3 4 3" xfId="7193" xr:uid="{00000000-0005-0000-0000-0000E3250000}"/>
    <cellStyle name="Millares [0] 3 3 3 4 3 2" xfId="33943" xr:uid="{00000000-0005-0000-0000-0000E4250000}"/>
    <cellStyle name="Millares [0] 3 3 3 4 4" xfId="12039" xr:uid="{00000000-0005-0000-0000-0000E5250000}"/>
    <cellStyle name="Millares [0] 3 3 3 4 4 2" xfId="38789" xr:uid="{00000000-0005-0000-0000-0000E6250000}"/>
    <cellStyle name="Millares [0] 3 3 3 4 5" xfId="16884" xr:uid="{00000000-0005-0000-0000-0000E7250000}"/>
    <cellStyle name="Millares [0] 3 3 3 4 5 2" xfId="43634" xr:uid="{00000000-0005-0000-0000-0000E8250000}"/>
    <cellStyle name="Millares [0] 3 3 3 4 6" xfId="19285" xr:uid="{00000000-0005-0000-0000-0000E9250000}"/>
    <cellStyle name="Millares [0] 3 3 3 4 6 2" xfId="46032" xr:uid="{00000000-0005-0000-0000-0000EA250000}"/>
    <cellStyle name="Millares [0] 3 3 3 4 7" xfId="21736" xr:uid="{00000000-0005-0000-0000-0000EB250000}"/>
    <cellStyle name="Millares [0] 3 3 3 4 7 2" xfId="48483" xr:uid="{00000000-0005-0000-0000-0000EC250000}"/>
    <cellStyle name="Millares [0] 3 3 3 4 8" xfId="26602" xr:uid="{00000000-0005-0000-0000-0000ED250000}"/>
    <cellStyle name="Millares [0] 3 3 3 4 8 2" xfId="53347" xr:uid="{00000000-0005-0000-0000-0000EE250000}"/>
    <cellStyle name="Millares [0] 3 3 3 4 9" xfId="29092" xr:uid="{00000000-0005-0000-0000-0000EF250000}"/>
    <cellStyle name="Millares [0] 3 3 3 5" xfId="3360" xr:uid="{00000000-0005-0000-0000-0000F0250000}"/>
    <cellStyle name="Millares [0] 3 3 3 5 2" xfId="8219" xr:uid="{00000000-0005-0000-0000-0000F1250000}"/>
    <cellStyle name="Millares [0] 3 3 3 5 2 2" xfId="34969" xr:uid="{00000000-0005-0000-0000-0000F2250000}"/>
    <cellStyle name="Millares [0] 3 3 3 5 3" xfId="12987" xr:uid="{00000000-0005-0000-0000-0000F3250000}"/>
    <cellStyle name="Millares [0] 3 3 3 5 3 2" xfId="39737" xr:uid="{00000000-0005-0000-0000-0000F4250000}"/>
    <cellStyle name="Millares [0] 3 3 3 5 4" xfId="22762" xr:uid="{00000000-0005-0000-0000-0000F5250000}"/>
    <cellStyle name="Millares [0] 3 3 3 5 4 2" xfId="49509" xr:uid="{00000000-0005-0000-0000-0000F6250000}"/>
    <cellStyle name="Millares [0] 3 3 3 5 5" xfId="30118" xr:uid="{00000000-0005-0000-0000-0000F7250000}"/>
    <cellStyle name="Millares [0] 3 3 3 6" xfId="5771" xr:uid="{00000000-0005-0000-0000-0000F8250000}"/>
    <cellStyle name="Millares [0] 3 3 3 6 2" xfId="32521" xr:uid="{00000000-0005-0000-0000-0000F9250000}"/>
    <cellStyle name="Millares [0] 3 3 3 7" xfId="10617" xr:uid="{00000000-0005-0000-0000-0000FA250000}"/>
    <cellStyle name="Millares [0] 3 3 3 7 2" xfId="37367" xr:uid="{00000000-0005-0000-0000-0000FB250000}"/>
    <cellStyle name="Millares [0] 3 3 3 8" xfId="15462" xr:uid="{00000000-0005-0000-0000-0000FC250000}"/>
    <cellStyle name="Millares [0] 3 3 3 8 2" xfId="42212" xr:uid="{00000000-0005-0000-0000-0000FD250000}"/>
    <cellStyle name="Millares [0] 3 3 3 9" xfId="17861" xr:uid="{00000000-0005-0000-0000-0000FE250000}"/>
    <cellStyle name="Millares [0] 3 3 3 9 2" xfId="44608" xr:uid="{00000000-0005-0000-0000-0000FF250000}"/>
    <cellStyle name="Millares [0] 3 3 4" xfId="1140" xr:uid="{00000000-0005-0000-0000-000000260000}"/>
    <cellStyle name="Millares [0] 3 3 4 10" xfId="27907" xr:uid="{00000000-0005-0000-0000-000001260000}"/>
    <cellStyle name="Millares [0] 3 3 4 2" xfId="2570" xr:uid="{00000000-0005-0000-0000-000002260000}"/>
    <cellStyle name="Millares [0] 3 3 4 2 2" xfId="5053" xr:uid="{00000000-0005-0000-0000-000003260000}"/>
    <cellStyle name="Millares [0] 3 3 4 2 2 2" xfId="9904" xr:uid="{00000000-0005-0000-0000-000004260000}"/>
    <cellStyle name="Millares [0] 3 3 4 2 2 2 2" xfId="36654" xr:uid="{00000000-0005-0000-0000-000005260000}"/>
    <cellStyle name="Millares [0] 3 3 4 2 2 3" xfId="14646" xr:uid="{00000000-0005-0000-0000-000006260000}"/>
    <cellStyle name="Millares [0] 3 3 4 2 2 3 2" xfId="41396" xr:uid="{00000000-0005-0000-0000-000007260000}"/>
    <cellStyle name="Millares [0] 3 3 4 2 2 4" xfId="24447" xr:uid="{00000000-0005-0000-0000-000008260000}"/>
    <cellStyle name="Millares [0] 3 3 4 2 2 4 2" xfId="51194" xr:uid="{00000000-0005-0000-0000-000009260000}"/>
    <cellStyle name="Millares [0] 3 3 4 2 2 5" xfId="31803" xr:uid="{00000000-0005-0000-0000-00000A260000}"/>
    <cellStyle name="Millares [0] 3 3 4 2 3" xfId="7430" xr:uid="{00000000-0005-0000-0000-00000B260000}"/>
    <cellStyle name="Millares [0] 3 3 4 2 3 2" xfId="34180" xr:uid="{00000000-0005-0000-0000-00000C260000}"/>
    <cellStyle name="Millares [0] 3 3 4 2 4" xfId="12276" xr:uid="{00000000-0005-0000-0000-00000D260000}"/>
    <cellStyle name="Millares [0] 3 3 4 2 4 2" xfId="39026" xr:uid="{00000000-0005-0000-0000-00000E260000}"/>
    <cellStyle name="Millares [0] 3 3 4 2 5" xfId="17121" xr:uid="{00000000-0005-0000-0000-00000F260000}"/>
    <cellStyle name="Millares [0] 3 3 4 2 5 2" xfId="43871" xr:uid="{00000000-0005-0000-0000-000010260000}"/>
    <cellStyle name="Millares [0] 3 3 4 2 6" xfId="19522" xr:uid="{00000000-0005-0000-0000-000011260000}"/>
    <cellStyle name="Millares [0] 3 3 4 2 6 2" xfId="46269" xr:uid="{00000000-0005-0000-0000-000012260000}"/>
    <cellStyle name="Millares [0] 3 3 4 2 7" xfId="21973" xr:uid="{00000000-0005-0000-0000-000013260000}"/>
    <cellStyle name="Millares [0] 3 3 4 2 7 2" xfId="48720" xr:uid="{00000000-0005-0000-0000-000014260000}"/>
    <cellStyle name="Millares [0] 3 3 4 2 8" xfId="26839" xr:uid="{00000000-0005-0000-0000-000015260000}"/>
    <cellStyle name="Millares [0] 3 3 4 2 8 2" xfId="53584" xr:uid="{00000000-0005-0000-0000-000016260000}"/>
    <cellStyle name="Millares [0] 3 3 4 2 9" xfId="29329" xr:uid="{00000000-0005-0000-0000-000017260000}"/>
    <cellStyle name="Millares [0] 3 3 4 3" xfId="3624" xr:uid="{00000000-0005-0000-0000-000018260000}"/>
    <cellStyle name="Millares [0] 3 3 4 3 2" xfId="8482" xr:uid="{00000000-0005-0000-0000-000019260000}"/>
    <cellStyle name="Millares [0] 3 3 4 3 2 2" xfId="35232" xr:uid="{00000000-0005-0000-0000-00001A260000}"/>
    <cellStyle name="Millares [0] 3 3 4 3 3" xfId="13224" xr:uid="{00000000-0005-0000-0000-00001B260000}"/>
    <cellStyle name="Millares [0] 3 3 4 3 3 2" xfId="39974" xr:uid="{00000000-0005-0000-0000-00001C260000}"/>
    <cellStyle name="Millares [0] 3 3 4 3 4" xfId="23025" xr:uid="{00000000-0005-0000-0000-00001D260000}"/>
    <cellStyle name="Millares [0] 3 3 4 3 4 2" xfId="49772" xr:uid="{00000000-0005-0000-0000-00001E260000}"/>
    <cellStyle name="Millares [0] 3 3 4 3 5" xfId="30381" xr:uid="{00000000-0005-0000-0000-00001F260000}"/>
    <cellStyle name="Millares [0] 3 3 4 4" xfId="6008" xr:uid="{00000000-0005-0000-0000-000020260000}"/>
    <cellStyle name="Millares [0] 3 3 4 4 2" xfId="32758" xr:uid="{00000000-0005-0000-0000-000021260000}"/>
    <cellStyle name="Millares [0] 3 3 4 5" xfId="10854" xr:uid="{00000000-0005-0000-0000-000022260000}"/>
    <cellStyle name="Millares [0] 3 3 4 5 2" xfId="37604" xr:uid="{00000000-0005-0000-0000-000023260000}"/>
    <cellStyle name="Millares [0] 3 3 4 6" xfId="15699" xr:uid="{00000000-0005-0000-0000-000024260000}"/>
    <cellStyle name="Millares [0] 3 3 4 6 2" xfId="42449" xr:uid="{00000000-0005-0000-0000-000025260000}"/>
    <cellStyle name="Millares [0] 3 3 4 7" xfId="18100" xr:uid="{00000000-0005-0000-0000-000026260000}"/>
    <cellStyle name="Millares [0] 3 3 4 7 2" xfId="44847" xr:uid="{00000000-0005-0000-0000-000027260000}"/>
    <cellStyle name="Millares [0] 3 3 4 8" xfId="20551" xr:uid="{00000000-0005-0000-0000-000028260000}"/>
    <cellStyle name="Millares [0] 3 3 4 8 2" xfId="47298" xr:uid="{00000000-0005-0000-0000-000029260000}"/>
    <cellStyle name="Millares [0] 3 3 4 9" xfId="25417" xr:uid="{00000000-0005-0000-0000-00002A260000}"/>
    <cellStyle name="Millares [0] 3 3 4 9 2" xfId="52162" xr:uid="{00000000-0005-0000-0000-00002B260000}"/>
    <cellStyle name="Millares [0] 3 3 5" xfId="1620" xr:uid="{00000000-0005-0000-0000-00002C260000}"/>
    <cellStyle name="Millares [0] 3 3 5 2" xfId="4103" xr:uid="{00000000-0005-0000-0000-00002D260000}"/>
    <cellStyle name="Millares [0] 3 3 5 2 2" xfId="8956" xr:uid="{00000000-0005-0000-0000-00002E260000}"/>
    <cellStyle name="Millares [0] 3 3 5 2 2 2" xfId="35706" xr:uid="{00000000-0005-0000-0000-00002F260000}"/>
    <cellStyle name="Millares [0] 3 3 5 2 3" xfId="13698" xr:uid="{00000000-0005-0000-0000-000030260000}"/>
    <cellStyle name="Millares [0] 3 3 5 2 3 2" xfId="40448" xr:uid="{00000000-0005-0000-0000-000031260000}"/>
    <cellStyle name="Millares [0] 3 3 5 2 4" xfId="23499" xr:uid="{00000000-0005-0000-0000-000032260000}"/>
    <cellStyle name="Millares [0] 3 3 5 2 4 2" xfId="50246" xr:uid="{00000000-0005-0000-0000-000033260000}"/>
    <cellStyle name="Millares [0] 3 3 5 2 5" xfId="30855" xr:uid="{00000000-0005-0000-0000-000034260000}"/>
    <cellStyle name="Millares [0] 3 3 5 3" xfId="6482" xr:uid="{00000000-0005-0000-0000-000035260000}"/>
    <cellStyle name="Millares [0] 3 3 5 3 2" xfId="33232" xr:uid="{00000000-0005-0000-0000-000036260000}"/>
    <cellStyle name="Millares [0] 3 3 5 4" xfId="11328" xr:uid="{00000000-0005-0000-0000-000037260000}"/>
    <cellStyle name="Millares [0] 3 3 5 4 2" xfId="38078" xr:uid="{00000000-0005-0000-0000-000038260000}"/>
    <cellStyle name="Millares [0] 3 3 5 5" xfId="16173" xr:uid="{00000000-0005-0000-0000-000039260000}"/>
    <cellStyle name="Millares [0] 3 3 5 5 2" xfId="42923" xr:uid="{00000000-0005-0000-0000-00003A260000}"/>
    <cellStyle name="Millares [0] 3 3 5 6" xfId="18574" xr:uid="{00000000-0005-0000-0000-00003B260000}"/>
    <cellStyle name="Millares [0] 3 3 5 6 2" xfId="45321" xr:uid="{00000000-0005-0000-0000-00003C260000}"/>
    <cellStyle name="Millares [0] 3 3 5 7" xfId="21025" xr:uid="{00000000-0005-0000-0000-00003D260000}"/>
    <cellStyle name="Millares [0] 3 3 5 7 2" xfId="47772" xr:uid="{00000000-0005-0000-0000-00003E260000}"/>
    <cellStyle name="Millares [0] 3 3 5 8" xfId="25891" xr:uid="{00000000-0005-0000-0000-00003F260000}"/>
    <cellStyle name="Millares [0] 3 3 5 8 2" xfId="52636" xr:uid="{00000000-0005-0000-0000-000040260000}"/>
    <cellStyle name="Millares [0] 3 3 5 9" xfId="28381" xr:uid="{00000000-0005-0000-0000-000041260000}"/>
    <cellStyle name="Millares [0] 3 3 6" xfId="2096" xr:uid="{00000000-0005-0000-0000-000042260000}"/>
    <cellStyle name="Millares [0] 3 3 6 2" xfId="4579" xr:uid="{00000000-0005-0000-0000-000043260000}"/>
    <cellStyle name="Millares [0] 3 3 6 2 2" xfId="9430" xr:uid="{00000000-0005-0000-0000-000044260000}"/>
    <cellStyle name="Millares [0] 3 3 6 2 2 2" xfId="36180" xr:uid="{00000000-0005-0000-0000-000045260000}"/>
    <cellStyle name="Millares [0] 3 3 6 2 3" xfId="14172" xr:uid="{00000000-0005-0000-0000-000046260000}"/>
    <cellStyle name="Millares [0] 3 3 6 2 3 2" xfId="40922" xr:uid="{00000000-0005-0000-0000-000047260000}"/>
    <cellStyle name="Millares [0] 3 3 6 2 4" xfId="23973" xr:uid="{00000000-0005-0000-0000-000048260000}"/>
    <cellStyle name="Millares [0] 3 3 6 2 4 2" xfId="50720" xr:uid="{00000000-0005-0000-0000-000049260000}"/>
    <cellStyle name="Millares [0] 3 3 6 2 5" xfId="31329" xr:uid="{00000000-0005-0000-0000-00004A260000}"/>
    <cellStyle name="Millares [0] 3 3 6 3" xfId="6956" xr:uid="{00000000-0005-0000-0000-00004B260000}"/>
    <cellStyle name="Millares [0] 3 3 6 3 2" xfId="33706" xr:uid="{00000000-0005-0000-0000-00004C260000}"/>
    <cellStyle name="Millares [0] 3 3 6 4" xfId="11802" xr:uid="{00000000-0005-0000-0000-00004D260000}"/>
    <cellStyle name="Millares [0] 3 3 6 4 2" xfId="38552" xr:uid="{00000000-0005-0000-0000-00004E260000}"/>
    <cellStyle name="Millares [0] 3 3 6 5" xfId="16647" xr:uid="{00000000-0005-0000-0000-00004F260000}"/>
    <cellStyle name="Millares [0] 3 3 6 5 2" xfId="43397" xr:uid="{00000000-0005-0000-0000-000050260000}"/>
    <cellStyle name="Millares [0] 3 3 6 6" xfId="19048" xr:uid="{00000000-0005-0000-0000-000051260000}"/>
    <cellStyle name="Millares [0] 3 3 6 6 2" xfId="45795" xr:uid="{00000000-0005-0000-0000-000052260000}"/>
    <cellStyle name="Millares [0] 3 3 6 7" xfId="21499" xr:uid="{00000000-0005-0000-0000-000053260000}"/>
    <cellStyle name="Millares [0] 3 3 6 7 2" xfId="48246" xr:uid="{00000000-0005-0000-0000-000054260000}"/>
    <cellStyle name="Millares [0] 3 3 6 8" xfId="26365" xr:uid="{00000000-0005-0000-0000-000055260000}"/>
    <cellStyle name="Millares [0] 3 3 6 8 2" xfId="53110" xr:uid="{00000000-0005-0000-0000-000056260000}"/>
    <cellStyle name="Millares [0] 3 3 6 9" xfId="28855" xr:uid="{00000000-0005-0000-0000-000057260000}"/>
    <cellStyle name="Millares [0] 3 3 7" xfId="3071" xr:uid="{00000000-0005-0000-0000-000058260000}"/>
    <cellStyle name="Millares [0] 3 3 7 2" xfId="7930" xr:uid="{00000000-0005-0000-0000-000059260000}"/>
    <cellStyle name="Millares [0] 3 3 7 2 2" xfId="34680" xr:uid="{00000000-0005-0000-0000-00005A260000}"/>
    <cellStyle name="Millares [0] 3 3 7 3" xfId="12750" xr:uid="{00000000-0005-0000-0000-00005B260000}"/>
    <cellStyle name="Millares [0] 3 3 7 3 2" xfId="39500" xr:uid="{00000000-0005-0000-0000-00005C260000}"/>
    <cellStyle name="Millares [0] 3 3 7 4" xfId="22473" xr:uid="{00000000-0005-0000-0000-00005D260000}"/>
    <cellStyle name="Millares [0] 3 3 7 4 2" xfId="49220" xr:uid="{00000000-0005-0000-0000-00005E260000}"/>
    <cellStyle name="Millares [0] 3 3 7 5" xfId="29829" xr:uid="{00000000-0005-0000-0000-00005F260000}"/>
    <cellStyle name="Millares [0] 3 3 8" xfId="5534" xr:uid="{00000000-0005-0000-0000-000060260000}"/>
    <cellStyle name="Millares [0] 3 3 8 2" xfId="32284" xr:uid="{00000000-0005-0000-0000-000061260000}"/>
    <cellStyle name="Millares [0] 3 3 9" xfId="10379" xr:uid="{00000000-0005-0000-0000-000062260000}"/>
    <cellStyle name="Millares [0] 3 3 9 2" xfId="37129" xr:uid="{00000000-0005-0000-0000-000063260000}"/>
    <cellStyle name="Millares [0] 3 4" xfId="571" xr:uid="{00000000-0005-0000-0000-000064260000}"/>
    <cellStyle name="Millares [0] 3 4 10" xfId="17649" xr:uid="{00000000-0005-0000-0000-000065260000}"/>
    <cellStyle name="Millares [0] 3 4 10 2" xfId="44396" xr:uid="{00000000-0005-0000-0000-000066260000}"/>
    <cellStyle name="Millares [0] 3 4 11" xfId="20107" xr:uid="{00000000-0005-0000-0000-000067260000}"/>
    <cellStyle name="Millares [0] 3 4 11 2" xfId="46854" xr:uid="{00000000-0005-0000-0000-000068260000}"/>
    <cellStyle name="Millares [0] 3 4 12" xfId="24973" xr:uid="{00000000-0005-0000-0000-000069260000}"/>
    <cellStyle name="Millares [0] 3 4 12 2" xfId="51719" xr:uid="{00000000-0005-0000-0000-00006A260000}"/>
    <cellStyle name="Millares [0] 3 4 13" xfId="27386" xr:uid="{00000000-0005-0000-0000-00006B260000}"/>
    <cellStyle name="Millares [0] 3 4 2" xfId="903" xr:uid="{00000000-0005-0000-0000-00006C260000}"/>
    <cellStyle name="Millares [0] 3 4 2 10" xfId="20345" xr:uid="{00000000-0005-0000-0000-00006D260000}"/>
    <cellStyle name="Millares [0] 3 4 2 10 2" xfId="47092" xr:uid="{00000000-0005-0000-0000-00006E260000}"/>
    <cellStyle name="Millares [0] 3 4 2 11" xfId="25211" xr:uid="{00000000-0005-0000-0000-00006F260000}"/>
    <cellStyle name="Millares [0] 3 4 2 11 2" xfId="51956" xr:uid="{00000000-0005-0000-0000-000070260000}"/>
    <cellStyle name="Millares [0] 3 4 2 12" xfId="27675" xr:uid="{00000000-0005-0000-0000-000071260000}"/>
    <cellStyle name="Millares [0] 3 4 2 2" xfId="1410" xr:uid="{00000000-0005-0000-0000-000072260000}"/>
    <cellStyle name="Millares [0] 3 4 2 2 10" xfId="28175" xr:uid="{00000000-0005-0000-0000-000073260000}"/>
    <cellStyle name="Millares [0] 3 4 2 2 2" xfId="2838" xr:uid="{00000000-0005-0000-0000-000074260000}"/>
    <cellStyle name="Millares [0] 3 4 2 2 2 2" xfId="5321" xr:uid="{00000000-0005-0000-0000-000075260000}"/>
    <cellStyle name="Millares [0] 3 4 2 2 2 2 2" xfId="10172" xr:uid="{00000000-0005-0000-0000-000076260000}"/>
    <cellStyle name="Millares [0] 3 4 2 2 2 2 2 2" xfId="36922" xr:uid="{00000000-0005-0000-0000-000077260000}"/>
    <cellStyle name="Millares [0] 3 4 2 2 2 2 3" xfId="14914" xr:uid="{00000000-0005-0000-0000-000078260000}"/>
    <cellStyle name="Millares [0] 3 4 2 2 2 2 3 2" xfId="41664" xr:uid="{00000000-0005-0000-0000-000079260000}"/>
    <cellStyle name="Millares [0] 3 4 2 2 2 2 4" xfId="24715" xr:uid="{00000000-0005-0000-0000-00007A260000}"/>
    <cellStyle name="Millares [0] 3 4 2 2 2 2 4 2" xfId="51462" xr:uid="{00000000-0005-0000-0000-00007B260000}"/>
    <cellStyle name="Millares [0] 3 4 2 2 2 2 5" xfId="32071" xr:uid="{00000000-0005-0000-0000-00007C260000}"/>
    <cellStyle name="Millares [0] 3 4 2 2 2 3" xfId="7698" xr:uid="{00000000-0005-0000-0000-00007D260000}"/>
    <cellStyle name="Millares [0] 3 4 2 2 2 3 2" xfId="34448" xr:uid="{00000000-0005-0000-0000-00007E260000}"/>
    <cellStyle name="Millares [0] 3 4 2 2 2 4" xfId="12544" xr:uid="{00000000-0005-0000-0000-00007F260000}"/>
    <cellStyle name="Millares [0] 3 4 2 2 2 4 2" xfId="39294" xr:uid="{00000000-0005-0000-0000-000080260000}"/>
    <cellStyle name="Millares [0] 3 4 2 2 2 5" xfId="17389" xr:uid="{00000000-0005-0000-0000-000081260000}"/>
    <cellStyle name="Millares [0] 3 4 2 2 2 5 2" xfId="44139" xr:uid="{00000000-0005-0000-0000-000082260000}"/>
    <cellStyle name="Millares [0] 3 4 2 2 2 6" xfId="19790" xr:uid="{00000000-0005-0000-0000-000083260000}"/>
    <cellStyle name="Millares [0] 3 4 2 2 2 6 2" xfId="46537" xr:uid="{00000000-0005-0000-0000-000084260000}"/>
    <cellStyle name="Millares [0] 3 4 2 2 2 7" xfId="22241" xr:uid="{00000000-0005-0000-0000-000085260000}"/>
    <cellStyle name="Millares [0] 3 4 2 2 2 7 2" xfId="48988" xr:uid="{00000000-0005-0000-0000-000086260000}"/>
    <cellStyle name="Millares [0] 3 4 2 2 2 8" xfId="27107" xr:uid="{00000000-0005-0000-0000-000087260000}"/>
    <cellStyle name="Millares [0] 3 4 2 2 2 8 2" xfId="53852" xr:uid="{00000000-0005-0000-0000-000088260000}"/>
    <cellStyle name="Millares [0] 3 4 2 2 2 9" xfId="29597" xr:uid="{00000000-0005-0000-0000-000089260000}"/>
    <cellStyle name="Millares [0] 3 4 2 2 3" xfId="3893" xr:uid="{00000000-0005-0000-0000-00008A260000}"/>
    <cellStyle name="Millares [0] 3 4 2 2 3 2" xfId="8750" xr:uid="{00000000-0005-0000-0000-00008B260000}"/>
    <cellStyle name="Millares [0] 3 4 2 2 3 2 2" xfId="35500" xr:uid="{00000000-0005-0000-0000-00008C260000}"/>
    <cellStyle name="Millares [0] 3 4 2 2 3 3" xfId="13492" xr:uid="{00000000-0005-0000-0000-00008D260000}"/>
    <cellStyle name="Millares [0] 3 4 2 2 3 3 2" xfId="40242" xr:uid="{00000000-0005-0000-0000-00008E260000}"/>
    <cellStyle name="Millares [0] 3 4 2 2 3 4" xfId="23293" xr:uid="{00000000-0005-0000-0000-00008F260000}"/>
    <cellStyle name="Millares [0] 3 4 2 2 3 4 2" xfId="50040" xr:uid="{00000000-0005-0000-0000-000090260000}"/>
    <cellStyle name="Millares [0] 3 4 2 2 3 5" xfId="30649" xr:uid="{00000000-0005-0000-0000-000091260000}"/>
    <cellStyle name="Millares [0] 3 4 2 2 4" xfId="6276" xr:uid="{00000000-0005-0000-0000-000092260000}"/>
    <cellStyle name="Millares [0] 3 4 2 2 4 2" xfId="33026" xr:uid="{00000000-0005-0000-0000-000093260000}"/>
    <cellStyle name="Millares [0] 3 4 2 2 5" xfId="11122" xr:uid="{00000000-0005-0000-0000-000094260000}"/>
    <cellStyle name="Millares [0] 3 4 2 2 5 2" xfId="37872" xr:uid="{00000000-0005-0000-0000-000095260000}"/>
    <cellStyle name="Millares [0] 3 4 2 2 6" xfId="15967" xr:uid="{00000000-0005-0000-0000-000096260000}"/>
    <cellStyle name="Millares [0] 3 4 2 2 6 2" xfId="42717" xr:uid="{00000000-0005-0000-0000-000097260000}"/>
    <cellStyle name="Millares [0] 3 4 2 2 7" xfId="18368" xr:uid="{00000000-0005-0000-0000-000098260000}"/>
    <cellStyle name="Millares [0] 3 4 2 2 7 2" xfId="45115" xr:uid="{00000000-0005-0000-0000-000099260000}"/>
    <cellStyle name="Millares [0] 3 4 2 2 8" xfId="20819" xr:uid="{00000000-0005-0000-0000-00009A260000}"/>
    <cellStyle name="Millares [0] 3 4 2 2 8 2" xfId="47566" xr:uid="{00000000-0005-0000-0000-00009B260000}"/>
    <cellStyle name="Millares [0] 3 4 2 2 9" xfId="25685" xr:uid="{00000000-0005-0000-0000-00009C260000}"/>
    <cellStyle name="Millares [0] 3 4 2 2 9 2" xfId="52430" xr:uid="{00000000-0005-0000-0000-00009D260000}"/>
    <cellStyle name="Millares [0] 3 4 2 3" xfId="1889" xr:uid="{00000000-0005-0000-0000-00009E260000}"/>
    <cellStyle name="Millares [0] 3 4 2 3 2" xfId="4372" xr:uid="{00000000-0005-0000-0000-00009F260000}"/>
    <cellStyle name="Millares [0] 3 4 2 3 2 2" xfId="9224" xr:uid="{00000000-0005-0000-0000-0000A0260000}"/>
    <cellStyle name="Millares [0] 3 4 2 3 2 2 2" xfId="35974" xr:uid="{00000000-0005-0000-0000-0000A1260000}"/>
    <cellStyle name="Millares [0] 3 4 2 3 2 3" xfId="13966" xr:uid="{00000000-0005-0000-0000-0000A2260000}"/>
    <cellStyle name="Millares [0] 3 4 2 3 2 3 2" xfId="40716" xr:uid="{00000000-0005-0000-0000-0000A3260000}"/>
    <cellStyle name="Millares [0] 3 4 2 3 2 4" xfId="23767" xr:uid="{00000000-0005-0000-0000-0000A4260000}"/>
    <cellStyle name="Millares [0] 3 4 2 3 2 4 2" xfId="50514" xr:uid="{00000000-0005-0000-0000-0000A5260000}"/>
    <cellStyle name="Millares [0] 3 4 2 3 2 5" xfId="31123" xr:uid="{00000000-0005-0000-0000-0000A6260000}"/>
    <cellStyle name="Millares [0] 3 4 2 3 3" xfId="6750" xr:uid="{00000000-0005-0000-0000-0000A7260000}"/>
    <cellStyle name="Millares [0] 3 4 2 3 3 2" xfId="33500" xr:uid="{00000000-0005-0000-0000-0000A8260000}"/>
    <cellStyle name="Millares [0] 3 4 2 3 4" xfId="11596" xr:uid="{00000000-0005-0000-0000-0000A9260000}"/>
    <cellStyle name="Millares [0] 3 4 2 3 4 2" xfId="38346" xr:uid="{00000000-0005-0000-0000-0000AA260000}"/>
    <cellStyle name="Millares [0] 3 4 2 3 5" xfId="16441" xr:uid="{00000000-0005-0000-0000-0000AB260000}"/>
    <cellStyle name="Millares [0] 3 4 2 3 5 2" xfId="43191" xr:uid="{00000000-0005-0000-0000-0000AC260000}"/>
    <cellStyle name="Millares [0] 3 4 2 3 6" xfId="18842" xr:uid="{00000000-0005-0000-0000-0000AD260000}"/>
    <cellStyle name="Millares [0] 3 4 2 3 6 2" xfId="45589" xr:uid="{00000000-0005-0000-0000-0000AE260000}"/>
    <cellStyle name="Millares [0] 3 4 2 3 7" xfId="21293" xr:uid="{00000000-0005-0000-0000-0000AF260000}"/>
    <cellStyle name="Millares [0] 3 4 2 3 7 2" xfId="48040" xr:uid="{00000000-0005-0000-0000-0000B0260000}"/>
    <cellStyle name="Millares [0] 3 4 2 3 8" xfId="26159" xr:uid="{00000000-0005-0000-0000-0000B1260000}"/>
    <cellStyle name="Millares [0] 3 4 2 3 8 2" xfId="52904" xr:uid="{00000000-0005-0000-0000-0000B2260000}"/>
    <cellStyle name="Millares [0] 3 4 2 3 9" xfId="28649" xr:uid="{00000000-0005-0000-0000-0000B3260000}"/>
    <cellStyle name="Millares [0] 3 4 2 4" xfId="2364" xr:uid="{00000000-0005-0000-0000-0000B4260000}"/>
    <cellStyle name="Millares [0] 3 4 2 4 2" xfId="4847" xr:uid="{00000000-0005-0000-0000-0000B5260000}"/>
    <cellStyle name="Millares [0] 3 4 2 4 2 2" xfId="9698" xr:uid="{00000000-0005-0000-0000-0000B6260000}"/>
    <cellStyle name="Millares [0] 3 4 2 4 2 2 2" xfId="36448" xr:uid="{00000000-0005-0000-0000-0000B7260000}"/>
    <cellStyle name="Millares [0] 3 4 2 4 2 3" xfId="14440" xr:uid="{00000000-0005-0000-0000-0000B8260000}"/>
    <cellStyle name="Millares [0] 3 4 2 4 2 3 2" xfId="41190" xr:uid="{00000000-0005-0000-0000-0000B9260000}"/>
    <cellStyle name="Millares [0] 3 4 2 4 2 4" xfId="24241" xr:uid="{00000000-0005-0000-0000-0000BA260000}"/>
    <cellStyle name="Millares [0] 3 4 2 4 2 4 2" xfId="50988" xr:uid="{00000000-0005-0000-0000-0000BB260000}"/>
    <cellStyle name="Millares [0] 3 4 2 4 2 5" xfId="31597" xr:uid="{00000000-0005-0000-0000-0000BC260000}"/>
    <cellStyle name="Millares [0] 3 4 2 4 3" xfId="7224" xr:uid="{00000000-0005-0000-0000-0000BD260000}"/>
    <cellStyle name="Millares [0] 3 4 2 4 3 2" xfId="33974" xr:uid="{00000000-0005-0000-0000-0000BE260000}"/>
    <cellStyle name="Millares [0] 3 4 2 4 4" xfId="12070" xr:uid="{00000000-0005-0000-0000-0000BF260000}"/>
    <cellStyle name="Millares [0] 3 4 2 4 4 2" xfId="38820" xr:uid="{00000000-0005-0000-0000-0000C0260000}"/>
    <cellStyle name="Millares [0] 3 4 2 4 5" xfId="16915" xr:uid="{00000000-0005-0000-0000-0000C1260000}"/>
    <cellStyle name="Millares [0] 3 4 2 4 5 2" xfId="43665" xr:uid="{00000000-0005-0000-0000-0000C2260000}"/>
    <cellStyle name="Millares [0] 3 4 2 4 6" xfId="19316" xr:uid="{00000000-0005-0000-0000-0000C3260000}"/>
    <cellStyle name="Millares [0] 3 4 2 4 6 2" xfId="46063" xr:uid="{00000000-0005-0000-0000-0000C4260000}"/>
    <cellStyle name="Millares [0] 3 4 2 4 7" xfId="21767" xr:uid="{00000000-0005-0000-0000-0000C5260000}"/>
    <cellStyle name="Millares [0] 3 4 2 4 7 2" xfId="48514" xr:uid="{00000000-0005-0000-0000-0000C6260000}"/>
    <cellStyle name="Millares [0] 3 4 2 4 8" xfId="26633" xr:uid="{00000000-0005-0000-0000-0000C7260000}"/>
    <cellStyle name="Millares [0] 3 4 2 4 8 2" xfId="53378" xr:uid="{00000000-0005-0000-0000-0000C8260000}"/>
    <cellStyle name="Millares [0] 3 4 2 4 9" xfId="29123" xr:uid="{00000000-0005-0000-0000-0000C9260000}"/>
    <cellStyle name="Millares [0] 3 4 2 5" xfId="3391" xr:uid="{00000000-0005-0000-0000-0000CA260000}"/>
    <cellStyle name="Millares [0] 3 4 2 5 2" xfId="8250" xr:uid="{00000000-0005-0000-0000-0000CB260000}"/>
    <cellStyle name="Millares [0] 3 4 2 5 2 2" xfId="35000" xr:uid="{00000000-0005-0000-0000-0000CC260000}"/>
    <cellStyle name="Millares [0] 3 4 2 5 3" xfId="13018" xr:uid="{00000000-0005-0000-0000-0000CD260000}"/>
    <cellStyle name="Millares [0] 3 4 2 5 3 2" xfId="39768" xr:uid="{00000000-0005-0000-0000-0000CE260000}"/>
    <cellStyle name="Millares [0] 3 4 2 5 4" xfId="22793" xr:uid="{00000000-0005-0000-0000-0000CF260000}"/>
    <cellStyle name="Millares [0] 3 4 2 5 4 2" xfId="49540" xr:uid="{00000000-0005-0000-0000-0000D0260000}"/>
    <cellStyle name="Millares [0] 3 4 2 5 5" xfId="30149" xr:uid="{00000000-0005-0000-0000-0000D1260000}"/>
    <cellStyle name="Millares [0] 3 4 2 6" xfId="5802" xr:uid="{00000000-0005-0000-0000-0000D2260000}"/>
    <cellStyle name="Millares [0] 3 4 2 6 2" xfId="32552" xr:uid="{00000000-0005-0000-0000-0000D3260000}"/>
    <cellStyle name="Millares [0] 3 4 2 7" xfId="10648" xr:uid="{00000000-0005-0000-0000-0000D4260000}"/>
    <cellStyle name="Millares [0] 3 4 2 7 2" xfId="37398" xr:uid="{00000000-0005-0000-0000-0000D5260000}"/>
    <cellStyle name="Millares [0] 3 4 2 8" xfId="15493" xr:uid="{00000000-0005-0000-0000-0000D6260000}"/>
    <cellStyle name="Millares [0] 3 4 2 8 2" xfId="42243" xr:uid="{00000000-0005-0000-0000-0000D7260000}"/>
    <cellStyle name="Millares [0] 3 4 2 9" xfId="17892" xr:uid="{00000000-0005-0000-0000-0000D8260000}"/>
    <cellStyle name="Millares [0] 3 4 2 9 2" xfId="44639" xr:uid="{00000000-0005-0000-0000-0000D9260000}"/>
    <cellStyle name="Millares [0] 3 4 3" xfId="1171" xr:uid="{00000000-0005-0000-0000-0000DA260000}"/>
    <cellStyle name="Millares [0] 3 4 3 10" xfId="27938" xr:uid="{00000000-0005-0000-0000-0000DB260000}"/>
    <cellStyle name="Millares [0] 3 4 3 2" xfId="2601" xr:uid="{00000000-0005-0000-0000-0000DC260000}"/>
    <cellStyle name="Millares [0] 3 4 3 2 2" xfId="5084" xr:uid="{00000000-0005-0000-0000-0000DD260000}"/>
    <cellStyle name="Millares [0] 3 4 3 2 2 2" xfId="9935" xr:uid="{00000000-0005-0000-0000-0000DE260000}"/>
    <cellStyle name="Millares [0] 3 4 3 2 2 2 2" xfId="36685" xr:uid="{00000000-0005-0000-0000-0000DF260000}"/>
    <cellStyle name="Millares [0] 3 4 3 2 2 3" xfId="14677" xr:uid="{00000000-0005-0000-0000-0000E0260000}"/>
    <cellStyle name="Millares [0] 3 4 3 2 2 3 2" xfId="41427" xr:uid="{00000000-0005-0000-0000-0000E1260000}"/>
    <cellStyle name="Millares [0] 3 4 3 2 2 4" xfId="24478" xr:uid="{00000000-0005-0000-0000-0000E2260000}"/>
    <cellStyle name="Millares [0] 3 4 3 2 2 4 2" xfId="51225" xr:uid="{00000000-0005-0000-0000-0000E3260000}"/>
    <cellStyle name="Millares [0] 3 4 3 2 2 5" xfId="31834" xr:uid="{00000000-0005-0000-0000-0000E4260000}"/>
    <cellStyle name="Millares [0] 3 4 3 2 3" xfId="7461" xr:uid="{00000000-0005-0000-0000-0000E5260000}"/>
    <cellStyle name="Millares [0] 3 4 3 2 3 2" xfId="34211" xr:uid="{00000000-0005-0000-0000-0000E6260000}"/>
    <cellStyle name="Millares [0] 3 4 3 2 4" xfId="12307" xr:uid="{00000000-0005-0000-0000-0000E7260000}"/>
    <cellStyle name="Millares [0] 3 4 3 2 4 2" xfId="39057" xr:uid="{00000000-0005-0000-0000-0000E8260000}"/>
    <cellStyle name="Millares [0] 3 4 3 2 5" xfId="17152" xr:uid="{00000000-0005-0000-0000-0000E9260000}"/>
    <cellStyle name="Millares [0] 3 4 3 2 5 2" xfId="43902" xr:uid="{00000000-0005-0000-0000-0000EA260000}"/>
    <cellStyle name="Millares [0] 3 4 3 2 6" xfId="19553" xr:uid="{00000000-0005-0000-0000-0000EB260000}"/>
    <cellStyle name="Millares [0] 3 4 3 2 6 2" xfId="46300" xr:uid="{00000000-0005-0000-0000-0000EC260000}"/>
    <cellStyle name="Millares [0] 3 4 3 2 7" xfId="22004" xr:uid="{00000000-0005-0000-0000-0000ED260000}"/>
    <cellStyle name="Millares [0] 3 4 3 2 7 2" xfId="48751" xr:uid="{00000000-0005-0000-0000-0000EE260000}"/>
    <cellStyle name="Millares [0] 3 4 3 2 8" xfId="26870" xr:uid="{00000000-0005-0000-0000-0000EF260000}"/>
    <cellStyle name="Millares [0] 3 4 3 2 8 2" xfId="53615" xr:uid="{00000000-0005-0000-0000-0000F0260000}"/>
    <cellStyle name="Millares [0] 3 4 3 2 9" xfId="29360" xr:uid="{00000000-0005-0000-0000-0000F1260000}"/>
    <cellStyle name="Millares [0] 3 4 3 3" xfId="3655" xr:uid="{00000000-0005-0000-0000-0000F2260000}"/>
    <cellStyle name="Millares [0] 3 4 3 3 2" xfId="8513" xr:uid="{00000000-0005-0000-0000-0000F3260000}"/>
    <cellStyle name="Millares [0] 3 4 3 3 2 2" xfId="35263" xr:uid="{00000000-0005-0000-0000-0000F4260000}"/>
    <cellStyle name="Millares [0] 3 4 3 3 3" xfId="13255" xr:uid="{00000000-0005-0000-0000-0000F5260000}"/>
    <cellStyle name="Millares [0] 3 4 3 3 3 2" xfId="40005" xr:uid="{00000000-0005-0000-0000-0000F6260000}"/>
    <cellStyle name="Millares [0] 3 4 3 3 4" xfId="23056" xr:uid="{00000000-0005-0000-0000-0000F7260000}"/>
    <cellStyle name="Millares [0] 3 4 3 3 4 2" xfId="49803" xr:uid="{00000000-0005-0000-0000-0000F8260000}"/>
    <cellStyle name="Millares [0] 3 4 3 3 5" xfId="30412" xr:uid="{00000000-0005-0000-0000-0000F9260000}"/>
    <cellStyle name="Millares [0] 3 4 3 4" xfId="6039" xr:uid="{00000000-0005-0000-0000-0000FA260000}"/>
    <cellStyle name="Millares [0] 3 4 3 4 2" xfId="32789" xr:uid="{00000000-0005-0000-0000-0000FB260000}"/>
    <cellStyle name="Millares [0] 3 4 3 5" xfId="10885" xr:uid="{00000000-0005-0000-0000-0000FC260000}"/>
    <cellStyle name="Millares [0] 3 4 3 5 2" xfId="37635" xr:uid="{00000000-0005-0000-0000-0000FD260000}"/>
    <cellStyle name="Millares [0] 3 4 3 6" xfId="15730" xr:uid="{00000000-0005-0000-0000-0000FE260000}"/>
    <cellStyle name="Millares [0] 3 4 3 6 2" xfId="42480" xr:uid="{00000000-0005-0000-0000-0000FF260000}"/>
    <cellStyle name="Millares [0] 3 4 3 7" xfId="18131" xr:uid="{00000000-0005-0000-0000-000000270000}"/>
    <cellStyle name="Millares [0] 3 4 3 7 2" xfId="44878" xr:uid="{00000000-0005-0000-0000-000001270000}"/>
    <cellStyle name="Millares [0] 3 4 3 8" xfId="20582" xr:uid="{00000000-0005-0000-0000-000002270000}"/>
    <cellStyle name="Millares [0] 3 4 3 8 2" xfId="47329" xr:uid="{00000000-0005-0000-0000-000003270000}"/>
    <cellStyle name="Millares [0] 3 4 3 9" xfId="25448" xr:uid="{00000000-0005-0000-0000-000004270000}"/>
    <cellStyle name="Millares [0] 3 4 3 9 2" xfId="52193" xr:uid="{00000000-0005-0000-0000-000005270000}"/>
    <cellStyle name="Millares [0] 3 4 4" xfId="1651" xr:uid="{00000000-0005-0000-0000-000006270000}"/>
    <cellStyle name="Millares [0] 3 4 4 2" xfId="4134" xr:uid="{00000000-0005-0000-0000-000007270000}"/>
    <cellStyle name="Millares [0] 3 4 4 2 2" xfId="8987" xr:uid="{00000000-0005-0000-0000-000008270000}"/>
    <cellStyle name="Millares [0] 3 4 4 2 2 2" xfId="35737" xr:uid="{00000000-0005-0000-0000-000009270000}"/>
    <cellStyle name="Millares [0] 3 4 4 2 3" xfId="13729" xr:uid="{00000000-0005-0000-0000-00000A270000}"/>
    <cellStyle name="Millares [0] 3 4 4 2 3 2" xfId="40479" xr:uid="{00000000-0005-0000-0000-00000B270000}"/>
    <cellStyle name="Millares [0] 3 4 4 2 4" xfId="23530" xr:uid="{00000000-0005-0000-0000-00000C270000}"/>
    <cellStyle name="Millares [0] 3 4 4 2 4 2" xfId="50277" xr:uid="{00000000-0005-0000-0000-00000D270000}"/>
    <cellStyle name="Millares [0] 3 4 4 2 5" xfId="30886" xr:uid="{00000000-0005-0000-0000-00000E270000}"/>
    <cellStyle name="Millares [0] 3 4 4 3" xfId="6513" xr:uid="{00000000-0005-0000-0000-00000F270000}"/>
    <cellStyle name="Millares [0] 3 4 4 3 2" xfId="33263" xr:uid="{00000000-0005-0000-0000-000010270000}"/>
    <cellStyle name="Millares [0] 3 4 4 4" xfId="11359" xr:uid="{00000000-0005-0000-0000-000011270000}"/>
    <cellStyle name="Millares [0] 3 4 4 4 2" xfId="38109" xr:uid="{00000000-0005-0000-0000-000012270000}"/>
    <cellStyle name="Millares [0] 3 4 4 5" xfId="16204" xr:uid="{00000000-0005-0000-0000-000013270000}"/>
    <cellStyle name="Millares [0] 3 4 4 5 2" xfId="42954" xr:uid="{00000000-0005-0000-0000-000014270000}"/>
    <cellStyle name="Millares [0] 3 4 4 6" xfId="18605" xr:uid="{00000000-0005-0000-0000-000015270000}"/>
    <cellStyle name="Millares [0] 3 4 4 6 2" xfId="45352" xr:uid="{00000000-0005-0000-0000-000016270000}"/>
    <cellStyle name="Millares [0] 3 4 4 7" xfId="21056" xr:uid="{00000000-0005-0000-0000-000017270000}"/>
    <cellStyle name="Millares [0] 3 4 4 7 2" xfId="47803" xr:uid="{00000000-0005-0000-0000-000018270000}"/>
    <cellStyle name="Millares [0] 3 4 4 8" xfId="25922" xr:uid="{00000000-0005-0000-0000-000019270000}"/>
    <cellStyle name="Millares [0] 3 4 4 8 2" xfId="52667" xr:uid="{00000000-0005-0000-0000-00001A270000}"/>
    <cellStyle name="Millares [0] 3 4 4 9" xfId="28412" xr:uid="{00000000-0005-0000-0000-00001B270000}"/>
    <cellStyle name="Millares [0] 3 4 5" xfId="2127" xr:uid="{00000000-0005-0000-0000-00001C270000}"/>
    <cellStyle name="Millares [0] 3 4 5 2" xfId="4610" xr:uid="{00000000-0005-0000-0000-00001D270000}"/>
    <cellStyle name="Millares [0] 3 4 5 2 2" xfId="9461" xr:uid="{00000000-0005-0000-0000-00001E270000}"/>
    <cellStyle name="Millares [0] 3 4 5 2 2 2" xfId="36211" xr:uid="{00000000-0005-0000-0000-00001F270000}"/>
    <cellStyle name="Millares [0] 3 4 5 2 3" xfId="14203" xr:uid="{00000000-0005-0000-0000-000020270000}"/>
    <cellStyle name="Millares [0] 3 4 5 2 3 2" xfId="40953" xr:uid="{00000000-0005-0000-0000-000021270000}"/>
    <cellStyle name="Millares [0] 3 4 5 2 4" xfId="24004" xr:uid="{00000000-0005-0000-0000-000022270000}"/>
    <cellStyle name="Millares [0] 3 4 5 2 4 2" xfId="50751" xr:uid="{00000000-0005-0000-0000-000023270000}"/>
    <cellStyle name="Millares [0] 3 4 5 2 5" xfId="31360" xr:uid="{00000000-0005-0000-0000-000024270000}"/>
    <cellStyle name="Millares [0] 3 4 5 3" xfId="6987" xr:uid="{00000000-0005-0000-0000-000025270000}"/>
    <cellStyle name="Millares [0] 3 4 5 3 2" xfId="33737" xr:uid="{00000000-0005-0000-0000-000026270000}"/>
    <cellStyle name="Millares [0] 3 4 5 4" xfId="11833" xr:uid="{00000000-0005-0000-0000-000027270000}"/>
    <cellStyle name="Millares [0] 3 4 5 4 2" xfId="38583" xr:uid="{00000000-0005-0000-0000-000028270000}"/>
    <cellStyle name="Millares [0] 3 4 5 5" xfId="16678" xr:uid="{00000000-0005-0000-0000-000029270000}"/>
    <cellStyle name="Millares [0] 3 4 5 5 2" xfId="43428" xr:uid="{00000000-0005-0000-0000-00002A270000}"/>
    <cellStyle name="Millares [0] 3 4 5 6" xfId="19079" xr:uid="{00000000-0005-0000-0000-00002B270000}"/>
    <cellStyle name="Millares [0] 3 4 5 6 2" xfId="45826" xr:uid="{00000000-0005-0000-0000-00002C270000}"/>
    <cellStyle name="Millares [0] 3 4 5 7" xfId="21530" xr:uid="{00000000-0005-0000-0000-00002D270000}"/>
    <cellStyle name="Millares [0] 3 4 5 7 2" xfId="48277" xr:uid="{00000000-0005-0000-0000-00002E270000}"/>
    <cellStyle name="Millares [0] 3 4 5 8" xfId="26396" xr:uid="{00000000-0005-0000-0000-00002F270000}"/>
    <cellStyle name="Millares [0] 3 4 5 8 2" xfId="53141" xr:uid="{00000000-0005-0000-0000-000030270000}"/>
    <cellStyle name="Millares [0] 3 4 5 9" xfId="28886" xr:uid="{00000000-0005-0000-0000-000031270000}"/>
    <cellStyle name="Millares [0] 3 4 6" xfId="3102" xr:uid="{00000000-0005-0000-0000-000032270000}"/>
    <cellStyle name="Millares [0] 3 4 6 2" xfId="7961" xr:uid="{00000000-0005-0000-0000-000033270000}"/>
    <cellStyle name="Millares [0] 3 4 6 2 2" xfId="34711" xr:uid="{00000000-0005-0000-0000-000034270000}"/>
    <cellStyle name="Millares [0] 3 4 6 3" xfId="12781" xr:uid="{00000000-0005-0000-0000-000035270000}"/>
    <cellStyle name="Millares [0] 3 4 6 3 2" xfId="39531" xr:uid="{00000000-0005-0000-0000-000036270000}"/>
    <cellStyle name="Millares [0] 3 4 6 4" xfId="22504" xr:uid="{00000000-0005-0000-0000-000037270000}"/>
    <cellStyle name="Millares [0] 3 4 6 4 2" xfId="49251" xr:uid="{00000000-0005-0000-0000-000038270000}"/>
    <cellStyle name="Millares [0] 3 4 6 5" xfId="29860" xr:uid="{00000000-0005-0000-0000-000039270000}"/>
    <cellStyle name="Millares [0] 3 4 7" xfId="5565" xr:uid="{00000000-0005-0000-0000-00003A270000}"/>
    <cellStyle name="Millares [0] 3 4 7 2" xfId="32315" xr:uid="{00000000-0005-0000-0000-00003B270000}"/>
    <cellStyle name="Millares [0] 3 4 8" xfId="10410" xr:uid="{00000000-0005-0000-0000-00003C270000}"/>
    <cellStyle name="Millares [0] 3 4 8 2" xfId="37160" xr:uid="{00000000-0005-0000-0000-00003D270000}"/>
    <cellStyle name="Millares [0] 3 4 9" xfId="15256" xr:uid="{00000000-0005-0000-0000-00003E270000}"/>
    <cellStyle name="Millares [0] 3 4 9 2" xfId="42006" xr:uid="{00000000-0005-0000-0000-00003F270000}"/>
    <cellStyle name="Millares [0] 3 5" xfId="610" xr:uid="{00000000-0005-0000-0000-000040270000}"/>
    <cellStyle name="Millares [0] 3 5 10" xfId="17684" xr:uid="{00000000-0005-0000-0000-000041270000}"/>
    <cellStyle name="Millares [0] 3 5 10 2" xfId="44431" xr:uid="{00000000-0005-0000-0000-000042270000}"/>
    <cellStyle name="Millares [0] 3 5 11" xfId="20142" xr:uid="{00000000-0005-0000-0000-000043270000}"/>
    <cellStyle name="Millares [0] 3 5 11 2" xfId="46889" xr:uid="{00000000-0005-0000-0000-000044270000}"/>
    <cellStyle name="Millares [0] 3 5 12" xfId="25008" xr:uid="{00000000-0005-0000-0000-000045270000}"/>
    <cellStyle name="Millares [0] 3 5 12 2" xfId="51754" xr:uid="{00000000-0005-0000-0000-000046270000}"/>
    <cellStyle name="Millares [0] 3 5 13" xfId="27421" xr:uid="{00000000-0005-0000-0000-000047270000}"/>
    <cellStyle name="Millares [0] 3 5 2" xfId="942" xr:uid="{00000000-0005-0000-0000-000048270000}"/>
    <cellStyle name="Millares [0] 3 5 2 10" xfId="20380" xr:uid="{00000000-0005-0000-0000-000049270000}"/>
    <cellStyle name="Millares [0] 3 5 2 10 2" xfId="47127" xr:uid="{00000000-0005-0000-0000-00004A270000}"/>
    <cellStyle name="Millares [0] 3 5 2 11" xfId="25246" xr:uid="{00000000-0005-0000-0000-00004B270000}"/>
    <cellStyle name="Millares [0] 3 5 2 11 2" xfId="51991" xr:uid="{00000000-0005-0000-0000-00004C270000}"/>
    <cellStyle name="Millares [0] 3 5 2 12" xfId="27710" xr:uid="{00000000-0005-0000-0000-00004D270000}"/>
    <cellStyle name="Millares [0] 3 5 2 2" xfId="1445" xr:uid="{00000000-0005-0000-0000-00004E270000}"/>
    <cellStyle name="Millares [0] 3 5 2 2 10" xfId="28210" xr:uid="{00000000-0005-0000-0000-00004F270000}"/>
    <cellStyle name="Millares [0] 3 5 2 2 2" xfId="2873" xr:uid="{00000000-0005-0000-0000-000050270000}"/>
    <cellStyle name="Millares [0] 3 5 2 2 2 2" xfId="5356" xr:uid="{00000000-0005-0000-0000-000051270000}"/>
    <cellStyle name="Millares [0] 3 5 2 2 2 2 2" xfId="10207" xr:uid="{00000000-0005-0000-0000-000052270000}"/>
    <cellStyle name="Millares [0] 3 5 2 2 2 2 2 2" xfId="36957" xr:uid="{00000000-0005-0000-0000-000053270000}"/>
    <cellStyle name="Millares [0] 3 5 2 2 2 2 3" xfId="14949" xr:uid="{00000000-0005-0000-0000-000054270000}"/>
    <cellStyle name="Millares [0] 3 5 2 2 2 2 3 2" xfId="41699" xr:uid="{00000000-0005-0000-0000-000055270000}"/>
    <cellStyle name="Millares [0] 3 5 2 2 2 2 4" xfId="24750" xr:uid="{00000000-0005-0000-0000-000056270000}"/>
    <cellStyle name="Millares [0] 3 5 2 2 2 2 4 2" xfId="51497" xr:uid="{00000000-0005-0000-0000-000057270000}"/>
    <cellStyle name="Millares [0] 3 5 2 2 2 2 5" xfId="32106" xr:uid="{00000000-0005-0000-0000-000058270000}"/>
    <cellStyle name="Millares [0] 3 5 2 2 2 3" xfId="7733" xr:uid="{00000000-0005-0000-0000-000059270000}"/>
    <cellStyle name="Millares [0] 3 5 2 2 2 3 2" xfId="34483" xr:uid="{00000000-0005-0000-0000-00005A270000}"/>
    <cellStyle name="Millares [0] 3 5 2 2 2 4" xfId="12579" xr:uid="{00000000-0005-0000-0000-00005B270000}"/>
    <cellStyle name="Millares [0] 3 5 2 2 2 4 2" xfId="39329" xr:uid="{00000000-0005-0000-0000-00005C270000}"/>
    <cellStyle name="Millares [0] 3 5 2 2 2 5" xfId="17424" xr:uid="{00000000-0005-0000-0000-00005D270000}"/>
    <cellStyle name="Millares [0] 3 5 2 2 2 5 2" xfId="44174" xr:uid="{00000000-0005-0000-0000-00005E270000}"/>
    <cellStyle name="Millares [0] 3 5 2 2 2 6" xfId="19825" xr:uid="{00000000-0005-0000-0000-00005F270000}"/>
    <cellStyle name="Millares [0] 3 5 2 2 2 6 2" xfId="46572" xr:uid="{00000000-0005-0000-0000-000060270000}"/>
    <cellStyle name="Millares [0] 3 5 2 2 2 7" xfId="22276" xr:uid="{00000000-0005-0000-0000-000061270000}"/>
    <cellStyle name="Millares [0] 3 5 2 2 2 7 2" xfId="49023" xr:uid="{00000000-0005-0000-0000-000062270000}"/>
    <cellStyle name="Millares [0] 3 5 2 2 2 8" xfId="27142" xr:uid="{00000000-0005-0000-0000-000063270000}"/>
    <cellStyle name="Millares [0] 3 5 2 2 2 8 2" xfId="53887" xr:uid="{00000000-0005-0000-0000-000064270000}"/>
    <cellStyle name="Millares [0] 3 5 2 2 2 9" xfId="29632" xr:uid="{00000000-0005-0000-0000-000065270000}"/>
    <cellStyle name="Millares [0] 3 5 2 2 3" xfId="3928" xr:uid="{00000000-0005-0000-0000-000066270000}"/>
    <cellStyle name="Millares [0] 3 5 2 2 3 2" xfId="8785" xr:uid="{00000000-0005-0000-0000-000067270000}"/>
    <cellStyle name="Millares [0] 3 5 2 2 3 2 2" xfId="35535" xr:uid="{00000000-0005-0000-0000-000068270000}"/>
    <cellStyle name="Millares [0] 3 5 2 2 3 3" xfId="13527" xr:uid="{00000000-0005-0000-0000-000069270000}"/>
    <cellStyle name="Millares [0] 3 5 2 2 3 3 2" xfId="40277" xr:uid="{00000000-0005-0000-0000-00006A270000}"/>
    <cellStyle name="Millares [0] 3 5 2 2 3 4" xfId="23328" xr:uid="{00000000-0005-0000-0000-00006B270000}"/>
    <cellStyle name="Millares [0] 3 5 2 2 3 4 2" xfId="50075" xr:uid="{00000000-0005-0000-0000-00006C270000}"/>
    <cellStyle name="Millares [0] 3 5 2 2 3 5" xfId="30684" xr:uid="{00000000-0005-0000-0000-00006D270000}"/>
    <cellStyle name="Millares [0] 3 5 2 2 4" xfId="6311" xr:uid="{00000000-0005-0000-0000-00006E270000}"/>
    <cellStyle name="Millares [0] 3 5 2 2 4 2" xfId="33061" xr:uid="{00000000-0005-0000-0000-00006F270000}"/>
    <cellStyle name="Millares [0] 3 5 2 2 5" xfId="11157" xr:uid="{00000000-0005-0000-0000-000070270000}"/>
    <cellStyle name="Millares [0] 3 5 2 2 5 2" xfId="37907" xr:uid="{00000000-0005-0000-0000-000071270000}"/>
    <cellStyle name="Millares [0] 3 5 2 2 6" xfId="16002" xr:uid="{00000000-0005-0000-0000-000072270000}"/>
    <cellStyle name="Millares [0] 3 5 2 2 6 2" xfId="42752" xr:uid="{00000000-0005-0000-0000-000073270000}"/>
    <cellStyle name="Millares [0] 3 5 2 2 7" xfId="18403" xr:uid="{00000000-0005-0000-0000-000074270000}"/>
    <cellStyle name="Millares [0] 3 5 2 2 7 2" xfId="45150" xr:uid="{00000000-0005-0000-0000-000075270000}"/>
    <cellStyle name="Millares [0] 3 5 2 2 8" xfId="20854" xr:uid="{00000000-0005-0000-0000-000076270000}"/>
    <cellStyle name="Millares [0] 3 5 2 2 8 2" xfId="47601" xr:uid="{00000000-0005-0000-0000-000077270000}"/>
    <cellStyle name="Millares [0] 3 5 2 2 9" xfId="25720" xr:uid="{00000000-0005-0000-0000-000078270000}"/>
    <cellStyle name="Millares [0] 3 5 2 2 9 2" xfId="52465" xr:uid="{00000000-0005-0000-0000-000079270000}"/>
    <cellStyle name="Millares [0] 3 5 2 3" xfId="1924" xr:uid="{00000000-0005-0000-0000-00007A270000}"/>
    <cellStyle name="Millares [0] 3 5 2 3 2" xfId="4407" xr:uid="{00000000-0005-0000-0000-00007B270000}"/>
    <cellStyle name="Millares [0] 3 5 2 3 2 2" xfId="9259" xr:uid="{00000000-0005-0000-0000-00007C270000}"/>
    <cellStyle name="Millares [0] 3 5 2 3 2 2 2" xfId="36009" xr:uid="{00000000-0005-0000-0000-00007D270000}"/>
    <cellStyle name="Millares [0] 3 5 2 3 2 3" xfId="14001" xr:uid="{00000000-0005-0000-0000-00007E270000}"/>
    <cellStyle name="Millares [0] 3 5 2 3 2 3 2" xfId="40751" xr:uid="{00000000-0005-0000-0000-00007F270000}"/>
    <cellStyle name="Millares [0] 3 5 2 3 2 4" xfId="23802" xr:uid="{00000000-0005-0000-0000-000080270000}"/>
    <cellStyle name="Millares [0] 3 5 2 3 2 4 2" xfId="50549" xr:uid="{00000000-0005-0000-0000-000081270000}"/>
    <cellStyle name="Millares [0] 3 5 2 3 2 5" xfId="31158" xr:uid="{00000000-0005-0000-0000-000082270000}"/>
    <cellStyle name="Millares [0] 3 5 2 3 3" xfId="6785" xr:uid="{00000000-0005-0000-0000-000083270000}"/>
    <cellStyle name="Millares [0] 3 5 2 3 3 2" xfId="33535" xr:uid="{00000000-0005-0000-0000-000084270000}"/>
    <cellStyle name="Millares [0] 3 5 2 3 4" xfId="11631" xr:uid="{00000000-0005-0000-0000-000085270000}"/>
    <cellStyle name="Millares [0] 3 5 2 3 4 2" xfId="38381" xr:uid="{00000000-0005-0000-0000-000086270000}"/>
    <cellStyle name="Millares [0] 3 5 2 3 5" xfId="16476" xr:uid="{00000000-0005-0000-0000-000087270000}"/>
    <cellStyle name="Millares [0] 3 5 2 3 5 2" xfId="43226" xr:uid="{00000000-0005-0000-0000-000088270000}"/>
    <cellStyle name="Millares [0] 3 5 2 3 6" xfId="18877" xr:uid="{00000000-0005-0000-0000-000089270000}"/>
    <cellStyle name="Millares [0] 3 5 2 3 6 2" xfId="45624" xr:uid="{00000000-0005-0000-0000-00008A270000}"/>
    <cellStyle name="Millares [0] 3 5 2 3 7" xfId="21328" xr:uid="{00000000-0005-0000-0000-00008B270000}"/>
    <cellStyle name="Millares [0] 3 5 2 3 7 2" xfId="48075" xr:uid="{00000000-0005-0000-0000-00008C270000}"/>
    <cellStyle name="Millares [0] 3 5 2 3 8" xfId="26194" xr:uid="{00000000-0005-0000-0000-00008D270000}"/>
    <cellStyle name="Millares [0] 3 5 2 3 8 2" xfId="52939" xr:uid="{00000000-0005-0000-0000-00008E270000}"/>
    <cellStyle name="Millares [0] 3 5 2 3 9" xfId="28684" xr:uid="{00000000-0005-0000-0000-00008F270000}"/>
    <cellStyle name="Millares [0] 3 5 2 4" xfId="2399" xr:uid="{00000000-0005-0000-0000-000090270000}"/>
    <cellStyle name="Millares [0] 3 5 2 4 2" xfId="4882" xr:uid="{00000000-0005-0000-0000-000091270000}"/>
    <cellStyle name="Millares [0] 3 5 2 4 2 2" xfId="9733" xr:uid="{00000000-0005-0000-0000-000092270000}"/>
    <cellStyle name="Millares [0] 3 5 2 4 2 2 2" xfId="36483" xr:uid="{00000000-0005-0000-0000-000093270000}"/>
    <cellStyle name="Millares [0] 3 5 2 4 2 3" xfId="14475" xr:uid="{00000000-0005-0000-0000-000094270000}"/>
    <cellStyle name="Millares [0] 3 5 2 4 2 3 2" xfId="41225" xr:uid="{00000000-0005-0000-0000-000095270000}"/>
    <cellStyle name="Millares [0] 3 5 2 4 2 4" xfId="24276" xr:uid="{00000000-0005-0000-0000-000096270000}"/>
    <cellStyle name="Millares [0] 3 5 2 4 2 4 2" xfId="51023" xr:uid="{00000000-0005-0000-0000-000097270000}"/>
    <cellStyle name="Millares [0] 3 5 2 4 2 5" xfId="31632" xr:uid="{00000000-0005-0000-0000-000098270000}"/>
    <cellStyle name="Millares [0] 3 5 2 4 3" xfId="7259" xr:uid="{00000000-0005-0000-0000-000099270000}"/>
    <cellStyle name="Millares [0] 3 5 2 4 3 2" xfId="34009" xr:uid="{00000000-0005-0000-0000-00009A270000}"/>
    <cellStyle name="Millares [0] 3 5 2 4 4" xfId="12105" xr:uid="{00000000-0005-0000-0000-00009B270000}"/>
    <cellStyle name="Millares [0] 3 5 2 4 4 2" xfId="38855" xr:uid="{00000000-0005-0000-0000-00009C270000}"/>
    <cellStyle name="Millares [0] 3 5 2 4 5" xfId="16950" xr:uid="{00000000-0005-0000-0000-00009D270000}"/>
    <cellStyle name="Millares [0] 3 5 2 4 5 2" xfId="43700" xr:uid="{00000000-0005-0000-0000-00009E270000}"/>
    <cellStyle name="Millares [0] 3 5 2 4 6" xfId="19351" xr:uid="{00000000-0005-0000-0000-00009F270000}"/>
    <cellStyle name="Millares [0] 3 5 2 4 6 2" xfId="46098" xr:uid="{00000000-0005-0000-0000-0000A0270000}"/>
    <cellStyle name="Millares [0] 3 5 2 4 7" xfId="21802" xr:uid="{00000000-0005-0000-0000-0000A1270000}"/>
    <cellStyle name="Millares [0] 3 5 2 4 7 2" xfId="48549" xr:uid="{00000000-0005-0000-0000-0000A2270000}"/>
    <cellStyle name="Millares [0] 3 5 2 4 8" xfId="26668" xr:uid="{00000000-0005-0000-0000-0000A3270000}"/>
    <cellStyle name="Millares [0] 3 5 2 4 8 2" xfId="53413" xr:uid="{00000000-0005-0000-0000-0000A4270000}"/>
    <cellStyle name="Millares [0] 3 5 2 4 9" xfId="29158" xr:uid="{00000000-0005-0000-0000-0000A5270000}"/>
    <cellStyle name="Millares [0] 3 5 2 5" xfId="3426" xr:uid="{00000000-0005-0000-0000-0000A6270000}"/>
    <cellStyle name="Millares [0] 3 5 2 5 2" xfId="8285" xr:uid="{00000000-0005-0000-0000-0000A7270000}"/>
    <cellStyle name="Millares [0] 3 5 2 5 2 2" xfId="35035" xr:uid="{00000000-0005-0000-0000-0000A8270000}"/>
    <cellStyle name="Millares [0] 3 5 2 5 3" xfId="13053" xr:uid="{00000000-0005-0000-0000-0000A9270000}"/>
    <cellStyle name="Millares [0] 3 5 2 5 3 2" xfId="39803" xr:uid="{00000000-0005-0000-0000-0000AA270000}"/>
    <cellStyle name="Millares [0] 3 5 2 5 4" xfId="22828" xr:uid="{00000000-0005-0000-0000-0000AB270000}"/>
    <cellStyle name="Millares [0] 3 5 2 5 4 2" xfId="49575" xr:uid="{00000000-0005-0000-0000-0000AC270000}"/>
    <cellStyle name="Millares [0] 3 5 2 5 5" xfId="30184" xr:uid="{00000000-0005-0000-0000-0000AD270000}"/>
    <cellStyle name="Millares [0] 3 5 2 6" xfId="5837" xr:uid="{00000000-0005-0000-0000-0000AE270000}"/>
    <cellStyle name="Millares [0] 3 5 2 6 2" xfId="32587" xr:uid="{00000000-0005-0000-0000-0000AF270000}"/>
    <cellStyle name="Millares [0] 3 5 2 7" xfId="10683" xr:uid="{00000000-0005-0000-0000-0000B0270000}"/>
    <cellStyle name="Millares [0] 3 5 2 7 2" xfId="37433" xr:uid="{00000000-0005-0000-0000-0000B1270000}"/>
    <cellStyle name="Millares [0] 3 5 2 8" xfId="15528" xr:uid="{00000000-0005-0000-0000-0000B2270000}"/>
    <cellStyle name="Millares [0] 3 5 2 8 2" xfId="42278" xr:uid="{00000000-0005-0000-0000-0000B3270000}"/>
    <cellStyle name="Millares [0] 3 5 2 9" xfId="17927" xr:uid="{00000000-0005-0000-0000-0000B4270000}"/>
    <cellStyle name="Millares [0] 3 5 2 9 2" xfId="44674" xr:uid="{00000000-0005-0000-0000-0000B5270000}"/>
    <cellStyle name="Millares [0] 3 5 3" xfId="1206" xr:uid="{00000000-0005-0000-0000-0000B6270000}"/>
    <cellStyle name="Millares [0] 3 5 3 10" xfId="27973" xr:uid="{00000000-0005-0000-0000-0000B7270000}"/>
    <cellStyle name="Millares [0] 3 5 3 2" xfId="2636" xr:uid="{00000000-0005-0000-0000-0000B8270000}"/>
    <cellStyle name="Millares [0] 3 5 3 2 2" xfId="5119" xr:uid="{00000000-0005-0000-0000-0000B9270000}"/>
    <cellStyle name="Millares [0] 3 5 3 2 2 2" xfId="9970" xr:uid="{00000000-0005-0000-0000-0000BA270000}"/>
    <cellStyle name="Millares [0] 3 5 3 2 2 2 2" xfId="36720" xr:uid="{00000000-0005-0000-0000-0000BB270000}"/>
    <cellStyle name="Millares [0] 3 5 3 2 2 3" xfId="14712" xr:uid="{00000000-0005-0000-0000-0000BC270000}"/>
    <cellStyle name="Millares [0] 3 5 3 2 2 3 2" xfId="41462" xr:uid="{00000000-0005-0000-0000-0000BD270000}"/>
    <cellStyle name="Millares [0] 3 5 3 2 2 4" xfId="24513" xr:uid="{00000000-0005-0000-0000-0000BE270000}"/>
    <cellStyle name="Millares [0] 3 5 3 2 2 4 2" xfId="51260" xr:uid="{00000000-0005-0000-0000-0000BF270000}"/>
    <cellStyle name="Millares [0] 3 5 3 2 2 5" xfId="31869" xr:uid="{00000000-0005-0000-0000-0000C0270000}"/>
    <cellStyle name="Millares [0] 3 5 3 2 3" xfId="7496" xr:uid="{00000000-0005-0000-0000-0000C1270000}"/>
    <cellStyle name="Millares [0] 3 5 3 2 3 2" xfId="34246" xr:uid="{00000000-0005-0000-0000-0000C2270000}"/>
    <cellStyle name="Millares [0] 3 5 3 2 4" xfId="12342" xr:uid="{00000000-0005-0000-0000-0000C3270000}"/>
    <cellStyle name="Millares [0] 3 5 3 2 4 2" xfId="39092" xr:uid="{00000000-0005-0000-0000-0000C4270000}"/>
    <cellStyle name="Millares [0] 3 5 3 2 5" xfId="17187" xr:uid="{00000000-0005-0000-0000-0000C5270000}"/>
    <cellStyle name="Millares [0] 3 5 3 2 5 2" xfId="43937" xr:uid="{00000000-0005-0000-0000-0000C6270000}"/>
    <cellStyle name="Millares [0] 3 5 3 2 6" xfId="19588" xr:uid="{00000000-0005-0000-0000-0000C7270000}"/>
    <cellStyle name="Millares [0] 3 5 3 2 6 2" xfId="46335" xr:uid="{00000000-0005-0000-0000-0000C8270000}"/>
    <cellStyle name="Millares [0] 3 5 3 2 7" xfId="22039" xr:uid="{00000000-0005-0000-0000-0000C9270000}"/>
    <cellStyle name="Millares [0] 3 5 3 2 7 2" xfId="48786" xr:uid="{00000000-0005-0000-0000-0000CA270000}"/>
    <cellStyle name="Millares [0] 3 5 3 2 8" xfId="26905" xr:uid="{00000000-0005-0000-0000-0000CB270000}"/>
    <cellStyle name="Millares [0] 3 5 3 2 8 2" xfId="53650" xr:uid="{00000000-0005-0000-0000-0000CC270000}"/>
    <cellStyle name="Millares [0] 3 5 3 2 9" xfId="29395" xr:uid="{00000000-0005-0000-0000-0000CD270000}"/>
    <cellStyle name="Millares [0] 3 5 3 3" xfId="3690" xr:uid="{00000000-0005-0000-0000-0000CE270000}"/>
    <cellStyle name="Millares [0] 3 5 3 3 2" xfId="8548" xr:uid="{00000000-0005-0000-0000-0000CF270000}"/>
    <cellStyle name="Millares [0] 3 5 3 3 2 2" xfId="35298" xr:uid="{00000000-0005-0000-0000-0000D0270000}"/>
    <cellStyle name="Millares [0] 3 5 3 3 3" xfId="13290" xr:uid="{00000000-0005-0000-0000-0000D1270000}"/>
    <cellStyle name="Millares [0] 3 5 3 3 3 2" xfId="40040" xr:uid="{00000000-0005-0000-0000-0000D2270000}"/>
    <cellStyle name="Millares [0] 3 5 3 3 4" xfId="23091" xr:uid="{00000000-0005-0000-0000-0000D3270000}"/>
    <cellStyle name="Millares [0] 3 5 3 3 4 2" xfId="49838" xr:uid="{00000000-0005-0000-0000-0000D4270000}"/>
    <cellStyle name="Millares [0] 3 5 3 3 5" xfId="30447" xr:uid="{00000000-0005-0000-0000-0000D5270000}"/>
    <cellStyle name="Millares [0] 3 5 3 4" xfId="6074" xr:uid="{00000000-0005-0000-0000-0000D6270000}"/>
    <cellStyle name="Millares [0] 3 5 3 4 2" xfId="32824" xr:uid="{00000000-0005-0000-0000-0000D7270000}"/>
    <cellStyle name="Millares [0] 3 5 3 5" xfId="10920" xr:uid="{00000000-0005-0000-0000-0000D8270000}"/>
    <cellStyle name="Millares [0] 3 5 3 5 2" xfId="37670" xr:uid="{00000000-0005-0000-0000-0000D9270000}"/>
    <cellStyle name="Millares [0] 3 5 3 6" xfId="15765" xr:uid="{00000000-0005-0000-0000-0000DA270000}"/>
    <cellStyle name="Millares [0] 3 5 3 6 2" xfId="42515" xr:uid="{00000000-0005-0000-0000-0000DB270000}"/>
    <cellStyle name="Millares [0] 3 5 3 7" xfId="18166" xr:uid="{00000000-0005-0000-0000-0000DC270000}"/>
    <cellStyle name="Millares [0] 3 5 3 7 2" xfId="44913" xr:uid="{00000000-0005-0000-0000-0000DD270000}"/>
    <cellStyle name="Millares [0] 3 5 3 8" xfId="20617" xr:uid="{00000000-0005-0000-0000-0000DE270000}"/>
    <cellStyle name="Millares [0] 3 5 3 8 2" xfId="47364" xr:uid="{00000000-0005-0000-0000-0000DF270000}"/>
    <cellStyle name="Millares [0] 3 5 3 9" xfId="25483" xr:uid="{00000000-0005-0000-0000-0000E0270000}"/>
    <cellStyle name="Millares [0] 3 5 3 9 2" xfId="52228" xr:uid="{00000000-0005-0000-0000-0000E1270000}"/>
    <cellStyle name="Millares [0] 3 5 4" xfId="1686" xr:uid="{00000000-0005-0000-0000-0000E2270000}"/>
    <cellStyle name="Millares [0] 3 5 4 2" xfId="4169" xr:uid="{00000000-0005-0000-0000-0000E3270000}"/>
    <cellStyle name="Millares [0] 3 5 4 2 2" xfId="9022" xr:uid="{00000000-0005-0000-0000-0000E4270000}"/>
    <cellStyle name="Millares [0] 3 5 4 2 2 2" xfId="35772" xr:uid="{00000000-0005-0000-0000-0000E5270000}"/>
    <cellStyle name="Millares [0] 3 5 4 2 3" xfId="13764" xr:uid="{00000000-0005-0000-0000-0000E6270000}"/>
    <cellStyle name="Millares [0] 3 5 4 2 3 2" xfId="40514" xr:uid="{00000000-0005-0000-0000-0000E7270000}"/>
    <cellStyle name="Millares [0] 3 5 4 2 4" xfId="23565" xr:uid="{00000000-0005-0000-0000-0000E8270000}"/>
    <cellStyle name="Millares [0] 3 5 4 2 4 2" xfId="50312" xr:uid="{00000000-0005-0000-0000-0000E9270000}"/>
    <cellStyle name="Millares [0] 3 5 4 2 5" xfId="30921" xr:uid="{00000000-0005-0000-0000-0000EA270000}"/>
    <cellStyle name="Millares [0] 3 5 4 3" xfId="6548" xr:uid="{00000000-0005-0000-0000-0000EB270000}"/>
    <cellStyle name="Millares [0] 3 5 4 3 2" xfId="33298" xr:uid="{00000000-0005-0000-0000-0000EC270000}"/>
    <cellStyle name="Millares [0] 3 5 4 4" xfId="11394" xr:uid="{00000000-0005-0000-0000-0000ED270000}"/>
    <cellStyle name="Millares [0] 3 5 4 4 2" xfId="38144" xr:uid="{00000000-0005-0000-0000-0000EE270000}"/>
    <cellStyle name="Millares [0] 3 5 4 5" xfId="16239" xr:uid="{00000000-0005-0000-0000-0000EF270000}"/>
    <cellStyle name="Millares [0] 3 5 4 5 2" xfId="42989" xr:uid="{00000000-0005-0000-0000-0000F0270000}"/>
    <cellStyle name="Millares [0] 3 5 4 6" xfId="18640" xr:uid="{00000000-0005-0000-0000-0000F1270000}"/>
    <cellStyle name="Millares [0] 3 5 4 6 2" xfId="45387" xr:uid="{00000000-0005-0000-0000-0000F2270000}"/>
    <cellStyle name="Millares [0] 3 5 4 7" xfId="21091" xr:uid="{00000000-0005-0000-0000-0000F3270000}"/>
    <cellStyle name="Millares [0] 3 5 4 7 2" xfId="47838" xr:uid="{00000000-0005-0000-0000-0000F4270000}"/>
    <cellStyle name="Millares [0] 3 5 4 8" xfId="25957" xr:uid="{00000000-0005-0000-0000-0000F5270000}"/>
    <cellStyle name="Millares [0] 3 5 4 8 2" xfId="52702" xr:uid="{00000000-0005-0000-0000-0000F6270000}"/>
    <cellStyle name="Millares [0] 3 5 4 9" xfId="28447" xr:uid="{00000000-0005-0000-0000-0000F7270000}"/>
    <cellStyle name="Millares [0] 3 5 5" xfId="2162" xr:uid="{00000000-0005-0000-0000-0000F8270000}"/>
    <cellStyle name="Millares [0] 3 5 5 2" xfId="4645" xr:uid="{00000000-0005-0000-0000-0000F9270000}"/>
    <cellStyle name="Millares [0] 3 5 5 2 2" xfId="9496" xr:uid="{00000000-0005-0000-0000-0000FA270000}"/>
    <cellStyle name="Millares [0] 3 5 5 2 2 2" xfId="36246" xr:uid="{00000000-0005-0000-0000-0000FB270000}"/>
    <cellStyle name="Millares [0] 3 5 5 2 3" xfId="14238" xr:uid="{00000000-0005-0000-0000-0000FC270000}"/>
    <cellStyle name="Millares [0] 3 5 5 2 3 2" xfId="40988" xr:uid="{00000000-0005-0000-0000-0000FD270000}"/>
    <cellStyle name="Millares [0] 3 5 5 2 4" xfId="24039" xr:uid="{00000000-0005-0000-0000-0000FE270000}"/>
    <cellStyle name="Millares [0] 3 5 5 2 4 2" xfId="50786" xr:uid="{00000000-0005-0000-0000-0000FF270000}"/>
    <cellStyle name="Millares [0] 3 5 5 2 5" xfId="31395" xr:uid="{00000000-0005-0000-0000-000000280000}"/>
    <cellStyle name="Millares [0] 3 5 5 3" xfId="7022" xr:uid="{00000000-0005-0000-0000-000001280000}"/>
    <cellStyle name="Millares [0] 3 5 5 3 2" xfId="33772" xr:uid="{00000000-0005-0000-0000-000002280000}"/>
    <cellStyle name="Millares [0] 3 5 5 4" xfId="11868" xr:uid="{00000000-0005-0000-0000-000003280000}"/>
    <cellStyle name="Millares [0] 3 5 5 4 2" xfId="38618" xr:uid="{00000000-0005-0000-0000-000004280000}"/>
    <cellStyle name="Millares [0] 3 5 5 5" xfId="16713" xr:uid="{00000000-0005-0000-0000-000005280000}"/>
    <cellStyle name="Millares [0] 3 5 5 5 2" xfId="43463" xr:uid="{00000000-0005-0000-0000-000006280000}"/>
    <cellStyle name="Millares [0] 3 5 5 6" xfId="19114" xr:uid="{00000000-0005-0000-0000-000007280000}"/>
    <cellStyle name="Millares [0] 3 5 5 6 2" xfId="45861" xr:uid="{00000000-0005-0000-0000-000008280000}"/>
    <cellStyle name="Millares [0] 3 5 5 7" xfId="21565" xr:uid="{00000000-0005-0000-0000-000009280000}"/>
    <cellStyle name="Millares [0] 3 5 5 7 2" xfId="48312" xr:uid="{00000000-0005-0000-0000-00000A280000}"/>
    <cellStyle name="Millares [0] 3 5 5 8" xfId="26431" xr:uid="{00000000-0005-0000-0000-00000B280000}"/>
    <cellStyle name="Millares [0] 3 5 5 8 2" xfId="53176" xr:uid="{00000000-0005-0000-0000-00000C280000}"/>
    <cellStyle name="Millares [0] 3 5 5 9" xfId="28921" xr:uid="{00000000-0005-0000-0000-00000D280000}"/>
    <cellStyle name="Millares [0] 3 5 6" xfId="3137" xr:uid="{00000000-0005-0000-0000-00000E280000}"/>
    <cellStyle name="Millares [0] 3 5 6 2" xfId="7996" xr:uid="{00000000-0005-0000-0000-00000F280000}"/>
    <cellStyle name="Millares [0] 3 5 6 2 2" xfId="34746" xr:uid="{00000000-0005-0000-0000-000010280000}"/>
    <cellStyle name="Millares [0] 3 5 6 3" xfId="12816" xr:uid="{00000000-0005-0000-0000-000011280000}"/>
    <cellStyle name="Millares [0] 3 5 6 3 2" xfId="39566" xr:uid="{00000000-0005-0000-0000-000012280000}"/>
    <cellStyle name="Millares [0] 3 5 6 4" xfId="22539" xr:uid="{00000000-0005-0000-0000-000013280000}"/>
    <cellStyle name="Millares [0] 3 5 6 4 2" xfId="49286" xr:uid="{00000000-0005-0000-0000-000014280000}"/>
    <cellStyle name="Millares [0] 3 5 6 5" xfId="29895" xr:uid="{00000000-0005-0000-0000-000015280000}"/>
    <cellStyle name="Millares [0] 3 5 7" xfId="5600" xr:uid="{00000000-0005-0000-0000-000016280000}"/>
    <cellStyle name="Millares [0] 3 5 7 2" xfId="32350" xr:uid="{00000000-0005-0000-0000-000017280000}"/>
    <cellStyle name="Millares [0] 3 5 8" xfId="10445" xr:uid="{00000000-0005-0000-0000-000018280000}"/>
    <cellStyle name="Millares [0] 3 5 8 2" xfId="37195" xr:uid="{00000000-0005-0000-0000-000019280000}"/>
    <cellStyle name="Millares [0] 3 5 9" xfId="15291" xr:uid="{00000000-0005-0000-0000-00001A280000}"/>
    <cellStyle name="Millares [0] 3 5 9 2" xfId="42041" xr:uid="{00000000-0005-0000-0000-00001B280000}"/>
    <cellStyle name="Millares [0] 3 6" xfId="801" xr:uid="{00000000-0005-0000-0000-00001C280000}"/>
    <cellStyle name="Millares [0] 3 6 10" xfId="20244" xr:uid="{00000000-0005-0000-0000-00001D280000}"/>
    <cellStyle name="Millares [0] 3 6 10 2" xfId="46991" xr:uid="{00000000-0005-0000-0000-00001E280000}"/>
    <cellStyle name="Millares [0] 3 6 11" xfId="25110" xr:uid="{00000000-0005-0000-0000-00001F280000}"/>
    <cellStyle name="Millares [0] 3 6 11 2" xfId="51855" xr:uid="{00000000-0005-0000-0000-000020280000}"/>
    <cellStyle name="Millares [0] 3 6 12" xfId="27574" xr:uid="{00000000-0005-0000-0000-000021280000}"/>
    <cellStyle name="Millares [0] 3 6 2" xfId="1309" xr:uid="{00000000-0005-0000-0000-000022280000}"/>
    <cellStyle name="Millares [0] 3 6 2 10" xfId="28074" xr:uid="{00000000-0005-0000-0000-000023280000}"/>
    <cellStyle name="Millares [0] 3 6 2 2" xfId="2737" xr:uid="{00000000-0005-0000-0000-000024280000}"/>
    <cellStyle name="Millares [0] 3 6 2 2 2" xfId="5220" xr:uid="{00000000-0005-0000-0000-000025280000}"/>
    <cellStyle name="Millares [0] 3 6 2 2 2 2" xfId="10071" xr:uid="{00000000-0005-0000-0000-000026280000}"/>
    <cellStyle name="Millares [0] 3 6 2 2 2 2 2" xfId="36821" xr:uid="{00000000-0005-0000-0000-000027280000}"/>
    <cellStyle name="Millares [0] 3 6 2 2 2 3" xfId="14813" xr:uid="{00000000-0005-0000-0000-000028280000}"/>
    <cellStyle name="Millares [0] 3 6 2 2 2 3 2" xfId="41563" xr:uid="{00000000-0005-0000-0000-000029280000}"/>
    <cellStyle name="Millares [0] 3 6 2 2 2 4" xfId="24614" xr:uid="{00000000-0005-0000-0000-00002A280000}"/>
    <cellStyle name="Millares [0] 3 6 2 2 2 4 2" xfId="51361" xr:uid="{00000000-0005-0000-0000-00002B280000}"/>
    <cellStyle name="Millares [0] 3 6 2 2 2 5" xfId="31970" xr:uid="{00000000-0005-0000-0000-00002C280000}"/>
    <cellStyle name="Millares [0] 3 6 2 2 3" xfId="7597" xr:uid="{00000000-0005-0000-0000-00002D280000}"/>
    <cellStyle name="Millares [0] 3 6 2 2 3 2" xfId="34347" xr:uid="{00000000-0005-0000-0000-00002E280000}"/>
    <cellStyle name="Millares [0] 3 6 2 2 4" xfId="12443" xr:uid="{00000000-0005-0000-0000-00002F280000}"/>
    <cellStyle name="Millares [0] 3 6 2 2 4 2" xfId="39193" xr:uid="{00000000-0005-0000-0000-000030280000}"/>
    <cellStyle name="Millares [0] 3 6 2 2 5" xfId="17288" xr:uid="{00000000-0005-0000-0000-000031280000}"/>
    <cellStyle name="Millares [0] 3 6 2 2 5 2" xfId="44038" xr:uid="{00000000-0005-0000-0000-000032280000}"/>
    <cellStyle name="Millares [0] 3 6 2 2 6" xfId="19689" xr:uid="{00000000-0005-0000-0000-000033280000}"/>
    <cellStyle name="Millares [0] 3 6 2 2 6 2" xfId="46436" xr:uid="{00000000-0005-0000-0000-000034280000}"/>
    <cellStyle name="Millares [0] 3 6 2 2 7" xfId="22140" xr:uid="{00000000-0005-0000-0000-000035280000}"/>
    <cellStyle name="Millares [0] 3 6 2 2 7 2" xfId="48887" xr:uid="{00000000-0005-0000-0000-000036280000}"/>
    <cellStyle name="Millares [0] 3 6 2 2 8" xfId="27006" xr:uid="{00000000-0005-0000-0000-000037280000}"/>
    <cellStyle name="Millares [0] 3 6 2 2 8 2" xfId="53751" xr:uid="{00000000-0005-0000-0000-000038280000}"/>
    <cellStyle name="Millares [0] 3 6 2 2 9" xfId="29496" xr:uid="{00000000-0005-0000-0000-000039280000}"/>
    <cellStyle name="Millares [0] 3 6 2 3" xfId="3792" xr:uid="{00000000-0005-0000-0000-00003A280000}"/>
    <cellStyle name="Millares [0] 3 6 2 3 2" xfId="8649" xr:uid="{00000000-0005-0000-0000-00003B280000}"/>
    <cellStyle name="Millares [0] 3 6 2 3 2 2" xfId="35399" xr:uid="{00000000-0005-0000-0000-00003C280000}"/>
    <cellStyle name="Millares [0] 3 6 2 3 3" xfId="13391" xr:uid="{00000000-0005-0000-0000-00003D280000}"/>
    <cellStyle name="Millares [0] 3 6 2 3 3 2" xfId="40141" xr:uid="{00000000-0005-0000-0000-00003E280000}"/>
    <cellStyle name="Millares [0] 3 6 2 3 4" xfId="23192" xr:uid="{00000000-0005-0000-0000-00003F280000}"/>
    <cellStyle name="Millares [0] 3 6 2 3 4 2" xfId="49939" xr:uid="{00000000-0005-0000-0000-000040280000}"/>
    <cellStyle name="Millares [0] 3 6 2 3 5" xfId="30548" xr:uid="{00000000-0005-0000-0000-000041280000}"/>
    <cellStyle name="Millares [0] 3 6 2 4" xfId="6175" xr:uid="{00000000-0005-0000-0000-000042280000}"/>
    <cellStyle name="Millares [0] 3 6 2 4 2" xfId="32925" xr:uid="{00000000-0005-0000-0000-000043280000}"/>
    <cellStyle name="Millares [0] 3 6 2 5" xfId="11021" xr:uid="{00000000-0005-0000-0000-000044280000}"/>
    <cellStyle name="Millares [0] 3 6 2 5 2" xfId="37771" xr:uid="{00000000-0005-0000-0000-000045280000}"/>
    <cellStyle name="Millares [0] 3 6 2 6" xfId="15866" xr:uid="{00000000-0005-0000-0000-000046280000}"/>
    <cellStyle name="Millares [0] 3 6 2 6 2" xfId="42616" xr:uid="{00000000-0005-0000-0000-000047280000}"/>
    <cellStyle name="Millares [0] 3 6 2 7" xfId="18267" xr:uid="{00000000-0005-0000-0000-000048280000}"/>
    <cellStyle name="Millares [0] 3 6 2 7 2" xfId="45014" xr:uid="{00000000-0005-0000-0000-000049280000}"/>
    <cellStyle name="Millares [0] 3 6 2 8" xfId="20718" xr:uid="{00000000-0005-0000-0000-00004A280000}"/>
    <cellStyle name="Millares [0] 3 6 2 8 2" xfId="47465" xr:uid="{00000000-0005-0000-0000-00004B280000}"/>
    <cellStyle name="Millares [0] 3 6 2 9" xfId="25584" xr:uid="{00000000-0005-0000-0000-00004C280000}"/>
    <cellStyle name="Millares [0] 3 6 2 9 2" xfId="52329" xr:uid="{00000000-0005-0000-0000-00004D280000}"/>
    <cellStyle name="Millares [0] 3 6 3" xfId="1788" xr:uid="{00000000-0005-0000-0000-00004E280000}"/>
    <cellStyle name="Millares [0] 3 6 3 2" xfId="4271" xr:uid="{00000000-0005-0000-0000-00004F280000}"/>
    <cellStyle name="Millares [0] 3 6 3 2 2" xfId="9123" xr:uid="{00000000-0005-0000-0000-000050280000}"/>
    <cellStyle name="Millares [0] 3 6 3 2 2 2" xfId="35873" xr:uid="{00000000-0005-0000-0000-000051280000}"/>
    <cellStyle name="Millares [0] 3 6 3 2 3" xfId="13865" xr:uid="{00000000-0005-0000-0000-000052280000}"/>
    <cellStyle name="Millares [0] 3 6 3 2 3 2" xfId="40615" xr:uid="{00000000-0005-0000-0000-000053280000}"/>
    <cellStyle name="Millares [0] 3 6 3 2 4" xfId="23666" xr:uid="{00000000-0005-0000-0000-000054280000}"/>
    <cellStyle name="Millares [0] 3 6 3 2 4 2" xfId="50413" xr:uid="{00000000-0005-0000-0000-000055280000}"/>
    <cellStyle name="Millares [0] 3 6 3 2 5" xfId="31022" xr:uid="{00000000-0005-0000-0000-000056280000}"/>
    <cellStyle name="Millares [0] 3 6 3 3" xfId="6649" xr:uid="{00000000-0005-0000-0000-000057280000}"/>
    <cellStyle name="Millares [0] 3 6 3 3 2" xfId="33399" xr:uid="{00000000-0005-0000-0000-000058280000}"/>
    <cellStyle name="Millares [0] 3 6 3 4" xfId="11495" xr:uid="{00000000-0005-0000-0000-000059280000}"/>
    <cellStyle name="Millares [0] 3 6 3 4 2" xfId="38245" xr:uid="{00000000-0005-0000-0000-00005A280000}"/>
    <cellStyle name="Millares [0] 3 6 3 5" xfId="16340" xr:uid="{00000000-0005-0000-0000-00005B280000}"/>
    <cellStyle name="Millares [0] 3 6 3 5 2" xfId="43090" xr:uid="{00000000-0005-0000-0000-00005C280000}"/>
    <cellStyle name="Millares [0] 3 6 3 6" xfId="18741" xr:uid="{00000000-0005-0000-0000-00005D280000}"/>
    <cellStyle name="Millares [0] 3 6 3 6 2" xfId="45488" xr:uid="{00000000-0005-0000-0000-00005E280000}"/>
    <cellStyle name="Millares [0] 3 6 3 7" xfId="21192" xr:uid="{00000000-0005-0000-0000-00005F280000}"/>
    <cellStyle name="Millares [0] 3 6 3 7 2" xfId="47939" xr:uid="{00000000-0005-0000-0000-000060280000}"/>
    <cellStyle name="Millares [0] 3 6 3 8" xfId="26058" xr:uid="{00000000-0005-0000-0000-000061280000}"/>
    <cellStyle name="Millares [0] 3 6 3 8 2" xfId="52803" xr:uid="{00000000-0005-0000-0000-000062280000}"/>
    <cellStyle name="Millares [0] 3 6 3 9" xfId="28548" xr:uid="{00000000-0005-0000-0000-000063280000}"/>
    <cellStyle name="Millares [0] 3 6 4" xfId="2263" xr:uid="{00000000-0005-0000-0000-000064280000}"/>
    <cellStyle name="Millares [0] 3 6 4 2" xfId="4746" xr:uid="{00000000-0005-0000-0000-000065280000}"/>
    <cellStyle name="Millares [0] 3 6 4 2 2" xfId="9597" xr:uid="{00000000-0005-0000-0000-000066280000}"/>
    <cellStyle name="Millares [0] 3 6 4 2 2 2" xfId="36347" xr:uid="{00000000-0005-0000-0000-000067280000}"/>
    <cellStyle name="Millares [0] 3 6 4 2 3" xfId="14339" xr:uid="{00000000-0005-0000-0000-000068280000}"/>
    <cellStyle name="Millares [0] 3 6 4 2 3 2" xfId="41089" xr:uid="{00000000-0005-0000-0000-000069280000}"/>
    <cellStyle name="Millares [0] 3 6 4 2 4" xfId="24140" xr:uid="{00000000-0005-0000-0000-00006A280000}"/>
    <cellStyle name="Millares [0] 3 6 4 2 4 2" xfId="50887" xr:uid="{00000000-0005-0000-0000-00006B280000}"/>
    <cellStyle name="Millares [0] 3 6 4 2 5" xfId="31496" xr:uid="{00000000-0005-0000-0000-00006C280000}"/>
    <cellStyle name="Millares [0] 3 6 4 3" xfId="7123" xr:uid="{00000000-0005-0000-0000-00006D280000}"/>
    <cellStyle name="Millares [0] 3 6 4 3 2" xfId="33873" xr:uid="{00000000-0005-0000-0000-00006E280000}"/>
    <cellStyle name="Millares [0] 3 6 4 4" xfId="11969" xr:uid="{00000000-0005-0000-0000-00006F280000}"/>
    <cellStyle name="Millares [0] 3 6 4 4 2" xfId="38719" xr:uid="{00000000-0005-0000-0000-000070280000}"/>
    <cellStyle name="Millares [0] 3 6 4 5" xfId="16814" xr:uid="{00000000-0005-0000-0000-000071280000}"/>
    <cellStyle name="Millares [0] 3 6 4 5 2" xfId="43564" xr:uid="{00000000-0005-0000-0000-000072280000}"/>
    <cellStyle name="Millares [0] 3 6 4 6" xfId="19215" xr:uid="{00000000-0005-0000-0000-000073280000}"/>
    <cellStyle name="Millares [0] 3 6 4 6 2" xfId="45962" xr:uid="{00000000-0005-0000-0000-000074280000}"/>
    <cellStyle name="Millares [0] 3 6 4 7" xfId="21666" xr:uid="{00000000-0005-0000-0000-000075280000}"/>
    <cellStyle name="Millares [0] 3 6 4 7 2" xfId="48413" xr:uid="{00000000-0005-0000-0000-000076280000}"/>
    <cellStyle name="Millares [0] 3 6 4 8" xfId="26532" xr:uid="{00000000-0005-0000-0000-000077280000}"/>
    <cellStyle name="Millares [0] 3 6 4 8 2" xfId="53277" xr:uid="{00000000-0005-0000-0000-000078280000}"/>
    <cellStyle name="Millares [0] 3 6 4 9" xfId="29022" xr:uid="{00000000-0005-0000-0000-000079280000}"/>
    <cellStyle name="Millares [0] 3 6 5" xfId="3290" xr:uid="{00000000-0005-0000-0000-00007A280000}"/>
    <cellStyle name="Millares [0] 3 6 5 2" xfId="8149" xr:uid="{00000000-0005-0000-0000-00007B280000}"/>
    <cellStyle name="Millares [0] 3 6 5 2 2" xfId="34899" xr:uid="{00000000-0005-0000-0000-00007C280000}"/>
    <cellStyle name="Millares [0] 3 6 5 3" xfId="12917" xr:uid="{00000000-0005-0000-0000-00007D280000}"/>
    <cellStyle name="Millares [0] 3 6 5 3 2" xfId="39667" xr:uid="{00000000-0005-0000-0000-00007E280000}"/>
    <cellStyle name="Millares [0] 3 6 5 4" xfId="22692" xr:uid="{00000000-0005-0000-0000-00007F280000}"/>
    <cellStyle name="Millares [0] 3 6 5 4 2" xfId="49439" xr:uid="{00000000-0005-0000-0000-000080280000}"/>
    <cellStyle name="Millares [0] 3 6 5 5" xfId="30048" xr:uid="{00000000-0005-0000-0000-000081280000}"/>
    <cellStyle name="Millares [0] 3 6 6" xfId="5701" xr:uid="{00000000-0005-0000-0000-000082280000}"/>
    <cellStyle name="Millares [0] 3 6 6 2" xfId="32451" xr:uid="{00000000-0005-0000-0000-000083280000}"/>
    <cellStyle name="Millares [0] 3 6 7" xfId="10547" xr:uid="{00000000-0005-0000-0000-000084280000}"/>
    <cellStyle name="Millares [0] 3 6 7 2" xfId="37297" xr:uid="{00000000-0005-0000-0000-000085280000}"/>
    <cellStyle name="Millares [0] 3 6 8" xfId="15392" xr:uid="{00000000-0005-0000-0000-000086280000}"/>
    <cellStyle name="Millares [0] 3 6 8 2" xfId="42142" xr:uid="{00000000-0005-0000-0000-000087280000}"/>
    <cellStyle name="Millares [0] 3 6 9" xfId="17791" xr:uid="{00000000-0005-0000-0000-000088280000}"/>
    <cellStyle name="Millares [0] 3 6 9 2" xfId="44538" xr:uid="{00000000-0005-0000-0000-000089280000}"/>
    <cellStyle name="Millares [0] 3 7" xfId="1070" xr:uid="{00000000-0005-0000-0000-00008A280000}"/>
    <cellStyle name="Millares [0] 3 7 10" xfId="27837" xr:uid="{00000000-0005-0000-0000-00008B280000}"/>
    <cellStyle name="Millares [0] 3 7 2" xfId="2500" xr:uid="{00000000-0005-0000-0000-00008C280000}"/>
    <cellStyle name="Millares [0] 3 7 2 2" xfId="4983" xr:uid="{00000000-0005-0000-0000-00008D280000}"/>
    <cellStyle name="Millares [0] 3 7 2 2 2" xfId="9834" xr:uid="{00000000-0005-0000-0000-00008E280000}"/>
    <cellStyle name="Millares [0] 3 7 2 2 2 2" xfId="36584" xr:uid="{00000000-0005-0000-0000-00008F280000}"/>
    <cellStyle name="Millares [0] 3 7 2 2 3" xfId="14576" xr:uid="{00000000-0005-0000-0000-000090280000}"/>
    <cellStyle name="Millares [0] 3 7 2 2 3 2" xfId="41326" xr:uid="{00000000-0005-0000-0000-000091280000}"/>
    <cellStyle name="Millares [0] 3 7 2 2 4" xfId="24377" xr:uid="{00000000-0005-0000-0000-000092280000}"/>
    <cellStyle name="Millares [0] 3 7 2 2 4 2" xfId="51124" xr:uid="{00000000-0005-0000-0000-000093280000}"/>
    <cellStyle name="Millares [0] 3 7 2 2 5" xfId="31733" xr:uid="{00000000-0005-0000-0000-000094280000}"/>
    <cellStyle name="Millares [0] 3 7 2 3" xfId="7360" xr:uid="{00000000-0005-0000-0000-000095280000}"/>
    <cellStyle name="Millares [0] 3 7 2 3 2" xfId="34110" xr:uid="{00000000-0005-0000-0000-000096280000}"/>
    <cellStyle name="Millares [0] 3 7 2 4" xfId="12206" xr:uid="{00000000-0005-0000-0000-000097280000}"/>
    <cellStyle name="Millares [0] 3 7 2 4 2" xfId="38956" xr:uid="{00000000-0005-0000-0000-000098280000}"/>
    <cellStyle name="Millares [0] 3 7 2 5" xfId="17051" xr:uid="{00000000-0005-0000-0000-000099280000}"/>
    <cellStyle name="Millares [0] 3 7 2 5 2" xfId="43801" xr:uid="{00000000-0005-0000-0000-00009A280000}"/>
    <cellStyle name="Millares [0] 3 7 2 6" xfId="19452" xr:uid="{00000000-0005-0000-0000-00009B280000}"/>
    <cellStyle name="Millares [0] 3 7 2 6 2" xfId="46199" xr:uid="{00000000-0005-0000-0000-00009C280000}"/>
    <cellStyle name="Millares [0] 3 7 2 7" xfId="21903" xr:uid="{00000000-0005-0000-0000-00009D280000}"/>
    <cellStyle name="Millares [0] 3 7 2 7 2" xfId="48650" xr:uid="{00000000-0005-0000-0000-00009E280000}"/>
    <cellStyle name="Millares [0] 3 7 2 8" xfId="26769" xr:uid="{00000000-0005-0000-0000-00009F280000}"/>
    <cellStyle name="Millares [0] 3 7 2 8 2" xfId="53514" xr:uid="{00000000-0005-0000-0000-0000A0280000}"/>
    <cellStyle name="Millares [0] 3 7 2 9" xfId="29259" xr:uid="{00000000-0005-0000-0000-0000A1280000}"/>
    <cellStyle name="Millares [0] 3 7 3" xfId="3554" xr:uid="{00000000-0005-0000-0000-0000A2280000}"/>
    <cellStyle name="Millares [0] 3 7 3 2" xfId="8412" xr:uid="{00000000-0005-0000-0000-0000A3280000}"/>
    <cellStyle name="Millares [0] 3 7 3 2 2" xfId="35162" xr:uid="{00000000-0005-0000-0000-0000A4280000}"/>
    <cellStyle name="Millares [0] 3 7 3 3" xfId="13154" xr:uid="{00000000-0005-0000-0000-0000A5280000}"/>
    <cellStyle name="Millares [0] 3 7 3 3 2" xfId="39904" xr:uid="{00000000-0005-0000-0000-0000A6280000}"/>
    <cellStyle name="Millares [0] 3 7 3 4" xfId="22955" xr:uid="{00000000-0005-0000-0000-0000A7280000}"/>
    <cellStyle name="Millares [0] 3 7 3 4 2" xfId="49702" xr:uid="{00000000-0005-0000-0000-0000A8280000}"/>
    <cellStyle name="Millares [0] 3 7 3 5" xfId="30311" xr:uid="{00000000-0005-0000-0000-0000A9280000}"/>
    <cellStyle name="Millares [0] 3 7 4" xfId="5938" xr:uid="{00000000-0005-0000-0000-0000AA280000}"/>
    <cellStyle name="Millares [0] 3 7 4 2" xfId="32688" xr:uid="{00000000-0005-0000-0000-0000AB280000}"/>
    <cellStyle name="Millares [0] 3 7 5" xfId="10784" xr:uid="{00000000-0005-0000-0000-0000AC280000}"/>
    <cellStyle name="Millares [0] 3 7 5 2" xfId="37534" xr:uid="{00000000-0005-0000-0000-0000AD280000}"/>
    <cellStyle name="Millares [0] 3 7 6" xfId="15629" xr:uid="{00000000-0005-0000-0000-0000AE280000}"/>
    <cellStyle name="Millares [0] 3 7 6 2" xfId="42379" xr:uid="{00000000-0005-0000-0000-0000AF280000}"/>
    <cellStyle name="Millares [0] 3 7 7" xfId="18030" xr:uid="{00000000-0005-0000-0000-0000B0280000}"/>
    <cellStyle name="Millares [0] 3 7 7 2" xfId="44777" xr:uid="{00000000-0005-0000-0000-0000B1280000}"/>
    <cellStyle name="Millares [0] 3 7 8" xfId="20481" xr:uid="{00000000-0005-0000-0000-0000B2280000}"/>
    <cellStyle name="Millares [0] 3 7 8 2" xfId="47228" xr:uid="{00000000-0005-0000-0000-0000B3280000}"/>
    <cellStyle name="Millares [0] 3 7 9" xfId="25347" xr:uid="{00000000-0005-0000-0000-0000B4280000}"/>
    <cellStyle name="Millares [0] 3 7 9 2" xfId="52092" xr:uid="{00000000-0005-0000-0000-0000B5280000}"/>
    <cellStyle name="Millares [0] 3 8" xfId="1550" xr:uid="{00000000-0005-0000-0000-0000B6280000}"/>
    <cellStyle name="Millares [0] 3 8 2" xfId="4033" xr:uid="{00000000-0005-0000-0000-0000B7280000}"/>
    <cellStyle name="Millares [0] 3 8 2 2" xfId="8886" xr:uid="{00000000-0005-0000-0000-0000B8280000}"/>
    <cellStyle name="Millares [0] 3 8 2 2 2" xfId="35636" xr:uid="{00000000-0005-0000-0000-0000B9280000}"/>
    <cellStyle name="Millares [0] 3 8 2 3" xfId="13628" xr:uid="{00000000-0005-0000-0000-0000BA280000}"/>
    <cellStyle name="Millares [0] 3 8 2 3 2" xfId="40378" xr:uid="{00000000-0005-0000-0000-0000BB280000}"/>
    <cellStyle name="Millares [0] 3 8 2 4" xfId="23429" xr:uid="{00000000-0005-0000-0000-0000BC280000}"/>
    <cellStyle name="Millares [0] 3 8 2 4 2" xfId="50176" xr:uid="{00000000-0005-0000-0000-0000BD280000}"/>
    <cellStyle name="Millares [0] 3 8 2 5" xfId="30785" xr:uid="{00000000-0005-0000-0000-0000BE280000}"/>
    <cellStyle name="Millares [0] 3 8 3" xfId="6412" xr:uid="{00000000-0005-0000-0000-0000BF280000}"/>
    <cellStyle name="Millares [0] 3 8 3 2" xfId="33162" xr:uid="{00000000-0005-0000-0000-0000C0280000}"/>
    <cellStyle name="Millares [0] 3 8 4" xfId="11258" xr:uid="{00000000-0005-0000-0000-0000C1280000}"/>
    <cellStyle name="Millares [0] 3 8 4 2" xfId="38008" xr:uid="{00000000-0005-0000-0000-0000C2280000}"/>
    <cellStyle name="Millares [0] 3 8 5" xfId="16103" xr:uid="{00000000-0005-0000-0000-0000C3280000}"/>
    <cellStyle name="Millares [0] 3 8 5 2" xfId="42853" xr:uid="{00000000-0005-0000-0000-0000C4280000}"/>
    <cellStyle name="Millares [0] 3 8 6" xfId="18504" xr:uid="{00000000-0005-0000-0000-0000C5280000}"/>
    <cellStyle name="Millares [0] 3 8 6 2" xfId="45251" xr:uid="{00000000-0005-0000-0000-0000C6280000}"/>
    <cellStyle name="Millares [0] 3 8 7" xfId="20955" xr:uid="{00000000-0005-0000-0000-0000C7280000}"/>
    <cellStyle name="Millares [0] 3 8 7 2" xfId="47702" xr:uid="{00000000-0005-0000-0000-0000C8280000}"/>
    <cellStyle name="Millares [0] 3 8 8" xfId="25821" xr:uid="{00000000-0005-0000-0000-0000C9280000}"/>
    <cellStyle name="Millares [0] 3 8 8 2" xfId="52566" xr:uid="{00000000-0005-0000-0000-0000CA280000}"/>
    <cellStyle name="Millares [0] 3 8 9" xfId="28311" xr:uid="{00000000-0005-0000-0000-0000CB280000}"/>
    <cellStyle name="Millares [0] 3 9" xfId="2026" xr:uid="{00000000-0005-0000-0000-0000CC280000}"/>
    <cellStyle name="Millares [0] 3 9 2" xfId="4509" xr:uid="{00000000-0005-0000-0000-0000CD280000}"/>
    <cellStyle name="Millares [0] 3 9 2 2" xfId="9360" xr:uid="{00000000-0005-0000-0000-0000CE280000}"/>
    <cellStyle name="Millares [0] 3 9 2 2 2" xfId="36110" xr:uid="{00000000-0005-0000-0000-0000CF280000}"/>
    <cellStyle name="Millares [0] 3 9 2 3" xfId="14102" xr:uid="{00000000-0005-0000-0000-0000D0280000}"/>
    <cellStyle name="Millares [0] 3 9 2 3 2" xfId="40852" xr:uid="{00000000-0005-0000-0000-0000D1280000}"/>
    <cellStyle name="Millares [0] 3 9 2 4" xfId="23903" xr:uid="{00000000-0005-0000-0000-0000D2280000}"/>
    <cellStyle name="Millares [0] 3 9 2 4 2" xfId="50650" xr:uid="{00000000-0005-0000-0000-0000D3280000}"/>
    <cellStyle name="Millares [0] 3 9 2 5" xfId="31259" xr:uid="{00000000-0005-0000-0000-0000D4280000}"/>
    <cellStyle name="Millares [0] 3 9 3" xfId="6886" xr:uid="{00000000-0005-0000-0000-0000D5280000}"/>
    <cellStyle name="Millares [0] 3 9 3 2" xfId="33636" xr:uid="{00000000-0005-0000-0000-0000D6280000}"/>
    <cellStyle name="Millares [0] 3 9 4" xfId="11732" xr:uid="{00000000-0005-0000-0000-0000D7280000}"/>
    <cellStyle name="Millares [0] 3 9 4 2" xfId="38482" xr:uid="{00000000-0005-0000-0000-0000D8280000}"/>
    <cellStyle name="Millares [0] 3 9 5" xfId="16577" xr:uid="{00000000-0005-0000-0000-0000D9280000}"/>
    <cellStyle name="Millares [0] 3 9 5 2" xfId="43327" xr:uid="{00000000-0005-0000-0000-0000DA280000}"/>
    <cellStyle name="Millares [0] 3 9 6" xfId="18978" xr:uid="{00000000-0005-0000-0000-0000DB280000}"/>
    <cellStyle name="Millares [0] 3 9 6 2" xfId="45725" xr:uid="{00000000-0005-0000-0000-0000DC280000}"/>
    <cellStyle name="Millares [0] 3 9 7" xfId="21429" xr:uid="{00000000-0005-0000-0000-0000DD280000}"/>
    <cellStyle name="Millares [0] 3 9 7 2" xfId="48176" xr:uid="{00000000-0005-0000-0000-0000DE280000}"/>
    <cellStyle name="Millares [0] 3 9 8" xfId="26295" xr:uid="{00000000-0005-0000-0000-0000DF280000}"/>
    <cellStyle name="Millares [0] 3 9 8 2" xfId="53040" xr:uid="{00000000-0005-0000-0000-0000E0280000}"/>
    <cellStyle name="Millares [0] 3 9 9" xfId="28785" xr:uid="{00000000-0005-0000-0000-0000E1280000}"/>
    <cellStyle name="Millares [0] 4" xfId="109" xr:uid="{00000000-0005-0000-0000-0000E2280000}"/>
    <cellStyle name="Millares [0] 4 10" xfId="2981" xr:uid="{00000000-0005-0000-0000-0000E3280000}"/>
    <cellStyle name="Millares [0] 4 10 2" xfId="7840" xr:uid="{00000000-0005-0000-0000-0000E4280000}"/>
    <cellStyle name="Millares [0] 4 10 2 2" xfId="34590" xr:uid="{00000000-0005-0000-0000-0000E5280000}"/>
    <cellStyle name="Millares [0] 4 10 3" xfId="12686" xr:uid="{00000000-0005-0000-0000-0000E6280000}"/>
    <cellStyle name="Millares [0] 4 10 3 2" xfId="39436" xr:uid="{00000000-0005-0000-0000-0000E7280000}"/>
    <cellStyle name="Millares [0] 4 10 4" xfId="22383" xr:uid="{00000000-0005-0000-0000-0000E8280000}"/>
    <cellStyle name="Millares [0] 4 10 4 2" xfId="49130" xr:uid="{00000000-0005-0000-0000-0000E9280000}"/>
    <cellStyle name="Millares [0] 4 10 5" xfId="29739" xr:uid="{00000000-0005-0000-0000-0000EA280000}"/>
    <cellStyle name="Millares [0] 4 11" xfId="5470" xr:uid="{00000000-0005-0000-0000-0000EB280000}"/>
    <cellStyle name="Millares [0] 4 11 2" xfId="32220" xr:uid="{00000000-0005-0000-0000-0000EC280000}"/>
    <cellStyle name="Millares [0] 4 12" xfId="10315" xr:uid="{00000000-0005-0000-0000-0000ED280000}"/>
    <cellStyle name="Millares [0] 4 12 2" xfId="37065" xr:uid="{00000000-0005-0000-0000-0000EE280000}"/>
    <cellStyle name="Millares [0] 4 13" xfId="15161" xr:uid="{00000000-0005-0000-0000-0000EF280000}"/>
    <cellStyle name="Millares [0] 4 13 2" xfId="41911" xr:uid="{00000000-0005-0000-0000-0000F0280000}"/>
    <cellStyle name="Millares [0] 4 14" xfId="17536" xr:uid="{00000000-0005-0000-0000-0000F1280000}"/>
    <cellStyle name="Millares [0] 4 14 2" xfId="44283" xr:uid="{00000000-0005-0000-0000-0000F2280000}"/>
    <cellStyle name="Millares [0] 4 15" xfId="20012" xr:uid="{00000000-0005-0000-0000-0000F3280000}"/>
    <cellStyle name="Millares [0] 4 15 2" xfId="46759" xr:uid="{00000000-0005-0000-0000-0000F4280000}"/>
    <cellStyle name="Millares [0] 4 16" xfId="24878" xr:uid="{00000000-0005-0000-0000-0000F5280000}"/>
    <cellStyle name="Millares [0] 4 16 2" xfId="51624" xr:uid="{00000000-0005-0000-0000-0000F6280000}"/>
    <cellStyle name="Millares [0] 4 17" xfId="27265" xr:uid="{00000000-0005-0000-0000-0000F7280000}"/>
    <cellStyle name="Millares [0] 4 2" xfId="485" xr:uid="{00000000-0005-0000-0000-0000F8280000}"/>
    <cellStyle name="Millares [0] 4 2 10" xfId="15196" xr:uid="{00000000-0005-0000-0000-0000F9280000}"/>
    <cellStyle name="Millares [0] 4 2 10 2" xfId="41946" xr:uid="{00000000-0005-0000-0000-0000FA280000}"/>
    <cellStyle name="Millares [0] 4 2 11" xfId="17587" xr:uid="{00000000-0005-0000-0000-0000FB280000}"/>
    <cellStyle name="Millares [0] 4 2 11 2" xfId="44334" xr:uid="{00000000-0005-0000-0000-0000FC280000}"/>
    <cellStyle name="Millares [0] 4 2 12" xfId="20047" xr:uid="{00000000-0005-0000-0000-0000FD280000}"/>
    <cellStyle name="Millares [0] 4 2 12 2" xfId="46794" xr:uid="{00000000-0005-0000-0000-0000FE280000}"/>
    <cellStyle name="Millares [0] 4 2 13" xfId="24913" xr:uid="{00000000-0005-0000-0000-0000FF280000}"/>
    <cellStyle name="Millares [0] 4 2 13 2" xfId="51659" xr:uid="{00000000-0005-0000-0000-000000290000}"/>
    <cellStyle name="Millares [0] 4 2 14" xfId="27326" xr:uid="{00000000-0005-0000-0000-000001290000}"/>
    <cellStyle name="Millares [0] 4 2 2" xfId="698" xr:uid="{00000000-0005-0000-0000-000002290000}"/>
    <cellStyle name="Millares [0] 4 2 2 10" xfId="17729" xr:uid="{00000000-0005-0000-0000-000003290000}"/>
    <cellStyle name="Millares [0] 4 2 2 10 2" xfId="44476" xr:uid="{00000000-0005-0000-0000-000004290000}"/>
    <cellStyle name="Millares [0] 4 2 2 11" xfId="20183" xr:uid="{00000000-0005-0000-0000-000005290000}"/>
    <cellStyle name="Millares [0] 4 2 2 11 2" xfId="46930" xr:uid="{00000000-0005-0000-0000-000006290000}"/>
    <cellStyle name="Millares [0] 4 2 2 12" xfId="25049" xr:uid="{00000000-0005-0000-0000-000007290000}"/>
    <cellStyle name="Millares [0] 4 2 2 12 2" xfId="51795" xr:uid="{00000000-0005-0000-0000-000008290000}"/>
    <cellStyle name="Millares [0] 4 2 2 13" xfId="27507" xr:uid="{00000000-0005-0000-0000-000009290000}"/>
    <cellStyle name="Millares [0] 4 2 2 2" xfId="1009" xr:uid="{00000000-0005-0000-0000-00000A290000}"/>
    <cellStyle name="Millares [0] 4 2 2 2 10" xfId="20421" xr:uid="{00000000-0005-0000-0000-00000B290000}"/>
    <cellStyle name="Millares [0] 4 2 2 2 10 2" xfId="47168" xr:uid="{00000000-0005-0000-0000-00000C290000}"/>
    <cellStyle name="Millares [0] 4 2 2 2 11" xfId="25287" xr:uid="{00000000-0005-0000-0000-00000D290000}"/>
    <cellStyle name="Millares [0] 4 2 2 2 11 2" xfId="52032" xr:uid="{00000000-0005-0000-0000-00000E290000}"/>
    <cellStyle name="Millares [0] 4 2 2 2 12" xfId="27777" xr:uid="{00000000-0005-0000-0000-00000F290000}"/>
    <cellStyle name="Millares [0] 4 2 2 2 2" xfId="1486" xr:uid="{00000000-0005-0000-0000-000010290000}"/>
    <cellStyle name="Millares [0] 4 2 2 2 2 10" xfId="28251" xr:uid="{00000000-0005-0000-0000-000011290000}"/>
    <cellStyle name="Millares [0] 4 2 2 2 2 2" xfId="2914" xr:uid="{00000000-0005-0000-0000-000012290000}"/>
    <cellStyle name="Millares [0] 4 2 2 2 2 2 2" xfId="5397" xr:uid="{00000000-0005-0000-0000-000013290000}"/>
    <cellStyle name="Millares [0] 4 2 2 2 2 2 2 2" xfId="10248" xr:uid="{00000000-0005-0000-0000-000014290000}"/>
    <cellStyle name="Millares [0] 4 2 2 2 2 2 2 2 2" xfId="36998" xr:uid="{00000000-0005-0000-0000-000015290000}"/>
    <cellStyle name="Millares [0] 4 2 2 2 2 2 2 3" xfId="14990" xr:uid="{00000000-0005-0000-0000-000016290000}"/>
    <cellStyle name="Millares [0] 4 2 2 2 2 2 2 3 2" xfId="41740" xr:uid="{00000000-0005-0000-0000-000017290000}"/>
    <cellStyle name="Millares [0] 4 2 2 2 2 2 2 4" xfId="24791" xr:uid="{00000000-0005-0000-0000-000018290000}"/>
    <cellStyle name="Millares [0] 4 2 2 2 2 2 2 4 2" xfId="51538" xr:uid="{00000000-0005-0000-0000-000019290000}"/>
    <cellStyle name="Millares [0] 4 2 2 2 2 2 2 5" xfId="32147" xr:uid="{00000000-0005-0000-0000-00001A290000}"/>
    <cellStyle name="Millares [0] 4 2 2 2 2 2 3" xfId="7774" xr:uid="{00000000-0005-0000-0000-00001B290000}"/>
    <cellStyle name="Millares [0] 4 2 2 2 2 2 3 2" xfId="34524" xr:uid="{00000000-0005-0000-0000-00001C290000}"/>
    <cellStyle name="Millares [0] 4 2 2 2 2 2 4" xfId="12620" xr:uid="{00000000-0005-0000-0000-00001D290000}"/>
    <cellStyle name="Millares [0] 4 2 2 2 2 2 4 2" xfId="39370" xr:uid="{00000000-0005-0000-0000-00001E290000}"/>
    <cellStyle name="Millares [0] 4 2 2 2 2 2 5" xfId="17465" xr:uid="{00000000-0005-0000-0000-00001F290000}"/>
    <cellStyle name="Millares [0] 4 2 2 2 2 2 5 2" xfId="44215" xr:uid="{00000000-0005-0000-0000-000020290000}"/>
    <cellStyle name="Millares [0] 4 2 2 2 2 2 6" xfId="19866" xr:uid="{00000000-0005-0000-0000-000021290000}"/>
    <cellStyle name="Millares [0] 4 2 2 2 2 2 6 2" xfId="46613" xr:uid="{00000000-0005-0000-0000-000022290000}"/>
    <cellStyle name="Millares [0] 4 2 2 2 2 2 7" xfId="22317" xr:uid="{00000000-0005-0000-0000-000023290000}"/>
    <cellStyle name="Millares [0] 4 2 2 2 2 2 7 2" xfId="49064" xr:uid="{00000000-0005-0000-0000-000024290000}"/>
    <cellStyle name="Millares [0] 4 2 2 2 2 2 8" xfId="27183" xr:uid="{00000000-0005-0000-0000-000025290000}"/>
    <cellStyle name="Millares [0] 4 2 2 2 2 2 8 2" xfId="53928" xr:uid="{00000000-0005-0000-0000-000026290000}"/>
    <cellStyle name="Millares [0] 4 2 2 2 2 2 9" xfId="29673" xr:uid="{00000000-0005-0000-0000-000027290000}"/>
    <cellStyle name="Millares [0] 4 2 2 2 2 3" xfId="3969" xr:uid="{00000000-0005-0000-0000-000028290000}"/>
    <cellStyle name="Millares [0] 4 2 2 2 2 3 2" xfId="8826" xr:uid="{00000000-0005-0000-0000-000029290000}"/>
    <cellStyle name="Millares [0] 4 2 2 2 2 3 2 2" xfId="35576" xr:uid="{00000000-0005-0000-0000-00002A290000}"/>
    <cellStyle name="Millares [0] 4 2 2 2 2 3 3" xfId="13568" xr:uid="{00000000-0005-0000-0000-00002B290000}"/>
    <cellStyle name="Millares [0] 4 2 2 2 2 3 3 2" xfId="40318" xr:uid="{00000000-0005-0000-0000-00002C290000}"/>
    <cellStyle name="Millares [0] 4 2 2 2 2 3 4" xfId="23369" xr:uid="{00000000-0005-0000-0000-00002D290000}"/>
    <cellStyle name="Millares [0] 4 2 2 2 2 3 4 2" xfId="50116" xr:uid="{00000000-0005-0000-0000-00002E290000}"/>
    <cellStyle name="Millares [0] 4 2 2 2 2 3 5" xfId="30725" xr:uid="{00000000-0005-0000-0000-00002F290000}"/>
    <cellStyle name="Millares [0] 4 2 2 2 2 4" xfId="6352" xr:uid="{00000000-0005-0000-0000-000030290000}"/>
    <cellStyle name="Millares [0] 4 2 2 2 2 4 2" xfId="33102" xr:uid="{00000000-0005-0000-0000-000031290000}"/>
    <cellStyle name="Millares [0] 4 2 2 2 2 5" xfId="11198" xr:uid="{00000000-0005-0000-0000-000032290000}"/>
    <cellStyle name="Millares [0] 4 2 2 2 2 5 2" xfId="37948" xr:uid="{00000000-0005-0000-0000-000033290000}"/>
    <cellStyle name="Millares [0] 4 2 2 2 2 6" xfId="16043" xr:uid="{00000000-0005-0000-0000-000034290000}"/>
    <cellStyle name="Millares [0] 4 2 2 2 2 6 2" xfId="42793" xr:uid="{00000000-0005-0000-0000-000035290000}"/>
    <cellStyle name="Millares [0] 4 2 2 2 2 7" xfId="18444" xr:uid="{00000000-0005-0000-0000-000036290000}"/>
    <cellStyle name="Millares [0] 4 2 2 2 2 7 2" xfId="45191" xr:uid="{00000000-0005-0000-0000-000037290000}"/>
    <cellStyle name="Millares [0] 4 2 2 2 2 8" xfId="20895" xr:uid="{00000000-0005-0000-0000-000038290000}"/>
    <cellStyle name="Millares [0] 4 2 2 2 2 8 2" xfId="47642" xr:uid="{00000000-0005-0000-0000-000039290000}"/>
    <cellStyle name="Millares [0] 4 2 2 2 2 9" xfId="25761" xr:uid="{00000000-0005-0000-0000-00003A290000}"/>
    <cellStyle name="Millares [0] 4 2 2 2 2 9 2" xfId="52506" xr:uid="{00000000-0005-0000-0000-00003B290000}"/>
    <cellStyle name="Millares [0] 4 2 2 2 3" xfId="1965" xr:uid="{00000000-0005-0000-0000-00003C290000}"/>
    <cellStyle name="Millares [0] 4 2 2 2 3 2" xfId="4448" xr:uid="{00000000-0005-0000-0000-00003D290000}"/>
    <cellStyle name="Millares [0] 4 2 2 2 3 2 2" xfId="9300" xr:uid="{00000000-0005-0000-0000-00003E290000}"/>
    <cellStyle name="Millares [0] 4 2 2 2 3 2 2 2" xfId="36050" xr:uid="{00000000-0005-0000-0000-00003F290000}"/>
    <cellStyle name="Millares [0] 4 2 2 2 3 2 3" xfId="14042" xr:uid="{00000000-0005-0000-0000-000040290000}"/>
    <cellStyle name="Millares [0] 4 2 2 2 3 2 3 2" xfId="40792" xr:uid="{00000000-0005-0000-0000-000041290000}"/>
    <cellStyle name="Millares [0] 4 2 2 2 3 2 4" xfId="23843" xr:uid="{00000000-0005-0000-0000-000042290000}"/>
    <cellStyle name="Millares [0] 4 2 2 2 3 2 4 2" xfId="50590" xr:uid="{00000000-0005-0000-0000-000043290000}"/>
    <cellStyle name="Millares [0] 4 2 2 2 3 2 5" xfId="31199" xr:uid="{00000000-0005-0000-0000-000044290000}"/>
    <cellStyle name="Millares [0] 4 2 2 2 3 3" xfId="6826" xr:uid="{00000000-0005-0000-0000-000045290000}"/>
    <cellStyle name="Millares [0] 4 2 2 2 3 3 2" xfId="33576" xr:uid="{00000000-0005-0000-0000-000046290000}"/>
    <cellStyle name="Millares [0] 4 2 2 2 3 4" xfId="11672" xr:uid="{00000000-0005-0000-0000-000047290000}"/>
    <cellStyle name="Millares [0] 4 2 2 2 3 4 2" xfId="38422" xr:uid="{00000000-0005-0000-0000-000048290000}"/>
    <cellStyle name="Millares [0] 4 2 2 2 3 5" xfId="16517" xr:uid="{00000000-0005-0000-0000-000049290000}"/>
    <cellStyle name="Millares [0] 4 2 2 2 3 5 2" xfId="43267" xr:uid="{00000000-0005-0000-0000-00004A290000}"/>
    <cellStyle name="Millares [0] 4 2 2 2 3 6" xfId="18918" xr:uid="{00000000-0005-0000-0000-00004B290000}"/>
    <cellStyle name="Millares [0] 4 2 2 2 3 6 2" xfId="45665" xr:uid="{00000000-0005-0000-0000-00004C290000}"/>
    <cellStyle name="Millares [0] 4 2 2 2 3 7" xfId="21369" xr:uid="{00000000-0005-0000-0000-00004D290000}"/>
    <cellStyle name="Millares [0] 4 2 2 2 3 7 2" xfId="48116" xr:uid="{00000000-0005-0000-0000-00004E290000}"/>
    <cellStyle name="Millares [0] 4 2 2 2 3 8" xfId="26235" xr:uid="{00000000-0005-0000-0000-00004F290000}"/>
    <cellStyle name="Millares [0] 4 2 2 2 3 8 2" xfId="52980" xr:uid="{00000000-0005-0000-0000-000050290000}"/>
    <cellStyle name="Millares [0] 4 2 2 2 3 9" xfId="28725" xr:uid="{00000000-0005-0000-0000-000051290000}"/>
    <cellStyle name="Millares [0] 4 2 2 2 4" xfId="2440" xr:uid="{00000000-0005-0000-0000-000052290000}"/>
    <cellStyle name="Millares [0] 4 2 2 2 4 2" xfId="4923" xr:uid="{00000000-0005-0000-0000-000053290000}"/>
    <cellStyle name="Millares [0] 4 2 2 2 4 2 2" xfId="9774" xr:uid="{00000000-0005-0000-0000-000054290000}"/>
    <cellStyle name="Millares [0] 4 2 2 2 4 2 2 2" xfId="36524" xr:uid="{00000000-0005-0000-0000-000055290000}"/>
    <cellStyle name="Millares [0] 4 2 2 2 4 2 3" xfId="14516" xr:uid="{00000000-0005-0000-0000-000056290000}"/>
    <cellStyle name="Millares [0] 4 2 2 2 4 2 3 2" xfId="41266" xr:uid="{00000000-0005-0000-0000-000057290000}"/>
    <cellStyle name="Millares [0] 4 2 2 2 4 2 4" xfId="24317" xr:uid="{00000000-0005-0000-0000-000058290000}"/>
    <cellStyle name="Millares [0] 4 2 2 2 4 2 4 2" xfId="51064" xr:uid="{00000000-0005-0000-0000-000059290000}"/>
    <cellStyle name="Millares [0] 4 2 2 2 4 2 5" xfId="31673" xr:uid="{00000000-0005-0000-0000-00005A290000}"/>
    <cellStyle name="Millares [0] 4 2 2 2 4 3" xfId="7300" xr:uid="{00000000-0005-0000-0000-00005B290000}"/>
    <cellStyle name="Millares [0] 4 2 2 2 4 3 2" xfId="34050" xr:uid="{00000000-0005-0000-0000-00005C290000}"/>
    <cellStyle name="Millares [0] 4 2 2 2 4 4" xfId="12146" xr:uid="{00000000-0005-0000-0000-00005D290000}"/>
    <cellStyle name="Millares [0] 4 2 2 2 4 4 2" xfId="38896" xr:uid="{00000000-0005-0000-0000-00005E290000}"/>
    <cellStyle name="Millares [0] 4 2 2 2 4 5" xfId="16991" xr:uid="{00000000-0005-0000-0000-00005F290000}"/>
    <cellStyle name="Millares [0] 4 2 2 2 4 5 2" xfId="43741" xr:uid="{00000000-0005-0000-0000-000060290000}"/>
    <cellStyle name="Millares [0] 4 2 2 2 4 6" xfId="19392" xr:uid="{00000000-0005-0000-0000-000061290000}"/>
    <cellStyle name="Millares [0] 4 2 2 2 4 6 2" xfId="46139" xr:uid="{00000000-0005-0000-0000-000062290000}"/>
    <cellStyle name="Millares [0] 4 2 2 2 4 7" xfId="21843" xr:uid="{00000000-0005-0000-0000-000063290000}"/>
    <cellStyle name="Millares [0] 4 2 2 2 4 7 2" xfId="48590" xr:uid="{00000000-0005-0000-0000-000064290000}"/>
    <cellStyle name="Millares [0] 4 2 2 2 4 8" xfId="26709" xr:uid="{00000000-0005-0000-0000-000065290000}"/>
    <cellStyle name="Millares [0] 4 2 2 2 4 8 2" xfId="53454" xr:uid="{00000000-0005-0000-0000-000066290000}"/>
    <cellStyle name="Millares [0] 4 2 2 2 4 9" xfId="29199" xr:uid="{00000000-0005-0000-0000-000067290000}"/>
    <cellStyle name="Millares [0] 4 2 2 2 5" xfId="3493" xr:uid="{00000000-0005-0000-0000-000068290000}"/>
    <cellStyle name="Millares [0] 4 2 2 2 5 2" xfId="8352" xr:uid="{00000000-0005-0000-0000-000069290000}"/>
    <cellStyle name="Millares [0] 4 2 2 2 5 2 2" xfId="35102" xr:uid="{00000000-0005-0000-0000-00006A290000}"/>
    <cellStyle name="Millares [0] 4 2 2 2 5 3" xfId="13094" xr:uid="{00000000-0005-0000-0000-00006B290000}"/>
    <cellStyle name="Millares [0] 4 2 2 2 5 3 2" xfId="39844" xr:uid="{00000000-0005-0000-0000-00006C290000}"/>
    <cellStyle name="Millares [0] 4 2 2 2 5 4" xfId="22895" xr:uid="{00000000-0005-0000-0000-00006D290000}"/>
    <cellStyle name="Millares [0] 4 2 2 2 5 4 2" xfId="49642" xr:uid="{00000000-0005-0000-0000-00006E290000}"/>
    <cellStyle name="Millares [0] 4 2 2 2 5 5" xfId="30251" xr:uid="{00000000-0005-0000-0000-00006F290000}"/>
    <cellStyle name="Millares [0] 4 2 2 2 6" xfId="5878" xr:uid="{00000000-0005-0000-0000-000070290000}"/>
    <cellStyle name="Millares [0] 4 2 2 2 6 2" xfId="32628" xr:uid="{00000000-0005-0000-0000-000071290000}"/>
    <cellStyle name="Millares [0] 4 2 2 2 7" xfId="10724" xr:uid="{00000000-0005-0000-0000-000072290000}"/>
    <cellStyle name="Millares [0] 4 2 2 2 7 2" xfId="37474" xr:uid="{00000000-0005-0000-0000-000073290000}"/>
    <cellStyle name="Millares [0] 4 2 2 2 8" xfId="15569" xr:uid="{00000000-0005-0000-0000-000074290000}"/>
    <cellStyle name="Millares [0] 4 2 2 2 8 2" xfId="42319" xr:uid="{00000000-0005-0000-0000-000075290000}"/>
    <cellStyle name="Millares [0] 4 2 2 2 9" xfId="17970" xr:uid="{00000000-0005-0000-0000-000076290000}"/>
    <cellStyle name="Millares [0] 4 2 2 2 9 2" xfId="44717" xr:uid="{00000000-0005-0000-0000-000077290000}"/>
    <cellStyle name="Millares [0] 4 2 2 3" xfId="1247" xr:uid="{00000000-0005-0000-0000-000078290000}"/>
    <cellStyle name="Millares [0] 4 2 2 3 10" xfId="28014" xr:uid="{00000000-0005-0000-0000-000079290000}"/>
    <cellStyle name="Millares [0] 4 2 2 3 2" xfId="2677" xr:uid="{00000000-0005-0000-0000-00007A290000}"/>
    <cellStyle name="Millares [0] 4 2 2 3 2 2" xfId="5160" xr:uid="{00000000-0005-0000-0000-00007B290000}"/>
    <cellStyle name="Millares [0] 4 2 2 3 2 2 2" xfId="10011" xr:uid="{00000000-0005-0000-0000-00007C290000}"/>
    <cellStyle name="Millares [0] 4 2 2 3 2 2 2 2" xfId="36761" xr:uid="{00000000-0005-0000-0000-00007D290000}"/>
    <cellStyle name="Millares [0] 4 2 2 3 2 2 3" xfId="14753" xr:uid="{00000000-0005-0000-0000-00007E290000}"/>
    <cellStyle name="Millares [0] 4 2 2 3 2 2 3 2" xfId="41503" xr:uid="{00000000-0005-0000-0000-00007F290000}"/>
    <cellStyle name="Millares [0] 4 2 2 3 2 2 4" xfId="24554" xr:uid="{00000000-0005-0000-0000-000080290000}"/>
    <cellStyle name="Millares [0] 4 2 2 3 2 2 4 2" xfId="51301" xr:uid="{00000000-0005-0000-0000-000081290000}"/>
    <cellStyle name="Millares [0] 4 2 2 3 2 2 5" xfId="31910" xr:uid="{00000000-0005-0000-0000-000082290000}"/>
    <cellStyle name="Millares [0] 4 2 2 3 2 3" xfId="7537" xr:uid="{00000000-0005-0000-0000-000083290000}"/>
    <cellStyle name="Millares [0] 4 2 2 3 2 3 2" xfId="34287" xr:uid="{00000000-0005-0000-0000-000084290000}"/>
    <cellStyle name="Millares [0] 4 2 2 3 2 4" xfId="12383" xr:uid="{00000000-0005-0000-0000-000085290000}"/>
    <cellStyle name="Millares [0] 4 2 2 3 2 4 2" xfId="39133" xr:uid="{00000000-0005-0000-0000-000086290000}"/>
    <cellStyle name="Millares [0] 4 2 2 3 2 5" xfId="17228" xr:uid="{00000000-0005-0000-0000-000087290000}"/>
    <cellStyle name="Millares [0] 4 2 2 3 2 5 2" xfId="43978" xr:uid="{00000000-0005-0000-0000-000088290000}"/>
    <cellStyle name="Millares [0] 4 2 2 3 2 6" xfId="19629" xr:uid="{00000000-0005-0000-0000-000089290000}"/>
    <cellStyle name="Millares [0] 4 2 2 3 2 6 2" xfId="46376" xr:uid="{00000000-0005-0000-0000-00008A290000}"/>
    <cellStyle name="Millares [0] 4 2 2 3 2 7" xfId="22080" xr:uid="{00000000-0005-0000-0000-00008B290000}"/>
    <cellStyle name="Millares [0] 4 2 2 3 2 7 2" xfId="48827" xr:uid="{00000000-0005-0000-0000-00008C290000}"/>
    <cellStyle name="Millares [0] 4 2 2 3 2 8" xfId="26946" xr:uid="{00000000-0005-0000-0000-00008D290000}"/>
    <cellStyle name="Millares [0] 4 2 2 3 2 8 2" xfId="53691" xr:uid="{00000000-0005-0000-0000-00008E290000}"/>
    <cellStyle name="Millares [0] 4 2 2 3 2 9" xfId="29436" xr:uid="{00000000-0005-0000-0000-00008F290000}"/>
    <cellStyle name="Millares [0] 4 2 2 3 3" xfId="3731" xr:uid="{00000000-0005-0000-0000-000090290000}"/>
    <cellStyle name="Millares [0] 4 2 2 3 3 2" xfId="8589" xr:uid="{00000000-0005-0000-0000-000091290000}"/>
    <cellStyle name="Millares [0] 4 2 2 3 3 2 2" xfId="35339" xr:uid="{00000000-0005-0000-0000-000092290000}"/>
    <cellStyle name="Millares [0] 4 2 2 3 3 3" xfId="13331" xr:uid="{00000000-0005-0000-0000-000093290000}"/>
    <cellStyle name="Millares [0] 4 2 2 3 3 3 2" xfId="40081" xr:uid="{00000000-0005-0000-0000-000094290000}"/>
    <cellStyle name="Millares [0] 4 2 2 3 3 4" xfId="23132" xr:uid="{00000000-0005-0000-0000-000095290000}"/>
    <cellStyle name="Millares [0] 4 2 2 3 3 4 2" xfId="49879" xr:uid="{00000000-0005-0000-0000-000096290000}"/>
    <cellStyle name="Millares [0] 4 2 2 3 3 5" xfId="30488" xr:uid="{00000000-0005-0000-0000-000097290000}"/>
    <cellStyle name="Millares [0] 4 2 2 3 4" xfId="6115" xr:uid="{00000000-0005-0000-0000-000098290000}"/>
    <cellStyle name="Millares [0] 4 2 2 3 4 2" xfId="32865" xr:uid="{00000000-0005-0000-0000-000099290000}"/>
    <cellStyle name="Millares [0] 4 2 2 3 5" xfId="10961" xr:uid="{00000000-0005-0000-0000-00009A290000}"/>
    <cellStyle name="Millares [0] 4 2 2 3 5 2" xfId="37711" xr:uid="{00000000-0005-0000-0000-00009B290000}"/>
    <cellStyle name="Millares [0] 4 2 2 3 6" xfId="15806" xr:uid="{00000000-0005-0000-0000-00009C290000}"/>
    <cellStyle name="Millares [0] 4 2 2 3 6 2" xfId="42556" xr:uid="{00000000-0005-0000-0000-00009D290000}"/>
    <cellStyle name="Millares [0] 4 2 2 3 7" xfId="18207" xr:uid="{00000000-0005-0000-0000-00009E290000}"/>
    <cellStyle name="Millares [0] 4 2 2 3 7 2" xfId="44954" xr:uid="{00000000-0005-0000-0000-00009F290000}"/>
    <cellStyle name="Millares [0] 4 2 2 3 8" xfId="20658" xr:uid="{00000000-0005-0000-0000-0000A0290000}"/>
    <cellStyle name="Millares [0] 4 2 2 3 8 2" xfId="47405" xr:uid="{00000000-0005-0000-0000-0000A1290000}"/>
    <cellStyle name="Millares [0] 4 2 2 3 9" xfId="25524" xr:uid="{00000000-0005-0000-0000-0000A2290000}"/>
    <cellStyle name="Millares [0] 4 2 2 3 9 2" xfId="52269" xr:uid="{00000000-0005-0000-0000-0000A3290000}"/>
    <cellStyle name="Millares [0] 4 2 2 4" xfId="1727" xr:uid="{00000000-0005-0000-0000-0000A4290000}"/>
    <cellStyle name="Millares [0] 4 2 2 4 2" xfId="4210" xr:uid="{00000000-0005-0000-0000-0000A5290000}"/>
    <cellStyle name="Millares [0] 4 2 2 4 2 2" xfId="9063" xr:uid="{00000000-0005-0000-0000-0000A6290000}"/>
    <cellStyle name="Millares [0] 4 2 2 4 2 2 2" xfId="35813" xr:uid="{00000000-0005-0000-0000-0000A7290000}"/>
    <cellStyle name="Millares [0] 4 2 2 4 2 3" xfId="13805" xr:uid="{00000000-0005-0000-0000-0000A8290000}"/>
    <cellStyle name="Millares [0] 4 2 2 4 2 3 2" xfId="40555" xr:uid="{00000000-0005-0000-0000-0000A9290000}"/>
    <cellStyle name="Millares [0] 4 2 2 4 2 4" xfId="23606" xr:uid="{00000000-0005-0000-0000-0000AA290000}"/>
    <cellStyle name="Millares [0] 4 2 2 4 2 4 2" xfId="50353" xr:uid="{00000000-0005-0000-0000-0000AB290000}"/>
    <cellStyle name="Millares [0] 4 2 2 4 2 5" xfId="30962" xr:uid="{00000000-0005-0000-0000-0000AC290000}"/>
    <cellStyle name="Millares [0] 4 2 2 4 3" xfId="6589" xr:uid="{00000000-0005-0000-0000-0000AD290000}"/>
    <cellStyle name="Millares [0] 4 2 2 4 3 2" xfId="33339" xr:uid="{00000000-0005-0000-0000-0000AE290000}"/>
    <cellStyle name="Millares [0] 4 2 2 4 4" xfId="11435" xr:uid="{00000000-0005-0000-0000-0000AF290000}"/>
    <cellStyle name="Millares [0] 4 2 2 4 4 2" xfId="38185" xr:uid="{00000000-0005-0000-0000-0000B0290000}"/>
    <cellStyle name="Millares [0] 4 2 2 4 5" xfId="16280" xr:uid="{00000000-0005-0000-0000-0000B1290000}"/>
    <cellStyle name="Millares [0] 4 2 2 4 5 2" xfId="43030" xr:uid="{00000000-0005-0000-0000-0000B2290000}"/>
    <cellStyle name="Millares [0] 4 2 2 4 6" xfId="18681" xr:uid="{00000000-0005-0000-0000-0000B3290000}"/>
    <cellStyle name="Millares [0] 4 2 2 4 6 2" xfId="45428" xr:uid="{00000000-0005-0000-0000-0000B4290000}"/>
    <cellStyle name="Millares [0] 4 2 2 4 7" xfId="21132" xr:uid="{00000000-0005-0000-0000-0000B5290000}"/>
    <cellStyle name="Millares [0] 4 2 2 4 7 2" xfId="47879" xr:uid="{00000000-0005-0000-0000-0000B6290000}"/>
    <cellStyle name="Millares [0] 4 2 2 4 8" xfId="25998" xr:uid="{00000000-0005-0000-0000-0000B7290000}"/>
    <cellStyle name="Millares [0] 4 2 2 4 8 2" xfId="52743" xr:uid="{00000000-0005-0000-0000-0000B8290000}"/>
    <cellStyle name="Millares [0] 4 2 2 4 9" xfId="28488" xr:uid="{00000000-0005-0000-0000-0000B9290000}"/>
    <cellStyle name="Millares [0] 4 2 2 5" xfId="2203" xr:uid="{00000000-0005-0000-0000-0000BA290000}"/>
    <cellStyle name="Millares [0] 4 2 2 5 2" xfId="4686" xr:uid="{00000000-0005-0000-0000-0000BB290000}"/>
    <cellStyle name="Millares [0] 4 2 2 5 2 2" xfId="9537" xr:uid="{00000000-0005-0000-0000-0000BC290000}"/>
    <cellStyle name="Millares [0] 4 2 2 5 2 2 2" xfId="36287" xr:uid="{00000000-0005-0000-0000-0000BD290000}"/>
    <cellStyle name="Millares [0] 4 2 2 5 2 3" xfId="14279" xr:uid="{00000000-0005-0000-0000-0000BE290000}"/>
    <cellStyle name="Millares [0] 4 2 2 5 2 3 2" xfId="41029" xr:uid="{00000000-0005-0000-0000-0000BF290000}"/>
    <cellStyle name="Millares [0] 4 2 2 5 2 4" xfId="24080" xr:uid="{00000000-0005-0000-0000-0000C0290000}"/>
    <cellStyle name="Millares [0] 4 2 2 5 2 4 2" xfId="50827" xr:uid="{00000000-0005-0000-0000-0000C1290000}"/>
    <cellStyle name="Millares [0] 4 2 2 5 2 5" xfId="31436" xr:uid="{00000000-0005-0000-0000-0000C2290000}"/>
    <cellStyle name="Millares [0] 4 2 2 5 3" xfId="7063" xr:uid="{00000000-0005-0000-0000-0000C3290000}"/>
    <cellStyle name="Millares [0] 4 2 2 5 3 2" xfId="33813" xr:uid="{00000000-0005-0000-0000-0000C4290000}"/>
    <cellStyle name="Millares [0] 4 2 2 5 4" xfId="11909" xr:uid="{00000000-0005-0000-0000-0000C5290000}"/>
    <cellStyle name="Millares [0] 4 2 2 5 4 2" xfId="38659" xr:uid="{00000000-0005-0000-0000-0000C6290000}"/>
    <cellStyle name="Millares [0] 4 2 2 5 5" xfId="16754" xr:uid="{00000000-0005-0000-0000-0000C7290000}"/>
    <cellStyle name="Millares [0] 4 2 2 5 5 2" xfId="43504" xr:uid="{00000000-0005-0000-0000-0000C8290000}"/>
    <cellStyle name="Millares [0] 4 2 2 5 6" xfId="19155" xr:uid="{00000000-0005-0000-0000-0000C9290000}"/>
    <cellStyle name="Millares [0] 4 2 2 5 6 2" xfId="45902" xr:uid="{00000000-0005-0000-0000-0000CA290000}"/>
    <cellStyle name="Millares [0] 4 2 2 5 7" xfId="21606" xr:uid="{00000000-0005-0000-0000-0000CB290000}"/>
    <cellStyle name="Millares [0] 4 2 2 5 7 2" xfId="48353" xr:uid="{00000000-0005-0000-0000-0000CC290000}"/>
    <cellStyle name="Millares [0] 4 2 2 5 8" xfId="26472" xr:uid="{00000000-0005-0000-0000-0000CD290000}"/>
    <cellStyle name="Millares [0] 4 2 2 5 8 2" xfId="53217" xr:uid="{00000000-0005-0000-0000-0000CE290000}"/>
    <cellStyle name="Millares [0] 4 2 2 5 9" xfId="28962" xr:uid="{00000000-0005-0000-0000-0000CF290000}"/>
    <cellStyle name="Millares [0] 4 2 2 6" xfId="3223" xr:uid="{00000000-0005-0000-0000-0000D0290000}"/>
    <cellStyle name="Millares [0] 4 2 2 6 2" xfId="8082" xr:uid="{00000000-0005-0000-0000-0000D1290000}"/>
    <cellStyle name="Millares [0] 4 2 2 6 2 2" xfId="34832" xr:uid="{00000000-0005-0000-0000-0000D2290000}"/>
    <cellStyle name="Millares [0] 4 2 2 6 3" xfId="12857" xr:uid="{00000000-0005-0000-0000-0000D3290000}"/>
    <cellStyle name="Millares [0] 4 2 2 6 3 2" xfId="39607" xr:uid="{00000000-0005-0000-0000-0000D4290000}"/>
    <cellStyle name="Millares [0] 4 2 2 6 4" xfId="22625" xr:uid="{00000000-0005-0000-0000-0000D5290000}"/>
    <cellStyle name="Millares [0] 4 2 2 6 4 2" xfId="49372" xr:uid="{00000000-0005-0000-0000-0000D6290000}"/>
    <cellStyle name="Millares [0] 4 2 2 6 5" xfId="29981" xr:uid="{00000000-0005-0000-0000-0000D7290000}"/>
    <cellStyle name="Millares [0] 4 2 2 7" xfId="5641" xr:uid="{00000000-0005-0000-0000-0000D8290000}"/>
    <cellStyle name="Millares [0] 4 2 2 7 2" xfId="32391" xr:uid="{00000000-0005-0000-0000-0000D9290000}"/>
    <cellStyle name="Millares [0] 4 2 2 8" xfId="10486" xr:uid="{00000000-0005-0000-0000-0000DA290000}"/>
    <cellStyle name="Millares [0] 4 2 2 8 2" xfId="37236" xr:uid="{00000000-0005-0000-0000-0000DB290000}"/>
    <cellStyle name="Millares [0] 4 2 2 9" xfId="15332" xr:uid="{00000000-0005-0000-0000-0000DC290000}"/>
    <cellStyle name="Millares [0] 4 2 2 9 2" xfId="42082" xr:uid="{00000000-0005-0000-0000-0000DD290000}"/>
    <cellStyle name="Millares [0] 4 2 3" xfId="842" xr:uid="{00000000-0005-0000-0000-0000DE290000}"/>
    <cellStyle name="Millares [0] 4 2 3 10" xfId="20285" xr:uid="{00000000-0005-0000-0000-0000DF290000}"/>
    <cellStyle name="Millares [0] 4 2 3 10 2" xfId="47032" xr:uid="{00000000-0005-0000-0000-0000E0290000}"/>
    <cellStyle name="Millares [0] 4 2 3 11" xfId="25151" xr:uid="{00000000-0005-0000-0000-0000E1290000}"/>
    <cellStyle name="Millares [0] 4 2 3 11 2" xfId="51896" xr:uid="{00000000-0005-0000-0000-0000E2290000}"/>
    <cellStyle name="Millares [0] 4 2 3 12" xfId="27615" xr:uid="{00000000-0005-0000-0000-0000E3290000}"/>
    <cellStyle name="Millares [0] 4 2 3 2" xfId="1350" xr:uid="{00000000-0005-0000-0000-0000E4290000}"/>
    <cellStyle name="Millares [0] 4 2 3 2 10" xfId="28115" xr:uid="{00000000-0005-0000-0000-0000E5290000}"/>
    <cellStyle name="Millares [0] 4 2 3 2 2" xfId="2778" xr:uid="{00000000-0005-0000-0000-0000E6290000}"/>
    <cellStyle name="Millares [0] 4 2 3 2 2 2" xfId="5261" xr:uid="{00000000-0005-0000-0000-0000E7290000}"/>
    <cellStyle name="Millares [0] 4 2 3 2 2 2 2" xfId="10112" xr:uid="{00000000-0005-0000-0000-0000E8290000}"/>
    <cellStyle name="Millares [0] 4 2 3 2 2 2 2 2" xfId="36862" xr:uid="{00000000-0005-0000-0000-0000E9290000}"/>
    <cellStyle name="Millares [0] 4 2 3 2 2 2 3" xfId="14854" xr:uid="{00000000-0005-0000-0000-0000EA290000}"/>
    <cellStyle name="Millares [0] 4 2 3 2 2 2 3 2" xfId="41604" xr:uid="{00000000-0005-0000-0000-0000EB290000}"/>
    <cellStyle name="Millares [0] 4 2 3 2 2 2 4" xfId="24655" xr:uid="{00000000-0005-0000-0000-0000EC290000}"/>
    <cellStyle name="Millares [0] 4 2 3 2 2 2 4 2" xfId="51402" xr:uid="{00000000-0005-0000-0000-0000ED290000}"/>
    <cellStyle name="Millares [0] 4 2 3 2 2 2 5" xfId="32011" xr:uid="{00000000-0005-0000-0000-0000EE290000}"/>
    <cellStyle name="Millares [0] 4 2 3 2 2 3" xfId="7638" xr:uid="{00000000-0005-0000-0000-0000EF290000}"/>
    <cellStyle name="Millares [0] 4 2 3 2 2 3 2" xfId="34388" xr:uid="{00000000-0005-0000-0000-0000F0290000}"/>
    <cellStyle name="Millares [0] 4 2 3 2 2 4" xfId="12484" xr:uid="{00000000-0005-0000-0000-0000F1290000}"/>
    <cellStyle name="Millares [0] 4 2 3 2 2 4 2" xfId="39234" xr:uid="{00000000-0005-0000-0000-0000F2290000}"/>
    <cellStyle name="Millares [0] 4 2 3 2 2 5" xfId="17329" xr:uid="{00000000-0005-0000-0000-0000F3290000}"/>
    <cellStyle name="Millares [0] 4 2 3 2 2 5 2" xfId="44079" xr:uid="{00000000-0005-0000-0000-0000F4290000}"/>
    <cellStyle name="Millares [0] 4 2 3 2 2 6" xfId="19730" xr:uid="{00000000-0005-0000-0000-0000F5290000}"/>
    <cellStyle name="Millares [0] 4 2 3 2 2 6 2" xfId="46477" xr:uid="{00000000-0005-0000-0000-0000F6290000}"/>
    <cellStyle name="Millares [0] 4 2 3 2 2 7" xfId="22181" xr:uid="{00000000-0005-0000-0000-0000F7290000}"/>
    <cellStyle name="Millares [0] 4 2 3 2 2 7 2" xfId="48928" xr:uid="{00000000-0005-0000-0000-0000F8290000}"/>
    <cellStyle name="Millares [0] 4 2 3 2 2 8" xfId="27047" xr:uid="{00000000-0005-0000-0000-0000F9290000}"/>
    <cellStyle name="Millares [0] 4 2 3 2 2 8 2" xfId="53792" xr:uid="{00000000-0005-0000-0000-0000FA290000}"/>
    <cellStyle name="Millares [0] 4 2 3 2 2 9" xfId="29537" xr:uid="{00000000-0005-0000-0000-0000FB290000}"/>
    <cellStyle name="Millares [0] 4 2 3 2 3" xfId="3833" xr:uid="{00000000-0005-0000-0000-0000FC290000}"/>
    <cellStyle name="Millares [0] 4 2 3 2 3 2" xfId="8690" xr:uid="{00000000-0005-0000-0000-0000FD290000}"/>
    <cellStyle name="Millares [0] 4 2 3 2 3 2 2" xfId="35440" xr:uid="{00000000-0005-0000-0000-0000FE290000}"/>
    <cellStyle name="Millares [0] 4 2 3 2 3 3" xfId="13432" xr:uid="{00000000-0005-0000-0000-0000FF290000}"/>
    <cellStyle name="Millares [0] 4 2 3 2 3 3 2" xfId="40182" xr:uid="{00000000-0005-0000-0000-0000002A0000}"/>
    <cellStyle name="Millares [0] 4 2 3 2 3 4" xfId="23233" xr:uid="{00000000-0005-0000-0000-0000012A0000}"/>
    <cellStyle name="Millares [0] 4 2 3 2 3 4 2" xfId="49980" xr:uid="{00000000-0005-0000-0000-0000022A0000}"/>
    <cellStyle name="Millares [0] 4 2 3 2 3 5" xfId="30589" xr:uid="{00000000-0005-0000-0000-0000032A0000}"/>
    <cellStyle name="Millares [0] 4 2 3 2 4" xfId="6216" xr:uid="{00000000-0005-0000-0000-0000042A0000}"/>
    <cellStyle name="Millares [0] 4 2 3 2 4 2" xfId="32966" xr:uid="{00000000-0005-0000-0000-0000052A0000}"/>
    <cellStyle name="Millares [0] 4 2 3 2 5" xfId="11062" xr:uid="{00000000-0005-0000-0000-0000062A0000}"/>
    <cellStyle name="Millares [0] 4 2 3 2 5 2" xfId="37812" xr:uid="{00000000-0005-0000-0000-0000072A0000}"/>
    <cellStyle name="Millares [0] 4 2 3 2 6" xfId="15907" xr:uid="{00000000-0005-0000-0000-0000082A0000}"/>
    <cellStyle name="Millares [0] 4 2 3 2 6 2" xfId="42657" xr:uid="{00000000-0005-0000-0000-0000092A0000}"/>
    <cellStyle name="Millares [0] 4 2 3 2 7" xfId="18308" xr:uid="{00000000-0005-0000-0000-00000A2A0000}"/>
    <cellStyle name="Millares [0] 4 2 3 2 7 2" xfId="45055" xr:uid="{00000000-0005-0000-0000-00000B2A0000}"/>
    <cellStyle name="Millares [0] 4 2 3 2 8" xfId="20759" xr:uid="{00000000-0005-0000-0000-00000C2A0000}"/>
    <cellStyle name="Millares [0] 4 2 3 2 8 2" xfId="47506" xr:uid="{00000000-0005-0000-0000-00000D2A0000}"/>
    <cellStyle name="Millares [0] 4 2 3 2 9" xfId="25625" xr:uid="{00000000-0005-0000-0000-00000E2A0000}"/>
    <cellStyle name="Millares [0] 4 2 3 2 9 2" xfId="52370" xr:uid="{00000000-0005-0000-0000-00000F2A0000}"/>
    <cellStyle name="Millares [0] 4 2 3 3" xfId="1829" xr:uid="{00000000-0005-0000-0000-0000102A0000}"/>
    <cellStyle name="Millares [0] 4 2 3 3 2" xfId="4312" xr:uid="{00000000-0005-0000-0000-0000112A0000}"/>
    <cellStyle name="Millares [0] 4 2 3 3 2 2" xfId="9164" xr:uid="{00000000-0005-0000-0000-0000122A0000}"/>
    <cellStyle name="Millares [0] 4 2 3 3 2 2 2" xfId="35914" xr:uid="{00000000-0005-0000-0000-0000132A0000}"/>
    <cellStyle name="Millares [0] 4 2 3 3 2 3" xfId="13906" xr:uid="{00000000-0005-0000-0000-0000142A0000}"/>
    <cellStyle name="Millares [0] 4 2 3 3 2 3 2" xfId="40656" xr:uid="{00000000-0005-0000-0000-0000152A0000}"/>
    <cellStyle name="Millares [0] 4 2 3 3 2 4" xfId="23707" xr:uid="{00000000-0005-0000-0000-0000162A0000}"/>
    <cellStyle name="Millares [0] 4 2 3 3 2 4 2" xfId="50454" xr:uid="{00000000-0005-0000-0000-0000172A0000}"/>
    <cellStyle name="Millares [0] 4 2 3 3 2 5" xfId="31063" xr:uid="{00000000-0005-0000-0000-0000182A0000}"/>
    <cellStyle name="Millares [0] 4 2 3 3 3" xfId="6690" xr:uid="{00000000-0005-0000-0000-0000192A0000}"/>
    <cellStyle name="Millares [0] 4 2 3 3 3 2" xfId="33440" xr:uid="{00000000-0005-0000-0000-00001A2A0000}"/>
    <cellStyle name="Millares [0] 4 2 3 3 4" xfId="11536" xr:uid="{00000000-0005-0000-0000-00001B2A0000}"/>
    <cellStyle name="Millares [0] 4 2 3 3 4 2" xfId="38286" xr:uid="{00000000-0005-0000-0000-00001C2A0000}"/>
    <cellStyle name="Millares [0] 4 2 3 3 5" xfId="16381" xr:uid="{00000000-0005-0000-0000-00001D2A0000}"/>
    <cellStyle name="Millares [0] 4 2 3 3 5 2" xfId="43131" xr:uid="{00000000-0005-0000-0000-00001E2A0000}"/>
    <cellStyle name="Millares [0] 4 2 3 3 6" xfId="18782" xr:uid="{00000000-0005-0000-0000-00001F2A0000}"/>
    <cellStyle name="Millares [0] 4 2 3 3 6 2" xfId="45529" xr:uid="{00000000-0005-0000-0000-0000202A0000}"/>
    <cellStyle name="Millares [0] 4 2 3 3 7" xfId="21233" xr:uid="{00000000-0005-0000-0000-0000212A0000}"/>
    <cellStyle name="Millares [0] 4 2 3 3 7 2" xfId="47980" xr:uid="{00000000-0005-0000-0000-0000222A0000}"/>
    <cellStyle name="Millares [0] 4 2 3 3 8" xfId="26099" xr:uid="{00000000-0005-0000-0000-0000232A0000}"/>
    <cellStyle name="Millares [0] 4 2 3 3 8 2" xfId="52844" xr:uid="{00000000-0005-0000-0000-0000242A0000}"/>
    <cellStyle name="Millares [0] 4 2 3 3 9" xfId="28589" xr:uid="{00000000-0005-0000-0000-0000252A0000}"/>
    <cellStyle name="Millares [0] 4 2 3 4" xfId="2304" xr:uid="{00000000-0005-0000-0000-0000262A0000}"/>
    <cellStyle name="Millares [0] 4 2 3 4 2" xfId="4787" xr:uid="{00000000-0005-0000-0000-0000272A0000}"/>
    <cellStyle name="Millares [0] 4 2 3 4 2 2" xfId="9638" xr:uid="{00000000-0005-0000-0000-0000282A0000}"/>
    <cellStyle name="Millares [0] 4 2 3 4 2 2 2" xfId="36388" xr:uid="{00000000-0005-0000-0000-0000292A0000}"/>
    <cellStyle name="Millares [0] 4 2 3 4 2 3" xfId="14380" xr:uid="{00000000-0005-0000-0000-00002A2A0000}"/>
    <cellStyle name="Millares [0] 4 2 3 4 2 3 2" xfId="41130" xr:uid="{00000000-0005-0000-0000-00002B2A0000}"/>
    <cellStyle name="Millares [0] 4 2 3 4 2 4" xfId="24181" xr:uid="{00000000-0005-0000-0000-00002C2A0000}"/>
    <cellStyle name="Millares [0] 4 2 3 4 2 4 2" xfId="50928" xr:uid="{00000000-0005-0000-0000-00002D2A0000}"/>
    <cellStyle name="Millares [0] 4 2 3 4 2 5" xfId="31537" xr:uid="{00000000-0005-0000-0000-00002E2A0000}"/>
    <cellStyle name="Millares [0] 4 2 3 4 3" xfId="7164" xr:uid="{00000000-0005-0000-0000-00002F2A0000}"/>
    <cellStyle name="Millares [0] 4 2 3 4 3 2" xfId="33914" xr:uid="{00000000-0005-0000-0000-0000302A0000}"/>
    <cellStyle name="Millares [0] 4 2 3 4 4" xfId="12010" xr:uid="{00000000-0005-0000-0000-0000312A0000}"/>
    <cellStyle name="Millares [0] 4 2 3 4 4 2" xfId="38760" xr:uid="{00000000-0005-0000-0000-0000322A0000}"/>
    <cellStyle name="Millares [0] 4 2 3 4 5" xfId="16855" xr:uid="{00000000-0005-0000-0000-0000332A0000}"/>
    <cellStyle name="Millares [0] 4 2 3 4 5 2" xfId="43605" xr:uid="{00000000-0005-0000-0000-0000342A0000}"/>
    <cellStyle name="Millares [0] 4 2 3 4 6" xfId="19256" xr:uid="{00000000-0005-0000-0000-0000352A0000}"/>
    <cellStyle name="Millares [0] 4 2 3 4 6 2" xfId="46003" xr:uid="{00000000-0005-0000-0000-0000362A0000}"/>
    <cellStyle name="Millares [0] 4 2 3 4 7" xfId="21707" xr:uid="{00000000-0005-0000-0000-0000372A0000}"/>
    <cellStyle name="Millares [0] 4 2 3 4 7 2" xfId="48454" xr:uid="{00000000-0005-0000-0000-0000382A0000}"/>
    <cellStyle name="Millares [0] 4 2 3 4 8" xfId="26573" xr:uid="{00000000-0005-0000-0000-0000392A0000}"/>
    <cellStyle name="Millares [0] 4 2 3 4 8 2" xfId="53318" xr:uid="{00000000-0005-0000-0000-00003A2A0000}"/>
    <cellStyle name="Millares [0] 4 2 3 4 9" xfId="29063" xr:uid="{00000000-0005-0000-0000-00003B2A0000}"/>
    <cellStyle name="Millares [0] 4 2 3 5" xfId="3331" xr:uid="{00000000-0005-0000-0000-00003C2A0000}"/>
    <cellStyle name="Millares [0] 4 2 3 5 2" xfId="8190" xr:uid="{00000000-0005-0000-0000-00003D2A0000}"/>
    <cellStyle name="Millares [0] 4 2 3 5 2 2" xfId="34940" xr:uid="{00000000-0005-0000-0000-00003E2A0000}"/>
    <cellStyle name="Millares [0] 4 2 3 5 3" xfId="12958" xr:uid="{00000000-0005-0000-0000-00003F2A0000}"/>
    <cellStyle name="Millares [0] 4 2 3 5 3 2" xfId="39708" xr:uid="{00000000-0005-0000-0000-0000402A0000}"/>
    <cellStyle name="Millares [0] 4 2 3 5 4" xfId="22733" xr:uid="{00000000-0005-0000-0000-0000412A0000}"/>
    <cellStyle name="Millares [0] 4 2 3 5 4 2" xfId="49480" xr:uid="{00000000-0005-0000-0000-0000422A0000}"/>
    <cellStyle name="Millares [0] 4 2 3 5 5" xfId="30089" xr:uid="{00000000-0005-0000-0000-0000432A0000}"/>
    <cellStyle name="Millares [0] 4 2 3 6" xfId="5742" xr:uid="{00000000-0005-0000-0000-0000442A0000}"/>
    <cellStyle name="Millares [0] 4 2 3 6 2" xfId="32492" xr:uid="{00000000-0005-0000-0000-0000452A0000}"/>
    <cellStyle name="Millares [0] 4 2 3 7" xfId="10588" xr:uid="{00000000-0005-0000-0000-0000462A0000}"/>
    <cellStyle name="Millares [0] 4 2 3 7 2" xfId="37338" xr:uid="{00000000-0005-0000-0000-0000472A0000}"/>
    <cellStyle name="Millares [0] 4 2 3 8" xfId="15433" xr:uid="{00000000-0005-0000-0000-0000482A0000}"/>
    <cellStyle name="Millares [0] 4 2 3 8 2" xfId="42183" xr:uid="{00000000-0005-0000-0000-0000492A0000}"/>
    <cellStyle name="Millares [0] 4 2 3 9" xfId="17832" xr:uid="{00000000-0005-0000-0000-00004A2A0000}"/>
    <cellStyle name="Millares [0] 4 2 3 9 2" xfId="44579" xr:uid="{00000000-0005-0000-0000-00004B2A0000}"/>
    <cellStyle name="Millares [0] 4 2 4" xfId="1111" xr:uid="{00000000-0005-0000-0000-00004C2A0000}"/>
    <cellStyle name="Millares [0] 4 2 4 10" xfId="27878" xr:uid="{00000000-0005-0000-0000-00004D2A0000}"/>
    <cellStyle name="Millares [0] 4 2 4 2" xfId="2541" xr:uid="{00000000-0005-0000-0000-00004E2A0000}"/>
    <cellStyle name="Millares [0] 4 2 4 2 2" xfId="5024" xr:uid="{00000000-0005-0000-0000-00004F2A0000}"/>
    <cellStyle name="Millares [0] 4 2 4 2 2 2" xfId="9875" xr:uid="{00000000-0005-0000-0000-0000502A0000}"/>
    <cellStyle name="Millares [0] 4 2 4 2 2 2 2" xfId="36625" xr:uid="{00000000-0005-0000-0000-0000512A0000}"/>
    <cellStyle name="Millares [0] 4 2 4 2 2 3" xfId="14617" xr:uid="{00000000-0005-0000-0000-0000522A0000}"/>
    <cellStyle name="Millares [0] 4 2 4 2 2 3 2" xfId="41367" xr:uid="{00000000-0005-0000-0000-0000532A0000}"/>
    <cellStyle name="Millares [0] 4 2 4 2 2 4" xfId="24418" xr:uid="{00000000-0005-0000-0000-0000542A0000}"/>
    <cellStyle name="Millares [0] 4 2 4 2 2 4 2" xfId="51165" xr:uid="{00000000-0005-0000-0000-0000552A0000}"/>
    <cellStyle name="Millares [0] 4 2 4 2 2 5" xfId="31774" xr:uid="{00000000-0005-0000-0000-0000562A0000}"/>
    <cellStyle name="Millares [0] 4 2 4 2 3" xfId="7401" xr:uid="{00000000-0005-0000-0000-0000572A0000}"/>
    <cellStyle name="Millares [0] 4 2 4 2 3 2" xfId="34151" xr:uid="{00000000-0005-0000-0000-0000582A0000}"/>
    <cellStyle name="Millares [0] 4 2 4 2 4" xfId="12247" xr:uid="{00000000-0005-0000-0000-0000592A0000}"/>
    <cellStyle name="Millares [0] 4 2 4 2 4 2" xfId="38997" xr:uid="{00000000-0005-0000-0000-00005A2A0000}"/>
    <cellStyle name="Millares [0] 4 2 4 2 5" xfId="17092" xr:uid="{00000000-0005-0000-0000-00005B2A0000}"/>
    <cellStyle name="Millares [0] 4 2 4 2 5 2" xfId="43842" xr:uid="{00000000-0005-0000-0000-00005C2A0000}"/>
    <cellStyle name="Millares [0] 4 2 4 2 6" xfId="19493" xr:uid="{00000000-0005-0000-0000-00005D2A0000}"/>
    <cellStyle name="Millares [0] 4 2 4 2 6 2" xfId="46240" xr:uid="{00000000-0005-0000-0000-00005E2A0000}"/>
    <cellStyle name="Millares [0] 4 2 4 2 7" xfId="21944" xr:uid="{00000000-0005-0000-0000-00005F2A0000}"/>
    <cellStyle name="Millares [0] 4 2 4 2 7 2" xfId="48691" xr:uid="{00000000-0005-0000-0000-0000602A0000}"/>
    <cellStyle name="Millares [0] 4 2 4 2 8" xfId="26810" xr:uid="{00000000-0005-0000-0000-0000612A0000}"/>
    <cellStyle name="Millares [0] 4 2 4 2 8 2" xfId="53555" xr:uid="{00000000-0005-0000-0000-0000622A0000}"/>
    <cellStyle name="Millares [0] 4 2 4 2 9" xfId="29300" xr:uid="{00000000-0005-0000-0000-0000632A0000}"/>
    <cellStyle name="Millares [0] 4 2 4 3" xfId="3595" xr:uid="{00000000-0005-0000-0000-0000642A0000}"/>
    <cellStyle name="Millares [0] 4 2 4 3 2" xfId="8453" xr:uid="{00000000-0005-0000-0000-0000652A0000}"/>
    <cellStyle name="Millares [0] 4 2 4 3 2 2" xfId="35203" xr:uid="{00000000-0005-0000-0000-0000662A0000}"/>
    <cellStyle name="Millares [0] 4 2 4 3 3" xfId="13195" xr:uid="{00000000-0005-0000-0000-0000672A0000}"/>
    <cellStyle name="Millares [0] 4 2 4 3 3 2" xfId="39945" xr:uid="{00000000-0005-0000-0000-0000682A0000}"/>
    <cellStyle name="Millares [0] 4 2 4 3 4" xfId="22996" xr:uid="{00000000-0005-0000-0000-0000692A0000}"/>
    <cellStyle name="Millares [0] 4 2 4 3 4 2" xfId="49743" xr:uid="{00000000-0005-0000-0000-00006A2A0000}"/>
    <cellStyle name="Millares [0] 4 2 4 3 5" xfId="30352" xr:uid="{00000000-0005-0000-0000-00006B2A0000}"/>
    <cellStyle name="Millares [0] 4 2 4 4" xfId="5979" xr:uid="{00000000-0005-0000-0000-00006C2A0000}"/>
    <cellStyle name="Millares [0] 4 2 4 4 2" xfId="32729" xr:uid="{00000000-0005-0000-0000-00006D2A0000}"/>
    <cellStyle name="Millares [0] 4 2 4 5" xfId="10825" xr:uid="{00000000-0005-0000-0000-00006E2A0000}"/>
    <cellStyle name="Millares [0] 4 2 4 5 2" xfId="37575" xr:uid="{00000000-0005-0000-0000-00006F2A0000}"/>
    <cellStyle name="Millares [0] 4 2 4 6" xfId="15670" xr:uid="{00000000-0005-0000-0000-0000702A0000}"/>
    <cellStyle name="Millares [0] 4 2 4 6 2" xfId="42420" xr:uid="{00000000-0005-0000-0000-0000712A0000}"/>
    <cellStyle name="Millares [0] 4 2 4 7" xfId="18071" xr:uid="{00000000-0005-0000-0000-0000722A0000}"/>
    <cellStyle name="Millares [0] 4 2 4 7 2" xfId="44818" xr:uid="{00000000-0005-0000-0000-0000732A0000}"/>
    <cellStyle name="Millares [0] 4 2 4 8" xfId="20522" xr:uid="{00000000-0005-0000-0000-0000742A0000}"/>
    <cellStyle name="Millares [0] 4 2 4 8 2" xfId="47269" xr:uid="{00000000-0005-0000-0000-0000752A0000}"/>
    <cellStyle name="Millares [0] 4 2 4 9" xfId="25388" xr:uid="{00000000-0005-0000-0000-0000762A0000}"/>
    <cellStyle name="Millares [0] 4 2 4 9 2" xfId="52133" xr:uid="{00000000-0005-0000-0000-0000772A0000}"/>
    <cellStyle name="Millares [0] 4 2 5" xfId="1591" xr:uid="{00000000-0005-0000-0000-0000782A0000}"/>
    <cellStyle name="Millares [0] 4 2 5 2" xfId="4074" xr:uid="{00000000-0005-0000-0000-0000792A0000}"/>
    <cellStyle name="Millares [0] 4 2 5 2 2" xfId="8927" xr:uid="{00000000-0005-0000-0000-00007A2A0000}"/>
    <cellStyle name="Millares [0] 4 2 5 2 2 2" xfId="35677" xr:uid="{00000000-0005-0000-0000-00007B2A0000}"/>
    <cellStyle name="Millares [0] 4 2 5 2 3" xfId="13669" xr:uid="{00000000-0005-0000-0000-00007C2A0000}"/>
    <cellStyle name="Millares [0] 4 2 5 2 3 2" xfId="40419" xr:uid="{00000000-0005-0000-0000-00007D2A0000}"/>
    <cellStyle name="Millares [0] 4 2 5 2 4" xfId="23470" xr:uid="{00000000-0005-0000-0000-00007E2A0000}"/>
    <cellStyle name="Millares [0] 4 2 5 2 4 2" xfId="50217" xr:uid="{00000000-0005-0000-0000-00007F2A0000}"/>
    <cellStyle name="Millares [0] 4 2 5 2 5" xfId="30826" xr:uid="{00000000-0005-0000-0000-0000802A0000}"/>
    <cellStyle name="Millares [0] 4 2 5 3" xfId="6453" xr:uid="{00000000-0005-0000-0000-0000812A0000}"/>
    <cellStyle name="Millares [0] 4 2 5 3 2" xfId="33203" xr:uid="{00000000-0005-0000-0000-0000822A0000}"/>
    <cellStyle name="Millares [0] 4 2 5 4" xfId="11299" xr:uid="{00000000-0005-0000-0000-0000832A0000}"/>
    <cellStyle name="Millares [0] 4 2 5 4 2" xfId="38049" xr:uid="{00000000-0005-0000-0000-0000842A0000}"/>
    <cellStyle name="Millares [0] 4 2 5 5" xfId="16144" xr:uid="{00000000-0005-0000-0000-0000852A0000}"/>
    <cellStyle name="Millares [0] 4 2 5 5 2" xfId="42894" xr:uid="{00000000-0005-0000-0000-0000862A0000}"/>
    <cellStyle name="Millares [0] 4 2 5 6" xfId="18545" xr:uid="{00000000-0005-0000-0000-0000872A0000}"/>
    <cellStyle name="Millares [0] 4 2 5 6 2" xfId="45292" xr:uid="{00000000-0005-0000-0000-0000882A0000}"/>
    <cellStyle name="Millares [0] 4 2 5 7" xfId="20996" xr:uid="{00000000-0005-0000-0000-0000892A0000}"/>
    <cellStyle name="Millares [0] 4 2 5 7 2" xfId="47743" xr:uid="{00000000-0005-0000-0000-00008A2A0000}"/>
    <cellStyle name="Millares [0] 4 2 5 8" xfId="25862" xr:uid="{00000000-0005-0000-0000-00008B2A0000}"/>
    <cellStyle name="Millares [0] 4 2 5 8 2" xfId="52607" xr:uid="{00000000-0005-0000-0000-00008C2A0000}"/>
    <cellStyle name="Millares [0] 4 2 5 9" xfId="28352" xr:uid="{00000000-0005-0000-0000-00008D2A0000}"/>
    <cellStyle name="Millares [0] 4 2 6" xfId="2067" xr:uid="{00000000-0005-0000-0000-00008E2A0000}"/>
    <cellStyle name="Millares [0] 4 2 6 2" xfId="4550" xr:uid="{00000000-0005-0000-0000-00008F2A0000}"/>
    <cellStyle name="Millares [0] 4 2 6 2 2" xfId="9401" xr:uid="{00000000-0005-0000-0000-0000902A0000}"/>
    <cellStyle name="Millares [0] 4 2 6 2 2 2" xfId="36151" xr:uid="{00000000-0005-0000-0000-0000912A0000}"/>
    <cellStyle name="Millares [0] 4 2 6 2 3" xfId="14143" xr:uid="{00000000-0005-0000-0000-0000922A0000}"/>
    <cellStyle name="Millares [0] 4 2 6 2 3 2" xfId="40893" xr:uid="{00000000-0005-0000-0000-0000932A0000}"/>
    <cellStyle name="Millares [0] 4 2 6 2 4" xfId="23944" xr:uid="{00000000-0005-0000-0000-0000942A0000}"/>
    <cellStyle name="Millares [0] 4 2 6 2 4 2" xfId="50691" xr:uid="{00000000-0005-0000-0000-0000952A0000}"/>
    <cellStyle name="Millares [0] 4 2 6 2 5" xfId="31300" xr:uid="{00000000-0005-0000-0000-0000962A0000}"/>
    <cellStyle name="Millares [0] 4 2 6 3" xfId="6927" xr:uid="{00000000-0005-0000-0000-0000972A0000}"/>
    <cellStyle name="Millares [0] 4 2 6 3 2" xfId="33677" xr:uid="{00000000-0005-0000-0000-0000982A0000}"/>
    <cellStyle name="Millares [0] 4 2 6 4" xfId="11773" xr:uid="{00000000-0005-0000-0000-0000992A0000}"/>
    <cellStyle name="Millares [0] 4 2 6 4 2" xfId="38523" xr:uid="{00000000-0005-0000-0000-00009A2A0000}"/>
    <cellStyle name="Millares [0] 4 2 6 5" xfId="16618" xr:uid="{00000000-0005-0000-0000-00009B2A0000}"/>
    <cellStyle name="Millares [0] 4 2 6 5 2" xfId="43368" xr:uid="{00000000-0005-0000-0000-00009C2A0000}"/>
    <cellStyle name="Millares [0] 4 2 6 6" xfId="19019" xr:uid="{00000000-0005-0000-0000-00009D2A0000}"/>
    <cellStyle name="Millares [0] 4 2 6 6 2" xfId="45766" xr:uid="{00000000-0005-0000-0000-00009E2A0000}"/>
    <cellStyle name="Millares [0] 4 2 6 7" xfId="21470" xr:uid="{00000000-0005-0000-0000-00009F2A0000}"/>
    <cellStyle name="Millares [0] 4 2 6 7 2" xfId="48217" xr:uid="{00000000-0005-0000-0000-0000A02A0000}"/>
    <cellStyle name="Millares [0] 4 2 6 8" xfId="26336" xr:uid="{00000000-0005-0000-0000-0000A12A0000}"/>
    <cellStyle name="Millares [0] 4 2 6 8 2" xfId="53081" xr:uid="{00000000-0005-0000-0000-0000A22A0000}"/>
    <cellStyle name="Millares [0] 4 2 6 9" xfId="28826" xr:uid="{00000000-0005-0000-0000-0000A32A0000}"/>
    <cellStyle name="Millares [0] 4 2 7" xfId="3042" xr:uid="{00000000-0005-0000-0000-0000A42A0000}"/>
    <cellStyle name="Millares [0] 4 2 7 2" xfId="7901" xr:uid="{00000000-0005-0000-0000-0000A52A0000}"/>
    <cellStyle name="Millares [0] 4 2 7 2 2" xfId="34651" xr:uid="{00000000-0005-0000-0000-0000A62A0000}"/>
    <cellStyle name="Millares [0] 4 2 7 3" xfId="12721" xr:uid="{00000000-0005-0000-0000-0000A72A0000}"/>
    <cellStyle name="Millares [0] 4 2 7 3 2" xfId="39471" xr:uid="{00000000-0005-0000-0000-0000A82A0000}"/>
    <cellStyle name="Millares [0] 4 2 7 4" xfId="22444" xr:uid="{00000000-0005-0000-0000-0000A92A0000}"/>
    <cellStyle name="Millares [0] 4 2 7 4 2" xfId="49191" xr:uid="{00000000-0005-0000-0000-0000AA2A0000}"/>
    <cellStyle name="Millares [0] 4 2 7 5" xfId="29800" xr:uid="{00000000-0005-0000-0000-0000AB2A0000}"/>
    <cellStyle name="Millares [0] 4 2 8" xfId="5505" xr:uid="{00000000-0005-0000-0000-0000AC2A0000}"/>
    <cellStyle name="Millares [0] 4 2 8 2" xfId="32255" xr:uid="{00000000-0005-0000-0000-0000AD2A0000}"/>
    <cellStyle name="Millares [0] 4 2 9" xfId="10350" xr:uid="{00000000-0005-0000-0000-0000AE2A0000}"/>
    <cellStyle name="Millares [0] 4 2 9 2" xfId="37100" xr:uid="{00000000-0005-0000-0000-0000AF2A0000}"/>
    <cellStyle name="Millares [0] 4 3" xfId="543" xr:uid="{00000000-0005-0000-0000-0000B02A0000}"/>
    <cellStyle name="Millares [0] 4 3 10" xfId="15231" xr:uid="{00000000-0005-0000-0000-0000B12A0000}"/>
    <cellStyle name="Millares [0] 4 3 10 2" xfId="41981" xr:uid="{00000000-0005-0000-0000-0000B22A0000}"/>
    <cellStyle name="Millares [0] 4 3 11" xfId="17624" xr:uid="{00000000-0005-0000-0000-0000B32A0000}"/>
    <cellStyle name="Millares [0] 4 3 11 2" xfId="44371" xr:uid="{00000000-0005-0000-0000-0000B42A0000}"/>
    <cellStyle name="Millares [0] 4 3 12" xfId="20082" xr:uid="{00000000-0005-0000-0000-0000B52A0000}"/>
    <cellStyle name="Millares [0] 4 3 12 2" xfId="46829" xr:uid="{00000000-0005-0000-0000-0000B62A0000}"/>
    <cellStyle name="Millares [0] 4 3 13" xfId="24948" xr:uid="{00000000-0005-0000-0000-0000B72A0000}"/>
    <cellStyle name="Millares [0] 4 3 13 2" xfId="51694" xr:uid="{00000000-0005-0000-0000-0000B82A0000}"/>
    <cellStyle name="Millares [0] 4 3 14" xfId="27361" xr:uid="{00000000-0005-0000-0000-0000B92A0000}"/>
    <cellStyle name="Millares [0] 4 3 2" xfId="735" xr:uid="{00000000-0005-0000-0000-0000BA2A0000}"/>
    <cellStyle name="Millares [0] 4 3 2 10" xfId="17765" xr:uid="{00000000-0005-0000-0000-0000BB2A0000}"/>
    <cellStyle name="Millares [0] 4 3 2 10 2" xfId="44512" xr:uid="{00000000-0005-0000-0000-0000BC2A0000}"/>
    <cellStyle name="Millares [0] 4 3 2 11" xfId="20218" xr:uid="{00000000-0005-0000-0000-0000BD2A0000}"/>
    <cellStyle name="Millares [0] 4 3 2 11 2" xfId="46965" xr:uid="{00000000-0005-0000-0000-0000BE2A0000}"/>
    <cellStyle name="Millares [0] 4 3 2 12" xfId="25084" xr:uid="{00000000-0005-0000-0000-0000BF2A0000}"/>
    <cellStyle name="Millares [0] 4 3 2 12 2" xfId="51830" xr:uid="{00000000-0005-0000-0000-0000C02A0000}"/>
    <cellStyle name="Millares [0] 4 3 2 13" xfId="27542" xr:uid="{00000000-0005-0000-0000-0000C12A0000}"/>
    <cellStyle name="Millares [0] 4 3 2 2" xfId="1044" xr:uid="{00000000-0005-0000-0000-0000C22A0000}"/>
    <cellStyle name="Millares [0] 4 3 2 2 10" xfId="20456" xr:uid="{00000000-0005-0000-0000-0000C32A0000}"/>
    <cellStyle name="Millares [0] 4 3 2 2 10 2" xfId="47203" xr:uid="{00000000-0005-0000-0000-0000C42A0000}"/>
    <cellStyle name="Millares [0] 4 3 2 2 11" xfId="25322" xr:uid="{00000000-0005-0000-0000-0000C52A0000}"/>
    <cellStyle name="Millares [0] 4 3 2 2 11 2" xfId="52067" xr:uid="{00000000-0005-0000-0000-0000C62A0000}"/>
    <cellStyle name="Millares [0] 4 3 2 2 12" xfId="27812" xr:uid="{00000000-0005-0000-0000-0000C72A0000}"/>
    <cellStyle name="Millares [0] 4 3 2 2 2" xfId="1521" xr:uid="{00000000-0005-0000-0000-0000C82A0000}"/>
    <cellStyle name="Millares [0] 4 3 2 2 2 10" xfId="28286" xr:uid="{00000000-0005-0000-0000-0000C92A0000}"/>
    <cellStyle name="Millares [0] 4 3 2 2 2 2" xfId="2949" xr:uid="{00000000-0005-0000-0000-0000CA2A0000}"/>
    <cellStyle name="Millares [0] 4 3 2 2 2 2 2" xfId="5432" xr:uid="{00000000-0005-0000-0000-0000CB2A0000}"/>
    <cellStyle name="Millares [0] 4 3 2 2 2 2 2 2" xfId="10283" xr:uid="{00000000-0005-0000-0000-0000CC2A0000}"/>
    <cellStyle name="Millares [0] 4 3 2 2 2 2 2 2 2" xfId="37033" xr:uid="{00000000-0005-0000-0000-0000CD2A0000}"/>
    <cellStyle name="Millares [0] 4 3 2 2 2 2 2 3" xfId="15025" xr:uid="{00000000-0005-0000-0000-0000CE2A0000}"/>
    <cellStyle name="Millares [0] 4 3 2 2 2 2 2 3 2" xfId="41775" xr:uid="{00000000-0005-0000-0000-0000CF2A0000}"/>
    <cellStyle name="Millares [0] 4 3 2 2 2 2 2 4" xfId="24826" xr:uid="{00000000-0005-0000-0000-0000D02A0000}"/>
    <cellStyle name="Millares [0] 4 3 2 2 2 2 2 4 2" xfId="51573" xr:uid="{00000000-0005-0000-0000-0000D12A0000}"/>
    <cellStyle name="Millares [0] 4 3 2 2 2 2 2 5" xfId="32182" xr:uid="{00000000-0005-0000-0000-0000D22A0000}"/>
    <cellStyle name="Millares [0] 4 3 2 2 2 2 3" xfId="7809" xr:uid="{00000000-0005-0000-0000-0000D32A0000}"/>
    <cellStyle name="Millares [0] 4 3 2 2 2 2 3 2" xfId="34559" xr:uid="{00000000-0005-0000-0000-0000D42A0000}"/>
    <cellStyle name="Millares [0] 4 3 2 2 2 2 4" xfId="12655" xr:uid="{00000000-0005-0000-0000-0000D52A0000}"/>
    <cellStyle name="Millares [0] 4 3 2 2 2 2 4 2" xfId="39405" xr:uid="{00000000-0005-0000-0000-0000D62A0000}"/>
    <cellStyle name="Millares [0] 4 3 2 2 2 2 5" xfId="17500" xr:uid="{00000000-0005-0000-0000-0000D72A0000}"/>
    <cellStyle name="Millares [0] 4 3 2 2 2 2 5 2" xfId="44250" xr:uid="{00000000-0005-0000-0000-0000D82A0000}"/>
    <cellStyle name="Millares [0] 4 3 2 2 2 2 6" xfId="19901" xr:uid="{00000000-0005-0000-0000-0000D92A0000}"/>
    <cellStyle name="Millares [0] 4 3 2 2 2 2 6 2" xfId="46648" xr:uid="{00000000-0005-0000-0000-0000DA2A0000}"/>
    <cellStyle name="Millares [0] 4 3 2 2 2 2 7" xfId="22352" xr:uid="{00000000-0005-0000-0000-0000DB2A0000}"/>
    <cellStyle name="Millares [0] 4 3 2 2 2 2 7 2" xfId="49099" xr:uid="{00000000-0005-0000-0000-0000DC2A0000}"/>
    <cellStyle name="Millares [0] 4 3 2 2 2 2 8" xfId="27218" xr:uid="{00000000-0005-0000-0000-0000DD2A0000}"/>
    <cellStyle name="Millares [0] 4 3 2 2 2 2 8 2" xfId="53963" xr:uid="{00000000-0005-0000-0000-0000DE2A0000}"/>
    <cellStyle name="Millares [0] 4 3 2 2 2 2 9" xfId="29708" xr:uid="{00000000-0005-0000-0000-0000DF2A0000}"/>
    <cellStyle name="Millares [0] 4 3 2 2 2 3" xfId="4004" xr:uid="{00000000-0005-0000-0000-0000E02A0000}"/>
    <cellStyle name="Millares [0] 4 3 2 2 2 3 2" xfId="8861" xr:uid="{00000000-0005-0000-0000-0000E12A0000}"/>
    <cellStyle name="Millares [0] 4 3 2 2 2 3 2 2" xfId="35611" xr:uid="{00000000-0005-0000-0000-0000E22A0000}"/>
    <cellStyle name="Millares [0] 4 3 2 2 2 3 3" xfId="13603" xr:uid="{00000000-0005-0000-0000-0000E32A0000}"/>
    <cellStyle name="Millares [0] 4 3 2 2 2 3 3 2" xfId="40353" xr:uid="{00000000-0005-0000-0000-0000E42A0000}"/>
    <cellStyle name="Millares [0] 4 3 2 2 2 3 4" xfId="23404" xr:uid="{00000000-0005-0000-0000-0000E52A0000}"/>
    <cellStyle name="Millares [0] 4 3 2 2 2 3 4 2" xfId="50151" xr:uid="{00000000-0005-0000-0000-0000E62A0000}"/>
    <cellStyle name="Millares [0] 4 3 2 2 2 3 5" xfId="30760" xr:uid="{00000000-0005-0000-0000-0000E72A0000}"/>
    <cellStyle name="Millares [0] 4 3 2 2 2 4" xfId="6387" xr:uid="{00000000-0005-0000-0000-0000E82A0000}"/>
    <cellStyle name="Millares [0] 4 3 2 2 2 4 2" xfId="33137" xr:uid="{00000000-0005-0000-0000-0000E92A0000}"/>
    <cellStyle name="Millares [0] 4 3 2 2 2 5" xfId="11233" xr:uid="{00000000-0005-0000-0000-0000EA2A0000}"/>
    <cellStyle name="Millares [0] 4 3 2 2 2 5 2" xfId="37983" xr:uid="{00000000-0005-0000-0000-0000EB2A0000}"/>
    <cellStyle name="Millares [0] 4 3 2 2 2 6" xfId="16078" xr:uid="{00000000-0005-0000-0000-0000EC2A0000}"/>
    <cellStyle name="Millares [0] 4 3 2 2 2 6 2" xfId="42828" xr:uid="{00000000-0005-0000-0000-0000ED2A0000}"/>
    <cellStyle name="Millares [0] 4 3 2 2 2 7" xfId="18479" xr:uid="{00000000-0005-0000-0000-0000EE2A0000}"/>
    <cellStyle name="Millares [0] 4 3 2 2 2 7 2" xfId="45226" xr:uid="{00000000-0005-0000-0000-0000EF2A0000}"/>
    <cellStyle name="Millares [0] 4 3 2 2 2 8" xfId="20930" xr:uid="{00000000-0005-0000-0000-0000F02A0000}"/>
    <cellStyle name="Millares [0] 4 3 2 2 2 8 2" xfId="47677" xr:uid="{00000000-0005-0000-0000-0000F12A0000}"/>
    <cellStyle name="Millares [0] 4 3 2 2 2 9" xfId="25796" xr:uid="{00000000-0005-0000-0000-0000F22A0000}"/>
    <cellStyle name="Millares [0] 4 3 2 2 2 9 2" xfId="52541" xr:uid="{00000000-0005-0000-0000-0000F32A0000}"/>
    <cellStyle name="Millares [0] 4 3 2 2 3" xfId="2000" xr:uid="{00000000-0005-0000-0000-0000F42A0000}"/>
    <cellStyle name="Millares [0] 4 3 2 2 3 2" xfId="4483" xr:uid="{00000000-0005-0000-0000-0000F52A0000}"/>
    <cellStyle name="Millares [0] 4 3 2 2 3 2 2" xfId="9335" xr:uid="{00000000-0005-0000-0000-0000F62A0000}"/>
    <cellStyle name="Millares [0] 4 3 2 2 3 2 2 2" xfId="36085" xr:uid="{00000000-0005-0000-0000-0000F72A0000}"/>
    <cellStyle name="Millares [0] 4 3 2 2 3 2 3" xfId="14077" xr:uid="{00000000-0005-0000-0000-0000F82A0000}"/>
    <cellStyle name="Millares [0] 4 3 2 2 3 2 3 2" xfId="40827" xr:uid="{00000000-0005-0000-0000-0000F92A0000}"/>
    <cellStyle name="Millares [0] 4 3 2 2 3 2 4" xfId="23878" xr:uid="{00000000-0005-0000-0000-0000FA2A0000}"/>
    <cellStyle name="Millares [0] 4 3 2 2 3 2 4 2" xfId="50625" xr:uid="{00000000-0005-0000-0000-0000FB2A0000}"/>
    <cellStyle name="Millares [0] 4 3 2 2 3 2 5" xfId="31234" xr:uid="{00000000-0005-0000-0000-0000FC2A0000}"/>
    <cellStyle name="Millares [0] 4 3 2 2 3 3" xfId="6861" xr:uid="{00000000-0005-0000-0000-0000FD2A0000}"/>
    <cellStyle name="Millares [0] 4 3 2 2 3 3 2" xfId="33611" xr:uid="{00000000-0005-0000-0000-0000FE2A0000}"/>
    <cellStyle name="Millares [0] 4 3 2 2 3 4" xfId="11707" xr:uid="{00000000-0005-0000-0000-0000FF2A0000}"/>
    <cellStyle name="Millares [0] 4 3 2 2 3 4 2" xfId="38457" xr:uid="{00000000-0005-0000-0000-0000002B0000}"/>
    <cellStyle name="Millares [0] 4 3 2 2 3 5" xfId="16552" xr:uid="{00000000-0005-0000-0000-0000012B0000}"/>
    <cellStyle name="Millares [0] 4 3 2 2 3 5 2" xfId="43302" xr:uid="{00000000-0005-0000-0000-0000022B0000}"/>
    <cellStyle name="Millares [0] 4 3 2 2 3 6" xfId="18953" xr:uid="{00000000-0005-0000-0000-0000032B0000}"/>
    <cellStyle name="Millares [0] 4 3 2 2 3 6 2" xfId="45700" xr:uid="{00000000-0005-0000-0000-0000042B0000}"/>
    <cellStyle name="Millares [0] 4 3 2 2 3 7" xfId="21404" xr:uid="{00000000-0005-0000-0000-0000052B0000}"/>
    <cellStyle name="Millares [0] 4 3 2 2 3 7 2" xfId="48151" xr:uid="{00000000-0005-0000-0000-0000062B0000}"/>
    <cellStyle name="Millares [0] 4 3 2 2 3 8" xfId="26270" xr:uid="{00000000-0005-0000-0000-0000072B0000}"/>
    <cellStyle name="Millares [0] 4 3 2 2 3 8 2" xfId="53015" xr:uid="{00000000-0005-0000-0000-0000082B0000}"/>
    <cellStyle name="Millares [0] 4 3 2 2 3 9" xfId="28760" xr:uid="{00000000-0005-0000-0000-0000092B0000}"/>
    <cellStyle name="Millares [0] 4 3 2 2 4" xfId="2475" xr:uid="{00000000-0005-0000-0000-00000A2B0000}"/>
    <cellStyle name="Millares [0] 4 3 2 2 4 2" xfId="4958" xr:uid="{00000000-0005-0000-0000-00000B2B0000}"/>
    <cellStyle name="Millares [0] 4 3 2 2 4 2 2" xfId="9809" xr:uid="{00000000-0005-0000-0000-00000C2B0000}"/>
    <cellStyle name="Millares [0] 4 3 2 2 4 2 2 2" xfId="36559" xr:uid="{00000000-0005-0000-0000-00000D2B0000}"/>
    <cellStyle name="Millares [0] 4 3 2 2 4 2 3" xfId="14551" xr:uid="{00000000-0005-0000-0000-00000E2B0000}"/>
    <cellStyle name="Millares [0] 4 3 2 2 4 2 3 2" xfId="41301" xr:uid="{00000000-0005-0000-0000-00000F2B0000}"/>
    <cellStyle name="Millares [0] 4 3 2 2 4 2 4" xfId="24352" xr:uid="{00000000-0005-0000-0000-0000102B0000}"/>
    <cellStyle name="Millares [0] 4 3 2 2 4 2 4 2" xfId="51099" xr:uid="{00000000-0005-0000-0000-0000112B0000}"/>
    <cellStyle name="Millares [0] 4 3 2 2 4 2 5" xfId="31708" xr:uid="{00000000-0005-0000-0000-0000122B0000}"/>
    <cellStyle name="Millares [0] 4 3 2 2 4 3" xfId="7335" xr:uid="{00000000-0005-0000-0000-0000132B0000}"/>
    <cellStyle name="Millares [0] 4 3 2 2 4 3 2" xfId="34085" xr:uid="{00000000-0005-0000-0000-0000142B0000}"/>
    <cellStyle name="Millares [0] 4 3 2 2 4 4" xfId="12181" xr:uid="{00000000-0005-0000-0000-0000152B0000}"/>
    <cellStyle name="Millares [0] 4 3 2 2 4 4 2" xfId="38931" xr:uid="{00000000-0005-0000-0000-0000162B0000}"/>
    <cellStyle name="Millares [0] 4 3 2 2 4 5" xfId="17026" xr:uid="{00000000-0005-0000-0000-0000172B0000}"/>
    <cellStyle name="Millares [0] 4 3 2 2 4 5 2" xfId="43776" xr:uid="{00000000-0005-0000-0000-0000182B0000}"/>
    <cellStyle name="Millares [0] 4 3 2 2 4 6" xfId="19427" xr:uid="{00000000-0005-0000-0000-0000192B0000}"/>
    <cellStyle name="Millares [0] 4 3 2 2 4 6 2" xfId="46174" xr:uid="{00000000-0005-0000-0000-00001A2B0000}"/>
    <cellStyle name="Millares [0] 4 3 2 2 4 7" xfId="21878" xr:uid="{00000000-0005-0000-0000-00001B2B0000}"/>
    <cellStyle name="Millares [0] 4 3 2 2 4 7 2" xfId="48625" xr:uid="{00000000-0005-0000-0000-00001C2B0000}"/>
    <cellStyle name="Millares [0] 4 3 2 2 4 8" xfId="26744" xr:uid="{00000000-0005-0000-0000-00001D2B0000}"/>
    <cellStyle name="Millares [0] 4 3 2 2 4 8 2" xfId="53489" xr:uid="{00000000-0005-0000-0000-00001E2B0000}"/>
    <cellStyle name="Millares [0] 4 3 2 2 4 9" xfId="29234" xr:uid="{00000000-0005-0000-0000-00001F2B0000}"/>
    <cellStyle name="Millares [0] 4 3 2 2 5" xfId="3528" xr:uid="{00000000-0005-0000-0000-0000202B0000}"/>
    <cellStyle name="Millares [0] 4 3 2 2 5 2" xfId="8387" xr:uid="{00000000-0005-0000-0000-0000212B0000}"/>
    <cellStyle name="Millares [0] 4 3 2 2 5 2 2" xfId="35137" xr:uid="{00000000-0005-0000-0000-0000222B0000}"/>
    <cellStyle name="Millares [0] 4 3 2 2 5 3" xfId="13129" xr:uid="{00000000-0005-0000-0000-0000232B0000}"/>
    <cellStyle name="Millares [0] 4 3 2 2 5 3 2" xfId="39879" xr:uid="{00000000-0005-0000-0000-0000242B0000}"/>
    <cellStyle name="Millares [0] 4 3 2 2 5 4" xfId="22930" xr:uid="{00000000-0005-0000-0000-0000252B0000}"/>
    <cellStyle name="Millares [0] 4 3 2 2 5 4 2" xfId="49677" xr:uid="{00000000-0005-0000-0000-0000262B0000}"/>
    <cellStyle name="Millares [0] 4 3 2 2 5 5" xfId="30286" xr:uid="{00000000-0005-0000-0000-0000272B0000}"/>
    <cellStyle name="Millares [0] 4 3 2 2 6" xfId="5913" xr:uid="{00000000-0005-0000-0000-0000282B0000}"/>
    <cellStyle name="Millares [0] 4 3 2 2 6 2" xfId="32663" xr:uid="{00000000-0005-0000-0000-0000292B0000}"/>
    <cellStyle name="Millares [0] 4 3 2 2 7" xfId="10759" xr:uid="{00000000-0005-0000-0000-00002A2B0000}"/>
    <cellStyle name="Millares [0] 4 3 2 2 7 2" xfId="37509" xr:uid="{00000000-0005-0000-0000-00002B2B0000}"/>
    <cellStyle name="Millares [0] 4 3 2 2 8" xfId="15604" xr:uid="{00000000-0005-0000-0000-00002C2B0000}"/>
    <cellStyle name="Millares [0] 4 3 2 2 8 2" xfId="42354" xr:uid="{00000000-0005-0000-0000-00002D2B0000}"/>
    <cellStyle name="Millares [0] 4 3 2 2 9" xfId="18005" xr:uid="{00000000-0005-0000-0000-00002E2B0000}"/>
    <cellStyle name="Millares [0] 4 3 2 2 9 2" xfId="44752" xr:uid="{00000000-0005-0000-0000-00002F2B0000}"/>
    <cellStyle name="Millares [0] 4 3 2 3" xfId="1282" xr:uid="{00000000-0005-0000-0000-0000302B0000}"/>
    <cellStyle name="Millares [0] 4 3 2 3 10" xfId="28049" xr:uid="{00000000-0005-0000-0000-0000312B0000}"/>
    <cellStyle name="Millares [0] 4 3 2 3 2" xfId="2712" xr:uid="{00000000-0005-0000-0000-0000322B0000}"/>
    <cellStyle name="Millares [0] 4 3 2 3 2 2" xfId="5195" xr:uid="{00000000-0005-0000-0000-0000332B0000}"/>
    <cellStyle name="Millares [0] 4 3 2 3 2 2 2" xfId="10046" xr:uid="{00000000-0005-0000-0000-0000342B0000}"/>
    <cellStyle name="Millares [0] 4 3 2 3 2 2 2 2" xfId="36796" xr:uid="{00000000-0005-0000-0000-0000352B0000}"/>
    <cellStyle name="Millares [0] 4 3 2 3 2 2 3" xfId="14788" xr:uid="{00000000-0005-0000-0000-0000362B0000}"/>
    <cellStyle name="Millares [0] 4 3 2 3 2 2 3 2" xfId="41538" xr:uid="{00000000-0005-0000-0000-0000372B0000}"/>
    <cellStyle name="Millares [0] 4 3 2 3 2 2 4" xfId="24589" xr:uid="{00000000-0005-0000-0000-0000382B0000}"/>
    <cellStyle name="Millares [0] 4 3 2 3 2 2 4 2" xfId="51336" xr:uid="{00000000-0005-0000-0000-0000392B0000}"/>
    <cellStyle name="Millares [0] 4 3 2 3 2 2 5" xfId="31945" xr:uid="{00000000-0005-0000-0000-00003A2B0000}"/>
    <cellStyle name="Millares [0] 4 3 2 3 2 3" xfId="7572" xr:uid="{00000000-0005-0000-0000-00003B2B0000}"/>
    <cellStyle name="Millares [0] 4 3 2 3 2 3 2" xfId="34322" xr:uid="{00000000-0005-0000-0000-00003C2B0000}"/>
    <cellStyle name="Millares [0] 4 3 2 3 2 4" xfId="12418" xr:uid="{00000000-0005-0000-0000-00003D2B0000}"/>
    <cellStyle name="Millares [0] 4 3 2 3 2 4 2" xfId="39168" xr:uid="{00000000-0005-0000-0000-00003E2B0000}"/>
    <cellStyle name="Millares [0] 4 3 2 3 2 5" xfId="17263" xr:uid="{00000000-0005-0000-0000-00003F2B0000}"/>
    <cellStyle name="Millares [0] 4 3 2 3 2 5 2" xfId="44013" xr:uid="{00000000-0005-0000-0000-0000402B0000}"/>
    <cellStyle name="Millares [0] 4 3 2 3 2 6" xfId="19664" xr:uid="{00000000-0005-0000-0000-0000412B0000}"/>
    <cellStyle name="Millares [0] 4 3 2 3 2 6 2" xfId="46411" xr:uid="{00000000-0005-0000-0000-0000422B0000}"/>
    <cellStyle name="Millares [0] 4 3 2 3 2 7" xfId="22115" xr:uid="{00000000-0005-0000-0000-0000432B0000}"/>
    <cellStyle name="Millares [0] 4 3 2 3 2 7 2" xfId="48862" xr:uid="{00000000-0005-0000-0000-0000442B0000}"/>
    <cellStyle name="Millares [0] 4 3 2 3 2 8" xfId="26981" xr:uid="{00000000-0005-0000-0000-0000452B0000}"/>
    <cellStyle name="Millares [0] 4 3 2 3 2 8 2" xfId="53726" xr:uid="{00000000-0005-0000-0000-0000462B0000}"/>
    <cellStyle name="Millares [0] 4 3 2 3 2 9" xfId="29471" xr:uid="{00000000-0005-0000-0000-0000472B0000}"/>
    <cellStyle name="Millares [0] 4 3 2 3 3" xfId="3766" xr:uid="{00000000-0005-0000-0000-0000482B0000}"/>
    <cellStyle name="Millares [0] 4 3 2 3 3 2" xfId="8624" xr:uid="{00000000-0005-0000-0000-0000492B0000}"/>
    <cellStyle name="Millares [0] 4 3 2 3 3 2 2" xfId="35374" xr:uid="{00000000-0005-0000-0000-00004A2B0000}"/>
    <cellStyle name="Millares [0] 4 3 2 3 3 3" xfId="13366" xr:uid="{00000000-0005-0000-0000-00004B2B0000}"/>
    <cellStyle name="Millares [0] 4 3 2 3 3 3 2" xfId="40116" xr:uid="{00000000-0005-0000-0000-00004C2B0000}"/>
    <cellStyle name="Millares [0] 4 3 2 3 3 4" xfId="23167" xr:uid="{00000000-0005-0000-0000-00004D2B0000}"/>
    <cellStyle name="Millares [0] 4 3 2 3 3 4 2" xfId="49914" xr:uid="{00000000-0005-0000-0000-00004E2B0000}"/>
    <cellStyle name="Millares [0] 4 3 2 3 3 5" xfId="30523" xr:uid="{00000000-0005-0000-0000-00004F2B0000}"/>
    <cellStyle name="Millares [0] 4 3 2 3 4" xfId="6150" xr:uid="{00000000-0005-0000-0000-0000502B0000}"/>
    <cellStyle name="Millares [0] 4 3 2 3 4 2" xfId="32900" xr:uid="{00000000-0005-0000-0000-0000512B0000}"/>
    <cellStyle name="Millares [0] 4 3 2 3 5" xfId="10996" xr:uid="{00000000-0005-0000-0000-0000522B0000}"/>
    <cellStyle name="Millares [0] 4 3 2 3 5 2" xfId="37746" xr:uid="{00000000-0005-0000-0000-0000532B0000}"/>
    <cellStyle name="Millares [0] 4 3 2 3 6" xfId="15841" xr:uid="{00000000-0005-0000-0000-0000542B0000}"/>
    <cellStyle name="Millares [0] 4 3 2 3 6 2" xfId="42591" xr:uid="{00000000-0005-0000-0000-0000552B0000}"/>
    <cellStyle name="Millares [0] 4 3 2 3 7" xfId="18242" xr:uid="{00000000-0005-0000-0000-0000562B0000}"/>
    <cellStyle name="Millares [0] 4 3 2 3 7 2" xfId="44989" xr:uid="{00000000-0005-0000-0000-0000572B0000}"/>
    <cellStyle name="Millares [0] 4 3 2 3 8" xfId="20693" xr:uid="{00000000-0005-0000-0000-0000582B0000}"/>
    <cellStyle name="Millares [0] 4 3 2 3 8 2" xfId="47440" xr:uid="{00000000-0005-0000-0000-0000592B0000}"/>
    <cellStyle name="Millares [0] 4 3 2 3 9" xfId="25559" xr:uid="{00000000-0005-0000-0000-00005A2B0000}"/>
    <cellStyle name="Millares [0] 4 3 2 3 9 2" xfId="52304" xr:uid="{00000000-0005-0000-0000-00005B2B0000}"/>
    <cellStyle name="Millares [0] 4 3 2 4" xfId="1762" xr:uid="{00000000-0005-0000-0000-00005C2B0000}"/>
    <cellStyle name="Millares [0] 4 3 2 4 2" xfId="4245" xr:uid="{00000000-0005-0000-0000-00005D2B0000}"/>
    <cellStyle name="Millares [0] 4 3 2 4 2 2" xfId="9098" xr:uid="{00000000-0005-0000-0000-00005E2B0000}"/>
    <cellStyle name="Millares [0] 4 3 2 4 2 2 2" xfId="35848" xr:uid="{00000000-0005-0000-0000-00005F2B0000}"/>
    <cellStyle name="Millares [0] 4 3 2 4 2 3" xfId="13840" xr:uid="{00000000-0005-0000-0000-0000602B0000}"/>
    <cellStyle name="Millares [0] 4 3 2 4 2 3 2" xfId="40590" xr:uid="{00000000-0005-0000-0000-0000612B0000}"/>
    <cellStyle name="Millares [0] 4 3 2 4 2 4" xfId="23641" xr:uid="{00000000-0005-0000-0000-0000622B0000}"/>
    <cellStyle name="Millares [0] 4 3 2 4 2 4 2" xfId="50388" xr:uid="{00000000-0005-0000-0000-0000632B0000}"/>
    <cellStyle name="Millares [0] 4 3 2 4 2 5" xfId="30997" xr:uid="{00000000-0005-0000-0000-0000642B0000}"/>
    <cellStyle name="Millares [0] 4 3 2 4 3" xfId="6624" xr:uid="{00000000-0005-0000-0000-0000652B0000}"/>
    <cellStyle name="Millares [0] 4 3 2 4 3 2" xfId="33374" xr:uid="{00000000-0005-0000-0000-0000662B0000}"/>
    <cellStyle name="Millares [0] 4 3 2 4 4" xfId="11470" xr:uid="{00000000-0005-0000-0000-0000672B0000}"/>
    <cellStyle name="Millares [0] 4 3 2 4 4 2" xfId="38220" xr:uid="{00000000-0005-0000-0000-0000682B0000}"/>
    <cellStyle name="Millares [0] 4 3 2 4 5" xfId="16315" xr:uid="{00000000-0005-0000-0000-0000692B0000}"/>
    <cellStyle name="Millares [0] 4 3 2 4 5 2" xfId="43065" xr:uid="{00000000-0005-0000-0000-00006A2B0000}"/>
    <cellStyle name="Millares [0] 4 3 2 4 6" xfId="18716" xr:uid="{00000000-0005-0000-0000-00006B2B0000}"/>
    <cellStyle name="Millares [0] 4 3 2 4 6 2" xfId="45463" xr:uid="{00000000-0005-0000-0000-00006C2B0000}"/>
    <cellStyle name="Millares [0] 4 3 2 4 7" xfId="21167" xr:uid="{00000000-0005-0000-0000-00006D2B0000}"/>
    <cellStyle name="Millares [0] 4 3 2 4 7 2" xfId="47914" xr:uid="{00000000-0005-0000-0000-00006E2B0000}"/>
    <cellStyle name="Millares [0] 4 3 2 4 8" xfId="26033" xr:uid="{00000000-0005-0000-0000-00006F2B0000}"/>
    <cellStyle name="Millares [0] 4 3 2 4 8 2" xfId="52778" xr:uid="{00000000-0005-0000-0000-0000702B0000}"/>
    <cellStyle name="Millares [0] 4 3 2 4 9" xfId="28523" xr:uid="{00000000-0005-0000-0000-0000712B0000}"/>
    <cellStyle name="Millares [0] 4 3 2 5" xfId="2238" xr:uid="{00000000-0005-0000-0000-0000722B0000}"/>
    <cellStyle name="Millares [0] 4 3 2 5 2" xfId="4721" xr:uid="{00000000-0005-0000-0000-0000732B0000}"/>
    <cellStyle name="Millares [0] 4 3 2 5 2 2" xfId="9572" xr:uid="{00000000-0005-0000-0000-0000742B0000}"/>
    <cellStyle name="Millares [0] 4 3 2 5 2 2 2" xfId="36322" xr:uid="{00000000-0005-0000-0000-0000752B0000}"/>
    <cellStyle name="Millares [0] 4 3 2 5 2 3" xfId="14314" xr:uid="{00000000-0005-0000-0000-0000762B0000}"/>
    <cellStyle name="Millares [0] 4 3 2 5 2 3 2" xfId="41064" xr:uid="{00000000-0005-0000-0000-0000772B0000}"/>
    <cellStyle name="Millares [0] 4 3 2 5 2 4" xfId="24115" xr:uid="{00000000-0005-0000-0000-0000782B0000}"/>
    <cellStyle name="Millares [0] 4 3 2 5 2 4 2" xfId="50862" xr:uid="{00000000-0005-0000-0000-0000792B0000}"/>
    <cellStyle name="Millares [0] 4 3 2 5 2 5" xfId="31471" xr:uid="{00000000-0005-0000-0000-00007A2B0000}"/>
    <cellStyle name="Millares [0] 4 3 2 5 3" xfId="7098" xr:uid="{00000000-0005-0000-0000-00007B2B0000}"/>
    <cellStyle name="Millares [0] 4 3 2 5 3 2" xfId="33848" xr:uid="{00000000-0005-0000-0000-00007C2B0000}"/>
    <cellStyle name="Millares [0] 4 3 2 5 4" xfId="11944" xr:uid="{00000000-0005-0000-0000-00007D2B0000}"/>
    <cellStyle name="Millares [0] 4 3 2 5 4 2" xfId="38694" xr:uid="{00000000-0005-0000-0000-00007E2B0000}"/>
    <cellStyle name="Millares [0] 4 3 2 5 5" xfId="16789" xr:uid="{00000000-0005-0000-0000-00007F2B0000}"/>
    <cellStyle name="Millares [0] 4 3 2 5 5 2" xfId="43539" xr:uid="{00000000-0005-0000-0000-0000802B0000}"/>
    <cellStyle name="Millares [0] 4 3 2 5 6" xfId="19190" xr:uid="{00000000-0005-0000-0000-0000812B0000}"/>
    <cellStyle name="Millares [0] 4 3 2 5 6 2" xfId="45937" xr:uid="{00000000-0005-0000-0000-0000822B0000}"/>
    <cellStyle name="Millares [0] 4 3 2 5 7" xfId="21641" xr:uid="{00000000-0005-0000-0000-0000832B0000}"/>
    <cellStyle name="Millares [0] 4 3 2 5 7 2" xfId="48388" xr:uid="{00000000-0005-0000-0000-0000842B0000}"/>
    <cellStyle name="Millares [0] 4 3 2 5 8" xfId="26507" xr:uid="{00000000-0005-0000-0000-0000852B0000}"/>
    <cellStyle name="Millares [0] 4 3 2 5 8 2" xfId="53252" xr:uid="{00000000-0005-0000-0000-0000862B0000}"/>
    <cellStyle name="Millares [0] 4 3 2 5 9" xfId="28997" xr:uid="{00000000-0005-0000-0000-0000872B0000}"/>
    <cellStyle name="Millares [0] 4 3 2 6" xfId="3258" xr:uid="{00000000-0005-0000-0000-0000882B0000}"/>
    <cellStyle name="Millares [0] 4 3 2 6 2" xfId="8117" xr:uid="{00000000-0005-0000-0000-0000892B0000}"/>
    <cellStyle name="Millares [0] 4 3 2 6 2 2" xfId="34867" xr:uid="{00000000-0005-0000-0000-00008A2B0000}"/>
    <cellStyle name="Millares [0] 4 3 2 6 3" xfId="12892" xr:uid="{00000000-0005-0000-0000-00008B2B0000}"/>
    <cellStyle name="Millares [0] 4 3 2 6 3 2" xfId="39642" xr:uid="{00000000-0005-0000-0000-00008C2B0000}"/>
    <cellStyle name="Millares [0] 4 3 2 6 4" xfId="22660" xr:uid="{00000000-0005-0000-0000-00008D2B0000}"/>
    <cellStyle name="Millares [0] 4 3 2 6 4 2" xfId="49407" xr:uid="{00000000-0005-0000-0000-00008E2B0000}"/>
    <cellStyle name="Millares [0] 4 3 2 6 5" xfId="30016" xr:uid="{00000000-0005-0000-0000-00008F2B0000}"/>
    <cellStyle name="Millares [0] 4 3 2 7" xfId="5676" xr:uid="{00000000-0005-0000-0000-0000902B0000}"/>
    <cellStyle name="Millares [0] 4 3 2 7 2" xfId="32426" xr:uid="{00000000-0005-0000-0000-0000912B0000}"/>
    <cellStyle name="Millares [0] 4 3 2 8" xfId="10521" xr:uid="{00000000-0005-0000-0000-0000922B0000}"/>
    <cellStyle name="Millares [0] 4 3 2 8 2" xfId="37271" xr:uid="{00000000-0005-0000-0000-0000932B0000}"/>
    <cellStyle name="Millares [0] 4 3 2 9" xfId="15367" xr:uid="{00000000-0005-0000-0000-0000942B0000}"/>
    <cellStyle name="Millares [0] 4 3 2 9 2" xfId="42117" xr:uid="{00000000-0005-0000-0000-0000952B0000}"/>
    <cellStyle name="Millares [0] 4 3 3" xfId="877" xr:uid="{00000000-0005-0000-0000-0000962B0000}"/>
    <cellStyle name="Millares [0] 4 3 3 10" xfId="20320" xr:uid="{00000000-0005-0000-0000-0000972B0000}"/>
    <cellStyle name="Millares [0] 4 3 3 10 2" xfId="47067" xr:uid="{00000000-0005-0000-0000-0000982B0000}"/>
    <cellStyle name="Millares [0] 4 3 3 11" xfId="25186" xr:uid="{00000000-0005-0000-0000-0000992B0000}"/>
    <cellStyle name="Millares [0] 4 3 3 11 2" xfId="51931" xr:uid="{00000000-0005-0000-0000-00009A2B0000}"/>
    <cellStyle name="Millares [0] 4 3 3 12" xfId="27650" xr:uid="{00000000-0005-0000-0000-00009B2B0000}"/>
    <cellStyle name="Millares [0] 4 3 3 2" xfId="1385" xr:uid="{00000000-0005-0000-0000-00009C2B0000}"/>
    <cellStyle name="Millares [0] 4 3 3 2 10" xfId="28150" xr:uid="{00000000-0005-0000-0000-00009D2B0000}"/>
    <cellStyle name="Millares [0] 4 3 3 2 2" xfId="2813" xr:uid="{00000000-0005-0000-0000-00009E2B0000}"/>
    <cellStyle name="Millares [0] 4 3 3 2 2 2" xfId="5296" xr:uid="{00000000-0005-0000-0000-00009F2B0000}"/>
    <cellStyle name="Millares [0] 4 3 3 2 2 2 2" xfId="10147" xr:uid="{00000000-0005-0000-0000-0000A02B0000}"/>
    <cellStyle name="Millares [0] 4 3 3 2 2 2 2 2" xfId="36897" xr:uid="{00000000-0005-0000-0000-0000A12B0000}"/>
    <cellStyle name="Millares [0] 4 3 3 2 2 2 3" xfId="14889" xr:uid="{00000000-0005-0000-0000-0000A22B0000}"/>
    <cellStyle name="Millares [0] 4 3 3 2 2 2 3 2" xfId="41639" xr:uid="{00000000-0005-0000-0000-0000A32B0000}"/>
    <cellStyle name="Millares [0] 4 3 3 2 2 2 4" xfId="24690" xr:uid="{00000000-0005-0000-0000-0000A42B0000}"/>
    <cellStyle name="Millares [0] 4 3 3 2 2 2 4 2" xfId="51437" xr:uid="{00000000-0005-0000-0000-0000A52B0000}"/>
    <cellStyle name="Millares [0] 4 3 3 2 2 2 5" xfId="32046" xr:uid="{00000000-0005-0000-0000-0000A62B0000}"/>
    <cellStyle name="Millares [0] 4 3 3 2 2 3" xfId="7673" xr:uid="{00000000-0005-0000-0000-0000A72B0000}"/>
    <cellStyle name="Millares [0] 4 3 3 2 2 3 2" xfId="34423" xr:uid="{00000000-0005-0000-0000-0000A82B0000}"/>
    <cellStyle name="Millares [0] 4 3 3 2 2 4" xfId="12519" xr:uid="{00000000-0005-0000-0000-0000A92B0000}"/>
    <cellStyle name="Millares [0] 4 3 3 2 2 4 2" xfId="39269" xr:uid="{00000000-0005-0000-0000-0000AA2B0000}"/>
    <cellStyle name="Millares [0] 4 3 3 2 2 5" xfId="17364" xr:uid="{00000000-0005-0000-0000-0000AB2B0000}"/>
    <cellStyle name="Millares [0] 4 3 3 2 2 5 2" xfId="44114" xr:uid="{00000000-0005-0000-0000-0000AC2B0000}"/>
    <cellStyle name="Millares [0] 4 3 3 2 2 6" xfId="19765" xr:uid="{00000000-0005-0000-0000-0000AD2B0000}"/>
    <cellStyle name="Millares [0] 4 3 3 2 2 6 2" xfId="46512" xr:uid="{00000000-0005-0000-0000-0000AE2B0000}"/>
    <cellStyle name="Millares [0] 4 3 3 2 2 7" xfId="22216" xr:uid="{00000000-0005-0000-0000-0000AF2B0000}"/>
    <cellStyle name="Millares [0] 4 3 3 2 2 7 2" xfId="48963" xr:uid="{00000000-0005-0000-0000-0000B02B0000}"/>
    <cellStyle name="Millares [0] 4 3 3 2 2 8" xfId="27082" xr:uid="{00000000-0005-0000-0000-0000B12B0000}"/>
    <cellStyle name="Millares [0] 4 3 3 2 2 8 2" xfId="53827" xr:uid="{00000000-0005-0000-0000-0000B22B0000}"/>
    <cellStyle name="Millares [0] 4 3 3 2 2 9" xfId="29572" xr:uid="{00000000-0005-0000-0000-0000B32B0000}"/>
    <cellStyle name="Millares [0] 4 3 3 2 3" xfId="3868" xr:uid="{00000000-0005-0000-0000-0000B42B0000}"/>
    <cellStyle name="Millares [0] 4 3 3 2 3 2" xfId="8725" xr:uid="{00000000-0005-0000-0000-0000B52B0000}"/>
    <cellStyle name="Millares [0] 4 3 3 2 3 2 2" xfId="35475" xr:uid="{00000000-0005-0000-0000-0000B62B0000}"/>
    <cellStyle name="Millares [0] 4 3 3 2 3 3" xfId="13467" xr:uid="{00000000-0005-0000-0000-0000B72B0000}"/>
    <cellStyle name="Millares [0] 4 3 3 2 3 3 2" xfId="40217" xr:uid="{00000000-0005-0000-0000-0000B82B0000}"/>
    <cellStyle name="Millares [0] 4 3 3 2 3 4" xfId="23268" xr:uid="{00000000-0005-0000-0000-0000B92B0000}"/>
    <cellStyle name="Millares [0] 4 3 3 2 3 4 2" xfId="50015" xr:uid="{00000000-0005-0000-0000-0000BA2B0000}"/>
    <cellStyle name="Millares [0] 4 3 3 2 3 5" xfId="30624" xr:uid="{00000000-0005-0000-0000-0000BB2B0000}"/>
    <cellStyle name="Millares [0] 4 3 3 2 4" xfId="6251" xr:uid="{00000000-0005-0000-0000-0000BC2B0000}"/>
    <cellStyle name="Millares [0] 4 3 3 2 4 2" xfId="33001" xr:uid="{00000000-0005-0000-0000-0000BD2B0000}"/>
    <cellStyle name="Millares [0] 4 3 3 2 5" xfId="11097" xr:uid="{00000000-0005-0000-0000-0000BE2B0000}"/>
    <cellStyle name="Millares [0] 4 3 3 2 5 2" xfId="37847" xr:uid="{00000000-0005-0000-0000-0000BF2B0000}"/>
    <cellStyle name="Millares [0] 4 3 3 2 6" xfId="15942" xr:uid="{00000000-0005-0000-0000-0000C02B0000}"/>
    <cellStyle name="Millares [0] 4 3 3 2 6 2" xfId="42692" xr:uid="{00000000-0005-0000-0000-0000C12B0000}"/>
    <cellStyle name="Millares [0] 4 3 3 2 7" xfId="18343" xr:uid="{00000000-0005-0000-0000-0000C22B0000}"/>
    <cellStyle name="Millares [0] 4 3 3 2 7 2" xfId="45090" xr:uid="{00000000-0005-0000-0000-0000C32B0000}"/>
    <cellStyle name="Millares [0] 4 3 3 2 8" xfId="20794" xr:uid="{00000000-0005-0000-0000-0000C42B0000}"/>
    <cellStyle name="Millares [0] 4 3 3 2 8 2" xfId="47541" xr:uid="{00000000-0005-0000-0000-0000C52B0000}"/>
    <cellStyle name="Millares [0] 4 3 3 2 9" xfId="25660" xr:uid="{00000000-0005-0000-0000-0000C62B0000}"/>
    <cellStyle name="Millares [0] 4 3 3 2 9 2" xfId="52405" xr:uid="{00000000-0005-0000-0000-0000C72B0000}"/>
    <cellStyle name="Millares [0] 4 3 3 3" xfId="1864" xr:uid="{00000000-0005-0000-0000-0000C82B0000}"/>
    <cellStyle name="Millares [0] 4 3 3 3 2" xfId="4347" xr:uid="{00000000-0005-0000-0000-0000C92B0000}"/>
    <cellStyle name="Millares [0] 4 3 3 3 2 2" xfId="9199" xr:uid="{00000000-0005-0000-0000-0000CA2B0000}"/>
    <cellStyle name="Millares [0] 4 3 3 3 2 2 2" xfId="35949" xr:uid="{00000000-0005-0000-0000-0000CB2B0000}"/>
    <cellStyle name="Millares [0] 4 3 3 3 2 3" xfId="13941" xr:uid="{00000000-0005-0000-0000-0000CC2B0000}"/>
    <cellStyle name="Millares [0] 4 3 3 3 2 3 2" xfId="40691" xr:uid="{00000000-0005-0000-0000-0000CD2B0000}"/>
    <cellStyle name="Millares [0] 4 3 3 3 2 4" xfId="23742" xr:uid="{00000000-0005-0000-0000-0000CE2B0000}"/>
    <cellStyle name="Millares [0] 4 3 3 3 2 4 2" xfId="50489" xr:uid="{00000000-0005-0000-0000-0000CF2B0000}"/>
    <cellStyle name="Millares [0] 4 3 3 3 2 5" xfId="31098" xr:uid="{00000000-0005-0000-0000-0000D02B0000}"/>
    <cellStyle name="Millares [0] 4 3 3 3 3" xfId="6725" xr:uid="{00000000-0005-0000-0000-0000D12B0000}"/>
    <cellStyle name="Millares [0] 4 3 3 3 3 2" xfId="33475" xr:uid="{00000000-0005-0000-0000-0000D22B0000}"/>
    <cellStyle name="Millares [0] 4 3 3 3 4" xfId="11571" xr:uid="{00000000-0005-0000-0000-0000D32B0000}"/>
    <cellStyle name="Millares [0] 4 3 3 3 4 2" xfId="38321" xr:uid="{00000000-0005-0000-0000-0000D42B0000}"/>
    <cellStyle name="Millares [0] 4 3 3 3 5" xfId="16416" xr:uid="{00000000-0005-0000-0000-0000D52B0000}"/>
    <cellStyle name="Millares [0] 4 3 3 3 5 2" xfId="43166" xr:uid="{00000000-0005-0000-0000-0000D62B0000}"/>
    <cellStyle name="Millares [0] 4 3 3 3 6" xfId="18817" xr:uid="{00000000-0005-0000-0000-0000D72B0000}"/>
    <cellStyle name="Millares [0] 4 3 3 3 6 2" xfId="45564" xr:uid="{00000000-0005-0000-0000-0000D82B0000}"/>
    <cellStyle name="Millares [0] 4 3 3 3 7" xfId="21268" xr:uid="{00000000-0005-0000-0000-0000D92B0000}"/>
    <cellStyle name="Millares [0] 4 3 3 3 7 2" xfId="48015" xr:uid="{00000000-0005-0000-0000-0000DA2B0000}"/>
    <cellStyle name="Millares [0] 4 3 3 3 8" xfId="26134" xr:uid="{00000000-0005-0000-0000-0000DB2B0000}"/>
    <cellStyle name="Millares [0] 4 3 3 3 8 2" xfId="52879" xr:uid="{00000000-0005-0000-0000-0000DC2B0000}"/>
    <cellStyle name="Millares [0] 4 3 3 3 9" xfId="28624" xr:uid="{00000000-0005-0000-0000-0000DD2B0000}"/>
    <cellStyle name="Millares [0] 4 3 3 4" xfId="2339" xr:uid="{00000000-0005-0000-0000-0000DE2B0000}"/>
    <cellStyle name="Millares [0] 4 3 3 4 2" xfId="4822" xr:uid="{00000000-0005-0000-0000-0000DF2B0000}"/>
    <cellStyle name="Millares [0] 4 3 3 4 2 2" xfId="9673" xr:uid="{00000000-0005-0000-0000-0000E02B0000}"/>
    <cellStyle name="Millares [0] 4 3 3 4 2 2 2" xfId="36423" xr:uid="{00000000-0005-0000-0000-0000E12B0000}"/>
    <cellStyle name="Millares [0] 4 3 3 4 2 3" xfId="14415" xr:uid="{00000000-0005-0000-0000-0000E22B0000}"/>
    <cellStyle name="Millares [0] 4 3 3 4 2 3 2" xfId="41165" xr:uid="{00000000-0005-0000-0000-0000E32B0000}"/>
    <cellStyle name="Millares [0] 4 3 3 4 2 4" xfId="24216" xr:uid="{00000000-0005-0000-0000-0000E42B0000}"/>
    <cellStyle name="Millares [0] 4 3 3 4 2 4 2" xfId="50963" xr:uid="{00000000-0005-0000-0000-0000E52B0000}"/>
    <cellStyle name="Millares [0] 4 3 3 4 2 5" xfId="31572" xr:uid="{00000000-0005-0000-0000-0000E62B0000}"/>
    <cellStyle name="Millares [0] 4 3 3 4 3" xfId="7199" xr:uid="{00000000-0005-0000-0000-0000E72B0000}"/>
    <cellStyle name="Millares [0] 4 3 3 4 3 2" xfId="33949" xr:uid="{00000000-0005-0000-0000-0000E82B0000}"/>
    <cellStyle name="Millares [0] 4 3 3 4 4" xfId="12045" xr:uid="{00000000-0005-0000-0000-0000E92B0000}"/>
    <cellStyle name="Millares [0] 4 3 3 4 4 2" xfId="38795" xr:uid="{00000000-0005-0000-0000-0000EA2B0000}"/>
    <cellStyle name="Millares [0] 4 3 3 4 5" xfId="16890" xr:uid="{00000000-0005-0000-0000-0000EB2B0000}"/>
    <cellStyle name="Millares [0] 4 3 3 4 5 2" xfId="43640" xr:uid="{00000000-0005-0000-0000-0000EC2B0000}"/>
    <cellStyle name="Millares [0] 4 3 3 4 6" xfId="19291" xr:uid="{00000000-0005-0000-0000-0000ED2B0000}"/>
    <cellStyle name="Millares [0] 4 3 3 4 6 2" xfId="46038" xr:uid="{00000000-0005-0000-0000-0000EE2B0000}"/>
    <cellStyle name="Millares [0] 4 3 3 4 7" xfId="21742" xr:uid="{00000000-0005-0000-0000-0000EF2B0000}"/>
    <cellStyle name="Millares [0] 4 3 3 4 7 2" xfId="48489" xr:uid="{00000000-0005-0000-0000-0000F02B0000}"/>
    <cellStyle name="Millares [0] 4 3 3 4 8" xfId="26608" xr:uid="{00000000-0005-0000-0000-0000F12B0000}"/>
    <cellStyle name="Millares [0] 4 3 3 4 8 2" xfId="53353" xr:uid="{00000000-0005-0000-0000-0000F22B0000}"/>
    <cellStyle name="Millares [0] 4 3 3 4 9" xfId="29098" xr:uid="{00000000-0005-0000-0000-0000F32B0000}"/>
    <cellStyle name="Millares [0] 4 3 3 5" xfId="3366" xr:uid="{00000000-0005-0000-0000-0000F42B0000}"/>
    <cellStyle name="Millares [0] 4 3 3 5 2" xfId="8225" xr:uid="{00000000-0005-0000-0000-0000F52B0000}"/>
    <cellStyle name="Millares [0] 4 3 3 5 2 2" xfId="34975" xr:uid="{00000000-0005-0000-0000-0000F62B0000}"/>
    <cellStyle name="Millares [0] 4 3 3 5 3" xfId="12993" xr:uid="{00000000-0005-0000-0000-0000F72B0000}"/>
    <cellStyle name="Millares [0] 4 3 3 5 3 2" xfId="39743" xr:uid="{00000000-0005-0000-0000-0000F82B0000}"/>
    <cellStyle name="Millares [0] 4 3 3 5 4" xfId="22768" xr:uid="{00000000-0005-0000-0000-0000F92B0000}"/>
    <cellStyle name="Millares [0] 4 3 3 5 4 2" xfId="49515" xr:uid="{00000000-0005-0000-0000-0000FA2B0000}"/>
    <cellStyle name="Millares [0] 4 3 3 5 5" xfId="30124" xr:uid="{00000000-0005-0000-0000-0000FB2B0000}"/>
    <cellStyle name="Millares [0] 4 3 3 6" xfId="5777" xr:uid="{00000000-0005-0000-0000-0000FC2B0000}"/>
    <cellStyle name="Millares [0] 4 3 3 6 2" xfId="32527" xr:uid="{00000000-0005-0000-0000-0000FD2B0000}"/>
    <cellStyle name="Millares [0] 4 3 3 7" xfId="10623" xr:uid="{00000000-0005-0000-0000-0000FE2B0000}"/>
    <cellStyle name="Millares [0] 4 3 3 7 2" xfId="37373" xr:uid="{00000000-0005-0000-0000-0000FF2B0000}"/>
    <cellStyle name="Millares [0] 4 3 3 8" xfId="15468" xr:uid="{00000000-0005-0000-0000-0000002C0000}"/>
    <cellStyle name="Millares [0] 4 3 3 8 2" xfId="42218" xr:uid="{00000000-0005-0000-0000-0000012C0000}"/>
    <cellStyle name="Millares [0] 4 3 3 9" xfId="17867" xr:uid="{00000000-0005-0000-0000-0000022C0000}"/>
    <cellStyle name="Millares [0] 4 3 3 9 2" xfId="44614" xr:uid="{00000000-0005-0000-0000-0000032C0000}"/>
    <cellStyle name="Millares [0] 4 3 4" xfId="1146" xr:uid="{00000000-0005-0000-0000-0000042C0000}"/>
    <cellStyle name="Millares [0] 4 3 4 10" xfId="27913" xr:uid="{00000000-0005-0000-0000-0000052C0000}"/>
    <cellStyle name="Millares [0] 4 3 4 2" xfId="2576" xr:uid="{00000000-0005-0000-0000-0000062C0000}"/>
    <cellStyle name="Millares [0] 4 3 4 2 2" xfId="5059" xr:uid="{00000000-0005-0000-0000-0000072C0000}"/>
    <cellStyle name="Millares [0] 4 3 4 2 2 2" xfId="9910" xr:uid="{00000000-0005-0000-0000-0000082C0000}"/>
    <cellStyle name="Millares [0] 4 3 4 2 2 2 2" xfId="36660" xr:uid="{00000000-0005-0000-0000-0000092C0000}"/>
    <cellStyle name="Millares [0] 4 3 4 2 2 3" xfId="14652" xr:uid="{00000000-0005-0000-0000-00000A2C0000}"/>
    <cellStyle name="Millares [0] 4 3 4 2 2 3 2" xfId="41402" xr:uid="{00000000-0005-0000-0000-00000B2C0000}"/>
    <cellStyle name="Millares [0] 4 3 4 2 2 4" xfId="24453" xr:uid="{00000000-0005-0000-0000-00000C2C0000}"/>
    <cellStyle name="Millares [0] 4 3 4 2 2 4 2" xfId="51200" xr:uid="{00000000-0005-0000-0000-00000D2C0000}"/>
    <cellStyle name="Millares [0] 4 3 4 2 2 5" xfId="31809" xr:uid="{00000000-0005-0000-0000-00000E2C0000}"/>
    <cellStyle name="Millares [0] 4 3 4 2 3" xfId="7436" xr:uid="{00000000-0005-0000-0000-00000F2C0000}"/>
    <cellStyle name="Millares [0] 4 3 4 2 3 2" xfId="34186" xr:uid="{00000000-0005-0000-0000-0000102C0000}"/>
    <cellStyle name="Millares [0] 4 3 4 2 4" xfId="12282" xr:uid="{00000000-0005-0000-0000-0000112C0000}"/>
    <cellStyle name="Millares [0] 4 3 4 2 4 2" xfId="39032" xr:uid="{00000000-0005-0000-0000-0000122C0000}"/>
    <cellStyle name="Millares [0] 4 3 4 2 5" xfId="17127" xr:uid="{00000000-0005-0000-0000-0000132C0000}"/>
    <cellStyle name="Millares [0] 4 3 4 2 5 2" xfId="43877" xr:uid="{00000000-0005-0000-0000-0000142C0000}"/>
    <cellStyle name="Millares [0] 4 3 4 2 6" xfId="19528" xr:uid="{00000000-0005-0000-0000-0000152C0000}"/>
    <cellStyle name="Millares [0] 4 3 4 2 6 2" xfId="46275" xr:uid="{00000000-0005-0000-0000-0000162C0000}"/>
    <cellStyle name="Millares [0] 4 3 4 2 7" xfId="21979" xr:uid="{00000000-0005-0000-0000-0000172C0000}"/>
    <cellStyle name="Millares [0] 4 3 4 2 7 2" xfId="48726" xr:uid="{00000000-0005-0000-0000-0000182C0000}"/>
    <cellStyle name="Millares [0] 4 3 4 2 8" xfId="26845" xr:uid="{00000000-0005-0000-0000-0000192C0000}"/>
    <cellStyle name="Millares [0] 4 3 4 2 8 2" xfId="53590" xr:uid="{00000000-0005-0000-0000-00001A2C0000}"/>
    <cellStyle name="Millares [0] 4 3 4 2 9" xfId="29335" xr:uid="{00000000-0005-0000-0000-00001B2C0000}"/>
    <cellStyle name="Millares [0] 4 3 4 3" xfId="3630" xr:uid="{00000000-0005-0000-0000-00001C2C0000}"/>
    <cellStyle name="Millares [0] 4 3 4 3 2" xfId="8488" xr:uid="{00000000-0005-0000-0000-00001D2C0000}"/>
    <cellStyle name="Millares [0] 4 3 4 3 2 2" xfId="35238" xr:uid="{00000000-0005-0000-0000-00001E2C0000}"/>
    <cellStyle name="Millares [0] 4 3 4 3 3" xfId="13230" xr:uid="{00000000-0005-0000-0000-00001F2C0000}"/>
    <cellStyle name="Millares [0] 4 3 4 3 3 2" xfId="39980" xr:uid="{00000000-0005-0000-0000-0000202C0000}"/>
    <cellStyle name="Millares [0] 4 3 4 3 4" xfId="23031" xr:uid="{00000000-0005-0000-0000-0000212C0000}"/>
    <cellStyle name="Millares [0] 4 3 4 3 4 2" xfId="49778" xr:uid="{00000000-0005-0000-0000-0000222C0000}"/>
    <cellStyle name="Millares [0] 4 3 4 3 5" xfId="30387" xr:uid="{00000000-0005-0000-0000-0000232C0000}"/>
    <cellStyle name="Millares [0] 4 3 4 4" xfId="6014" xr:uid="{00000000-0005-0000-0000-0000242C0000}"/>
    <cellStyle name="Millares [0] 4 3 4 4 2" xfId="32764" xr:uid="{00000000-0005-0000-0000-0000252C0000}"/>
    <cellStyle name="Millares [0] 4 3 4 5" xfId="10860" xr:uid="{00000000-0005-0000-0000-0000262C0000}"/>
    <cellStyle name="Millares [0] 4 3 4 5 2" xfId="37610" xr:uid="{00000000-0005-0000-0000-0000272C0000}"/>
    <cellStyle name="Millares [0] 4 3 4 6" xfId="15705" xr:uid="{00000000-0005-0000-0000-0000282C0000}"/>
    <cellStyle name="Millares [0] 4 3 4 6 2" xfId="42455" xr:uid="{00000000-0005-0000-0000-0000292C0000}"/>
    <cellStyle name="Millares [0] 4 3 4 7" xfId="18106" xr:uid="{00000000-0005-0000-0000-00002A2C0000}"/>
    <cellStyle name="Millares [0] 4 3 4 7 2" xfId="44853" xr:uid="{00000000-0005-0000-0000-00002B2C0000}"/>
    <cellStyle name="Millares [0] 4 3 4 8" xfId="20557" xr:uid="{00000000-0005-0000-0000-00002C2C0000}"/>
    <cellStyle name="Millares [0] 4 3 4 8 2" xfId="47304" xr:uid="{00000000-0005-0000-0000-00002D2C0000}"/>
    <cellStyle name="Millares [0] 4 3 4 9" xfId="25423" xr:uid="{00000000-0005-0000-0000-00002E2C0000}"/>
    <cellStyle name="Millares [0] 4 3 4 9 2" xfId="52168" xr:uid="{00000000-0005-0000-0000-00002F2C0000}"/>
    <cellStyle name="Millares [0] 4 3 5" xfId="1626" xr:uid="{00000000-0005-0000-0000-0000302C0000}"/>
    <cellStyle name="Millares [0] 4 3 5 2" xfId="4109" xr:uid="{00000000-0005-0000-0000-0000312C0000}"/>
    <cellStyle name="Millares [0] 4 3 5 2 2" xfId="8962" xr:uid="{00000000-0005-0000-0000-0000322C0000}"/>
    <cellStyle name="Millares [0] 4 3 5 2 2 2" xfId="35712" xr:uid="{00000000-0005-0000-0000-0000332C0000}"/>
    <cellStyle name="Millares [0] 4 3 5 2 3" xfId="13704" xr:uid="{00000000-0005-0000-0000-0000342C0000}"/>
    <cellStyle name="Millares [0] 4 3 5 2 3 2" xfId="40454" xr:uid="{00000000-0005-0000-0000-0000352C0000}"/>
    <cellStyle name="Millares [0] 4 3 5 2 4" xfId="23505" xr:uid="{00000000-0005-0000-0000-0000362C0000}"/>
    <cellStyle name="Millares [0] 4 3 5 2 4 2" xfId="50252" xr:uid="{00000000-0005-0000-0000-0000372C0000}"/>
    <cellStyle name="Millares [0] 4 3 5 2 5" xfId="30861" xr:uid="{00000000-0005-0000-0000-0000382C0000}"/>
    <cellStyle name="Millares [0] 4 3 5 3" xfId="6488" xr:uid="{00000000-0005-0000-0000-0000392C0000}"/>
    <cellStyle name="Millares [0] 4 3 5 3 2" xfId="33238" xr:uid="{00000000-0005-0000-0000-00003A2C0000}"/>
    <cellStyle name="Millares [0] 4 3 5 4" xfId="11334" xr:uid="{00000000-0005-0000-0000-00003B2C0000}"/>
    <cellStyle name="Millares [0] 4 3 5 4 2" xfId="38084" xr:uid="{00000000-0005-0000-0000-00003C2C0000}"/>
    <cellStyle name="Millares [0] 4 3 5 5" xfId="16179" xr:uid="{00000000-0005-0000-0000-00003D2C0000}"/>
    <cellStyle name="Millares [0] 4 3 5 5 2" xfId="42929" xr:uid="{00000000-0005-0000-0000-00003E2C0000}"/>
    <cellStyle name="Millares [0] 4 3 5 6" xfId="18580" xr:uid="{00000000-0005-0000-0000-00003F2C0000}"/>
    <cellStyle name="Millares [0] 4 3 5 6 2" xfId="45327" xr:uid="{00000000-0005-0000-0000-0000402C0000}"/>
    <cellStyle name="Millares [0] 4 3 5 7" xfId="21031" xr:uid="{00000000-0005-0000-0000-0000412C0000}"/>
    <cellStyle name="Millares [0] 4 3 5 7 2" xfId="47778" xr:uid="{00000000-0005-0000-0000-0000422C0000}"/>
    <cellStyle name="Millares [0] 4 3 5 8" xfId="25897" xr:uid="{00000000-0005-0000-0000-0000432C0000}"/>
    <cellStyle name="Millares [0] 4 3 5 8 2" xfId="52642" xr:uid="{00000000-0005-0000-0000-0000442C0000}"/>
    <cellStyle name="Millares [0] 4 3 5 9" xfId="28387" xr:uid="{00000000-0005-0000-0000-0000452C0000}"/>
    <cellStyle name="Millares [0] 4 3 6" xfId="2102" xr:uid="{00000000-0005-0000-0000-0000462C0000}"/>
    <cellStyle name="Millares [0] 4 3 6 2" xfId="4585" xr:uid="{00000000-0005-0000-0000-0000472C0000}"/>
    <cellStyle name="Millares [0] 4 3 6 2 2" xfId="9436" xr:uid="{00000000-0005-0000-0000-0000482C0000}"/>
    <cellStyle name="Millares [0] 4 3 6 2 2 2" xfId="36186" xr:uid="{00000000-0005-0000-0000-0000492C0000}"/>
    <cellStyle name="Millares [0] 4 3 6 2 3" xfId="14178" xr:uid="{00000000-0005-0000-0000-00004A2C0000}"/>
    <cellStyle name="Millares [0] 4 3 6 2 3 2" xfId="40928" xr:uid="{00000000-0005-0000-0000-00004B2C0000}"/>
    <cellStyle name="Millares [0] 4 3 6 2 4" xfId="23979" xr:uid="{00000000-0005-0000-0000-00004C2C0000}"/>
    <cellStyle name="Millares [0] 4 3 6 2 4 2" xfId="50726" xr:uid="{00000000-0005-0000-0000-00004D2C0000}"/>
    <cellStyle name="Millares [0] 4 3 6 2 5" xfId="31335" xr:uid="{00000000-0005-0000-0000-00004E2C0000}"/>
    <cellStyle name="Millares [0] 4 3 6 3" xfId="6962" xr:uid="{00000000-0005-0000-0000-00004F2C0000}"/>
    <cellStyle name="Millares [0] 4 3 6 3 2" xfId="33712" xr:uid="{00000000-0005-0000-0000-0000502C0000}"/>
    <cellStyle name="Millares [0] 4 3 6 4" xfId="11808" xr:uid="{00000000-0005-0000-0000-0000512C0000}"/>
    <cellStyle name="Millares [0] 4 3 6 4 2" xfId="38558" xr:uid="{00000000-0005-0000-0000-0000522C0000}"/>
    <cellStyle name="Millares [0] 4 3 6 5" xfId="16653" xr:uid="{00000000-0005-0000-0000-0000532C0000}"/>
    <cellStyle name="Millares [0] 4 3 6 5 2" xfId="43403" xr:uid="{00000000-0005-0000-0000-0000542C0000}"/>
    <cellStyle name="Millares [0] 4 3 6 6" xfId="19054" xr:uid="{00000000-0005-0000-0000-0000552C0000}"/>
    <cellStyle name="Millares [0] 4 3 6 6 2" xfId="45801" xr:uid="{00000000-0005-0000-0000-0000562C0000}"/>
    <cellStyle name="Millares [0] 4 3 6 7" xfId="21505" xr:uid="{00000000-0005-0000-0000-0000572C0000}"/>
    <cellStyle name="Millares [0] 4 3 6 7 2" xfId="48252" xr:uid="{00000000-0005-0000-0000-0000582C0000}"/>
    <cellStyle name="Millares [0] 4 3 6 8" xfId="26371" xr:uid="{00000000-0005-0000-0000-0000592C0000}"/>
    <cellStyle name="Millares [0] 4 3 6 8 2" xfId="53116" xr:uid="{00000000-0005-0000-0000-00005A2C0000}"/>
    <cellStyle name="Millares [0] 4 3 6 9" xfId="28861" xr:uid="{00000000-0005-0000-0000-00005B2C0000}"/>
    <cellStyle name="Millares [0] 4 3 7" xfId="3077" xr:uid="{00000000-0005-0000-0000-00005C2C0000}"/>
    <cellStyle name="Millares [0] 4 3 7 2" xfId="7936" xr:uid="{00000000-0005-0000-0000-00005D2C0000}"/>
    <cellStyle name="Millares [0] 4 3 7 2 2" xfId="34686" xr:uid="{00000000-0005-0000-0000-00005E2C0000}"/>
    <cellStyle name="Millares [0] 4 3 7 3" xfId="12756" xr:uid="{00000000-0005-0000-0000-00005F2C0000}"/>
    <cellStyle name="Millares [0] 4 3 7 3 2" xfId="39506" xr:uid="{00000000-0005-0000-0000-0000602C0000}"/>
    <cellStyle name="Millares [0] 4 3 7 4" xfId="22479" xr:uid="{00000000-0005-0000-0000-0000612C0000}"/>
    <cellStyle name="Millares [0] 4 3 7 4 2" xfId="49226" xr:uid="{00000000-0005-0000-0000-0000622C0000}"/>
    <cellStyle name="Millares [0] 4 3 7 5" xfId="29835" xr:uid="{00000000-0005-0000-0000-0000632C0000}"/>
    <cellStyle name="Millares [0] 4 3 8" xfId="5540" xr:uid="{00000000-0005-0000-0000-0000642C0000}"/>
    <cellStyle name="Millares [0] 4 3 8 2" xfId="32290" xr:uid="{00000000-0005-0000-0000-0000652C0000}"/>
    <cellStyle name="Millares [0] 4 3 9" xfId="10385" xr:uid="{00000000-0005-0000-0000-0000662C0000}"/>
    <cellStyle name="Millares [0] 4 3 9 2" xfId="37135" xr:uid="{00000000-0005-0000-0000-0000672C0000}"/>
    <cellStyle name="Millares [0] 4 4" xfId="577" xr:uid="{00000000-0005-0000-0000-0000682C0000}"/>
    <cellStyle name="Millares [0] 4 4 10" xfId="17655" xr:uid="{00000000-0005-0000-0000-0000692C0000}"/>
    <cellStyle name="Millares [0] 4 4 10 2" xfId="44402" xr:uid="{00000000-0005-0000-0000-00006A2C0000}"/>
    <cellStyle name="Millares [0] 4 4 11" xfId="20113" xr:uid="{00000000-0005-0000-0000-00006B2C0000}"/>
    <cellStyle name="Millares [0] 4 4 11 2" xfId="46860" xr:uid="{00000000-0005-0000-0000-00006C2C0000}"/>
    <cellStyle name="Millares [0] 4 4 12" xfId="24979" xr:uid="{00000000-0005-0000-0000-00006D2C0000}"/>
    <cellStyle name="Millares [0] 4 4 12 2" xfId="51725" xr:uid="{00000000-0005-0000-0000-00006E2C0000}"/>
    <cellStyle name="Millares [0] 4 4 13" xfId="27392" xr:uid="{00000000-0005-0000-0000-00006F2C0000}"/>
    <cellStyle name="Millares [0] 4 4 2" xfId="909" xr:uid="{00000000-0005-0000-0000-0000702C0000}"/>
    <cellStyle name="Millares [0] 4 4 2 10" xfId="20351" xr:uid="{00000000-0005-0000-0000-0000712C0000}"/>
    <cellStyle name="Millares [0] 4 4 2 10 2" xfId="47098" xr:uid="{00000000-0005-0000-0000-0000722C0000}"/>
    <cellStyle name="Millares [0] 4 4 2 11" xfId="25217" xr:uid="{00000000-0005-0000-0000-0000732C0000}"/>
    <cellStyle name="Millares [0] 4 4 2 11 2" xfId="51962" xr:uid="{00000000-0005-0000-0000-0000742C0000}"/>
    <cellStyle name="Millares [0] 4 4 2 12" xfId="27681" xr:uid="{00000000-0005-0000-0000-0000752C0000}"/>
    <cellStyle name="Millares [0] 4 4 2 2" xfId="1416" xr:uid="{00000000-0005-0000-0000-0000762C0000}"/>
    <cellStyle name="Millares [0] 4 4 2 2 10" xfId="28181" xr:uid="{00000000-0005-0000-0000-0000772C0000}"/>
    <cellStyle name="Millares [0] 4 4 2 2 2" xfId="2844" xr:uid="{00000000-0005-0000-0000-0000782C0000}"/>
    <cellStyle name="Millares [0] 4 4 2 2 2 2" xfId="5327" xr:uid="{00000000-0005-0000-0000-0000792C0000}"/>
    <cellStyle name="Millares [0] 4 4 2 2 2 2 2" xfId="10178" xr:uid="{00000000-0005-0000-0000-00007A2C0000}"/>
    <cellStyle name="Millares [0] 4 4 2 2 2 2 2 2" xfId="36928" xr:uid="{00000000-0005-0000-0000-00007B2C0000}"/>
    <cellStyle name="Millares [0] 4 4 2 2 2 2 3" xfId="14920" xr:uid="{00000000-0005-0000-0000-00007C2C0000}"/>
    <cellStyle name="Millares [0] 4 4 2 2 2 2 3 2" xfId="41670" xr:uid="{00000000-0005-0000-0000-00007D2C0000}"/>
    <cellStyle name="Millares [0] 4 4 2 2 2 2 4" xfId="24721" xr:uid="{00000000-0005-0000-0000-00007E2C0000}"/>
    <cellStyle name="Millares [0] 4 4 2 2 2 2 4 2" xfId="51468" xr:uid="{00000000-0005-0000-0000-00007F2C0000}"/>
    <cellStyle name="Millares [0] 4 4 2 2 2 2 5" xfId="32077" xr:uid="{00000000-0005-0000-0000-0000802C0000}"/>
    <cellStyle name="Millares [0] 4 4 2 2 2 3" xfId="7704" xr:uid="{00000000-0005-0000-0000-0000812C0000}"/>
    <cellStyle name="Millares [0] 4 4 2 2 2 3 2" xfId="34454" xr:uid="{00000000-0005-0000-0000-0000822C0000}"/>
    <cellStyle name="Millares [0] 4 4 2 2 2 4" xfId="12550" xr:uid="{00000000-0005-0000-0000-0000832C0000}"/>
    <cellStyle name="Millares [0] 4 4 2 2 2 4 2" xfId="39300" xr:uid="{00000000-0005-0000-0000-0000842C0000}"/>
    <cellStyle name="Millares [0] 4 4 2 2 2 5" xfId="17395" xr:uid="{00000000-0005-0000-0000-0000852C0000}"/>
    <cellStyle name="Millares [0] 4 4 2 2 2 5 2" xfId="44145" xr:uid="{00000000-0005-0000-0000-0000862C0000}"/>
    <cellStyle name="Millares [0] 4 4 2 2 2 6" xfId="19796" xr:uid="{00000000-0005-0000-0000-0000872C0000}"/>
    <cellStyle name="Millares [0] 4 4 2 2 2 6 2" xfId="46543" xr:uid="{00000000-0005-0000-0000-0000882C0000}"/>
    <cellStyle name="Millares [0] 4 4 2 2 2 7" xfId="22247" xr:uid="{00000000-0005-0000-0000-0000892C0000}"/>
    <cellStyle name="Millares [0] 4 4 2 2 2 7 2" xfId="48994" xr:uid="{00000000-0005-0000-0000-00008A2C0000}"/>
    <cellStyle name="Millares [0] 4 4 2 2 2 8" xfId="27113" xr:uid="{00000000-0005-0000-0000-00008B2C0000}"/>
    <cellStyle name="Millares [0] 4 4 2 2 2 8 2" xfId="53858" xr:uid="{00000000-0005-0000-0000-00008C2C0000}"/>
    <cellStyle name="Millares [0] 4 4 2 2 2 9" xfId="29603" xr:uid="{00000000-0005-0000-0000-00008D2C0000}"/>
    <cellStyle name="Millares [0] 4 4 2 2 3" xfId="3899" xr:uid="{00000000-0005-0000-0000-00008E2C0000}"/>
    <cellStyle name="Millares [0] 4 4 2 2 3 2" xfId="8756" xr:uid="{00000000-0005-0000-0000-00008F2C0000}"/>
    <cellStyle name="Millares [0] 4 4 2 2 3 2 2" xfId="35506" xr:uid="{00000000-0005-0000-0000-0000902C0000}"/>
    <cellStyle name="Millares [0] 4 4 2 2 3 3" xfId="13498" xr:uid="{00000000-0005-0000-0000-0000912C0000}"/>
    <cellStyle name="Millares [0] 4 4 2 2 3 3 2" xfId="40248" xr:uid="{00000000-0005-0000-0000-0000922C0000}"/>
    <cellStyle name="Millares [0] 4 4 2 2 3 4" xfId="23299" xr:uid="{00000000-0005-0000-0000-0000932C0000}"/>
    <cellStyle name="Millares [0] 4 4 2 2 3 4 2" xfId="50046" xr:uid="{00000000-0005-0000-0000-0000942C0000}"/>
    <cellStyle name="Millares [0] 4 4 2 2 3 5" xfId="30655" xr:uid="{00000000-0005-0000-0000-0000952C0000}"/>
    <cellStyle name="Millares [0] 4 4 2 2 4" xfId="6282" xr:uid="{00000000-0005-0000-0000-0000962C0000}"/>
    <cellStyle name="Millares [0] 4 4 2 2 4 2" xfId="33032" xr:uid="{00000000-0005-0000-0000-0000972C0000}"/>
    <cellStyle name="Millares [0] 4 4 2 2 5" xfId="11128" xr:uid="{00000000-0005-0000-0000-0000982C0000}"/>
    <cellStyle name="Millares [0] 4 4 2 2 5 2" xfId="37878" xr:uid="{00000000-0005-0000-0000-0000992C0000}"/>
    <cellStyle name="Millares [0] 4 4 2 2 6" xfId="15973" xr:uid="{00000000-0005-0000-0000-00009A2C0000}"/>
    <cellStyle name="Millares [0] 4 4 2 2 6 2" xfId="42723" xr:uid="{00000000-0005-0000-0000-00009B2C0000}"/>
    <cellStyle name="Millares [0] 4 4 2 2 7" xfId="18374" xr:uid="{00000000-0005-0000-0000-00009C2C0000}"/>
    <cellStyle name="Millares [0] 4 4 2 2 7 2" xfId="45121" xr:uid="{00000000-0005-0000-0000-00009D2C0000}"/>
    <cellStyle name="Millares [0] 4 4 2 2 8" xfId="20825" xr:uid="{00000000-0005-0000-0000-00009E2C0000}"/>
    <cellStyle name="Millares [0] 4 4 2 2 8 2" xfId="47572" xr:uid="{00000000-0005-0000-0000-00009F2C0000}"/>
    <cellStyle name="Millares [0] 4 4 2 2 9" xfId="25691" xr:uid="{00000000-0005-0000-0000-0000A02C0000}"/>
    <cellStyle name="Millares [0] 4 4 2 2 9 2" xfId="52436" xr:uid="{00000000-0005-0000-0000-0000A12C0000}"/>
    <cellStyle name="Millares [0] 4 4 2 3" xfId="1895" xr:uid="{00000000-0005-0000-0000-0000A22C0000}"/>
    <cellStyle name="Millares [0] 4 4 2 3 2" xfId="4378" xr:uid="{00000000-0005-0000-0000-0000A32C0000}"/>
    <cellStyle name="Millares [0] 4 4 2 3 2 2" xfId="9230" xr:uid="{00000000-0005-0000-0000-0000A42C0000}"/>
    <cellStyle name="Millares [0] 4 4 2 3 2 2 2" xfId="35980" xr:uid="{00000000-0005-0000-0000-0000A52C0000}"/>
    <cellStyle name="Millares [0] 4 4 2 3 2 3" xfId="13972" xr:uid="{00000000-0005-0000-0000-0000A62C0000}"/>
    <cellStyle name="Millares [0] 4 4 2 3 2 3 2" xfId="40722" xr:uid="{00000000-0005-0000-0000-0000A72C0000}"/>
    <cellStyle name="Millares [0] 4 4 2 3 2 4" xfId="23773" xr:uid="{00000000-0005-0000-0000-0000A82C0000}"/>
    <cellStyle name="Millares [0] 4 4 2 3 2 4 2" xfId="50520" xr:uid="{00000000-0005-0000-0000-0000A92C0000}"/>
    <cellStyle name="Millares [0] 4 4 2 3 2 5" xfId="31129" xr:uid="{00000000-0005-0000-0000-0000AA2C0000}"/>
    <cellStyle name="Millares [0] 4 4 2 3 3" xfId="6756" xr:uid="{00000000-0005-0000-0000-0000AB2C0000}"/>
    <cellStyle name="Millares [0] 4 4 2 3 3 2" xfId="33506" xr:uid="{00000000-0005-0000-0000-0000AC2C0000}"/>
    <cellStyle name="Millares [0] 4 4 2 3 4" xfId="11602" xr:uid="{00000000-0005-0000-0000-0000AD2C0000}"/>
    <cellStyle name="Millares [0] 4 4 2 3 4 2" xfId="38352" xr:uid="{00000000-0005-0000-0000-0000AE2C0000}"/>
    <cellStyle name="Millares [0] 4 4 2 3 5" xfId="16447" xr:uid="{00000000-0005-0000-0000-0000AF2C0000}"/>
    <cellStyle name="Millares [0] 4 4 2 3 5 2" xfId="43197" xr:uid="{00000000-0005-0000-0000-0000B02C0000}"/>
    <cellStyle name="Millares [0] 4 4 2 3 6" xfId="18848" xr:uid="{00000000-0005-0000-0000-0000B12C0000}"/>
    <cellStyle name="Millares [0] 4 4 2 3 6 2" xfId="45595" xr:uid="{00000000-0005-0000-0000-0000B22C0000}"/>
    <cellStyle name="Millares [0] 4 4 2 3 7" xfId="21299" xr:uid="{00000000-0005-0000-0000-0000B32C0000}"/>
    <cellStyle name="Millares [0] 4 4 2 3 7 2" xfId="48046" xr:uid="{00000000-0005-0000-0000-0000B42C0000}"/>
    <cellStyle name="Millares [0] 4 4 2 3 8" xfId="26165" xr:uid="{00000000-0005-0000-0000-0000B52C0000}"/>
    <cellStyle name="Millares [0] 4 4 2 3 8 2" xfId="52910" xr:uid="{00000000-0005-0000-0000-0000B62C0000}"/>
    <cellStyle name="Millares [0] 4 4 2 3 9" xfId="28655" xr:uid="{00000000-0005-0000-0000-0000B72C0000}"/>
    <cellStyle name="Millares [0] 4 4 2 4" xfId="2370" xr:uid="{00000000-0005-0000-0000-0000B82C0000}"/>
    <cellStyle name="Millares [0] 4 4 2 4 2" xfId="4853" xr:uid="{00000000-0005-0000-0000-0000B92C0000}"/>
    <cellStyle name="Millares [0] 4 4 2 4 2 2" xfId="9704" xr:uid="{00000000-0005-0000-0000-0000BA2C0000}"/>
    <cellStyle name="Millares [0] 4 4 2 4 2 2 2" xfId="36454" xr:uid="{00000000-0005-0000-0000-0000BB2C0000}"/>
    <cellStyle name="Millares [0] 4 4 2 4 2 3" xfId="14446" xr:uid="{00000000-0005-0000-0000-0000BC2C0000}"/>
    <cellStyle name="Millares [0] 4 4 2 4 2 3 2" xfId="41196" xr:uid="{00000000-0005-0000-0000-0000BD2C0000}"/>
    <cellStyle name="Millares [0] 4 4 2 4 2 4" xfId="24247" xr:uid="{00000000-0005-0000-0000-0000BE2C0000}"/>
    <cellStyle name="Millares [0] 4 4 2 4 2 4 2" xfId="50994" xr:uid="{00000000-0005-0000-0000-0000BF2C0000}"/>
    <cellStyle name="Millares [0] 4 4 2 4 2 5" xfId="31603" xr:uid="{00000000-0005-0000-0000-0000C02C0000}"/>
    <cellStyle name="Millares [0] 4 4 2 4 3" xfId="7230" xr:uid="{00000000-0005-0000-0000-0000C12C0000}"/>
    <cellStyle name="Millares [0] 4 4 2 4 3 2" xfId="33980" xr:uid="{00000000-0005-0000-0000-0000C22C0000}"/>
    <cellStyle name="Millares [0] 4 4 2 4 4" xfId="12076" xr:uid="{00000000-0005-0000-0000-0000C32C0000}"/>
    <cellStyle name="Millares [0] 4 4 2 4 4 2" xfId="38826" xr:uid="{00000000-0005-0000-0000-0000C42C0000}"/>
    <cellStyle name="Millares [0] 4 4 2 4 5" xfId="16921" xr:uid="{00000000-0005-0000-0000-0000C52C0000}"/>
    <cellStyle name="Millares [0] 4 4 2 4 5 2" xfId="43671" xr:uid="{00000000-0005-0000-0000-0000C62C0000}"/>
    <cellStyle name="Millares [0] 4 4 2 4 6" xfId="19322" xr:uid="{00000000-0005-0000-0000-0000C72C0000}"/>
    <cellStyle name="Millares [0] 4 4 2 4 6 2" xfId="46069" xr:uid="{00000000-0005-0000-0000-0000C82C0000}"/>
    <cellStyle name="Millares [0] 4 4 2 4 7" xfId="21773" xr:uid="{00000000-0005-0000-0000-0000C92C0000}"/>
    <cellStyle name="Millares [0] 4 4 2 4 7 2" xfId="48520" xr:uid="{00000000-0005-0000-0000-0000CA2C0000}"/>
    <cellStyle name="Millares [0] 4 4 2 4 8" xfId="26639" xr:uid="{00000000-0005-0000-0000-0000CB2C0000}"/>
    <cellStyle name="Millares [0] 4 4 2 4 8 2" xfId="53384" xr:uid="{00000000-0005-0000-0000-0000CC2C0000}"/>
    <cellStyle name="Millares [0] 4 4 2 4 9" xfId="29129" xr:uid="{00000000-0005-0000-0000-0000CD2C0000}"/>
    <cellStyle name="Millares [0] 4 4 2 5" xfId="3397" xr:uid="{00000000-0005-0000-0000-0000CE2C0000}"/>
    <cellStyle name="Millares [0] 4 4 2 5 2" xfId="8256" xr:uid="{00000000-0005-0000-0000-0000CF2C0000}"/>
    <cellStyle name="Millares [0] 4 4 2 5 2 2" xfId="35006" xr:uid="{00000000-0005-0000-0000-0000D02C0000}"/>
    <cellStyle name="Millares [0] 4 4 2 5 3" xfId="13024" xr:uid="{00000000-0005-0000-0000-0000D12C0000}"/>
    <cellStyle name="Millares [0] 4 4 2 5 3 2" xfId="39774" xr:uid="{00000000-0005-0000-0000-0000D22C0000}"/>
    <cellStyle name="Millares [0] 4 4 2 5 4" xfId="22799" xr:uid="{00000000-0005-0000-0000-0000D32C0000}"/>
    <cellStyle name="Millares [0] 4 4 2 5 4 2" xfId="49546" xr:uid="{00000000-0005-0000-0000-0000D42C0000}"/>
    <cellStyle name="Millares [0] 4 4 2 5 5" xfId="30155" xr:uid="{00000000-0005-0000-0000-0000D52C0000}"/>
    <cellStyle name="Millares [0] 4 4 2 6" xfId="5808" xr:uid="{00000000-0005-0000-0000-0000D62C0000}"/>
    <cellStyle name="Millares [0] 4 4 2 6 2" xfId="32558" xr:uid="{00000000-0005-0000-0000-0000D72C0000}"/>
    <cellStyle name="Millares [0] 4 4 2 7" xfId="10654" xr:uid="{00000000-0005-0000-0000-0000D82C0000}"/>
    <cellStyle name="Millares [0] 4 4 2 7 2" xfId="37404" xr:uid="{00000000-0005-0000-0000-0000D92C0000}"/>
    <cellStyle name="Millares [0] 4 4 2 8" xfId="15499" xr:uid="{00000000-0005-0000-0000-0000DA2C0000}"/>
    <cellStyle name="Millares [0] 4 4 2 8 2" xfId="42249" xr:uid="{00000000-0005-0000-0000-0000DB2C0000}"/>
    <cellStyle name="Millares [0] 4 4 2 9" xfId="17898" xr:uid="{00000000-0005-0000-0000-0000DC2C0000}"/>
    <cellStyle name="Millares [0] 4 4 2 9 2" xfId="44645" xr:uid="{00000000-0005-0000-0000-0000DD2C0000}"/>
    <cellStyle name="Millares [0] 4 4 3" xfId="1177" xr:uid="{00000000-0005-0000-0000-0000DE2C0000}"/>
    <cellStyle name="Millares [0] 4 4 3 10" xfId="27944" xr:uid="{00000000-0005-0000-0000-0000DF2C0000}"/>
    <cellStyle name="Millares [0] 4 4 3 2" xfId="2607" xr:uid="{00000000-0005-0000-0000-0000E02C0000}"/>
    <cellStyle name="Millares [0] 4 4 3 2 2" xfId="5090" xr:uid="{00000000-0005-0000-0000-0000E12C0000}"/>
    <cellStyle name="Millares [0] 4 4 3 2 2 2" xfId="9941" xr:uid="{00000000-0005-0000-0000-0000E22C0000}"/>
    <cellStyle name="Millares [0] 4 4 3 2 2 2 2" xfId="36691" xr:uid="{00000000-0005-0000-0000-0000E32C0000}"/>
    <cellStyle name="Millares [0] 4 4 3 2 2 3" xfId="14683" xr:uid="{00000000-0005-0000-0000-0000E42C0000}"/>
    <cellStyle name="Millares [0] 4 4 3 2 2 3 2" xfId="41433" xr:uid="{00000000-0005-0000-0000-0000E52C0000}"/>
    <cellStyle name="Millares [0] 4 4 3 2 2 4" xfId="24484" xr:uid="{00000000-0005-0000-0000-0000E62C0000}"/>
    <cellStyle name="Millares [0] 4 4 3 2 2 4 2" xfId="51231" xr:uid="{00000000-0005-0000-0000-0000E72C0000}"/>
    <cellStyle name="Millares [0] 4 4 3 2 2 5" xfId="31840" xr:uid="{00000000-0005-0000-0000-0000E82C0000}"/>
    <cellStyle name="Millares [0] 4 4 3 2 3" xfId="7467" xr:uid="{00000000-0005-0000-0000-0000E92C0000}"/>
    <cellStyle name="Millares [0] 4 4 3 2 3 2" xfId="34217" xr:uid="{00000000-0005-0000-0000-0000EA2C0000}"/>
    <cellStyle name="Millares [0] 4 4 3 2 4" xfId="12313" xr:uid="{00000000-0005-0000-0000-0000EB2C0000}"/>
    <cellStyle name="Millares [0] 4 4 3 2 4 2" xfId="39063" xr:uid="{00000000-0005-0000-0000-0000EC2C0000}"/>
    <cellStyle name="Millares [0] 4 4 3 2 5" xfId="17158" xr:uid="{00000000-0005-0000-0000-0000ED2C0000}"/>
    <cellStyle name="Millares [0] 4 4 3 2 5 2" xfId="43908" xr:uid="{00000000-0005-0000-0000-0000EE2C0000}"/>
    <cellStyle name="Millares [0] 4 4 3 2 6" xfId="19559" xr:uid="{00000000-0005-0000-0000-0000EF2C0000}"/>
    <cellStyle name="Millares [0] 4 4 3 2 6 2" xfId="46306" xr:uid="{00000000-0005-0000-0000-0000F02C0000}"/>
    <cellStyle name="Millares [0] 4 4 3 2 7" xfId="22010" xr:uid="{00000000-0005-0000-0000-0000F12C0000}"/>
    <cellStyle name="Millares [0] 4 4 3 2 7 2" xfId="48757" xr:uid="{00000000-0005-0000-0000-0000F22C0000}"/>
    <cellStyle name="Millares [0] 4 4 3 2 8" xfId="26876" xr:uid="{00000000-0005-0000-0000-0000F32C0000}"/>
    <cellStyle name="Millares [0] 4 4 3 2 8 2" xfId="53621" xr:uid="{00000000-0005-0000-0000-0000F42C0000}"/>
    <cellStyle name="Millares [0] 4 4 3 2 9" xfId="29366" xr:uid="{00000000-0005-0000-0000-0000F52C0000}"/>
    <cellStyle name="Millares [0] 4 4 3 3" xfId="3661" xr:uid="{00000000-0005-0000-0000-0000F62C0000}"/>
    <cellStyle name="Millares [0] 4 4 3 3 2" xfId="8519" xr:uid="{00000000-0005-0000-0000-0000F72C0000}"/>
    <cellStyle name="Millares [0] 4 4 3 3 2 2" xfId="35269" xr:uid="{00000000-0005-0000-0000-0000F82C0000}"/>
    <cellStyle name="Millares [0] 4 4 3 3 3" xfId="13261" xr:uid="{00000000-0005-0000-0000-0000F92C0000}"/>
    <cellStyle name="Millares [0] 4 4 3 3 3 2" xfId="40011" xr:uid="{00000000-0005-0000-0000-0000FA2C0000}"/>
    <cellStyle name="Millares [0] 4 4 3 3 4" xfId="23062" xr:uid="{00000000-0005-0000-0000-0000FB2C0000}"/>
    <cellStyle name="Millares [0] 4 4 3 3 4 2" xfId="49809" xr:uid="{00000000-0005-0000-0000-0000FC2C0000}"/>
    <cellStyle name="Millares [0] 4 4 3 3 5" xfId="30418" xr:uid="{00000000-0005-0000-0000-0000FD2C0000}"/>
    <cellStyle name="Millares [0] 4 4 3 4" xfId="6045" xr:uid="{00000000-0005-0000-0000-0000FE2C0000}"/>
    <cellStyle name="Millares [0] 4 4 3 4 2" xfId="32795" xr:uid="{00000000-0005-0000-0000-0000FF2C0000}"/>
    <cellStyle name="Millares [0] 4 4 3 5" xfId="10891" xr:uid="{00000000-0005-0000-0000-0000002D0000}"/>
    <cellStyle name="Millares [0] 4 4 3 5 2" xfId="37641" xr:uid="{00000000-0005-0000-0000-0000012D0000}"/>
    <cellStyle name="Millares [0] 4 4 3 6" xfId="15736" xr:uid="{00000000-0005-0000-0000-0000022D0000}"/>
    <cellStyle name="Millares [0] 4 4 3 6 2" xfId="42486" xr:uid="{00000000-0005-0000-0000-0000032D0000}"/>
    <cellStyle name="Millares [0] 4 4 3 7" xfId="18137" xr:uid="{00000000-0005-0000-0000-0000042D0000}"/>
    <cellStyle name="Millares [0] 4 4 3 7 2" xfId="44884" xr:uid="{00000000-0005-0000-0000-0000052D0000}"/>
    <cellStyle name="Millares [0] 4 4 3 8" xfId="20588" xr:uid="{00000000-0005-0000-0000-0000062D0000}"/>
    <cellStyle name="Millares [0] 4 4 3 8 2" xfId="47335" xr:uid="{00000000-0005-0000-0000-0000072D0000}"/>
    <cellStyle name="Millares [0] 4 4 3 9" xfId="25454" xr:uid="{00000000-0005-0000-0000-0000082D0000}"/>
    <cellStyle name="Millares [0] 4 4 3 9 2" xfId="52199" xr:uid="{00000000-0005-0000-0000-0000092D0000}"/>
    <cellStyle name="Millares [0] 4 4 4" xfId="1657" xr:uid="{00000000-0005-0000-0000-00000A2D0000}"/>
    <cellStyle name="Millares [0] 4 4 4 2" xfId="4140" xr:uid="{00000000-0005-0000-0000-00000B2D0000}"/>
    <cellStyle name="Millares [0] 4 4 4 2 2" xfId="8993" xr:uid="{00000000-0005-0000-0000-00000C2D0000}"/>
    <cellStyle name="Millares [0] 4 4 4 2 2 2" xfId="35743" xr:uid="{00000000-0005-0000-0000-00000D2D0000}"/>
    <cellStyle name="Millares [0] 4 4 4 2 3" xfId="13735" xr:uid="{00000000-0005-0000-0000-00000E2D0000}"/>
    <cellStyle name="Millares [0] 4 4 4 2 3 2" xfId="40485" xr:uid="{00000000-0005-0000-0000-00000F2D0000}"/>
    <cellStyle name="Millares [0] 4 4 4 2 4" xfId="23536" xr:uid="{00000000-0005-0000-0000-0000102D0000}"/>
    <cellStyle name="Millares [0] 4 4 4 2 4 2" xfId="50283" xr:uid="{00000000-0005-0000-0000-0000112D0000}"/>
    <cellStyle name="Millares [0] 4 4 4 2 5" xfId="30892" xr:uid="{00000000-0005-0000-0000-0000122D0000}"/>
    <cellStyle name="Millares [0] 4 4 4 3" xfId="6519" xr:uid="{00000000-0005-0000-0000-0000132D0000}"/>
    <cellStyle name="Millares [0] 4 4 4 3 2" xfId="33269" xr:uid="{00000000-0005-0000-0000-0000142D0000}"/>
    <cellStyle name="Millares [0] 4 4 4 4" xfId="11365" xr:uid="{00000000-0005-0000-0000-0000152D0000}"/>
    <cellStyle name="Millares [0] 4 4 4 4 2" xfId="38115" xr:uid="{00000000-0005-0000-0000-0000162D0000}"/>
    <cellStyle name="Millares [0] 4 4 4 5" xfId="16210" xr:uid="{00000000-0005-0000-0000-0000172D0000}"/>
    <cellStyle name="Millares [0] 4 4 4 5 2" xfId="42960" xr:uid="{00000000-0005-0000-0000-0000182D0000}"/>
    <cellStyle name="Millares [0] 4 4 4 6" xfId="18611" xr:uid="{00000000-0005-0000-0000-0000192D0000}"/>
    <cellStyle name="Millares [0] 4 4 4 6 2" xfId="45358" xr:uid="{00000000-0005-0000-0000-00001A2D0000}"/>
    <cellStyle name="Millares [0] 4 4 4 7" xfId="21062" xr:uid="{00000000-0005-0000-0000-00001B2D0000}"/>
    <cellStyle name="Millares [0] 4 4 4 7 2" xfId="47809" xr:uid="{00000000-0005-0000-0000-00001C2D0000}"/>
    <cellStyle name="Millares [0] 4 4 4 8" xfId="25928" xr:uid="{00000000-0005-0000-0000-00001D2D0000}"/>
    <cellStyle name="Millares [0] 4 4 4 8 2" xfId="52673" xr:uid="{00000000-0005-0000-0000-00001E2D0000}"/>
    <cellStyle name="Millares [0] 4 4 4 9" xfId="28418" xr:uid="{00000000-0005-0000-0000-00001F2D0000}"/>
    <cellStyle name="Millares [0] 4 4 5" xfId="2133" xr:uid="{00000000-0005-0000-0000-0000202D0000}"/>
    <cellStyle name="Millares [0] 4 4 5 2" xfId="4616" xr:uid="{00000000-0005-0000-0000-0000212D0000}"/>
    <cellStyle name="Millares [0] 4 4 5 2 2" xfId="9467" xr:uid="{00000000-0005-0000-0000-0000222D0000}"/>
    <cellStyle name="Millares [0] 4 4 5 2 2 2" xfId="36217" xr:uid="{00000000-0005-0000-0000-0000232D0000}"/>
    <cellStyle name="Millares [0] 4 4 5 2 3" xfId="14209" xr:uid="{00000000-0005-0000-0000-0000242D0000}"/>
    <cellStyle name="Millares [0] 4 4 5 2 3 2" xfId="40959" xr:uid="{00000000-0005-0000-0000-0000252D0000}"/>
    <cellStyle name="Millares [0] 4 4 5 2 4" xfId="24010" xr:uid="{00000000-0005-0000-0000-0000262D0000}"/>
    <cellStyle name="Millares [0] 4 4 5 2 4 2" xfId="50757" xr:uid="{00000000-0005-0000-0000-0000272D0000}"/>
    <cellStyle name="Millares [0] 4 4 5 2 5" xfId="31366" xr:uid="{00000000-0005-0000-0000-0000282D0000}"/>
    <cellStyle name="Millares [0] 4 4 5 3" xfId="6993" xr:uid="{00000000-0005-0000-0000-0000292D0000}"/>
    <cellStyle name="Millares [0] 4 4 5 3 2" xfId="33743" xr:uid="{00000000-0005-0000-0000-00002A2D0000}"/>
    <cellStyle name="Millares [0] 4 4 5 4" xfId="11839" xr:uid="{00000000-0005-0000-0000-00002B2D0000}"/>
    <cellStyle name="Millares [0] 4 4 5 4 2" xfId="38589" xr:uid="{00000000-0005-0000-0000-00002C2D0000}"/>
    <cellStyle name="Millares [0] 4 4 5 5" xfId="16684" xr:uid="{00000000-0005-0000-0000-00002D2D0000}"/>
    <cellStyle name="Millares [0] 4 4 5 5 2" xfId="43434" xr:uid="{00000000-0005-0000-0000-00002E2D0000}"/>
    <cellStyle name="Millares [0] 4 4 5 6" xfId="19085" xr:uid="{00000000-0005-0000-0000-00002F2D0000}"/>
    <cellStyle name="Millares [0] 4 4 5 6 2" xfId="45832" xr:uid="{00000000-0005-0000-0000-0000302D0000}"/>
    <cellStyle name="Millares [0] 4 4 5 7" xfId="21536" xr:uid="{00000000-0005-0000-0000-0000312D0000}"/>
    <cellStyle name="Millares [0] 4 4 5 7 2" xfId="48283" xr:uid="{00000000-0005-0000-0000-0000322D0000}"/>
    <cellStyle name="Millares [0] 4 4 5 8" xfId="26402" xr:uid="{00000000-0005-0000-0000-0000332D0000}"/>
    <cellStyle name="Millares [0] 4 4 5 8 2" xfId="53147" xr:uid="{00000000-0005-0000-0000-0000342D0000}"/>
    <cellStyle name="Millares [0] 4 4 5 9" xfId="28892" xr:uid="{00000000-0005-0000-0000-0000352D0000}"/>
    <cellStyle name="Millares [0] 4 4 6" xfId="3108" xr:uid="{00000000-0005-0000-0000-0000362D0000}"/>
    <cellStyle name="Millares [0] 4 4 6 2" xfId="7967" xr:uid="{00000000-0005-0000-0000-0000372D0000}"/>
    <cellStyle name="Millares [0] 4 4 6 2 2" xfId="34717" xr:uid="{00000000-0005-0000-0000-0000382D0000}"/>
    <cellStyle name="Millares [0] 4 4 6 3" xfId="12787" xr:uid="{00000000-0005-0000-0000-0000392D0000}"/>
    <cellStyle name="Millares [0] 4 4 6 3 2" xfId="39537" xr:uid="{00000000-0005-0000-0000-00003A2D0000}"/>
    <cellStyle name="Millares [0] 4 4 6 4" xfId="22510" xr:uid="{00000000-0005-0000-0000-00003B2D0000}"/>
    <cellStyle name="Millares [0] 4 4 6 4 2" xfId="49257" xr:uid="{00000000-0005-0000-0000-00003C2D0000}"/>
    <cellStyle name="Millares [0] 4 4 6 5" xfId="29866" xr:uid="{00000000-0005-0000-0000-00003D2D0000}"/>
    <cellStyle name="Millares [0] 4 4 7" xfId="5571" xr:uid="{00000000-0005-0000-0000-00003E2D0000}"/>
    <cellStyle name="Millares [0] 4 4 7 2" xfId="32321" xr:uid="{00000000-0005-0000-0000-00003F2D0000}"/>
    <cellStyle name="Millares [0] 4 4 8" xfId="10416" xr:uid="{00000000-0005-0000-0000-0000402D0000}"/>
    <cellStyle name="Millares [0] 4 4 8 2" xfId="37166" xr:uid="{00000000-0005-0000-0000-0000412D0000}"/>
    <cellStyle name="Millares [0] 4 4 9" xfId="15262" xr:uid="{00000000-0005-0000-0000-0000422D0000}"/>
    <cellStyle name="Millares [0] 4 4 9 2" xfId="42012" xr:uid="{00000000-0005-0000-0000-0000432D0000}"/>
    <cellStyle name="Millares [0] 4 5" xfId="616" xr:uid="{00000000-0005-0000-0000-0000442D0000}"/>
    <cellStyle name="Millares [0] 4 5 10" xfId="17690" xr:uid="{00000000-0005-0000-0000-0000452D0000}"/>
    <cellStyle name="Millares [0] 4 5 10 2" xfId="44437" xr:uid="{00000000-0005-0000-0000-0000462D0000}"/>
    <cellStyle name="Millares [0] 4 5 11" xfId="20148" xr:uid="{00000000-0005-0000-0000-0000472D0000}"/>
    <cellStyle name="Millares [0] 4 5 11 2" xfId="46895" xr:uid="{00000000-0005-0000-0000-0000482D0000}"/>
    <cellStyle name="Millares [0] 4 5 12" xfId="25014" xr:uid="{00000000-0005-0000-0000-0000492D0000}"/>
    <cellStyle name="Millares [0] 4 5 12 2" xfId="51760" xr:uid="{00000000-0005-0000-0000-00004A2D0000}"/>
    <cellStyle name="Millares [0] 4 5 13" xfId="27427" xr:uid="{00000000-0005-0000-0000-00004B2D0000}"/>
    <cellStyle name="Millares [0] 4 5 2" xfId="948" xr:uid="{00000000-0005-0000-0000-00004C2D0000}"/>
    <cellStyle name="Millares [0] 4 5 2 10" xfId="20386" xr:uid="{00000000-0005-0000-0000-00004D2D0000}"/>
    <cellStyle name="Millares [0] 4 5 2 10 2" xfId="47133" xr:uid="{00000000-0005-0000-0000-00004E2D0000}"/>
    <cellStyle name="Millares [0] 4 5 2 11" xfId="25252" xr:uid="{00000000-0005-0000-0000-00004F2D0000}"/>
    <cellStyle name="Millares [0] 4 5 2 11 2" xfId="51997" xr:uid="{00000000-0005-0000-0000-0000502D0000}"/>
    <cellStyle name="Millares [0] 4 5 2 12" xfId="27716" xr:uid="{00000000-0005-0000-0000-0000512D0000}"/>
    <cellStyle name="Millares [0] 4 5 2 2" xfId="1451" xr:uid="{00000000-0005-0000-0000-0000522D0000}"/>
    <cellStyle name="Millares [0] 4 5 2 2 10" xfId="28216" xr:uid="{00000000-0005-0000-0000-0000532D0000}"/>
    <cellStyle name="Millares [0] 4 5 2 2 2" xfId="2879" xr:uid="{00000000-0005-0000-0000-0000542D0000}"/>
    <cellStyle name="Millares [0] 4 5 2 2 2 2" xfId="5362" xr:uid="{00000000-0005-0000-0000-0000552D0000}"/>
    <cellStyle name="Millares [0] 4 5 2 2 2 2 2" xfId="10213" xr:uid="{00000000-0005-0000-0000-0000562D0000}"/>
    <cellStyle name="Millares [0] 4 5 2 2 2 2 2 2" xfId="36963" xr:uid="{00000000-0005-0000-0000-0000572D0000}"/>
    <cellStyle name="Millares [0] 4 5 2 2 2 2 3" xfId="14955" xr:uid="{00000000-0005-0000-0000-0000582D0000}"/>
    <cellStyle name="Millares [0] 4 5 2 2 2 2 3 2" xfId="41705" xr:uid="{00000000-0005-0000-0000-0000592D0000}"/>
    <cellStyle name="Millares [0] 4 5 2 2 2 2 4" xfId="24756" xr:uid="{00000000-0005-0000-0000-00005A2D0000}"/>
    <cellStyle name="Millares [0] 4 5 2 2 2 2 4 2" xfId="51503" xr:uid="{00000000-0005-0000-0000-00005B2D0000}"/>
    <cellStyle name="Millares [0] 4 5 2 2 2 2 5" xfId="32112" xr:uid="{00000000-0005-0000-0000-00005C2D0000}"/>
    <cellStyle name="Millares [0] 4 5 2 2 2 3" xfId="7739" xr:uid="{00000000-0005-0000-0000-00005D2D0000}"/>
    <cellStyle name="Millares [0] 4 5 2 2 2 3 2" xfId="34489" xr:uid="{00000000-0005-0000-0000-00005E2D0000}"/>
    <cellStyle name="Millares [0] 4 5 2 2 2 4" xfId="12585" xr:uid="{00000000-0005-0000-0000-00005F2D0000}"/>
    <cellStyle name="Millares [0] 4 5 2 2 2 4 2" xfId="39335" xr:uid="{00000000-0005-0000-0000-0000602D0000}"/>
    <cellStyle name="Millares [0] 4 5 2 2 2 5" xfId="17430" xr:uid="{00000000-0005-0000-0000-0000612D0000}"/>
    <cellStyle name="Millares [0] 4 5 2 2 2 5 2" xfId="44180" xr:uid="{00000000-0005-0000-0000-0000622D0000}"/>
    <cellStyle name="Millares [0] 4 5 2 2 2 6" xfId="19831" xr:uid="{00000000-0005-0000-0000-0000632D0000}"/>
    <cellStyle name="Millares [0] 4 5 2 2 2 6 2" xfId="46578" xr:uid="{00000000-0005-0000-0000-0000642D0000}"/>
    <cellStyle name="Millares [0] 4 5 2 2 2 7" xfId="22282" xr:uid="{00000000-0005-0000-0000-0000652D0000}"/>
    <cellStyle name="Millares [0] 4 5 2 2 2 7 2" xfId="49029" xr:uid="{00000000-0005-0000-0000-0000662D0000}"/>
    <cellStyle name="Millares [0] 4 5 2 2 2 8" xfId="27148" xr:uid="{00000000-0005-0000-0000-0000672D0000}"/>
    <cellStyle name="Millares [0] 4 5 2 2 2 8 2" xfId="53893" xr:uid="{00000000-0005-0000-0000-0000682D0000}"/>
    <cellStyle name="Millares [0] 4 5 2 2 2 9" xfId="29638" xr:uid="{00000000-0005-0000-0000-0000692D0000}"/>
    <cellStyle name="Millares [0] 4 5 2 2 3" xfId="3934" xr:uid="{00000000-0005-0000-0000-00006A2D0000}"/>
    <cellStyle name="Millares [0] 4 5 2 2 3 2" xfId="8791" xr:uid="{00000000-0005-0000-0000-00006B2D0000}"/>
    <cellStyle name="Millares [0] 4 5 2 2 3 2 2" xfId="35541" xr:uid="{00000000-0005-0000-0000-00006C2D0000}"/>
    <cellStyle name="Millares [0] 4 5 2 2 3 3" xfId="13533" xr:uid="{00000000-0005-0000-0000-00006D2D0000}"/>
    <cellStyle name="Millares [0] 4 5 2 2 3 3 2" xfId="40283" xr:uid="{00000000-0005-0000-0000-00006E2D0000}"/>
    <cellStyle name="Millares [0] 4 5 2 2 3 4" xfId="23334" xr:uid="{00000000-0005-0000-0000-00006F2D0000}"/>
    <cellStyle name="Millares [0] 4 5 2 2 3 4 2" xfId="50081" xr:uid="{00000000-0005-0000-0000-0000702D0000}"/>
    <cellStyle name="Millares [0] 4 5 2 2 3 5" xfId="30690" xr:uid="{00000000-0005-0000-0000-0000712D0000}"/>
    <cellStyle name="Millares [0] 4 5 2 2 4" xfId="6317" xr:uid="{00000000-0005-0000-0000-0000722D0000}"/>
    <cellStyle name="Millares [0] 4 5 2 2 4 2" xfId="33067" xr:uid="{00000000-0005-0000-0000-0000732D0000}"/>
    <cellStyle name="Millares [0] 4 5 2 2 5" xfId="11163" xr:uid="{00000000-0005-0000-0000-0000742D0000}"/>
    <cellStyle name="Millares [0] 4 5 2 2 5 2" xfId="37913" xr:uid="{00000000-0005-0000-0000-0000752D0000}"/>
    <cellStyle name="Millares [0] 4 5 2 2 6" xfId="16008" xr:uid="{00000000-0005-0000-0000-0000762D0000}"/>
    <cellStyle name="Millares [0] 4 5 2 2 6 2" xfId="42758" xr:uid="{00000000-0005-0000-0000-0000772D0000}"/>
    <cellStyle name="Millares [0] 4 5 2 2 7" xfId="18409" xr:uid="{00000000-0005-0000-0000-0000782D0000}"/>
    <cellStyle name="Millares [0] 4 5 2 2 7 2" xfId="45156" xr:uid="{00000000-0005-0000-0000-0000792D0000}"/>
    <cellStyle name="Millares [0] 4 5 2 2 8" xfId="20860" xr:uid="{00000000-0005-0000-0000-00007A2D0000}"/>
    <cellStyle name="Millares [0] 4 5 2 2 8 2" xfId="47607" xr:uid="{00000000-0005-0000-0000-00007B2D0000}"/>
    <cellStyle name="Millares [0] 4 5 2 2 9" xfId="25726" xr:uid="{00000000-0005-0000-0000-00007C2D0000}"/>
    <cellStyle name="Millares [0] 4 5 2 2 9 2" xfId="52471" xr:uid="{00000000-0005-0000-0000-00007D2D0000}"/>
    <cellStyle name="Millares [0] 4 5 2 3" xfId="1930" xr:uid="{00000000-0005-0000-0000-00007E2D0000}"/>
    <cellStyle name="Millares [0] 4 5 2 3 2" xfId="4413" xr:uid="{00000000-0005-0000-0000-00007F2D0000}"/>
    <cellStyle name="Millares [0] 4 5 2 3 2 2" xfId="9265" xr:uid="{00000000-0005-0000-0000-0000802D0000}"/>
    <cellStyle name="Millares [0] 4 5 2 3 2 2 2" xfId="36015" xr:uid="{00000000-0005-0000-0000-0000812D0000}"/>
    <cellStyle name="Millares [0] 4 5 2 3 2 3" xfId="14007" xr:uid="{00000000-0005-0000-0000-0000822D0000}"/>
    <cellStyle name="Millares [0] 4 5 2 3 2 3 2" xfId="40757" xr:uid="{00000000-0005-0000-0000-0000832D0000}"/>
    <cellStyle name="Millares [0] 4 5 2 3 2 4" xfId="23808" xr:uid="{00000000-0005-0000-0000-0000842D0000}"/>
    <cellStyle name="Millares [0] 4 5 2 3 2 4 2" xfId="50555" xr:uid="{00000000-0005-0000-0000-0000852D0000}"/>
    <cellStyle name="Millares [0] 4 5 2 3 2 5" xfId="31164" xr:uid="{00000000-0005-0000-0000-0000862D0000}"/>
    <cellStyle name="Millares [0] 4 5 2 3 3" xfId="6791" xr:uid="{00000000-0005-0000-0000-0000872D0000}"/>
    <cellStyle name="Millares [0] 4 5 2 3 3 2" xfId="33541" xr:uid="{00000000-0005-0000-0000-0000882D0000}"/>
    <cellStyle name="Millares [0] 4 5 2 3 4" xfId="11637" xr:uid="{00000000-0005-0000-0000-0000892D0000}"/>
    <cellStyle name="Millares [0] 4 5 2 3 4 2" xfId="38387" xr:uid="{00000000-0005-0000-0000-00008A2D0000}"/>
    <cellStyle name="Millares [0] 4 5 2 3 5" xfId="16482" xr:uid="{00000000-0005-0000-0000-00008B2D0000}"/>
    <cellStyle name="Millares [0] 4 5 2 3 5 2" xfId="43232" xr:uid="{00000000-0005-0000-0000-00008C2D0000}"/>
    <cellStyle name="Millares [0] 4 5 2 3 6" xfId="18883" xr:uid="{00000000-0005-0000-0000-00008D2D0000}"/>
    <cellStyle name="Millares [0] 4 5 2 3 6 2" xfId="45630" xr:uid="{00000000-0005-0000-0000-00008E2D0000}"/>
    <cellStyle name="Millares [0] 4 5 2 3 7" xfId="21334" xr:uid="{00000000-0005-0000-0000-00008F2D0000}"/>
    <cellStyle name="Millares [0] 4 5 2 3 7 2" xfId="48081" xr:uid="{00000000-0005-0000-0000-0000902D0000}"/>
    <cellStyle name="Millares [0] 4 5 2 3 8" xfId="26200" xr:uid="{00000000-0005-0000-0000-0000912D0000}"/>
    <cellStyle name="Millares [0] 4 5 2 3 8 2" xfId="52945" xr:uid="{00000000-0005-0000-0000-0000922D0000}"/>
    <cellStyle name="Millares [0] 4 5 2 3 9" xfId="28690" xr:uid="{00000000-0005-0000-0000-0000932D0000}"/>
    <cellStyle name="Millares [0] 4 5 2 4" xfId="2405" xr:uid="{00000000-0005-0000-0000-0000942D0000}"/>
    <cellStyle name="Millares [0] 4 5 2 4 2" xfId="4888" xr:uid="{00000000-0005-0000-0000-0000952D0000}"/>
    <cellStyle name="Millares [0] 4 5 2 4 2 2" xfId="9739" xr:uid="{00000000-0005-0000-0000-0000962D0000}"/>
    <cellStyle name="Millares [0] 4 5 2 4 2 2 2" xfId="36489" xr:uid="{00000000-0005-0000-0000-0000972D0000}"/>
    <cellStyle name="Millares [0] 4 5 2 4 2 3" xfId="14481" xr:uid="{00000000-0005-0000-0000-0000982D0000}"/>
    <cellStyle name="Millares [0] 4 5 2 4 2 3 2" xfId="41231" xr:uid="{00000000-0005-0000-0000-0000992D0000}"/>
    <cellStyle name="Millares [0] 4 5 2 4 2 4" xfId="24282" xr:uid="{00000000-0005-0000-0000-00009A2D0000}"/>
    <cellStyle name="Millares [0] 4 5 2 4 2 4 2" xfId="51029" xr:uid="{00000000-0005-0000-0000-00009B2D0000}"/>
    <cellStyle name="Millares [0] 4 5 2 4 2 5" xfId="31638" xr:uid="{00000000-0005-0000-0000-00009C2D0000}"/>
    <cellStyle name="Millares [0] 4 5 2 4 3" xfId="7265" xr:uid="{00000000-0005-0000-0000-00009D2D0000}"/>
    <cellStyle name="Millares [0] 4 5 2 4 3 2" xfId="34015" xr:uid="{00000000-0005-0000-0000-00009E2D0000}"/>
    <cellStyle name="Millares [0] 4 5 2 4 4" xfId="12111" xr:uid="{00000000-0005-0000-0000-00009F2D0000}"/>
    <cellStyle name="Millares [0] 4 5 2 4 4 2" xfId="38861" xr:uid="{00000000-0005-0000-0000-0000A02D0000}"/>
    <cellStyle name="Millares [0] 4 5 2 4 5" xfId="16956" xr:uid="{00000000-0005-0000-0000-0000A12D0000}"/>
    <cellStyle name="Millares [0] 4 5 2 4 5 2" xfId="43706" xr:uid="{00000000-0005-0000-0000-0000A22D0000}"/>
    <cellStyle name="Millares [0] 4 5 2 4 6" xfId="19357" xr:uid="{00000000-0005-0000-0000-0000A32D0000}"/>
    <cellStyle name="Millares [0] 4 5 2 4 6 2" xfId="46104" xr:uid="{00000000-0005-0000-0000-0000A42D0000}"/>
    <cellStyle name="Millares [0] 4 5 2 4 7" xfId="21808" xr:uid="{00000000-0005-0000-0000-0000A52D0000}"/>
    <cellStyle name="Millares [0] 4 5 2 4 7 2" xfId="48555" xr:uid="{00000000-0005-0000-0000-0000A62D0000}"/>
    <cellStyle name="Millares [0] 4 5 2 4 8" xfId="26674" xr:uid="{00000000-0005-0000-0000-0000A72D0000}"/>
    <cellStyle name="Millares [0] 4 5 2 4 8 2" xfId="53419" xr:uid="{00000000-0005-0000-0000-0000A82D0000}"/>
    <cellStyle name="Millares [0] 4 5 2 4 9" xfId="29164" xr:uid="{00000000-0005-0000-0000-0000A92D0000}"/>
    <cellStyle name="Millares [0] 4 5 2 5" xfId="3432" xr:uid="{00000000-0005-0000-0000-0000AA2D0000}"/>
    <cellStyle name="Millares [0] 4 5 2 5 2" xfId="8291" xr:uid="{00000000-0005-0000-0000-0000AB2D0000}"/>
    <cellStyle name="Millares [0] 4 5 2 5 2 2" xfId="35041" xr:uid="{00000000-0005-0000-0000-0000AC2D0000}"/>
    <cellStyle name="Millares [0] 4 5 2 5 3" xfId="13059" xr:uid="{00000000-0005-0000-0000-0000AD2D0000}"/>
    <cellStyle name="Millares [0] 4 5 2 5 3 2" xfId="39809" xr:uid="{00000000-0005-0000-0000-0000AE2D0000}"/>
    <cellStyle name="Millares [0] 4 5 2 5 4" xfId="22834" xr:uid="{00000000-0005-0000-0000-0000AF2D0000}"/>
    <cellStyle name="Millares [0] 4 5 2 5 4 2" xfId="49581" xr:uid="{00000000-0005-0000-0000-0000B02D0000}"/>
    <cellStyle name="Millares [0] 4 5 2 5 5" xfId="30190" xr:uid="{00000000-0005-0000-0000-0000B12D0000}"/>
    <cellStyle name="Millares [0] 4 5 2 6" xfId="5843" xr:uid="{00000000-0005-0000-0000-0000B22D0000}"/>
    <cellStyle name="Millares [0] 4 5 2 6 2" xfId="32593" xr:uid="{00000000-0005-0000-0000-0000B32D0000}"/>
    <cellStyle name="Millares [0] 4 5 2 7" xfId="10689" xr:uid="{00000000-0005-0000-0000-0000B42D0000}"/>
    <cellStyle name="Millares [0] 4 5 2 7 2" xfId="37439" xr:uid="{00000000-0005-0000-0000-0000B52D0000}"/>
    <cellStyle name="Millares [0] 4 5 2 8" xfId="15534" xr:uid="{00000000-0005-0000-0000-0000B62D0000}"/>
    <cellStyle name="Millares [0] 4 5 2 8 2" xfId="42284" xr:uid="{00000000-0005-0000-0000-0000B72D0000}"/>
    <cellStyle name="Millares [0] 4 5 2 9" xfId="17933" xr:uid="{00000000-0005-0000-0000-0000B82D0000}"/>
    <cellStyle name="Millares [0] 4 5 2 9 2" xfId="44680" xr:uid="{00000000-0005-0000-0000-0000B92D0000}"/>
    <cellStyle name="Millares [0] 4 5 3" xfId="1212" xr:uid="{00000000-0005-0000-0000-0000BA2D0000}"/>
    <cellStyle name="Millares [0] 4 5 3 10" xfId="27979" xr:uid="{00000000-0005-0000-0000-0000BB2D0000}"/>
    <cellStyle name="Millares [0] 4 5 3 2" xfId="2642" xr:uid="{00000000-0005-0000-0000-0000BC2D0000}"/>
    <cellStyle name="Millares [0] 4 5 3 2 2" xfId="5125" xr:uid="{00000000-0005-0000-0000-0000BD2D0000}"/>
    <cellStyle name="Millares [0] 4 5 3 2 2 2" xfId="9976" xr:uid="{00000000-0005-0000-0000-0000BE2D0000}"/>
    <cellStyle name="Millares [0] 4 5 3 2 2 2 2" xfId="36726" xr:uid="{00000000-0005-0000-0000-0000BF2D0000}"/>
    <cellStyle name="Millares [0] 4 5 3 2 2 3" xfId="14718" xr:uid="{00000000-0005-0000-0000-0000C02D0000}"/>
    <cellStyle name="Millares [0] 4 5 3 2 2 3 2" xfId="41468" xr:uid="{00000000-0005-0000-0000-0000C12D0000}"/>
    <cellStyle name="Millares [0] 4 5 3 2 2 4" xfId="24519" xr:uid="{00000000-0005-0000-0000-0000C22D0000}"/>
    <cellStyle name="Millares [0] 4 5 3 2 2 4 2" xfId="51266" xr:uid="{00000000-0005-0000-0000-0000C32D0000}"/>
    <cellStyle name="Millares [0] 4 5 3 2 2 5" xfId="31875" xr:uid="{00000000-0005-0000-0000-0000C42D0000}"/>
    <cellStyle name="Millares [0] 4 5 3 2 3" xfId="7502" xr:uid="{00000000-0005-0000-0000-0000C52D0000}"/>
    <cellStyle name="Millares [0] 4 5 3 2 3 2" xfId="34252" xr:uid="{00000000-0005-0000-0000-0000C62D0000}"/>
    <cellStyle name="Millares [0] 4 5 3 2 4" xfId="12348" xr:uid="{00000000-0005-0000-0000-0000C72D0000}"/>
    <cellStyle name="Millares [0] 4 5 3 2 4 2" xfId="39098" xr:uid="{00000000-0005-0000-0000-0000C82D0000}"/>
    <cellStyle name="Millares [0] 4 5 3 2 5" xfId="17193" xr:uid="{00000000-0005-0000-0000-0000C92D0000}"/>
    <cellStyle name="Millares [0] 4 5 3 2 5 2" xfId="43943" xr:uid="{00000000-0005-0000-0000-0000CA2D0000}"/>
    <cellStyle name="Millares [0] 4 5 3 2 6" xfId="19594" xr:uid="{00000000-0005-0000-0000-0000CB2D0000}"/>
    <cellStyle name="Millares [0] 4 5 3 2 6 2" xfId="46341" xr:uid="{00000000-0005-0000-0000-0000CC2D0000}"/>
    <cellStyle name="Millares [0] 4 5 3 2 7" xfId="22045" xr:uid="{00000000-0005-0000-0000-0000CD2D0000}"/>
    <cellStyle name="Millares [0] 4 5 3 2 7 2" xfId="48792" xr:uid="{00000000-0005-0000-0000-0000CE2D0000}"/>
    <cellStyle name="Millares [0] 4 5 3 2 8" xfId="26911" xr:uid="{00000000-0005-0000-0000-0000CF2D0000}"/>
    <cellStyle name="Millares [0] 4 5 3 2 8 2" xfId="53656" xr:uid="{00000000-0005-0000-0000-0000D02D0000}"/>
    <cellStyle name="Millares [0] 4 5 3 2 9" xfId="29401" xr:uid="{00000000-0005-0000-0000-0000D12D0000}"/>
    <cellStyle name="Millares [0] 4 5 3 3" xfId="3696" xr:uid="{00000000-0005-0000-0000-0000D22D0000}"/>
    <cellStyle name="Millares [0] 4 5 3 3 2" xfId="8554" xr:uid="{00000000-0005-0000-0000-0000D32D0000}"/>
    <cellStyle name="Millares [0] 4 5 3 3 2 2" xfId="35304" xr:uid="{00000000-0005-0000-0000-0000D42D0000}"/>
    <cellStyle name="Millares [0] 4 5 3 3 3" xfId="13296" xr:uid="{00000000-0005-0000-0000-0000D52D0000}"/>
    <cellStyle name="Millares [0] 4 5 3 3 3 2" xfId="40046" xr:uid="{00000000-0005-0000-0000-0000D62D0000}"/>
    <cellStyle name="Millares [0] 4 5 3 3 4" xfId="23097" xr:uid="{00000000-0005-0000-0000-0000D72D0000}"/>
    <cellStyle name="Millares [0] 4 5 3 3 4 2" xfId="49844" xr:uid="{00000000-0005-0000-0000-0000D82D0000}"/>
    <cellStyle name="Millares [0] 4 5 3 3 5" xfId="30453" xr:uid="{00000000-0005-0000-0000-0000D92D0000}"/>
    <cellStyle name="Millares [0] 4 5 3 4" xfId="6080" xr:uid="{00000000-0005-0000-0000-0000DA2D0000}"/>
    <cellStyle name="Millares [0] 4 5 3 4 2" xfId="32830" xr:uid="{00000000-0005-0000-0000-0000DB2D0000}"/>
    <cellStyle name="Millares [0] 4 5 3 5" xfId="10926" xr:uid="{00000000-0005-0000-0000-0000DC2D0000}"/>
    <cellStyle name="Millares [0] 4 5 3 5 2" xfId="37676" xr:uid="{00000000-0005-0000-0000-0000DD2D0000}"/>
    <cellStyle name="Millares [0] 4 5 3 6" xfId="15771" xr:uid="{00000000-0005-0000-0000-0000DE2D0000}"/>
    <cellStyle name="Millares [0] 4 5 3 6 2" xfId="42521" xr:uid="{00000000-0005-0000-0000-0000DF2D0000}"/>
    <cellStyle name="Millares [0] 4 5 3 7" xfId="18172" xr:uid="{00000000-0005-0000-0000-0000E02D0000}"/>
    <cellStyle name="Millares [0] 4 5 3 7 2" xfId="44919" xr:uid="{00000000-0005-0000-0000-0000E12D0000}"/>
    <cellStyle name="Millares [0] 4 5 3 8" xfId="20623" xr:uid="{00000000-0005-0000-0000-0000E22D0000}"/>
    <cellStyle name="Millares [0] 4 5 3 8 2" xfId="47370" xr:uid="{00000000-0005-0000-0000-0000E32D0000}"/>
    <cellStyle name="Millares [0] 4 5 3 9" xfId="25489" xr:uid="{00000000-0005-0000-0000-0000E42D0000}"/>
    <cellStyle name="Millares [0] 4 5 3 9 2" xfId="52234" xr:uid="{00000000-0005-0000-0000-0000E52D0000}"/>
    <cellStyle name="Millares [0] 4 5 4" xfId="1692" xr:uid="{00000000-0005-0000-0000-0000E62D0000}"/>
    <cellStyle name="Millares [0] 4 5 4 2" xfId="4175" xr:uid="{00000000-0005-0000-0000-0000E72D0000}"/>
    <cellStyle name="Millares [0] 4 5 4 2 2" xfId="9028" xr:uid="{00000000-0005-0000-0000-0000E82D0000}"/>
    <cellStyle name="Millares [0] 4 5 4 2 2 2" xfId="35778" xr:uid="{00000000-0005-0000-0000-0000E92D0000}"/>
    <cellStyle name="Millares [0] 4 5 4 2 3" xfId="13770" xr:uid="{00000000-0005-0000-0000-0000EA2D0000}"/>
    <cellStyle name="Millares [0] 4 5 4 2 3 2" xfId="40520" xr:uid="{00000000-0005-0000-0000-0000EB2D0000}"/>
    <cellStyle name="Millares [0] 4 5 4 2 4" xfId="23571" xr:uid="{00000000-0005-0000-0000-0000EC2D0000}"/>
    <cellStyle name="Millares [0] 4 5 4 2 4 2" xfId="50318" xr:uid="{00000000-0005-0000-0000-0000ED2D0000}"/>
    <cellStyle name="Millares [0] 4 5 4 2 5" xfId="30927" xr:uid="{00000000-0005-0000-0000-0000EE2D0000}"/>
    <cellStyle name="Millares [0] 4 5 4 3" xfId="6554" xr:uid="{00000000-0005-0000-0000-0000EF2D0000}"/>
    <cellStyle name="Millares [0] 4 5 4 3 2" xfId="33304" xr:uid="{00000000-0005-0000-0000-0000F02D0000}"/>
    <cellStyle name="Millares [0] 4 5 4 4" xfId="11400" xr:uid="{00000000-0005-0000-0000-0000F12D0000}"/>
    <cellStyle name="Millares [0] 4 5 4 4 2" xfId="38150" xr:uid="{00000000-0005-0000-0000-0000F22D0000}"/>
    <cellStyle name="Millares [0] 4 5 4 5" xfId="16245" xr:uid="{00000000-0005-0000-0000-0000F32D0000}"/>
    <cellStyle name="Millares [0] 4 5 4 5 2" xfId="42995" xr:uid="{00000000-0005-0000-0000-0000F42D0000}"/>
    <cellStyle name="Millares [0] 4 5 4 6" xfId="18646" xr:uid="{00000000-0005-0000-0000-0000F52D0000}"/>
    <cellStyle name="Millares [0] 4 5 4 6 2" xfId="45393" xr:uid="{00000000-0005-0000-0000-0000F62D0000}"/>
    <cellStyle name="Millares [0] 4 5 4 7" xfId="21097" xr:uid="{00000000-0005-0000-0000-0000F72D0000}"/>
    <cellStyle name="Millares [0] 4 5 4 7 2" xfId="47844" xr:uid="{00000000-0005-0000-0000-0000F82D0000}"/>
    <cellStyle name="Millares [0] 4 5 4 8" xfId="25963" xr:uid="{00000000-0005-0000-0000-0000F92D0000}"/>
    <cellStyle name="Millares [0] 4 5 4 8 2" xfId="52708" xr:uid="{00000000-0005-0000-0000-0000FA2D0000}"/>
    <cellStyle name="Millares [0] 4 5 4 9" xfId="28453" xr:uid="{00000000-0005-0000-0000-0000FB2D0000}"/>
    <cellStyle name="Millares [0] 4 5 5" xfId="2168" xr:uid="{00000000-0005-0000-0000-0000FC2D0000}"/>
    <cellStyle name="Millares [0] 4 5 5 2" xfId="4651" xr:uid="{00000000-0005-0000-0000-0000FD2D0000}"/>
    <cellStyle name="Millares [0] 4 5 5 2 2" xfId="9502" xr:uid="{00000000-0005-0000-0000-0000FE2D0000}"/>
    <cellStyle name="Millares [0] 4 5 5 2 2 2" xfId="36252" xr:uid="{00000000-0005-0000-0000-0000FF2D0000}"/>
    <cellStyle name="Millares [0] 4 5 5 2 3" xfId="14244" xr:uid="{00000000-0005-0000-0000-0000002E0000}"/>
    <cellStyle name="Millares [0] 4 5 5 2 3 2" xfId="40994" xr:uid="{00000000-0005-0000-0000-0000012E0000}"/>
    <cellStyle name="Millares [0] 4 5 5 2 4" xfId="24045" xr:uid="{00000000-0005-0000-0000-0000022E0000}"/>
    <cellStyle name="Millares [0] 4 5 5 2 4 2" xfId="50792" xr:uid="{00000000-0005-0000-0000-0000032E0000}"/>
    <cellStyle name="Millares [0] 4 5 5 2 5" xfId="31401" xr:uid="{00000000-0005-0000-0000-0000042E0000}"/>
    <cellStyle name="Millares [0] 4 5 5 3" xfId="7028" xr:uid="{00000000-0005-0000-0000-0000052E0000}"/>
    <cellStyle name="Millares [0] 4 5 5 3 2" xfId="33778" xr:uid="{00000000-0005-0000-0000-0000062E0000}"/>
    <cellStyle name="Millares [0] 4 5 5 4" xfId="11874" xr:uid="{00000000-0005-0000-0000-0000072E0000}"/>
    <cellStyle name="Millares [0] 4 5 5 4 2" xfId="38624" xr:uid="{00000000-0005-0000-0000-0000082E0000}"/>
    <cellStyle name="Millares [0] 4 5 5 5" xfId="16719" xr:uid="{00000000-0005-0000-0000-0000092E0000}"/>
    <cellStyle name="Millares [0] 4 5 5 5 2" xfId="43469" xr:uid="{00000000-0005-0000-0000-00000A2E0000}"/>
    <cellStyle name="Millares [0] 4 5 5 6" xfId="19120" xr:uid="{00000000-0005-0000-0000-00000B2E0000}"/>
    <cellStyle name="Millares [0] 4 5 5 6 2" xfId="45867" xr:uid="{00000000-0005-0000-0000-00000C2E0000}"/>
    <cellStyle name="Millares [0] 4 5 5 7" xfId="21571" xr:uid="{00000000-0005-0000-0000-00000D2E0000}"/>
    <cellStyle name="Millares [0] 4 5 5 7 2" xfId="48318" xr:uid="{00000000-0005-0000-0000-00000E2E0000}"/>
    <cellStyle name="Millares [0] 4 5 5 8" xfId="26437" xr:uid="{00000000-0005-0000-0000-00000F2E0000}"/>
    <cellStyle name="Millares [0] 4 5 5 8 2" xfId="53182" xr:uid="{00000000-0005-0000-0000-0000102E0000}"/>
    <cellStyle name="Millares [0] 4 5 5 9" xfId="28927" xr:uid="{00000000-0005-0000-0000-0000112E0000}"/>
    <cellStyle name="Millares [0] 4 5 6" xfId="3143" xr:uid="{00000000-0005-0000-0000-0000122E0000}"/>
    <cellStyle name="Millares [0] 4 5 6 2" xfId="8002" xr:uid="{00000000-0005-0000-0000-0000132E0000}"/>
    <cellStyle name="Millares [0] 4 5 6 2 2" xfId="34752" xr:uid="{00000000-0005-0000-0000-0000142E0000}"/>
    <cellStyle name="Millares [0] 4 5 6 3" xfId="12822" xr:uid="{00000000-0005-0000-0000-0000152E0000}"/>
    <cellStyle name="Millares [0] 4 5 6 3 2" xfId="39572" xr:uid="{00000000-0005-0000-0000-0000162E0000}"/>
    <cellStyle name="Millares [0] 4 5 6 4" xfId="22545" xr:uid="{00000000-0005-0000-0000-0000172E0000}"/>
    <cellStyle name="Millares [0] 4 5 6 4 2" xfId="49292" xr:uid="{00000000-0005-0000-0000-0000182E0000}"/>
    <cellStyle name="Millares [0] 4 5 6 5" xfId="29901" xr:uid="{00000000-0005-0000-0000-0000192E0000}"/>
    <cellStyle name="Millares [0] 4 5 7" xfId="5606" xr:uid="{00000000-0005-0000-0000-00001A2E0000}"/>
    <cellStyle name="Millares [0] 4 5 7 2" xfId="32356" xr:uid="{00000000-0005-0000-0000-00001B2E0000}"/>
    <cellStyle name="Millares [0] 4 5 8" xfId="10451" xr:uid="{00000000-0005-0000-0000-00001C2E0000}"/>
    <cellStyle name="Millares [0] 4 5 8 2" xfId="37201" xr:uid="{00000000-0005-0000-0000-00001D2E0000}"/>
    <cellStyle name="Millares [0] 4 5 9" xfId="15297" xr:uid="{00000000-0005-0000-0000-00001E2E0000}"/>
    <cellStyle name="Millares [0] 4 5 9 2" xfId="42047" xr:uid="{00000000-0005-0000-0000-00001F2E0000}"/>
    <cellStyle name="Millares [0] 4 6" xfId="807" xr:uid="{00000000-0005-0000-0000-0000202E0000}"/>
    <cellStyle name="Millares [0] 4 6 10" xfId="20250" xr:uid="{00000000-0005-0000-0000-0000212E0000}"/>
    <cellStyle name="Millares [0] 4 6 10 2" xfId="46997" xr:uid="{00000000-0005-0000-0000-0000222E0000}"/>
    <cellStyle name="Millares [0] 4 6 11" xfId="25116" xr:uid="{00000000-0005-0000-0000-0000232E0000}"/>
    <cellStyle name="Millares [0] 4 6 11 2" xfId="51861" xr:uid="{00000000-0005-0000-0000-0000242E0000}"/>
    <cellStyle name="Millares [0] 4 6 12" xfId="27580" xr:uid="{00000000-0005-0000-0000-0000252E0000}"/>
    <cellStyle name="Millares [0] 4 6 2" xfId="1315" xr:uid="{00000000-0005-0000-0000-0000262E0000}"/>
    <cellStyle name="Millares [0] 4 6 2 10" xfId="28080" xr:uid="{00000000-0005-0000-0000-0000272E0000}"/>
    <cellStyle name="Millares [0] 4 6 2 2" xfId="2743" xr:uid="{00000000-0005-0000-0000-0000282E0000}"/>
    <cellStyle name="Millares [0] 4 6 2 2 2" xfId="5226" xr:uid="{00000000-0005-0000-0000-0000292E0000}"/>
    <cellStyle name="Millares [0] 4 6 2 2 2 2" xfId="10077" xr:uid="{00000000-0005-0000-0000-00002A2E0000}"/>
    <cellStyle name="Millares [0] 4 6 2 2 2 2 2" xfId="36827" xr:uid="{00000000-0005-0000-0000-00002B2E0000}"/>
    <cellStyle name="Millares [0] 4 6 2 2 2 3" xfId="14819" xr:uid="{00000000-0005-0000-0000-00002C2E0000}"/>
    <cellStyle name="Millares [0] 4 6 2 2 2 3 2" xfId="41569" xr:uid="{00000000-0005-0000-0000-00002D2E0000}"/>
    <cellStyle name="Millares [0] 4 6 2 2 2 4" xfId="24620" xr:uid="{00000000-0005-0000-0000-00002E2E0000}"/>
    <cellStyle name="Millares [0] 4 6 2 2 2 4 2" xfId="51367" xr:uid="{00000000-0005-0000-0000-00002F2E0000}"/>
    <cellStyle name="Millares [0] 4 6 2 2 2 5" xfId="31976" xr:uid="{00000000-0005-0000-0000-0000302E0000}"/>
    <cellStyle name="Millares [0] 4 6 2 2 3" xfId="7603" xr:uid="{00000000-0005-0000-0000-0000312E0000}"/>
    <cellStyle name="Millares [0] 4 6 2 2 3 2" xfId="34353" xr:uid="{00000000-0005-0000-0000-0000322E0000}"/>
    <cellStyle name="Millares [0] 4 6 2 2 4" xfId="12449" xr:uid="{00000000-0005-0000-0000-0000332E0000}"/>
    <cellStyle name="Millares [0] 4 6 2 2 4 2" xfId="39199" xr:uid="{00000000-0005-0000-0000-0000342E0000}"/>
    <cellStyle name="Millares [0] 4 6 2 2 5" xfId="17294" xr:uid="{00000000-0005-0000-0000-0000352E0000}"/>
    <cellStyle name="Millares [0] 4 6 2 2 5 2" xfId="44044" xr:uid="{00000000-0005-0000-0000-0000362E0000}"/>
    <cellStyle name="Millares [0] 4 6 2 2 6" xfId="19695" xr:uid="{00000000-0005-0000-0000-0000372E0000}"/>
    <cellStyle name="Millares [0] 4 6 2 2 6 2" xfId="46442" xr:uid="{00000000-0005-0000-0000-0000382E0000}"/>
    <cellStyle name="Millares [0] 4 6 2 2 7" xfId="22146" xr:uid="{00000000-0005-0000-0000-0000392E0000}"/>
    <cellStyle name="Millares [0] 4 6 2 2 7 2" xfId="48893" xr:uid="{00000000-0005-0000-0000-00003A2E0000}"/>
    <cellStyle name="Millares [0] 4 6 2 2 8" xfId="27012" xr:uid="{00000000-0005-0000-0000-00003B2E0000}"/>
    <cellStyle name="Millares [0] 4 6 2 2 8 2" xfId="53757" xr:uid="{00000000-0005-0000-0000-00003C2E0000}"/>
    <cellStyle name="Millares [0] 4 6 2 2 9" xfId="29502" xr:uid="{00000000-0005-0000-0000-00003D2E0000}"/>
    <cellStyle name="Millares [0] 4 6 2 3" xfId="3798" xr:uid="{00000000-0005-0000-0000-00003E2E0000}"/>
    <cellStyle name="Millares [0] 4 6 2 3 2" xfId="8655" xr:uid="{00000000-0005-0000-0000-00003F2E0000}"/>
    <cellStyle name="Millares [0] 4 6 2 3 2 2" xfId="35405" xr:uid="{00000000-0005-0000-0000-0000402E0000}"/>
    <cellStyle name="Millares [0] 4 6 2 3 3" xfId="13397" xr:uid="{00000000-0005-0000-0000-0000412E0000}"/>
    <cellStyle name="Millares [0] 4 6 2 3 3 2" xfId="40147" xr:uid="{00000000-0005-0000-0000-0000422E0000}"/>
    <cellStyle name="Millares [0] 4 6 2 3 4" xfId="23198" xr:uid="{00000000-0005-0000-0000-0000432E0000}"/>
    <cellStyle name="Millares [0] 4 6 2 3 4 2" xfId="49945" xr:uid="{00000000-0005-0000-0000-0000442E0000}"/>
    <cellStyle name="Millares [0] 4 6 2 3 5" xfId="30554" xr:uid="{00000000-0005-0000-0000-0000452E0000}"/>
    <cellStyle name="Millares [0] 4 6 2 4" xfId="6181" xr:uid="{00000000-0005-0000-0000-0000462E0000}"/>
    <cellStyle name="Millares [0] 4 6 2 4 2" xfId="32931" xr:uid="{00000000-0005-0000-0000-0000472E0000}"/>
    <cellStyle name="Millares [0] 4 6 2 5" xfId="11027" xr:uid="{00000000-0005-0000-0000-0000482E0000}"/>
    <cellStyle name="Millares [0] 4 6 2 5 2" xfId="37777" xr:uid="{00000000-0005-0000-0000-0000492E0000}"/>
    <cellStyle name="Millares [0] 4 6 2 6" xfId="15872" xr:uid="{00000000-0005-0000-0000-00004A2E0000}"/>
    <cellStyle name="Millares [0] 4 6 2 6 2" xfId="42622" xr:uid="{00000000-0005-0000-0000-00004B2E0000}"/>
    <cellStyle name="Millares [0] 4 6 2 7" xfId="18273" xr:uid="{00000000-0005-0000-0000-00004C2E0000}"/>
    <cellStyle name="Millares [0] 4 6 2 7 2" xfId="45020" xr:uid="{00000000-0005-0000-0000-00004D2E0000}"/>
    <cellStyle name="Millares [0] 4 6 2 8" xfId="20724" xr:uid="{00000000-0005-0000-0000-00004E2E0000}"/>
    <cellStyle name="Millares [0] 4 6 2 8 2" xfId="47471" xr:uid="{00000000-0005-0000-0000-00004F2E0000}"/>
    <cellStyle name="Millares [0] 4 6 2 9" xfId="25590" xr:uid="{00000000-0005-0000-0000-0000502E0000}"/>
    <cellStyle name="Millares [0] 4 6 2 9 2" xfId="52335" xr:uid="{00000000-0005-0000-0000-0000512E0000}"/>
    <cellStyle name="Millares [0] 4 6 3" xfId="1794" xr:uid="{00000000-0005-0000-0000-0000522E0000}"/>
    <cellStyle name="Millares [0] 4 6 3 2" xfId="4277" xr:uid="{00000000-0005-0000-0000-0000532E0000}"/>
    <cellStyle name="Millares [0] 4 6 3 2 2" xfId="9129" xr:uid="{00000000-0005-0000-0000-0000542E0000}"/>
    <cellStyle name="Millares [0] 4 6 3 2 2 2" xfId="35879" xr:uid="{00000000-0005-0000-0000-0000552E0000}"/>
    <cellStyle name="Millares [0] 4 6 3 2 3" xfId="13871" xr:uid="{00000000-0005-0000-0000-0000562E0000}"/>
    <cellStyle name="Millares [0] 4 6 3 2 3 2" xfId="40621" xr:uid="{00000000-0005-0000-0000-0000572E0000}"/>
    <cellStyle name="Millares [0] 4 6 3 2 4" xfId="23672" xr:uid="{00000000-0005-0000-0000-0000582E0000}"/>
    <cellStyle name="Millares [0] 4 6 3 2 4 2" xfId="50419" xr:uid="{00000000-0005-0000-0000-0000592E0000}"/>
    <cellStyle name="Millares [0] 4 6 3 2 5" xfId="31028" xr:uid="{00000000-0005-0000-0000-00005A2E0000}"/>
    <cellStyle name="Millares [0] 4 6 3 3" xfId="6655" xr:uid="{00000000-0005-0000-0000-00005B2E0000}"/>
    <cellStyle name="Millares [0] 4 6 3 3 2" xfId="33405" xr:uid="{00000000-0005-0000-0000-00005C2E0000}"/>
    <cellStyle name="Millares [0] 4 6 3 4" xfId="11501" xr:uid="{00000000-0005-0000-0000-00005D2E0000}"/>
    <cellStyle name="Millares [0] 4 6 3 4 2" xfId="38251" xr:uid="{00000000-0005-0000-0000-00005E2E0000}"/>
    <cellStyle name="Millares [0] 4 6 3 5" xfId="16346" xr:uid="{00000000-0005-0000-0000-00005F2E0000}"/>
    <cellStyle name="Millares [0] 4 6 3 5 2" xfId="43096" xr:uid="{00000000-0005-0000-0000-0000602E0000}"/>
    <cellStyle name="Millares [0] 4 6 3 6" xfId="18747" xr:uid="{00000000-0005-0000-0000-0000612E0000}"/>
    <cellStyle name="Millares [0] 4 6 3 6 2" xfId="45494" xr:uid="{00000000-0005-0000-0000-0000622E0000}"/>
    <cellStyle name="Millares [0] 4 6 3 7" xfId="21198" xr:uid="{00000000-0005-0000-0000-0000632E0000}"/>
    <cellStyle name="Millares [0] 4 6 3 7 2" xfId="47945" xr:uid="{00000000-0005-0000-0000-0000642E0000}"/>
    <cellStyle name="Millares [0] 4 6 3 8" xfId="26064" xr:uid="{00000000-0005-0000-0000-0000652E0000}"/>
    <cellStyle name="Millares [0] 4 6 3 8 2" xfId="52809" xr:uid="{00000000-0005-0000-0000-0000662E0000}"/>
    <cellStyle name="Millares [0] 4 6 3 9" xfId="28554" xr:uid="{00000000-0005-0000-0000-0000672E0000}"/>
    <cellStyle name="Millares [0] 4 6 4" xfId="2269" xr:uid="{00000000-0005-0000-0000-0000682E0000}"/>
    <cellStyle name="Millares [0] 4 6 4 2" xfId="4752" xr:uid="{00000000-0005-0000-0000-0000692E0000}"/>
    <cellStyle name="Millares [0] 4 6 4 2 2" xfId="9603" xr:uid="{00000000-0005-0000-0000-00006A2E0000}"/>
    <cellStyle name="Millares [0] 4 6 4 2 2 2" xfId="36353" xr:uid="{00000000-0005-0000-0000-00006B2E0000}"/>
    <cellStyle name="Millares [0] 4 6 4 2 3" xfId="14345" xr:uid="{00000000-0005-0000-0000-00006C2E0000}"/>
    <cellStyle name="Millares [0] 4 6 4 2 3 2" xfId="41095" xr:uid="{00000000-0005-0000-0000-00006D2E0000}"/>
    <cellStyle name="Millares [0] 4 6 4 2 4" xfId="24146" xr:uid="{00000000-0005-0000-0000-00006E2E0000}"/>
    <cellStyle name="Millares [0] 4 6 4 2 4 2" xfId="50893" xr:uid="{00000000-0005-0000-0000-00006F2E0000}"/>
    <cellStyle name="Millares [0] 4 6 4 2 5" xfId="31502" xr:uid="{00000000-0005-0000-0000-0000702E0000}"/>
    <cellStyle name="Millares [0] 4 6 4 3" xfId="7129" xr:uid="{00000000-0005-0000-0000-0000712E0000}"/>
    <cellStyle name="Millares [0] 4 6 4 3 2" xfId="33879" xr:uid="{00000000-0005-0000-0000-0000722E0000}"/>
    <cellStyle name="Millares [0] 4 6 4 4" xfId="11975" xr:uid="{00000000-0005-0000-0000-0000732E0000}"/>
    <cellStyle name="Millares [0] 4 6 4 4 2" xfId="38725" xr:uid="{00000000-0005-0000-0000-0000742E0000}"/>
    <cellStyle name="Millares [0] 4 6 4 5" xfId="16820" xr:uid="{00000000-0005-0000-0000-0000752E0000}"/>
    <cellStyle name="Millares [0] 4 6 4 5 2" xfId="43570" xr:uid="{00000000-0005-0000-0000-0000762E0000}"/>
    <cellStyle name="Millares [0] 4 6 4 6" xfId="19221" xr:uid="{00000000-0005-0000-0000-0000772E0000}"/>
    <cellStyle name="Millares [0] 4 6 4 6 2" xfId="45968" xr:uid="{00000000-0005-0000-0000-0000782E0000}"/>
    <cellStyle name="Millares [0] 4 6 4 7" xfId="21672" xr:uid="{00000000-0005-0000-0000-0000792E0000}"/>
    <cellStyle name="Millares [0] 4 6 4 7 2" xfId="48419" xr:uid="{00000000-0005-0000-0000-00007A2E0000}"/>
    <cellStyle name="Millares [0] 4 6 4 8" xfId="26538" xr:uid="{00000000-0005-0000-0000-00007B2E0000}"/>
    <cellStyle name="Millares [0] 4 6 4 8 2" xfId="53283" xr:uid="{00000000-0005-0000-0000-00007C2E0000}"/>
    <cellStyle name="Millares [0] 4 6 4 9" xfId="29028" xr:uid="{00000000-0005-0000-0000-00007D2E0000}"/>
    <cellStyle name="Millares [0] 4 6 5" xfId="3296" xr:uid="{00000000-0005-0000-0000-00007E2E0000}"/>
    <cellStyle name="Millares [0] 4 6 5 2" xfId="8155" xr:uid="{00000000-0005-0000-0000-00007F2E0000}"/>
    <cellStyle name="Millares [0] 4 6 5 2 2" xfId="34905" xr:uid="{00000000-0005-0000-0000-0000802E0000}"/>
    <cellStyle name="Millares [0] 4 6 5 3" xfId="12923" xr:uid="{00000000-0005-0000-0000-0000812E0000}"/>
    <cellStyle name="Millares [0] 4 6 5 3 2" xfId="39673" xr:uid="{00000000-0005-0000-0000-0000822E0000}"/>
    <cellStyle name="Millares [0] 4 6 5 4" xfId="22698" xr:uid="{00000000-0005-0000-0000-0000832E0000}"/>
    <cellStyle name="Millares [0] 4 6 5 4 2" xfId="49445" xr:uid="{00000000-0005-0000-0000-0000842E0000}"/>
    <cellStyle name="Millares [0] 4 6 5 5" xfId="30054" xr:uid="{00000000-0005-0000-0000-0000852E0000}"/>
    <cellStyle name="Millares [0] 4 6 6" xfId="5707" xr:uid="{00000000-0005-0000-0000-0000862E0000}"/>
    <cellStyle name="Millares [0] 4 6 6 2" xfId="32457" xr:uid="{00000000-0005-0000-0000-0000872E0000}"/>
    <cellStyle name="Millares [0] 4 6 7" xfId="10553" xr:uid="{00000000-0005-0000-0000-0000882E0000}"/>
    <cellStyle name="Millares [0] 4 6 7 2" xfId="37303" xr:uid="{00000000-0005-0000-0000-0000892E0000}"/>
    <cellStyle name="Millares [0] 4 6 8" xfId="15398" xr:uid="{00000000-0005-0000-0000-00008A2E0000}"/>
    <cellStyle name="Millares [0] 4 6 8 2" xfId="42148" xr:uid="{00000000-0005-0000-0000-00008B2E0000}"/>
    <cellStyle name="Millares [0] 4 6 9" xfId="17797" xr:uid="{00000000-0005-0000-0000-00008C2E0000}"/>
    <cellStyle name="Millares [0] 4 6 9 2" xfId="44544" xr:uid="{00000000-0005-0000-0000-00008D2E0000}"/>
    <cellStyle name="Millares [0] 4 7" xfId="1076" xr:uid="{00000000-0005-0000-0000-00008E2E0000}"/>
    <cellStyle name="Millares [0] 4 7 10" xfId="27843" xr:uid="{00000000-0005-0000-0000-00008F2E0000}"/>
    <cellStyle name="Millares [0] 4 7 2" xfId="2506" xr:uid="{00000000-0005-0000-0000-0000902E0000}"/>
    <cellStyle name="Millares [0] 4 7 2 2" xfId="4989" xr:uid="{00000000-0005-0000-0000-0000912E0000}"/>
    <cellStyle name="Millares [0] 4 7 2 2 2" xfId="9840" xr:uid="{00000000-0005-0000-0000-0000922E0000}"/>
    <cellStyle name="Millares [0] 4 7 2 2 2 2" xfId="36590" xr:uid="{00000000-0005-0000-0000-0000932E0000}"/>
    <cellStyle name="Millares [0] 4 7 2 2 3" xfId="14582" xr:uid="{00000000-0005-0000-0000-0000942E0000}"/>
    <cellStyle name="Millares [0] 4 7 2 2 3 2" xfId="41332" xr:uid="{00000000-0005-0000-0000-0000952E0000}"/>
    <cellStyle name="Millares [0] 4 7 2 2 4" xfId="24383" xr:uid="{00000000-0005-0000-0000-0000962E0000}"/>
    <cellStyle name="Millares [0] 4 7 2 2 4 2" xfId="51130" xr:uid="{00000000-0005-0000-0000-0000972E0000}"/>
    <cellStyle name="Millares [0] 4 7 2 2 5" xfId="31739" xr:uid="{00000000-0005-0000-0000-0000982E0000}"/>
    <cellStyle name="Millares [0] 4 7 2 3" xfId="7366" xr:uid="{00000000-0005-0000-0000-0000992E0000}"/>
    <cellStyle name="Millares [0] 4 7 2 3 2" xfId="34116" xr:uid="{00000000-0005-0000-0000-00009A2E0000}"/>
    <cellStyle name="Millares [0] 4 7 2 4" xfId="12212" xr:uid="{00000000-0005-0000-0000-00009B2E0000}"/>
    <cellStyle name="Millares [0] 4 7 2 4 2" xfId="38962" xr:uid="{00000000-0005-0000-0000-00009C2E0000}"/>
    <cellStyle name="Millares [0] 4 7 2 5" xfId="17057" xr:uid="{00000000-0005-0000-0000-00009D2E0000}"/>
    <cellStyle name="Millares [0] 4 7 2 5 2" xfId="43807" xr:uid="{00000000-0005-0000-0000-00009E2E0000}"/>
    <cellStyle name="Millares [0] 4 7 2 6" xfId="19458" xr:uid="{00000000-0005-0000-0000-00009F2E0000}"/>
    <cellStyle name="Millares [0] 4 7 2 6 2" xfId="46205" xr:uid="{00000000-0005-0000-0000-0000A02E0000}"/>
    <cellStyle name="Millares [0] 4 7 2 7" xfId="21909" xr:uid="{00000000-0005-0000-0000-0000A12E0000}"/>
    <cellStyle name="Millares [0] 4 7 2 7 2" xfId="48656" xr:uid="{00000000-0005-0000-0000-0000A22E0000}"/>
    <cellStyle name="Millares [0] 4 7 2 8" xfId="26775" xr:uid="{00000000-0005-0000-0000-0000A32E0000}"/>
    <cellStyle name="Millares [0] 4 7 2 8 2" xfId="53520" xr:uid="{00000000-0005-0000-0000-0000A42E0000}"/>
    <cellStyle name="Millares [0] 4 7 2 9" xfId="29265" xr:uid="{00000000-0005-0000-0000-0000A52E0000}"/>
    <cellStyle name="Millares [0] 4 7 3" xfId="3560" xr:uid="{00000000-0005-0000-0000-0000A62E0000}"/>
    <cellStyle name="Millares [0] 4 7 3 2" xfId="8418" xr:uid="{00000000-0005-0000-0000-0000A72E0000}"/>
    <cellStyle name="Millares [0] 4 7 3 2 2" xfId="35168" xr:uid="{00000000-0005-0000-0000-0000A82E0000}"/>
    <cellStyle name="Millares [0] 4 7 3 3" xfId="13160" xr:uid="{00000000-0005-0000-0000-0000A92E0000}"/>
    <cellStyle name="Millares [0] 4 7 3 3 2" xfId="39910" xr:uid="{00000000-0005-0000-0000-0000AA2E0000}"/>
    <cellStyle name="Millares [0] 4 7 3 4" xfId="22961" xr:uid="{00000000-0005-0000-0000-0000AB2E0000}"/>
    <cellStyle name="Millares [0] 4 7 3 4 2" xfId="49708" xr:uid="{00000000-0005-0000-0000-0000AC2E0000}"/>
    <cellStyle name="Millares [0] 4 7 3 5" xfId="30317" xr:uid="{00000000-0005-0000-0000-0000AD2E0000}"/>
    <cellStyle name="Millares [0] 4 7 4" xfId="5944" xr:uid="{00000000-0005-0000-0000-0000AE2E0000}"/>
    <cellStyle name="Millares [0] 4 7 4 2" xfId="32694" xr:uid="{00000000-0005-0000-0000-0000AF2E0000}"/>
    <cellStyle name="Millares [0] 4 7 5" xfId="10790" xr:uid="{00000000-0005-0000-0000-0000B02E0000}"/>
    <cellStyle name="Millares [0] 4 7 5 2" xfId="37540" xr:uid="{00000000-0005-0000-0000-0000B12E0000}"/>
    <cellStyle name="Millares [0] 4 7 6" xfId="15635" xr:uid="{00000000-0005-0000-0000-0000B22E0000}"/>
    <cellStyle name="Millares [0] 4 7 6 2" xfId="42385" xr:uid="{00000000-0005-0000-0000-0000B32E0000}"/>
    <cellStyle name="Millares [0] 4 7 7" xfId="18036" xr:uid="{00000000-0005-0000-0000-0000B42E0000}"/>
    <cellStyle name="Millares [0] 4 7 7 2" xfId="44783" xr:uid="{00000000-0005-0000-0000-0000B52E0000}"/>
    <cellStyle name="Millares [0] 4 7 8" xfId="20487" xr:uid="{00000000-0005-0000-0000-0000B62E0000}"/>
    <cellStyle name="Millares [0] 4 7 8 2" xfId="47234" xr:uid="{00000000-0005-0000-0000-0000B72E0000}"/>
    <cellStyle name="Millares [0] 4 7 9" xfId="25353" xr:uid="{00000000-0005-0000-0000-0000B82E0000}"/>
    <cellStyle name="Millares [0] 4 7 9 2" xfId="52098" xr:uid="{00000000-0005-0000-0000-0000B92E0000}"/>
    <cellStyle name="Millares [0] 4 8" xfId="1556" xr:uid="{00000000-0005-0000-0000-0000BA2E0000}"/>
    <cellStyle name="Millares [0] 4 8 2" xfId="4039" xr:uid="{00000000-0005-0000-0000-0000BB2E0000}"/>
    <cellStyle name="Millares [0] 4 8 2 2" xfId="8892" xr:uid="{00000000-0005-0000-0000-0000BC2E0000}"/>
    <cellStyle name="Millares [0] 4 8 2 2 2" xfId="35642" xr:uid="{00000000-0005-0000-0000-0000BD2E0000}"/>
    <cellStyle name="Millares [0] 4 8 2 3" xfId="13634" xr:uid="{00000000-0005-0000-0000-0000BE2E0000}"/>
    <cellStyle name="Millares [0] 4 8 2 3 2" xfId="40384" xr:uid="{00000000-0005-0000-0000-0000BF2E0000}"/>
    <cellStyle name="Millares [0] 4 8 2 4" xfId="23435" xr:uid="{00000000-0005-0000-0000-0000C02E0000}"/>
    <cellStyle name="Millares [0] 4 8 2 4 2" xfId="50182" xr:uid="{00000000-0005-0000-0000-0000C12E0000}"/>
    <cellStyle name="Millares [0] 4 8 2 5" xfId="30791" xr:uid="{00000000-0005-0000-0000-0000C22E0000}"/>
    <cellStyle name="Millares [0] 4 8 3" xfId="6418" xr:uid="{00000000-0005-0000-0000-0000C32E0000}"/>
    <cellStyle name="Millares [0] 4 8 3 2" xfId="33168" xr:uid="{00000000-0005-0000-0000-0000C42E0000}"/>
    <cellStyle name="Millares [0] 4 8 4" xfId="11264" xr:uid="{00000000-0005-0000-0000-0000C52E0000}"/>
    <cellStyle name="Millares [0] 4 8 4 2" xfId="38014" xr:uid="{00000000-0005-0000-0000-0000C62E0000}"/>
    <cellStyle name="Millares [0] 4 8 5" xfId="16109" xr:uid="{00000000-0005-0000-0000-0000C72E0000}"/>
    <cellStyle name="Millares [0] 4 8 5 2" xfId="42859" xr:uid="{00000000-0005-0000-0000-0000C82E0000}"/>
    <cellStyle name="Millares [0] 4 8 6" xfId="18510" xr:uid="{00000000-0005-0000-0000-0000C92E0000}"/>
    <cellStyle name="Millares [0] 4 8 6 2" xfId="45257" xr:uid="{00000000-0005-0000-0000-0000CA2E0000}"/>
    <cellStyle name="Millares [0] 4 8 7" xfId="20961" xr:uid="{00000000-0005-0000-0000-0000CB2E0000}"/>
    <cellStyle name="Millares [0] 4 8 7 2" xfId="47708" xr:uid="{00000000-0005-0000-0000-0000CC2E0000}"/>
    <cellStyle name="Millares [0] 4 8 8" xfId="25827" xr:uid="{00000000-0005-0000-0000-0000CD2E0000}"/>
    <cellStyle name="Millares [0] 4 8 8 2" xfId="52572" xr:uid="{00000000-0005-0000-0000-0000CE2E0000}"/>
    <cellStyle name="Millares [0] 4 8 9" xfId="28317" xr:uid="{00000000-0005-0000-0000-0000CF2E0000}"/>
    <cellStyle name="Millares [0] 4 9" xfId="2032" xr:uid="{00000000-0005-0000-0000-0000D02E0000}"/>
    <cellStyle name="Millares [0] 4 9 2" xfId="4515" xr:uid="{00000000-0005-0000-0000-0000D12E0000}"/>
    <cellStyle name="Millares [0] 4 9 2 2" xfId="9366" xr:uid="{00000000-0005-0000-0000-0000D22E0000}"/>
    <cellStyle name="Millares [0] 4 9 2 2 2" xfId="36116" xr:uid="{00000000-0005-0000-0000-0000D32E0000}"/>
    <cellStyle name="Millares [0] 4 9 2 3" xfId="14108" xr:uid="{00000000-0005-0000-0000-0000D42E0000}"/>
    <cellStyle name="Millares [0] 4 9 2 3 2" xfId="40858" xr:uid="{00000000-0005-0000-0000-0000D52E0000}"/>
    <cellStyle name="Millares [0] 4 9 2 4" xfId="23909" xr:uid="{00000000-0005-0000-0000-0000D62E0000}"/>
    <cellStyle name="Millares [0] 4 9 2 4 2" xfId="50656" xr:uid="{00000000-0005-0000-0000-0000D72E0000}"/>
    <cellStyle name="Millares [0] 4 9 2 5" xfId="31265" xr:uid="{00000000-0005-0000-0000-0000D82E0000}"/>
    <cellStyle name="Millares [0] 4 9 3" xfId="6892" xr:uid="{00000000-0005-0000-0000-0000D92E0000}"/>
    <cellStyle name="Millares [0] 4 9 3 2" xfId="33642" xr:uid="{00000000-0005-0000-0000-0000DA2E0000}"/>
    <cellStyle name="Millares [0] 4 9 4" xfId="11738" xr:uid="{00000000-0005-0000-0000-0000DB2E0000}"/>
    <cellStyle name="Millares [0] 4 9 4 2" xfId="38488" xr:uid="{00000000-0005-0000-0000-0000DC2E0000}"/>
    <cellStyle name="Millares [0] 4 9 5" xfId="16583" xr:uid="{00000000-0005-0000-0000-0000DD2E0000}"/>
    <cellStyle name="Millares [0] 4 9 5 2" xfId="43333" xr:uid="{00000000-0005-0000-0000-0000DE2E0000}"/>
    <cellStyle name="Millares [0] 4 9 6" xfId="18984" xr:uid="{00000000-0005-0000-0000-0000DF2E0000}"/>
    <cellStyle name="Millares [0] 4 9 6 2" xfId="45731" xr:uid="{00000000-0005-0000-0000-0000E02E0000}"/>
    <cellStyle name="Millares [0] 4 9 7" xfId="21435" xr:uid="{00000000-0005-0000-0000-0000E12E0000}"/>
    <cellStyle name="Millares [0] 4 9 7 2" xfId="48182" xr:uid="{00000000-0005-0000-0000-0000E22E0000}"/>
    <cellStyle name="Millares [0] 4 9 8" xfId="26301" xr:uid="{00000000-0005-0000-0000-0000E32E0000}"/>
    <cellStyle name="Millares [0] 4 9 8 2" xfId="53046" xr:uid="{00000000-0005-0000-0000-0000E42E0000}"/>
    <cellStyle name="Millares [0] 4 9 9" xfId="28791" xr:uid="{00000000-0005-0000-0000-0000E52E0000}"/>
    <cellStyle name="Millares [0] 5" xfId="131" xr:uid="{00000000-0005-0000-0000-0000E62E0000}"/>
    <cellStyle name="Millares [0] 5 10" xfId="2987" xr:uid="{00000000-0005-0000-0000-0000E72E0000}"/>
    <cellStyle name="Millares [0] 5 10 2" xfId="7846" xr:uid="{00000000-0005-0000-0000-0000E82E0000}"/>
    <cellStyle name="Millares [0] 5 10 2 2" xfId="34596" xr:uid="{00000000-0005-0000-0000-0000E92E0000}"/>
    <cellStyle name="Millares [0] 5 10 3" xfId="12692" xr:uid="{00000000-0005-0000-0000-0000EA2E0000}"/>
    <cellStyle name="Millares [0] 5 10 3 2" xfId="39442" xr:uid="{00000000-0005-0000-0000-0000EB2E0000}"/>
    <cellStyle name="Millares [0] 5 10 4" xfId="22389" xr:uid="{00000000-0005-0000-0000-0000EC2E0000}"/>
    <cellStyle name="Millares [0] 5 10 4 2" xfId="49136" xr:uid="{00000000-0005-0000-0000-0000ED2E0000}"/>
    <cellStyle name="Millares [0] 5 10 5" xfId="29745" xr:uid="{00000000-0005-0000-0000-0000EE2E0000}"/>
    <cellStyle name="Millares [0] 5 11" xfId="5476" xr:uid="{00000000-0005-0000-0000-0000EF2E0000}"/>
    <cellStyle name="Millares [0] 5 11 2" xfId="32226" xr:uid="{00000000-0005-0000-0000-0000F02E0000}"/>
    <cellStyle name="Millares [0] 5 12" xfId="10321" xr:uid="{00000000-0005-0000-0000-0000F12E0000}"/>
    <cellStyle name="Millares [0] 5 12 2" xfId="37071" xr:uid="{00000000-0005-0000-0000-0000F22E0000}"/>
    <cellStyle name="Millares [0] 5 13" xfId="15167" xr:uid="{00000000-0005-0000-0000-0000F32E0000}"/>
    <cellStyle name="Millares [0] 5 13 2" xfId="41917" xr:uid="{00000000-0005-0000-0000-0000F42E0000}"/>
    <cellStyle name="Millares [0] 5 14" xfId="17542" xr:uid="{00000000-0005-0000-0000-0000F52E0000}"/>
    <cellStyle name="Millares [0] 5 14 2" xfId="44289" xr:uid="{00000000-0005-0000-0000-0000F62E0000}"/>
    <cellStyle name="Millares [0] 5 15" xfId="20018" xr:uid="{00000000-0005-0000-0000-0000F72E0000}"/>
    <cellStyle name="Millares [0] 5 15 2" xfId="46765" xr:uid="{00000000-0005-0000-0000-0000F82E0000}"/>
    <cellStyle name="Millares [0] 5 16" xfId="24884" xr:uid="{00000000-0005-0000-0000-0000F92E0000}"/>
    <cellStyle name="Millares [0] 5 16 2" xfId="51630" xr:uid="{00000000-0005-0000-0000-0000FA2E0000}"/>
    <cellStyle name="Millares [0] 5 17" xfId="27271" xr:uid="{00000000-0005-0000-0000-0000FB2E0000}"/>
    <cellStyle name="Millares [0] 5 2" xfId="507" xr:uid="{00000000-0005-0000-0000-0000FC2E0000}"/>
    <cellStyle name="Millares [0] 5 2 10" xfId="15202" xr:uid="{00000000-0005-0000-0000-0000FD2E0000}"/>
    <cellStyle name="Millares [0] 5 2 10 2" xfId="41952" xr:uid="{00000000-0005-0000-0000-0000FE2E0000}"/>
    <cellStyle name="Millares [0] 5 2 11" xfId="17594" xr:uid="{00000000-0005-0000-0000-0000FF2E0000}"/>
    <cellStyle name="Millares [0] 5 2 11 2" xfId="44341" xr:uid="{00000000-0005-0000-0000-0000002F0000}"/>
    <cellStyle name="Millares [0] 5 2 12" xfId="20053" xr:uid="{00000000-0005-0000-0000-0000012F0000}"/>
    <cellStyle name="Millares [0] 5 2 12 2" xfId="46800" xr:uid="{00000000-0005-0000-0000-0000022F0000}"/>
    <cellStyle name="Millares [0] 5 2 13" xfId="24919" xr:uid="{00000000-0005-0000-0000-0000032F0000}"/>
    <cellStyle name="Millares [0] 5 2 13 2" xfId="51665" xr:uid="{00000000-0005-0000-0000-0000042F0000}"/>
    <cellStyle name="Millares [0] 5 2 14" xfId="27332" xr:uid="{00000000-0005-0000-0000-0000052F0000}"/>
    <cellStyle name="Millares [0] 5 2 2" xfId="704" xr:uid="{00000000-0005-0000-0000-0000062F0000}"/>
    <cellStyle name="Millares [0] 5 2 2 10" xfId="17735" xr:uid="{00000000-0005-0000-0000-0000072F0000}"/>
    <cellStyle name="Millares [0] 5 2 2 10 2" xfId="44482" xr:uid="{00000000-0005-0000-0000-0000082F0000}"/>
    <cellStyle name="Millares [0] 5 2 2 11" xfId="20189" xr:uid="{00000000-0005-0000-0000-0000092F0000}"/>
    <cellStyle name="Millares [0] 5 2 2 11 2" xfId="46936" xr:uid="{00000000-0005-0000-0000-00000A2F0000}"/>
    <cellStyle name="Millares [0] 5 2 2 12" xfId="25055" xr:uid="{00000000-0005-0000-0000-00000B2F0000}"/>
    <cellStyle name="Millares [0] 5 2 2 12 2" xfId="51801" xr:uid="{00000000-0005-0000-0000-00000C2F0000}"/>
    <cellStyle name="Millares [0] 5 2 2 13" xfId="27513" xr:uid="{00000000-0005-0000-0000-00000D2F0000}"/>
    <cellStyle name="Millares [0] 5 2 2 2" xfId="1015" xr:uid="{00000000-0005-0000-0000-00000E2F0000}"/>
    <cellStyle name="Millares [0] 5 2 2 2 10" xfId="20427" xr:uid="{00000000-0005-0000-0000-00000F2F0000}"/>
    <cellStyle name="Millares [0] 5 2 2 2 10 2" xfId="47174" xr:uid="{00000000-0005-0000-0000-0000102F0000}"/>
    <cellStyle name="Millares [0] 5 2 2 2 11" xfId="25293" xr:uid="{00000000-0005-0000-0000-0000112F0000}"/>
    <cellStyle name="Millares [0] 5 2 2 2 11 2" xfId="52038" xr:uid="{00000000-0005-0000-0000-0000122F0000}"/>
    <cellStyle name="Millares [0] 5 2 2 2 12" xfId="27783" xr:uid="{00000000-0005-0000-0000-0000132F0000}"/>
    <cellStyle name="Millares [0] 5 2 2 2 2" xfId="1492" xr:uid="{00000000-0005-0000-0000-0000142F0000}"/>
    <cellStyle name="Millares [0] 5 2 2 2 2 10" xfId="28257" xr:uid="{00000000-0005-0000-0000-0000152F0000}"/>
    <cellStyle name="Millares [0] 5 2 2 2 2 2" xfId="2920" xr:uid="{00000000-0005-0000-0000-0000162F0000}"/>
    <cellStyle name="Millares [0] 5 2 2 2 2 2 2" xfId="5403" xr:uid="{00000000-0005-0000-0000-0000172F0000}"/>
    <cellStyle name="Millares [0] 5 2 2 2 2 2 2 2" xfId="10254" xr:uid="{00000000-0005-0000-0000-0000182F0000}"/>
    <cellStyle name="Millares [0] 5 2 2 2 2 2 2 2 2" xfId="37004" xr:uid="{00000000-0005-0000-0000-0000192F0000}"/>
    <cellStyle name="Millares [0] 5 2 2 2 2 2 2 3" xfId="14996" xr:uid="{00000000-0005-0000-0000-00001A2F0000}"/>
    <cellStyle name="Millares [0] 5 2 2 2 2 2 2 3 2" xfId="41746" xr:uid="{00000000-0005-0000-0000-00001B2F0000}"/>
    <cellStyle name="Millares [0] 5 2 2 2 2 2 2 4" xfId="24797" xr:uid="{00000000-0005-0000-0000-00001C2F0000}"/>
    <cellStyle name="Millares [0] 5 2 2 2 2 2 2 4 2" xfId="51544" xr:uid="{00000000-0005-0000-0000-00001D2F0000}"/>
    <cellStyle name="Millares [0] 5 2 2 2 2 2 2 5" xfId="32153" xr:uid="{00000000-0005-0000-0000-00001E2F0000}"/>
    <cellStyle name="Millares [0] 5 2 2 2 2 2 3" xfId="7780" xr:uid="{00000000-0005-0000-0000-00001F2F0000}"/>
    <cellStyle name="Millares [0] 5 2 2 2 2 2 3 2" xfId="34530" xr:uid="{00000000-0005-0000-0000-0000202F0000}"/>
    <cellStyle name="Millares [0] 5 2 2 2 2 2 4" xfId="12626" xr:uid="{00000000-0005-0000-0000-0000212F0000}"/>
    <cellStyle name="Millares [0] 5 2 2 2 2 2 4 2" xfId="39376" xr:uid="{00000000-0005-0000-0000-0000222F0000}"/>
    <cellStyle name="Millares [0] 5 2 2 2 2 2 5" xfId="17471" xr:uid="{00000000-0005-0000-0000-0000232F0000}"/>
    <cellStyle name="Millares [0] 5 2 2 2 2 2 5 2" xfId="44221" xr:uid="{00000000-0005-0000-0000-0000242F0000}"/>
    <cellStyle name="Millares [0] 5 2 2 2 2 2 6" xfId="19872" xr:uid="{00000000-0005-0000-0000-0000252F0000}"/>
    <cellStyle name="Millares [0] 5 2 2 2 2 2 6 2" xfId="46619" xr:uid="{00000000-0005-0000-0000-0000262F0000}"/>
    <cellStyle name="Millares [0] 5 2 2 2 2 2 7" xfId="22323" xr:uid="{00000000-0005-0000-0000-0000272F0000}"/>
    <cellStyle name="Millares [0] 5 2 2 2 2 2 7 2" xfId="49070" xr:uid="{00000000-0005-0000-0000-0000282F0000}"/>
    <cellStyle name="Millares [0] 5 2 2 2 2 2 8" xfId="27189" xr:uid="{00000000-0005-0000-0000-0000292F0000}"/>
    <cellStyle name="Millares [0] 5 2 2 2 2 2 8 2" xfId="53934" xr:uid="{00000000-0005-0000-0000-00002A2F0000}"/>
    <cellStyle name="Millares [0] 5 2 2 2 2 2 9" xfId="29679" xr:uid="{00000000-0005-0000-0000-00002B2F0000}"/>
    <cellStyle name="Millares [0] 5 2 2 2 2 3" xfId="3975" xr:uid="{00000000-0005-0000-0000-00002C2F0000}"/>
    <cellStyle name="Millares [0] 5 2 2 2 2 3 2" xfId="8832" xr:uid="{00000000-0005-0000-0000-00002D2F0000}"/>
    <cellStyle name="Millares [0] 5 2 2 2 2 3 2 2" xfId="35582" xr:uid="{00000000-0005-0000-0000-00002E2F0000}"/>
    <cellStyle name="Millares [0] 5 2 2 2 2 3 3" xfId="13574" xr:uid="{00000000-0005-0000-0000-00002F2F0000}"/>
    <cellStyle name="Millares [0] 5 2 2 2 2 3 3 2" xfId="40324" xr:uid="{00000000-0005-0000-0000-0000302F0000}"/>
    <cellStyle name="Millares [0] 5 2 2 2 2 3 4" xfId="23375" xr:uid="{00000000-0005-0000-0000-0000312F0000}"/>
    <cellStyle name="Millares [0] 5 2 2 2 2 3 4 2" xfId="50122" xr:uid="{00000000-0005-0000-0000-0000322F0000}"/>
    <cellStyle name="Millares [0] 5 2 2 2 2 3 5" xfId="30731" xr:uid="{00000000-0005-0000-0000-0000332F0000}"/>
    <cellStyle name="Millares [0] 5 2 2 2 2 4" xfId="6358" xr:uid="{00000000-0005-0000-0000-0000342F0000}"/>
    <cellStyle name="Millares [0] 5 2 2 2 2 4 2" xfId="33108" xr:uid="{00000000-0005-0000-0000-0000352F0000}"/>
    <cellStyle name="Millares [0] 5 2 2 2 2 5" xfId="11204" xr:uid="{00000000-0005-0000-0000-0000362F0000}"/>
    <cellStyle name="Millares [0] 5 2 2 2 2 5 2" xfId="37954" xr:uid="{00000000-0005-0000-0000-0000372F0000}"/>
    <cellStyle name="Millares [0] 5 2 2 2 2 6" xfId="16049" xr:uid="{00000000-0005-0000-0000-0000382F0000}"/>
    <cellStyle name="Millares [0] 5 2 2 2 2 6 2" xfId="42799" xr:uid="{00000000-0005-0000-0000-0000392F0000}"/>
    <cellStyle name="Millares [0] 5 2 2 2 2 7" xfId="18450" xr:uid="{00000000-0005-0000-0000-00003A2F0000}"/>
    <cellStyle name="Millares [0] 5 2 2 2 2 7 2" xfId="45197" xr:uid="{00000000-0005-0000-0000-00003B2F0000}"/>
    <cellStyle name="Millares [0] 5 2 2 2 2 8" xfId="20901" xr:uid="{00000000-0005-0000-0000-00003C2F0000}"/>
    <cellStyle name="Millares [0] 5 2 2 2 2 8 2" xfId="47648" xr:uid="{00000000-0005-0000-0000-00003D2F0000}"/>
    <cellStyle name="Millares [0] 5 2 2 2 2 9" xfId="25767" xr:uid="{00000000-0005-0000-0000-00003E2F0000}"/>
    <cellStyle name="Millares [0] 5 2 2 2 2 9 2" xfId="52512" xr:uid="{00000000-0005-0000-0000-00003F2F0000}"/>
    <cellStyle name="Millares [0] 5 2 2 2 3" xfId="1971" xr:uid="{00000000-0005-0000-0000-0000402F0000}"/>
    <cellStyle name="Millares [0] 5 2 2 2 3 2" xfId="4454" xr:uid="{00000000-0005-0000-0000-0000412F0000}"/>
    <cellStyle name="Millares [0] 5 2 2 2 3 2 2" xfId="9306" xr:uid="{00000000-0005-0000-0000-0000422F0000}"/>
    <cellStyle name="Millares [0] 5 2 2 2 3 2 2 2" xfId="36056" xr:uid="{00000000-0005-0000-0000-0000432F0000}"/>
    <cellStyle name="Millares [0] 5 2 2 2 3 2 3" xfId="14048" xr:uid="{00000000-0005-0000-0000-0000442F0000}"/>
    <cellStyle name="Millares [0] 5 2 2 2 3 2 3 2" xfId="40798" xr:uid="{00000000-0005-0000-0000-0000452F0000}"/>
    <cellStyle name="Millares [0] 5 2 2 2 3 2 4" xfId="23849" xr:uid="{00000000-0005-0000-0000-0000462F0000}"/>
    <cellStyle name="Millares [0] 5 2 2 2 3 2 4 2" xfId="50596" xr:uid="{00000000-0005-0000-0000-0000472F0000}"/>
    <cellStyle name="Millares [0] 5 2 2 2 3 2 5" xfId="31205" xr:uid="{00000000-0005-0000-0000-0000482F0000}"/>
    <cellStyle name="Millares [0] 5 2 2 2 3 3" xfId="6832" xr:uid="{00000000-0005-0000-0000-0000492F0000}"/>
    <cellStyle name="Millares [0] 5 2 2 2 3 3 2" xfId="33582" xr:uid="{00000000-0005-0000-0000-00004A2F0000}"/>
    <cellStyle name="Millares [0] 5 2 2 2 3 4" xfId="11678" xr:uid="{00000000-0005-0000-0000-00004B2F0000}"/>
    <cellStyle name="Millares [0] 5 2 2 2 3 4 2" xfId="38428" xr:uid="{00000000-0005-0000-0000-00004C2F0000}"/>
    <cellStyle name="Millares [0] 5 2 2 2 3 5" xfId="16523" xr:uid="{00000000-0005-0000-0000-00004D2F0000}"/>
    <cellStyle name="Millares [0] 5 2 2 2 3 5 2" xfId="43273" xr:uid="{00000000-0005-0000-0000-00004E2F0000}"/>
    <cellStyle name="Millares [0] 5 2 2 2 3 6" xfId="18924" xr:uid="{00000000-0005-0000-0000-00004F2F0000}"/>
    <cellStyle name="Millares [0] 5 2 2 2 3 6 2" xfId="45671" xr:uid="{00000000-0005-0000-0000-0000502F0000}"/>
    <cellStyle name="Millares [0] 5 2 2 2 3 7" xfId="21375" xr:uid="{00000000-0005-0000-0000-0000512F0000}"/>
    <cellStyle name="Millares [0] 5 2 2 2 3 7 2" xfId="48122" xr:uid="{00000000-0005-0000-0000-0000522F0000}"/>
    <cellStyle name="Millares [0] 5 2 2 2 3 8" xfId="26241" xr:uid="{00000000-0005-0000-0000-0000532F0000}"/>
    <cellStyle name="Millares [0] 5 2 2 2 3 8 2" xfId="52986" xr:uid="{00000000-0005-0000-0000-0000542F0000}"/>
    <cellStyle name="Millares [0] 5 2 2 2 3 9" xfId="28731" xr:uid="{00000000-0005-0000-0000-0000552F0000}"/>
    <cellStyle name="Millares [0] 5 2 2 2 4" xfId="2446" xr:uid="{00000000-0005-0000-0000-0000562F0000}"/>
    <cellStyle name="Millares [0] 5 2 2 2 4 2" xfId="4929" xr:uid="{00000000-0005-0000-0000-0000572F0000}"/>
    <cellStyle name="Millares [0] 5 2 2 2 4 2 2" xfId="9780" xr:uid="{00000000-0005-0000-0000-0000582F0000}"/>
    <cellStyle name="Millares [0] 5 2 2 2 4 2 2 2" xfId="36530" xr:uid="{00000000-0005-0000-0000-0000592F0000}"/>
    <cellStyle name="Millares [0] 5 2 2 2 4 2 3" xfId="14522" xr:uid="{00000000-0005-0000-0000-00005A2F0000}"/>
    <cellStyle name="Millares [0] 5 2 2 2 4 2 3 2" xfId="41272" xr:uid="{00000000-0005-0000-0000-00005B2F0000}"/>
    <cellStyle name="Millares [0] 5 2 2 2 4 2 4" xfId="24323" xr:uid="{00000000-0005-0000-0000-00005C2F0000}"/>
    <cellStyle name="Millares [0] 5 2 2 2 4 2 4 2" xfId="51070" xr:uid="{00000000-0005-0000-0000-00005D2F0000}"/>
    <cellStyle name="Millares [0] 5 2 2 2 4 2 5" xfId="31679" xr:uid="{00000000-0005-0000-0000-00005E2F0000}"/>
    <cellStyle name="Millares [0] 5 2 2 2 4 3" xfId="7306" xr:uid="{00000000-0005-0000-0000-00005F2F0000}"/>
    <cellStyle name="Millares [0] 5 2 2 2 4 3 2" xfId="34056" xr:uid="{00000000-0005-0000-0000-0000602F0000}"/>
    <cellStyle name="Millares [0] 5 2 2 2 4 4" xfId="12152" xr:uid="{00000000-0005-0000-0000-0000612F0000}"/>
    <cellStyle name="Millares [0] 5 2 2 2 4 4 2" xfId="38902" xr:uid="{00000000-0005-0000-0000-0000622F0000}"/>
    <cellStyle name="Millares [0] 5 2 2 2 4 5" xfId="16997" xr:uid="{00000000-0005-0000-0000-0000632F0000}"/>
    <cellStyle name="Millares [0] 5 2 2 2 4 5 2" xfId="43747" xr:uid="{00000000-0005-0000-0000-0000642F0000}"/>
    <cellStyle name="Millares [0] 5 2 2 2 4 6" xfId="19398" xr:uid="{00000000-0005-0000-0000-0000652F0000}"/>
    <cellStyle name="Millares [0] 5 2 2 2 4 6 2" xfId="46145" xr:uid="{00000000-0005-0000-0000-0000662F0000}"/>
    <cellStyle name="Millares [0] 5 2 2 2 4 7" xfId="21849" xr:uid="{00000000-0005-0000-0000-0000672F0000}"/>
    <cellStyle name="Millares [0] 5 2 2 2 4 7 2" xfId="48596" xr:uid="{00000000-0005-0000-0000-0000682F0000}"/>
    <cellStyle name="Millares [0] 5 2 2 2 4 8" xfId="26715" xr:uid="{00000000-0005-0000-0000-0000692F0000}"/>
    <cellStyle name="Millares [0] 5 2 2 2 4 8 2" xfId="53460" xr:uid="{00000000-0005-0000-0000-00006A2F0000}"/>
    <cellStyle name="Millares [0] 5 2 2 2 4 9" xfId="29205" xr:uid="{00000000-0005-0000-0000-00006B2F0000}"/>
    <cellStyle name="Millares [0] 5 2 2 2 5" xfId="3499" xr:uid="{00000000-0005-0000-0000-00006C2F0000}"/>
    <cellStyle name="Millares [0] 5 2 2 2 5 2" xfId="8358" xr:uid="{00000000-0005-0000-0000-00006D2F0000}"/>
    <cellStyle name="Millares [0] 5 2 2 2 5 2 2" xfId="35108" xr:uid="{00000000-0005-0000-0000-00006E2F0000}"/>
    <cellStyle name="Millares [0] 5 2 2 2 5 3" xfId="13100" xr:uid="{00000000-0005-0000-0000-00006F2F0000}"/>
    <cellStyle name="Millares [0] 5 2 2 2 5 3 2" xfId="39850" xr:uid="{00000000-0005-0000-0000-0000702F0000}"/>
    <cellStyle name="Millares [0] 5 2 2 2 5 4" xfId="22901" xr:uid="{00000000-0005-0000-0000-0000712F0000}"/>
    <cellStyle name="Millares [0] 5 2 2 2 5 4 2" xfId="49648" xr:uid="{00000000-0005-0000-0000-0000722F0000}"/>
    <cellStyle name="Millares [0] 5 2 2 2 5 5" xfId="30257" xr:uid="{00000000-0005-0000-0000-0000732F0000}"/>
    <cellStyle name="Millares [0] 5 2 2 2 6" xfId="5884" xr:uid="{00000000-0005-0000-0000-0000742F0000}"/>
    <cellStyle name="Millares [0] 5 2 2 2 6 2" xfId="32634" xr:uid="{00000000-0005-0000-0000-0000752F0000}"/>
    <cellStyle name="Millares [0] 5 2 2 2 7" xfId="10730" xr:uid="{00000000-0005-0000-0000-0000762F0000}"/>
    <cellStyle name="Millares [0] 5 2 2 2 7 2" xfId="37480" xr:uid="{00000000-0005-0000-0000-0000772F0000}"/>
    <cellStyle name="Millares [0] 5 2 2 2 8" xfId="15575" xr:uid="{00000000-0005-0000-0000-0000782F0000}"/>
    <cellStyle name="Millares [0] 5 2 2 2 8 2" xfId="42325" xr:uid="{00000000-0005-0000-0000-0000792F0000}"/>
    <cellStyle name="Millares [0] 5 2 2 2 9" xfId="17976" xr:uid="{00000000-0005-0000-0000-00007A2F0000}"/>
    <cellStyle name="Millares [0] 5 2 2 2 9 2" xfId="44723" xr:uid="{00000000-0005-0000-0000-00007B2F0000}"/>
    <cellStyle name="Millares [0] 5 2 2 3" xfId="1253" xr:uid="{00000000-0005-0000-0000-00007C2F0000}"/>
    <cellStyle name="Millares [0] 5 2 2 3 10" xfId="28020" xr:uid="{00000000-0005-0000-0000-00007D2F0000}"/>
    <cellStyle name="Millares [0] 5 2 2 3 2" xfId="2683" xr:uid="{00000000-0005-0000-0000-00007E2F0000}"/>
    <cellStyle name="Millares [0] 5 2 2 3 2 2" xfId="5166" xr:uid="{00000000-0005-0000-0000-00007F2F0000}"/>
    <cellStyle name="Millares [0] 5 2 2 3 2 2 2" xfId="10017" xr:uid="{00000000-0005-0000-0000-0000802F0000}"/>
    <cellStyle name="Millares [0] 5 2 2 3 2 2 2 2" xfId="36767" xr:uid="{00000000-0005-0000-0000-0000812F0000}"/>
    <cellStyle name="Millares [0] 5 2 2 3 2 2 3" xfId="14759" xr:uid="{00000000-0005-0000-0000-0000822F0000}"/>
    <cellStyle name="Millares [0] 5 2 2 3 2 2 3 2" xfId="41509" xr:uid="{00000000-0005-0000-0000-0000832F0000}"/>
    <cellStyle name="Millares [0] 5 2 2 3 2 2 4" xfId="24560" xr:uid="{00000000-0005-0000-0000-0000842F0000}"/>
    <cellStyle name="Millares [0] 5 2 2 3 2 2 4 2" xfId="51307" xr:uid="{00000000-0005-0000-0000-0000852F0000}"/>
    <cellStyle name="Millares [0] 5 2 2 3 2 2 5" xfId="31916" xr:uid="{00000000-0005-0000-0000-0000862F0000}"/>
    <cellStyle name="Millares [0] 5 2 2 3 2 3" xfId="7543" xr:uid="{00000000-0005-0000-0000-0000872F0000}"/>
    <cellStyle name="Millares [0] 5 2 2 3 2 3 2" xfId="34293" xr:uid="{00000000-0005-0000-0000-0000882F0000}"/>
    <cellStyle name="Millares [0] 5 2 2 3 2 4" xfId="12389" xr:uid="{00000000-0005-0000-0000-0000892F0000}"/>
    <cellStyle name="Millares [0] 5 2 2 3 2 4 2" xfId="39139" xr:uid="{00000000-0005-0000-0000-00008A2F0000}"/>
    <cellStyle name="Millares [0] 5 2 2 3 2 5" xfId="17234" xr:uid="{00000000-0005-0000-0000-00008B2F0000}"/>
    <cellStyle name="Millares [0] 5 2 2 3 2 5 2" xfId="43984" xr:uid="{00000000-0005-0000-0000-00008C2F0000}"/>
    <cellStyle name="Millares [0] 5 2 2 3 2 6" xfId="19635" xr:uid="{00000000-0005-0000-0000-00008D2F0000}"/>
    <cellStyle name="Millares [0] 5 2 2 3 2 6 2" xfId="46382" xr:uid="{00000000-0005-0000-0000-00008E2F0000}"/>
    <cellStyle name="Millares [0] 5 2 2 3 2 7" xfId="22086" xr:uid="{00000000-0005-0000-0000-00008F2F0000}"/>
    <cellStyle name="Millares [0] 5 2 2 3 2 7 2" xfId="48833" xr:uid="{00000000-0005-0000-0000-0000902F0000}"/>
    <cellStyle name="Millares [0] 5 2 2 3 2 8" xfId="26952" xr:uid="{00000000-0005-0000-0000-0000912F0000}"/>
    <cellStyle name="Millares [0] 5 2 2 3 2 8 2" xfId="53697" xr:uid="{00000000-0005-0000-0000-0000922F0000}"/>
    <cellStyle name="Millares [0] 5 2 2 3 2 9" xfId="29442" xr:uid="{00000000-0005-0000-0000-0000932F0000}"/>
    <cellStyle name="Millares [0] 5 2 2 3 3" xfId="3737" xr:uid="{00000000-0005-0000-0000-0000942F0000}"/>
    <cellStyle name="Millares [0] 5 2 2 3 3 2" xfId="8595" xr:uid="{00000000-0005-0000-0000-0000952F0000}"/>
    <cellStyle name="Millares [0] 5 2 2 3 3 2 2" xfId="35345" xr:uid="{00000000-0005-0000-0000-0000962F0000}"/>
    <cellStyle name="Millares [0] 5 2 2 3 3 3" xfId="13337" xr:uid="{00000000-0005-0000-0000-0000972F0000}"/>
    <cellStyle name="Millares [0] 5 2 2 3 3 3 2" xfId="40087" xr:uid="{00000000-0005-0000-0000-0000982F0000}"/>
    <cellStyle name="Millares [0] 5 2 2 3 3 4" xfId="23138" xr:uid="{00000000-0005-0000-0000-0000992F0000}"/>
    <cellStyle name="Millares [0] 5 2 2 3 3 4 2" xfId="49885" xr:uid="{00000000-0005-0000-0000-00009A2F0000}"/>
    <cellStyle name="Millares [0] 5 2 2 3 3 5" xfId="30494" xr:uid="{00000000-0005-0000-0000-00009B2F0000}"/>
    <cellStyle name="Millares [0] 5 2 2 3 4" xfId="6121" xr:uid="{00000000-0005-0000-0000-00009C2F0000}"/>
    <cellStyle name="Millares [0] 5 2 2 3 4 2" xfId="32871" xr:uid="{00000000-0005-0000-0000-00009D2F0000}"/>
    <cellStyle name="Millares [0] 5 2 2 3 5" xfId="10967" xr:uid="{00000000-0005-0000-0000-00009E2F0000}"/>
    <cellStyle name="Millares [0] 5 2 2 3 5 2" xfId="37717" xr:uid="{00000000-0005-0000-0000-00009F2F0000}"/>
    <cellStyle name="Millares [0] 5 2 2 3 6" xfId="15812" xr:uid="{00000000-0005-0000-0000-0000A02F0000}"/>
    <cellStyle name="Millares [0] 5 2 2 3 6 2" xfId="42562" xr:uid="{00000000-0005-0000-0000-0000A12F0000}"/>
    <cellStyle name="Millares [0] 5 2 2 3 7" xfId="18213" xr:uid="{00000000-0005-0000-0000-0000A22F0000}"/>
    <cellStyle name="Millares [0] 5 2 2 3 7 2" xfId="44960" xr:uid="{00000000-0005-0000-0000-0000A32F0000}"/>
    <cellStyle name="Millares [0] 5 2 2 3 8" xfId="20664" xr:uid="{00000000-0005-0000-0000-0000A42F0000}"/>
    <cellStyle name="Millares [0] 5 2 2 3 8 2" xfId="47411" xr:uid="{00000000-0005-0000-0000-0000A52F0000}"/>
    <cellStyle name="Millares [0] 5 2 2 3 9" xfId="25530" xr:uid="{00000000-0005-0000-0000-0000A62F0000}"/>
    <cellStyle name="Millares [0] 5 2 2 3 9 2" xfId="52275" xr:uid="{00000000-0005-0000-0000-0000A72F0000}"/>
    <cellStyle name="Millares [0] 5 2 2 4" xfId="1733" xr:uid="{00000000-0005-0000-0000-0000A82F0000}"/>
    <cellStyle name="Millares [0] 5 2 2 4 2" xfId="4216" xr:uid="{00000000-0005-0000-0000-0000A92F0000}"/>
    <cellStyle name="Millares [0] 5 2 2 4 2 2" xfId="9069" xr:uid="{00000000-0005-0000-0000-0000AA2F0000}"/>
    <cellStyle name="Millares [0] 5 2 2 4 2 2 2" xfId="35819" xr:uid="{00000000-0005-0000-0000-0000AB2F0000}"/>
    <cellStyle name="Millares [0] 5 2 2 4 2 3" xfId="13811" xr:uid="{00000000-0005-0000-0000-0000AC2F0000}"/>
    <cellStyle name="Millares [0] 5 2 2 4 2 3 2" xfId="40561" xr:uid="{00000000-0005-0000-0000-0000AD2F0000}"/>
    <cellStyle name="Millares [0] 5 2 2 4 2 4" xfId="23612" xr:uid="{00000000-0005-0000-0000-0000AE2F0000}"/>
    <cellStyle name="Millares [0] 5 2 2 4 2 4 2" xfId="50359" xr:uid="{00000000-0005-0000-0000-0000AF2F0000}"/>
    <cellStyle name="Millares [0] 5 2 2 4 2 5" xfId="30968" xr:uid="{00000000-0005-0000-0000-0000B02F0000}"/>
    <cellStyle name="Millares [0] 5 2 2 4 3" xfId="6595" xr:uid="{00000000-0005-0000-0000-0000B12F0000}"/>
    <cellStyle name="Millares [0] 5 2 2 4 3 2" xfId="33345" xr:uid="{00000000-0005-0000-0000-0000B22F0000}"/>
    <cellStyle name="Millares [0] 5 2 2 4 4" xfId="11441" xr:uid="{00000000-0005-0000-0000-0000B32F0000}"/>
    <cellStyle name="Millares [0] 5 2 2 4 4 2" xfId="38191" xr:uid="{00000000-0005-0000-0000-0000B42F0000}"/>
    <cellStyle name="Millares [0] 5 2 2 4 5" xfId="16286" xr:uid="{00000000-0005-0000-0000-0000B52F0000}"/>
    <cellStyle name="Millares [0] 5 2 2 4 5 2" xfId="43036" xr:uid="{00000000-0005-0000-0000-0000B62F0000}"/>
    <cellStyle name="Millares [0] 5 2 2 4 6" xfId="18687" xr:uid="{00000000-0005-0000-0000-0000B72F0000}"/>
    <cellStyle name="Millares [0] 5 2 2 4 6 2" xfId="45434" xr:uid="{00000000-0005-0000-0000-0000B82F0000}"/>
    <cellStyle name="Millares [0] 5 2 2 4 7" xfId="21138" xr:uid="{00000000-0005-0000-0000-0000B92F0000}"/>
    <cellStyle name="Millares [0] 5 2 2 4 7 2" xfId="47885" xr:uid="{00000000-0005-0000-0000-0000BA2F0000}"/>
    <cellStyle name="Millares [0] 5 2 2 4 8" xfId="26004" xr:uid="{00000000-0005-0000-0000-0000BB2F0000}"/>
    <cellStyle name="Millares [0] 5 2 2 4 8 2" xfId="52749" xr:uid="{00000000-0005-0000-0000-0000BC2F0000}"/>
    <cellStyle name="Millares [0] 5 2 2 4 9" xfId="28494" xr:uid="{00000000-0005-0000-0000-0000BD2F0000}"/>
    <cellStyle name="Millares [0] 5 2 2 5" xfId="2209" xr:uid="{00000000-0005-0000-0000-0000BE2F0000}"/>
    <cellStyle name="Millares [0] 5 2 2 5 2" xfId="4692" xr:uid="{00000000-0005-0000-0000-0000BF2F0000}"/>
    <cellStyle name="Millares [0] 5 2 2 5 2 2" xfId="9543" xr:uid="{00000000-0005-0000-0000-0000C02F0000}"/>
    <cellStyle name="Millares [0] 5 2 2 5 2 2 2" xfId="36293" xr:uid="{00000000-0005-0000-0000-0000C12F0000}"/>
    <cellStyle name="Millares [0] 5 2 2 5 2 3" xfId="14285" xr:uid="{00000000-0005-0000-0000-0000C22F0000}"/>
    <cellStyle name="Millares [0] 5 2 2 5 2 3 2" xfId="41035" xr:uid="{00000000-0005-0000-0000-0000C32F0000}"/>
    <cellStyle name="Millares [0] 5 2 2 5 2 4" xfId="24086" xr:uid="{00000000-0005-0000-0000-0000C42F0000}"/>
    <cellStyle name="Millares [0] 5 2 2 5 2 4 2" xfId="50833" xr:uid="{00000000-0005-0000-0000-0000C52F0000}"/>
    <cellStyle name="Millares [0] 5 2 2 5 2 5" xfId="31442" xr:uid="{00000000-0005-0000-0000-0000C62F0000}"/>
    <cellStyle name="Millares [0] 5 2 2 5 3" xfId="7069" xr:uid="{00000000-0005-0000-0000-0000C72F0000}"/>
    <cellStyle name="Millares [0] 5 2 2 5 3 2" xfId="33819" xr:uid="{00000000-0005-0000-0000-0000C82F0000}"/>
    <cellStyle name="Millares [0] 5 2 2 5 4" xfId="11915" xr:uid="{00000000-0005-0000-0000-0000C92F0000}"/>
    <cellStyle name="Millares [0] 5 2 2 5 4 2" xfId="38665" xr:uid="{00000000-0005-0000-0000-0000CA2F0000}"/>
    <cellStyle name="Millares [0] 5 2 2 5 5" xfId="16760" xr:uid="{00000000-0005-0000-0000-0000CB2F0000}"/>
    <cellStyle name="Millares [0] 5 2 2 5 5 2" xfId="43510" xr:uid="{00000000-0005-0000-0000-0000CC2F0000}"/>
    <cellStyle name="Millares [0] 5 2 2 5 6" xfId="19161" xr:uid="{00000000-0005-0000-0000-0000CD2F0000}"/>
    <cellStyle name="Millares [0] 5 2 2 5 6 2" xfId="45908" xr:uid="{00000000-0005-0000-0000-0000CE2F0000}"/>
    <cellStyle name="Millares [0] 5 2 2 5 7" xfId="21612" xr:uid="{00000000-0005-0000-0000-0000CF2F0000}"/>
    <cellStyle name="Millares [0] 5 2 2 5 7 2" xfId="48359" xr:uid="{00000000-0005-0000-0000-0000D02F0000}"/>
    <cellStyle name="Millares [0] 5 2 2 5 8" xfId="26478" xr:uid="{00000000-0005-0000-0000-0000D12F0000}"/>
    <cellStyle name="Millares [0] 5 2 2 5 8 2" xfId="53223" xr:uid="{00000000-0005-0000-0000-0000D22F0000}"/>
    <cellStyle name="Millares [0] 5 2 2 5 9" xfId="28968" xr:uid="{00000000-0005-0000-0000-0000D32F0000}"/>
    <cellStyle name="Millares [0] 5 2 2 6" xfId="3229" xr:uid="{00000000-0005-0000-0000-0000D42F0000}"/>
    <cellStyle name="Millares [0] 5 2 2 6 2" xfId="8088" xr:uid="{00000000-0005-0000-0000-0000D52F0000}"/>
    <cellStyle name="Millares [0] 5 2 2 6 2 2" xfId="34838" xr:uid="{00000000-0005-0000-0000-0000D62F0000}"/>
    <cellStyle name="Millares [0] 5 2 2 6 3" xfId="12863" xr:uid="{00000000-0005-0000-0000-0000D72F0000}"/>
    <cellStyle name="Millares [0] 5 2 2 6 3 2" xfId="39613" xr:uid="{00000000-0005-0000-0000-0000D82F0000}"/>
    <cellStyle name="Millares [0] 5 2 2 6 4" xfId="22631" xr:uid="{00000000-0005-0000-0000-0000D92F0000}"/>
    <cellStyle name="Millares [0] 5 2 2 6 4 2" xfId="49378" xr:uid="{00000000-0005-0000-0000-0000DA2F0000}"/>
    <cellStyle name="Millares [0] 5 2 2 6 5" xfId="29987" xr:uid="{00000000-0005-0000-0000-0000DB2F0000}"/>
    <cellStyle name="Millares [0] 5 2 2 7" xfId="5647" xr:uid="{00000000-0005-0000-0000-0000DC2F0000}"/>
    <cellStyle name="Millares [0] 5 2 2 7 2" xfId="32397" xr:uid="{00000000-0005-0000-0000-0000DD2F0000}"/>
    <cellStyle name="Millares [0] 5 2 2 8" xfId="10492" xr:uid="{00000000-0005-0000-0000-0000DE2F0000}"/>
    <cellStyle name="Millares [0] 5 2 2 8 2" xfId="37242" xr:uid="{00000000-0005-0000-0000-0000DF2F0000}"/>
    <cellStyle name="Millares [0] 5 2 2 9" xfId="15338" xr:uid="{00000000-0005-0000-0000-0000E02F0000}"/>
    <cellStyle name="Millares [0] 5 2 2 9 2" xfId="42088" xr:uid="{00000000-0005-0000-0000-0000E12F0000}"/>
    <cellStyle name="Millares [0] 5 2 3" xfId="848" xr:uid="{00000000-0005-0000-0000-0000E22F0000}"/>
    <cellStyle name="Millares [0] 5 2 3 10" xfId="20291" xr:uid="{00000000-0005-0000-0000-0000E32F0000}"/>
    <cellStyle name="Millares [0] 5 2 3 10 2" xfId="47038" xr:uid="{00000000-0005-0000-0000-0000E42F0000}"/>
    <cellStyle name="Millares [0] 5 2 3 11" xfId="25157" xr:uid="{00000000-0005-0000-0000-0000E52F0000}"/>
    <cellStyle name="Millares [0] 5 2 3 11 2" xfId="51902" xr:uid="{00000000-0005-0000-0000-0000E62F0000}"/>
    <cellStyle name="Millares [0] 5 2 3 12" xfId="27621" xr:uid="{00000000-0005-0000-0000-0000E72F0000}"/>
    <cellStyle name="Millares [0] 5 2 3 2" xfId="1356" xr:uid="{00000000-0005-0000-0000-0000E82F0000}"/>
    <cellStyle name="Millares [0] 5 2 3 2 10" xfId="28121" xr:uid="{00000000-0005-0000-0000-0000E92F0000}"/>
    <cellStyle name="Millares [0] 5 2 3 2 2" xfId="2784" xr:uid="{00000000-0005-0000-0000-0000EA2F0000}"/>
    <cellStyle name="Millares [0] 5 2 3 2 2 2" xfId="5267" xr:uid="{00000000-0005-0000-0000-0000EB2F0000}"/>
    <cellStyle name="Millares [0] 5 2 3 2 2 2 2" xfId="10118" xr:uid="{00000000-0005-0000-0000-0000EC2F0000}"/>
    <cellStyle name="Millares [0] 5 2 3 2 2 2 2 2" xfId="36868" xr:uid="{00000000-0005-0000-0000-0000ED2F0000}"/>
    <cellStyle name="Millares [0] 5 2 3 2 2 2 3" xfId="14860" xr:uid="{00000000-0005-0000-0000-0000EE2F0000}"/>
    <cellStyle name="Millares [0] 5 2 3 2 2 2 3 2" xfId="41610" xr:uid="{00000000-0005-0000-0000-0000EF2F0000}"/>
    <cellStyle name="Millares [0] 5 2 3 2 2 2 4" xfId="24661" xr:uid="{00000000-0005-0000-0000-0000F02F0000}"/>
    <cellStyle name="Millares [0] 5 2 3 2 2 2 4 2" xfId="51408" xr:uid="{00000000-0005-0000-0000-0000F12F0000}"/>
    <cellStyle name="Millares [0] 5 2 3 2 2 2 5" xfId="32017" xr:uid="{00000000-0005-0000-0000-0000F22F0000}"/>
    <cellStyle name="Millares [0] 5 2 3 2 2 3" xfId="7644" xr:uid="{00000000-0005-0000-0000-0000F32F0000}"/>
    <cellStyle name="Millares [0] 5 2 3 2 2 3 2" xfId="34394" xr:uid="{00000000-0005-0000-0000-0000F42F0000}"/>
    <cellStyle name="Millares [0] 5 2 3 2 2 4" xfId="12490" xr:uid="{00000000-0005-0000-0000-0000F52F0000}"/>
    <cellStyle name="Millares [0] 5 2 3 2 2 4 2" xfId="39240" xr:uid="{00000000-0005-0000-0000-0000F62F0000}"/>
    <cellStyle name="Millares [0] 5 2 3 2 2 5" xfId="17335" xr:uid="{00000000-0005-0000-0000-0000F72F0000}"/>
    <cellStyle name="Millares [0] 5 2 3 2 2 5 2" xfId="44085" xr:uid="{00000000-0005-0000-0000-0000F82F0000}"/>
    <cellStyle name="Millares [0] 5 2 3 2 2 6" xfId="19736" xr:uid="{00000000-0005-0000-0000-0000F92F0000}"/>
    <cellStyle name="Millares [0] 5 2 3 2 2 6 2" xfId="46483" xr:uid="{00000000-0005-0000-0000-0000FA2F0000}"/>
    <cellStyle name="Millares [0] 5 2 3 2 2 7" xfId="22187" xr:uid="{00000000-0005-0000-0000-0000FB2F0000}"/>
    <cellStyle name="Millares [0] 5 2 3 2 2 7 2" xfId="48934" xr:uid="{00000000-0005-0000-0000-0000FC2F0000}"/>
    <cellStyle name="Millares [0] 5 2 3 2 2 8" xfId="27053" xr:uid="{00000000-0005-0000-0000-0000FD2F0000}"/>
    <cellStyle name="Millares [0] 5 2 3 2 2 8 2" xfId="53798" xr:uid="{00000000-0005-0000-0000-0000FE2F0000}"/>
    <cellStyle name="Millares [0] 5 2 3 2 2 9" xfId="29543" xr:uid="{00000000-0005-0000-0000-0000FF2F0000}"/>
    <cellStyle name="Millares [0] 5 2 3 2 3" xfId="3839" xr:uid="{00000000-0005-0000-0000-000000300000}"/>
    <cellStyle name="Millares [0] 5 2 3 2 3 2" xfId="8696" xr:uid="{00000000-0005-0000-0000-000001300000}"/>
    <cellStyle name="Millares [0] 5 2 3 2 3 2 2" xfId="35446" xr:uid="{00000000-0005-0000-0000-000002300000}"/>
    <cellStyle name="Millares [0] 5 2 3 2 3 3" xfId="13438" xr:uid="{00000000-0005-0000-0000-000003300000}"/>
    <cellStyle name="Millares [0] 5 2 3 2 3 3 2" xfId="40188" xr:uid="{00000000-0005-0000-0000-000004300000}"/>
    <cellStyle name="Millares [0] 5 2 3 2 3 4" xfId="23239" xr:uid="{00000000-0005-0000-0000-000005300000}"/>
    <cellStyle name="Millares [0] 5 2 3 2 3 4 2" xfId="49986" xr:uid="{00000000-0005-0000-0000-000006300000}"/>
    <cellStyle name="Millares [0] 5 2 3 2 3 5" xfId="30595" xr:uid="{00000000-0005-0000-0000-000007300000}"/>
    <cellStyle name="Millares [0] 5 2 3 2 4" xfId="6222" xr:uid="{00000000-0005-0000-0000-000008300000}"/>
    <cellStyle name="Millares [0] 5 2 3 2 4 2" xfId="32972" xr:uid="{00000000-0005-0000-0000-000009300000}"/>
    <cellStyle name="Millares [0] 5 2 3 2 5" xfId="11068" xr:uid="{00000000-0005-0000-0000-00000A300000}"/>
    <cellStyle name="Millares [0] 5 2 3 2 5 2" xfId="37818" xr:uid="{00000000-0005-0000-0000-00000B300000}"/>
    <cellStyle name="Millares [0] 5 2 3 2 6" xfId="15913" xr:uid="{00000000-0005-0000-0000-00000C300000}"/>
    <cellStyle name="Millares [0] 5 2 3 2 6 2" xfId="42663" xr:uid="{00000000-0005-0000-0000-00000D300000}"/>
    <cellStyle name="Millares [0] 5 2 3 2 7" xfId="18314" xr:uid="{00000000-0005-0000-0000-00000E300000}"/>
    <cellStyle name="Millares [0] 5 2 3 2 7 2" xfId="45061" xr:uid="{00000000-0005-0000-0000-00000F300000}"/>
    <cellStyle name="Millares [0] 5 2 3 2 8" xfId="20765" xr:uid="{00000000-0005-0000-0000-000010300000}"/>
    <cellStyle name="Millares [0] 5 2 3 2 8 2" xfId="47512" xr:uid="{00000000-0005-0000-0000-000011300000}"/>
    <cellStyle name="Millares [0] 5 2 3 2 9" xfId="25631" xr:uid="{00000000-0005-0000-0000-000012300000}"/>
    <cellStyle name="Millares [0] 5 2 3 2 9 2" xfId="52376" xr:uid="{00000000-0005-0000-0000-000013300000}"/>
    <cellStyle name="Millares [0] 5 2 3 3" xfId="1835" xr:uid="{00000000-0005-0000-0000-000014300000}"/>
    <cellStyle name="Millares [0] 5 2 3 3 2" xfId="4318" xr:uid="{00000000-0005-0000-0000-000015300000}"/>
    <cellStyle name="Millares [0] 5 2 3 3 2 2" xfId="9170" xr:uid="{00000000-0005-0000-0000-000016300000}"/>
    <cellStyle name="Millares [0] 5 2 3 3 2 2 2" xfId="35920" xr:uid="{00000000-0005-0000-0000-000017300000}"/>
    <cellStyle name="Millares [0] 5 2 3 3 2 3" xfId="13912" xr:uid="{00000000-0005-0000-0000-000018300000}"/>
    <cellStyle name="Millares [0] 5 2 3 3 2 3 2" xfId="40662" xr:uid="{00000000-0005-0000-0000-000019300000}"/>
    <cellStyle name="Millares [0] 5 2 3 3 2 4" xfId="23713" xr:uid="{00000000-0005-0000-0000-00001A300000}"/>
    <cellStyle name="Millares [0] 5 2 3 3 2 4 2" xfId="50460" xr:uid="{00000000-0005-0000-0000-00001B300000}"/>
    <cellStyle name="Millares [0] 5 2 3 3 2 5" xfId="31069" xr:uid="{00000000-0005-0000-0000-00001C300000}"/>
    <cellStyle name="Millares [0] 5 2 3 3 3" xfId="6696" xr:uid="{00000000-0005-0000-0000-00001D300000}"/>
    <cellStyle name="Millares [0] 5 2 3 3 3 2" xfId="33446" xr:uid="{00000000-0005-0000-0000-00001E300000}"/>
    <cellStyle name="Millares [0] 5 2 3 3 4" xfId="11542" xr:uid="{00000000-0005-0000-0000-00001F300000}"/>
    <cellStyle name="Millares [0] 5 2 3 3 4 2" xfId="38292" xr:uid="{00000000-0005-0000-0000-000020300000}"/>
    <cellStyle name="Millares [0] 5 2 3 3 5" xfId="16387" xr:uid="{00000000-0005-0000-0000-000021300000}"/>
    <cellStyle name="Millares [0] 5 2 3 3 5 2" xfId="43137" xr:uid="{00000000-0005-0000-0000-000022300000}"/>
    <cellStyle name="Millares [0] 5 2 3 3 6" xfId="18788" xr:uid="{00000000-0005-0000-0000-000023300000}"/>
    <cellStyle name="Millares [0] 5 2 3 3 6 2" xfId="45535" xr:uid="{00000000-0005-0000-0000-000024300000}"/>
    <cellStyle name="Millares [0] 5 2 3 3 7" xfId="21239" xr:uid="{00000000-0005-0000-0000-000025300000}"/>
    <cellStyle name="Millares [0] 5 2 3 3 7 2" xfId="47986" xr:uid="{00000000-0005-0000-0000-000026300000}"/>
    <cellStyle name="Millares [0] 5 2 3 3 8" xfId="26105" xr:uid="{00000000-0005-0000-0000-000027300000}"/>
    <cellStyle name="Millares [0] 5 2 3 3 8 2" xfId="52850" xr:uid="{00000000-0005-0000-0000-000028300000}"/>
    <cellStyle name="Millares [0] 5 2 3 3 9" xfId="28595" xr:uid="{00000000-0005-0000-0000-000029300000}"/>
    <cellStyle name="Millares [0] 5 2 3 4" xfId="2310" xr:uid="{00000000-0005-0000-0000-00002A300000}"/>
    <cellStyle name="Millares [0] 5 2 3 4 2" xfId="4793" xr:uid="{00000000-0005-0000-0000-00002B300000}"/>
    <cellStyle name="Millares [0] 5 2 3 4 2 2" xfId="9644" xr:uid="{00000000-0005-0000-0000-00002C300000}"/>
    <cellStyle name="Millares [0] 5 2 3 4 2 2 2" xfId="36394" xr:uid="{00000000-0005-0000-0000-00002D300000}"/>
    <cellStyle name="Millares [0] 5 2 3 4 2 3" xfId="14386" xr:uid="{00000000-0005-0000-0000-00002E300000}"/>
    <cellStyle name="Millares [0] 5 2 3 4 2 3 2" xfId="41136" xr:uid="{00000000-0005-0000-0000-00002F300000}"/>
    <cellStyle name="Millares [0] 5 2 3 4 2 4" xfId="24187" xr:uid="{00000000-0005-0000-0000-000030300000}"/>
    <cellStyle name="Millares [0] 5 2 3 4 2 4 2" xfId="50934" xr:uid="{00000000-0005-0000-0000-000031300000}"/>
    <cellStyle name="Millares [0] 5 2 3 4 2 5" xfId="31543" xr:uid="{00000000-0005-0000-0000-000032300000}"/>
    <cellStyle name="Millares [0] 5 2 3 4 3" xfId="7170" xr:uid="{00000000-0005-0000-0000-000033300000}"/>
    <cellStyle name="Millares [0] 5 2 3 4 3 2" xfId="33920" xr:uid="{00000000-0005-0000-0000-000034300000}"/>
    <cellStyle name="Millares [0] 5 2 3 4 4" xfId="12016" xr:uid="{00000000-0005-0000-0000-000035300000}"/>
    <cellStyle name="Millares [0] 5 2 3 4 4 2" xfId="38766" xr:uid="{00000000-0005-0000-0000-000036300000}"/>
    <cellStyle name="Millares [0] 5 2 3 4 5" xfId="16861" xr:uid="{00000000-0005-0000-0000-000037300000}"/>
    <cellStyle name="Millares [0] 5 2 3 4 5 2" xfId="43611" xr:uid="{00000000-0005-0000-0000-000038300000}"/>
    <cellStyle name="Millares [0] 5 2 3 4 6" xfId="19262" xr:uid="{00000000-0005-0000-0000-000039300000}"/>
    <cellStyle name="Millares [0] 5 2 3 4 6 2" xfId="46009" xr:uid="{00000000-0005-0000-0000-00003A300000}"/>
    <cellStyle name="Millares [0] 5 2 3 4 7" xfId="21713" xr:uid="{00000000-0005-0000-0000-00003B300000}"/>
    <cellStyle name="Millares [0] 5 2 3 4 7 2" xfId="48460" xr:uid="{00000000-0005-0000-0000-00003C300000}"/>
    <cellStyle name="Millares [0] 5 2 3 4 8" xfId="26579" xr:uid="{00000000-0005-0000-0000-00003D300000}"/>
    <cellStyle name="Millares [0] 5 2 3 4 8 2" xfId="53324" xr:uid="{00000000-0005-0000-0000-00003E300000}"/>
    <cellStyle name="Millares [0] 5 2 3 4 9" xfId="29069" xr:uid="{00000000-0005-0000-0000-00003F300000}"/>
    <cellStyle name="Millares [0] 5 2 3 5" xfId="3337" xr:uid="{00000000-0005-0000-0000-000040300000}"/>
    <cellStyle name="Millares [0] 5 2 3 5 2" xfId="8196" xr:uid="{00000000-0005-0000-0000-000041300000}"/>
    <cellStyle name="Millares [0] 5 2 3 5 2 2" xfId="34946" xr:uid="{00000000-0005-0000-0000-000042300000}"/>
    <cellStyle name="Millares [0] 5 2 3 5 3" xfId="12964" xr:uid="{00000000-0005-0000-0000-000043300000}"/>
    <cellStyle name="Millares [0] 5 2 3 5 3 2" xfId="39714" xr:uid="{00000000-0005-0000-0000-000044300000}"/>
    <cellStyle name="Millares [0] 5 2 3 5 4" xfId="22739" xr:uid="{00000000-0005-0000-0000-000045300000}"/>
    <cellStyle name="Millares [0] 5 2 3 5 4 2" xfId="49486" xr:uid="{00000000-0005-0000-0000-000046300000}"/>
    <cellStyle name="Millares [0] 5 2 3 5 5" xfId="30095" xr:uid="{00000000-0005-0000-0000-000047300000}"/>
    <cellStyle name="Millares [0] 5 2 3 6" xfId="5748" xr:uid="{00000000-0005-0000-0000-000048300000}"/>
    <cellStyle name="Millares [0] 5 2 3 6 2" xfId="32498" xr:uid="{00000000-0005-0000-0000-000049300000}"/>
    <cellStyle name="Millares [0] 5 2 3 7" xfId="10594" xr:uid="{00000000-0005-0000-0000-00004A300000}"/>
    <cellStyle name="Millares [0] 5 2 3 7 2" xfId="37344" xr:uid="{00000000-0005-0000-0000-00004B300000}"/>
    <cellStyle name="Millares [0] 5 2 3 8" xfId="15439" xr:uid="{00000000-0005-0000-0000-00004C300000}"/>
    <cellStyle name="Millares [0] 5 2 3 8 2" xfId="42189" xr:uid="{00000000-0005-0000-0000-00004D300000}"/>
    <cellStyle name="Millares [0] 5 2 3 9" xfId="17838" xr:uid="{00000000-0005-0000-0000-00004E300000}"/>
    <cellStyle name="Millares [0] 5 2 3 9 2" xfId="44585" xr:uid="{00000000-0005-0000-0000-00004F300000}"/>
    <cellStyle name="Millares [0] 5 2 4" xfId="1117" xr:uid="{00000000-0005-0000-0000-000050300000}"/>
    <cellStyle name="Millares [0] 5 2 4 10" xfId="27884" xr:uid="{00000000-0005-0000-0000-000051300000}"/>
    <cellStyle name="Millares [0] 5 2 4 2" xfId="2547" xr:uid="{00000000-0005-0000-0000-000052300000}"/>
    <cellStyle name="Millares [0] 5 2 4 2 2" xfId="5030" xr:uid="{00000000-0005-0000-0000-000053300000}"/>
    <cellStyle name="Millares [0] 5 2 4 2 2 2" xfId="9881" xr:uid="{00000000-0005-0000-0000-000054300000}"/>
    <cellStyle name="Millares [0] 5 2 4 2 2 2 2" xfId="36631" xr:uid="{00000000-0005-0000-0000-000055300000}"/>
    <cellStyle name="Millares [0] 5 2 4 2 2 3" xfId="14623" xr:uid="{00000000-0005-0000-0000-000056300000}"/>
    <cellStyle name="Millares [0] 5 2 4 2 2 3 2" xfId="41373" xr:uid="{00000000-0005-0000-0000-000057300000}"/>
    <cellStyle name="Millares [0] 5 2 4 2 2 4" xfId="24424" xr:uid="{00000000-0005-0000-0000-000058300000}"/>
    <cellStyle name="Millares [0] 5 2 4 2 2 4 2" xfId="51171" xr:uid="{00000000-0005-0000-0000-000059300000}"/>
    <cellStyle name="Millares [0] 5 2 4 2 2 5" xfId="31780" xr:uid="{00000000-0005-0000-0000-00005A300000}"/>
    <cellStyle name="Millares [0] 5 2 4 2 3" xfId="7407" xr:uid="{00000000-0005-0000-0000-00005B300000}"/>
    <cellStyle name="Millares [0] 5 2 4 2 3 2" xfId="34157" xr:uid="{00000000-0005-0000-0000-00005C300000}"/>
    <cellStyle name="Millares [0] 5 2 4 2 4" xfId="12253" xr:uid="{00000000-0005-0000-0000-00005D300000}"/>
    <cellStyle name="Millares [0] 5 2 4 2 4 2" xfId="39003" xr:uid="{00000000-0005-0000-0000-00005E300000}"/>
    <cellStyle name="Millares [0] 5 2 4 2 5" xfId="17098" xr:uid="{00000000-0005-0000-0000-00005F300000}"/>
    <cellStyle name="Millares [0] 5 2 4 2 5 2" xfId="43848" xr:uid="{00000000-0005-0000-0000-000060300000}"/>
    <cellStyle name="Millares [0] 5 2 4 2 6" xfId="19499" xr:uid="{00000000-0005-0000-0000-000061300000}"/>
    <cellStyle name="Millares [0] 5 2 4 2 6 2" xfId="46246" xr:uid="{00000000-0005-0000-0000-000062300000}"/>
    <cellStyle name="Millares [0] 5 2 4 2 7" xfId="21950" xr:uid="{00000000-0005-0000-0000-000063300000}"/>
    <cellStyle name="Millares [0] 5 2 4 2 7 2" xfId="48697" xr:uid="{00000000-0005-0000-0000-000064300000}"/>
    <cellStyle name="Millares [0] 5 2 4 2 8" xfId="26816" xr:uid="{00000000-0005-0000-0000-000065300000}"/>
    <cellStyle name="Millares [0] 5 2 4 2 8 2" xfId="53561" xr:uid="{00000000-0005-0000-0000-000066300000}"/>
    <cellStyle name="Millares [0] 5 2 4 2 9" xfId="29306" xr:uid="{00000000-0005-0000-0000-000067300000}"/>
    <cellStyle name="Millares [0] 5 2 4 3" xfId="3601" xr:uid="{00000000-0005-0000-0000-000068300000}"/>
    <cellStyle name="Millares [0] 5 2 4 3 2" xfId="8459" xr:uid="{00000000-0005-0000-0000-000069300000}"/>
    <cellStyle name="Millares [0] 5 2 4 3 2 2" xfId="35209" xr:uid="{00000000-0005-0000-0000-00006A300000}"/>
    <cellStyle name="Millares [0] 5 2 4 3 3" xfId="13201" xr:uid="{00000000-0005-0000-0000-00006B300000}"/>
    <cellStyle name="Millares [0] 5 2 4 3 3 2" xfId="39951" xr:uid="{00000000-0005-0000-0000-00006C300000}"/>
    <cellStyle name="Millares [0] 5 2 4 3 4" xfId="23002" xr:uid="{00000000-0005-0000-0000-00006D300000}"/>
    <cellStyle name="Millares [0] 5 2 4 3 4 2" xfId="49749" xr:uid="{00000000-0005-0000-0000-00006E300000}"/>
    <cellStyle name="Millares [0] 5 2 4 3 5" xfId="30358" xr:uid="{00000000-0005-0000-0000-00006F300000}"/>
    <cellStyle name="Millares [0] 5 2 4 4" xfId="5985" xr:uid="{00000000-0005-0000-0000-000070300000}"/>
    <cellStyle name="Millares [0] 5 2 4 4 2" xfId="32735" xr:uid="{00000000-0005-0000-0000-000071300000}"/>
    <cellStyle name="Millares [0] 5 2 4 5" xfId="10831" xr:uid="{00000000-0005-0000-0000-000072300000}"/>
    <cellStyle name="Millares [0] 5 2 4 5 2" xfId="37581" xr:uid="{00000000-0005-0000-0000-000073300000}"/>
    <cellStyle name="Millares [0] 5 2 4 6" xfId="15676" xr:uid="{00000000-0005-0000-0000-000074300000}"/>
    <cellStyle name="Millares [0] 5 2 4 6 2" xfId="42426" xr:uid="{00000000-0005-0000-0000-000075300000}"/>
    <cellStyle name="Millares [0] 5 2 4 7" xfId="18077" xr:uid="{00000000-0005-0000-0000-000076300000}"/>
    <cellStyle name="Millares [0] 5 2 4 7 2" xfId="44824" xr:uid="{00000000-0005-0000-0000-000077300000}"/>
    <cellStyle name="Millares [0] 5 2 4 8" xfId="20528" xr:uid="{00000000-0005-0000-0000-000078300000}"/>
    <cellStyle name="Millares [0] 5 2 4 8 2" xfId="47275" xr:uid="{00000000-0005-0000-0000-000079300000}"/>
    <cellStyle name="Millares [0] 5 2 4 9" xfId="25394" xr:uid="{00000000-0005-0000-0000-00007A300000}"/>
    <cellStyle name="Millares [0] 5 2 4 9 2" xfId="52139" xr:uid="{00000000-0005-0000-0000-00007B300000}"/>
    <cellStyle name="Millares [0] 5 2 5" xfId="1597" xr:uid="{00000000-0005-0000-0000-00007C300000}"/>
    <cellStyle name="Millares [0] 5 2 5 2" xfId="4080" xr:uid="{00000000-0005-0000-0000-00007D300000}"/>
    <cellStyle name="Millares [0] 5 2 5 2 2" xfId="8933" xr:uid="{00000000-0005-0000-0000-00007E300000}"/>
    <cellStyle name="Millares [0] 5 2 5 2 2 2" xfId="35683" xr:uid="{00000000-0005-0000-0000-00007F300000}"/>
    <cellStyle name="Millares [0] 5 2 5 2 3" xfId="13675" xr:uid="{00000000-0005-0000-0000-000080300000}"/>
    <cellStyle name="Millares [0] 5 2 5 2 3 2" xfId="40425" xr:uid="{00000000-0005-0000-0000-000081300000}"/>
    <cellStyle name="Millares [0] 5 2 5 2 4" xfId="23476" xr:uid="{00000000-0005-0000-0000-000082300000}"/>
    <cellStyle name="Millares [0] 5 2 5 2 4 2" xfId="50223" xr:uid="{00000000-0005-0000-0000-000083300000}"/>
    <cellStyle name="Millares [0] 5 2 5 2 5" xfId="30832" xr:uid="{00000000-0005-0000-0000-000084300000}"/>
    <cellStyle name="Millares [0] 5 2 5 3" xfId="6459" xr:uid="{00000000-0005-0000-0000-000085300000}"/>
    <cellStyle name="Millares [0] 5 2 5 3 2" xfId="33209" xr:uid="{00000000-0005-0000-0000-000086300000}"/>
    <cellStyle name="Millares [0] 5 2 5 4" xfId="11305" xr:uid="{00000000-0005-0000-0000-000087300000}"/>
    <cellStyle name="Millares [0] 5 2 5 4 2" xfId="38055" xr:uid="{00000000-0005-0000-0000-000088300000}"/>
    <cellStyle name="Millares [0] 5 2 5 5" xfId="16150" xr:uid="{00000000-0005-0000-0000-000089300000}"/>
    <cellStyle name="Millares [0] 5 2 5 5 2" xfId="42900" xr:uid="{00000000-0005-0000-0000-00008A300000}"/>
    <cellStyle name="Millares [0] 5 2 5 6" xfId="18551" xr:uid="{00000000-0005-0000-0000-00008B300000}"/>
    <cellStyle name="Millares [0] 5 2 5 6 2" xfId="45298" xr:uid="{00000000-0005-0000-0000-00008C300000}"/>
    <cellStyle name="Millares [0] 5 2 5 7" xfId="21002" xr:uid="{00000000-0005-0000-0000-00008D300000}"/>
    <cellStyle name="Millares [0] 5 2 5 7 2" xfId="47749" xr:uid="{00000000-0005-0000-0000-00008E300000}"/>
    <cellStyle name="Millares [0] 5 2 5 8" xfId="25868" xr:uid="{00000000-0005-0000-0000-00008F300000}"/>
    <cellStyle name="Millares [0] 5 2 5 8 2" xfId="52613" xr:uid="{00000000-0005-0000-0000-000090300000}"/>
    <cellStyle name="Millares [0] 5 2 5 9" xfId="28358" xr:uid="{00000000-0005-0000-0000-000091300000}"/>
    <cellStyle name="Millares [0] 5 2 6" xfId="2073" xr:uid="{00000000-0005-0000-0000-000092300000}"/>
    <cellStyle name="Millares [0] 5 2 6 2" xfId="4556" xr:uid="{00000000-0005-0000-0000-000093300000}"/>
    <cellStyle name="Millares [0] 5 2 6 2 2" xfId="9407" xr:uid="{00000000-0005-0000-0000-000094300000}"/>
    <cellStyle name="Millares [0] 5 2 6 2 2 2" xfId="36157" xr:uid="{00000000-0005-0000-0000-000095300000}"/>
    <cellStyle name="Millares [0] 5 2 6 2 3" xfId="14149" xr:uid="{00000000-0005-0000-0000-000096300000}"/>
    <cellStyle name="Millares [0] 5 2 6 2 3 2" xfId="40899" xr:uid="{00000000-0005-0000-0000-000097300000}"/>
    <cellStyle name="Millares [0] 5 2 6 2 4" xfId="23950" xr:uid="{00000000-0005-0000-0000-000098300000}"/>
    <cellStyle name="Millares [0] 5 2 6 2 4 2" xfId="50697" xr:uid="{00000000-0005-0000-0000-000099300000}"/>
    <cellStyle name="Millares [0] 5 2 6 2 5" xfId="31306" xr:uid="{00000000-0005-0000-0000-00009A300000}"/>
    <cellStyle name="Millares [0] 5 2 6 3" xfId="6933" xr:uid="{00000000-0005-0000-0000-00009B300000}"/>
    <cellStyle name="Millares [0] 5 2 6 3 2" xfId="33683" xr:uid="{00000000-0005-0000-0000-00009C300000}"/>
    <cellStyle name="Millares [0] 5 2 6 4" xfId="11779" xr:uid="{00000000-0005-0000-0000-00009D300000}"/>
    <cellStyle name="Millares [0] 5 2 6 4 2" xfId="38529" xr:uid="{00000000-0005-0000-0000-00009E300000}"/>
    <cellStyle name="Millares [0] 5 2 6 5" xfId="16624" xr:uid="{00000000-0005-0000-0000-00009F300000}"/>
    <cellStyle name="Millares [0] 5 2 6 5 2" xfId="43374" xr:uid="{00000000-0005-0000-0000-0000A0300000}"/>
    <cellStyle name="Millares [0] 5 2 6 6" xfId="19025" xr:uid="{00000000-0005-0000-0000-0000A1300000}"/>
    <cellStyle name="Millares [0] 5 2 6 6 2" xfId="45772" xr:uid="{00000000-0005-0000-0000-0000A2300000}"/>
    <cellStyle name="Millares [0] 5 2 6 7" xfId="21476" xr:uid="{00000000-0005-0000-0000-0000A3300000}"/>
    <cellStyle name="Millares [0] 5 2 6 7 2" xfId="48223" xr:uid="{00000000-0005-0000-0000-0000A4300000}"/>
    <cellStyle name="Millares [0] 5 2 6 8" xfId="26342" xr:uid="{00000000-0005-0000-0000-0000A5300000}"/>
    <cellStyle name="Millares [0] 5 2 6 8 2" xfId="53087" xr:uid="{00000000-0005-0000-0000-0000A6300000}"/>
    <cellStyle name="Millares [0] 5 2 6 9" xfId="28832" xr:uid="{00000000-0005-0000-0000-0000A7300000}"/>
    <cellStyle name="Millares [0] 5 2 7" xfId="3048" xr:uid="{00000000-0005-0000-0000-0000A8300000}"/>
    <cellStyle name="Millares [0] 5 2 7 2" xfId="7907" xr:uid="{00000000-0005-0000-0000-0000A9300000}"/>
    <cellStyle name="Millares [0] 5 2 7 2 2" xfId="34657" xr:uid="{00000000-0005-0000-0000-0000AA300000}"/>
    <cellStyle name="Millares [0] 5 2 7 3" xfId="12727" xr:uid="{00000000-0005-0000-0000-0000AB300000}"/>
    <cellStyle name="Millares [0] 5 2 7 3 2" xfId="39477" xr:uid="{00000000-0005-0000-0000-0000AC300000}"/>
    <cellStyle name="Millares [0] 5 2 7 4" xfId="22450" xr:uid="{00000000-0005-0000-0000-0000AD300000}"/>
    <cellStyle name="Millares [0] 5 2 7 4 2" xfId="49197" xr:uid="{00000000-0005-0000-0000-0000AE300000}"/>
    <cellStyle name="Millares [0] 5 2 7 5" xfId="29806" xr:uid="{00000000-0005-0000-0000-0000AF300000}"/>
    <cellStyle name="Millares [0] 5 2 8" xfId="5511" xr:uid="{00000000-0005-0000-0000-0000B0300000}"/>
    <cellStyle name="Millares [0] 5 2 8 2" xfId="32261" xr:uid="{00000000-0005-0000-0000-0000B1300000}"/>
    <cellStyle name="Millares [0] 5 2 9" xfId="10356" xr:uid="{00000000-0005-0000-0000-0000B2300000}"/>
    <cellStyle name="Millares [0] 5 2 9 2" xfId="37106" xr:uid="{00000000-0005-0000-0000-0000B3300000}"/>
    <cellStyle name="Millares [0] 5 3" xfId="549" xr:uid="{00000000-0005-0000-0000-0000B4300000}"/>
    <cellStyle name="Millares [0] 5 3 10" xfId="15237" xr:uid="{00000000-0005-0000-0000-0000B5300000}"/>
    <cellStyle name="Millares [0] 5 3 10 2" xfId="41987" xr:uid="{00000000-0005-0000-0000-0000B6300000}"/>
    <cellStyle name="Millares [0] 5 3 11" xfId="17630" xr:uid="{00000000-0005-0000-0000-0000B7300000}"/>
    <cellStyle name="Millares [0] 5 3 11 2" xfId="44377" xr:uid="{00000000-0005-0000-0000-0000B8300000}"/>
    <cellStyle name="Millares [0] 5 3 12" xfId="20088" xr:uid="{00000000-0005-0000-0000-0000B9300000}"/>
    <cellStyle name="Millares [0] 5 3 12 2" xfId="46835" xr:uid="{00000000-0005-0000-0000-0000BA300000}"/>
    <cellStyle name="Millares [0] 5 3 13" xfId="24954" xr:uid="{00000000-0005-0000-0000-0000BB300000}"/>
    <cellStyle name="Millares [0] 5 3 13 2" xfId="51700" xr:uid="{00000000-0005-0000-0000-0000BC300000}"/>
    <cellStyle name="Millares [0] 5 3 14" xfId="27367" xr:uid="{00000000-0005-0000-0000-0000BD300000}"/>
    <cellStyle name="Millares [0] 5 3 2" xfId="741" xr:uid="{00000000-0005-0000-0000-0000BE300000}"/>
    <cellStyle name="Millares [0] 5 3 2 10" xfId="17771" xr:uid="{00000000-0005-0000-0000-0000BF300000}"/>
    <cellStyle name="Millares [0] 5 3 2 10 2" xfId="44518" xr:uid="{00000000-0005-0000-0000-0000C0300000}"/>
    <cellStyle name="Millares [0] 5 3 2 11" xfId="20224" xr:uid="{00000000-0005-0000-0000-0000C1300000}"/>
    <cellStyle name="Millares [0] 5 3 2 11 2" xfId="46971" xr:uid="{00000000-0005-0000-0000-0000C2300000}"/>
    <cellStyle name="Millares [0] 5 3 2 12" xfId="25090" xr:uid="{00000000-0005-0000-0000-0000C3300000}"/>
    <cellStyle name="Millares [0] 5 3 2 12 2" xfId="51836" xr:uid="{00000000-0005-0000-0000-0000C4300000}"/>
    <cellStyle name="Millares [0] 5 3 2 13" xfId="27548" xr:uid="{00000000-0005-0000-0000-0000C5300000}"/>
    <cellStyle name="Millares [0] 5 3 2 2" xfId="1050" xr:uid="{00000000-0005-0000-0000-0000C6300000}"/>
    <cellStyle name="Millares [0] 5 3 2 2 10" xfId="20462" xr:uid="{00000000-0005-0000-0000-0000C7300000}"/>
    <cellStyle name="Millares [0] 5 3 2 2 10 2" xfId="47209" xr:uid="{00000000-0005-0000-0000-0000C8300000}"/>
    <cellStyle name="Millares [0] 5 3 2 2 11" xfId="25328" xr:uid="{00000000-0005-0000-0000-0000C9300000}"/>
    <cellStyle name="Millares [0] 5 3 2 2 11 2" xfId="52073" xr:uid="{00000000-0005-0000-0000-0000CA300000}"/>
    <cellStyle name="Millares [0] 5 3 2 2 12" xfId="27818" xr:uid="{00000000-0005-0000-0000-0000CB300000}"/>
    <cellStyle name="Millares [0] 5 3 2 2 2" xfId="1527" xr:uid="{00000000-0005-0000-0000-0000CC300000}"/>
    <cellStyle name="Millares [0] 5 3 2 2 2 10" xfId="28292" xr:uid="{00000000-0005-0000-0000-0000CD300000}"/>
    <cellStyle name="Millares [0] 5 3 2 2 2 2" xfId="2955" xr:uid="{00000000-0005-0000-0000-0000CE300000}"/>
    <cellStyle name="Millares [0] 5 3 2 2 2 2 2" xfId="5438" xr:uid="{00000000-0005-0000-0000-0000CF300000}"/>
    <cellStyle name="Millares [0] 5 3 2 2 2 2 2 2" xfId="10289" xr:uid="{00000000-0005-0000-0000-0000D0300000}"/>
    <cellStyle name="Millares [0] 5 3 2 2 2 2 2 2 2" xfId="37039" xr:uid="{00000000-0005-0000-0000-0000D1300000}"/>
    <cellStyle name="Millares [0] 5 3 2 2 2 2 2 3" xfId="15031" xr:uid="{00000000-0005-0000-0000-0000D2300000}"/>
    <cellStyle name="Millares [0] 5 3 2 2 2 2 2 3 2" xfId="41781" xr:uid="{00000000-0005-0000-0000-0000D3300000}"/>
    <cellStyle name="Millares [0] 5 3 2 2 2 2 2 4" xfId="24832" xr:uid="{00000000-0005-0000-0000-0000D4300000}"/>
    <cellStyle name="Millares [0] 5 3 2 2 2 2 2 4 2" xfId="51579" xr:uid="{00000000-0005-0000-0000-0000D5300000}"/>
    <cellStyle name="Millares [0] 5 3 2 2 2 2 2 5" xfId="32188" xr:uid="{00000000-0005-0000-0000-0000D6300000}"/>
    <cellStyle name="Millares [0] 5 3 2 2 2 2 3" xfId="7815" xr:uid="{00000000-0005-0000-0000-0000D7300000}"/>
    <cellStyle name="Millares [0] 5 3 2 2 2 2 3 2" xfId="34565" xr:uid="{00000000-0005-0000-0000-0000D8300000}"/>
    <cellStyle name="Millares [0] 5 3 2 2 2 2 4" xfId="12661" xr:uid="{00000000-0005-0000-0000-0000D9300000}"/>
    <cellStyle name="Millares [0] 5 3 2 2 2 2 4 2" xfId="39411" xr:uid="{00000000-0005-0000-0000-0000DA300000}"/>
    <cellStyle name="Millares [0] 5 3 2 2 2 2 5" xfId="17506" xr:uid="{00000000-0005-0000-0000-0000DB300000}"/>
    <cellStyle name="Millares [0] 5 3 2 2 2 2 5 2" xfId="44256" xr:uid="{00000000-0005-0000-0000-0000DC300000}"/>
    <cellStyle name="Millares [0] 5 3 2 2 2 2 6" xfId="19907" xr:uid="{00000000-0005-0000-0000-0000DD300000}"/>
    <cellStyle name="Millares [0] 5 3 2 2 2 2 6 2" xfId="46654" xr:uid="{00000000-0005-0000-0000-0000DE300000}"/>
    <cellStyle name="Millares [0] 5 3 2 2 2 2 7" xfId="22358" xr:uid="{00000000-0005-0000-0000-0000DF300000}"/>
    <cellStyle name="Millares [0] 5 3 2 2 2 2 7 2" xfId="49105" xr:uid="{00000000-0005-0000-0000-0000E0300000}"/>
    <cellStyle name="Millares [0] 5 3 2 2 2 2 8" xfId="27224" xr:uid="{00000000-0005-0000-0000-0000E1300000}"/>
    <cellStyle name="Millares [0] 5 3 2 2 2 2 8 2" xfId="53969" xr:uid="{00000000-0005-0000-0000-0000E2300000}"/>
    <cellStyle name="Millares [0] 5 3 2 2 2 2 9" xfId="29714" xr:uid="{00000000-0005-0000-0000-0000E3300000}"/>
    <cellStyle name="Millares [0] 5 3 2 2 2 3" xfId="4010" xr:uid="{00000000-0005-0000-0000-0000E4300000}"/>
    <cellStyle name="Millares [0] 5 3 2 2 2 3 2" xfId="8867" xr:uid="{00000000-0005-0000-0000-0000E5300000}"/>
    <cellStyle name="Millares [0] 5 3 2 2 2 3 2 2" xfId="35617" xr:uid="{00000000-0005-0000-0000-0000E6300000}"/>
    <cellStyle name="Millares [0] 5 3 2 2 2 3 3" xfId="13609" xr:uid="{00000000-0005-0000-0000-0000E7300000}"/>
    <cellStyle name="Millares [0] 5 3 2 2 2 3 3 2" xfId="40359" xr:uid="{00000000-0005-0000-0000-0000E8300000}"/>
    <cellStyle name="Millares [0] 5 3 2 2 2 3 4" xfId="23410" xr:uid="{00000000-0005-0000-0000-0000E9300000}"/>
    <cellStyle name="Millares [0] 5 3 2 2 2 3 4 2" xfId="50157" xr:uid="{00000000-0005-0000-0000-0000EA300000}"/>
    <cellStyle name="Millares [0] 5 3 2 2 2 3 5" xfId="30766" xr:uid="{00000000-0005-0000-0000-0000EB300000}"/>
    <cellStyle name="Millares [0] 5 3 2 2 2 4" xfId="6393" xr:uid="{00000000-0005-0000-0000-0000EC300000}"/>
    <cellStyle name="Millares [0] 5 3 2 2 2 4 2" xfId="33143" xr:uid="{00000000-0005-0000-0000-0000ED300000}"/>
    <cellStyle name="Millares [0] 5 3 2 2 2 5" xfId="11239" xr:uid="{00000000-0005-0000-0000-0000EE300000}"/>
    <cellStyle name="Millares [0] 5 3 2 2 2 5 2" xfId="37989" xr:uid="{00000000-0005-0000-0000-0000EF300000}"/>
    <cellStyle name="Millares [0] 5 3 2 2 2 6" xfId="16084" xr:uid="{00000000-0005-0000-0000-0000F0300000}"/>
    <cellStyle name="Millares [0] 5 3 2 2 2 6 2" xfId="42834" xr:uid="{00000000-0005-0000-0000-0000F1300000}"/>
    <cellStyle name="Millares [0] 5 3 2 2 2 7" xfId="18485" xr:uid="{00000000-0005-0000-0000-0000F2300000}"/>
    <cellStyle name="Millares [0] 5 3 2 2 2 7 2" xfId="45232" xr:uid="{00000000-0005-0000-0000-0000F3300000}"/>
    <cellStyle name="Millares [0] 5 3 2 2 2 8" xfId="20936" xr:uid="{00000000-0005-0000-0000-0000F4300000}"/>
    <cellStyle name="Millares [0] 5 3 2 2 2 8 2" xfId="47683" xr:uid="{00000000-0005-0000-0000-0000F5300000}"/>
    <cellStyle name="Millares [0] 5 3 2 2 2 9" xfId="25802" xr:uid="{00000000-0005-0000-0000-0000F6300000}"/>
    <cellStyle name="Millares [0] 5 3 2 2 2 9 2" xfId="52547" xr:uid="{00000000-0005-0000-0000-0000F7300000}"/>
    <cellStyle name="Millares [0] 5 3 2 2 3" xfId="2006" xr:uid="{00000000-0005-0000-0000-0000F8300000}"/>
    <cellStyle name="Millares [0] 5 3 2 2 3 2" xfId="4489" xr:uid="{00000000-0005-0000-0000-0000F9300000}"/>
    <cellStyle name="Millares [0] 5 3 2 2 3 2 2" xfId="9341" xr:uid="{00000000-0005-0000-0000-0000FA300000}"/>
    <cellStyle name="Millares [0] 5 3 2 2 3 2 2 2" xfId="36091" xr:uid="{00000000-0005-0000-0000-0000FB300000}"/>
    <cellStyle name="Millares [0] 5 3 2 2 3 2 3" xfId="14083" xr:uid="{00000000-0005-0000-0000-0000FC300000}"/>
    <cellStyle name="Millares [0] 5 3 2 2 3 2 3 2" xfId="40833" xr:uid="{00000000-0005-0000-0000-0000FD300000}"/>
    <cellStyle name="Millares [0] 5 3 2 2 3 2 4" xfId="23884" xr:uid="{00000000-0005-0000-0000-0000FE300000}"/>
    <cellStyle name="Millares [0] 5 3 2 2 3 2 4 2" xfId="50631" xr:uid="{00000000-0005-0000-0000-0000FF300000}"/>
    <cellStyle name="Millares [0] 5 3 2 2 3 2 5" xfId="31240" xr:uid="{00000000-0005-0000-0000-000000310000}"/>
    <cellStyle name="Millares [0] 5 3 2 2 3 3" xfId="6867" xr:uid="{00000000-0005-0000-0000-000001310000}"/>
    <cellStyle name="Millares [0] 5 3 2 2 3 3 2" xfId="33617" xr:uid="{00000000-0005-0000-0000-000002310000}"/>
    <cellStyle name="Millares [0] 5 3 2 2 3 4" xfId="11713" xr:uid="{00000000-0005-0000-0000-000003310000}"/>
    <cellStyle name="Millares [0] 5 3 2 2 3 4 2" xfId="38463" xr:uid="{00000000-0005-0000-0000-000004310000}"/>
    <cellStyle name="Millares [0] 5 3 2 2 3 5" xfId="16558" xr:uid="{00000000-0005-0000-0000-000005310000}"/>
    <cellStyle name="Millares [0] 5 3 2 2 3 5 2" xfId="43308" xr:uid="{00000000-0005-0000-0000-000006310000}"/>
    <cellStyle name="Millares [0] 5 3 2 2 3 6" xfId="18959" xr:uid="{00000000-0005-0000-0000-000007310000}"/>
    <cellStyle name="Millares [0] 5 3 2 2 3 6 2" xfId="45706" xr:uid="{00000000-0005-0000-0000-000008310000}"/>
    <cellStyle name="Millares [0] 5 3 2 2 3 7" xfId="21410" xr:uid="{00000000-0005-0000-0000-000009310000}"/>
    <cellStyle name="Millares [0] 5 3 2 2 3 7 2" xfId="48157" xr:uid="{00000000-0005-0000-0000-00000A310000}"/>
    <cellStyle name="Millares [0] 5 3 2 2 3 8" xfId="26276" xr:uid="{00000000-0005-0000-0000-00000B310000}"/>
    <cellStyle name="Millares [0] 5 3 2 2 3 8 2" xfId="53021" xr:uid="{00000000-0005-0000-0000-00000C310000}"/>
    <cellStyle name="Millares [0] 5 3 2 2 3 9" xfId="28766" xr:uid="{00000000-0005-0000-0000-00000D310000}"/>
    <cellStyle name="Millares [0] 5 3 2 2 4" xfId="2481" xr:uid="{00000000-0005-0000-0000-00000E310000}"/>
    <cellStyle name="Millares [0] 5 3 2 2 4 2" xfId="4964" xr:uid="{00000000-0005-0000-0000-00000F310000}"/>
    <cellStyle name="Millares [0] 5 3 2 2 4 2 2" xfId="9815" xr:uid="{00000000-0005-0000-0000-000010310000}"/>
    <cellStyle name="Millares [0] 5 3 2 2 4 2 2 2" xfId="36565" xr:uid="{00000000-0005-0000-0000-000011310000}"/>
    <cellStyle name="Millares [0] 5 3 2 2 4 2 3" xfId="14557" xr:uid="{00000000-0005-0000-0000-000012310000}"/>
    <cellStyle name="Millares [0] 5 3 2 2 4 2 3 2" xfId="41307" xr:uid="{00000000-0005-0000-0000-000013310000}"/>
    <cellStyle name="Millares [0] 5 3 2 2 4 2 4" xfId="24358" xr:uid="{00000000-0005-0000-0000-000014310000}"/>
    <cellStyle name="Millares [0] 5 3 2 2 4 2 4 2" xfId="51105" xr:uid="{00000000-0005-0000-0000-000015310000}"/>
    <cellStyle name="Millares [0] 5 3 2 2 4 2 5" xfId="31714" xr:uid="{00000000-0005-0000-0000-000016310000}"/>
    <cellStyle name="Millares [0] 5 3 2 2 4 3" xfId="7341" xr:uid="{00000000-0005-0000-0000-000017310000}"/>
    <cellStyle name="Millares [0] 5 3 2 2 4 3 2" xfId="34091" xr:uid="{00000000-0005-0000-0000-000018310000}"/>
    <cellStyle name="Millares [0] 5 3 2 2 4 4" xfId="12187" xr:uid="{00000000-0005-0000-0000-000019310000}"/>
    <cellStyle name="Millares [0] 5 3 2 2 4 4 2" xfId="38937" xr:uid="{00000000-0005-0000-0000-00001A310000}"/>
    <cellStyle name="Millares [0] 5 3 2 2 4 5" xfId="17032" xr:uid="{00000000-0005-0000-0000-00001B310000}"/>
    <cellStyle name="Millares [0] 5 3 2 2 4 5 2" xfId="43782" xr:uid="{00000000-0005-0000-0000-00001C310000}"/>
    <cellStyle name="Millares [0] 5 3 2 2 4 6" xfId="19433" xr:uid="{00000000-0005-0000-0000-00001D310000}"/>
    <cellStyle name="Millares [0] 5 3 2 2 4 6 2" xfId="46180" xr:uid="{00000000-0005-0000-0000-00001E310000}"/>
    <cellStyle name="Millares [0] 5 3 2 2 4 7" xfId="21884" xr:uid="{00000000-0005-0000-0000-00001F310000}"/>
    <cellStyle name="Millares [0] 5 3 2 2 4 7 2" xfId="48631" xr:uid="{00000000-0005-0000-0000-000020310000}"/>
    <cellStyle name="Millares [0] 5 3 2 2 4 8" xfId="26750" xr:uid="{00000000-0005-0000-0000-000021310000}"/>
    <cellStyle name="Millares [0] 5 3 2 2 4 8 2" xfId="53495" xr:uid="{00000000-0005-0000-0000-000022310000}"/>
    <cellStyle name="Millares [0] 5 3 2 2 4 9" xfId="29240" xr:uid="{00000000-0005-0000-0000-000023310000}"/>
    <cellStyle name="Millares [0] 5 3 2 2 5" xfId="3534" xr:uid="{00000000-0005-0000-0000-000024310000}"/>
    <cellStyle name="Millares [0] 5 3 2 2 5 2" xfId="8393" xr:uid="{00000000-0005-0000-0000-000025310000}"/>
    <cellStyle name="Millares [0] 5 3 2 2 5 2 2" xfId="35143" xr:uid="{00000000-0005-0000-0000-000026310000}"/>
    <cellStyle name="Millares [0] 5 3 2 2 5 3" xfId="13135" xr:uid="{00000000-0005-0000-0000-000027310000}"/>
    <cellStyle name="Millares [0] 5 3 2 2 5 3 2" xfId="39885" xr:uid="{00000000-0005-0000-0000-000028310000}"/>
    <cellStyle name="Millares [0] 5 3 2 2 5 4" xfId="22936" xr:uid="{00000000-0005-0000-0000-000029310000}"/>
    <cellStyle name="Millares [0] 5 3 2 2 5 4 2" xfId="49683" xr:uid="{00000000-0005-0000-0000-00002A310000}"/>
    <cellStyle name="Millares [0] 5 3 2 2 5 5" xfId="30292" xr:uid="{00000000-0005-0000-0000-00002B310000}"/>
    <cellStyle name="Millares [0] 5 3 2 2 6" xfId="5919" xr:uid="{00000000-0005-0000-0000-00002C310000}"/>
    <cellStyle name="Millares [0] 5 3 2 2 6 2" xfId="32669" xr:uid="{00000000-0005-0000-0000-00002D310000}"/>
    <cellStyle name="Millares [0] 5 3 2 2 7" xfId="10765" xr:uid="{00000000-0005-0000-0000-00002E310000}"/>
    <cellStyle name="Millares [0] 5 3 2 2 7 2" xfId="37515" xr:uid="{00000000-0005-0000-0000-00002F310000}"/>
    <cellStyle name="Millares [0] 5 3 2 2 8" xfId="15610" xr:uid="{00000000-0005-0000-0000-000030310000}"/>
    <cellStyle name="Millares [0] 5 3 2 2 8 2" xfId="42360" xr:uid="{00000000-0005-0000-0000-000031310000}"/>
    <cellStyle name="Millares [0] 5 3 2 2 9" xfId="18011" xr:uid="{00000000-0005-0000-0000-000032310000}"/>
    <cellStyle name="Millares [0] 5 3 2 2 9 2" xfId="44758" xr:uid="{00000000-0005-0000-0000-000033310000}"/>
    <cellStyle name="Millares [0] 5 3 2 3" xfId="1288" xr:uid="{00000000-0005-0000-0000-000034310000}"/>
    <cellStyle name="Millares [0] 5 3 2 3 10" xfId="28055" xr:uid="{00000000-0005-0000-0000-000035310000}"/>
    <cellStyle name="Millares [0] 5 3 2 3 2" xfId="2718" xr:uid="{00000000-0005-0000-0000-000036310000}"/>
    <cellStyle name="Millares [0] 5 3 2 3 2 2" xfId="5201" xr:uid="{00000000-0005-0000-0000-000037310000}"/>
    <cellStyle name="Millares [0] 5 3 2 3 2 2 2" xfId="10052" xr:uid="{00000000-0005-0000-0000-000038310000}"/>
    <cellStyle name="Millares [0] 5 3 2 3 2 2 2 2" xfId="36802" xr:uid="{00000000-0005-0000-0000-000039310000}"/>
    <cellStyle name="Millares [0] 5 3 2 3 2 2 3" xfId="14794" xr:uid="{00000000-0005-0000-0000-00003A310000}"/>
    <cellStyle name="Millares [0] 5 3 2 3 2 2 3 2" xfId="41544" xr:uid="{00000000-0005-0000-0000-00003B310000}"/>
    <cellStyle name="Millares [0] 5 3 2 3 2 2 4" xfId="24595" xr:uid="{00000000-0005-0000-0000-00003C310000}"/>
    <cellStyle name="Millares [0] 5 3 2 3 2 2 4 2" xfId="51342" xr:uid="{00000000-0005-0000-0000-00003D310000}"/>
    <cellStyle name="Millares [0] 5 3 2 3 2 2 5" xfId="31951" xr:uid="{00000000-0005-0000-0000-00003E310000}"/>
    <cellStyle name="Millares [0] 5 3 2 3 2 3" xfId="7578" xr:uid="{00000000-0005-0000-0000-00003F310000}"/>
    <cellStyle name="Millares [0] 5 3 2 3 2 3 2" xfId="34328" xr:uid="{00000000-0005-0000-0000-000040310000}"/>
    <cellStyle name="Millares [0] 5 3 2 3 2 4" xfId="12424" xr:uid="{00000000-0005-0000-0000-000041310000}"/>
    <cellStyle name="Millares [0] 5 3 2 3 2 4 2" xfId="39174" xr:uid="{00000000-0005-0000-0000-000042310000}"/>
    <cellStyle name="Millares [0] 5 3 2 3 2 5" xfId="17269" xr:uid="{00000000-0005-0000-0000-000043310000}"/>
    <cellStyle name="Millares [0] 5 3 2 3 2 5 2" xfId="44019" xr:uid="{00000000-0005-0000-0000-000044310000}"/>
    <cellStyle name="Millares [0] 5 3 2 3 2 6" xfId="19670" xr:uid="{00000000-0005-0000-0000-000045310000}"/>
    <cellStyle name="Millares [0] 5 3 2 3 2 6 2" xfId="46417" xr:uid="{00000000-0005-0000-0000-000046310000}"/>
    <cellStyle name="Millares [0] 5 3 2 3 2 7" xfId="22121" xr:uid="{00000000-0005-0000-0000-000047310000}"/>
    <cellStyle name="Millares [0] 5 3 2 3 2 7 2" xfId="48868" xr:uid="{00000000-0005-0000-0000-000048310000}"/>
    <cellStyle name="Millares [0] 5 3 2 3 2 8" xfId="26987" xr:uid="{00000000-0005-0000-0000-000049310000}"/>
    <cellStyle name="Millares [0] 5 3 2 3 2 8 2" xfId="53732" xr:uid="{00000000-0005-0000-0000-00004A310000}"/>
    <cellStyle name="Millares [0] 5 3 2 3 2 9" xfId="29477" xr:uid="{00000000-0005-0000-0000-00004B310000}"/>
    <cellStyle name="Millares [0] 5 3 2 3 3" xfId="3772" xr:uid="{00000000-0005-0000-0000-00004C310000}"/>
    <cellStyle name="Millares [0] 5 3 2 3 3 2" xfId="8630" xr:uid="{00000000-0005-0000-0000-00004D310000}"/>
    <cellStyle name="Millares [0] 5 3 2 3 3 2 2" xfId="35380" xr:uid="{00000000-0005-0000-0000-00004E310000}"/>
    <cellStyle name="Millares [0] 5 3 2 3 3 3" xfId="13372" xr:uid="{00000000-0005-0000-0000-00004F310000}"/>
    <cellStyle name="Millares [0] 5 3 2 3 3 3 2" xfId="40122" xr:uid="{00000000-0005-0000-0000-000050310000}"/>
    <cellStyle name="Millares [0] 5 3 2 3 3 4" xfId="23173" xr:uid="{00000000-0005-0000-0000-000051310000}"/>
    <cellStyle name="Millares [0] 5 3 2 3 3 4 2" xfId="49920" xr:uid="{00000000-0005-0000-0000-000052310000}"/>
    <cellStyle name="Millares [0] 5 3 2 3 3 5" xfId="30529" xr:uid="{00000000-0005-0000-0000-000053310000}"/>
    <cellStyle name="Millares [0] 5 3 2 3 4" xfId="6156" xr:uid="{00000000-0005-0000-0000-000054310000}"/>
    <cellStyle name="Millares [0] 5 3 2 3 4 2" xfId="32906" xr:uid="{00000000-0005-0000-0000-000055310000}"/>
    <cellStyle name="Millares [0] 5 3 2 3 5" xfId="11002" xr:uid="{00000000-0005-0000-0000-000056310000}"/>
    <cellStyle name="Millares [0] 5 3 2 3 5 2" xfId="37752" xr:uid="{00000000-0005-0000-0000-000057310000}"/>
    <cellStyle name="Millares [0] 5 3 2 3 6" xfId="15847" xr:uid="{00000000-0005-0000-0000-000058310000}"/>
    <cellStyle name="Millares [0] 5 3 2 3 6 2" xfId="42597" xr:uid="{00000000-0005-0000-0000-000059310000}"/>
    <cellStyle name="Millares [0] 5 3 2 3 7" xfId="18248" xr:uid="{00000000-0005-0000-0000-00005A310000}"/>
    <cellStyle name="Millares [0] 5 3 2 3 7 2" xfId="44995" xr:uid="{00000000-0005-0000-0000-00005B310000}"/>
    <cellStyle name="Millares [0] 5 3 2 3 8" xfId="20699" xr:uid="{00000000-0005-0000-0000-00005C310000}"/>
    <cellStyle name="Millares [0] 5 3 2 3 8 2" xfId="47446" xr:uid="{00000000-0005-0000-0000-00005D310000}"/>
    <cellStyle name="Millares [0] 5 3 2 3 9" xfId="25565" xr:uid="{00000000-0005-0000-0000-00005E310000}"/>
    <cellStyle name="Millares [0] 5 3 2 3 9 2" xfId="52310" xr:uid="{00000000-0005-0000-0000-00005F310000}"/>
    <cellStyle name="Millares [0] 5 3 2 4" xfId="1768" xr:uid="{00000000-0005-0000-0000-000060310000}"/>
    <cellStyle name="Millares [0] 5 3 2 4 2" xfId="4251" xr:uid="{00000000-0005-0000-0000-000061310000}"/>
    <cellStyle name="Millares [0] 5 3 2 4 2 2" xfId="9104" xr:uid="{00000000-0005-0000-0000-000062310000}"/>
    <cellStyle name="Millares [0] 5 3 2 4 2 2 2" xfId="35854" xr:uid="{00000000-0005-0000-0000-000063310000}"/>
    <cellStyle name="Millares [0] 5 3 2 4 2 3" xfId="13846" xr:uid="{00000000-0005-0000-0000-000064310000}"/>
    <cellStyle name="Millares [0] 5 3 2 4 2 3 2" xfId="40596" xr:uid="{00000000-0005-0000-0000-000065310000}"/>
    <cellStyle name="Millares [0] 5 3 2 4 2 4" xfId="23647" xr:uid="{00000000-0005-0000-0000-000066310000}"/>
    <cellStyle name="Millares [0] 5 3 2 4 2 4 2" xfId="50394" xr:uid="{00000000-0005-0000-0000-000067310000}"/>
    <cellStyle name="Millares [0] 5 3 2 4 2 5" xfId="31003" xr:uid="{00000000-0005-0000-0000-000068310000}"/>
    <cellStyle name="Millares [0] 5 3 2 4 3" xfId="6630" xr:uid="{00000000-0005-0000-0000-000069310000}"/>
    <cellStyle name="Millares [0] 5 3 2 4 3 2" xfId="33380" xr:uid="{00000000-0005-0000-0000-00006A310000}"/>
    <cellStyle name="Millares [0] 5 3 2 4 4" xfId="11476" xr:uid="{00000000-0005-0000-0000-00006B310000}"/>
    <cellStyle name="Millares [0] 5 3 2 4 4 2" xfId="38226" xr:uid="{00000000-0005-0000-0000-00006C310000}"/>
    <cellStyle name="Millares [0] 5 3 2 4 5" xfId="16321" xr:uid="{00000000-0005-0000-0000-00006D310000}"/>
    <cellStyle name="Millares [0] 5 3 2 4 5 2" xfId="43071" xr:uid="{00000000-0005-0000-0000-00006E310000}"/>
    <cellStyle name="Millares [0] 5 3 2 4 6" xfId="18722" xr:uid="{00000000-0005-0000-0000-00006F310000}"/>
    <cellStyle name="Millares [0] 5 3 2 4 6 2" xfId="45469" xr:uid="{00000000-0005-0000-0000-000070310000}"/>
    <cellStyle name="Millares [0] 5 3 2 4 7" xfId="21173" xr:uid="{00000000-0005-0000-0000-000071310000}"/>
    <cellStyle name="Millares [0] 5 3 2 4 7 2" xfId="47920" xr:uid="{00000000-0005-0000-0000-000072310000}"/>
    <cellStyle name="Millares [0] 5 3 2 4 8" xfId="26039" xr:uid="{00000000-0005-0000-0000-000073310000}"/>
    <cellStyle name="Millares [0] 5 3 2 4 8 2" xfId="52784" xr:uid="{00000000-0005-0000-0000-000074310000}"/>
    <cellStyle name="Millares [0] 5 3 2 4 9" xfId="28529" xr:uid="{00000000-0005-0000-0000-000075310000}"/>
    <cellStyle name="Millares [0] 5 3 2 5" xfId="2244" xr:uid="{00000000-0005-0000-0000-000076310000}"/>
    <cellStyle name="Millares [0] 5 3 2 5 2" xfId="4727" xr:uid="{00000000-0005-0000-0000-000077310000}"/>
    <cellStyle name="Millares [0] 5 3 2 5 2 2" xfId="9578" xr:uid="{00000000-0005-0000-0000-000078310000}"/>
    <cellStyle name="Millares [0] 5 3 2 5 2 2 2" xfId="36328" xr:uid="{00000000-0005-0000-0000-000079310000}"/>
    <cellStyle name="Millares [0] 5 3 2 5 2 3" xfId="14320" xr:uid="{00000000-0005-0000-0000-00007A310000}"/>
    <cellStyle name="Millares [0] 5 3 2 5 2 3 2" xfId="41070" xr:uid="{00000000-0005-0000-0000-00007B310000}"/>
    <cellStyle name="Millares [0] 5 3 2 5 2 4" xfId="24121" xr:uid="{00000000-0005-0000-0000-00007C310000}"/>
    <cellStyle name="Millares [0] 5 3 2 5 2 4 2" xfId="50868" xr:uid="{00000000-0005-0000-0000-00007D310000}"/>
    <cellStyle name="Millares [0] 5 3 2 5 2 5" xfId="31477" xr:uid="{00000000-0005-0000-0000-00007E310000}"/>
    <cellStyle name="Millares [0] 5 3 2 5 3" xfId="7104" xr:uid="{00000000-0005-0000-0000-00007F310000}"/>
    <cellStyle name="Millares [0] 5 3 2 5 3 2" xfId="33854" xr:uid="{00000000-0005-0000-0000-000080310000}"/>
    <cellStyle name="Millares [0] 5 3 2 5 4" xfId="11950" xr:uid="{00000000-0005-0000-0000-000081310000}"/>
    <cellStyle name="Millares [0] 5 3 2 5 4 2" xfId="38700" xr:uid="{00000000-0005-0000-0000-000082310000}"/>
    <cellStyle name="Millares [0] 5 3 2 5 5" xfId="16795" xr:uid="{00000000-0005-0000-0000-000083310000}"/>
    <cellStyle name="Millares [0] 5 3 2 5 5 2" xfId="43545" xr:uid="{00000000-0005-0000-0000-000084310000}"/>
    <cellStyle name="Millares [0] 5 3 2 5 6" xfId="19196" xr:uid="{00000000-0005-0000-0000-000085310000}"/>
    <cellStyle name="Millares [0] 5 3 2 5 6 2" xfId="45943" xr:uid="{00000000-0005-0000-0000-000086310000}"/>
    <cellStyle name="Millares [0] 5 3 2 5 7" xfId="21647" xr:uid="{00000000-0005-0000-0000-000087310000}"/>
    <cellStyle name="Millares [0] 5 3 2 5 7 2" xfId="48394" xr:uid="{00000000-0005-0000-0000-000088310000}"/>
    <cellStyle name="Millares [0] 5 3 2 5 8" xfId="26513" xr:uid="{00000000-0005-0000-0000-000089310000}"/>
    <cellStyle name="Millares [0] 5 3 2 5 8 2" xfId="53258" xr:uid="{00000000-0005-0000-0000-00008A310000}"/>
    <cellStyle name="Millares [0] 5 3 2 5 9" xfId="29003" xr:uid="{00000000-0005-0000-0000-00008B310000}"/>
    <cellStyle name="Millares [0] 5 3 2 6" xfId="3264" xr:uid="{00000000-0005-0000-0000-00008C310000}"/>
    <cellStyle name="Millares [0] 5 3 2 6 2" xfId="8123" xr:uid="{00000000-0005-0000-0000-00008D310000}"/>
    <cellStyle name="Millares [0] 5 3 2 6 2 2" xfId="34873" xr:uid="{00000000-0005-0000-0000-00008E310000}"/>
    <cellStyle name="Millares [0] 5 3 2 6 3" xfId="12898" xr:uid="{00000000-0005-0000-0000-00008F310000}"/>
    <cellStyle name="Millares [0] 5 3 2 6 3 2" xfId="39648" xr:uid="{00000000-0005-0000-0000-000090310000}"/>
    <cellStyle name="Millares [0] 5 3 2 6 4" xfId="22666" xr:uid="{00000000-0005-0000-0000-000091310000}"/>
    <cellStyle name="Millares [0] 5 3 2 6 4 2" xfId="49413" xr:uid="{00000000-0005-0000-0000-000092310000}"/>
    <cellStyle name="Millares [0] 5 3 2 6 5" xfId="30022" xr:uid="{00000000-0005-0000-0000-000093310000}"/>
    <cellStyle name="Millares [0] 5 3 2 7" xfId="5682" xr:uid="{00000000-0005-0000-0000-000094310000}"/>
    <cellStyle name="Millares [0] 5 3 2 7 2" xfId="32432" xr:uid="{00000000-0005-0000-0000-000095310000}"/>
    <cellStyle name="Millares [0] 5 3 2 8" xfId="10527" xr:uid="{00000000-0005-0000-0000-000096310000}"/>
    <cellStyle name="Millares [0] 5 3 2 8 2" xfId="37277" xr:uid="{00000000-0005-0000-0000-000097310000}"/>
    <cellStyle name="Millares [0] 5 3 2 9" xfId="15373" xr:uid="{00000000-0005-0000-0000-000098310000}"/>
    <cellStyle name="Millares [0] 5 3 2 9 2" xfId="42123" xr:uid="{00000000-0005-0000-0000-000099310000}"/>
    <cellStyle name="Millares [0] 5 3 3" xfId="883" xr:uid="{00000000-0005-0000-0000-00009A310000}"/>
    <cellStyle name="Millares [0] 5 3 3 10" xfId="20326" xr:uid="{00000000-0005-0000-0000-00009B310000}"/>
    <cellStyle name="Millares [0] 5 3 3 10 2" xfId="47073" xr:uid="{00000000-0005-0000-0000-00009C310000}"/>
    <cellStyle name="Millares [0] 5 3 3 11" xfId="25192" xr:uid="{00000000-0005-0000-0000-00009D310000}"/>
    <cellStyle name="Millares [0] 5 3 3 11 2" xfId="51937" xr:uid="{00000000-0005-0000-0000-00009E310000}"/>
    <cellStyle name="Millares [0] 5 3 3 12" xfId="27656" xr:uid="{00000000-0005-0000-0000-00009F310000}"/>
    <cellStyle name="Millares [0] 5 3 3 2" xfId="1391" xr:uid="{00000000-0005-0000-0000-0000A0310000}"/>
    <cellStyle name="Millares [0] 5 3 3 2 10" xfId="28156" xr:uid="{00000000-0005-0000-0000-0000A1310000}"/>
    <cellStyle name="Millares [0] 5 3 3 2 2" xfId="2819" xr:uid="{00000000-0005-0000-0000-0000A2310000}"/>
    <cellStyle name="Millares [0] 5 3 3 2 2 2" xfId="5302" xr:uid="{00000000-0005-0000-0000-0000A3310000}"/>
    <cellStyle name="Millares [0] 5 3 3 2 2 2 2" xfId="10153" xr:uid="{00000000-0005-0000-0000-0000A4310000}"/>
    <cellStyle name="Millares [0] 5 3 3 2 2 2 2 2" xfId="36903" xr:uid="{00000000-0005-0000-0000-0000A5310000}"/>
    <cellStyle name="Millares [0] 5 3 3 2 2 2 3" xfId="14895" xr:uid="{00000000-0005-0000-0000-0000A6310000}"/>
    <cellStyle name="Millares [0] 5 3 3 2 2 2 3 2" xfId="41645" xr:uid="{00000000-0005-0000-0000-0000A7310000}"/>
    <cellStyle name="Millares [0] 5 3 3 2 2 2 4" xfId="24696" xr:uid="{00000000-0005-0000-0000-0000A8310000}"/>
    <cellStyle name="Millares [0] 5 3 3 2 2 2 4 2" xfId="51443" xr:uid="{00000000-0005-0000-0000-0000A9310000}"/>
    <cellStyle name="Millares [0] 5 3 3 2 2 2 5" xfId="32052" xr:uid="{00000000-0005-0000-0000-0000AA310000}"/>
    <cellStyle name="Millares [0] 5 3 3 2 2 3" xfId="7679" xr:uid="{00000000-0005-0000-0000-0000AB310000}"/>
    <cellStyle name="Millares [0] 5 3 3 2 2 3 2" xfId="34429" xr:uid="{00000000-0005-0000-0000-0000AC310000}"/>
    <cellStyle name="Millares [0] 5 3 3 2 2 4" xfId="12525" xr:uid="{00000000-0005-0000-0000-0000AD310000}"/>
    <cellStyle name="Millares [0] 5 3 3 2 2 4 2" xfId="39275" xr:uid="{00000000-0005-0000-0000-0000AE310000}"/>
    <cellStyle name="Millares [0] 5 3 3 2 2 5" xfId="17370" xr:uid="{00000000-0005-0000-0000-0000AF310000}"/>
    <cellStyle name="Millares [0] 5 3 3 2 2 5 2" xfId="44120" xr:uid="{00000000-0005-0000-0000-0000B0310000}"/>
    <cellStyle name="Millares [0] 5 3 3 2 2 6" xfId="19771" xr:uid="{00000000-0005-0000-0000-0000B1310000}"/>
    <cellStyle name="Millares [0] 5 3 3 2 2 6 2" xfId="46518" xr:uid="{00000000-0005-0000-0000-0000B2310000}"/>
    <cellStyle name="Millares [0] 5 3 3 2 2 7" xfId="22222" xr:uid="{00000000-0005-0000-0000-0000B3310000}"/>
    <cellStyle name="Millares [0] 5 3 3 2 2 7 2" xfId="48969" xr:uid="{00000000-0005-0000-0000-0000B4310000}"/>
    <cellStyle name="Millares [0] 5 3 3 2 2 8" xfId="27088" xr:uid="{00000000-0005-0000-0000-0000B5310000}"/>
    <cellStyle name="Millares [0] 5 3 3 2 2 8 2" xfId="53833" xr:uid="{00000000-0005-0000-0000-0000B6310000}"/>
    <cellStyle name="Millares [0] 5 3 3 2 2 9" xfId="29578" xr:uid="{00000000-0005-0000-0000-0000B7310000}"/>
    <cellStyle name="Millares [0] 5 3 3 2 3" xfId="3874" xr:uid="{00000000-0005-0000-0000-0000B8310000}"/>
    <cellStyle name="Millares [0] 5 3 3 2 3 2" xfId="8731" xr:uid="{00000000-0005-0000-0000-0000B9310000}"/>
    <cellStyle name="Millares [0] 5 3 3 2 3 2 2" xfId="35481" xr:uid="{00000000-0005-0000-0000-0000BA310000}"/>
    <cellStyle name="Millares [0] 5 3 3 2 3 3" xfId="13473" xr:uid="{00000000-0005-0000-0000-0000BB310000}"/>
    <cellStyle name="Millares [0] 5 3 3 2 3 3 2" xfId="40223" xr:uid="{00000000-0005-0000-0000-0000BC310000}"/>
    <cellStyle name="Millares [0] 5 3 3 2 3 4" xfId="23274" xr:uid="{00000000-0005-0000-0000-0000BD310000}"/>
    <cellStyle name="Millares [0] 5 3 3 2 3 4 2" xfId="50021" xr:uid="{00000000-0005-0000-0000-0000BE310000}"/>
    <cellStyle name="Millares [0] 5 3 3 2 3 5" xfId="30630" xr:uid="{00000000-0005-0000-0000-0000BF310000}"/>
    <cellStyle name="Millares [0] 5 3 3 2 4" xfId="6257" xr:uid="{00000000-0005-0000-0000-0000C0310000}"/>
    <cellStyle name="Millares [0] 5 3 3 2 4 2" xfId="33007" xr:uid="{00000000-0005-0000-0000-0000C1310000}"/>
    <cellStyle name="Millares [0] 5 3 3 2 5" xfId="11103" xr:uid="{00000000-0005-0000-0000-0000C2310000}"/>
    <cellStyle name="Millares [0] 5 3 3 2 5 2" xfId="37853" xr:uid="{00000000-0005-0000-0000-0000C3310000}"/>
    <cellStyle name="Millares [0] 5 3 3 2 6" xfId="15948" xr:uid="{00000000-0005-0000-0000-0000C4310000}"/>
    <cellStyle name="Millares [0] 5 3 3 2 6 2" xfId="42698" xr:uid="{00000000-0005-0000-0000-0000C5310000}"/>
    <cellStyle name="Millares [0] 5 3 3 2 7" xfId="18349" xr:uid="{00000000-0005-0000-0000-0000C6310000}"/>
    <cellStyle name="Millares [0] 5 3 3 2 7 2" xfId="45096" xr:uid="{00000000-0005-0000-0000-0000C7310000}"/>
    <cellStyle name="Millares [0] 5 3 3 2 8" xfId="20800" xr:uid="{00000000-0005-0000-0000-0000C8310000}"/>
    <cellStyle name="Millares [0] 5 3 3 2 8 2" xfId="47547" xr:uid="{00000000-0005-0000-0000-0000C9310000}"/>
    <cellStyle name="Millares [0] 5 3 3 2 9" xfId="25666" xr:uid="{00000000-0005-0000-0000-0000CA310000}"/>
    <cellStyle name="Millares [0] 5 3 3 2 9 2" xfId="52411" xr:uid="{00000000-0005-0000-0000-0000CB310000}"/>
    <cellStyle name="Millares [0] 5 3 3 3" xfId="1870" xr:uid="{00000000-0005-0000-0000-0000CC310000}"/>
    <cellStyle name="Millares [0] 5 3 3 3 2" xfId="4353" xr:uid="{00000000-0005-0000-0000-0000CD310000}"/>
    <cellStyle name="Millares [0] 5 3 3 3 2 2" xfId="9205" xr:uid="{00000000-0005-0000-0000-0000CE310000}"/>
    <cellStyle name="Millares [0] 5 3 3 3 2 2 2" xfId="35955" xr:uid="{00000000-0005-0000-0000-0000CF310000}"/>
    <cellStyle name="Millares [0] 5 3 3 3 2 3" xfId="13947" xr:uid="{00000000-0005-0000-0000-0000D0310000}"/>
    <cellStyle name="Millares [0] 5 3 3 3 2 3 2" xfId="40697" xr:uid="{00000000-0005-0000-0000-0000D1310000}"/>
    <cellStyle name="Millares [0] 5 3 3 3 2 4" xfId="23748" xr:uid="{00000000-0005-0000-0000-0000D2310000}"/>
    <cellStyle name="Millares [0] 5 3 3 3 2 4 2" xfId="50495" xr:uid="{00000000-0005-0000-0000-0000D3310000}"/>
    <cellStyle name="Millares [0] 5 3 3 3 2 5" xfId="31104" xr:uid="{00000000-0005-0000-0000-0000D4310000}"/>
    <cellStyle name="Millares [0] 5 3 3 3 3" xfId="6731" xr:uid="{00000000-0005-0000-0000-0000D5310000}"/>
    <cellStyle name="Millares [0] 5 3 3 3 3 2" xfId="33481" xr:uid="{00000000-0005-0000-0000-0000D6310000}"/>
    <cellStyle name="Millares [0] 5 3 3 3 4" xfId="11577" xr:uid="{00000000-0005-0000-0000-0000D7310000}"/>
    <cellStyle name="Millares [0] 5 3 3 3 4 2" xfId="38327" xr:uid="{00000000-0005-0000-0000-0000D8310000}"/>
    <cellStyle name="Millares [0] 5 3 3 3 5" xfId="16422" xr:uid="{00000000-0005-0000-0000-0000D9310000}"/>
    <cellStyle name="Millares [0] 5 3 3 3 5 2" xfId="43172" xr:uid="{00000000-0005-0000-0000-0000DA310000}"/>
    <cellStyle name="Millares [0] 5 3 3 3 6" xfId="18823" xr:uid="{00000000-0005-0000-0000-0000DB310000}"/>
    <cellStyle name="Millares [0] 5 3 3 3 6 2" xfId="45570" xr:uid="{00000000-0005-0000-0000-0000DC310000}"/>
    <cellStyle name="Millares [0] 5 3 3 3 7" xfId="21274" xr:uid="{00000000-0005-0000-0000-0000DD310000}"/>
    <cellStyle name="Millares [0] 5 3 3 3 7 2" xfId="48021" xr:uid="{00000000-0005-0000-0000-0000DE310000}"/>
    <cellStyle name="Millares [0] 5 3 3 3 8" xfId="26140" xr:uid="{00000000-0005-0000-0000-0000DF310000}"/>
    <cellStyle name="Millares [0] 5 3 3 3 8 2" xfId="52885" xr:uid="{00000000-0005-0000-0000-0000E0310000}"/>
    <cellStyle name="Millares [0] 5 3 3 3 9" xfId="28630" xr:uid="{00000000-0005-0000-0000-0000E1310000}"/>
    <cellStyle name="Millares [0] 5 3 3 4" xfId="2345" xr:uid="{00000000-0005-0000-0000-0000E2310000}"/>
    <cellStyle name="Millares [0] 5 3 3 4 2" xfId="4828" xr:uid="{00000000-0005-0000-0000-0000E3310000}"/>
    <cellStyle name="Millares [0] 5 3 3 4 2 2" xfId="9679" xr:uid="{00000000-0005-0000-0000-0000E4310000}"/>
    <cellStyle name="Millares [0] 5 3 3 4 2 2 2" xfId="36429" xr:uid="{00000000-0005-0000-0000-0000E5310000}"/>
    <cellStyle name="Millares [0] 5 3 3 4 2 3" xfId="14421" xr:uid="{00000000-0005-0000-0000-0000E6310000}"/>
    <cellStyle name="Millares [0] 5 3 3 4 2 3 2" xfId="41171" xr:uid="{00000000-0005-0000-0000-0000E7310000}"/>
    <cellStyle name="Millares [0] 5 3 3 4 2 4" xfId="24222" xr:uid="{00000000-0005-0000-0000-0000E8310000}"/>
    <cellStyle name="Millares [0] 5 3 3 4 2 4 2" xfId="50969" xr:uid="{00000000-0005-0000-0000-0000E9310000}"/>
    <cellStyle name="Millares [0] 5 3 3 4 2 5" xfId="31578" xr:uid="{00000000-0005-0000-0000-0000EA310000}"/>
    <cellStyle name="Millares [0] 5 3 3 4 3" xfId="7205" xr:uid="{00000000-0005-0000-0000-0000EB310000}"/>
    <cellStyle name="Millares [0] 5 3 3 4 3 2" xfId="33955" xr:uid="{00000000-0005-0000-0000-0000EC310000}"/>
    <cellStyle name="Millares [0] 5 3 3 4 4" xfId="12051" xr:uid="{00000000-0005-0000-0000-0000ED310000}"/>
    <cellStyle name="Millares [0] 5 3 3 4 4 2" xfId="38801" xr:uid="{00000000-0005-0000-0000-0000EE310000}"/>
    <cellStyle name="Millares [0] 5 3 3 4 5" xfId="16896" xr:uid="{00000000-0005-0000-0000-0000EF310000}"/>
    <cellStyle name="Millares [0] 5 3 3 4 5 2" xfId="43646" xr:uid="{00000000-0005-0000-0000-0000F0310000}"/>
    <cellStyle name="Millares [0] 5 3 3 4 6" xfId="19297" xr:uid="{00000000-0005-0000-0000-0000F1310000}"/>
    <cellStyle name="Millares [0] 5 3 3 4 6 2" xfId="46044" xr:uid="{00000000-0005-0000-0000-0000F2310000}"/>
    <cellStyle name="Millares [0] 5 3 3 4 7" xfId="21748" xr:uid="{00000000-0005-0000-0000-0000F3310000}"/>
    <cellStyle name="Millares [0] 5 3 3 4 7 2" xfId="48495" xr:uid="{00000000-0005-0000-0000-0000F4310000}"/>
    <cellStyle name="Millares [0] 5 3 3 4 8" xfId="26614" xr:uid="{00000000-0005-0000-0000-0000F5310000}"/>
    <cellStyle name="Millares [0] 5 3 3 4 8 2" xfId="53359" xr:uid="{00000000-0005-0000-0000-0000F6310000}"/>
    <cellStyle name="Millares [0] 5 3 3 4 9" xfId="29104" xr:uid="{00000000-0005-0000-0000-0000F7310000}"/>
    <cellStyle name="Millares [0] 5 3 3 5" xfId="3372" xr:uid="{00000000-0005-0000-0000-0000F8310000}"/>
    <cellStyle name="Millares [0] 5 3 3 5 2" xfId="8231" xr:uid="{00000000-0005-0000-0000-0000F9310000}"/>
    <cellStyle name="Millares [0] 5 3 3 5 2 2" xfId="34981" xr:uid="{00000000-0005-0000-0000-0000FA310000}"/>
    <cellStyle name="Millares [0] 5 3 3 5 3" xfId="12999" xr:uid="{00000000-0005-0000-0000-0000FB310000}"/>
    <cellStyle name="Millares [0] 5 3 3 5 3 2" xfId="39749" xr:uid="{00000000-0005-0000-0000-0000FC310000}"/>
    <cellStyle name="Millares [0] 5 3 3 5 4" xfId="22774" xr:uid="{00000000-0005-0000-0000-0000FD310000}"/>
    <cellStyle name="Millares [0] 5 3 3 5 4 2" xfId="49521" xr:uid="{00000000-0005-0000-0000-0000FE310000}"/>
    <cellStyle name="Millares [0] 5 3 3 5 5" xfId="30130" xr:uid="{00000000-0005-0000-0000-0000FF310000}"/>
    <cellStyle name="Millares [0] 5 3 3 6" xfId="5783" xr:uid="{00000000-0005-0000-0000-000000320000}"/>
    <cellStyle name="Millares [0] 5 3 3 6 2" xfId="32533" xr:uid="{00000000-0005-0000-0000-000001320000}"/>
    <cellStyle name="Millares [0] 5 3 3 7" xfId="10629" xr:uid="{00000000-0005-0000-0000-000002320000}"/>
    <cellStyle name="Millares [0] 5 3 3 7 2" xfId="37379" xr:uid="{00000000-0005-0000-0000-000003320000}"/>
    <cellStyle name="Millares [0] 5 3 3 8" xfId="15474" xr:uid="{00000000-0005-0000-0000-000004320000}"/>
    <cellStyle name="Millares [0] 5 3 3 8 2" xfId="42224" xr:uid="{00000000-0005-0000-0000-000005320000}"/>
    <cellStyle name="Millares [0] 5 3 3 9" xfId="17873" xr:uid="{00000000-0005-0000-0000-000006320000}"/>
    <cellStyle name="Millares [0] 5 3 3 9 2" xfId="44620" xr:uid="{00000000-0005-0000-0000-000007320000}"/>
    <cellStyle name="Millares [0] 5 3 4" xfId="1152" xr:uid="{00000000-0005-0000-0000-000008320000}"/>
    <cellStyle name="Millares [0] 5 3 4 10" xfId="27919" xr:uid="{00000000-0005-0000-0000-000009320000}"/>
    <cellStyle name="Millares [0] 5 3 4 2" xfId="2582" xr:uid="{00000000-0005-0000-0000-00000A320000}"/>
    <cellStyle name="Millares [0] 5 3 4 2 2" xfId="5065" xr:uid="{00000000-0005-0000-0000-00000B320000}"/>
    <cellStyle name="Millares [0] 5 3 4 2 2 2" xfId="9916" xr:uid="{00000000-0005-0000-0000-00000C320000}"/>
    <cellStyle name="Millares [0] 5 3 4 2 2 2 2" xfId="36666" xr:uid="{00000000-0005-0000-0000-00000D320000}"/>
    <cellStyle name="Millares [0] 5 3 4 2 2 3" xfId="14658" xr:uid="{00000000-0005-0000-0000-00000E320000}"/>
    <cellStyle name="Millares [0] 5 3 4 2 2 3 2" xfId="41408" xr:uid="{00000000-0005-0000-0000-00000F320000}"/>
    <cellStyle name="Millares [0] 5 3 4 2 2 4" xfId="24459" xr:uid="{00000000-0005-0000-0000-000010320000}"/>
    <cellStyle name="Millares [0] 5 3 4 2 2 4 2" xfId="51206" xr:uid="{00000000-0005-0000-0000-000011320000}"/>
    <cellStyle name="Millares [0] 5 3 4 2 2 5" xfId="31815" xr:uid="{00000000-0005-0000-0000-000012320000}"/>
    <cellStyle name="Millares [0] 5 3 4 2 3" xfId="7442" xr:uid="{00000000-0005-0000-0000-000013320000}"/>
    <cellStyle name="Millares [0] 5 3 4 2 3 2" xfId="34192" xr:uid="{00000000-0005-0000-0000-000014320000}"/>
    <cellStyle name="Millares [0] 5 3 4 2 4" xfId="12288" xr:uid="{00000000-0005-0000-0000-000015320000}"/>
    <cellStyle name="Millares [0] 5 3 4 2 4 2" xfId="39038" xr:uid="{00000000-0005-0000-0000-000016320000}"/>
    <cellStyle name="Millares [0] 5 3 4 2 5" xfId="17133" xr:uid="{00000000-0005-0000-0000-000017320000}"/>
    <cellStyle name="Millares [0] 5 3 4 2 5 2" xfId="43883" xr:uid="{00000000-0005-0000-0000-000018320000}"/>
    <cellStyle name="Millares [0] 5 3 4 2 6" xfId="19534" xr:uid="{00000000-0005-0000-0000-000019320000}"/>
    <cellStyle name="Millares [0] 5 3 4 2 6 2" xfId="46281" xr:uid="{00000000-0005-0000-0000-00001A320000}"/>
    <cellStyle name="Millares [0] 5 3 4 2 7" xfId="21985" xr:uid="{00000000-0005-0000-0000-00001B320000}"/>
    <cellStyle name="Millares [0] 5 3 4 2 7 2" xfId="48732" xr:uid="{00000000-0005-0000-0000-00001C320000}"/>
    <cellStyle name="Millares [0] 5 3 4 2 8" xfId="26851" xr:uid="{00000000-0005-0000-0000-00001D320000}"/>
    <cellStyle name="Millares [0] 5 3 4 2 8 2" xfId="53596" xr:uid="{00000000-0005-0000-0000-00001E320000}"/>
    <cellStyle name="Millares [0] 5 3 4 2 9" xfId="29341" xr:uid="{00000000-0005-0000-0000-00001F320000}"/>
    <cellStyle name="Millares [0] 5 3 4 3" xfId="3636" xr:uid="{00000000-0005-0000-0000-000020320000}"/>
    <cellStyle name="Millares [0] 5 3 4 3 2" xfId="8494" xr:uid="{00000000-0005-0000-0000-000021320000}"/>
    <cellStyle name="Millares [0] 5 3 4 3 2 2" xfId="35244" xr:uid="{00000000-0005-0000-0000-000022320000}"/>
    <cellStyle name="Millares [0] 5 3 4 3 3" xfId="13236" xr:uid="{00000000-0005-0000-0000-000023320000}"/>
    <cellStyle name="Millares [0] 5 3 4 3 3 2" xfId="39986" xr:uid="{00000000-0005-0000-0000-000024320000}"/>
    <cellStyle name="Millares [0] 5 3 4 3 4" xfId="23037" xr:uid="{00000000-0005-0000-0000-000025320000}"/>
    <cellStyle name="Millares [0] 5 3 4 3 4 2" xfId="49784" xr:uid="{00000000-0005-0000-0000-000026320000}"/>
    <cellStyle name="Millares [0] 5 3 4 3 5" xfId="30393" xr:uid="{00000000-0005-0000-0000-000027320000}"/>
    <cellStyle name="Millares [0] 5 3 4 4" xfId="6020" xr:uid="{00000000-0005-0000-0000-000028320000}"/>
    <cellStyle name="Millares [0] 5 3 4 4 2" xfId="32770" xr:uid="{00000000-0005-0000-0000-000029320000}"/>
    <cellStyle name="Millares [0] 5 3 4 5" xfId="10866" xr:uid="{00000000-0005-0000-0000-00002A320000}"/>
    <cellStyle name="Millares [0] 5 3 4 5 2" xfId="37616" xr:uid="{00000000-0005-0000-0000-00002B320000}"/>
    <cellStyle name="Millares [0] 5 3 4 6" xfId="15711" xr:uid="{00000000-0005-0000-0000-00002C320000}"/>
    <cellStyle name="Millares [0] 5 3 4 6 2" xfId="42461" xr:uid="{00000000-0005-0000-0000-00002D320000}"/>
    <cellStyle name="Millares [0] 5 3 4 7" xfId="18112" xr:uid="{00000000-0005-0000-0000-00002E320000}"/>
    <cellStyle name="Millares [0] 5 3 4 7 2" xfId="44859" xr:uid="{00000000-0005-0000-0000-00002F320000}"/>
    <cellStyle name="Millares [0] 5 3 4 8" xfId="20563" xr:uid="{00000000-0005-0000-0000-000030320000}"/>
    <cellStyle name="Millares [0] 5 3 4 8 2" xfId="47310" xr:uid="{00000000-0005-0000-0000-000031320000}"/>
    <cellStyle name="Millares [0] 5 3 4 9" xfId="25429" xr:uid="{00000000-0005-0000-0000-000032320000}"/>
    <cellStyle name="Millares [0] 5 3 4 9 2" xfId="52174" xr:uid="{00000000-0005-0000-0000-000033320000}"/>
    <cellStyle name="Millares [0] 5 3 5" xfId="1632" xr:uid="{00000000-0005-0000-0000-000034320000}"/>
    <cellStyle name="Millares [0] 5 3 5 2" xfId="4115" xr:uid="{00000000-0005-0000-0000-000035320000}"/>
    <cellStyle name="Millares [0] 5 3 5 2 2" xfId="8968" xr:uid="{00000000-0005-0000-0000-000036320000}"/>
    <cellStyle name="Millares [0] 5 3 5 2 2 2" xfId="35718" xr:uid="{00000000-0005-0000-0000-000037320000}"/>
    <cellStyle name="Millares [0] 5 3 5 2 3" xfId="13710" xr:uid="{00000000-0005-0000-0000-000038320000}"/>
    <cellStyle name="Millares [0] 5 3 5 2 3 2" xfId="40460" xr:uid="{00000000-0005-0000-0000-000039320000}"/>
    <cellStyle name="Millares [0] 5 3 5 2 4" xfId="23511" xr:uid="{00000000-0005-0000-0000-00003A320000}"/>
    <cellStyle name="Millares [0] 5 3 5 2 4 2" xfId="50258" xr:uid="{00000000-0005-0000-0000-00003B320000}"/>
    <cellStyle name="Millares [0] 5 3 5 2 5" xfId="30867" xr:uid="{00000000-0005-0000-0000-00003C320000}"/>
    <cellStyle name="Millares [0] 5 3 5 3" xfId="6494" xr:uid="{00000000-0005-0000-0000-00003D320000}"/>
    <cellStyle name="Millares [0] 5 3 5 3 2" xfId="33244" xr:uid="{00000000-0005-0000-0000-00003E320000}"/>
    <cellStyle name="Millares [0] 5 3 5 4" xfId="11340" xr:uid="{00000000-0005-0000-0000-00003F320000}"/>
    <cellStyle name="Millares [0] 5 3 5 4 2" xfId="38090" xr:uid="{00000000-0005-0000-0000-000040320000}"/>
    <cellStyle name="Millares [0] 5 3 5 5" xfId="16185" xr:uid="{00000000-0005-0000-0000-000041320000}"/>
    <cellStyle name="Millares [0] 5 3 5 5 2" xfId="42935" xr:uid="{00000000-0005-0000-0000-000042320000}"/>
    <cellStyle name="Millares [0] 5 3 5 6" xfId="18586" xr:uid="{00000000-0005-0000-0000-000043320000}"/>
    <cellStyle name="Millares [0] 5 3 5 6 2" xfId="45333" xr:uid="{00000000-0005-0000-0000-000044320000}"/>
    <cellStyle name="Millares [0] 5 3 5 7" xfId="21037" xr:uid="{00000000-0005-0000-0000-000045320000}"/>
    <cellStyle name="Millares [0] 5 3 5 7 2" xfId="47784" xr:uid="{00000000-0005-0000-0000-000046320000}"/>
    <cellStyle name="Millares [0] 5 3 5 8" xfId="25903" xr:uid="{00000000-0005-0000-0000-000047320000}"/>
    <cellStyle name="Millares [0] 5 3 5 8 2" xfId="52648" xr:uid="{00000000-0005-0000-0000-000048320000}"/>
    <cellStyle name="Millares [0] 5 3 5 9" xfId="28393" xr:uid="{00000000-0005-0000-0000-000049320000}"/>
    <cellStyle name="Millares [0] 5 3 6" xfId="2108" xr:uid="{00000000-0005-0000-0000-00004A320000}"/>
    <cellStyle name="Millares [0] 5 3 6 2" xfId="4591" xr:uid="{00000000-0005-0000-0000-00004B320000}"/>
    <cellStyle name="Millares [0] 5 3 6 2 2" xfId="9442" xr:uid="{00000000-0005-0000-0000-00004C320000}"/>
    <cellStyle name="Millares [0] 5 3 6 2 2 2" xfId="36192" xr:uid="{00000000-0005-0000-0000-00004D320000}"/>
    <cellStyle name="Millares [0] 5 3 6 2 3" xfId="14184" xr:uid="{00000000-0005-0000-0000-00004E320000}"/>
    <cellStyle name="Millares [0] 5 3 6 2 3 2" xfId="40934" xr:uid="{00000000-0005-0000-0000-00004F320000}"/>
    <cellStyle name="Millares [0] 5 3 6 2 4" xfId="23985" xr:uid="{00000000-0005-0000-0000-000050320000}"/>
    <cellStyle name="Millares [0] 5 3 6 2 4 2" xfId="50732" xr:uid="{00000000-0005-0000-0000-000051320000}"/>
    <cellStyle name="Millares [0] 5 3 6 2 5" xfId="31341" xr:uid="{00000000-0005-0000-0000-000052320000}"/>
    <cellStyle name="Millares [0] 5 3 6 3" xfId="6968" xr:uid="{00000000-0005-0000-0000-000053320000}"/>
    <cellStyle name="Millares [0] 5 3 6 3 2" xfId="33718" xr:uid="{00000000-0005-0000-0000-000054320000}"/>
    <cellStyle name="Millares [0] 5 3 6 4" xfId="11814" xr:uid="{00000000-0005-0000-0000-000055320000}"/>
    <cellStyle name="Millares [0] 5 3 6 4 2" xfId="38564" xr:uid="{00000000-0005-0000-0000-000056320000}"/>
    <cellStyle name="Millares [0] 5 3 6 5" xfId="16659" xr:uid="{00000000-0005-0000-0000-000057320000}"/>
    <cellStyle name="Millares [0] 5 3 6 5 2" xfId="43409" xr:uid="{00000000-0005-0000-0000-000058320000}"/>
    <cellStyle name="Millares [0] 5 3 6 6" xfId="19060" xr:uid="{00000000-0005-0000-0000-000059320000}"/>
    <cellStyle name="Millares [0] 5 3 6 6 2" xfId="45807" xr:uid="{00000000-0005-0000-0000-00005A320000}"/>
    <cellStyle name="Millares [0] 5 3 6 7" xfId="21511" xr:uid="{00000000-0005-0000-0000-00005B320000}"/>
    <cellStyle name="Millares [0] 5 3 6 7 2" xfId="48258" xr:uid="{00000000-0005-0000-0000-00005C320000}"/>
    <cellStyle name="Millares [0] 5 3 6 8" xfId="26377" xr:uid="{00000000-0005-0000-0000-00005D320000}"/>
    <cellStyle name="Millares [0] 5 3 6 8 2" xfId="53122" xr:uid="{00000000-0005-0000-0000-00005E320000}"/>
    <cellStyle name="Millares [0] 5 3 6 9" xfId="28867" xr:uid="{00000000-0005-0000-0000-00005F320000}"/>
    <cellStyle name="Millares [0] 5 3 7" xfId="3083" xr:uid="{00000000-0005-0000-0000-000060320000}"/>
    <cellStyle name="Millares [0] 5 3 7 2" xfId="7942" xr:uid="{00000000-0005-0000-0000-000061320000}"/>
    <cellStyle name="Millares [0] 5 3 7 2 2" xfId="34692" xr:uid="{00000000-0005-0000-0000-000062320000}"/>
    <cellStyle name="Millares [0] 5 3 7 3" xfId="12762" xr:uid="{00000000-0005-0000-0000-000063320000}"/>
    <cellStyle name="Millares [0] 5 3 7 3 2" xfId="39512" xr:uid="{00000000-0005-0000-0000-000064320000}"/>
    <cellStyle name="Millares [0] 5 3 7 4" xfId="22485" xr:uid="{00000000-0005-0000-0000-000065320000}"/>
    <cellStyle name="Millares [0] 5 3 7 4 2" xfId="49232" xr:uid="{00000000-0005-0000-0000-000066320000}"/>
    <cellStyle name="Millares [0] 5 3 7 5" xfId="29841" xr:uid="{00000000-0005-0000-0000-000067320000}"/>
    <cellStyle name="Millares [0] 5 3 8" xfId="5546" xr:uid="{00000000-0005-0000-0000-000068320000}"/>
    <cellStyle name="Millares [0] 5 3 8 2" xfId="32296" xr:uid="{00000000-0005-0000-0000-000069320000}"/>
    <cellStyle name="Millares [0] 5 3 9" xfId="10391" xr:uid="{00000000-0005-0000-0000-00006A320000}"/>
    <cellStyle name="Millares [0] 5 3 9 2" xfId="37141" xr:uid="{00000000-0005-0000-0000-00006B320000}"/>
    <cellStyle name="Millares [0] 5 4" xfId="583" xr:uid="{00000000-0005-0000-0000-00006C320000}"/>
    <cellStyle name="Millares [0] 5 4 10" xfId="17661" xr:uid="{00000000-0005-0000-0000-00006D320000}"/>
    <cellStyle name="Millares [0] 5 4 10 2" xfId="44408" xr:uid="{00000000-0005-0000-0000-00006E320000}"/>
    <cellStyle name="Millares [0] 5 4 11" xfId="20119" xr:uid="{00000000-0005-0000-0000-00006F320000}"/>
    <cellStyle name="Millares [0] 5 4 11 2" xfId="46866" xr:uid="{00000000-0005-0000-0000-000070320000}"/>
    <cellStyle name="Millares [0] 5 4 12" xfId="24985" xr:uid="{00000000-0005-0000-0000-000071320000}"/>
    <cellStyle name="Millares [0] 5 4 12 2" xfId="51731" xr:uid="{00000000-0005-0000-0000-000072320000}"/>
    <cellStyle name="Millares [0] 5 4 13" xfId="27398" xr:uid="{00000000-0005-0000-0000-000073320000}"/>
    <cellStyle name="Millares [0] 5 4 2" xfId="915" xr:uid="{00000000-0005-0000-0000-000074320000}"/>
    <cellStyle name="Millares [0] 5 4 2 10" xfId="20357" xr:uid="{00000000-0005-0000-0000-000075320000}"/>
    <cellStyle name="Millares [0] 5 4 2 10 2" xfId="47104" xr:uid="{00000000-0005-0000-0000-000076320000}"/>
    <cellStyle name="Millares [0] 5 4 2 11" xfId="25223" xr:uid="{00000000-0005-0000-0000-000077320000}"/>
    <cellStyle name="Millares [0] 5 4 2 11 2" xfId="51968" xr:uid="{00000000-0005-0000-0000-000078320000}"/>
    <cellStyle name="Millares [0] 5 4 2 12" xfId="27687" xr:uid="{00000000-0005-0000-0000-000079320000}"/>
    <cellStyle name="Millares [0] 5 4 2 2" xfId="1422" xr:uid="{00000000-0005-0000-0000-00007A320000}"/>
    <cellStyle name="Millares [0] 5 4 2 2 10" xfId="28187" xr:uid="{00000000-0005-0000-0000-00007B320000}"/>
    <cellStyle name="Millares [0] 5 4 2 2 2" xfId="2850" xr:uid="{00000000-0005-0000-0000-00007C320000}"/>
    <cellStyle name="Millares [0] 5 4 2 2 2 2" xfId="5333" xr:uid="{00000000-0005-0000-0000-00007D320000}"/>
    <cellStyle name="Millares [0] 5 4 2 2 2 2 2" xfId="10184" xr:uid="{00000000-0005-0000-0000-00007E320000}"/>
    <cellStyle name="Millares [0] 5 4 2 2 2 2 2 2" xfId="36934" xr:uid="{00000000-0005-0000-0000-00007F320000}"/>
    <cellStyle name="Millares [0] 5 4 2 2 2 2 3" xfId="14926" xr:uid="{00000000-0005-0000-0000-000080320000}"/>
    <cellStyle name="Millares [0] 5 4 2 2 2 2 3 2" xfId="41676" xr:uid="{00000000-0005-0000-0000-000081320000}"/>
    <cellStyle name="Millares [0] 5 4 2 2 2 2 4" xfId="24727" xr:uid="{00000000-0005-0000-0000-000082320000}"/>
    <cellStyle name="Millares [0] 5 4 2 2 2 2 4 2" xfId="51474" xr:uid="{00000000-0005-0000-0000-000083320000}"/>
    <cellStyle name="Millares [0] 5 4 2 2 2 2 5" xfId="32083" xr:uid="{00000000-0005-0000-0000-000084320000}"/>
    <cellStyle name="Millares [0] 5 4 2 2 2 3" xfId="7710" xr:uid="{00000000-0005-0000-0000-000085320000}"/>
    <cellStyle name="Millares [0] 5 4 2 2 2 3 2" xfId="34460" xr:uid="{00000000-0005-0000-0000-000086320000}"/>
    <cellStyle name="Millares [0] 5 4 2 2 2 4" xfId="12556" xr:uid="{00000000-0005-0000-0000-000087320000}"/>
    <cellStyle name="Millares [0] 5 4 2 2 2 4 2" xfId="39306" xr:uid="{00000000-0005-0000-0000-000088320000}"/>
    <cellStyle name="Millares [0] 5 4 2 2 2 5" xfId="17401" xr:uid="{00000000-0005-0000-0000-000089320000}"/>
    <cellStyle name="Millares [0] 5 4 2 2 2 5 2" xfId="44151" xr:uid="{00000000-0005-0000-0000-00008A320000}"/>
    <cellStyle name="Millares [0] 5 4 2 2 2 6" xfId="19802" xr:uid="{00000000-0005-0000-0000-00008B320000}"/>
    <cellStyle name="Millares [0] 5 4 2 2 2 6 2" xfId="46549" xr:uid="{00000000-0005-0000-0000-00008C320000}"/>
    <cellStyle name="Millares [0] 5 4 2 2 2 7" xfId="22253" xr:uid="{00000000-0005-0000-0000-00008D320000}"/>
    <cellStyle name="Millares [0] 5 4 2 2 2 7 2" xfId="49000" xr:uid="{00000000-0005-0000-0000-00008E320000}"/>
    <cellStyle name="Millares [0] 5 4 2 2 2 8" xfId="27119" xr:uid="{00000000-0005-0000-0000-00008F320000}"/>
    <cellStyle name="Millares [0] 5 4 2 2 2 8 2" xfId="53864" xr:uid="{00000000-0005-0000-0000-000090320000}"/>
    <cellStyle name="Millares [0] 5 4 2 2 2 9" xfId="29609" xr:uid="{00000000-0005-0000-0000-000091320000}"/>
    <cellStyle name="Millares [0] 5 4 2 2 3" xfId="3905" xr:uid="{00000000-0005-0000-0000-000092320000}"/>
    <cellStyle name="Millares [0] 5 4 2 2 3 2" xfId="8762" xr:uid="{00000000-0005-0000-0000-000093320000}"/>
    <cellStyle name="Millares [0] 5 4 2 2 3 2 2" xfId="35512" xr:uid="{00000000-0005-0000-0000-000094320000}"/>
    <cellStyle name="Millares [0] 5 4 2 2 3 3" xfId="13504" xr:uid="{00000000-0005-0000-0000-000095320000}"/>
    <cellStyle name="Millares [0] 5 4 2 2 3 3 2" xfId="40254" xr:uid="{00000000-0005-0000-0000-000096320000}"/>
    <cellStyle name="Millares [0] 5 4 2 2 3 4" xfId="23305" xr:uid="{00000000-0005-0000-0000-000097320000}"/>
    <cellStyle name="Millares [0] 5 4 2 2 3 4 2" xfId="50052" xr:uid="{00000000-0005-0000-0000-000098320000}"/>
    <cellStyle name="Millares [0] 5 4 2 2 3 5" xfId="30661" xr:uid="{00000000-0005-0000-0000-000099320000}"/>
    <cellStyle name="Millares [0] 5 4 2 2 4" xfId="6288" xr:uid="{00000000-0005-0000-0000-00009A320000}"/>
    <cellStyle name="Millares [0] 5 4 2 2 4 2" xfId="33038" xr:uid="{00000000-0005-0000-0000-00009B320000}"/>
    <cellStyle name="Millares [0] 5 4 2 2 5" xfId="11134" xr:uid="{00000000-0005-0000-0000-00009C320000}"/>
    <cellStyle name="Millares [0] 5 4 2 2 5 2" xfId="37884" xr:uid="{00000000-0005-0000-0000-00009D320000}"/>
    <cellStyle name="Millares [0] 5 4 2 2 6" xfId="15979" xr:uid="{00000000-0005-0000-0000-00009E320000}"/>
    <cellStyle name="Millares [0] 5 4 2 2 6 2" xfId="42729" xr:uid="{00000000-0005-0000-0000-00009F320000}"/>
    <cellStyle name="Millares [0] 5 4 2 2 7" xfId="18380" xr:uid="{00000000-0005-0000-0000-0000A0320000}"/>
    <cellStyle name="Millares [0] 5 4 2 2 7 2" xfId="45127" xr:uid="{00000000-0005-0000-0000-0000A1320000}"/>
    <cellStyle name="Millares [0] 5 4 2 2 8" xfId="20831" xr:uid="{00000000-0005-0000-0000-0000A2320000}"/>
    <cellStyle name="Millares [0] 5 4 2 2 8 2" xfId="47578" xr:uid="{00000000-0005-0000-0000-0000A3320000}"/>
    <cellStyle name="Millares [0] 5 4 2 2 9" xfId="25697" xr:uid="{00000000-0005-0000-0000-0000A4320000}"/>
    <cellStyle name="Millares [0] 5 4 2 2 9 2" xfId="52442" xr:uid="{00000000-0005-0000-0000-0000A5320000}"/>
    <cellStyle name="Millares [0] 5 4 2 3" xfId="1901" xr:uid="{00000000-0005-0000-0000-0000A6320000}"/>
    <cellStyle name="Millares [0] 5 4 2 3 2" xfId="4384" xr:uid="{00000000-0005-0000-0000-0000A7320000}"/>
    <cellStyle name="Millares [0] 5 4 2 3 2 2" xfId="9236" xr:uid="{00000000-0005-0000-0000-0000A8320000}"/>
    <cellStyle name="Millares [0] 5 4 2 3 2 2 2" xfId="35986" xr:uid="{00000000-0005-0000-0000-0000A9320000}"/>
    <cellStyle name="Millares [0] 5 4 2 3 2 3" xfId="13978" xr:uid="{00000000-0005-0000-0000-0000AA320000}"/>
    <cellStyle name="Millares [0] 5 4 2 3 2 3 2" xfId="40728" xr:uid="{00000000-0005-0000-0000-0000AB320000}"/>
    <cellStyle name="Millares [0] 5 4 2 3 2 4" xfId="23779" xr:uid="{00000000-0005-0000-0000-0000AC320000}"/>
    <cellStyle name="Millares [0] 5 4 2 3 2 4 2" xfId="50526" xr:uid="{00000000-0005-0000-0000-0000AD320000}"/>
    <cellStyle name="Millares [0] 5 4 2 3 2 5" xfId="31135" xr:uid="{00000000-0005-0000-0000-0000AE320000}"/>
    <cellStyle name="Millares [0] 5 4 2 3 3" xfId="6762" xr:uid="{00000000-0005-0000-0000-0000AF320000}"/>
    <cellStyle name="Millares [0] 5 4 2 3 3 2" xfId="33512" xr:uid="{00000000-0005-0000-0000-0000B0320000}"/>
    <cellStyle name="Millares [0] 5 4 2 3 4" xfId="11608" xr:uid="{00000000-0005-0000-0000-0000B1320000}"/>
    <cellStyle name="Millares [0] 5 4 2 3 4 2" xfId="38358" xr:uid="{00000000-0005-0000-0000-0000B2320000}"/>
    <cellStyle name="Millares [0] 5 4 2 3 5" xfId="16453" xr:uid="{00000000-0005-0000-0000-0000B3320000}"/>
    <cellStyle name="Millares [0] 5 4 2 3 5 2" xfId="43203" xr:uid="{00000000-0005-0000-0000-0000B4320000}"/>
    <cellStyle name="Millares [0] 5 4 2 3 6" xfId="18854" xr:uid="{00000000-0005-0000-0000-0000B5320000}"/>
    <cellStyle name="Millares [0] 5 4 2 3 6 2" xfId="45601" xr:uid="{00000000-0005-0000-0000-0000B6320000}"/>
    <cellStyle name="Millares [0] 5 4 2 3 7" xfId="21305" xr:uid="{00000000-0005-0000-0000-0000B7320000}"/>
    <cellStyle name="Millares [0] 5 4 2 3 7 2" xfId="48052" xr:uid="{00000000-0005-0000-0000-0000B8320000}"/>
    <cellStyle name="Millares [0] 5 4 2 3 8" xfId="26171" xr:uid="{00000000-0005-0000-0000-0000B9320000}"/>
    <cellStyle name="Millares [0] 5 4 2 3 8 2" xfId="52916" xr:uid="{00000000-0005-0000-0000-0000BA320000}"/>
    <cellStyle name="Millares [0] 5 4 2 3 9" xfId="28661" xr:uid="{00000000-0005-0000-0000-0000BB320000}"/>
    <cellStyle name="Millares [0] 5 4 2 4" xfId="2376" xr:uid="{00000000-0005-0000-0000-0000BC320000}"/>
    <cellStyle name="Millares [0] 5 4 2 4 2" xfId="4859" xr:uid="{00000000-0005-0000-0000-0000BD320000}"/>
    <cellStyle name="Millares [0] 5 4 2 4 2 2" xfId="9710" xr:uid="{00000000-0005-0000-0000-0000BE320000}"/>
    <cellStyle name="Millares [0] 5 4 2 4 2 2 2" xfId="36460" xr:uid="{00000000-0005-0000-0000-0000BF320000}"/>
    <cellStyle name="Millares [0] 5 4 2 4 2 3" xfId="14452" xr:uid="{00000000-0005-0000-0000-0000C0320000}"/>
    <cellStyle name="Millares [0] 5 4 2 4 2 3 2" xfId="41202" xr:uid="{00000000-0005-0000-0000-0000C1320000}"/>
    <cellStyle name="Millares [0] 5 4 2 4 2 4" xfId="24253" xr:uid="{00000000-0005-0000-0000-0000C2320000}"/>
    <cellStyle name="Millares [0] 5 4 2 4 2 4 2" xfId="51000" xr:uid="{00000000-0005-0000-0000-0000C3320000}"/>
    <cellStyle name="Millares [0] 5 4 2 4 2 5" xfId="31609" xr:uid="{00000000-0005-0000-0000-0000C4320000}"/>
    <cellStyle name="Millares [0] 5 4 2 4 3" xfId="7236" xr:uid="{00000000-0005-0000-0000-0000C5320000}"/>
    <cellStyle name="Millares [0] 5 4 2 4 3 2" xfId="33986" xr:uid="{00000000-0005-0000-0000-0000C6320000}"/>
    <cellStyle name="Millares [0] 5 4 2 4 4" xfId="12082" xr:uid="{00000000-0005-0000-0000-0000C7320000}"/>
    <cellStyle name="Millares [0] 5 4 2 4 4 2" xfId="38832" xr:uid="{00000000-0005-0000-0000-0000C8320000}"/>
    <cellStyle name="Millares [0] 5 4 2 4 5" xfId="16927" xr:uid="{00000000-0005-0000-0000-0000C9320000}"/>
    <cellStyle name="Millares [0] 5 4 2 4 5 2" xfId="43677" xr:uid="{00000000-0005-0000-0000-0000CA320000}"/>
    <cellStyle name="Millares [0] 5 4 2 4 6" xfId="19328" xr:uid="{00000000-0005-0000-0000-0000CB320000}"/>
    <cellStyle name="Millares [0] 5 4 2 4 6 2" xfId="46075" xr:uid="{00000000-0005-0000-0000-0000CC320000}"/>
    <cellStyle name="Millares [0] 5 4 2 4 7" xfId="21779" xr:uid="{00000000-0005-0000-0000-0000CD320000}"/>
    <cellStyle name="Millares [0] 5 4 2 4 7 2" xfId="48526" xr:uid="{00000000-0005-0000-0000-0000CE320000}"/>
    <cellStyle name="Millares [0] 5 4 2 4 8" xfId="26645" xr:uid="{00000000-0005-0000-0000-0000CF320000}"/>
    <cellStyle name="Millares [0] 5 4 2 4 8 2" xfId="53390" xr:uid="{00000000-0005-0000-0000-0000D0320000}"/>
    <cellStyle name="Millares [0] 5 4 2 4 9" xfId="29135" xr:uid="{00000000-0005-0000-0000-0000D1320000}"/>
    <cellStyle name="Millares [0] 5 4 2 5" xfId="3403" xr:uid="{00000000-0005-0000-0000-0000D2320000}"/>
    <cellStyle name="Millares [0] 5 4 2 5 2" xfId="8262" xr:uid="{00000000-0005-0000-0000-0000D3320000}"/>
    <cellStyle name="Millares [0] 5 4 2 5 2 2" xfId="35012" xr:uid="{00000000-0005-0000-0000-0000D4320000}"/>
    <cellStyle name="Millares [0] 5 4 2 5 3" xfId="13030" xr:uid="{00000000-0005-0000-0000-0000D5320000}"/>
    <cellStyle name="Millares [0] 5 4 2 5 3 2" xfId="39780" xr:uid="{00000000-0005-0000-0000-0000D6320000}"/>
    <cellStyle name="Millares [0] 5 4 2 5 4" xfId="22805" xr:uid="{00000000-0005-0000-0000-0000D7320000}"/>
    <cellStyle name="Millares [0] 5 4 2 5 4 2" xfId="49552" xr:uid="{00000000-0005-0000-0000-0000D8320000}"/>
    <cellStyle name="Millares [0] 5 4 2 5 5" xfId="30161" xr:uid="{00000000-0005-0000-0000-0000D9320000}"/>
    <cellStyle name="Millares [0] 5 4 2 6" xfId="5814" xr:uid="{00000000-0005-0000-0000-0000DA320000}"/>
    <cellStyle name="Millares [0] 5 4 2 6 2" xfId="32564" xr:uid="{00000000-0005-0000-0000-0000DB320000}"/>
    <cellStyle name="Millares [0] 5 4 2 7" xfId="10660" xr:uid="{00000000-0005-0000-0000-0000DC320000}"/>
    <cellStyle name="Millares [0] 5 4 2 7 2" xfId="37410" xr:uid="{00000000-0005-0000-0000-0000DD320000}"/>
    <cellStyle name="Millares [0] 5 4 2 8" xfId="15505" xr:uid="{00000000-0005-0000-0000-0000DE320000}"/>
    <cellStyle name="Millares [0] 5 4 2 8 2" xfId="42255" xr:uid="{00000000-0005-0000-0000-0000DF320000}"/>
    <cellStyle name="Millares [0] 5 4 2 9" xfId="17904" xr:uid="{00000000-0005-0000-0000-0000E0320000}"/>
    <cellStyle name="Millares [0] 5 4 2 9 2" xfId="44651" xr:uid="{00000000-0005-0000-0000-0000E1320000}"/>
    <cellStyle name="Millares [0] 5 4 3" xfId="1183" xr:uid="{00000000-0005-0000-0000-0000E2320000}"/>
    <cellStyle name="Millares [0] 5 4 3 10" xfId="27950" xr:uid="{00000000-0005-0000-0000-0000E3320000}"/>
    <cellStyle name="Millares [0] 5 4 3 2" xfId="2613" xr:uid="{00000000-0005-0000-0000-0000E4320000}"/>
    <cellStyle name="Millares [0] 5 4 3 2 2" xfId="5096" xr:uid="{00000000-0005-0000-0000-0000E5320000}"/>
    <cellStyle name="Millares [0] 5 4 3 2 2 2" xfId="9947" xr:uid="{00000000-0005-0000-0000-0000E6320000}"/>
    <cellStyle name="Millares [0] 5 4 3 2 2 2 2" xfId="36697" xr:uid="{00000000-0005-0000-0000-0000E7320000}"/>
    <cellStyle name="Millares [0] 5 4 3 2 2 3" xfId="14689" xr:uid="{00000000-0005-0000-0000-0000E8320000}"/>
    <cellStyle name="Millares [0] 5 4 3 2 2 3 2" xfId="41439" xr:uid="{00000000-0005-0000-0000-0000E9320000}"/>
    <cellStyle name="Millares [0] 5 4 3 2 2 4" xfId="24490" xr:uid="{00000000-0005-0000-0000-0000EA320000}"/>
    <cellStyle name="Millares [0] 5 4 3 2 2 4 2" xfId="51237" xr:uid="{00000000-0005-0000-0000-0000EB320000}"/>
    <cellStyle name="Millares [0] 5 4 3 2 2 5" xfId="31846" xr:uid="{00000000-0005-0000-0000-0000EC320000}"/>
    <cellStyle name="Millares [0] 5 4 3 2 3" xfId="7473" xr:uid="{00000000-0005-0000-0000-0000ED320000}"/>
    <cellStyle name="Millares [0] 5 4 3 2 3 2" xfId="34223" xr:uid="{00000000-0005-0000-0000-0000EE320000}"/>
    <cellStyle name="Millares [0] 5 4 3 2 4" xfId="12319" xr:uid="{00000000-0005-0000-0000-0000EF320000}"/>
    <cellStyle name="Millares [0] 5 4 3 2 4 2" xfId="39069" xr:uid="{00000000-0005-0000-0000-0000F0320000}"/>
    <cellStyle name="Millares [0] 5 4 3 2 5" xfId="17164" xr:uid="{00000000-0005-0000-0000-0000F1320000}"/>
    <cellStyle name="Millares [0] 5 4 3 2 5 2" xfId="43914" xr:uid="{00000000-0005-0000-0000-0000F2320000}"/>
    <cellStyle name="Millares [0] 5 4 3 2 6" xfId="19565" xr:uid="{00000000-0005-0000-0000-0000F3320000}"/>
    <cellStyle name="Millares [0] 5 4 3 2 6 2" xfId="46312" xr:uid="{00000000-0005-0000-0000-0000F4320000}"/>
    <cellStyle name="Millares [0] 5 4 3 2 7" xfId="22016" xr:uid="{00000000-0005-0000-0000-0000F5320000}"/>
    <cellStyle name="Millares [0] 5 4 3 2 7 2" xfId="48763" xr:uid="{00000000-0005-0000-0000-0000F6320000}"/>
    <cellStyle name="Millares [0] 5 4 3 2 8" xfId="26882" xr:uid="{00000000-0005-0000-0000-0000F7320000}"/>
    <cellStyle name="Millares [0] 5 4 3 2 8 2" xfId="53627" xr:uid="{00000000-0005-0000-0000-0000F8320000}"/>
    <cellStyle name="Millares [0] 5 4 3 2 9" xfId="29372" xr:uid="{00000000-0005-0000-0000-0000F9320000}"/>
    <cellStyle name="Millares [0] 5 4 3 3" xfId="3667" xr:uid="{00000000-0005-0000-0000-0000FA320000}"/>
    <cellStyle name="Millares [0] 5 4 3 3 2" xfId="8525" xr:uid="{00000000-0005-0000-0000-0000FB320000}"/>
    <cellStyle name="Millares [0] 5 4 3 3 2 2" xfId="35275" xr:uid="{00000000-0005-0000-0000-0000FC320000}"/>
    <cellStyle name="Millares [0] 5 4 3 3 3" xfId="13267" xr:uid="{00000000-0005-0000-0000-0000FD320000}"/>
    <cellStyle name="Millares [0] 5 4 3 3 3 2" xfId="40017" xr:uid="{00000000-0005-0000-0000-0000FE320000}"/>
    <cellStyle name="Millares [0] 5 4 3 3 4" xfId="23068" xr:uid="{00000000-0005-0000-0000-0000FF320000}"/>
    <cellStyle name="Millares [0] 5 4 3 3 4 2" xfId="49815" xr:uid="{00000000-0005-0000-0000-000000330000}"/>
    <cellStyle name="Millares [0] 5 4 3 3 5" xfId="30424" xr:uid="{00000000-0005-0000-0000-000001330000}"/>
    <cellStyle name="Millares [0] 5 4 3 4" xfId="6051" xr:uid="{00000000-0005-0000-0000-000002330000}"/>
    <cellStyle name="Millares [0] 5 4 3 4 2" xfId="32801" xr:uid="{00000000-0005-0000-0000-000003330000}"/>
    <cellStyle name="Millares [0] 5 4 3 5" xfId="10897" xr:uid="{00000000-0005-0000-0000-000004330000}"/>
    <cellStyle name="Millares [0] 5 4 3 5 2" xfId="37647" xr:uid="{00000000-0005-0000-0000-000005330000}"/>
    <cellStyle name="Millares [0] 5 4 3 6" xfId="15742" xr:uid="{00000000-0005-0000-0000-000006330000}"/>
    <cellStyle name="Millares [0] 5 4 3 6 2" xfId="42492" xr:uid="{00000000-0005-0000-0000-000007330000}"/>
    <cellStyle name="Millares [0] 5 4 3 7" xfId="18143" xr:uid="{00000000-0005-0000-0000-000008330000}"/>
    <cellStyle name="Millares [0] 5 4 3 7 2" xfId="44890" xr:uid="{00000000-0005-0000-0000-000009330000}"/>
    <cellStyle name="Millares [0] 5 4 3 8" xfId="20594" xr:uid="{00000000-0005-0000-0000-00000A330000}"/>
    <cellStyle name="Millares [0] 5 4 3 8 2" xfId="47341" xr:uid="{00000000-0005-0000-0000-00000B330000}"/>
    <cellStyle name="Millares [0] 5 4 3 9" xfId="25460" xr:uid="{00000000-0005-0000-0000-00000C330000}"/>
    <cellStyle name="Millares [0] 5 4 3 9 2" xfId="52205" xr:uid="{00000000-0005-0000-0000-00000D330000}"/>
    <cellStyle name="Millares [0] 5 4 4" xfId="1663" xr:uid="{00000000-0005-0000-0000-00000E330000}"/>
    <cellStyle name="Millares [0] 5 4 4 2" xfId="4146" xr:uid="{00000000-0005-0000-0000-00000F330000}"/>
    <cellStyle name="Millares [0] 5 4 4 2 2" xfId="8999" xr:uid="{00000000-0005-0000-0000-000010330000}"/>
    <cellStyle name="Millares [0] 5 4 4 2 2 2" xfId="35749" xr:uid="{00000000-0005-0000-0000-000011330000}"/>
    <cellStyle name="Millares [0] 5 4 4 2 3" xfId="13741" xr:uid="{00000000-0005-0000-0000-000012330000}"/>
    <cellStyle name="Millares [0] 5 4 4 2 3 2" xfId="40491" xr:uid="{00000000-0005-0000-0000-000013330000}"/>
    <cellStyle name="Millares [0] 5 4 4 2 4" xfId="23542" xr:uid="{00000000-0005-0000-0000-000014330000}"/>
    <cellStyle name="Millares [0] 5 4 4 2 4 2" xfId="50289" xr:uid="{00000000-0005-0000-0000-000015330000}"/>
    <cellStyle name="Millares [0] 5 4 4 2 5" xfId="30898" xr:uid="{00000000-0005-0000-0000-000016330000}"/>
    <cellStyle name="Millares [0] 5 4 4 3" xfId="6525" xr:uid="{00000000-0005-0000-0000-000017330000}"/>
    <cellStyle name="Millares [0] 5 4 4 3 2" xfId="33275" xr:uid="{00000000-0005-0000-0000-000018330000}"/>
    <cellStyle name="Millares [0] 5 4 4 4" xfId="11371" xr:uid="{00000000-0005-0000-0000-000019330000}"/>
    <cellStyle name="Millares [0] 5 4 4 4 2" xfId="38121" xr:uid="{00000000-0005-0000-0000-00001A330000}"/>
    <cellStyle name="Millares [0] 5 4 4 5" xfId="16216" xr:uid="{00000000-0005-0000-0000-00001B330000}"/>
    <cellStyle name="Millares [0] 5 4 4 5 2" xfId="42966" xr:uid="{00000000-0005-0000-0000-00001C330000}"/>
    <cellStyle name="Millares [0] 5 4 4 6" xfId="18617" xr:uid="{00000000-0005-0000-0000-00001D330000}"/>
    <cellStyle name="Millares [0] 5 4 4 6 2" xfId="45364" xr:uid="{00000000-0005-0000-0000-00001E330000}"/>
    <cellStyle name="Millares [0] 5 4 4 7" xfId="21068" xr:uid="{00000000-0005-0000-0000-00001F330000}"/>
    <cellStyle name="Millares [0] 5 4 4 7 2" xfId="47815" xr:uid="{00000000-0005-0000-0000-000020330000}"/>
    <cellStyle name="Millares [0] 5 4 4 8" xfId="25934" xr:uid="{00000000-0005-0000-0000-000021330000}"/>
    <cellStyle name="Millares [0] 5 4 4 8 2" xfId="52679" xr:uid="{00000000-0005-0000-0000-000022330000}"/>
    <cellStyle name="Millares [0] 5 4 4 9" xfId="28424" xr:uid="{00000000-0005-0000-0000-000023330000}"/>
    <cellStyle name="Millares [0] 5 4 5" xfId="2139" xr:uid="{00000000-0005-0000-0000-000024330000}"/>
    <cellStyle name="Millares [0] 5 4 5 2" xfId="4622" xr:uid="{00000000-0005-0000-0000-000025330000}"/>
    <cellStyle name="Millares [0] 5 4 5 2 2" xfId="9473" xr:uid="{00000000-0005-0000-0000-000026330000}"/>
    <cellStyle name="Millares [0] 5 4 5 2 2 2" xfId="36223" xr:uid="{00000000-0005-0000-0000-000027330000}"/>
    <cellStyle name="Millares [0] 5 4 5 2 3" xfId="14215" xr:uid="{00000000-0005-0000-0000-000028330000}"/>
    <cellStyle name="Millares [0] 5 4 5 2 3 2" xfId="40965" xr:uid="{00000000-0005-0000-0000-000029330000}"/>
    <cellStyle name="Millares [0] 5 4 5 2 4" xfId="24016" xr:uid="{00000000-0005-0000-0000-00002A330000}"/>
    <cellStyle name="Millares [0] 5 4 5 2 4 2" xfId="50763" xr:uid="{00000000-0005-0000-0000-00002B330000}"/>
    <cellStyle name="Millares [0] 5 4 5 2 5" xfId="31372" xr:uid="{00000000-0005-0000-0000-00002C330000}"/>
    <cellStyle name="Millares [0] 5 4 5 3" xfId="6999" xr:uid="{00000000-0005-0000-0000-00002D330000}"/>
    <cellStyle name="Millares [0] 5 4 5 3 2" xfId="33749" xr:uid="{00000000-0005-0000-0000-00002E330000}"/>
    <cellStyle name="Millares [0] 5 4 5 4" xfId="11845" xr:uid="{00000000-0005-0000-0000-00002F330000}"/>
    <cellStyle name="Millares [0] 5 4 5 4 2" xfId="38595" xr:uid="{00000000-0005-0000-0000-000030330000}"/>
    <cellStyle name="Millares [0] 5 4 5 5" xfId="16690" xr:uid="{00000000-0005-0000-0000-000031330000}"/>
    <cellStyle name="Millares [0] 5 4 5 5 2" xfId="43440" xr:uid="{00000000-0005-0000-0000-000032330000}"/>
    <cellStyle name="Millares [0] 5 4 5 6" xfId="19091" xr:uid="{00000000-0005-0000-0000-000033330000}"/>
    <cellStyle name="Millares [0] 5 4 5 6 2" xfId="45838" xr:uid="{00000000-0005-0000-0000-000034330000}"/>
    <cellStyle name="Millares [0] 5 4 5 7" xfId="21542" xr:uid="{00000000-0005-0000-0000-000035330000}"/>
    <cellStyle name="Millares [0] 5 4 5 7 2" xfId="48289" xr:uid="{00000000-0005-0000-0000-000036330000}"/>
    <cellStyle name="Millares [0] 5 4 5 8" xfId="26408" xr:uid="{00000000-0005-0000-0000-000037330000}"/>
    <cellStyle name="Millares [0] 5 4 5 8 2" xfId="53153" xr:uid="{00000000-0005-0000-0000-000038330000}"/>
    <cellStyle name="Millares [0] 5 4 5 9" xfId="28898" xr:uid="{00000000-0005-0000-0000-000039330000}"/>
    <cellStyle name="Millares [0] 5 4 6" xfId="3114" xr:uid="{00000000-0005-0000-0000-00003A330000}"/>
    <cellStyle name="Millares [0] 5 4 6 2" xfId="7973" xr:uid="{00000000-0005-0000-0000-00003B330000}"/>
    <cellStyle name="Millares [0] 5 4 6 2 2" xfId="34723" xr:uid="{00000000-0005-0000-0000-00003C330000}"/>
    <cellStyle name="Millares [0] 5 4 6 3" xfId="12793" xr:uid="{00000000-0005-0000-0000-00003D330000}"/>
    <cellStyle name="Millares [0] 5 4 6 3 2" xfId="39543" xr:uid="{00000000-0005-0000-0000-00003E330000}"/>
    <cellStyle name="Millares [0] 5 4 6 4" xfId="22516" xr:uid="{00000000-0005-0000-0000-00003F330000}"/>
    <cellStyle name="Millares [0] 5 4 6 4 2" xfId="49263" xr:uid="{00000000-0005-0000-0000-000040330000}"/>
    <cellStyle name="Millares [0] 5 4 6 5" xfId="29872" xr:uid="{00000000-0005-0000-0000-000041330000}"/>
    <cellStyle name="Millares [0] 5 4 7" xfId="5577" xr:uid="{00000000-0005-0000-0000-000042330000}"/>
    <cellStyle name="Millares [0] 5 4 7 2" xfId="32327" xr:uid="{00000000-0005-0000-0000-000043330000}"/>
    <cellStyle name="Millares [0] 5 4 8" xfId="10422" xr:uid="{00000000-0005-0000-0000-000044330000}"/>
    <cellStyle name="Millares [0] 5 4 8 2" xfId="37172" xr:uid="{00000000-0005-0000-0000-000045330000}"/>
    <cellStyle name="Millares [0] 5 4 9" xfId="15268" xr:uid="{00000000-0005-0000-0000-000046330000}"/>
    <cellStyle name="Millares [0] 5 4 9 2" xfId="42018" xr:uid="{00000000-0005-0000-0000-000047330000}"/>
    <cellStyle name="Millares [0] 5 5" xfId="622" xr:uid="{00000000-0005-0000-0000-000048330000}"/>
    <cellStyle name="Millares [0] 5 5 10" xfId="17696" xr:uid="{00000000-0005-0000-0000-000049330000}"/>
    <cellStyle name="Millares [0] 5 5 10 2" xfId="44443" xr:uid="{00000000-0005-0000-0000-00004A330000}"/>
    <cellStyle name="Millares [0] 5 5 11" xfId="20154" xr:uid="{00000000-0005-0000-0000-00004B330000}"/>
    <cellStyle name="Millares [0] 5 5 11 2" xfId="46901" xr:uid="{00000000-0005-0000-0000-00004C330000}"/>
    <cellStyle name="Millares [0] 5 5 12" xfId="25020" xr:uid="{00000000-0005-0000-0000-00004D330000}"/>
    <cellStyle name="Millares [0] 5 5 12 2" xfId="51766" xr:uid="{00000000-0005-0000-0000-00004E330000}"/>
    <cellStyle name="Millares [0] 5 5 13" xfId="27433" xr:uid="{00000000-0005-0000-0000-00004F330000}"/>
    <cellStyle name="Millares [0] 5 5 2" xfId="954" xr:uid="{00000000-0005-0000-0000-000050330000}"/>
    <cellStyle name="Millares [0] 5 5 2 10" xfId="20392" xr:uid="{00000000-0005-0000-0000-000051330000}"/>
    <cellStyle name="Millares [0] 5 5 2 10 2" xfId="47139" xr:uid="{00000000-0005-0000-0000-000052330000}"/>
    <cellStyle name="Millares [0] 5 5 2 11" xfId="25258" xr:uid="{00000000-0005-0000-0000-000053330000}"/>
    <cellStyle name="Millares [0] 5 5 2 11 2" xfId="52003" xr:uid="{00000000-0005-0000-0000-000054330000}"/>
    <cellStyle name="Millares [0] 5 5 2 12" xfId="27722" xr:uid="{00000000-0005-0000-0000-000055330000}"/>
    <cellStyle name="Millares [0] 5 5 2 2" xfId="1457" xr:uid="{00000000-0005-0000-0000-000056330000}"/>
    <cellStyle name="Millares [0] 5 5 2 2 10" xfId="28222" xr:uid="{00000000-0005-0000-0000-000057330000}"/>
    <cellStyle name="Millares [0] 5 5 2 2 2" xfId="2885" xr:uid="{00000000-0005-0000-0000-000058330000}"/>
    <cellStyle name="Millares [0] 5 5 2 2 2 2" xfId="5368" xr:uid="{00000000-0005-0000-0000-000059330000}"/>
    <cellStyle name="Millares [0] 5 5 2 2 2 2 2" xfId="10219" xr:uid="{00000000-0005-0000-0000-00005A330000}"/>
    <cellStyle name="Millares [0] 5 5 2 2 2 2 2 2" xfId="36969" xr:uid="{00000000-0005-0000-0000-00005B330000}"/>
    <cellStyle name="Millares [0] 5 5 2 2 2 2 3" xfId="14961" xr:uid="{00000000-0005-0000-0000-00005C330000}"/>
    <cellStyle name="Millares [0] 5 5 2 2 2 2 3 2" xfId="41711" xr:uid="{00000000-0005-0000-0000-00005D330000}"/>
    <cellStyle name="Millares [0] 5 5 2 2 2 2 4" xfId="24762" xr:uid="{00000000-0005-0000-0000-00005E330000}"/>
    <cellStyle name="Millares [0] 5 5 2 2 2 2 4 2" xfId="51509" xr:uid="{00000000-0005-0000-0000-00005F330000}"/>
    <cellStyle name="Millares [0] 5 5 2 2 2 2 5" xfId="32118" xr:uid="{00000000-0005-0000-0000-000060330000}"/>
    <cellStyle name="Millares [0] 5 5 2 2 2 3" xfId="7745" xr:uid="{00000000-0005-0000-0000-000061330000}"/>
    <cellStyle name="Millares [0] 5 5 2 2 2 3 2" xfId="34495" xr:uid="{00000000-0005-0000-0000-000062330000}"/>
    <cellStyle name="Millares [0] 5 5 2 2 2 4" xfId="12591" xr:uid="{00000000-0005-0000-0000-000063330000}"/>
    <cellStyle name="Millares [0] 5 5 2 2 2 4 2" xfId="39341" xr:uid="{00000000-0005-0000-0000-000064330000}"/>
    <cellStyle name="Millares [0] 5 5 2 2 2 5" xfId="17436" xr:uid="{00000000-0005-0000-0000-000065330000}"/>
    <cellStyle name="Millares [0] 5 5 2 2 2 5 2" xfId="44186" xr:uid="{00000000-0005-0000-0000-000066330000}"/>
    <cellStyle name="Millares [0] 5 5 2 2 2 6" xfId="19837" xr:uid="{00000000-0005-0000-0000-000067330000}"/>
    <cellStyle name="Millares [0] 5 5 2 2 2 6 2" xfId="46584" xr:uid="{00000000-0005-0000-0000-000068330000}"/>
    <cellStyle name="Millares [0] 5 5 2 2 2 7" xfId="22288" xr:uid="{00000000-0005-0000-0000-000069330000}"/>
    <cellStyle name="Millares [0] 5 5 2 2 2 7 2" xfId="49035" xr:uid="{00000000-0005-0000-0000-00006A330000}"/>
    <cellStyle name="Millares [0] 5 5 2 2 2 8" xfId="27154" xr:uid="{00000000-0005-0000-0000-00006B330000}"/>
    <cellStyle name="Millares [0] 5 5 2 2 2 8 2" xfId="53899" xr:uid="{00000000-0005-0000-0000-00006C330000}"/>
    <cellStyle name="Millares [0] 5 5 2 2 2 9" xfId="29644" xr:uid="{00000000-0005-0000-0000-00006D330000}"/>
    <cellStyle name="Millares [0] 5 5 2 2 3" xfId="3940" xr:uid="{00000000-0005-0000-0000-00006E330000}"/>
    <cellStyle name="Millares [0] 5 5 2 2 3 2" xfId="8797" xr:uid="{00000000-0005-0000-0000-00006F330000}"/>
    <cellStyle name="Millares [0] 5 5 2 2 3 2 2" xfId="35547" xr:uid="{00000000-0005-0000-0000-000070330000}"/>
    <cellStyle name="Millares [0] 5 5 2 2 3 3" xfId="13539" xr:uid="{00000000-0005-0000-0000-000071330000}"/>
    <cellStyle name="Millares [0] 5 5 2 2 3 3 2" xfId="40289" xr:uid="{00000000-0005-0000-0000-000072330000}"/>
    <cellStyle name="Millares [0] 5 5 2 2 3 4" xfId="23340" xr:uid="{00000000-0005-0000-0000-000073330000}"/>
    <cellStyle name="Millares [0] 5 5 2 2 3 4 2" xfId="50087" xr:uid="{00000000-0005-0000-0000-000074330000}"/>
    <cellStyle name="Millares [0] 5 5 2 2 3 5" xfId="30696" xr:uid="{00000000-0005-0000-0000-000075330000}"/>
    <cellStyle name="Millares [0] 5 5 2 2 4" xfId="6323" xr:uid="{00000000-0005-0000-0000-000076330000}"/>
    <cellStyle name="Millares [0] 5 5 2 2 4 2" xfId="33073" xr:uid="{00000000-0005-0000-0000-000077330000}"/>
    <cellStyle name="Millares [0] 5 5 2 2 5" xfId="11169" xr:uid="{00000000-0005-0000-0000-000078330000}"/>
    <cellStyle name="Millares [0] 5 5 2 2 5 2" xfId="37919" xr:uid="{00000000-0005-0000-0000-000079330000}"/>
    <cellStyle name="Millares [0] 5 5 2 2 6" xfId="16014" xr:uid="{00000000-0005-0000-0000-00007A330000}"/>
    <cellStyle name="Millares [0] 5 5 2 2 6 2" xfId="42764" xr:uid="{00000000-0005-0000-0000-00007B330000}"/>
    <cellStyle name="Millares [0] 5 5 2 2 7" xfId="18415" xr:uid="{00000000-0005-0000-0000-00007C330000}"/>
    <cellStyle name="Millares [0] 5 5 2 2 7 2" xfId="45162" xr:uid="{00000000-0005-0000-0000-00007D330000}"/>
    <cellStyle name="Millares [0] 5 5 2 2 8" xfId="20866" xr:uid="{00000000-0005-0000-0000-00007E330000}"/>
    <cellStyle name="Millares [0] 5 5 2 2 8 2" xfId="47613" xr:uid="{00000000-0005-0000-0000-00007F330000}"/>
    <cellStyle name="Millares [0] 5 5 2 2 9" xfId="25732" xr:uid="{00000000-0005-0000-0000-000080330000}"/>
    <cellStyle name="Millares [0] 5 5 2 2 9 2" xfId="52477" xr:uid="{00000000-0005-0000-0000-000081330000}"/>
    <cellStyle name="Millares [0] 5 5 2 3" xfId="1936" xr:uid="{00000000-0005-0000-0000-000082330000}"/>
    <cellStyle name="Millares [0] 5 5 2 3 2" xfId="4419" xr:uid="{00000000-0005-0000-0000-000083330000}"/>
    <cellStyle name="Millares [0] 5 5 2 3 2 2" xfId="9271" xr:uid="{00000000-0005-0000-0000-000084330000}"/>
    <cellStyle name="Millares [0] 5 5 2 3 2 2 2" xfId="36021" xr:uid="{00000000-0005-0000-0000-000085330000}"/>
    <cellStyle name="Millares [0] 5 5 2 3 2 3" xfId="14013" xr:uid="{00000000-0005-0000-0000-000086330000}"/>
    <cellStyle name="Millares [0] 5 5 2 3 2 3 2" xfId="40763" xr:uid="{00000000-0005-0000-0000-000087330000}"/>
    <cellStyle name="Millares [0] 5 5 2 3 2 4" xfId="23814" xr:uid="{00000000-0005-0000-0000-000088330000}"/>
    <cellStyle name="Millares [0] 5 5 2 3 2 4 2" xfId="50561" xr:uid="{00000000-0005-0000-0000-000089330000}"/>
    <cellStyle name="Millares [0] 5 5 2 3 2 5" xfId="31170" xr:uid="{00000000-0005-0000-0000-00008A330000}"/>
    <cellStyle name="Millares [0] 5 5 2 3 3" xfId="6797" xr:uid="{00000000-0005-0000-0000-00008B330000}"/>
    <cellStyle name="Millares [0] 5 5 2 3 3 2" xfId="33547" xr:uid="{00000000-0005-0000-0000-00008C330000}"/>
    <cellStyle name="Millares [0] 5 5 2 3 4" xfId="11643" xr:uid="{00000000-0005-0000-0000-00008D330000}"/>
    <cellStyle name="Millares [0] 5 5 2 3 4 2" xfId="38393" xr:uid="{00000000-0005-0000-0000-00008E330000}"/>
    <cellStyle name="Millares [0] 5 5 2 3 5" xfId="16488" xr:uid="{00000000-0005-0000-0000-00008F330000}"/>
    <cellStyle name="Millares [0] 5 5 2 3 5 2" xfId="43238" xr:uid="{00000000-0005-0000-0000-000090330000}"/>
    <cellStyle name="Millares [0] 5 5 2 3 6" xfId="18889" xr:uid="{00000000-0005-0000-0000-000091330000}"/>
    <cellStyle name="Millares [0] 5 5 2 3 6 2" xfId="45636" xr:uid="{00000000-0005-0000-0000-000092330000}"/>
    <cellStyle name="Millares [0] 5 5 2 3 7" xfId="21340" xr:uid="{00000000-0005-0000-0000-000093330000}"/>
    <cellStyle name="Millares [0] 5 5 2 3 7 2" xfId="48087" xr:uid="{00000000-0005-0000-0000-000094330000}"/>
    <cellStyle name="Millares [0] 5 5 2 3 8" xfId="26206" xr:uid="{00000000-0005-0000-0000-000095330000}"/>
    <cellStyle name="Millares [0] 5 5 2 3 8 2" xfId="52951" xr:uid="{00000000-0005-0000-0000-000096330000}"/>
    <cellStyle name="Millares [0] 5 5 2 3 9" xfId="28696" xr:uid="{00000000-0005-0000-0000-000097330000}"/>
    <cellStyle name="Millares [0] 5 5 2 4" xfId="2411" xr:uid="{00000000-0005-0000-0000-000098330000}"/>
    <cellStyle name="Millares [0] 5 5 2 4 2" xfId="4894" xr:uid="{00000000-0005-0000-0000-000099330000}"/>
    <cellStyle name="Millares [0] 5 5 2 4 2 2" xfId="9745" xr:uid="{00000000-0005-0000-0000-00009A330000}"/>
    <cellStyle name="Millares [0] 5 5 2 4 2 2 2" xfId="36495" xr:uid="{00000000-0005-0000-0000-00009B330000}"/>
    <cellStyle name="Millares [0] 5 5 2 4 2 3" xfId="14487" xr:uid="{00000000-0005-0000-0000-00009C330000}"/>
    <cellStyle name="Millares [0] 5 5 2 4 2 3 2" xfId="41237" xr:uid="{00000000-0005-0000-0000-00009D330000}"/>
    <cellStyle name="Millares [0] 5 5 2 4 2 4" xfId="24288" xr:uid="{00000000-0005-0000-0000-00009E330000}"/>
    <cellStyle name="Millares [0] 5 5 2 4 2 4 2" xfId="51035" xr:uid="{00000000-0005-0000-0000-00009F330000}"/>
    <cellStyle name="Millares [0] 5 5 2 4 2 5" xfId="31644" xr:uid="{00000000-0005-0000-0000-0000A0330000}"/>
    <cellStyle name="Millares [0] 5 5 2 4 3" xfId="7271" xr:uid="{00000000-0005-0000-0000-0000A1330000}"/>
    <cellStyle name="Millares [0] 5 5 2 4 3 2" xfId="34021" xr:uid="{00000000-0005-0000-0000-0000A2330000}"/>
    <cellStyle name="Millares [0] 5 5 2 4 4" xfId="12117" xr:uid="{00000000-0005-0000-0000-0000A3330000}"/>
    <cellStyle name="Millares [0] 5 5 2 4 4 2" xfId="38867" xr:uid="{00000000-0005-0000-0000-0000A4330000}"/>
    <cellStyle name="Millares [0] 5 5 2 4 5" xfId="16962" xr:uid="{00000000-0005-0000-0000-0000A5330000}"/>
    <cellStyle name="Millares [0] 5 5 2 4 5 2" xfId="43712" xr:uid="{00000000-0005-0000-0000-0000A6330000}"/>
    <cellStyle name="Millares [0] 5 5 2 4 6" xfId="19363" xr:uid="{00000000-0005-0000-0000-0000A7330000}"/>
    <cellStyle name="Millares [0] 5 5 2 4 6 2" xfId="46110" xr:uid="{00000000-0005-0000-0000-0000A8330000}"/>
    <cellStyle name="Millares [0] 5 5 2 4 7" xfId="21814" xr:uid="{00000000-0005-0000-0000-0000A9330000}"/>
    <cellStyle name="Millares [0] 5 5 2 4 7 2" xfId="48561" xr:uid="{00000000-0005-0000-0000-0000AA330000}"/>
    <cellStyle name="Millares [0] 5 5 2 4 8" xfId="26680" xr:uid="{00000000-0005-0000-0000-0000AB330000}"/>
    <cellStyle name="Millares [0] 5 5 2 4 8 2" xfId="53425" xr:uid="{00000000-0005-0000-0000-0000AC330000}"/>
    <cellStyle name="Millares [0] 5 5 2 4 9" xfId="29170" xr:uid="{00000000-0005-0000-0000-0000AD330000}"/>
    <cellStyle name="Millares [0] 5 5 2 5" xfId="3438" xr:uid="{00000000-0005-0000-0000-0000AE330000}"/>
    <cellStyle name="Millares [0] 5 5 2 5 2" xfId="8297" xr:uid="{00000000-0005-0000-0000-0000AF330000}"/>
    <cellStyle name="Millares [0] 5 5 2 5 2 2" xfId="35047" xr:uid="{00000000-0005-0000-0000-0000B0330000}"/>
    <cellStyle name="Millares [0] 5 5 2 5 3" xfId="13065" xr:uid="{00000000-0005-0000-0000-0000B1330000}"/>
    <cellStyle name="Millares [0] 5 5 2 5 3 2" xfId="39815" xr:uid="{00000000-0005-0000-0000-0000B2330000}"/>
    <cellStyle name="Millares [0] 5 5 2 5 4" xfId="22840" xr:uid="{00000000-0005-0000-0000-0000B3330000}"/>
    <cellStyle name="Millares [0] 5 5 2 5 4 2" xfId="49587" xr:uid="{00000000-0005-0000-0000-0000B4330000}"/>
    <cellStyle name="Millares [0] 5 5 2 5 5" xfId="30196" xr:uid="{00000000-0005-0000-0000-0000B5330000}"/>
    <cellStyle name="Millares [0] 5 5 2 6" xfId="5849" xr:uid="{00000000-0005-0000-0000-0000B6330000}"/>
    <cellStyle name="Millares [0] 5 5 2 6 2" xfId="32599" xr:uid="{00000000-0005-0000-0000-0000B7330000}"/>
    <cellStyle name="Millares [0] 5 5 2 7" xfId="10695" xr:uid="{00000000-0005-0000-0000-0000B8330000}"/>
    <cellStyle name="Millares [0] 5 5 2 7 2" xfId="37445" xr:uid="{00000000-0005-0000-0000-0000B9330000}"/>
    <cellStyle name="Millares [0] 5 5 2 8" xfId="15540" xr:uid="{00000000-0005-0000-0000-0000BA330000}"/>
    <cellStyle name="Millares [0] 5 5 2 8 2" xfId="42290" xr:uid="{00000000-0005-0000-0000-0000BB330000}"/>
    <cellStyle name="Millares [0] 5 5 2 9" xfId="17939" xr:uid="{00000000-0005-0000-0000-0000BC330000}"/>
    <cellStyle name="Millares [0] 5 5 2 9 2" xfId="44686" xr:uid="{00000000-0005-0000-0000-0000BD330000}"/>
    <cellStyle name="Millares [0] 5 5 3" xfId="1218" xr:uid="{00000000-0005-0000-0000-0000BE330000}"/>
    <cellStyle name="Millares [0] 5 5 3 10" xfId="27985" xr:uid="{00000000-0005-0000-0000-0000BF330000}"/>
    <cellStyle name="Millares [0] 5 5 3 2" xfId="2648" xr:uid="{00000000-0005-0000-0000-0000C0330000}"/>
    <cellStyle name="Millares [0] 5 5 3 2 2" xfId="5131" xr:uid="{00000000-0005-0000-0000-0000C1330000}"/>
    <cellStyle name="Millares [0] 5 5 3 2 2 2" xfId="9982" xr:uid="{00000000-0005-0000-0000-0000C2330000}"/>
    <cellStyle name="Millares [0] 5 5 3 2 2 2 2" xfId="36732" xr:uid="{00000000-0005-0000-0000-0000C3330000}"/>
    <cellStyle name="Millares [0] 5 5 3 2 2 3" xfId="14724" xr:uid="{00000000-0005-0000-0000-0000C4330000}"/>
    <cellStyle name="Millares [0] 5 5 3 2 2 3 2" xfId="41474" xr:uid="{00000000-0005-0000-0000-0000C5330000}"/>
    <cellStyle name="Millares [0] 5 5 3 2 2 4" xfId="24525" xr:uid="{00000000-0005-0000-0000-0000C6330000}"/>
    <cellStyle name="Millares [0] 5 5 3 2 2 4 2" xfId="51272" xr:uid="{00000000-0005-0000-0000-0000C7330000}"/>
    <cellStyle name="Millares [0] 5 5 3 2 2 5" xfId="31881" xr:uid="{00000000-0005-0000-0000-0000C8330000}"/>
    <cellStyle name="Millares [0] 5 5 3 2 3" xfId="7508" xr:uid="{00000000-0005-0000-0000-0000C9330000}"/>
    <cellStyle name="Millares [0] 5 5 3 2 3 2" xfId="34258" xr:uid="{00000000-0005-0000-0000-0000CA330000}"/>
    <cellStyle name="Millares [0] 5 5 3 2 4" xfId="12354" xr:uid="{00000000-0005-0000-0000-0000CB330000}"/>
    <cellStyle name="Millares [0] 5 5 3 2 4 2" xfId="39104" xr:uid="{00000000-0005-0000-0000-0000CC330000}"/>
    <cellStyle name="Millares [0] 5 5 3 2 5" xfId="17199" xr:uid="{00000000-0005-0000-0000-0000CD330000}"/>
    <cellStyle name="Millares [0] 5 5 3 2 5 2" xfId="43949" xr:uid="{00000000-0005-0000-0000-0000CE330000}"/>
    <cellStyle name="Millares [0] 5 5 3 2 6" xfId="19600" xr:uid="{00000000-0005-0000-0000-0000CF330000}"/>
    <cellStyle name="Millares [0] 5 5 3 2 6 2" xfId="46347" xr:uid="{00000000-0005-0000-0000-0000D0330000}"/>
    <cellStyle name="Millares [0] 5 5 3 2 7" xfId="22051" xr:uid="{00000000-0005-0000-0000-0000D1330000}"/>
    <cellStyle name="Millares [0] 5 5 3 2 7 2" xfId="48798" xr:uid="{00000000-0005-0000-0000-0000D2330000}"/>
    <cellStyle name="Millares [0] 5 5 3 2 8" xfId="26917" xr:uid="{00000000-0005-0000-0000-0000D3330000}"/>
    <cellStyle name="Millares [0] 5 5 3 2 8 2" xfId="53662" xr:uid="{00000000-0005-0000-0000-0000D4330000}"/>
    <cellStyle name="Millares [0] 5 5 3 2 9" xfId="29407" xr:uid="{00000000-0005-0000-0000-0000D5330000}"/>
    <cellStyle name="Millares [0] 5 5 3 3" xfId="3702" xr:uid="{00000000-0005-0000-0000-0000D6330000}"/>
    <cellStyle name="Millares [0] 5 5 3 3 2" xfId="8560" xr:uid="{00000000-0005-0000-0000-0000D7330000}"/>
    <cellStyle name="Millares [0] 5 5 3 3 2 2" xfId="35310" xr:uid="{00000000-0005-0000-0000-0000D8330000}"/>
    <cellStyle name="Millares [0] 5 5 3 3 3" xfId="13302" xr:uid="{00000000-0005-0000-0000-0000D9330000}"/>
    <cellStyle name="Millares [0] 5 5 3 3 3 2" xfId="40052" xr:uid="{00000000-0005-0000-0000-0000DA330000}"/>
    <cellStyle name="Millares [0] 5 5 3 3 4" xfId="23103" xr:uid="{00000000-0005-0000-0000-0000DB330000}"/>
    <cellStyle name="Millares [0] 5 5 3 3 4 2" xfId="49850" xr:uid="{00000000-0005-0000-0000-0000DC330000}"/>
    <cellStyle name="Millares [0] 5 5 3 3 5" xfId="30459" xr:uid="{00000000-0005-0000-0000-0000DD330000}"/>
    <cellStyle name="Millares [0] 5 5 3 4" xfId="6086" xr:uid="{00000000-0005-0000-0000-0000DE330000}"/>
    <cellStyle name="Millares [0] 5 5 3 4 2" xfId="32836" xr:uid="{00000000-0005-0000-0000-0000DF330000}"/>
    <cellStyle name="Millares [0] 5 5 3 5" xfId="10932" xr:uid="{00000000-0005-0000-0000-0000E0330000}"/>
    <cellStyle name="Millares [0] 5 5 3 5 2" xfId="37682" xr:uid="{00000000-0005-0000-0000-0000E1330000}"/>
    <cellStyle name="Millares [0] 5 5 3 6" xfId="15777" xr:uid="{00000000-0005-0000-0000-0000E2330000}"/>
    <cellStyle name="Millares [0] 5 5 3 6 2" xfId="42527" xr:uid="{00000000-0005-0000-0000-0000E3330000}"/>
    <cellStyle name="Millares [0] 5 5 3 7" xfId="18178" xr:uid="{00000000-0005-0000-0000-0000E4330000}"/>
    <cellStyle name="Millares [0] 5 5 3 7 2" xfId="44925" xr:uid="{00000000-0005-0000-0000-0000E5330000}"/>
    <cellStyle name="Millares [0] 5 5 3 8" xfId="20629" xr:uid="{00000000-0005-0000-0000-0000E6330000}"/>
    <cellStyle name="Millares [0] 5 5 3 8 2" xfId="47376" xr:uid="{00000000-0005-0000-0000-0000E7330000}"/>
    <cellStyle name="Millares [0] 5 5 3 9" xfId="25495" xr:uid="{00000000-0005-0000-0000-0000E8330000}"/>
    <cellStyle name="Millares [0] 5 5 3 9 2" xfId="52240" xr:uid="{00000000-0005-0000-0000-0000E9330000}"/>
    <cellStyle name="Millares [0] 5 5 4" xfId="1698" xr:uid="{00000000-0005-0000-0000-0000EA330000}"/>
    <cellStyle name="Millares [0] 5 5 4 2" xfId="4181" xr:uid="{00000000-0005-0000-0000-0000EB330000}"/>
    <cellStyle name="Millares [0] 5 5 4 2 2" xfId="9034" xr:uid="{00000000-0005-0000-0000-0000EC330000}"/>
    <cellStyle name="Millares [0] 5 5 4 2 2 2" xfId="35784" xr:uid="{00000000-0005-0000-0000-0000ED330000}"/>
    <cellStyle name="Millares [0] 5 5 4 2 3" xfId="13776" xr:uid="{00000000-0005-0000-0000-0000EE330000}"/>
    <cellStyle name="Millares [0] 5 5 4 2 3 2" xfId="40526" xr:uid="{00000000-0005-0000-0000-0000EF330000}"/>
    <cellStyle name="Millares [0] 5 5 4 2 4" xfId="23577" xr:uid="{00000000-0005-0000-0000-0000F0330000}"/>
    <cellStyle name="Millares [0] 5 5 4 2 4 2" xfId="50324" xr:uid="{00000000-0005-0000-0000-0000F1330000}"/>
    <cellStyle name="Millares [0] 5 5 4 2 5" xfId="30933" xr:uid="{00000000-0005-0000-0000-0000F2330000}"/>
    <cellStyle name="Millares [0] 5 5 4 3" xfId="6560" xr:uid="{00000000-0005-0000-0000-0000F3330000}"/>
    <cellStyle name="Millares [0] 5 5 4 3 2" xfId="33310" xr:uid="{00000000-0005-0000-0000-0000F4330000}"/>
    <cellStyle name="Millares [0] 5 5 4 4" xfId="11406" xr:uid="{00000000-0005-0000-0000-0000F5330000}"/>
    <cellStyle name="Millares [0] 5 5 4 4 2" xfId="38156" xr:uid="{00000000-0005-0000-0000-0000F6330000}"/>
    <cellStyle name="Millares [0] 5 5 4 5" xfId="16251" xr:uid="{00000000-0005-0000-0000-0000F7330000}"/>
    <cellStyle name="Millares [0] 5 5 4 5 2" xfId="43001" xr:uid="{00000000-0005-0000-0000-0000F8330000}"/>
    <cellStyle name="Millares [0] 5 5 4 6" xfId="18652" xr:uid="{00000000-0005-0000-0000-0000F9330000}"/>
    <cellStyle name="Millares [0] 5 5 4 6 2" xfId="45399" xr:uid="{00000000-0005-0000-0000-0000FA330000}"/>
    <cellStyle name="Millares [0] 5 5 4 7" xfId="21103" xr:uid="{00000000-0005-0000-0000-0000FB330000}"/>
    <cellStyle name="Millares [0] 5 5 4 7 2" xfId="47850" xr:uid="{00000000-0005-0000-0000-0000FC330000}"/>
    <cellStyle name="Millares [0] 5 5 4 8" xfId="25969" xr:uid="{00000000-0005-0000-0000-0000FD330000}"/>
    <cellStyle name="Millares [0] 5 5 4 8 2" xfId="52714" xr:uid="{00000000-0005-0000-0000-0000FE330000}"/>
    <cellStyle name="Millares [0] 5 5 4 9" xfId="28459" xr:uid="{00000000-0005-0000-0000-0000FF330000}"/>
    <cellStyle name="Millares [0] 5 5 5" xfId="2174" xr:uid="{00000000-0005-0000-0000-000000340000}"/>
    <cellStyle name="Millares [0] 5 5 5 2" xfId="4657" xr:uid="{00000000-0005-0000-0000-000001340000}"/>
    <cellStyle name="Millares [0] 5 5 5 2 2" xfId="9508" xr:uid="{00000000-0005-0000-0000-000002340000}"/>
    <cellStyle name="Millares [0] 5 5 5 2 2 2" xfId="36258" xr:uid="{00000000-0005-0000-0000-000003340000}"/>
    <cellStyle name="Millares [0] 5 5 5 2 3" xfId="14250" xr:uid="{00000000-0005-0000-0000-000004340000}"/>
    <cellStyle name="Millares [0] 5 5 5 2 3 2" xfId="41000" xr:uid="{00000000-0005-0000-0000-000005340000}"/>
    <cellStyle name="Millares [0] 5 5 5 2 4" xfId="24051" xr:uid="{00000000-0005-0000-0000-000006340000}"/>
    <cellStyle name="Millares [0] 5 5 5 2 4 2" xfId="50798" xr:uid="{00000000-0005-0000-0000-000007340000}"/>
    <cellStyle name="Millares [0] 5 5 5 2 5" xfId="31407" xr:uid="{00000000-0005-0000-0000-000008340000}"/>
    <cellStyle name="Millares [0] 5 5 5 3" xfId="7034" xr:uid="{00000000-0005-0000-0000-000009340000}"/>
    <cellStyle name="Millares [0] 5 5 5 3 2" xfId="33784" xr:uid="{00000000-0005-0000-0000-00000A340000}"/>
    <cellStyle name="Millares [0] 5 5 5 4" xfId="11880" xr:uid="{00000000-0005-0000-0000-00000B340000}"/>
    <cellStyle name="Millares [0] 5 5 5 4 2" xfId="38630" xr:uid="{00000000-0005-0000-0000-00000C340000}"/>
    <cellStyle name="Millares [0] 5 5 5 5" xfId="16725" xr:uid="{00000000-0005-0000-0000-00000D340000}"/>
    <cellStyle name="Millares [0] 5 5 5 5 2" xfId="43475" xr:uid="{00000000-0005-0000-0000-00000E340000}"/>
    <cellStyle name="Millares [0] 5 5 5 6" xfId="19126" xr:uid="{00000000-0005-0000-0000-00000F340000}"/>
    <cellStyle name="Millares [0] 5 5 5 6 2" xfId="45873" xr:uid="{00000000-0005-0000-0000-000010340000}"/>
    <cellStyle name="Millares [0] 5 5 5 7" xfId="21577" xr:uid="{00000000-0005-0000-0000-000011340000}"/>
    <cellStyle name="Millares [0] 5 5 5 7 2" xfId="48324" xr:uid="{00000000-0005-0000-0000-000012340000}"/>
    <cellStyle name="Millares [0] 5 5 5 8" xfId="26443" xr:uid="{00000000-0005-0000-0000-000013340000}"/>
    <cellStyle name="Millares [0] 5 5 5 8 2" xfId="53188" xr:uid="{00000000-0005-0000-0000-000014340000}"/>
    <cellStyle name="Millares [0] 5 5 5 9" xfId="28933" xr:uid="{00000000-0005-0000-0000-000015340000}"/>
    <cellStyle name="Millares [0] 5 5 6" xfId="3149" xr:uid="{00000000-0005-0000-0000-000016340000}"/>
    <cellStyle name="Millares [0] 5 5 6 2" xfId="8008" xr:uid="{00000000-0005-0000-0000-000017340000}"/>
    <cellStyle name="Millares [0] 5 5 6 2 2" xfId="34758" xr:uid="{00000000-0005-0000-0000-000018340000}"/>
    <cellStyle name="Millares [0] 5 5 6 3" xfId="12828" xr:uid="{00000000-0005-0000-0000-000019340000}"/>
    <cellStyle name="Millares [0] 5 5 6 3 2" xfId="39578" xr:uid="{00000000-0005-0000-0000-00001A340000}"/>
    <cellStyle name="Millares [0] 5 5 6 4" xfId="22551" xr:uid="{00000000-0005-0000-0000-00001B340000}"/>
    <cellStyle name="Millares [0] 5 5 6 4 2" xfId="49298" xr:uid="{00000000-0005-0000-0000-00001C340000}"/>
    <cellStyle name="Millares [0] 5 5 6 5" xfId="29907" xr:uid="{00000000-0005-0000-0000-00001D340000}"/>
    <cellStyle name="Millares [0] 5 5 7" xfId="5612" xr:uid="{00000000-0005-0000-0000-00001E340000}"/>
    <cellStyle name="Millares [0] 5 5 7 2" xfId="32362" xr:uid="{00000000-0005-0000-0000-00001F340000}"/>
    <cellStyle name="Millares [0] 5 5 8" xfId="10457" xr:uid="{00000000-0005-0000-0000-000020340000}"/>
    <cellStyle name="Millares [0] 5 5 8 2" xfId="37207" xr:uid="{00000000-0005-0000-0000-000021340000}"/>
    <cellStyle name="Millares [0] 5 5 9" xfId="15303" xr:uid="{00000000-0005-0000-0000-000022340000}"/>
    <cellStyle name="Millares [0] 5 5 9 2" xfId="42053" xr:uid="{00000000-0005-0000-0000-000023340000}"/>
    <cellStyle name="Millares [0] 5 6" xfId="813" xr:uid="{00000000-0005-0000-0000-000024340000}"/>
    <cellStyle name="Millares [0] 5 6 10" xfId="20256" xr:uid="{00000000-0005-0000-0000-000025340000}"/>
    <cellStyle name="Millares [0] 5 6 10 2" xfId="47003" xr:uid="{00000000-0005-0000-0000-000026340000}"/>
    <cellStyle name="Millares [0] 5 6 11" xfId="25122" xr:uid="{00000000-0005-0000-0000-000027340000}"/>
    <cellStyle name="Millares [0] 5 6 11 2" xfId="51867" xr:uid="{00000000-0005-0000-0000-000028340000}"/>
    <cellStyle name="Millares [0] 5 6 12" xfId="27586" xr:uid="{00000000-0005-0000-0000-000029340000}"/>
    <cellStyle name="Millares [0] 5 6 2" xfId="1321" xr:uid="{00000000-0005-0000-0000-00002A340000}"/>
    <cellStyle name="Millares [0] 5 6 2 10" xfId="28086" xr:uid="{00000000-0005-0000-0000-00002B340000}"/>
    <cellStyle name="Millares [0] 5 6 2 2" xfId="2749" xr:uid="{00000000-0005-0000-0000-00002C340000}"/>
    <cellStyle name="Millares [0] 5 6 2 2 2" xfId="5232" xr:uid="{00000000-0005-0000-0000-00002D340000}"/>
    <cellStyle name="Millares [0] 5 6 2 2 2 2" xfId="10083" xr:uid="{00000000-0005-0000-0000-00002E340000}"/>
    <cellStyle name="Millares [0] 5 6 2 2 2 2 2" xfId="36833" xr:uid="{00000000-0005-0000-0000-00002F340000}"/>
    <cellStyle name="Millares [0] 5 6 2 2 2 3" xfId="14825" xr:uid="{00000000-0005-0000-0000-000030340000}"/>
    <cellStyle name="Millares [0] 5 6 2 2 2 3 2" xfId="41575" xr:uid="{00000000-0005-0000-0000-000031340000}"/>
    <cellStyle name="Millares [0] 5 6 2 2 2 4" xfId="24626" xr:uid="{00000000-0005-0000-0000-000032340000}"/>
    <cellStyle name="Millares [0] 5 6 2 2 2 4 2" xfId="51373" xr:uid="{00000000-0005-0000-0000-000033340000}"/>
    <cellStyle name="Millares [0] 5 6 2 2 2 5" xfId="31982" xr:uid="{00000000-0005-0000-0000-000034340000}"/>
    <cellStyle name="Millares [0] 5 6 2 2 3" xfId="7609" xr:uid="{00000000-0005-0000-0000-000035340000}"/>
    <cellStyle name="Millares [0] 5 6 2 2 3 2" xfId="34359" xr:uid="{00000000-0005-0000-0000-000036340000}"/>
    <cellStyle name="Millares [0] 5 6 2 2 4" xfId="12455" xr:uid="{00000000-0005-0000-0000-000037340000}"/>
    <cellStyle name="Millares [0] 5 6 2 2 4 2" xfId="39205" xr:uid="{00000000-0005-0000-0000-000038340000}"/>
    <cellStyle name="Millares [0] 5 6 2 2 5" xfId="17300" xr:uid="{00000000-0005-0000-0000-000039340000}"/>
    <cellStyle name="Millares [0] 5 6 2 2 5 2" xfId="44050" xr:uid="{00000000-0005-0000-0000-00003A340000}"/>
    <cellStyle name="Millares [0] 5 6 2 2 6" xfId="19701" xr:uid="{00000000-0005-0000-0000-00003B340000}"/>
    <cellStyle name="Millares [0] 5 6 2 2 6 2" xfId="46448" xr:uid="{00000000-0005-0000-0000-00003C340000}"/>
    <cellStyle name="Millares [0] 5 6 2 2 7" xfId="22152" xr:uid="{00000000-0005-0000-0000-00003D340000}"/>
    <cellStyle name="Millares [0] 5 6 2 2 7 2" xfId="48899" xr:uid="{00000000-0005-0000-0000-00003E340000}"/>
    <cellStyle name="Millares [0] 5 6 2 2 8" xfId="27018" xr:uid="{00000000-0005-0000-0000-00003F340000}"/>
    <cellStyle name="Millares [0] 5 6 2 2 8 2" xfId="53763" xr:uid="{00000000-0005-0000-0000-000040340000}"/>
    <cellStyle name="Millares [0] 5 6 2 2 9" xfId="29508" xr:uid="{00000000-0005-0000-0000-000041340000}"/>
    <cellStyle name="Millares [0] 5 6 2 3" xfId="3804" xr:uid="{00000000-0005-0000-0000-000042340000}"/>
    <cellStyle name="Millares [0] 5 6 2 3 2" xfId="8661" xr:uid="{00000000-0005-0000-0000-000043340000}"/>
    <cellStyle name="Millares [0] 5 6 2 3 2 2" xfId="35411" xr:uid="{00000000-0005-0000-0000-000044340000}"/>
    <cellStyle name="Millares [0] 5 6 2 3 3" xfId="13403" xr:uid="{00000000-0005-0000-0000-000045340000}"/>
    <cellStyle name="Millares [0] 5 6 2 3 3 2" xfId="40153" xr:uid="{00000000-0005-0000-0000-000046340000}"/>
    <cellStyle name="Millares [0] 5 6 2 3 4" xfId="23204" xr:uid="{00000000-0005-0000-0000-000047340000}"/>
    <cellStyle name="Millares [0] 5 6 2 3 4 2" xfId="49951" xr:uid="{00000000-0005-0000-0000-000048340000}"/>
    <cellStyle name="Millares [0] 5 6 2 3 5" xfId="30560" xr:uid="{00000000-0005-0000-0000-000049340000}"/>
    <cellStyle name="Millares [0] 5 6 2 4" xfId="6187" xr:uid="{00000000-0005-0000-0000-00004A340000}"/>
    <cellStyle name="Millares [0] 5 6 2 4 2" xfId="32937" xr:uid="{00000000-0005-0000-0000-00004B340000}"/>
    <cellStyle name="Millares [0] 5 6 2 5" xfId="11033" xr:uid="{00000000-0005-0000-0000-00004C340000}"/>
    <cellStyle name="Millares [0] 5 6 2 5 2" xfId="37783" xr:uid="{00000000-0005-0000-0000-00004D340000}"/>
    <cellStyle name="Millares [0] 5 6 2 6" xfId="15878" xr:uid="{00000000-0005-0000-0000-00004E340000}"/>
    <cellStyle name="Millares [0] 5 6 2 6 2" xfId="42628" xr:uid="{00000000-0005-0000-0000-00004F340000}"/>
    <cellStyle name="Millares [0] 5 6 2 7" xfId="18279" xr:uid="{00000000-0005-0000-0000-000050340000}"/>
    <cellStyle name="Millares [0] 5 6 2 7 2" xfId="45026" xr:uid="{00000000-0005-0000-0000-000051340000}"/>
    <cellStyle name="Millares [0] 5 6 2 8" xfId="20730" xr:uid="{00000000-0005-0000-0000-000052340000}"/>
    <cellStyle name="Millares [0] 5 6 2 8 2" xfId="47477" xr:uid="{00000000-0005-0000-0000-000053340000}"/>
    <cellStyle name="Millares [0] 5 6 2 9" xfId="25596" xr:uid="{00000000-0005-0000-0000-000054340000}"/>
    <cellStyle name="Millares [0] 5 6 2 9 2" xfId="52341" xr:uid="{00000000-0005-0000-0000-000055340000}"/>
    <cellStyle name="Millares [0] 5 6 3" xfId="1800" xr:uid="{00000000-0005-0000-0000-000056340000}"/>
    <cellStyle name="Millares [0] 5 6 3 2" xfId="4283" xr:uid="{00000000-0005-0000-0000-000057340000}"/>
    <cellStyle name="Millares [0] 5 6 3 2 2" xfId="9135" xr:uid="{00000000-0005-0000-0000-000058340000}"/>
    <cellStyle name="Millares [0] 5 6 3 2 2 2" xfId="35885" xr:uid="{00000000-0005-0000-0000-000059340000}"/>
    <cellStyle name="Millares [0] 5 6 3 2 3" xfId="13877" xr:uid="{00000000-0005-0000-0000-00005A340000}"/>
    <cellStyle name="Millares [0] 5 6 3 2 3 2" xfId="40627" xr:uid="{00000000-0005-0000-0000-00005B340000}"/>
    <cellStyle name="Millares [0] 5 6 3 2 4" xfId="23678" xr:uid="{00000000-0005-0000-0000-00005C340000}"/>
    <cellStyle name="Millares [0] 5 6 3 2 4 2" xfId="50425" xr:uid="{00000000-0005-0000-0000-00005D340000}"/>
    <cellStyle name="Millares [0] 5 6 3 2 5" xfId="31034" xr:uid="{00000000-0005-0000-0000-00005E340000}"/>
    <cellStyle name="Millares [0] 5 6 3 3" xfId="6661" xr:uid="{00000000-0005-0000-0000-00005F340000}"/>
    <cellStyle name="Millares [0] 5 6 3 3 2" xfId="33411" xr:uid="{00000000-0005-0000-0000-000060340000}"/>
    <cellStyle name="Millares [0] 5 6 3 4" xfId="11507" xr:uid="{00000000-0005-0000-0000-000061340000}"/>
    <cellStyle name="Millares [0] 5 6 3 4 2" xfId="38257" xr:uid="{00000000-0005-0000-0000-000062340000}"/>
    <cellStyle name="Millares [0] 5 6 3 5" xfId="16352" xr:uid="{00000000-0005-0000-0000-000063340000}"/>
    <cellStyle name="Millares [0] 5 6 3 5 2" xfId="43102" xr:uid="{00000000-0005-0000-0000-000064340000}"/>
    <cellStyle name="Millares [0] 5 6 3 6" xfId="18753" xr:uid="{00000000-0005-0000-0000-000065340000}"/>
    <cellStyle name="Millares [0] 5 6 3 6 2" xfId="45500" xr:uid="{00000000-0005-0000-0000-000066340000}"/>
    <cellStyle name="Millares [0] 5 6 3 7" xfId="21204" xr:uid="{00000000-0005-0000-0000-000067340000}"/>
    <cellStyle name="Millares [0] 5 6 3 7 2" xfId="47951" xr:uid="{00000000-0005-0000-0000-000068340000}"/>
    <cellStyle name="Millares [0] 5 6 3 8" xfId="26070" xr:uid="{00000000-0005-0000-0000-000069340000}"/>
    <cellStyle name="Millares [0] 5 6 3 8 2" xfId="52815" xr:uid="{00000000-0005-0000-0000-00006A340000}"/>
    <cellStyle name="Millares [0] 5 6 3 9" xfId="28560" xr:uid="{00000000-0005-0000-0000-00006B340000}"/>
    <cellStyle name="Millares [0] 5 6 4" xfId="2275" xr:uid="{00000000-0005-0000-0000-00006C340000}"/>
    <cellStyle name="Millares [0] 5 6 4 2" xfId="4758" xr:uid="{00000000-0005-0000-0000-00006D340000}"/>
    <cellStyle name="Millares [0] 5 6 4 2 2" xfId="9609" xr:uid="{00000000-0005-0000-0000-00006E340000}"/>
    <cellStyle name="Millares [0] 5 6 4 2 2 2" xfId="36359" xr:uid="{00000000-0005-0000-0000-00006F340000}"/>
    <cellStyle name="Millares [0] 5 6 4 2 3" xfId="14351" xr:uid="{00000000-0005-0000-0000-000070340000}"/>
    <cellStyle name="Millares [0] 5 6 4 2 3 2" xfId="41101" xr:uid="{00000000-0005-0000-0000-000071340000}"/>
    <cellStyle name="Millares [0] 5 6 4 2 4" xfId="24152" xr:uid="{00000000-0005-0000-0000-000072340000}"/>
    <cellStyle name="Millares [0] 5 6 4 2 4 2" xfId="50899" xr:uid="{00000000-0005-0000-0000-000073340000}"/>
    <cellStyle name="Millares [0] 5 6 4 2 5" xfId="31508" xr:uid="{00000000-0005-0000-0000-000074340000}"/>
    <cellStyle name="Millares [0] 5 6 4 3" xfId="7135" xr:uid="{00000000-0005-0000-0000-000075340000}"/>
    <cellStyle name="Millares [0] 5 6 4 3 2" xfId="33885" xr:uid="{00000000-0005-0000-0000-000076340000}"/>
    <cellStyle name="Millares [0] 5 6 4 4" xfId="11981" xr:uid="{00000000-0005-0000-0000-000077340000}"/>
    <cellStyle name="Millares [0] 5 6 4 4 2" xfId="38731" xr:uid="{00000000-0005-0000-0000-000078340000}"/>
    <cellStyle name="Millares [0] 5 6 4 5" xfId="16826" xr:uid="{00000000-0005-0000-0000-000079340000}"/>
    <cellStyle name="Millares [0] 5 6 4 5 2" xfId="43576" xr:uid="{00000000-0005-0000-0000-00007A340000}"/>
    <cellStyle name="Millares [0] 5 6 4 6" xfId="19227" xr:uid="{00000000-0005-0000-0000-00007B340000}"/>
    <cellStyle name="Millares [0] 5 6 4 6 2" xfId="45974" xr:uid="{00000000-0005-0000-0000-00007C340000}"/>
    <cellStyle name="Millares [0] 5 6 4 7" xfId="21678" xr:uid="{00000000-0005-0000-0000-00007D340000}"/>
    <cellStyle name="Millares [0] 5 6 4 7 2" xfId="48425" xr:uid="{00000000-0005-0000-0000-00007E340000}"/>
    <cellStyle name="Millares [0] 5 6 4 8" xfId="26544" xr:uid="{00000000-0005-0000-0000-00007F340000}"/>
    <cellStyle name="Millares [0] 5 6 4 8 2" xfId="53289" xr:uid="{00000000-0005-0000-0000-000080340000}"/>
    <cellStyle name="Millares [0] 5 6 4 9" xfId="29034" xr:uid="{00000000-0005-0000-0000-000081340000}"/>
    <cellStyle name="Millares [0] 5 6 5" xfId="3302" xr:uid="{00000000-0005-0000-0000-000082340000}"/>
    <cellStyle name="Millares [0] 5 6 5 2" xfId="8161" xr:uid="{00000000-0005-0000-0000-000083340000}"/>
    <cellStyle name="Millares [0] 5 6 5 2 2" xfId="34911" xr:uid="{00000000-0005-0000-0000-000084340000}"/>
    <cellStyle name="Millares [0] 5 6 5 3" xfId="12929" xr:uid="{00000000-0005-0000-0000-000085340000}"/>
    <cellStyle name="Millares [0] 5 6 5 3 2" xfId="39679" xr:uid="{00000000-0005-0000-0000-000086340000}"/>
    <cellStyle name="Millares [0] 5 6 5 4" xfId="22704" xr:uid="{00000000-0005-0000-0000-000087340000}"/>
    <cellStyle name="Millares [0] 5 6 5 4 2" xfId="49451" xr:uid="{00000000-0005-0000-0000-000088340000}"/>
    <cellStyle name="Millares [0] 5 6 5 5" xfId="30060" xr:uid="{00000000-0005-0000-0000-000089340000}"/>
    <cellStyle name="Millares [0] 5 6 6" xfId="5713" xr:uid="{00000000-0005-0000-0000-00008A340000}"/>
    <cellStyle name="Millares [0] 5 6 6 2" xfId="32463" xr:uid="{00000000-0005-0000-0000-00008B340000}"/>
    <cellStyle name="Millares [0] 5 6 7" xfId="10559" xr:uid="{00000000-0005-0000-0000-00008C340000}"/>
    <cellStyle name="Millares [0] 5 6 7 2" xfId="37309" xr:uid="{00000000-0005-0000-0000-00008D340000}"/>
    <cellStyle name="Millares [0] 5 6 8" xfId="15404" xr:uid="{00000000-0005-0000-0000-00008E340000}"/>
    <cellStyle name="Millares [0] 5 6 8 2" xfId="42154" xr:uid="{00000000-0005-0000-0000-00008F340000}"/>
    <cellStyle name="Millares [0] 5 6 9" xfId="17803" xr:uid="{00000000-0005-0000-0000-000090340000}"/>
    <cellStyle name="Millares [0] 5 6 9 2" xfId="44550" xr:uid="{00000000-0005-0000-0000-000091340000}"/>
    <cellStyle name="Millares [0] 5 7" xfId="1082" xr:uid="{00000000-0005-0000-0000-000092340000}"/>
    <cellStyle name="Millares [0] 5 7 10" xfId="27849" xr:uid="{00000000-0005-0000-0000-000093340000}"/>
    <cellStyle name="Millares [0] 5 7 2" xfId="2512" xr:uid="{00000000-0005-0000-0000-000094340000}"/>
    <cellStyle name="Millares [0] 5 7 2 2" xfId="4995" xr:uid="{00000000-0005-0000-0000-000095340000}"/>
    <cellStyle name="Millares [0] 5 7 2 2 2" xfId="9846" xr:uid="{00000000-0005-0000-0000-000096340000}"/>
    <cellStyle name="Millares [0] 5 7 2 2 2 2" xfId="36596" xr:uid="{00000000-0005-0000-0000-000097340000}"/>
    <cellStyle name="Millares [0] 5 7 2 2 3" xfId="14588" xr:uid="{00000000-0005-0000-0000-000098340000}"/>
    <cellStyle name="Millares [0] 5 7 2 2 3 2" xfId="41338" xr:uid="{00000000-0005-0000-0000-000099340000}"/>
    <cellStyle name="Millares [0] 5 7 2 2 4" xfId="24389" xr:uid="{00000000-0005-0000-0000-00009A340000}"/>
    <cellStyle name="Millares [0] 5 7 2 2 4 2" xfId="51136" xr:uid="{00000000-0005-0000-0000-00009B340000}"/>
    <cellStyle name="Millares [0] 5 7 2 2 5" xfId="31745" xr:uid="{00000000-0005-0000-0000-00009C340000}"/>
    <cellStyle name="Millares [0] 5 7 2 3" xfId="7372" xr:uid="{00000000-0005-0000-0000-00009D340000}"/>
    <cellStyle name="Millares [0] 5 7 2 3 2" xfId="34122" xr:uid="{00000000-0005-0000-0000-00009E340000}"/>
    <cellStyle name="Millares [0] 5 7 2 4" xfId="12218" xr:uid="{00000000-0005-0000-0000-00009F340000}"/>
    <cellStyle name="Millares [0] 5 7 2 4 2" xfId="38968" xr:uid="{00000000-0005-0000-0000-0000A0340000}"/>
    <cellStyle name="Millares [0] 5 7 2 5" xfId="17063" xr:uid="{00000000-0005-0000-0000-0000A1340000}"/>
    <cellStyle name="Millares [0] 5 7 2 5 2" xfId="43813" xr:uid="{00000000-0005-0000-0000-0000A2340000}"/>
    <cellStyle name="Millares [0] 5 7 2 6" xfId="19464" xr:uid="{00000000-0005-0000-0000-0000A3340000}"/>
    <cellStyle name="Millares [0] 5 7 2 6 2" xfId="46211" xr:uid="{00000000-0005-0000-0000-0000A4340000}"/>
    <cellStyle name="Millares [0] 5 7 2 7" xfId="21915" xr:uid="{00000000-0005-0000-0000-0000A5340000}"/>
    <cellStyle name="Millares [0] 5 7 2 7 2" xfId="48662" xr:uid="{00000000-0005-0000-0000-0000A6340000}"/>
    <cellStyle name="Millares [0] 5 7 2 8" xfId="26781" xr:uid="{00000000-0005-0000-0000-0000A7340000}"/>
    <cellStyle name="Millares [0] 5 7 2 8 2" xfId="53526" xr:uid="{00000000-0005-0000-0000-0000A8340000}"/>
    <cellStyle name="Millares [0] 5 7 2 9" xfId="29271" xr:uid="{00000000-0005-0000-0000-0000A9340000}"/>
    <cellStyle name="Millares [0] 5 7 3" xfId="3566" xr:uid="{00000000-0005-0000-0000-0000AA340000}"/>
    <cellStyle name="Millares [0] 5 7 3 2" xfId="8424" xr:uid="{00000000-0005-0000-0000-0000AB340000}"/>
    <cellStyle name="Millares [0] 5 7 3 2 2" xfId="35174" xr:uid="{00000000-0005-0000-0000-0000AC340000}"/>
    <cellStyle name="Millares [0] 5 7 3 3" xfId="13166" xr:uid="{00000000-0005-0000-0000-0000AD340000}"/>
    <cellStyle name="Millares [0] 5 7 3 3 2" xfId="39916" xr:uid="{00000000-0005-0000-0000-0000AE340000}"/>
    <cellStyle name="Millares [0] 5 7 3 4" xfId="22967" xr:uid="{00000000-0005-0000-0000-0000AF340000}"/>
    <cellStyle name="Millares [0] 5 7 3 4 2" xfId="49714" xr:uid="{00000000-0005-0000-0000-0000B0340000}"/>
    <cellStyle name="Millares [0] 5 7 3 5" xfId="30323" xr:uid="{00000000-0005-0000-0000-0000B1340000}"/>
    <cellStyle name="Millares [0] 5 7 4" xfId="5950" xr:uid="{00000000-0005-0000-0000-0000B2340000}"/>
    <cellStyle name="Millares [0] 5 7 4 2" xfId="32700" xr:uid="{00000000-0005-0000-0000-0000B3340000}"/>
    <cellStyle name="Millares [0] 5 7 5" xfId="10796" xr:uid="{00000000-0005-0000-0000-0000B4340000}"/>
    <cellStyle name="Millares [0] 5 7 5 2" xfId="37546" xr:uid="{00000000-0005-0000-0000-0000B5340000}"/>
    <cellStyle name="Millares [0] 5 7 6" xfId="15641" xr:uid="{00000000-0005-0000-0000-0000B6340000}"/>
    <cellStyle name="Millares [0] 5 7 6 2" xfId="42391" xr:uid="{00000000-0005-0000-0000-0000B7340000}"/>
    <cellStyle name="Millares [0] 5 7 7" xfId="18042" xr:uid="{00000000-0005-0000-0000-0000B8340000}"/>
    <cellStyle name="Millares [0] 5 7 7 2" xfId="44789" xr:uid="{00000000-0005-0000-0000-0000B9340000}"/>
    <cellStyle name="Millares [0] 5 7 8" xfId="20493" xr:uid="{00000000-0005-0000-0000-0000BA340000}"/>
    <cellStyle name="Millares [0] 5 7 8 2" xfId="47240" xr:uid="{00000000-0005-0000-0000-0000BB340000}"/>
    <cellStyle name="Millares [0] 5 7 9" xfId="25359" xr:uid="{00000000-0005-0000-0000-0000BC340000}"/>
    <cellStyle name="Millares [0] 5 7 9 2" xfId="52104" xr:uid="{00000000-0005-0000-0000-0000BD340000}"/>
    <cellStyle name="Millares [0] 5 8" xfId="1562" xr:uid="{00000000-0005-0000-0000-0000BE340000}"/>
    <cellStyle name="Millares [0] 5 8 2" xfId="4045" xr:uid="{00000000-0005-0000-0000-0000BF340000}"/>
    <cellStyle name="Millares [0] 5 8 2 2" xfId="8898" xr:uid="{00000000-0005-0000-0000-0000C0340000}"/>
    <cellStyle name="Millares [0] 5 8 2 2 2" xfId="35648" xr:uid="{00000000-0005-0000-0000-0000C1340000}"/>
    <cellStyle name="Millares [0] 5 8 2 3" xfId="13640" xr:uid="{00000000-0005-0000-0000-0000C2340000}"/>
    <cellStyle name="Millares [0] 5 8 2 3 2" xfId="40390" xr:uid="{00000000-0005-0000-0000-0000C3340000}"/>
    <cellStyle name="Millares [0] 5 8 2 4" xfId="23441" xr:uid="{00000000-0005-0000-0000-0000C4340000}"/>
    <cellStyle name="Millares [0] 5 8 2 4 2" xfId="50188" xr:uid="{00000000-0005-0000-0000-0000C5340000}"/>
    <cellStyle name="Millares [0] 5 8 2 5" xfId="30797" xr:uid="{00000000-0005-0000-0000-0000C6340000}"/>
    <cellStyle name="Millares [0] 5 8 3" xfId="6424" xr:uid="{00000000-0005-0000-0000-0000C7340000}"/>
    <cellStyle name="Millares [0] 5 8 3 2" xfId="33174" xr:uid="{00000000-0005-0000-0000-0000C8340000}"/>
    <cellStyle name="Millares [0] 5 8 4" xfId="11270" xr:uid="{00000000-0005-0000-0000-0000C9340000}"/>
    <cellStyle name="Millares [0] 5 8 4 2" xfId="38020" xr:uid="{00000000-0005-0000-0000-0000CA340000}"/>
    <cellStyle name="Millares [0] 5 8 5" xfId="16115" xr:uid="{00000000-0005-0000-0000-0000CB340000}"/>
    <cellStyle name="Millares [0] 5 8 5 2" xfId="42865" xr:uid="{00000000-0005-0000-0000-0000CC340000}"/>
    <cellStyle name="Millares [0] 5 8 6" xfId="18516" xr:uid="{00000000-0005-0000-0000-0000CD340000}"/>
    <cellStyle name="Millares [0] 5 8 6 2" xfId="45263" xr:uid="{00000000-0005-0000-0000-0000CE340000}"/>
    <cellStyle name="Millares [0] 5 8 7" xfId="20967" xr:uid="{00000000-0005-0000-0000-0000CF340000}"/>
    <cellStyle name="Millares [0] 5 8 7 2" xfId="47714" xr:uid="{00000000-0005-0000-0000-0000D0340000}"/>
    <cellStyle name="Millares [0] 5 8 8" xfId="25833" xr:uid="{00000000-0005-0000-0000-0000D1340000}"/>
    <cellStyle name="Millares [0] 5 8 8 2" xfId="52578" xr:uid="{00000000-0005-0000-0000-0000D2340000}"/>
    <cellStyle name="Millares [0] 5 8 9" xfId="28323" xr:uid="{00000000-0005-0000-0000-0000D3340000}"/>
    <cellStyle name="Millares [0] 5 9" xfId="2038" xr:uid="{00000000-0005-0000-0000-0000D4340000}"/>
    <cellStyle name="Millares [0] 5 9 2" xfId="4521" xr:uid="{00000000-0005-0000-0000-0000D5340000}"/>
    <cellStyle name="Millares [0] 5 9 2 2" xfId="9372" xr:uid="{00000000-0005-0000-0000-0000D6340000}"/>
    <cellStyle name="Millares [0] 5 9 2 2 2" xfId="36122" xr:uid="{00000000-0005-0000-0000-0000D7340000}"/>
    <cellStyle name="Millares [0] 5 9 2 3" xfId="14114" xr:uid="{00000000-0005-0000-0000-0000D8340000}"/>
    <cellStyle name="Millares [0] 5 9 2 3 2" xfId="40864" xr:uid="{00000000-0005-0000-0000-0000D9340000}"/>
    <cellStyle name="Millares [0] 5 9 2 4" xfId="23915" xr:uid="{00000000-0005-0000-0000-0000DA340000}"/>
    <cellStyle name="Millares [0] 5 9 2 4 2" xfId="50662" xr:uid="{00000000-0005-0000-0000-0000DB340000}"/>
    <cellStyle name="Millares [0] 5 9 2 5" xfId="31271" xr:uid="{00000000-0005-0000-0000-0000DC340000}"/>
    <cellStyle name="Millares [0] 5 9 3" xfId="6898" xr:uid="{00000000-0005-0000-0000-0000DD340000}"/>
    <cellStyle name="Millares [0] 5 9 3 2" xfId="33648" xr:uid="{00000000-0005-0000-0000-0000DE340000}"/>
    <cellStyle name="Millares [0] 5 9 4" xfId="11744" xr:uid="{00000000-0005-0000-0000-0000DF340000}"/>
    <cellStyle name="Millares [0] 5 9 4 2" xfId="38494" xr:uid="{00000000-0005-0000-0000-0000E0340000}"/>
    <cellStyle name="Millares [0] 5 9 5" xfId="16589" xr:uid="{00000000-0005-0000-0000-0000E1340000}"/>
    <cellStyle name="Millares [0] 5 9 5 2" xfId="43339" xr:uid="{00000000-0005-0000-0000-0000E2340000}"/>
    <cellStyle name="Millares [0] 5 9 6" xfId="18990" xr:uid="{00000000-0005-0000-0000-0000E3340000}"/>
    <cellStyle name="Millares [0] 5 9 6 2" xfId="45737" xr:uid="{00000000-0005-0000-0000-0000E4340000}"/>
    <cellStyle name="Millares [0] 5 9 7" xfId="21441" xr:uid="{00000000-0005-0000-0000-0000E5340000}"/>
    <cellStyle name="Millares [0] 5 9 7 2" xfId="48188" xr:uid="{00000000-0005-0000-0000-0000E6340000}"/>
    <cellStyle name="Millares [0] 5 9 8" xfId="26307" xr:uid="{00000000-0005-0000-0000-0000E7340000}"/>
    <cellStyle name="Millares [0] 5 9 8 2" xfId="53052" xr:uid="{00000000-0005-0000-0000-0000E8340000}"/>
    <cellStyle name="Millares [0] 5 9 9" xfId="28797" xr:uid="{00000000-0005-0000-0000-0000E9340000}"/>
    <cellStyle name="Millares [0] 6" xfId="139" xr:uid="{00000000-0005-0000-0000-0000EA340000}"/>
    <cellStyle name="Millares [0] 6 10" xfId="2993" xr:uid="{00000000-0005-0000-0000-0000EB340000}"/>
    <cellStyle name="Millares [0] 6 10 2" xfId="7852" xr:uid="{00000000-0005-0000-0000-0000EC340000}"/>
    <cellStyle name="Millares [0] 6 10 2 2" xfId="34602" xr:uid="{00000000-0005-0000-0000-0000ED340000}"/>
    <cellStyle name="Millares [0] 6 10 3" xfId="12698" xr:uid="{00000000-0005-0000-0000-0000EE340000}"/>
    <cellStyle name="Millares [0] 6 10 3 2" xfId="39448" xr:uid="{00000000-0005-0000-0000-0000EF340000}"/>
    <cellStyle name="Millares [0] 6 10 4" xfId="22395" xr:uid="{00000000-0005-0000-0000-0000F0340000}"/>
    <cellStyle name="Millares [0] 6 10 4 2" xfId="49142" xr:uid="{00000000-0005-0000-0000-0000F1340000}"/>
    <cellStyle name="Millares [0] 6 10 5" xfId="29751" xr:uid="{00000000-0005-0000-0000-0000F2340000}"/>
    <cellStyle name="Millares [0] 6 11" xfId="5482" xr:uid="{00000000-0005-0000-0000-0000F3340000}"/>
    <cellStyle name="Millares [0] 6 11 2" xfId="32232" xr:uid="{00000000-0005-0000-0000-0000F4340000}"/>
    <cellStyle name="Millares [0] 6 12" xfId="10327" xr:uid="{00000000-0005-0000-0000-0000F5340000}"/>
    <cellStyle name="Millares [0] 6 12 2" xfId="37077" xr:uid="{00000000-0005-0000-0000-0000F6340000}"/>
    <cellStyle name="Millares [0] 6 13" xfId="15173" xr:uid="{00000000-0005-0000-0000-0000F7340000}"/>
    <cellStyle name="Millares [0] 6 13 2" xfId="41923" xr:uid="{00000000-0005-0000-0000-0000F8340000}"/>
    <cellStyle name="Millares [0] 6 14" xfId="17548" xr:uid="{00000000-0005-0000-0000-0000F9340000}"/>
    <cellStyle name="Millares [0] 6 14 2" xfId="44295" xr:uid="{00000000-0005-0000-0000-0000FA340000}"/>
    <cellStyle name="Millares [0] 6 15" xfId="20024" xr:uid="{00000000-0005-0000-0000-0000FB340000}"/>
    <cellStyle name="Millares [0] 6 15 2" xfId="46771" xr:uid="{00000000-0005-0000-0000-0000FC340000}"/>
    <cellStyle name="Millares [0] 6 16" xfId="24890" xr:uid="{00000000-0005-0000-0000-0000FD340000}"/>
    <cellStyle name="Millares [0] 6 16 2" xfId="51636" xr:uid="{00000000-0005-0000-0000-0000FE340000}"/>
    <cellStyle name="Millares [0] 6 17" xfId="27277" xr:uid="{00000000-0005-0000-0000-0000FF340000}"/>
    <cellStyle name="Millares [0] 6 2" xfId="515" xr:uid="{00000000-0005-0000-0000-000000350000}"/>
    <cellStyle name="Millares [0] 6 2 10" xfId="15208" xr:uid="{00000000-0005-0000-0000-000001350000}"/>
    <cellStyle name="Millares [0] 6 2 10 2" xfId="41958" xr:uid="{00000000-0005-0000-0000-000002350000}"/>
    <cellStyle name="Millares [0] 6 2 11" xfId="17600" xr:uid="{00000000-0005-0000-0000-000003350000}"/>
    <cellStyle name="Millares [0] 6 2 11 2" xfId="44347" xr:uid="{00000000-0005-0000-0000-000004350000}"/>
    <cellStyle name="Millares [0] 6 2 12" xfId="20059" xr:uid="{00000000-0005-0000-0000-000005350000}"/>
    <cellStyle name="Millares [0] 6 2 12 2" xfId="46806" xr:uid="{00000000-0005-0000-0000-000006350000}"/>
    <cellStyle name="Millares [0] 6 2 13" xfId="24925" xr:uid="{00000000-0005-0000-0000-000007350000}"/>
    <cellStyle name="Millares [0] 6 2 13 2" xfId="51671" xr:uid="{00000000-0005-0000-0000-000008350000}"/>
    <cellStyle name="Millares [0] 6 2 14" xfId="27338" xr:uid="{00000000-0005-0000-0000-000009350000}"/>
    <cellStyle name="Millares [0] 6 2 2" xfId="710" xr:uid="{00000000-0005-0000-0000-00000A350000}"/>
    <cellStyle name="Millares [0] 6 2 2 10" xfId="17741" xr:uid="{00000000-0005-0000-0000-00000B350000}"/>
    <cellStyle name="Millares [0] 6 2 2 10 2" xfId="44488" xr:uid="{00000000-0005-0000-0000-00000C350000}"/>
    <cellStyle name="Millares [0] 6 2 2 11" xfId="20195" xr:uid="{00000000-0005-0000-0000-00000D350000}"/>
    <cellStyle name="Millares [0] 6 2 2 11 2" xfId="46942" xr:uid="{00000000-0005-0000-0000-00000E350000}"/>
    <cellStyle name="Millares [0] 6 2 2 12" xfId="25061" xr:uid="{00000000-0005-0000-0000-00000F350000}"/>
    <cellStyle name="Millares [0] 6 2 2 12 2" xfId="51807" xr:uid="{00000000-0005-0000-0000-000010350000}"/>
    <cellStyle name="Millares [0] 6 2 2 13" xfId="27519" xr:uid="{00000000-0005-0000-0000-000011350000}"/>
    <cellStyle name="Millares [0] 6 2 2 2" xfId="1021" xr:uid="{00000000-0005-0000-0000-000012350000}"/>
    <cellStyle name="Millares [0] 6 2 2 2 10" xfId="20433" xr:uid="{00000000-0005-0000-0000-000013350000}"/>
    <cellStyle name="Millares [0] 6 2 2 2 10 2" xfId="47180" xr:uid="{00000000-0005-0000-0000-000014350000}"/>
    <cellStyle name="Millares [0] 6 2 2 2 11" xfId="25299" xr:uid="{00000000-0005-0000-0000-000015350000}"/>
    <cellStyle name="Millares [0] 6 2 2 2 11 2" xfId="52044" xr:uid="{00000000-0005-0000-0000-000016350000}"/>
    <cellStyle name="Millares [0] 6 2 2 2 12" xfId="27789" xr:uid="{00000000-0005-0000-0000-000017350000}"/>
    <cellStyle name="Millares [0] 6 2 2 2 2" xfId="1498" xr:uid="{00000000-0005-0000-0000-000018350000}"/>
    <cellStyle name="Millares [0] 6 2 2 2 2 10" xfId="28263" xr:uid="{00000000-0005-0000-0000-000019350000}"/>
    <cellStyle name="Millares [0] 6 2 2 2 2 2" xfId="2926" xr:uid="{00000000-0005-0000-0000-00001A350000}"/>
    <cellStyle name="Millares [0] 6 2 2 2 2 2 2" xfId="5409" xr:uid="{00000000-0005-0000-0000-00001B350000}"/>
    <cellStyle name="Millares [0] 6 2 2 2 2 2 2 2" xfId="10260" xr:uid="{00000000-0005-0000-0000-00001C350000}"/>
    <cellStyle name="Millares [0] 6 2 2 2 2 2 2 2 2" xfId="37010" xr:uid="{00000000-0005-0000-0000-00001D350000}"/>
    <cellStyle name="Millares [0] 6 2 2 2 2 2 2 3" xfId="15002" xr:uid="{00000000-0005-0000-0000-00001E350000}"/>
    <cellStyle name="Millares [0] 6 2 2 2 2 2 2 3 2" xfId="41752" xr:uid="{00000000-0005-0000-0000-00001F350000}"/>
    <cellStyle name="Millares [0] 6 2 2 2 2 2 2 4" xfId="24803" xr:uid="{00000000-0005-0000-0000-000020350000}"/>
    <cellStyle name="Millares [0] 6 2 2 2 2 2 2 4 2" xfId="51550" xr:uid="{00000000-0005-0000-0000-000021350000}"/>
    <cellStyle name="Millares [0] 6 2 2 2 2 2 2 5" xfId="32159" xr:uid="{00000000-0005-0000-0000-000022350000}"/>
    <cellStyle name="Millares [0] 6 2 2 2 2 2 3" xfId="7786" xr:uid="{00000000-0005-0000-0000-000023350000}"/>
    <cellStyle name="Millares [0] 6 2 2 2 2 2 3 2" xfId="34536" xr:uid="{00000000-0005-0000-0000-000024350000}"/>
    <cellStyle name="Millares [0] 6 2 2 2 2 2 4" xfId="12632" xr:uid="{00000000-0005-0000-0000-000025350000}"/>
    <cellStyle name="Millares [0] 6 2 2 2 2 2 4 2" xfId="39382" xr:uid="{00000000-0005-0000-0000-000026350000}"/>
    <cellStyle name="Millares [0] 6 2 2 2 2 2 5" xfId="17477" xr:uid="{00000000-0005-0000-0000-000027350000}"/>
    <cellStyle name="Millares [0] 6 2 2 2 2 2 5 2" xfId="44227" xr:uid="{00000000-0005-0000-0000-000028350000}"/>
    <cellStyle name="Millares [0] 6 2 2 2 2 2 6" xfId="19878" xr:uid="{00000000-0005-0000-0000-000029350000}"/>
    <cellStyle name="Millares [0] 6 2 2 2 2 2 6 2" xfId="46625" xr:uid="{00000000-0005-0000-0000-00002A350000}"/>
    <cellStyle name="Millares [0] 6 2 2 2 2 2 7" xfId="22329" xr:uid="{00000000-0005-0000-0000-00002B350000}"/>
    <cellStyle name="Millares [0] 6 2 2 2 2 2 7 2" xfId="49076" xr:uid="{00000000-0005-0000-0000-00002C350000}"/>
    <cellStyle name="Millares [0] 6 2 2 2 2 2 8" xfId="27195" xr:uid="{00000000-0005-0000-0000-00002D350000}"/>
    <cellStyle name="Millares [0] 6 2 2 2 2 2 8 2" xfId="53940" xr:uid="{00000000-0005-0000-0000-00002E350000}"/>
    <cellStyle name="Millares [0] 6 2 2 2 2 2 9" xfId="29685" xr:uid="{00000000-0005-0000-0000-00002F350000}"/>
    <cellStyle name="Millares [0] 6 2 2 2 2 3" xfId="3981" xr:uid="{00000000-0005-0000-0000-000030350000}"/>
    <cellStyle name="Millares [0] 6 2 2 2 2 3 2" xfId="8838" xr:uid="{00000000-0005-0000-0000-000031350000}"/>
    <cellStyle name="Millares [0] 6 2 2 2 2 3 2 2" xfId="35588" xr:uid="{00000000-0005-0000-0000-000032350000}"/>
    <cellStyle name="Millares [0] 6 2 2 2 2 3 3" xfId="13580" xr:uid="{00000000-0005-0000-0000-000033350000}"/>
    <cellStyle name="Millares [0] 6 2 2 2 2 3 3 2" xfId="40330" xr:uid="{00000000-0005-0000-0000-000034350000}"/>
    <cellStyle name="Millares [0] 6 2 2 2 2 3 4" xfId="23381" xr:uid="{00000000-0005-0000-0000-000035350000}"/>
    <cellStyle name="Millares [0] 6 2 2 2 2 3 4 2" xfId="50128" xr:uid="{00000000-0005-0000-0000-000036350000}"/>
    <cellStyle name="Millares [0] 6 2 2 2 2 3 5" xfId="30737" xr:uid="{00000000-0005-0000-0000-000037350000}"/>
    <cellStyle name="Millares [0] 6 2 2 2 2 4" xfId="6364" xr:uid="{00000000-0005-0000-0000-000038350000}"/>
    <cellStyle name="Millares [0] 6 2 2 2 2 4 2" xfId="33114" xr:uid="{00000000-0005-0000-0000-000039350000}"/>
    <cellStyle name="Millares [0] 6 2 2 2 2 5" xfId="11210" xr:uid="{00000000-0005-0000-0000-00003A350000}"/>
    <cellStyle name="Millares [0] 6 2 2 2 2 5 2" xfId="37960" xr:uid="{00000000-0005-0000-0000-00003B350000}"/>
    <cellStyle name="Millares [0] 6 2 2 2 2 6" xfId="16055" xr:uid="{00000000-0005-0000-0000-00003C350000}"/>
    <cellStyle name="Millares [0] 6 2 2 2 2 6 2" xfId="42805" xr:uid="{00000000-0005-0000-0000-00003D350000}"/>
    <cellStyle name="Millares [0] 6 2 2 2 2 7" xfId="18456" xr:uid="{00000000-0005-0000-0000-00003E350000}"/>
    <cellStyle name="Millares [0] 6 2 2 2 2 7 2" xfId="45203" xr:uid="{00000000-0005-0000-0000-00003F350000}"/>
    <cellStyle name="Millares [0] 6 2 2 2 2 8" xfId="20907" xr:uid="{00000000-0005-0000-0000-000040350000}"/>
    <cellStyle name="Millares [0] 6 2 2 2 2 8 2" xfId="47654" xr:uid="{00000000-0005-0000-0000-000041350000}"/>
    <cellStyle name="Millares [0] 6 2 2 2 2 9" xfId="25773" xr:uid="{00000000-0005-0000-0000-000042350000}"/>
    <cellStyle name="Millares [0] 6 2 2 2 2 9 2" xfId="52518" xr:uid="{00000000-0005-0000-0000-000043350000}"/>
    <cellStyle name="Millares [0] 6 2 2 2 3" xfId="1977" xr:uid="{00000000-0005-0000-0000-000044350000}"/>
    <cellStyle name="Millares [0] 6 2 2 2 3 2" xfId="4460" xr:uid="{00000000-0005-0000-0000-000045350000}"/>
    <cellStyle name="Millares [0] 6 2 2 2 3 2 2" xfId="9312" xr:uid="{00000000-0005-0000-0000-000046350000}"/>
    <cellStyle name="Millares [0] 6 2 2 2 3 2 2 2" xfId="36062" xr:uid="{00000000-0005-0000-0000-000047350000}"/>
    <cellStyle name="Millares [0] 6 2 2 2 3 2 3" xfId="14054" xr:uid="{00000000-0005-0000-0000-000048350000}"/>
    <cellStyle name="Millares [0] 6 2 2 2 3 2 3 2" xfId="40804" xr:uid="{00000000-0005-0000-0000-000049350000}"/>
    <cellStyle name="Millares [0] 6 2 2 2 3 2 4" xfId="23855" xr:uid="{00000000-0005-0000-0000-00004A350000}"/>
    <cellStyle name="Millares [0] 6 2 2 2 3 2 4 2" xfId="50602" xr:uid="{00000000-0005-0000-0000-00004B350000}"/>
    <cellStyle name="Millares [0] 6 2 2 2 3 2 5" xfId="31211" xr:uid="{00000000-0005-0000-0000-00004C350000}"/>
    <cellStyle name="Millares [0] 6 2 2 2 3 3" xfId="6838" xr:uid="{00000000-0005-0000-0000-00004D350000}"/>
    <cellStyle name="Millares [0] 6 2 2 2 3 3 2" xfId="33588" xr:uid="{00000000-0005-0000-0000-00004E350000}"/>
    <cellStyle name="Millares [0] 6 2 2 2 3 4" xfId="11684" xr:uid="{00000000-0005-0000-0000-00004F350000}"/>
    <cellStyle name="Millares [0] 6 2 2 2 3 4 2" xfId="38434" xr:uid="{00000000-0005-0000-0000-000050350000}"/>
    <cellStyle name="Millares [0] 6 2 2 2 3 5" xfId="16529" xr:uid="{00000000-0005-0000-0000-000051350000}"/>
    <cellStyle name="Millares [0] 6 2 2 2 3 5 2" xfId="43279" xr:uid="{00000000-0005-0000-0000-000052350000}"/>
    <cellStyle name="Millares [0] 6 2 2 2 3 6" xfId="18930" xr:uid="{00000000-0005-0000-0000-000053350000}"/>
    <cellStyle name="Millares [0] 6 2 2 2 3 6 2" xfId="45677" xr:uid="{00000000-0005-0000-0000-000054350000}"/>
    <cellStyle name="Millares [0] 6 2 2 2 3 7" xfId="21381" xr:uid="{00000000-0005-0000-0000-000055350000}"/>
    <cellStyle name="Millares [0] 6 2 2 2 3 7 2" xfId="48128" xr:uid="{00000000-0005-0000-0000-000056350000}"/>
    <cellStyle name="Millares [0] 6 2 2 2 3 8" xfId="26247" xr:uid="{00000000-0005-0000-0000-000057350000}"/>
    <cellStyle name="Millares [0] 6 2 2 2 3 8 2" xfId="52992" xr:uid="{00000000-0005-0000-0000-000058350000}"/>
    <cellStyle name="Millares [0] 6 2 2 2 3 9" xfId="28737" xr:uid="{00000000-0005-0000-0000-000059350000}"/>
    <cellStyle name="Millares [0] 6 2 2 2 4" xfId="2452" xr:uid="{00000000-0005-0000-0000-00005A350000}"/>
    <cellStyle name="Millares [0] 6 2 2 2 4 2" xfId="4935" xr:uid="{00000000-0005-0000-0000-00005B350000}"/>
    <cellStyle name="Millares [0] 6 2 2 2 4 2 2" xfId="9786" xr:uid="{00000000-0005-0000-0000-00005C350000}"/>
    <cellStyle name="Millares [0] 6 2 2 2 4 2 2 2" xfId="36536" xr:uid="{00000000-0005-0000-0000-00005D350000}"/>
    <cellStyle name="Millares [0] 6 2 2 2 4 2 3" xfId="14528" xr:uid="{00000000-0005-0000-0000-00005E350000}"/>
    <cellStyle name="Millares [0] 6 2 2 2 4 2 3 2" xfId="41278" xr:uid="{00000000-0005-0000-0000-00005F350000}"/>
    <cellStyle name="Millares [0] 6 2 2 2 4 2 4" xfId="24329" xr:uid="{00000000-0005-0000-0000-000060350000}"/>
    <cellStyle name="Millares [0] 6 2 2 2 4 2 4 2" xfId="51076" xr:uid="{00000000-0005-0000-0000-000061350000}"/>
    <cellStyle name="Millares [0] 6 2 2 2 4 2 5" xfId="31685" xr:uid="{00000000-0005-0000-0000-000062350000}"/>
    <cellStyle name="Millares [0] 6 2 2 2 4 3" xfId="7312" xr:uid="{00000000-0005-0000-0000-000063350000}"/>
    <cellStyle name="Millares [0] 6 2 2 2 4 3 2" xfId="34062" xr:uid="{00000000-0005-0000-0000-000064350000}"/>
    <cellStyle name="Millares [0] 6 2 2 2 4 4" xfId="12158" xr:uid="{00000000-0005-0000-0000-000065350000}"/>
    <cellStyle name="Millares [0] 6 2 2 2 4 4 2" xfId="38908" xr:uid="{00000000-0005-0000-0000-000066350000}"/>
    <cellStyle name="Millares [0] 6 2 2 2 4 5" xfId="17003" xr:uid="{00000000-0005-0000-0000-000067350000}"/>
    <cellStyle name="Millares [0] 6 2 2 2 4 5 2" xfId="43753" xr:uid="{00000000-0005-0000-0000-000068350000}"/>
    <cellStyle name="Millares [0] 6 2 2 2 4 6" xfId="19404" xr:uid="{00000000-0005-0000-0000-000069350000}"/>
    <cellStyle name="Millares [0] 6 2 2 2 4 6 2" xfId="46151" xr:uid="{00000000-0005-0000-0000-00006A350000}"/>
    <cellStyle name="Millares [0] 6 2 2 2 4 7" xfId="21855" xr:uid="{00000000-0005-0000-0000-00006B350000}"/>
    <cellStyle name="Millares [0] 6 2 2 2 4 7 2" xfId="48602" xr:uid="{00000000-0005-0000-0000-00006C350000}"/>
    <cellStyle name="Millares [0] 6 2 2 2 4 8" xfId="26721" xr:uid="{00000000-0005-0000-0000-00006D350000}"/>
    <cellStyle name="Millares [0] 6 2 2 2 4 8 2" xfId="53466" xr:uid="{00000000-0005-0000-0000-00006E350000}"/>
    <cellStyle name="Millares [0] 6 2 2 2 4 9" xfId="29211" xr:uid="{00000000-0005-0000-0000-00006F350000}"/>
    <cellStyle name="Millares [0] 6 2 2 2 5" xfId="3505" xr:uid="{00000000-0005-0000-0000-000070350000}"/>
    <cellStyle name="Millares [0] 6 2 2 2 5 2" xfId="8364" xr:uid="{00000000-0005-0000-0000-000071350000}"/>
    <cellStyle name="Millares [0] 6 2 2 2 5 2 2" xfId="35114" xr:uid="{00000000-0005-0000-0000-000072350000}"/>
    <cellStyle name="Millares [0] 6 2 2 2 5 3" xfId="13106" xr:uid="{00000000-0005-0000-0000-000073350000}"/>
    <cellStyle name="Millares [0] 6 2 2 2 5 3 2" xfId="39856" xr:uid="{00000000-0005-0000-0000-000074350000}"/>
    <cellStyle name="Millares [0] 6 2 2 2 5 4" xfId="22907" xr:uid="{00000000-0005-0000-0000-000075350000}"/>
    <cellStyle name="Millares [0] 6 2 2 2 5 4 2" xfId="49654" xr:uid="{00000000-0005-0000-0000-000076350000}"/>
    <cellStyle name="Millares [0] 6 2 2 2 5 5" xfId="30263" xr:uid="{00000000-0005-0000-0000-000077350000}"/>
    <cellStyle name="Millares [0] 6 2 2 2 6" xfId="5890" xr:uid="{00000000-0005-0000-0000-000078350000}"/>
    <cellStyle name="Millares [0] 6 2 2 2 6 2" xfId="32640" xr:uid="{00000000-0005-0000-0000-000079350000}"/>
    <cellStyle name="Millares [0] 6 2 2 2 7" xfId="10736" xr:uid="{00000000-0005-0000-0000-00007A350000}"/>
    <cellStyle name="Millares [0] 6 2 2 2 7 2" xfId="37486" xr:uid="{00000000-0005-0000-0000-00007B350000}"/>
    <cellStyle name="Millares [0] 6 2 2 2 8" xfId="15581" xr:uid="{00000000-0005-0000-0000-00007C350000}"/>
    <cellStyle name="Millares [0] 6 2 2 2 8 2" xfId="42331" xr:uid="{00000000-0005-0000-0000-00007D350000}"/>
    <cellStyle name="Millares [0] 6 2 2 2 9" xfId="17982" xr:uid="{00000000-0005-0000-0000-00007E350000}"/>
    <cellStyle name="Millares [0] 6 2 2 2 9 2" xfId="44729" xr:uid="{00000000-0005-0000-0000-00007F350000}"/>
    <cellStyle name="Millares [0] 6 2 2 3" xfId="1259" xr:uid="{00000000-0005-0000-0000-000080350000}"/>
    <cellStyle name="Millares [0] 6 2 2 3 10" xfId="28026" xr:uid="{00000000-0005-0000-0000-000081350000}"/>
    <cellStyle name="Millares [0] 6 2 2 3 2" xfId="2689" xr:uid="{00000000-0005-0000-0000-000082350000}"/>
    <cellStyle name="Millares [0] 6 2 2 3 2 2" xfId="5172" xr:uid="{00000000-0005-0000-0000-000083350000}"/>
    <cellStyle name="Millares [0] 6 2 2 3 2 2 2" xfId="10023" xr:uid="{00000000-0005-0000-0000-000084350000}"/>
    <cellStyle name="Millares [0] 6 2 2 3 2 2 2 2" xfId="36773" xr:uid="{00000000-0005-0000-0000-000085350000}"/>
    <cellStyle name="Millares [0] 6 2 2 3 2 2 3" xfId="14765" xr:uid="{00000000-0005-0000-0000-000086350000}"/>
    <cellStyle name="Millares [0] 6 2 2 3 2 2 3 2" xfId="41515" xr:uid="{00000000-0005-0000-0000-000087350000}"/>
    <cellStyle name="Millares [0] 6 2 2 3 2 2 4" xfId="24566" xr:uid="{00000000-0005-0000-0000-000088350000}"/>
    <cellStyle name="Millares [0] 6 2 2 3 2 2 4 2" xfId="51313" xr:uid="{00000000-0005-0000-0000-000089350000}"/>
    <cellStyle name="Millares [0] 6 2 2 3 2 2 5" xfId="31922" xr:uid="{00000000-0005-0000-0000-00008A350000}"/>
    <cellStyle name="Millares [0] 6 2 2 3 2 3" xfId="7549" xr:uid="{00000000-0005-0000-0000-00008B350000}"/>
    <cellStyle name="Millares [0] 6 2 2 3 2 3 2" xfId="34299" xr:uid="{00000000-0005-0000-0000-00008C350000}"/>
    <cellStyle name="Millares [0] 6 2 2 3 2 4" xfId="12395" xr:uid="{00000000-0005-0000-0000-00008D350000}"/>
    <cellStyle name="Millares [0] 6 2 2 3 2 4 2" xfId="39145" xr:uid="{00000000-0005-0000-0000-00008E350000}"/>
    <cellStyle name="Millares [0] 6 2 2 3 2 5" xfId="17240" xr:uid="{00000000-0005-0000-0000-00008F350000}"/>
    <cellStyle name="Millares [0] 6 2 2 3 2 5 2" xfId="43990" xr:uid="{00000000-0005-0000-0000-000090350000}"/>
    <cellStyle name="Millares [0] 6 2 2 3 2 6" xfId="19641" xr:uid="{00000000-0005-0000-0000-000091350000}"/>
    <cellStyle name="Millares [0] 6 2 2 3 2 6 2" xfId="46388" xr:uid="{00000000-0005-0000-0000-000092350000}"/>
    <cellStyle name="Millares [0] 6 2 2 3 2 7" xfId="22092" xr:uid="{00000000-0005-0000-0000-000093350000}"/>
    <cellStyle name="Millares [0] 6 2 2 3 2 7 2" xfId="48839" xr:uid="{00000000-0005-0000-0000-000094350000}"/>
    <cellStyle name="Millares [0] 6 2 2 3 2 8" xfId="26958" xr:uid="{00000000-0005-0000-0000-000095350000}"/>
    <cellStyle name="Millares [0] 6 2 2 3 2 8 2" xfId="53703" xr:uid="{00000000-0005-0000-0000-000096350000}"/>
    <cellStyle name="Millares [0] 6 2 2 3 2 9" xfId="29448" xr:uid="{00000000-0005-0000-0000-000097350000}"/>
    <cellStyle name="Millares [0] 6 2 2 3 3" xfId="3743" xr:uid="{00000000-0005-0000-0000-000098350000}"/>
    <cellStyle name="Millares [0] 6 2 2 3 3 2" xfId="8601" xr:uid="{00000000-0005-0000-0000-000099350000}"/>
    <cellStyle name="Millares [0] 6 2 2 3 3 2 2" xfId="35351" xr:uid="{00000000-0005-0000-0000-00009A350000}"/>
    <cellStyle name="Millares [0] 6 2 2 3 3 3" xfId="13343" xr:uid="{00000000-0005-0000-0000-00009B350000}"/>
    <cellStyle name="Millares [0] 6 2 2 3 3 3 2" xfId="40093" xr:uid="{00000000-0005-0000-0000-00009C350000}"/>
    <cellStyle name="Millares [0] 6 2 2 3 3 4" xfId="23144" xr:uid="{00000000-0005-0000-0000-00009D350000}"/>
    <cellStyle name="Millares [0] 6 2 2 3 3 4 2" xfId="49891" xr:uid="{00000000-0005-0000-0000-00009E350000}"/>
    <cellStyle name="Millares [0] 6 2 2 3 3 5" xfId="30500" xr:uid="{00000000-0005-0000-0000-00009F350000}"/>
    <cellStyle name="Millares [0] 6 2 2 3 4" xfId="6127" xr:uid="{00000000-0005-0000-0000-0000A0350000}"/>
    <cellStyle name="Millares [0] 6 2 2 3 4 2" xfId="32877" xr:uid="{00000000-0005-0000-0000-0000A1350000}"/>
    <cellStyle name="Millares [0] 6 2 2 3 5" xfId="10973" xr:uid="{00000000-0005-0000-0000-0000A2350000}"/>
    <cellStyle name="Millares [0] 6 2 2 3 5 2" xfId="37723" xr:uid="{00000000-0005-0000-0000-0000A3350000}"/>
    <cellStyle name="Millares [0] 6 2 2 3 6" xfId="15818" xr:uid="{00000000-0005-0000-0000-0000A4350000}"/>
    <cellStyle name="Millares [0] 6 2 2 3 6 2" xfId="42568" xr:uid="{00000000-0005-0000-0000-0000A5350000}"/>
    <cellStyle name="Millares [0] 6 2 2 3 7" xfId="18219" xr:uid="{00000000-0005-0000-0000-0000A6350000}"/>
    <cellStyle name="Millares [0] 6 2 2 3 7 2" xfId="44966" xr:uid="{00000000-0005-0000-0000-0000A7350000}"/>
    <cellStyle name="Millares [0] 6 2 2 3 8" xfId="20670" xr:uid="{00000000-0005-0000-0000-0000A8350000}"/>
    <cellStyle name="Millares [0] 6 2 2 3 8 2" xfId="47417" xr:uid="{00000000-0005-0000-0000-0000A9350000}"/>
    <cellStyle name="Millares [0] 6 2 2 3 9" xfId="25536" xr:uid="{00000000-0005-0000-0000-0000AA350000}"/>
    <cellStyle name="Millares [0] 6 2 2 3 9 2" xfId="52281" xr:uid="{00000000-0005-0000-0000-0000AB350000}"/>
    <cellStyle name="Millares [0] 6 2 2 4" xfId="1739" xr:uid="{00000000-0005-0000-0000-0000AC350000}"/>
    <cellStyle name="Millares [0] 6 2 2 4 2" xfId="4222" xr:uid="{00000000-0005-0000-0000-0000AD350000}"/>
    <cellStyle name="Millares [0] 6 2 2 4 2 2" xfId="9075" xr:uid="{00000000-0005-0000-0000-0000AE350000}"/>
    <cellStyle name="Millares [0] 6 2 2 4 2 2 2" xfId="35825" xr:uid="{00000000-0005-0000-0000-0000AF350000}"/>
    <cellStyle name="Millares [0] 6 2 2 4 2 3" xfId="13817" xr:uid="{00000000-0005-0000-0000-0000B0350000}"/>
    <cellStyle name="Millares [0] 6 2 2 4 2 3 2" xfId="40567" xr:uid="{00000000-0005-0000-0000-0000B1350000}"/>
    <cellStyle name="Millares [0] 6 2 2 4 2 4" xfId="23618" xr:uid="{00000000-0005-0000-0000-0000B2350000}"/>
    <cellStyle name="Millares [0] 6 2 2 4 2 4 2" xfId="50365" xr:uid="{00000000-0005-0000-0000-0000B3350000}"/>
    <cellStyle name="Millares [0] 6 2 2 4 2 5" xfId="30974" xr:uid="{00000000-0005-0000-0000-0000B4350000}"/>
    <cellStyle name="Millares [0] 6 2 2 4 3" xfId="6601" xr:uid="{00000000-0005-0000-0000-0000B5350000}"/>
    <cellStyle name="Millares [0] 6 2 2 4 3 2" xfId="33351" xr:uid="{00000000-0005-0000-0000-0000B6350000}"/>
    <cellStyle name="Millares [0] 6 2 2 4 4" xfId="11447" xr:uid="{00000000-0005-0000-0000-0000B7350000}"/>
    <cellStyle name="Millares [0] 6 2 2 4 4 2" xfId="38197" xr:uid="{00000000-0005-0000-0000-0000B8350000}"/>
    <cellStyle name="Millares [0] 6 2 2 4 5" xfId="16292" xr:uid="{00000000-0005-0000-0000-0000B9350000}"/>
    <cellStyle name="Millares [0] 6 2 2 4 5 2" xfId="43042" xr:uid="{00000000-0005-0000-0000-0000BA350000}"/>
    <cellStyle name="Millares [0] 6 2 2 4 6" xfId="18693" xr:uid="{00000000-0005-0000-0000-0000BB350000}"/>
    <cellStyle name="Millares [0] 6 2 2 4 6 2" xfId="45440" xr:uid="{00000000-0005-0000-0000-0000BC350000}"/>
    <cellStyle name="Millares [0] 6 2 2 4 7" xfId="21144" xr:uid="{00000000-0005-0000-0000-0000BD350000}"/>
    <cellStyle name="Millares [0] 6 2 2 4 7 2" xfId="47891" xr:uid="{00000000-0005-0000-0000-0000BE350000}"/>
    <cellStyle name="Millares [0] 6 2 2 4 8" xfId="26010" xr:uid="{00000000-0005-0000-0000-0000BF350000}"/>
    <cellStyle name="Millares [0] 6 2 2 4 8 2" xfId="52755" xr:uid="{00000000-0005-0000-0000-0000C0350000}"/>
    <cellStyle name="Millares [0] 6 2 2 4 9" xfId="28500" xr:uid="{00000000-0005-0000-0000-0000C1350000}"/>
    <cellStyle name="Millares [0] 6 2 2 5" xfId="2215" xr:uid="{00000000-0005-0000-0000-0000C2350000}"/>
    <cellStyle name="Millares [0] 6 2 2 5 2" xfId="4698" xr:uid="{00000000-0005-0000-0000-0000C3350000}"/>
    <cellStyle name="Millares [0] 6 2 2 5 2 2" xfId="9549" xr:uid="{00000000-0005-0000-0000-0000C4350000}"/>
    <cellStyle name="Millares [0] 6 2 2 5 2 2 2" xfId="36299" xr:uid="{00000000-0005-0000-0000-0000C5350000}"/>
    <cellStyle name="Millares [0] 6 2 2 5 2 3" xfId="14291" xr:uid="{00000000-0005-0000-0000-0000C6350000}"/>
    <cellStyle name="Millares [0] 6 2 2 5 2 3 2" xfId="41041" xr:uid="{00000000-0005-0000-0000-0000C7350000}"/>
    <cellStyle name="Millares [0] 6 2 2 5 2 4" xfId="24092" xr:uid="{00000000-0005-0000-0000-0000C8350000}"/>
    <cellStyle name="Millares [0] 6 2 2 5 2 4 2" xfId="50839" xr:uid="{00000000-0005-0000-0000-0000C9350000}"/>
    <cellStyle name="Millares [0] 6 2 2 5 2 5" xfId="31448" xr:uid="{00000000-0005-0000-0000-0000CA350000}"/>
    <cellStyle name="Millares [0] 6 2 2 5 3" xfId="7075" xr:uid="{00000000-0005-0000-0000-0000CB350000}"/>
    <cellStyle name="Millares [0] 6 2 2 5 3 2" xfId="33825" xr:uid="{00000000-0005-0000-0000-0000CC350000}"/>
    <cellStyle name="Millares [0] 6 2 2 5 4" xfId="11921" xr:uid="{00000000-0005-0000-0000-0000CD350000}"/>
    <cellStyle name="Millares [0] 6 2 2 5 4 2" xfId="38671" xr:uid="{00000000-0005-0000-0000-0000CE350000}"/>
    <cellStyle name="Millares [0] 6 2 2 5 5" xfId="16766" xr:uid="{00000000-0005-0000-0000-0000CF350000}"/>
    <cellStyle name="Millares [0] 6 2 2 5 5 2" xfId="43516" xr:uid="{00000000-0005-0000-0000-0000D0350000}"/>
    <cellStyle name="Millares [0] 6 2 2 5 6" xfId="19167" xr:uid="{00000000-0005-0000-0000-0000D1350000}"/>
    <cellStyle name="Millares [0] 6 2 2 5 6 2" xfId="45914" xr:uid="{00000000-0005-0000-0000-0000D2350000}"/>
    <cellStyle name="Millares [0] 6 2 2 5 7" xfId="21618" xr:uid="{00000000-0005-0000-0000-0000D3350000}"/>
    <cellStyle name="Millares [0] 6 2 2 5 7 2" xfId="48365" xr:uid="{00000000-0005-0000-0000-0000D4350000}"/>
    <cellStyle name="Millares [0] 6 2 2 5 8" xfId="26484" xr:uid="{00000000-0005-0000-0000-0000D5350000}"/>
    <cellStyle name="Millares [0] 6 2 2 5 8 2" xfId="53229" xr:uid="{00000000-0005-0000-0000-0000D6350000}"/>
    <cellStyle name="Millares [0] 6 2 2 5 9" xfId="28974" xr:uid="{00000000-0005-0000-0000-0000D7350000}"/>
    <cellStyle name="Millares [0] 6 2 2 6" xfId="3235" xr:uid="{00000000-0005-0000-0000-0000D8350000}"/>
    <cellStyle name="Millares [0] 6 2 2 6 2" xfId="8094" xr:uid="{00000000-0005-0000-0000-0000D9350000}"/>
    <cellStyle name="Millares [0] 6 2 2 6 2 2" xfId="34844" xr:uid="{00000000-0005-0000-0000-0000DA350000}"/>
    <cellStyle name="Millares [0] 6 2 2 6 3" xfId="12869" xr:uid="{00000000-0005-0000-0000-0000DB350000}"/>
    <cellStyle name="Millares [0] 6 2 2 6 3 2" xfId="39619" xr:uid="{00000000-0005-0000-0000-0000DC350000}"/>
    <cellStyle name="Millares [0] 6 2 2 6 4" xfId="22637" xr:uid="{00000000-0005-0000-0000-0000DD350000}"/>
    <cellStyle name="Millares [0] 6 2 2 6 4 2" xfId="49384" xr:uid="{00000000-0005-0000-0000-0000DE350000}"/>
    <cellStyle name="Millares [0] 6 2 2 6 5" xfId="29993" xr:uid="{00000000-0005-0000-0000-0000DF350000}"/>
    <cellStyle name="Millares [0] 6 2 2 7" xfId="5653" xr:uid="{00000000-0005-0000-0000-0000E0350000}"/>
    <cellStyle name="Millares [0] 6 2 2 7 2" xfId="32403" xr:uid="{00000000-0005-0000-0000-0000E1350000}"/>
    <cellStyle name="Millares [0] 6 2 2 8" xfId="10498" xr:uid="{00000000-0005-0000-0000-0000E2350000}"/>
    <cellStyle name="Millares [0] 6 2 2 8 2" xfId="37248" xr:uid="{00000000-0005-0000-0000-0000E3350000}"/>
    <cellStyle name="Millares [0] 6 2 2 9" xfId="15344" xr:uid="{00000000-0005-0000-0000-0000E4350000}"/>
    <cellStyle name="Millares [0] 6 2 2 9 2" xfId="42094" xr:uid="{00000000-0005-0000-0000-0000E5350000}"/>
    <cellStyle name="Millares [0] 6 2 3" xfId="854" xr:uid="{00000000-0005-0000-0000-0000E6350000}"/>
    <cellStyle name="Millares [0] 6 2 3 10" xfId="20297" xr:uid="{00000000-0005-0000-0000-0000E7350000}"/>
    <cellStyle name="Millares [0] 6 2 3 10 2" xfId="47044" xr:uid="{00000000-0005-0000-0000-0000E8350000}"/>
    <cellStyle name="Millares [0] 6 2 3 11" xfId="25163" xr:uid="{00000000-0005-0000-0000-0000E9350000}"/>
    <cellStyle name="Millares [0] 6 2 3 11 2" xfId="51908" xr:uid="{00000000-0005-0000-0000-0000EA350000}"/>
    <cellStyle name="Millares [0] 6 2 3 12" xfId="27627" xr:uid="{00000000-0005-0000-0000-0000EB350000}"/>
    <cellStyle name="Millares [0] 6 2 3 2" xfId="1362" xr:uid="{00000000-0005-0000-0000-0000EC350000}"/>
    <cellStyle name="Millares [0] 6 2 3 2 10" xfId="28127" xr:uid="{00000000-0005-0000-0000-0000ED350000}"/>
    <cellStyle name="Millares [0] 6 2 3 2 2" xfId="2790" xr:uid="{00000000-0005-0000-0000-0000EE350000}"/>
    <cellStyle name="Millares [0] 6 2 3 2 2 2" xfId="5273" xr:uid="{00000000-0005-0000-0000-0000EF350000}"/>
    <cellStyle name="Millares [0] 6 2 3 2 2 2 2" xfId="10124" xr:uid="{00000000-0005-0000-0000-0000F0350000}"/>
    <cellStyle name="Millares [0] 6 2 3 2 2 2 2 2" xfId="36874" xr:uid="{00000000-0005-0000-0000-0000F1350000}"/>
    <cellStyle name="Millares [0] 6 2 3 2 2 2 3" xfId="14866" xr:uid="{00000000-0005-0000-0000-0000F2350000}"/>
    <cellStyle name="Millares [0] 6 2 3 2 2 2 3 2" xfId="41616" xr:uid="{00000000-0005-0000-0000-0000F3350000}"/>
    <cellStyle name="Millares [0] 6 2 3 2 2 2 4" xfId="24667" xr:uid="{00000000-0005-0000-0000-0000F4350000}"/>
    <cellStyle name="Millares [0] 6 2 3 2 2 2 4 2" xfId="51414" xr:uid="{00000000-0005-0000-0000-0000F5350000}"/>
    <cellStyle name="Millares [0] 6 2 3 2 2 2 5" xfId="32023" xr:uid="{00000000-0005-0000-0000-0000F6350000}"/>
    <cellStyle name="Millares [0] 6 2 3 2 2 3" xfId="7650" xr:uid="{00000000-0005-0000-0000-0000F7350000}"/>
    <cellStyle name="Millares [0] 6 2 3 2 2 3 2" xfId="34400" xr:uid="{00000000-0005-0000-0000-0000F8350000}"/>
    <cellStyle name="Millares [0] 6 2 3 2 2 4" xfId="12496" xr:uid="{00000000-0005-0000-0000-0000F9350000}"/>
    <cellStyle name="Millares [0] 6 2 3 2 2 4 2" xfId="39246" xr:uid="{00000000-0005-0000-0000-0000FA350000}"/>
    <cellStyle name="Millares [0] 6 2 3 2 2 5" xfId="17341" xr:uid="{00000000-0005-0000-0000-0000FB350000}"/>
    <cellStyle name="Millares [0] 6 2 3 2 2 5 2" xfId="44091" xr:uid="{00000000-0005-0000-0000-0000FC350000}"/>
    <cellStyle name="Millares [0] 6 2 3 2 2 6" xfId="19742" xr:uid="{00000000-0005-0000-0000-0000FD350000}"/>
    <cellStyle name="Millares [0] 6 2 3 2 2 6 2" xfId="46489" xr:uid="{00000000-0005-0000-0000-0000FE350000}"/>
    <cellStyle name="Millares [0] 6 2 3 2 2 7" xfId="22193" xr:uid="{00000000-0005-0000-0000-0000FF350000}"/>
    <cellStyle name="Millares [0] 6 2 3 2 2 7 2" xfId="48940" xr:uid="{00000000-0005-0000-0000-000000360000}"/>
    <cellStyle name="Millares [0] 6 2 3 2 2 8" xfId="27059" xr:uid="{00000000-0005-0000-0000-000001360000}"/>
    <cellStyle name="Millares [0] 6 2 3 2 2 8 2" xfId="53804" xr:uid="{00000000-0005-0000-0000-000002360000}"/>
    <cellStyle name="Millares [0] 6 2 3 2 2 9" xfId="29549" xr:uid="{00000000-0005-0000-0000-000003360000}"/>
    <cellStyle name="Millares [0] 6 2 3 2 3" xfId="3845" xr:uid="{00000000-0005-0000-0000-000004360000}"/>
    <cellStyle name="Millares [0] 6 2 3 2 3 2" xfId="8702" xr:uid="{00000000-0005-0000-0000-000005360000}"/>
    <cellStyle name="Millares [0] 6 2 3 2 3 2 2" xfId="35452" xr:uid="{00000000-0005-0000-0000-000006360000}"/>
    <cellStyle name="Millares [0] 6 2 3 2 3 3" xfId="13444" xr:uid="{00000000-0005-0000-0000-000007360000}"/>
    <cellStyle name="Millares [0] 6 2 3 2 3 3 2" xfId="40194" xr:uid="{00000000-0005-0000-0000-000008360000}"/>
    <cellStyle name="Millares [0] 6 2 3 2 3 4" xfId="23245" xr:uid="{00000000-0005-0000-0000-000009360000}"/>
    <cellStyle name="Millares [0] 6 2 3 2 3 4 2" xfId="49992" xr:uid="{00000000-0005-0000-0000-00000A360000}"/>
    <cellStyle name="Millares [0] 6 2 3 2 3 5" xfId="30601" xr:uid="{00000000-0005-0000-0000-00000B360000}"/>
    <cellStyle name="Millares [0] 6 2 3 2 4" xfId="6228" xr:uid="{00000000-0005-0000-0000-00000C360000}"/>
    <cellStyle name="Millares [0] 6 2 3 2 4 2" xfId="32978" xr:uid="{00000000-0005-0000-0000-00000D360000}"/>
    <cellStyle name="Millares [0] 6 2 3 2 5" xfId="11074" xr:uid="{00000000-0005-0000-0000-00000E360000}"/>
    <cellStyle name="Millares [0] 6 2 3 2 5 2" xfId="37824" xr:uid="{00000000-0005-0000-0000-00000F360000}"/>
    <cellStyle name="Millares [0] 6 2 3 2 6" xfId="15919" xr:uid="{00000000-0005-0000-0000-000010360000}"/>
    <cellStyle name="Millares [0] 6 2 3 2 6 2" xfId="42669" xr:uid="{00000000-0005-0000-0000-000011360000}"/>
    <cellStyle name="Millares [0] 6 2 3 2 7" xfId="18320" xr:uid="{00000000-0005-0000-0000-000012360000}"/>
    <cellStyle name="Millares [0] 6 2 3 2 7 2" xfId="45067" xr:uid="{00000000-0005-0000-0000-000013360000}"/>
    <cellStyle name="Millares [0] 6 2 3 2 8" xfId="20771" xr:uid="{00000000-0005-0000-0000-000014360000}"/>
    <cellStyle name="Millares [0] 6 2 3 2 8 2" xfId="47518" xr:uid="{00000000-0005-0000-0000-000015360000}"/>
    <cellStyle name="Millares [0] 6 2 3 2 9" xfId="25637" xr:uid="{00000000-0005-0000-0000-000016360000}"/>
    <cellStyle name="Millares [0] 6 2 3 2 9 2" xfId="52382" xr:uid="{00000000-0005-0000-0000-000017360000}"/>
    <cellStyle name="Millares [0] 6 2 3 3" xfId="1841" xr:uid="{00000000-0005-0000-0000-000018360000}"/>
    <cellStyle name="Millares [0] 6 2 3 3 2" xfId="4324" xr:uid="{00000000-0005-0000-0000-000019360000}"/>
    <cellStyle name="Millares [0] 6 2 3 3 2 2" xfId="9176" xr:uid="{00000000-0005-0000-0000-00001A360000}"/>
    <cellStyle name="Millares [0] 6 2 3 3 2 2 2" xfId="35926" xr:uid="{00000000-0005-0000-0000-00001B360000}"/>
    <cellStyle name="Millares [0] 6 2 3 3 2 3" xfId="13918" xr:uid="{00000000-0005-0000-0000-00001C360000}"/>
    <cellStyle name="Millares [0] 6 2 3 3 2 3 2" xfId="40668" xr:uid="{00000000-0005-0000-0000-00001D360000}"/>
    <cellStyle name="Millares [0] 6 2 3 3 2 4" xfId="23719" xr:uid="{00000000-0005-0000-0000-00001E360000}"/>
    <cellStyle name="Millares [0] 6 2 3 3 2 4 2" xfId="50466" xr:uid="{00000000-0005-0000-0000-00001F360000}"/>
    <cellStyle name="Millares [0] 6 2 3 3 2 5" xfId="31075" xr:uid="{00000000-0005-0000-0000-000020360000}"/>
    <cellStyle name="Millares [0] 6 2 3 3 3" xfId="6702" xr:uid="{00000000-0005-0000-0000-000021360000}"/>
    <cellStyle name="Millares [0] 6 2 3 3 3 2" xfId="33452" xr:uid="{00000000-0005-0000-0000-000022360000}"/>
    <cellStyle name="Millares [0] 6 2 3 3 4" xfId="11548" xr:uid="{00000000-0005-0000-0000-000023360000}"/>
    <cellStyle name="Millares [0] 6 2 3 3 4 2" xfId="38298" xr:uid="{00000000-0005-0000-0000-000024360000}"/>
    <cellStyle name="Millares [0] 6 2 3 3 5" xfId="16393" xr:uid="{00000000-0005-0000-0000-000025360000}"/>
    <cellStyle name="Millares [0] 6 2 3 3 5 2" xfId="43143" xr:uid="{00000000-0005-0000-0000-000026360000}"/>
    <cellStyle name="Millares [0] 6 2 3 3 6" xfId="18794" xr:uid="{00000000-0005-0000-0000-000027360000}"/>
    <cellStyle name="Millares [0] 6 2 3 3 6 2" xfId="45541" xr:uid="{00000000-0005-0000-0000-000028360000}"/>
    <cellStyle name="Millares [0] 6 2 3 3 7" xfId="21245" xr:uid="{00000000-0005-0000-0000-000029360000}"/>
    <cellStyle name="Millares [0] 6 2 3 3 7 2" xfId="47992" xr:uid="{00000000-0005-0000-0000-00002A360000}"/>
    <cellStyle name="Millares [0] 6 2 3 3 8" xfId="26111" xr:uid="{00000000-0005-0000-0000-00002B360000}"/>
    <cellStyle name="Millares [0] 6 2 3 3 8 2" xfId="52856" xr:uid="{00000000-0005-0000-0000-00002C360000}"/>
    <cellStyle name="Millares [0] 6 2 3 3 9" xfId="28601" xr:uid="{00000000-0005-0000-0000-00002D360000}"/>
    <cellStyle name="Millares [0] 6 2 3 4" xfId="2316" xr:uid="{00000000-0005-0000-0000-00002E360000}"/>
    <cellStyle name="Millares [0] 6 2 3 4 2" xfId="4799" xr:uid="{00000000-0005-0000-0000-00002F360000}"/>
    <cellStyle name="Millares [0] 6 2 3 4 2 2" xfId="9650" xr:uid="{00000000-0005-0000-0000-000030360000}"/>
    <cellStyle name="Millares [0] 6 2 3 4 2 2 2" xfId="36400" xr:uid="{00000000-0005-0000-0000-000031360000}"/>
    <cellStyle name="Millares [0] 6 2 3 4 2 3" xfId="14392" xr:uid="{00000000-0005-0000-0000-000032360000}"/>
    <cellStyle name="Millares [0] 6 2 3 4 2 3 2" xfId="41142" xr:uid="{00000000-0005-0000-0000-000033360000}"/>
    <cellStyle name="Millares [0] 6 2 3 4 2 4" xfId="24193" xr:uid="{00000000-0005-0000-0000-000034360000}"/>
    <cellStyle name="Millares [0] 6 2 3 4 2 4 2" xfId="50940" xr:uid="{00000000-0005-0000-0000-000035360000}"/>
    <cellStyle name="Millares [0] 6 2 3 4 2 5" xfId="31549" xr:uid="{00000000-0005-0000-0000-000036360000}"/>
    <cellStyle name="Millares [0] 6 2 3 4 3" xfId="7176" xr:uid="{00000000-0005-0000-0000-000037360000}"/>
    <cellStyle name="Millares [0] 6 2 3 4 3 2" xfId="33926" xr:uid="{00000000-0005-0000-0000-000038360000}"/>
    <cellStyle name="Millares [0] 6 2 3 4 4" xfId="12022" xr:uid="{00000000-0005-0000-0000-000039360000}"/>
    <cellStyle name="Millares [0] 6 2 3 4 4 2" xfId="38772" xr:uid="{00000000-0005-0000-0000-00003A360000}"/>
    <cellStyle name="Millares [0] 6 2 3 4 5" xfId="16867" xr:uid="{00000000-0005-0000-0000-00003B360000}"/>
    <cellStyle name="Millares [0] 6 2 3 4 5 2" xfId="43617" xr:uid="{00000000-0005-0000-0000-00003C360000}"/>
    <cellStyle name="Millares [0] 6 2 3 4 6" xfId="19268" xr:uid="{00000000-0005-0000-0000-00003D360000}"/>
    <cellStyle name="Millares [0] 6 2 3 4 6 2" xfId="46015" xr:uid="{00000000-0005-0000-0000-00003E360000}"/>
    <cellStyle name="Millares [0] 6 2 3 4 7" xfId="21719" xr:uid="{00000000-0005-0000-0000-00003F360000}"/>
    <cellStyle name="Millares [0] 6 2 3 4 7 2" xfId="48466" xr:uid="{00000000-0005-0000-0000-000040360000}"/>
    <cellStyle name="Millares [0] 6 2 3 4 8" xfId="26585" xr:uid="{00000000-0005-0000-0000-000041360000}"/>
    <cellStyle name="Millares [0] 6 2 3 4 8 2" xfId="53330" xr:uid="{00000000-0005-0000-0000-000042360000}"/>
    <cellStyle name="Millares [0] 6 2 3 4 9" xfId="29075" xr:uid="{00000000-0005-0000-0000-000043360000}"/>
    <cellStyle name="Millares [0] 6 2 3 5" xfId="3343" xr:uid="{00000000-0005-0000-0000-000044360000}"/>
    <cellStyle name="Millares [0] 6 2 3 5 2" xfId="8202" xr:uid="{00000000-0005-0000-0000-000045360000}"/>
    <cellStyle name="Millares [0] 6 2 3 5 2 2" xfId="34952" xr:uid="{00000000-0005-0000-0000-000046360000}"/>
    <cellStyle name="Millares [0] 6 2 3 5 3" xfId="12970" xr:uid="{00000000-0005-0000-0000-000047360000}"/>
    <cellStyle name="Millares [0] 6 2 3 5 3 2" xfId="39720" xr:uid="{00000000-0005-0000-0000-000048360000}"/>
    <cellStyle name="Millares [0] 6 2 3 5 4" xfId="22745" xr:uid="{00000000-0005-0000-0000-000049360000}"/>
    <cellStyle name="Millares [0] 6 2 3 5 4 2" xfId="49492" xr:uid="{00000000-0005-0000-0000-00004A360000}"/>
    <cellStyle name="Millares [0] 6 2 3 5 5" xfId="30101" xr:uid="{00000000-0005-0000-0000-00004B360000}"/>
    <cellStyle name="Millares [0] 6 2 3 6" xfId="5754" xr:uid="{00000000-0005-0000-0000-00004C360000}"/>
    <cellStyle name="Millares [0] 6 2 3 6 2" xfId="32504" xr:uid="{00000000-0005-0000-0000-00004D360000}"/>
    <cellStyle name="Millares [0] 6 2 3 7" xfId="10600" xr:uid="{00000000-0005-0000-0000-00004E360000}"/>
    <cellStyle name="Millares [0] 6 2 3 7 2" xfId="37350" xr:uid="{00000000-0005-0000-0000-00004F360000}"/>
    <cellStyle name="Millares [0] 6 2 3 8" xfId="15445" xr:uid="{00000000-0005-0000-0000-000050360000}"/>
    <cellStyle name="Millares [0] 6 2 3 8 2" xfId="42195" xr:uid="{00000000-0005-0000-0000-000051360000}"/>
    <cellStyle name="Millares [0] 6 2 3 9" xfId="17844" xr:uid="{00000000-0005-0000-0000-000052360000}"/>
    <cellStyle name="Millares [0] 6 2 3 9 2" xfId="44591" xr:uid="{00000000-0005-0000-0000-000053360000}"/>
    <cellStyle name="Millares [0] 6 2 4" xfId="1123" xr:uid="{00000000-0005-0000-0000-000054360000}"/>
    <cellStyle name="Millares [0] 6 2 4 10" xfId="27890" xr:uid="{00000000-0005-0000-0000-000055360000}"/>
    <cellStyle name="Millares [0] 6 2 4 2" xfId="2553" xr:uid="{00000000-0005-0000-0000-000056360000}"/>
    <cellStyle name="Millares [0] 6 2 4 2 2" xfId="5036" xr:uid="{00000000-0005-0000-0000-000057360000}"/>
    <cellStyle name="Millares [0] 6 2 4 2 2 2" xfId="9887" xr:uid="{00000000-0005-0000-0000-000058360000}"/>
    <cellStyle name="Millares [0] 6 2 4 2 2 2 2" xfId="36637" xr:uid="{00000000-0005-0000-0000-000059360000}"/>
    <cellStyle name="Millares [0] 6 2 4 2 2 3" xfId="14629" xr:uid="{00000000-0005-0000-0000-00005A360000}"/>
    <cellStyle name="Millares [0] 6 2 4 2 2 3 2" xfId="41379" xr:uid="{00000000-0005-0000-0000-00005B360000}"/>
    <cellStyle name="Millares [0] 6 2 4 2 2 4" xfId="24430" xr:uid="{00000000-0005-0000-0000-00005C360000}"/>
    <cellStyle name="Millares [0] 6 2 4 2 2 4 2" xfId="51177" xr:uid="{00000000-0005-0000-0000-00005D360000}"/>
    <cellStyle name="Millares [0] 6 2 4 2 2 5" xfId="31786" xr:uid="{00000000-0005-0000-0000-00005E360000}"/>
    <cellStyle name="Millares [0] 6 2 4 2 3" xfId="7413" xr:uid="{00000000-0005-0000-0000-00005F360000}"/>
    <cellStyle name="Millares [0] 6 2 4 2 3 2" xfId="34163" xr:uid="{00000000-0005-0000-0000-000060360000}"/>
    <cellStyle name="Millares [0] 6 2 4 2 4" xfId="12259" xr:uid="{00000000-0005-0000-0000-000061360000}"/>
    <cellStyle name="Millares [0] 6 2 4 2 4 2" xfId="39009" xr:uid="{00000000-0005-0000-0000-000062360000}"/>
    <cellStyle name="Millares [0] 6 2 4 2 5" xfId="17104" xr:uid="{00000000-0005-0000-0000-000063360000}"/>
    <cellStyle name="Millares [0] 6 2 4 2 5 2" xfId="43854" xr:uid="{00000000-0005-0000-0000-000064360000}"/>
    <cellStyle name="Millares [0] 6 2 4 2 6" xfId="19505" xr:uid="{00000000-0005-0000-0000-000065360000}"/>
    <cellStyle name="Millares [0] 6 2 4 2 6 2" xfId="46252" xr:uid="{00000000-0005-0000-0000-000066360000}"/>
    <cellStyle name="Millares [0] 6 2 4 2 7" xfId="21956" xr:uid="{00000000-0005-0000-0000-000067360000}"/>
    <cellStyle name="Millares [0] 6 2 4 2 7 2" xfId="48703" xr:uid="{00000000-0005-0000-0000-000068360000}"/>
    <cellStyle name="Millares [0] 6 2 4 2 8" xfId="26822" xr:uid="{00000000-0005-0000-0000-000069360000}"/>
    <cellStyle name="Millares [0] 6 2 4 2 8 2" xfId="53567" xr:uid="{00000000-0005-0000-0000-00006A360000}"/>
    <cellStyle name="Millares [0] 6 2 4 2 9" xfId="29312" xr:uid="{00000000-0005-0000-0000-00006B360000}"/>
    <cellStyle name="Millares [0] 6 2 4 3" xfId="3607" xr:uid="{00000000-0005-0000-0000-00006C360000}"/>
    <cellStyle name="Millares [0] 6 2 4 3 2" xfId="8465" xr:uid="{00000000-0005-0000-0000-00006D360000}"/>
    <cellStyle name="Millares [0] 6 2 4 3 2 2" xfId="35215" xr:uid="{00000000-0005-0000-0000-00006E360000}"/>
    <cellStyle name="Millares [0] 6 2 4 3 3" xfId="13207" xr:uid="{00000000-0005-0000-0000-00006F360000}"/>
    <cellStyle name="Millares [0] 6 2 4 3 3 2" xfId="39957" xr:uid="{00000000-0005-0000-0000-000070360000}"/>
    <cellStyle name="Millares [0] 6 2 4 3 4" xfId="23008" xr:uid="{00000000-0005-0000-0000-000071360000}"/>
    <cellStyle name="Millares [0] 6 2 4 3 4 2" xfId="49755" xr:uid="{00000000-0005-0000-0000-000072360000}"/>
    <cellStyle name="Millares [0] 6 2 4 3 5" xfId="30364" xr:uid="{00000000-0005-0000-0000-000073360000}"/>
    <cellStyle name="Millares [0] 6 2 4 4" xfId="5991" xr:uid="{00000000-0005-0000-0000-000074360000}"/>
    <cellStyle name="Millares [0] 6 2 4 4 2" xfId="32741" xr:uid="{00000000-0005-0000-0000-000075360000}"/>
    <cellStyle name="Millares [0] 6 2 4 5" xfId="10837" xr:uid="{00000000-0005-0000-0000-000076360000}"/>
    <cellStyle name="Millares [0] 6 2 4 5 2" xfId="37587" xr:uid="{00000000-0005-0000-0000-000077360000}"/>
    <cellStyle name="Millares [0] 6 2 4 6" xfId="15682" xr:uid="{00000000-0005-0000-0000-000078360000}"/>
    <cellStyle name="Millares [0] 6 2 4 6 2" xfId="42432" xr:uid="{00000000-0005-0000-0000-000079360000}"/>
    <cellStyle name="Millares [0] 6 2 4 7" xfId="18083" xr:uid="{00000000-0005-0000-0000-00007A360000}"/>
    <cellStyle name="Millares [0] 6 2 4 7 2" xfId="44830" xr:uid="{00000000-0005-0000-0000-00007B360000}"/>
    <cellStyle name="Millares [0] 6 2 4 8" xfId="20534" xr:uid="{00000000-0005-0000-0000-00007C360000}"/>
    <cellStyle name="Millares [0] 6 2 4 8 2" xfId="47281" xr:uid="{00000000-0005-0000-0000-00007D360000}"/>
    <cellStyle name="Millares [0] 6 2 4 9" xfId="25400" xr:uid="{00000000-0005-0000-0000-00007E360000}"/>
    <cellStyle name="Millares [0] 6 2 4 9 2" xfId="52145" xr:uid="{00000000-0005-0000-0000-00007F360000}"/>
    <cellStyle name="Millares [0] 6 2 5" xfId="1603" xr:uid="{00000000-0005-0000-0000-000080360000}"/>
    <cellStyle name="Millares [0] 6 2 5 2" xfId="4086" xr:uid="{00000000-0005-0000-0000-000081360000}"/>
    <cellStyle name="Millares [0] 6 2 5 2 2" xfId="8939" xr:uid="{00000000-0005-0000-0000-000082360000}"/>
    <cellStyle name="Millares [0] 6 2 5 2 2 2" xfId="35689" xr:uid="{00000000-0005-0000-0000-000083360000}"/>
    <cellStyle name="Millares [0] 6 2 5 2 3" xfId="13681" xr:uid="{00000000-0005-0000-0000-000084360000}"/>
    <cellStyle name="Millares [0] 6 2 5 2 3 2" xfId="40431" xr:uid="{00000000-0005-0000-0000-000085360000}"/>
    <cellStyle name="Millares [0] 6 2 5 2 4" xfId="23482" xr:uid="{00000000-0005-0000-0000-000086360000}"/>
    <cellStyle name="Millares [0] 6 2 5 2 4 2" xfId="50229" xr:uid="{00000000-0005-0000-0000-000087360000}"/>
    <cellStyle name="Millares [0] 6 2 5 2 5" xfId="30838" xr:uid="{00000000-0005-0000-0000-000088360000}"/>
    <cellStyle name="Millares [0] 6 2 5 3" xfId="6465" xr:uid="{00000000-0005-0000-0000-000089360000}"/>
    <cellStyle name="Millares [0] 6 2 5 3 2" xfId="33215" xr:uid="{00000000-0005-0000-0000-00008A360000}"/>
    <cellStyle name="Millares [0] 6 2 5 4" xfId="11311" xr:uid="{00000000-0005-0000-0000-00008B360000}"/>
    <cellStyle name="Millares [0] 6 2 5 4 2" xfId="38061" xr:uid="{00000000-0005-0000-0000-00008C360000}"/>
    <cellStyle name="Millares [0] 6 2 5 5" xfId="16156" xr:uid="{00000000-0005-0000-0000-00008D360000}"/>
    <cellStyle name="Millares [0] 6 2 5 5 2" xfId="42906" xr:uid="{00000000-0005-0000-0000-00008E360000}"/>
    <cellStyle name="Millares [0] 6 2 5 6" xfId="18557" xr:uid="{00000000-0005-0000-0000-00008F360000}"/>
    <cellStyle name="Millares [0] 6 2 5 6 2" xfId="45304" xr:uid="{00000000-0005-0000-0000-000090360000}"/>
    <cellStyle name="Millares [0] 6 2 5 7" xfId="21008" xr:uid="{00000000-0005-0000-0000-000091360000}"/>
    <cellStyle name="Millares [0] 6 2 5 7 2" xfId="47755" xr:uid="{00000000-0005-0000-0000-000092360000}"/>
    <cellStyle name="Millares [0] 6 2 5 8" xfId="25874" xr:uid="{00000000-0005-0000-0000-000093360000}"/>
    <cellStyle name="Millares [0] 6 2 5 8 2" xfId="52619" xr:uid="{00000000-0005-0000-0000-000094360000}"/>
    <cellStyle name="Millares [0] 6 2 5 9" xfId="28364" xr:uid="{00000000-0005-0000-0000-000095360000}"/>
    <cellStyle name="Millares [0] 6 2 6" xfId="2079" xr:uid="{00000000-0005-0000-0000-000096360000}"/>
    <cellStyle name="Millares [0] 6 2 6 2" xfId="4562" xr:uid="{00000000-0005-0000-0000-000097360000}"/>
    <cellStyle name="Millares [0] 6 2 6 2 2" xfId="9413" xr:uid="{00000000-0005-0000-0000-000098360000}"/>
    <cellStyle name="Millares [0] 6 2 6 2 2 2" xfId="36163" xr:uid="{00000000-0005-0000-0000-000099360000}"/>
    <cellStyle name="Millares [0] 6 2 6 2 3" xfId="14155" xr:uid="{00000000-0005-0000-0000-00009A360000}"/>
    <cellStyle name="Millares [0] 6 2 6 2 3 2" xfId="40905" xr:uid="{00000000-0005-0000-0000-00009B360000}"/>
    <cellStyle name="Millares [0] 6 2 6 2 4" xfId="23956" xr:uid="{00000000-0005-0000-0000-00009C360000}"/>
    <cellStyle name="Millares [0] 6 2 6 2 4 2" xfId="50703" xr:uid="{00000000-0005-0000-0000-00009D360000}"/>
    <cellStyle name="Millares [0] 6 2 6 2 5" xfId="31312" xr:uid="{00000000-0005-0000-0000-00009E360000}"/>
    <cellStyle name="Millares [0] 6 2 6 3" xfId="6939" xr:uid="{00000000-0005-0000-0000-00009F360000}"/>
    <cellStyle name="Millares [0] 6 2 6 3 2" xfId="33689" xr:uid="{00000000-0005-0000-0000-0000A0360000}"/>
    <cellStyle name="Millares [0] 6 2 6 4" xfId="11785" xr:uid="{00000000-0005-0000-0000-0000A1360000}"/>
    <cellStyle name="Millares [0] 6 2 6 4 2" xfId="38535" xr:uid="{00000000-0005-0000-0000-0000A2360000}"/>
    <cellStyle name="Millares [0] 6 2 6 5" xfId="16630" xr:uid="{00000000-0005-0000-0000-0000A3360000}"/>
    <cellStyle name="Millares [0] 6 2 6 5 2" xfId="43380" xr:uid="{00000000-0005-0000-0000-0000A4360000}"/>
    <cellStyle name="Millares [0] 6 2 6 6" xfId="19031" xr:uid="{00000000-0005-0000-0000-0000A5360000}"/>
    <cellStyle name="Millares [0] 6 2 6 6 2" xfId="45778" xr:uid="{00000000-0005-0000-0000-0000A6360000}"/>
    <cellStyle name="Millares [0] 6 2 6 7" xfId="21482" xr:uid="{00000000-0005-0000-0000-0000A7360000}"/>
    <cellStyle name="Millares [0] 6 2 6 7 2" xfId="48229" xr:uid="{00000000-0005-0000-0000-0000A8360000}"/>
    <cellStyle name="Millares [0] 6 2 6 8" xfId="26348" xr:uid="{00000000-0005-0000-0000-0000A9360000}"/>
    <cellStyle name="Millares [0] 6 2 6 8 2" xfId="53093" xr:uid="{00000000-0005-0000-0000-0000AA360000}"/>
    <cellStyle name="Millares [0] 6 2 6 9" xfId="28838" xr:uid="{00000000-0005-0000-0000-0000AB360000}"/>
    <cellStyle name="Millares [0] 6 2 7" xfId="3054" xr:uid="{00000000-0005-0000-0000-0000AC360000}"/>
    <cellStyle name="Millares [0] 6 2 7 2" xfId="7913" xr:uid="{00000000-0005-0000-0000-0000AD360000}"/>
    <cellStyle name="Millares [0] 6 2 7 2 2" xfId="34663" xr:uid="{00000000-0005-0000-0000-0000AE360000}"/>
    <cellStyle name="Millares [0] 6 2 7 3" xfId="12733" xr:uid="{00000000-0005-0000-0000-0000AF360000}"/>
    <cellStyle name="Millares [0] 6 2 7 3 2" xfId="39483" xr:uid="{00000000-0005-0000-0000-0000B0360000}"/>
    <cellStyle name="Millares [0] 6 2 7 4" xfId="22456" xr:uid="{00000000-0005-0000-0000-0000B1360000}"/>
    <cellStyle name="Millares [0] 6 2 7 4 2" xfId="49203" xr:uid="{00000000-0005-0000-0000-0000B2360000}"/>
    <cellStyle name="Millares [0] 6 2 7 5" xfId="29812" xr:uid="{00000000-0005-0000-0000-0000B3360000}"/>
    <cellStyle name="Millares [0] 6 2 8" xfId="5517" xr:uid="{00000000-0005-0000-0000-0000B4360000}"/>
    <cellStyle name="Millares [0] 6 2 8 2" xfId="32267" xr:uid="{00000000-0005-0000-0000-0000B5360000}"/>
    <cellStyle name="Millares [0] 6 2 9" xfId="10362" xr:uid="{00000000-0005-0000-0000-0000B6360000}"/>
    <cellStyle name="Millares [0] 6 2 9 2" xfId="37112" xr:uid="{00000000-0005-0000-0000-0000B7360000}"/>
    <cellStyle name="Millares [0] 6 3" xfId="556" xr:uid="{00000000-0005-0000-0000-0000B8360000}"/>
    <cellStyle name="Millares [0] 6 3 10" xfId="15243" xr:uid="{00000000-0005-0000-0000-0000B9360000}"/>
    <cellStyle name="Millares [0] 6 3 10 2" xfId="41993" xr:uid="{00000000-0005-0000-0000-0000BA360000}"/>
    <cellStyle name="Millares [0] 6 3 11" xfId="17636" xr:uid="{00000000-0005-0000-0000-0000BB360000}"/>
    <cellStyle name="Millares [0] 6 3 11 2" xfId="44383" xr:uid="{00000000-0005-0000-0000-0000BC360000}"/>
    <cellStyle name="Millares [0] 6 3 12" xfId="20094" xr:uid="{00000000-0005-0000-0000-0000BD360000}"/>
    <cellStyle name="Millares [0] 6 3 12 2" xfId="46841" xr:uid="{00000000-0005-0000-0000-0000BE360000}"/>
    <cellStyle name="Millares [0] 6 3 13" xfId="24960" xr:uid="{00000000-0005-0000-0000-0000BF360000}"/>
    <cellStyle name="Millares [0] 6 3 13 2" xfId="51706" xr:uid="{00000000-0005-0000-0000-0000C0360000}"/>
    <cellStyle name="Millares [0] 6 3 14" xfId="27373" xr:uid="{00000000-0005-0000-0000-0000C1360000}"/>
    <cellStyle name="Millares [0] 6 3 2" xfId="748" xr:uid="{00000000-0005-0000-0000-0000C2360000}"/>
    <cellStyle name="Millares [0] 6 3 2 10" xfId="17777" xr:uid="{00000000-0005-0000-0000-0000C3360000}"/>
    <cellStyle name="Millares [0] 6 3 2 10 2" xfId="44524" xr:uid="{00000000-0005-0000-0000-0000C4360000}"/>
    <cellStyle name="Millares [0] 6 3 2 11" xfId="20230" xr:uid="{00000000-0005-0000-0000-0000C5360000}"/>
    <cellStyle name="Millares [0] 6 3 2 11 2" xfId="46977" xr:uid="{00000000-0005-0000-0000-0000C6360000}"/>
    <cellStyle name="Millares [0] 6 3 2 12" xfId="25096" xr:uid="{00000000-0005-0000-0000-0000C7360000}"/>
    <cellStyle name="Millares [0] 6 3 2 12 2" xfId="51842" xr:uid="{00000000-0005-0000-0000-0000C8360000}"/>
    <cellStyle name="Millares [0] 6 3 2 13" xfId="27554" xr:uid="{00000000-0005-0000-0000-0000C9360000}"/>
    <cellStyle name="Millares [0] 6 3 2 2" xfId="1056" xr:uid="{00000000-0005-0000-0000-0000CA360000}"/>
    <cellStyle name="Millares [0] 6 3 2 2 10" xfId="20468" xr:uid="{00000000-0005-0000-0000-0000CB360000}"/>
    <cellStyle name="Millares [0] 6 3 2 2 10 2" xfId="47215" xr:uid="{00000000-0005-0000-0000-0000CC360000}"/>
    <cellStyle name="Millares [0] 6 3 2 2 11" xfId="25334" xr:uid="{00000000-0005-0000-0000-0000CD360000}"/>
    <cellStyle name="Millares [0] 6 3 2 2 11 2" xfId="52079" xr:uid="{00000000-0005-0000-0000-0000CE360000}"/>
    <cellStyle name="Millares [0] 6 3 2 2 12" xfId="27824" xr:uid="{00000000-0005-0000-0000-0000CF360000}"/>
    <cellStyle name="Millares [0] 6 3 2 2 2" xfId="1533" xr:uid="{00000000-0005-0000-0000-0000D0360000}"/>
    <cellStyle name="Millares [0] 6 3 2 2 2 10" xfId="28298" xr:uid="{00000000-0005-0000-0000-0000D1360000}"/>
    <cellStyle name="Millares [0] 6 3 2 2 2 2" xfId="2961" xr:uid="{00000000-0005-0000-0000-0000D2360000}"/>
    <cellStyle name="Millares [0] 6 3 2 2 2 2 2" xfId="5444" xr:uid="{00000000-0005-0000-0000-0000D3360000}"/>
    <cellStyle name="Millares [0] 6 3 2 2 2 2 2 2" xfId="10295" xr:uid="{00000000-0005-0000-0000-0000D4360000}"/>
    <cellStyle name="Millares [0] 6 3 2 2 2 2 2 2 2" xfId="37045" xr:uid="{00000000-0005-0000-0000-0000D5360000}"/>
    <cellStyle name="Millares [0] 6 3 2 2 2 2 2 3" xfId="15037" xr:uid="{00000000-0005-0000-0000-0000D6360000}"/>
    <cellStyle name="Millares [0] 6 3 2 2 2 2 2 3 2" xfId="41787" xr:uid="{00000000-0005-0000-0000-0000D7360000}"/>
    <cellStyle name="Millares [0] 6 3 2 2 2 2 2 4" xfId="24838" xr:uid="{00000000-0005-0000-0000-0000D8360000}"/>
    <cellStyle name="Millares [0] 6 3 2 2 2 2 2 4 2" xfId="51585" xr:uid="{00000000-0005-0000-0000-0000D9360000}"/>
    <cellStyle name="Millares [0] 6 3 2 2 2 2 2 5" xfId="32194" xr:uid="{00000000-0005-0000-0000-0000DA360000}"/>
    <cellStyle name="Millares [0] 6 3 2 2 2 2 3" xfId="7821" xr:uid="{00000000-0005-0000-0000-0000DB360000}"/>
    <cellStyle name="Millares [0] 6 3 2 2 2 2 3 2" xfId="34571" xr:uid="{00000000-0005-0000-0000-0000DC360000}"/>
    <cellStyle name="Millares [0] 6 3 2 2 2 2 4" xfId="12667" xr:uid="{00000000-0005-0000-0000-0000DD360000}"/>
    <cellStyle name="Millares [0] 6 3 2 2 2 2 4 2" xfId="39417" xr:uid="{00000000-0005-0000-0000-0000DE360000}"/>
    <cellStyle name="Millares [0] 6 3 2 2 2 2 5" xfId="17512" xr:uid="{00000000-0005-0000-0000-0000DF360000}"/>
    <cellStyle name="Millares [0] 6 3 2 2 2 2 5 2" xfId="44262" xr:uid="{00000000-0005-0000-0000-0000E0360000}"/>
    <cellStyle name="Millares [0] 6 3 2 2 2 2 6" xfId="19913" xr:uid="{00000000-0005-0000-0000-0000E1360000}"/>
    <cellStyle name="Millares [0] 6 3 2 2 2 2 6 2" xfId="46660" xr:uid="{00000000-0005-0000-0000-0000E2360000}"/>
    <cellStyle name="Millares [0] 6 3 2 2 2 2 7" xfId="22364" xr:uid="{00000000-0005-0000-0000-0000E3360000}"/>
    <cellStyle name="Millares [0] 6 3 2 2 2 2 7 2" xfId="49111" xr:uid="{00000000-0005-0000-0000-0000E4360000}"/>
    <cellStyle name="Millares [0] 6 3 2 2 2 2 8" xfId="27230" xr:uid="{00000000-0005-0000-0000-0000E5360000}"/>
    <cellStyle name="Millares [0] 6 3 2 2 2 2 8 2" xfId="53975" xr:uid="{00000000-0005-0000-0000-0000E6360000}"/>
    <cellStyle name="Millares [0] 6 3 2 2 2 2 9" xfId="29720" xr:uid="{00000000-0005-0000-0000-0000E7360000}"/>
    <cellStyle name="Millares [0] 6 3 2 2 2 3" xfId="4016" xr:uid="{00000000-0005-0000-0000-0000E8360000}"/>
    <cellStyle name="Millares [0] 6 3 2 2 2 3 2" xfId="8873" xr:uid="{00000000-0005-0000-0000-0000E9360000}"/>
    <cellStyle name="Millares [0] 6 3 2 2 2 3 2 2" xfId="35623" xr:uid="{00000000-0005-0000-0000-0000EA360000}"/>
    <cellStyle name="Millares [0] 6 3 2 2 2 3 3" xfId="13615" xr:uid="{00000000-0005-0000-0000-0000EB360000}"/>
    <cellStyle name="Millares [0] 6 3 2 2 2 3 3 2" xfId="40365" xr:uid="{00000000-0005-0000-0000-0000EC360000}"/>
    <cellStyle name="Millares [0] 6 3 2 2 2 3 4" xfId="23416" xr:uid="{00000000-0005-0000-0000-0000ED360000}"/>
    <cellStyle name="Millares [0] 6 3 2 2 2 3 4 2" xfId="50163" xr:uid="{00000000-0005-0000-0000-0000EE360000}"/>
    <cellStyle name="Millares [0] 6 3 2 2 2 3 5" xfId="30772" xr:uid="{00000000-0005-0000-0000-0000EF360000}"/>
    <cellStyle name="Millares [0] 6 3 2 2 2 4" xfId="6399" xr:uid="{00000000-0005-0000-0000-0000F0360000}"/>
    <cellStyle name="Millares [0] 6 3 2 2 2 4 2" xfId="33149" xr:uid="{00000000-0005-0000-0000-0000F1360000}"/>
    <cellStyle name="Millares [0] 6 3 2 2 2 5" xfId="11245" xr:uid="{00000000-0005-0000-0000-0000F2360000}"/>
    <cellStyle name="Millares [0] 6 3 2 2 2 5 2" xfId="37995" xr:uid="{00000000-0005-0000-0000-0000F3360000}"/>
    <cellStyle name="Millares [0] 6 3 2 2 2 6" xfId="16090" xr:uid="{00000000-0005-0000-0000-0000F4360000}"/>
    <cellStyle name="Millares [0] 6 3 2 2 2 6 2" xfId="42840" xr:uid="{00000000-0005-0000-0000-0000F5360000}"/>
    <cellStyle name="Millares [0] 6 3 2 2 2 7" xfId="18491" xr:uid="{00000000-0005-0000-0000-0000F6360000}"/>
    <cellStyle name="Millares [0] 6 3 2 2 2 7 2" xfId="45238" xr:uid="{00000000-0005-0000-0000-0000F7360000}"/>
    <cellStyle name="Millares [0] 6 3 2 2 2 8" xfId="20942" xr:uid="{00000000-0005-0000-0000-0000F8360000}"/>
    <cellStyle name="Millares [0] 6 3 2 2 2 8 2" xfId="47689" xr:uid="{00000000-0005-0000-0000-0000F9360000}"/>
    <cellStyle name="Millares [0] 6 3 2 2 2 9" xfId="25808" xr:uid="{00000000-0005-0000-0000-0000FA360000}"/>
    <cellStyle name="Millares [0] 6 3 2 2 2 9 2" xfId="52553" xr:uid="{00000000-0005-0000-0000-0000FB360000}"/>
    <cellStyle name="Millares [0] 6 3 2 2 3" xfId="2012" xr:uid="{00000000-0005-0000-0000-0000FC360000}"/>
    <cellStyle name="Millares [0] 6 3 2 2 3 2" xfId="4495" xr:uid="{00000000-0005-0000-0000-0000FD360000}"/>
    <cellStyle name="Millares [0] 6 3 2 2 3 2 2" xfId="9347" xr:uid="{00000000-0005-0000-0000-0000FE360000}"/>
    <cellStyle name="Millares [0] 6 3 2 2 3 2 2 2" xfId="36097" xr:uid="{00000000-0005-0000-0000-0000FF360000}"/>
    <cellStyle name="Millares [0] 6 3 2 2 3 2 3" xfId="14089" xr:uid="{00000000-0005-0000-0000-000000370000}"/>
    <cellStyle name="Millares [0] 6 3 2 2 3 2 3 2" xfId="40839" xr:uid="{00000000-0005-0000-0000-000001370000}"/>
    <cellStyle name="Millares [0] 6 3 2 2 3 2 4" xfId="23890" xr:uid="{00000000-0005-0000-0000-000002370000}"/>
    <cellStyle name="Millares [0] 6 3 2 2 3 2 4 2" xfId="50637" xr:uid="{00000000-0005-0000-0000-000003370000}"/>
    <cellStyle name="Millares [0] 6 3 2 2 3 2 5" xfId="31246" xr:uid="{00000000-0005-0000-0000-000004370000}"/>
    <cellStyle name="Millares [0] 6 3 2 2 3 3" xfId="6873" xr:uid="{00000000-0005-0000-0000-000005370000}"/>
    <cellStyle name="Millares [0] 6 3 2 2 3 3 2" xfId="33623" xr:uid="{00000000-0005-0000-0000-000006370000}"/>
    <cellStyle name="Millares [0] 6 3 2 2 3 4" xfId="11719" xr:uid="{00000000-0005-0000-0000-000007370000}"/>
    <cellStyle name="Millares [0] 6 3 2 2 3 4 2" xfId="38469" xr:uid="{00000000-0005-0000-0000-000008370000}"/>
    <cellStyle name="Millares [0] 6 3 2 2 3 5" xfId="16564" xr:uid="{00000000-0005-0000-0000-000009370000}"/>
    <cellStyle name="Millares [0] 6 3 2 2 3 5 2" xfId="43314" xr:uid="{00000000-0005-0000-0000-00000A370000}"/>
    <cellStyle name="Millares [0] 6 3 2 2 3 6" xfId="18965" xr:uid="{00000000-0005-0000-0000-00000B370000}"/>
    <cellStyle name="Millares [0] 6 3 2 2 3 6 2" xfId="45712" xr:uid="{00000000-0005-0000-0000-00000C370000}"/>
    <cellStyle name="Millares [0] 6 3 2 2 3 7" xfId="21416" xr:uid="{00000000-0005-0000-0000-00000D370000}"/>
    <cellStyle name="Millares [0] 6 3 2 2 3 7 2" xfId="48163" xr:uid="{00000000-0005-0000-0000-00000E370000}"/>
    <cellStyle name="Millares [0] 6 3 2 2 3 8" xfId="26282" xr:uid="{00000000-0005-0000-0000-00000F370000}"/>
    <cellStyle name="Millares [0] 6 3 2 2 3 8 2" xfId="53027" xr:uid="{00000000-0005-0000-0000-000010370000}"/>
    <cellStyle name="Millares [0] 6 3 2 2 3 9" xfId="28772" xr:uid="{00000000-0005-0000-0000-000011370000}"/>
    <cellStyle name="Millares [0] 6 3 2 2 4" xfId="2487" xr:uid="{00000000-0005-0000-0000-000012370000}"/>
    <cellStyle name="Millares [0] 6 3 2 2 4 2" xfId="4970" xr:uid="{00000000-0005-0000-0000-000013370000}"/>
    <cellStyle name="Millares [0] 6 3 2 2 4 2 2" xfId="9821" xr:uid="{00000000-0005-0000-0000-000014370000}"/>
    <cellStyle name="Millares [0] 6 3 2 2 4 2 2 2" xfId="36571" xr:uid="{00000000-0005-0000-0000-000015370000}"/>
    <cellStyle name="Millares [0] 6 3 2 2 4 2 3" xfId="14563" xr:uid="{00000000-0005-0000-0000-000016370000}"/>
    <cellStyle name="Millares [0] 6 3 2 2 4 2 3 2" xfId="41313" xr:uid="{00000000-0005-0000-0000-000017370000}"/>
    <cellStyle name="Millares [0] 6 3 2 2 4 2 4" xfId="24364" xr:uid="{00000000-0005-0000-0000-000018370000}"/>
    <cellStyle name="Millares [0] 6 3 2 2 4 2 4 2" xfId="51111" xr:uid="{00000000-0005-0000-0000-000019370000}"/>
    <cellStyle name="Millares [0] 6 3 2 2 4 2 5" xfId="31720" xr:uid="{00000000-0005-0000-0000-00001A370000}"/>
    <cellStyle name="Millares [0] 6 3 2 2 4 3" xfId="7347" xr:uid="{00000000-0005-0000-0000-00001B370000}"/>
    <cellStyle name="Millares [0] 6 3 2 2 4 3 2" xfId="34097" xr:uid="{00000000-0005-0000-0000-00001C370000}"/>
    <cellStyle name="Millares [0] 6 3 2 2 4 4" xfId="12193" xr:uid="{00000000-0005-0000-0000-00001D370000}"/>
    <cellStyle name="Millares [0] 6 3 2 2 4 4 2" xfId="38943" xr:uid="{00000000-0005-0000-0000-00001E370000}"/>
    <cellStyle name="Millares [0] 6 3 2 2 4 5" xfId="17038" xr:uid="{00000000-0005-0000-0000-00001F370000}"/>
    <cellStyle name="Millares [0] 6 3 2 2 4 5 2" xfId="43788" xr:uid="{00000000-0005-0000-0000-000020370000}"/>
    <cellStyle name="Millares [0] 6 3 2 2 4 6" xfId="19439" xr:uid="{00000000-0005-0000-0000-000021370000}"/>
    <cellStyle name="Millares [0] 6 3 2 2 4 6 2" xfId="46186" xr:uid="{00000000-0005-0000-0000-000022370000}"/>
    <cellStyle name="Millares [0] 6 3 2 2 4 7" xfId="21890" xr:uid="{00000000-0005-0000-0000-000023370000}"/>
    <cellStyle name="Millares [0] 6 3 2 2 4 7 2" xfId="48637" xr:uid="{00000000-0005-0000-0000-000024370000}"/>
    <cellStyle name="Millares [0] 6 3 2 2 4 8" xfId="26756" xr:uid="{00000000-0005-0000-0000-000025370000}"/>
    <cellStyle name="Millares [0] 6 3 2 2 4 8 2" xfId="53501" xr:uid="{00000000-0005-0000-0000-000026370000}"/>
    <cellStyle name="Millares [0] 6 3 2 2 4 9" xfId="29246" xr:uid="{00000000-0005-0000-0000-000027370000}"/>
    <cellStyle name="Millares [0] 6 3 2 2 5" xfId="3540" xr:uid="{00000000-0005-0000-0000-000028370000}"/>
    <cellStyle name="Millares [0] 6 3 2 2 5 2" xfId="8399" xr:uid="{00000000-0005-0000-0000-000029370000}"/>
    <cellStyle name="Millares [0] 6 3 2 2 5 2 2" xfId="35149" xr:uid="{00000000-0005-0000-0000-00002A370000}"/>
    <cellStyle name="Millares [0] 6 3 2 2 5 3" xfId="13141" xr:uid="{00000000-0005-0000-0000-00002B370000}"/>
    <cellStyle name="Millares [0] 6 3 2 2 5 3 2" xfId="39891" xr:uid="{00000000-0005-0000-0000-00002C370000}"/>
    <cellStyle name="Millares [0] 6 3 2 2 5 4" xfId="22942" xr:uid="{00000000-0005-0000-0000-00002D370000}"/>
    <cellStyle name="Millares [0] 6 3 2 2 5 4 2" xfId="49689" xr:uid="{00000000-0005-0000-0000-00002E370000}"/>
    <cellStyle name="Millares [0] 6 3 2 2 5 5" xfId="30298" xr:uid="{00000000-0005-0000-0000-00002F370000}"/>
    <cellStyle name="Millares [0] 6 3 2 2 6" xfId="5925" xr:uid="{00000000-0005-0000-0000-000030370000}"/>
    <cellStyle name="Millares [0] 6 3 2 2 6 2" xfId="32675" xr:uid="{00000000-0005-0000-0000-000031370000}"/>
    <cellStyle name="Millares [0] 6 3 2 2 7" xfId="10771" xr:uid="{00000000-0005-0000-0000-000032370000}"/>
    <cellStyle name="Millares [0] 6 3 2 2 7 2" xfId="37521" xr:uid="{00000000-0005-0000-0000-000033370000}"/>
    <cellStyle name="Millares [0] 6 3 2 2 8" xfId="15616" xr:uid="{00000000-0005-0000-0000-000034370000}"/>
    <cellStyle name="Millares [0] 6 3 2 2 8 2" xfId="42366" xr:uid="{00000000-0005-0000-0000-000035370000}"/>
    <cellStyle name="Millares [0] 6 3 2 2 9" xfId="18017" xr:uid="{00000000-0005-0000-0000-000036370000}"/>
    <cellStyle name="Millares [0] 6 3 2 2 9 2" xfId="44764" xr:uid="{00000000-0005-0000-0000-000037370000}"/>
    <cellStyle name="Millares [0] 6 3 2 3" xfId="1294" xr:uid="{00000000-0005-0000-0000-000038370000}"/>
    <cellStyle name="Millares [0] 6 3 2 3 10" xfId="28061" xr:uid="{00000000-0005-0000-0000-000039370000}"/>
    <cellStyle name="Millares [0] 6 3 2 3 2" xfId="2724" xr:uid="{00000000-0005-0000-0000-00003A370000}"/>
    <cellStyle name="Millares [0] 6 3 2 3 2 2" xfId="5207" xr:uid="{00000000-0005-0000-0000-00003B370000}"/>
    <cellStyle name="Millares [0] 6 3 2 3 2 2 2" xfId="10058" xr:uid="{00000000-0005-0000-0000-00003C370000}"/>
    <cellStyle name="Millares [0] 6 3 2 3 2 2 2 2" xfId="36808" xr:uid="{00000000-0005-0000-0000-00003D370000}"/>
    <cellStyle name="Millares [0] 6 3 2 3 2 2 3" xfId="14800" xr:uid="{00000000-0005-0000-0000-00003E370000}"/>
    <cellStyle name="Millares [0] 6 3 2 3 2 2 3 2" xfId="41550" xr:uid="{00000000-0005-0000-0000-00003F370000}"/>
    <cellStyle name="Millares [0] 6 3 2 3 2 2 4" xfId="24601" xr:uid="{00000000-0005-0000-0000-000040370000}"/>
    <cellStyle name="Millares [0] 6 3 2 3 2 2 4 2" xfId="51348" xr:uid="{00000000-0005-0000-0000-000041370000}"/>
    <cellStyle name="Millares [0] 6 3 2 3 2 2 5" xfId="31957" xr:uid="{00000000-0005-0000-0000-000042370000}"/>
    <cellStyle name="Millares [0] 6 3 2 3 2 3" xfId="7584" xr:uid="{00000000-0005-0000-0000-000043370000}"/>
    <cellStyle name="Millares [0] 6 3 2 3 2 3 2" xfId="34334" xr:uid="{00000000-0005-0000-0000-000044370000}"/>
    <cellStyle name="Millares [0] 6 3 2 3 2 4" xfId="12430" xr:uid="{00000000-0005-0000-0000-000045370000}"/>
    <cellStyle name="Millares [0] 6 3 2 3 2 4 2" xfId="39180" xr:uid="{00000000-0005-0000-0000-000046370000}"/>
    <cellStyle name="Millares [0] 6 3 2 3 2 5" xfId="17275" xr:uid="{00000000-0005-0000-0000-000047370000}"/>
    <cellStyle name="Millares [0] 6 3 2 3 2 5 2" xfId="44025" xr:uid="{00000000-0005-0000-0000-000048370000}"/>
    <cellStyle name="Millares [0] 6 3 2 3 2 6" xfId="19676" xr:uid="{00000000-0005-0000-0000-000049370000}"/>
    <cellStyle name="Millares [0] 6 3 2 3 2 6 2" xfId="46423" xr:uid="{00000000-0005-0000-0000-00004A370000}"/>
    <cellStyle name="Millares [0] 6 3 2 3 2 7" xfId="22127" xr:uid="{00000000-0005-0000-0000-00004B370000}"/>
    <cellStyle name="Millares [0] 6 3 2 3 2 7 2" xfId="48874" xr:uid="{00000000-0005-0000-0000-00004C370000}"/>
    <cellStyle name="Millares [0] 6 3 2 3 2 8" xfId="26993" xr:uid="{00000000-0005-0000-0000-00004D370000}"/>
    <cellStyle name="Millares [0] 6 3 2 3 2 8 2" xfId="53738" xr:uid="{00000000-0005-0000-0000-00004E370000}"/>
    <cellStyle name="Millares [0] 6 3 2 3 2 9" xfId="29483" xr:uid="{00000000-0005-0000-0000-00004F370000}"/>
    <cellStyle name="Millares [0] 6 3 2 3 3" xfId="3778" xr:uid="{00000000-0005-0000-0000-000050370000}"/>
    <cellStyle name="Millares [0] 6 3 2 3 3 2" xfId="8636" xr:uid="{00000000-0005-0000-0000-000051370000}"/>
    <cellStyle name="Millares [0] 6 3 2 3 3 2 2" xfId="35386" xr:uid="{00000000-0005-0000-0000-000052370000}"/>
    <cellStyle name="Millares [0] 6 3 2 3 3 3" xfId="13378" xr:uid="{00000000-0005-0000-0000-000053370000}"/>
    <cellStyle name="Millares [0] 6 3 2 3 3 3 2" xfId="40128" xr:uid="{00000000-0005-0000-0000-000054370000}"/>
    <cellStyle name="Millares [0] 6 3 2 3 3 4" xfId="23179" xr:uid="{00000000-0005-0000-0000-000055370000}"/>
    <cellStyle name="Millares [0] 6 3 2 3 3 4 2" xfId="49926" xr:uid="{00000000-0005-0000-0000-000056370000}"/>
    <cellStyle name="Millares [0] 6 3 2 3 3 5" xfId="30535" xr:uid="{00000000-0005-0000-0000-000057370000}"/>
    <cellStyle name="Millares [0] 6 3 2 3 4" xfId="6162" xr:uid="{00000000-0005-0000-0000-000058370000}"/>
    <cellStyle name="Millares [0] 6 3 2 3 4 2" xfId="32912" xr:uid="{00000000-0005-0000-0000-000059370000}"/>
    <cellStyle name="Millares [0] 6 3 2 3 5" xfId="11008" xr:uid="{00000000-0005-0000-0000-00005A370000}"/>
    <cellStyle name="Millares [0] 6 3 2 3 5 2" xfId="37758" xr:uid="{00000000-0005-0000-0000-00005B370000}"/>
    <cellStyle name="Millares [0] 6 3 2 3 6" xfId="15853" xr:uid="{00000000-0005-0000-0000-00005C370000}"/>
    <cellStyle name="Millares [0] 6 3 2 3 6 2" xfId="42603" xr:uid="{00000000-0005-0000-0000-00005D370000}"/>
    <cellStyle name="Millares [0] 6 3 2 3 7" xfId="18254" xr:uid="{00000000-0005-0000-0000-00005E370000}"/>
    <cellStyle name="Millares [0] 6 3 2 3 7 2" xfId="45001" xr:uid="{00000000-0005-0000-0000-00005F370000}"/>
    <cellStyle name="Millares [0] 6 3 2 3 8" xfId="20705" xr:uid="{00000000-0005-0000-0000-000060370000}"/>
    <cellStyle name="Millares [0] 6 3 2 3 8 2" xfId="47452" xr:uid="{00000000-0005-0000-0000-000061370000}"/>
    <cellStyle name="Millares [0] 6 3 2 3 9" xfId="25571" xr:uid="{00000000-0005-0000-0000-000062370000}"/>
    <cellStyle name="Millares [0] 6 3 2 3 9 2" xfId="52316" xr:uid="{00000000-0005-0000-0000-000063370000}"/>
    <cellStyle name="Millares [0] 6 3 2 4" xfId="1774" xr:uid="{00000000-0005-0000-0000-000064370000}"/>
    <cellStyle name="Millares [0] 6 3 2 4 2" xfId="4257" xr:uid="{00000000-0005-0000-0000-000065370000}"/>
    <cellStyle name="Millares [0] 6 3 2 4 2 2" xfId="9110" xr:uid="{00000000-0005-0000-0000-000066370000}"/>
    <cellStyle name="Millares [0] 6 3 2 4 2 2 2" xfId="35860" xr:uid="{00000000-0005-0000-0000-000067370000}"/>
    <cellStyle name="Millares [0] 6 3 2 4 2 3" xfId="13852" xr:uid="{00000000-0005-0000-0000-000068370000}"/>
    <cellStyle name="Millares [0] 6 3 2 4 2 3 2" xfId="40602" xr:uid="{00000000-0005-0000-0000-000069370000}"/>
    <cellStyle name="Millares [0] 6 3 2 4 2 4" xfId="23653" xr:uid="{00000000-0005-0000-0000-00006A370000}"/>
    <cellStyle name="Millares [0] 6 3 2 4 2 4 2" xfId="50400" xr:uid="{00000000-0005-0000-0000-00006B370000}"/>
    <cellStyle name="Millares [0] 6 3 2 4 2 5" xfId="31009" xr:uid="{00000000-0005-0000-0000-00006C370000}"/>
    <cellStyle name="Millares [0] 6 3 2 4 3" xfId="6636" xr:uid="{00000000-0005-0000-0000-00006D370000}"/>
    <cellStyle name="Millares [0] 6 3 2 4 3 2" xfId="33386" xr:uid="{00000000-0005-0000-0000-00006E370000}"/>
    <cellStyle name="Millares [0] 6 3 2 4 4" xfId="11482" xr:uid="{00000000-0005-0000-0000-00006F370000}"/>
    <cellStyle name="Millares [0] 6 3 2 4 4 2" xfId="38232" xr:uid="{00000000-0005-0000-0000-000070370000}"/>
    <cellStyle name="Millares [0] 6 3 2 4 5" xfId="16327" xr:uid="{00000000-0005-0000-0000-000071370000}"/>
    <cellStyle name="Millares [0] 6 3 2 4 5 2" xfId="43077" xr:uid="{00000000-0005-0000-0000-000072370000}"/>
    <cellStyle name="Millares [0] 6 3 2 4 6" xfId="18728" xr:uid="{00000000-0005-0000-0000-000073370000}"/>
    <cellStyle name="Millares [0] 6 3 2 4 6 2" xfId="45475" xr:uid="{00000000-0005-0000-0000-000074370000}"/>
    <cellStyle name="Millares [0] 6 3 2 4 7" xfId="21179" xr:uid="{00000000-0005-0000-0000-000075370000}"/>
    <cellStyle name="Millares [0] 6 3 2 4 7 2" xfId="47926" xr:uid="{00000000-0005-0000-0000-000076370000}"/>
    <cellStyle name="Millares [0] 6 3 2 4 8" xfId="26045" xr:uid="{00000000-0005-0000-0000-000077370000}"/>
    <cellStyle name="Millares [0] 6 3 2 4 8 2" xfId="52790" xr:uid="{00000000-0005-0000-0000-000078370000}"/>
    <cellStyle name="Millares [0] 6 3 2 4 9" xfId="28535" xr:uid="{00000000-0005-0000-0000-000079370000}"/>
    <cellStyle name="Millares [0] 6 3 2 5" xfId="2250" xr:uid="{00000000-0005-0000-0000-00007A370000}"/>
    <cellStyle name="Millares [0] 6 3 2 5 2" xfId="4733" xr:uid="{00000000-0005-0000-0000-00007B370000}"/>
    <cellStyle name="Millares [0] 6 3 2 5 2 2" xfId="9584" xr:uid="{00000000-0005-0000-0000-00007C370000}"/>
    <cellStyle name="Millares [0] 6 3 2 5 2 2 2" xfId="36334" xr:uid="{00000000-0005-0000-0000-00007D370000}"/>
    <cellStyle name="Millares [0] 6 3 2 5 2 3" xfId="14326" xr:uid="{00000000-0005-0000-0000-00007E370000}"/>
    <cellStyle name="Millares [0] 6 3 2 5 2 3 2" xfId="41076" xr:uid="{00000000-0005-0000-0000-00007F370000}"/>
    <cellStyle name="Millares [0] 6 3 2 5 2 4" xfId="24127" xr:uid="{00000000-0005-0000-0000-000080370000}"/>
    <cellStyle name="Millares [0] 6 3 2 5 2 4 2" xfId="50874" xr:uid="{00000000-0005-0000-0000-000081370000}"/>
    <cellStyle name="Millares [0] 6 3 2 5 2 5" xfId="31483" xr:uid="{00000000-0005-0000-0000-000082370000}"/>
    <cellStyle name="Millares [0] 6 3 2 5 3" xfId="7110" xr:uid="{00000000-0005-0000-0000-000083370000}"/>
    <cellStyle name="Millares [0] 6 3 2 5 3 2" xfId="33860" xr:uid="{00000000-0005-0000-0000-000084370000}"/>
    <cellStyle name="Millares [0] 6 3 2 5 4" xfId="11956" xr:uid="{00000000-0005-0000-0000-000085370000}"/>
    <cellStyle name="Millares [0] 6 3 2 5 4 2" xfId="38706" xr:uid="{00000000-0005-0000-0000-000086370000}"/>
    <cellStyle name="Millares [0] 6 3 2 5 5" xfId="16801" xr:uid="{00000000-0005-0000-0000-000087370000}"/>
    <cellStyle name="Millares [0] 6 3 2 5 5 2" xfId="43551" xr:uid="{00000000-0005-0000-0000-000088370000}"/>
    <cellStyle name="Millares [0] 6 3 2 5 6" xfId="19202" xr:uid="{00000000-0005-0000-0000-000089370000}"/>
    <cellStyle name="Millares [0] 6 3 2 5 6 2" xfId="45949" xr:uid="{00000000-0005-0000-0000-00008A370000}"/>
    <cellStyle name="Millares [0] 6 3 2 5 7" xfId="21653" xr:uid="{00000000-0005-0000-0000-00008B370000}"/>
    <cellStyle name="Millares [0] 6 3 2 5 7 2" xfId="48400" xr:uid="{00000000-0005-0000-0000-00008C370000}"/>
    <cellStyle name="Millares [0] 6 3 2 5 8" xfId="26519" xr:uid="{00000000-0005-0000-0000-00008D370000}"/>
    <cellStyle name="Millares [0] 6 3 2 5 8 2" xfId="53264" xr:uid="{00000000-0005-0000-0000-00008E370000}"/>
    <cellStyle name="Millares [0] 6 3 2 5 9" xfId="29009" xr:uid="{00000000-0005-0000-0000-00008F370000}"/>
    <cellStyle name="Millares [0] 6 3 2 6" xfId="3270" xr:uid="{00000000-0005-0000-0000-000090370000}"/>
    <cellStyle name="Millares [0] 6 3 2 6 2" xfId="8129" xr:uid="{00000000-0005-0000-0000-000091370000}"/>
    <cellStyle name="Millares [0] 6 3 2 6 2 2" xfId="34879" xr:uid="{00000000-0005-0000-0000-000092370000}"/>
    <cellStyle name="Millares [0] 6 3 2 6 3" xfId="12904" xr:uid="{00000000-0005-0000-0000-000093370000}"/>
    <cellStyle name="Millares [0] 6 3 2 6 3 2" xfId="39654" xr:uid="{00000000-0005-0000-0000-000094370000}"/>
    <cellStyle name="Millares [0] 6 3 2 6 4" xfId="22672" xr:uid="{00000000-0005-0000-0000-000095370000}"/>
    <cellStyle name="Millares [0] 6 3 2 6 4 2" xfId="49419" xr:uid="{00000000-0005-0000-0000-000096370000}"/>
    <cellStyle name="Millares [0] 6 3 2 6 5" xfId="30028" xr:uid="{00000000-0005-0000-0000-000097370000}"/>
    <cellStyle name="Millares [0] 6 3 2 7" xfId="5688" xr:uid="{00000000-0005-0000-0000-000098370000}"/>
    <cellStyle name="Millares [0] 6 3 2 7 2" xfId="32438" xr:uid="{00000000-0005-0000-0000-000099370000}"/>
    <cellStyle name="Millares [0] 6 3 2 8" xfId="10533" xr:uid="{00000000-0005-0000-0000-00009A370000}"/>
    <cellStyle name="Millares [0] 6 3 2 8 2" xfId="37283" xr:uid="{00000000-0005-0000-0000-00009B370000}"/>
    <cellStyle name="Millares [0] 6 3 2 9" xfId="15379" xr:uid="{00000000-0005-0000-0000-00009C370000}"/>
    <cellStyle name="Millares [0] 6 3 2 9 2" xfId="42129" xr:uid="{00000000-0005-0000-0000-00009D370000}"/>
    <cellStyle name="Millares [0] 6 3 3" xfId="889" xr:uid="{00000000-0005-0000-0000-00009E370000}"/>
    <cellStyle name="Millares [0] 6 3 3 10" xfId="20332" xr:uid="{00000000-0005-0000-0000-00009F370000}"/>
    <cellStyle name="Millares [0] 6 3 3 10 2" xfId="47079" xr:uid="{00000000-0005-0000-0000-0000A0370000}"/>
    <cellStyle name="Millares [0] 6 3 3 11" xfId="25198" xr:uid="{00000000-0005-0000-0000-0000A1370000}"/>
    <cellStyle name="Millares [0] 6 3 3 11 2" xfId="51943" xr:uid="{00000000-0005-0000-0000-0000A2370000}"/>
    <cellStyle name="Millares [0] 6 3 3 12" xfId="27662" xr:uid="{00000000-0005-0000-0000-0000A3370000}"/>
    <cellStyle name="Millares [0] 6 3 3 2" xfId="1397" xr:uid="{00000000-0005-0000-0000-0000A4370000}"/>
    <cellStyle name="Millares [0] 6 3 3 2 10" xfId="28162" xr:uid="{00000000-0005-0000-0000-0000A5370000}"/>
    <cellStyle name="Millares [0] 6 3 3 2 2" xfId="2825" xr:uid="{00000000-0005-0000-0000-0000A6370000}"/>
    <cellStyle name="Millares [0] 6 3 3 2 2 2" xfId="5308" xr:uid="{00000000-0005-0000-0000-0000A7370000}"/>
    <cellStyle name="Millares [0] 6 3 3 2 2 2 2" xfId="10159" xr:uid="{00000000-0005-0000-0000-0000A8370000}"/>
    <cellStyle name="Millares [0] 6 3 3 2 2 2 2 2" xfId="36909" xr:uid="{00000000-0005-0000-0000-0000A9370000}"/>
    <cellStyle name="Millares [0] 6 3 3 2 2 2 3" xfId="14901" xr:uid="{00000000-0005-0000-0000-0000AA370000}"/>
    <cellStyle name="Millares [0] 6 3 3 2 2 2 3 2" xfId="41651" xr:uid="{00000000-0005-0000-0000-0000AB370000}"/>
    <cellStyle name="Millares [0] 6 3 3 2 2 2 4" xfId="24702" xr:uid="{00000000-0005-0000-0000-0000AC370000}"/>
    <cellStyle name="Millares [0] 6 3 3 2 2 2 4 2" xfId="51449" xr:uid="{00000000-0005-0000-0000-0000AD370000}"/>
    <cellStyle name="Millares [0] 6 3 3 2 2 2 5" xfId="32058" xr:uid="{00000000-0005-0000-0000-0000AE370000}"/>
    <cellStyle name="Millares [0] 6 3 3 2 2 3" xfId="7685" xr:uid="{00000000-0005-0000-0000-0000AF370000}"/>
    <cellStyle name="Millares [0] 6 3 3 2 2 3 2" xfId="34435" xr:uid="{00000000-0005-0000-0000-0000B0370000}"/>
    <cellStyle name="Millares [0] 6 3 3 2 2 4" xfId="12531" xr:uid="{00000000-0005-0000-0000-0000B1370000}"/>
    <cellStyle name="Millares [0] 6 3 3 2 2 4 2" xfId="39281" xr:uid="{00000000-0005-0000-0000-0000B2370000}"/>
    <cellStyle name="Millares [0] 6 3 3 2 2 5" xfId="17376" xr:uid="{00000000-0005-0000-0000-0000B3370000}"/>
    <cellStyle name="Millares [0] 6 3 3 2 2 5 2" xfId="44126" xr:uid="{00000000-0005-0000-0000-0000B4370000}"/>
    <cellStyle name="Millares [0] 6 3 3 2 2 6" xfId="19777" xr:uid="{00000000-0005-0000-0000-0000B5370000}"/>
    <cellStyle name="Millares [0] 6 3 3 2 2 6 2" xfId="46524" xr:uid="{00000000-0005-0000-0000-0000B6370000}"/>
    <cellStyle name="Millares [0] 6 3 3 2 2 7" xfId="22228" xr:uid="{00000000-0005-0000-0000-0000B7370000}"/>
    <cellStyle name="Millares [0] 6 3 3 2 2 7 2" xfId="48975" xr:uid="{00000000-0005-0000-0000-0000B8370000}"/>
    <cellStyle name="Millares [0] 6 3 3 2 2 8" xfId="27094" xr:uid="{00000000-0005-0000-0000-0000B9370000}"/>
    <cellStyle name="Millares [0] 6 3 3 2 2 8 2" xfId="53839" xr:uid="{00000000-0005-0000-0000-0000BA370000}"/>
    <cellStyle name="Millares [0] 6 3 3 2 2 9" xfId="29584" xr:uid="{00000000-0005-0000-0000-0000BB370000}"/>
    <cellStyle name="Millares [0] 6 3 3 2 3" xfId="3880" xr:uid="{00000000-0005-0000-0000-0000BC370000}"/>
    <cellStyle name="Millares [0] 6 3 3 2 3 2" xfId="8737" xr:uid="{00000000-0005-0000-0000-0000BD370000}"/>
    <cellStyle name="Millares [0] 6 3 3 2 3 2 2" xfId="35487" xr:uid="{00000000-0005-0000-0000-0000BE370000}"/>
    <cellStyle name="Millares [0] 6 3 3 2 3 3" xfId="13479" xr:uid="{00000000-0005-0000-0000-0000BF370000}"/>
    <cellStyle name="Millares [0] 6 3 3 2 3 3 2" xfId="40229" xr:uid="{00000000-0005-0000-0000-0000C0370000}"/>
    <cellStyle name="Millares [0] 6 3 3 2 3 4" xfId="23280" xr:uid="{00000000-0005-0000-0000-0000C1370000}"/>
    <cellStyle name="Millares [0] 6 3 3 2 3 4 2" xfId="50027" xr:uid="{00000000-0005-0000-0000-0000C2370000}"/>
    <cellStyle name="Millares [0] 6 3 3 2 3 5" xfId="30636" xr:uid="{00000000-0005-0000-0000-0000C3370000}"/>
    <cellStyle name="Millares [0] 6 3 3 2 4" xfId="6263" xr:uid="{00000000-0005-0000-0000-0000C4370000}"/>
    <cellStyle name="Millares [0] 6 3 3 2 4 2" xfId="33013" xr:uid="{00000000-0005-0000-0000-0000C5370000}"/>
    <cellStyle name="Millares [0] 6 3 3 2 5" xfId="11109" xr:uid="{00000000-0005-0000-0000-0000C6370000}"/>
    <cellStyle name="Millares [0] 6 3 3 2 5 2" xfId="37859" xr:uid="{00000000-0005-0000-0000-0000C7370000}"/>
    <cellStyle name="Millares [0] 6 3 3 2 6" xfId="15954" xr:uid="{00000000-0005-0000-0000-0000C8370000}"/>
    <cellStyle name="Millares [0] 6 3 3 2 6 2" xfId="42704" xr:uid="{00000000-0005-0000-0000-0000C9370000}"/>
    <cellStyle name="Millares [0] 6 3 3 2 7" xfId="18355" xr:uid="{00000000-0005-0000-0000-0000CA370000}"/>
    <cellStyle name="Millares [0] 6 3 3 2 7 2" xfId="45102" xr:uid="{00000000-0005-0000-0000-0000CB370000}"/>
    <cellStyle name="Millares [0] 6 3 3 2 8" xfId="20806" xr:uid="{00000000-0005-0000-0000-0000CC370000}"/>
    <cellStyle name="Millares [0] 6 3 3 2 8 2" xfId="47553" xr:uid="{00000000-0005-0000-0000-0000CD370000}"/>
    <cellStyle name="Millares [0] 6 3 3 2 9" xfId="25672" xr:uid="{00000000-0005-0000-0000-0000CE370000}"/>
    <cellStyle name="Millares [0] 6 3 3 2 9 2" xfId="52417" xr:uid="{00000000-0005-0000-0000-0000CF370000}"/>
    <cellStyle name="Millares [0] 6 3 3 3" xfId="1876" xr:uid="{00000000-0005-0000-0000-0000D0370000}"/>
    <cellStyle name="Millares [0] 6 3 3 3 2" xfId="4359" xr:uid="{00000000-0005-0000-0000-0000D1370000}"/>
    <cellStyle name="Millares [0] 6 3 3 3 2 2" xfId="9211" xr:uid="{00000000-0005-0000-0000-0000D2370000}"/>
    <cellStyle name="Millares [0] 6 3 3 3 2 2 2" xfId="35961" xr:uid="{00000000-0005-0000-0000-0000D3370000}"/>
    <cellStyle name="Millares [0] 6 3 3 3 2 3" xfId="13953" xr:uid="{00000000-0005-0000-0000-0000D4370000}"/>
    <cellStyle name="Millares [0] 6 3 3 3 2 3 2" xfId="40703" xr:uid="{00000000-0005-0000-0000-0000D5370000}"/>
    <cellStyle name="Millares [0] 6 3 3 3 2 4" xfId="23754" xr:uid="{00000000-0005-0000-0000-0000D6370000}"/>
    <cellStyle name="Millares [0] 6 3 3 3 2 4 2" xfId="50501" xr:uid="{00000000-0005-0000-0000-0000D7370000}"/>
    <cellStyle name="Millares [0] 6 3 3 3 2 5" xfId="31110" xr:uid="{00000000-0005-0000-0000-0000D8370000}"/>
    <cellStyle name="Millares [0] 6 3 3 3 3" xfId="6737" xr:uid="{00000000-0005-0000-0000-0000D9370000}"/>
    <cellStyle name="Millares [0] 6 3 3 3 3 2" xfId="33487" xr:uid="{00000000-0005-0000-0000-0000DA370000}"/>
    <cellStyle name="Millares [0] 6 3 3 3 4" xfId="11583" xr:uid="{00000000-0005-0000-0000-0000DB370000}"/>
    <cellStyle name="Millares [0] 6 3 3 3 4 2" xfId="38333" xr:uid="{00000000-0005-0000-0000-0000DC370000}"/>
    <cellStyle name="Millares [0] 6 3 3 3 5" xfId="16428" xr:uid="{00000000-0005-0000-0000-0000DD370000}"/>
    <cellStyle name="Millares [0] 6 3 3 3 5 2" xfId="43178" xr:uid="{00000000-0005-0000-0000-0000DE370000}"/>
    <cellStyle name="Millares [0] 6 3 3 3 6" xfId="18829" xr:uid="{00000000-0005-0000-0000-0000DF370000}"/>
    <cellStyle name="Millares [0] 6 3 3 3 6 2" xfId="45576" xr:uid="{00000000-0005-0000-0000-0000E0370000}"/>
    <cellStyle name="Millares [0] 6 3 3 3 7" xfId="21280" xr:uid="{00000000-0005-0000-0000-0000E1370000}"/>
    <cellStyle name="Millares [0] 6 3 3 3 7 2" xfId="48027" xr:uid="{00000000-0005-0000-0000-0000E2370000}"/>
    <cellStyle name="Millares [0] 6 3 3 3 8" xfId="26146" xr:uid="{00000000-0005-0000-0000-0000E3370000}"/>
    <cellStyle name="Millares [0] 6 3 3 3 8 2" xfId="52891" xr:uid="{00000000-0005-0000-0000-0000E4370000}"/>
    <cellStyle name="Millares [0] 6 3 3 3 9" xfId="28636" xr:uid="{00000000-0005-0000-0000-0000E5370000}"/>
    <cellStyle name="Millares [0] 6 3 3 4" xfId="2351" xr:uid="{00000000-0005-0000-0000-0000E6370000}"/>
    <cellStyle name="Millares [0] 6 3 3 4 2" xfId="4834" xr:uid="{00000000-0005-0000-0000-0000E7370000}"/>
    <cellStyle name="Millares [0] 6 3 3 4 2 2" xfId="9685" xr:uid="{00000000-0005-0000-0000-0000E8370000}"/>
    <cellStyle name="Millares [0] 6 3 3 4 2 2 2" xfId="36435" xr:uid="{00000000-0005-0000-0000-0000E9370000}"/>
    <cellStyle name="Millares [0] 6 3 3 4 2 3" xfId="14427" xr:uid="{00000000-0005-0000-0000-0000EA370000}"/>
    <cellStyle name="Millares [0] 6 3 3 4 2 3 2" xfId="41177" xr:uid="{00000000-0005-0000-0000-0000EB370000}"/>
    <cellStyle name="Millares [0] 6 3 3 4 2 4" xfId="24228" xr:uid="{00000000-0005-0000-0000-0000EC370000}"/>
    <cellStyle name="Millares [0] 6 3 3 4 2 4 2" xfId="50975" xr:uid="{00000000-0005-0000-0000-0000ED370000}"/>
    <cellStyle name="Millares [0] 6 3 3 4 2 5" xfId="31584" xr:uid="{00000000-0005-0000-0000-0000EE370000}"/>
    <cellStyle name="Millares [0] 6 3 3 4 3" xfId="7211" xr:uid="{00000000-0005-0000-0000-0000EF370000}"/>
    <cellStyle name="Millares [0] 6 3 3 4 3 2" xfId="33961" xr:uid="{00000000-0005-0000-0000-0000F0370000}"/>
    <cellStyle name="Millares [0] 6 3 3 4 4" xfId="12057" xr:uid="{00000000-0005-0000-0000-0000F1370000}"/>
    <cellStyle name="Millares [0] 6 3 3 4 4 2" xfId="38807" xr:uid="{00000000-0005-0000-0000-0000F2370000}"/>
    <cellStyle name="Millares [0] 6 3 3 4 5" xfId="16902" xr:uid="{00000000-0005-0000-0000-0000F3370000}"/>
    <cellStyle name="Millares [0] 6 3 3 4 5 2" xfId="43652" xr:uid="{00000000-0005-0000-0000-0000F4370000}"/>
    <cellStyle name="Millares [0] 6 3 3 4 6" xfId="19303" xr:uid="{00000000-0005-0000-0000-0000F5370000}"/>
    <cellStyle name="Millares [0] 6 3 3 4 6 2" xfId="46050" xr:uid="{00000000-0005-0000-0000-0000F6370000}"/>
    <cellStyle name="Millares [0] 6 3 3 4 7" xfId="21754" xr:uid="{00000000-0005-0000-0000-0000F7370000}"/>
    <cellStyle name="Millares [0] 6 3 3 4 7 2" xfId="48501" xr:uid="{00000000-0005-0000-0000-0000F8370000}"/>
    <cellStyle name="Millares [0] 6 3 3 4 8" xfId="26620" xr:uid="{00000000-0005-0000-0000-0000F9370000}"/>
    <cellStyle name="Millares [0] 6 3 3 4 8 2" xfId="53365" xr:uid="{00000000-0005-0000-0000-0000FA370000}"/>
    <cellStyle name="Millares [0] 6 3 3 4 9" xfId="29110" xr:uid="{00000000-0005-0000-0000-0000FB370000}"/>
    <cellStyle name="Millares [0] 6 3 3 5" xfId="3378" xr:uid="{00000000-0005-0000-0000-0000FC370000}"/>
    <cellStyle name="Millares [0] 6 3 3 5 2" xfId="8237" xr:uid="{00000000-0005-0000-0000-0000FD370000}"/>
    <cellStyle name="Millares [0] 6 3 3 5 2 2" xfId="34987" xr:uid="{00000000-0005-0000-0000-0000FE370000}"/>
    <cellStyle name="Millares [0] 6 3 3 5 3" xfId="13005" xr:uid="{00000000-0005-0000-0000-0000FF370000}"/>
    <cellStyle name="Millares [0] 6 3 3 5 3 2" xfId="39755" xr:uid="{00000000-0005-0000-0000-000000380000}"/>
    <cellStyle name="Millares [0] 6 3 3 5 4" xfId="22780" xr:uid="{00000000-0005-0000-0000-000001380000}"/>
    <cellStyle name="Millares [0] 6 3 3 5 4 2" xfId="49527" xr:uid="{00000000-0005-0000-0000-000002380000}"/>
    <cellStyle name="Millares [0] 6 3 3 5 5" xfId="30136" xr:uid="{00000000-0005-0000-0000-000003380000}"/>
    <cellStyle name="Millares [0] 6 3 3 6" xfId="5789" xr:uid="{00000000-0005-0000-0000-000004380000}"/>
    <cellStyle name="Millares [0] 6 3 3 6 2" xfId="32539" xr:uid="{00000000-0005-0000-0000-000005380000}"/>
    <cellStyle name="Millares [0] 6 3 3 7" xfId="10635" xr:uid="{00000000-0005-0000-0000-000006380000}"/>
    <cellStyle name="Millares [0] 6 3 3 7 2" xfId="37385" xr:uid="{00000000-0005-0000-0000-000007380000}"/>
    <cellStyle name="Millares [0] 6 3 3 8" xfId="15480" xr:uid="{00000000-0005-0000-0000-000008380000}"/>
    <cellStyle name="Millares [0] 6 3 3 8 2" xfId="42230" xr:uid="{00000000-0005-0000-0000-000009380000}"/>
    <cellStyle name="Millares [0] 6 3 3 9" xfId="17879" xr:uid="{00000000-0005-0000-0000-00000A380000}"/>
    <cellStyle name="Millares [0] 6 3 3 9 2" xfId="44626" xr:uid="{00000000-0005-0000-0000-00000B380000}"/>
    <cellStyle name="Millares [0] 6 3 4" xfId="1158" xr:uid="{00000000-0005-0000-0000-00000C380000}"/>
    <cellStyle name="Millares [0] 6 3 4 10" xfId="27925" xr:uid="{00000000-0005-0000-0000-00000D380000}"/>
    <cellStyle name="Millares [0] 6 3 4 2" xfId="2588" xr:uid="{00000000-0005-0000-0000-00000E380000}"/>
    <cellStyle name="Millares [0] 6 3 4 2 2" xfId="5071" xr:uid="{00000000-0005-0000-0000-00000F380000}"/>
    <cellStyle name="Millares [0] 6 3 4 2 2 2" xfId="9922" xr:uid="{00000000-0005-0000-0000-000010380000}"/>
    <cellStyle name="Millares [0] 6 3 4 2 2 2 2" xfId="36672" xr:uid="{00000000-0005-0000-0000-000011380000}"/>
    <cellStyle name="Millares [0] 6 3 4 2 2 3" xfId="14664" xr:uid="{00000000-0005-0000-0000-000012380000}"/>
    <cellStyle name="Millares [0] 6 3 4 2 2 3 2" xfId="41414" xr:uid="{00000000-0005-0000-0000-000013380000}"/>
    <cellStyle name="Millares [0] 6 3 4 2 2 4" xfId="24465" xr:uid="{00000000-0005-0000-0000-000014380000}"/>
    <cellStyle name="Millares [0] 6 3 4 2 2 4 2" xfId="51212" xr:uid="{00000000-0005-0000-0000-000015380000}"/>
    <cellStyle name="Millares [0] 6 3 4 2 2 5" xfId="31821" xr:uid="{00000000-0005-0000-0000-000016380000}"/>
    <cellStyle name="Millares [0] 6 3 4 2 3" xfId="7448" xr:uid="{00000000-0005-0000-0000-000017380000}"/>
    <cellStyle name="Millares [0] 6 3 4 2 3 2" xfId="34198" xr:uid="{00000000-0005-0000-0000-000018380000}"/>
    <cellStyle name="Millares [0] 6 3 4 2 4" xfId="12294" xr:uid="{00000000-0005-0000-0000-000019380000}"/>
    <cellStyle name="Millares [0] 6 3 4 2 4 2" xfId="39044" xr:uid="{00000000-0005-0000-0000-00001A380000}"/>
    <cellStyle name="Millares [0] 6 3 4 2 5" xfId="17139" xr:uid="{00000000-0005-0000-0000-00001B380000}"/>
    <cellStyle name="Millares [0] 6 3 4 2 5 2" xfId="43889" xr:uid="{00000000-0005-0000-0000-00001C380000}"/>
    <cellStyle name="Millares [0] 6 3 4 2 6" xfId="19540" xr:uid="{00000000-0005-0000-0000-00001D380000}"/>
    <cellStyle name="Millares [0] 6 3 4 2 6 2" xfId="46287" xr:uid="{00000000-0005-0000-0000-00001E380000}"/>
    <cellStyle name="Millares [0] 6 3 4 2 7" xfId="21991" xr:uid="{00000000-0005-0000-0000-00001F380000}"/>
    <cellStyle name="Millares [0] 6 3 4 2 7 2" xfId="48738" xr:uid="{00000000-0005-0000-0000-000020380000}"/>
    <cellStyle name="Millares [0] 6 3 4 2 8" xfId="26857" xr:uid="{00000000-0005-0000-0000-000021380000}"/>
    <cellStyle name="Millares [0] 6 3 4 2 8 2" xfId="53602" xr:uid="{00000000-0005-0000-0000-000022380000}"/>
    <cellStyle name="Millares [0] 6 3 4 2 9" xfId="29347" xr:uid="{00000000-0005-0000-0000-000023380000}"/>
    <cellStyle name="Millares [0] 6 3 4 3" xfId="3642" xr:uid="{00000000-0005-0000-0000-000024380000}"/>
    <cellStyle name="Millares [0] 6 3 4 3 2" xfId="8500" xr:uid="{00000000-0005-0000-0000-000025380000}"/>
    <cellStyle name="Millares [0] 6 3 4 3 2 2" xfId="35250" xr:uid="{00000000-0005-0000-0000-000026380000}"/>
    <cellStyle name="Millares [0] 6 3 4 3 3" xfId="13242" xr:uid="{00000000-0005-0000-0000-000027380000}"/>
    <cellStyle name="Millares [0] 6 3 4 3 3 2" xfId="39992" xr:uid="{00000000-0005-0000-0000-000028380000}"/>
    <cellStyle name="Millares [0] 6 3 4 3 4" xfId="23043" xr:uid="{00000000-0005-0000-0000-000029380000}"/>
    <cellStyle name="Millares [0] 6 3 4 3 4 2" xfId="49790" xr:uid="{00000000-0005-0000-0000-00002A380000}"/>
    <cellStyle name="Millares [0] 6 3 4 3 5" xfId="30399" xr:uid="{00000000-0005-0000-0000-00002B380000}"/>
    <cellStyle name="Millares [0] 6 3 4 4" xfId="6026" xr:uid="{00000000-0005-0000-0000-00002C380000}"/>
    <cellStyle name="Millares [0] 6 3 4 4 2" xfId="32776" xr:uid="{00000000-0005-0000-0000-00002D380000}"/>
    <cellStyle name="Millares [0] 6 3 4 5" xfId="10872" xr:uid="{00000000-0005-0000-0000-00002E380000}"/>
    <cellStyle name="Millares [0] 6 3 4 5 2" xfId="37622" xr:uid="{00000000-0005-0000-0000-00002F380000}"/>
    <cellStyle name="Millares [0] 6 3 4 6" xfId="15717" xr:uid="{00000000-0005-0000-0000-000030380000}"/>
    <cellStyle name="Millares [0] 6 3 4 6 2" xfId="42467" xr:uid="{00000000-0005-0000-0000-000031380000}"/>
    <cellStyle name="Millares [0] 6 3 4 7" xfId="18118" xr:uid="{00000000-0005-0000-0000-000032380000}"/>
    <cellStyle name="Millares [0] 6 3 4 7 2" xfId="44865" xr:uid="{00000000-0005-0000-0000-000033380000}"/>
    <cellStyle name="Millares [0] 6 3 4 8" xfId="20569" xr:uid="{00000000-0005-0000-0000-000034380000}"/>
    <cellStyle name="Millares [0] 6 3 4 8 2" xfId="47316" xr:uid="{00000000-0005-0000-0000-000035380000}"/>
    <cellStyle name="Millares [0] 6 3 4 9" xfId="25435" xr:uid="{00000000-0005-0000-0000-000036380000}"/>
    <cellStyle name="Millares [0] 6 3 4 9 2" xfId="52180" xr:uid="{00000000-0005-0000-0000-000037380000}"/>
    <cellStyle name="Millares [0] 6 3 5" xfId="1638" xr:uid="{00000000-0005-0000-0000-000038380000}"/>
    <cellStyle name="Millares [0] 6 3 5 2" xfId="4121" xr:uid="{00000000-0005-0000-0000-000039380000}"/>
    <cellStyle name="Millares [0] 6 3 5 2 2" xfId="8974" xr:uid="{00000000-0005-0000-0000-00003A380000}"/>
    <cellStyle name="Millares [0] 6 3 5 2 2 2" xfId="35724" xr:uid="{00000000-0005-0000-0000-00003B380000}"/>
    <cellStyle name="Millares [0] 6 3 5 2 3" xfId="13716" xr:uid="{00000000-0005-0000-0000-00003C380000}"/>
    <cellStyle name="Millares [0] 6 3 5 2 3 2" xfId="40466" xr:uid="{00000000-0005-0000-0000-00003D380000}"/>
    <cellStyle name="Millares [0] 6 3 5 2 4" xfId="23517" xr:uid="{00000000-0005-0000-0000-00003E380000}"/>
    <cellStyle name="Millares [0] 6 3 5 2 4 2" xfId="50264" xr:uid="{00000000-0005-0000-0000-00003F380000}"/>
    <cellStyle name="Millares [0] 6 3 5 2 5" xfId="30873" xr:uid="{00000000-0005-0000-0000-000040380000}"/>
    <cellStyle name="Millares [0] 6 3 5 3" xfId="6500" xr:uid="{00000000-0005-0000-0000-000041380000}"/>
    <cellStyle name="Millares [0] 6 3 5 3 2" xfId="33250" xr:uid="{00000000-0005-0000-0000-000042380000}"/>
    <cellStyle name="Millares [0] 6 3 5 4" xfId="11346" xr:uid="{00000000-0005-0000-0000-000043380000}"/>
    <cellStyle name="Millares [0] 6 3 5 4 2" xfId="38096" xr:uid="{00000000-0005-0000-0000-000044380000}"/>
    <cellStyle name="Millares [0] 6 3 5 5" xfId="16191" xr:uid="{00000000-0005-0000-0000-000045380000}"/>
    <cellStyle name="Millares [0] 6 3 5 5 2" xfId="42941" xr:uid="{00000000-0005-0000-0000-000046380000}"/>
    <cellStyle name="Millares [0] 6 3 5 6" xfId="18592" xr:uid="{00000000-0005-0000-0000-000047380000}"/>
    <cellStyle name="Millares [0] 6 3 5 6 2" xfId="45339" xr:uid="{00000000-0005-0000-0000-000048380000}"/>
    <cellStyle name="Millares [0] 6 3 5 7" xfId="21043" xr:uid="{00000000-0005-0000-0000-000049380000}"/>
    <cellStyle name="Millares [0] 6 3 5 7 2" xfId="47790" xr:uid="{00000000-0005-0000-0000-00004A380000}"/>
    <cellStyle name="Millares [0] 6 3 5 8" xfId="25909" xr:uid="{00000000-0005-0000-0000-00004B380000}"/>
    <cellStyle name="Millares [0] 6 3 5 8 2" xfId="52654" xr:uid="{00000000-0005-0000-0000-00004C380000}"/>
    <cellStyle name="Millares [0] 6 3 5 9" xfId="28399" xr:uid="{00000000-0005-0000-0000-00004D380000}"/>
    <cellStyle name="Millares [0] 6 3 6" xfId="2114" xr:uid="{00000000-0005-0000-0000-00004E380000}"/>
    <cellStyle name="Millares [0] 6 3 6 2" xfId="4597" xr:uid="{00000000-0005-0000-0000-00004F380000}"/>
    <cellStyle name="Millares [0] 6 3 6 2 2" xfId="9448" xr:uid="{00000000-0005-0000-0000-000050380000}"/>
    <cellStyle name="Millares [0] 6 3 6 2 2 2" xfId="36198" xr:uid="{00000000-0005-0000-0000-000051380000}"/>
    <cellStyle name="Millares [0] 6 3 6 2 3" xfId="14190" xr:uid="{00000000-0005-0000-0000-000052380000}"/>
    <cellStyle name="Millares [0] 6 3 6 2 3 2" xfId="40940" xr:uid="{00000000-0005-0000-0000-000053380000}"/>
    <cellStyle name="Millares [0] 6 3 6 2 4" xfId="23991" xr:uid="{00000000-0005-0000-0000-000054380000}"/>
    <cellStyle name="Millares [0] 6 3 6 2 4 2" xfId="50738" xr:uid="{00000000-0005-0000-0000-000055380000}"/>
    <cellStyle name="Millares [0] 6 3 6 2 5" xfId="31347" xr:uid="{00000000-0005-0000-0000-000056380000}"/>
    <cellStyle name="Millares [0] 6 3 6 3" xfId="6974" xr:uid="{00000000-0005-0000-0000-000057380000}"/>
    <cellStyle name="Millares [0] 6 3 6 3 2" xfId="33724" xr:uid="{00000000-0005-0000-0000-000058380000}"/>
    <cellStyle name="Millares [0] 6 3 6 4" xfId="11820" xr:uid="{00000000-0005-0000-0000-000059380000}"/>
    <cellStyle name="Millares [0] 6 3 6 4 2" xfId="38570" xr:uid="{00000000-0005-0000-0000-00005A380000}"/>
    <cellStyle name="Millares [0] 6 3 6 5" xfId="16665" xr:uid="{00000000-0005-0000-0000-00005B380000}"/>
    <cellStyle name="Millares [0] 6 3 6 5 2" xfId="43415" xr:uid="{00000000-0005-0000-0000-00005C380000}"/>
    <cellStyle name="Millares [0] 6 3 6 6" xfId="19066" xr:uid="{00000000-0005-0000-0000-00005D380000}"/>
    <cellStyle name="Millares [0] 6 3 6 6 2" xfId="45813" xr:uid="{00000000-0005-0000-0000-00005E380000}"/>
    <cellStyle name="Millares [0] 6 3 6 7" xfId="21517" xr:uid="{00000000-0005-0000-0000-00005F380000}"/>
    <cellStyle name="Millares [0] 6 3 6 7 2" xfId="48264" xr:uid="{00000000-0005-0000-0000-000060380000}"/>
    <cellStyle name="Millares [0] 6 3 6 8" xfId="26383" xr:uid="{00000000-0005-0000-0000-000061380000}"/>
    <cellStyle name="Millares [0] 6 3 6 8 2" xfId="53128" xr:uid="{00000000-0005-0000-0000-000062380000}"/>
    <cellStyle name="Millares [0] 6 3 6 9" xfId="28873" xr:uid="{00000000-0005-0000-0000-000063380000}"/>
    <cellStyle name="Millares [0] 6 3 7" xfId="3089" xr:uid="{00000000-0005-0000-0000-000064380000}"/>
    <cellStyle name="Millares [0] 6 3 7 2" xfId="7948" xr:uid="{00000000-0005-0000-0000-000065380000}"/>
    <cellStyle name="Millares [0] 6 3 7 2 2" xfId="34698" xr:uid="{00000000-0005-0000-0000-000066380000}"/>
    <cellStyle name="Millares [0] 6 3 7 3" xfId="12768" xr:uid="{00000000-0005-0000-0000-000067380000}"/>
    <cellStyle name="Millares [0] 6 3 7 3 2" xfId="39518" xr:uid="{00000000-0005-0000-0000-000068380000}"/>
    <cellStyle name="Millares [0] 6 3 7 4" xfId="22491" xr:uid="{00000000-0005-0000-0000-000069380000}"/>
    <cellStyle name="Millares [0] 6 3 7 4 2" xfId="49238" xr:uid="{00000000-0005-0000-0000-00006A380000}"/>
    <cellStyle name="Millares [0] 6 3 7 5" xfId="29847" xr:uid="{00000000-0005-0000-0000-00006B380000}"/>
    <cellStyle name="Millares [0] 6 3 8" xfId="5552" xr:uid="{00000000-0005-0000-0000-00006C380000}"/>
    <cellStyle name="Millares [0] 6 3 8 2" xfId="32302" xr:uid="{00000000-0005-0000-0000-00006D380000}"/>
    <cellStyle name="Millares [0] 6 3 9" xfId="10397" xr:uid="{00000000-0005-0000-0000-00006E380000}"/>
    <cellStyle name="Millares [0] 6 3 9 2" xfId="37147" xr:uid="{00000000-0005-0000-0000-00006F380000}"/>
    <cellStyle name="Millares [0] 6 4" xfId="589" xr:uid="{00000000-0005-0000-0000-000070380000}"/>
    <cellStyle name="Millares [0] 6 4 10" xfId="17667" xr:uid="{00000000-0005-0000-0000-000071380000}"/>
    <cellStyle name="Millares [0] 6 4 10 2" xfId="44414" xr:uid="{00000000-0005-0000-0000-000072380000}"/>
    <cellStyle name="Millares [0] 6 4 11" xfId="20125" xr:uid="{00000000-0005-0000-0000-000073380000}"/>
    <cellStyle name="Millares [0] 6 4 11 2" xfId="46872" xr:uid="{00000000-0005-0000-0000-000074380000}"/>
    <cellStyle name="Millares [0] 6 4 12" xfId="24991" xr:uid="{00000000-0005-0000-0000-000075380000}"/>
    <cellStyle name="Millares [0] 6 4 12 2" xfId="51737" xr:uid="{00000000-0005-0000-0000-000076380000}"/>
    <cellStyle name="Millares [0] 6 4 13" xfId="27404" xr:uid="{00000000-0005-0000-0000-000077380000}"/>
    <cellStyle name="Millares [0] 6 4 2" xfId="921" xr:uid="{00000000-0005-0000-0000-000078380000}"/>
    <cellStyle name="Millares [0] 6 4 2 10" xfId="20363" xr:uid="{00000000-0005-0000-0000-000079380000}"/>
    <cellStyle name="Millares [0] 6 4 2 10 2" xfId="47110" xr:uid="{00000000-0005-0000-0000-00007A380000}"/>
    <cellStyle name="Millares [0] 6 4 2 11" xfId="25229" xr:uid="{00000000-0005-0000-0000-00007B380000}"/>
    <cellStyle name="Millares [0] 6 4 2 11 2" xfId="51974" xr:uid="{00000000-0005-0000-0000-00007C380000}"/>
    <cellStyle name="Millares [0] 6 4 2 12" xfId="27693" xr:uid="{00000000-0005-0000-0000-00007D380000}"/>
    <cellStyle name="Millares [0] 6 4 2 2" xfId="1428" xr:uid="{00000000-0005-0000-0000-00007E380000}"/>
    <cellStyle name="Millares [0] 6 4 2 2 10" xfId="28193" xr:uid="{00000000-0005-0000-0000-00007F380000}"/>
    <cellStyle name="Millares [0] 6 4 2 2 2" xfId="2856" xr:uid="{00000000-0005-0000-0000-000080380000}"/>
    <cellStyle name="Millares [0] 6 4 2 2 2 2" xfId="5339" xr:uid="{00000000-0005-0000-0000-000081380000}"/>
    <cellStyle name="Millares [0] 6 4 2 2 2 2 2" xfId="10190" xr:uid="{00000000-0005-0000-0000-000082380000}"/>
    <cellStyle name="Millares [0] 6 4 2 2 2 2 2 2" xfId="36940" xr:uid="{00000000-0005-0000-0000-000083380000}"/>
    <cellStyle name="Millares [0] 6 4 2 2 2 2 3" xfId="14932" xr:uid="{00000000-0005-0000-0000-000084380000}"/>
    <cellStyle name="Millares [0] 6 4 2 2 2 2 3 2" xfId="41682" xr:uid="{00000000-0005-0000-0000-000085380000}"/>
    <cellStyle name="Millares [0] 6 4 2 2 2 2 4" xfId="24733" xr:uid="{00000000-0005-0000-0000-000086380000}"/>
    <cellStyle name="Millares [0] 6 4 2 2 2 2 4 2" xfId="51480" xr:uid="{00000000-0005-0000-0000-000087380000}"/>
    <cellStyle name="Millares [0] 6 4 2 2 2 2 5" xfId="32089" xr:uid="{00000000-0005-0000-0000-000088380000}"/>
    <cellStyle name="Millares [0] 6 4 2 2 2 3" xfId="7716" xr:uid="{00000000-0005-0000-0000-000089380000}"/>
    <cellStyle name="Millares [0] 6 4 2 2 2 3 2" xfId="34466" xr:uid="{00000000-0005-0000-0000-00008A380000}"/>
    <cellStyle name="Millares [0] 6 4 2 2 2 4" xfId="12562" xr:uid="{00000000-0005-0000-0000-00008B380000}"/>
    <cellStyle name="Millares [0] 6 4 2 2 2 4 2" xfId="39312" xr:uid="{00000000-0005-0000-0000-00008C380000}"/>
    <cellStyle name="Millares [0] 6 4 2 2 2 5" xfId="17407" xr:uid="{00000000-0005-0000-0000-00008D380000}"/>
    <cellStyle name="Millares [0] 6 4 2 2 2 5 2" xfId="44157" xr:uid="{00000000-0005-0000-0000-00008E380000}"/>
    <cellStyle name="Millares [0] 6 4 2 2 2 6" xfId="19808" xr:uid="{00000000-0005-0000-0000-00008F380000}"/>
    <cellStyle name="Millares [0] 6 4 2 2 2 6 2" xfId="46555" xr:uid="{00000000-0005-0000-0000-000090380000}"/>
    <cellStyle name="Millares [0] 6 4 2 2 2 7" xfId="22259" xr:uid="{00000000-0005-0000-0000-000091380000}"/>
    <cellStyle name="Millares [0] 6 4 2 2 2 7 2" xfId="49006" xr:uid="{00000000-0005-0000-0000-000092380000}"/>
    <cellStyle name="Millares [0] 6 4 2 2 2 8" xfId="27125" xr:uid="{00000000-0005-0000-0000-000093380000}"/>
    <cellStyle name="Millares [0] 6 4 2 2 2 8 2" xfId="53870" xr:uid="{00000000-0005-0000-0000-000094380000}"/>
    <cellStyle name="Millares [0] 6 4 2 2 2 9" xfId="29615" xr:uid="{00000000-0005-0000-0000-000095380000}"/>
    <cellStyle name="Millares [0] 6 4 2 2 3" xfId="3911" xr:uid="{00000000-0005-0000-0000-000096380000}"/>
    <cellStyle name="Millares [0] 6 4 2 2 3 2" xfId="8768" xr:uid="{00000000-0005-0000-0000-000097380000}"/>
    <cellStyle name="Millares [0] 6 4 2 2 3 2 2" xfId="35518" xr:uid="{00000000-0005-0000-0000-000098380000}"/>
    <cellStyle name="Millares [0] 6 4 2 2 3 3" xfId="13510" xr:uid="{00000000-0005-0000-0000-000099380000}"/>
    <cellStyle name="Millares [0] 6 4 2 2 3 3 2" xfId="40260" xr:uid="{00000000-0005-0000-0000-00009A380000}"/>
    <cellStyle name="Millares [0] 6 4 2 2 3 4" xfId="23311" xr:uid="{00000000-0005-0000-0000-00009B380000}"/>
    <cellStyle name="Millares [0] 6 4 2 2 3 4 2" xfId="50058" xr:uid="{00000000-0005-0000-0000-00009C380000}"/>
    <cellStyle name="Millares [0] 6 4 2 2 3 5" xfId="30667" xr:uid="{00000000-0005-0000-0000-00009D380000}"/>
    <cellStyle name="Millares [0] 6 4 2 2 4" xfId="6294" xr:uid="{00000000-0005-0000-0000-00009E380000}"/>
    <cellStyle name="Millares [0] 6 4 2 2 4 2" xfId="33044" xr:uid="{00000000-0005-0000-0000-00009F380000}"/>
    <cellStyle name="Millares [0] 6 4 2 2 5" xfId="11140" xr:uid="{00000000-0005-0000-0000-0000A0380000}"/>
    <cellStyle name="Millares [0] 6 4 2 2 5 2" xfId="37890" xr:uid="{00000000-0005-0000-0000-0000A1380000}"/>
    <cellStyle name="Millares [0] 6 4 2 2 6" xfId="15985" xr:uid="{00000000-0005-0000-0000-0000A2380000}"/>
    <cellStyle name="Millares [0] 6 4 2 2 6 2" xfId="42735" xr:uid="{00000000-0005-0000-0000-0000A3380000}"/>
    <cellStyle name="Millares [0] 6 4 2 2 7" xfId="18386" xr:uid="{00000000-0005-0000-0000-0000A4380000}"/>
    <cellStyle name="Millares [0] 6 4 2 2 7 2" xfId="45133" xr:uid="{00000000-0005-0000-0000-0000A5380000}"/>
    <cellStyle name="Millares [0] 6 4 2 2 8" xfId="20837" xr:uid="{00000000-0005-0000-0000-0000A6380000}"/>
    <cellStyle name="Millares [0] 6 4 2 2 8 2" xfId="47584" xr:uid="{00000000-0005-0000-0000-0000A7380000}"/>
    <cellStyle name="Millares [0] 6 4 2 2 9" xfId="25703" xr:uid="{00000000-0005-0000-0000-0000A8380000}"/>
    <cellStyle name="Millares [0] 6 4 2 2 9 2" xfId="52448" xr:uid="{00000000-0005-0000-0000-0000A9380000}"/>
    <cellStyle name="Millares [0] 6 4 2 3" xfId="1907" xr:uid="{00000000-0005-0000-0000-0000AA380000}"/>
    <cellStyle name="Millares [0] 6 4 2 3 2" xfId="4390" xr:uid="{00000000-0005-0000-0000-0000AB380000}"/>
    <cellStyle name="Millares [0] 6 4 2 3 2 2" xfId="9242" xr:uid="{00000000-0005-0000-0000-0000AC380000}"/>
    <cellStyle name="Millares [0] 6 4 2 3 2 2 2" xfId="35992" xr:uid="{00000000-0005-0000-0000-0000AD380000}"/>
    <cellStyle name="Millares [0] 6 4 2 3 2 3" xfId="13984" xr:uid="{00000000-0005-0000-0000-0000AE380000}"/>
    <cellStyle name="Millares [0] 6 4 2 3 2 3 2" xfId="40734" xr:uid="{00000000-0005-0000-0000-0000AF380000}"/>
    <cellStyle name="Millares [0] 6 4 2 3 2 4" xfId="23785" xr:uid="{00000000-0005-0000-0000-0000B0380000}"/>
    <cellStyle name="Millares [0] 6 4 2 3 2 4 2" xfId="50532" xr:uid="{00000000-0005-0000-0000-0000B1380000}"/>
    <cellStyle name="Millares [0] 6 4 2 3 2 5" xfId="31141" xr:uid="{00000000-0005-0000-0000-0000B2380000}"/>
    <cellStyle name="Millares [0] 6 4 2 3 3" xfId="6768" xr:uid="{00000000-0005-0000-0000-0000B3380000}"/>
    <cellStyle name="Millares [0] 6 4 2 3 3 2" xfId="33518" xr:uid="{00000000-0005-0000-0000-0000B4380000}"/>
    <cellStyle name="Millares [0] 6 4 2 3 4" xfId="11614" xr:uid="{00000000-0005-0000-0000-0000B5380000}"/>
    <cellStyle name="Millares [0] 6 4 2 3 4 2" xfId="38364" xr:uid="{00000000-0005-0000-0000-0000B6380000}"/>
    <cellStyle name="Millares [0] 6 4 2 3 5" xfId="16459" xr:uid="{00000000-0005-0000-0000-0000B7380000}"/>
    <cellStyle name="Millares [0] 6 4 2 3 5 2" xfId="43209" xr:uid="{00000000-0005-0000-0000-0000B8380000}"/>
    <cellStyle name="Millares [0] 6 4 2 3 6" xfId="18860" xr:uid="{00000000-0005-0000-0000-0000B9380000}"/>
    <cellStyle name="Millares [0] 6 4 2 3 6 2" xfId="45607" xr:uid="{00000000-0005-0000-0000-0000BA380000}"/>
    <cellStyle name="Millares [0] 6 4 2 3 7" xfId="21311" xr:uid="{00000000-0005-0000-0000-0000BB380000}"/>
    <cellStyle name="Millares [0] 6 4 2 3 7 2" xfId="48058" xr:uid="{00000000-0005-0000-0000-0000BC380000}"/>
    <cellStyle name="Millares [0] 6 4 2 3 8" xfId="26177" xr:uid="{00000000-0005-0000-0000-0000BD380000}"/>
    <cellStyle name="Millares [0] 6 4 2 3 8 2" xfId="52922" xr:uid="{00000000-0005-0000-0000-0000BE380000}"/>
    <cellStyle name="Millares [0] 6 4 2 3 9" xfId="28667" xr:uid="{00000000-0005-0000-0000-0000BF380000}"/>
    <cellStyle name="Millares [0] 6 4 2 4" xfId="2382" xr:uid="{00000000-0005-0000-0000-0000C0380000}"/>
    <cellStyle name="Millares [0] 6 4 2 4 2" xfId="4865" xr:uid="{00000000-0005-0000-0000-0000C1380000}"/>
    <cellStyle name="Millares [0] 6 4 2 4 2 2" xfId="9716" xr:uid="{00000000-0005-0000-0000-0000C2380000}"/>
    <cellStyle name="Millares [0] 6 4 2 4 2 2 2" xfId="36466" xr:uid="{00000000-0005-0000-0000-0000C3380000}"/>
    <cellStyle name="Millares [0] 6 4 2 4 2 3" xfId="14458" xr:uid="{00000000-0005-0000-0000-0000C4380000}"/>
    <cellStyle name="Millares [0] 6 4 2 4 2 3 2" xfId="41208" xr:uid="{00000000-0005-0000-0000-0000C5380000}"/>
    <cellStyle name="Millares [0] 6 4 2 4 2 4" xfId="24259" xr:uid="{00000000-0005-0000-0000-0000C6380000}"/>
    <cellStyle name="Millares [0] 6 4 2 4 2 4 2" xfId="51006" xr:uid="{00000000-0005-0000-0000-0000C7380000}"/>
    <cellStyle name="Millares [0] 6 4 2 4 2 5" xfId="31615" xr:uid="{00000000-0005-0000-0000-0000C8380000}"/>
    <cellStyle name="Millares [0] 6 4 2 4 3" xfId="7242" xr:uid="{00000000-0005-0000-0000-0000C9380000}"/>
    <cellStyle name="Millares [0] 6 4 2 4 3 2" xfId="33992" xr:uid="{00000000-0005-0000-0000-0000CA380000}"/>
    <cellStyle name="Millares [0] 6 4 2 4 4" xfId="12088" xr:uid="{00000000-0005-0000-0000-0000CB380000}"/>
    <cellStyle name="Millares [0] 6 4 2 4 4 2" xfId="38838" xr:uid="{00000000-0005-0000-0000-0000CC380000}"/>
    <cellStyle name="Millares [0] 6 4 2 4 5" xfId="16933" xr:uid="{00000000-0005-0000-0000-0000CD380000}"/>
    <cellStyle name="Millares [0] 6 4 2 4 5 2" xfId="43683" xr:uid="{00000000-0005-0000-0000-0000CE380000}"/>
    <cellStyle name="Millares [0] 6 4 2 4 6" xfId="19334" xr:uid="{00000000-0005-0000-0000-0000CF380000}"/>
    <cellStyle name="Millares [0] 6 4 2 4 6 2" xfId="46081" xr:uid="{00000000-0005-0000-0000-0000D0380000}"/>
    <cellStyle name="Millares [0] 6 4 2 4 7" xfId="21785" xr:uid="{00000000-0005-0000-0000-0000D1380000}"/>
    <cellStyle name="Millares [0] 6 4 2 4 7 2" xfId="48532" xr:uid="{00000000-0005-0000-0000-0000D2380000}"/>
    <cellStyle name="Millares [0] 6 4 2 4 8" xfId="26651" xr:uid="{00000000-0005-0000-0000-0000D3380000}"/>
    <cellStyle name="Millares [0] 6 4 2 4 8 2" xfId="53396" xr:uid="{00000000-0005-0000-0000-0000D4380000}"/>
    <cellStyle name="Millares [0] 6 4 2 4 9" xfId="29141" xr:uid="{00000000-0005-0000-0000-0000D5380000}"/>
    <cellStyle name="Millares [0] 6 4 2 5" xfId="3409" xr:uid="{00000000-0005-0000-0000-0000D6380000}"/>
    <cellStyle name="Millares [0] 6 4 2 5 2" xfId="8268" xr:uid="{00000000-0005-0000-0000-0000D7380000}"/>
    <cellStyle name="Millares [0] 6 4 2 5 2 2" xfId="35018" xr:uid="{00000000-0005-0000-0000-0000D8380000}"/>
    <cellStyle name="Millares [0] 6 4 2 5 3" xfId="13036" xr:uid="{00000000-0005-0000-0000-0000D9380000}"/>
    <cellStyle name="Millares [0] 6 4 2 5 3 2" xfId="39786" xr:uid="{00000000-0005-0000-0000-0000DA380000}"/>
    <cellStyle name="Millares [0] 6 4 2 5 4" xfId="22811" xr:uid="{00000000-0005-0000-0000-0000DB380000}"/>
    <cellStyle name="Millares [0] 6 4 2 5 4 2" xfId="49558" xr:uid="{00000000-0005-0000-0000-0000DC380000}"/>
    <cellStyle name="Millares [0] 6 4 2 5 5" xfId="30167" xr:uid="{00000000-0005-0000-0000-0000DD380000}"/>
    <cellStyle name="Millares [0] 6 4 2 6" xfId="5820" xr:uid="{00000000-0005-0000-0000-0000DE380000}"/>
    <cellStyle name="Millares [0] 6 4 2 6 2" xfId="32570" xr:uid="{00000000-0005-0000-0000-0000DF380000}"/>
    <cellStyle name="Millares [0] 6 4 2 7" xfId="10666" xr:uid="{00000000-0005-0000-0000-0000E0380000}"/>
    <cellStyle name="Millares [0] 6 4 2 7 2" xfId="37416" xr:uid="{00000000-0005-0000-0000-0000E1380000}"/>
    <cellStyle name="Millares [0] 6 4 2 8" xfId="15511" xr:uid="{00000000-0005-0000-0000-0000E2380000}"/>
    <cellStyle name="Millares [0] 6 4 2 8 2" xfId="42261" xr:uid="{00000000-0005-0000-0000-0000E3380000}"/>
    <cellStyle name="Millares [0] 6 4 2 9" xfId="17910" xr:uid="{00000000-0005-0000-0000-0000E4380000}"/>
    <cellStyle name="Millares [0] 6 4 2 9 2" xfId="44657" xr:uid="{00000000-0005-0000-0000-0000E5380000}"/>
    <cellStyle name="Millares [0] 6 4 3" xfId="1189" xr:uid="{00000000-0005-0000-0000-0000E6380000}"/>
    <cellStyle name="Millares [0] 6 4 3 10" xfId="27956" xr:uid="{00000000-0005-0000-0000-0000E7380000}"/>
    <cellStyle name="Millares [0] 6 4 3 2" xfId="2619" xr:uid="{00000000-0005-0000-0000-0000E8380000}"/>
    <cellStyle name="Millares [0] 6 4 3 2 2" xfId="5102" xr:uid="{00000000-0005-0000-0000-0000E9380000}"/>
    <cellStyle name="Millares [0] 6 4 3 2 2 2" xfId="9953" xr:uid="{00000000-0005-0000-0000-0000EA380000}"/>
    <cellStyle name="Millares [0] 6 4 3 2 2 2 2" xfId="36703" xr:uid="{00000000-0005-0000-0000-0000EB380000}"/>
    <cellStyle name="Millares [0] 6 4 3 2 2 3" xfId="14695" xr:uid="{00000000-0005-0000-0000-0000EC380000}"/>
    <cellStyle name="Millares [0] 6 4 3 2 2 3 2" xfId="41445" xr:uid="{00000000-0005-0000-0000-0000ED380000}"/>
    <cellStyle name="Millares [0] 6 4 3 2 2 4" xfId="24496" xr:uid="{00000000-0005-0000-0000-0000EE380000}"/>
    <cellStyle name="Millares [0] 6 4 3 2 2 4 2" xfId="51243" xr:uid="{00000000-0005-0000-0000-0000EF380000}"/>
    <cellStyle name="Millares [0] 6 4 3 2 2 5" xfId="31852" xr:uid="{00000000-0005-0000-0000-0000F0380000}"/>
    <cellStyle name="Millares [0] 6 4 3 2 3" xfId="7479" xr:uid="{00000000-0005-0000-0000-0000F1380000}"/>
    <cellStyle name="Millares [0] 6 4 3 2 3 2" xfId="34229" xr:uid="{00000000-0005-0000-0000-0000F2380000}"/>
    <cellStyle name="Millares [0] 6 4 3 2 4" xfId="12325" xr:uid="{00000000-0005-0000-0000-0000F3380000}"/>
    <cellStyle name="Millares [0] 6 4 3 2 4 2" xfId="39075" xr:uid="{00000000-0005-0000-0000-0000F4380000}"/>
    <cellStyle name="Millares [0] 6 4 3 2 5" xfId="17170" xr:uid="{00000000-0005-0000-0000-0000F5380000}"/>
    <cellStyle name="Millares [0] 6 4 3 2 5 2" xfId="43920" xr:uid="{00000000-0005-0000-0000-0000F6380000}"/>
    <cellStyle name="Millares [0] 6 4 3 2 6" xfId="19571" xr:uid="{00000000-0005-0000-0000-0000F7380000}"/>
    <cellStyle name="Millares [0] 6 4 3 2 6 2" xfId="46318" xr:uid="{00000000-0005-0000-0000-0000F8380000}"/>
    <cellStyle name="Millares [0] 6 4 3 2 7" xfId="22022" xr:uid="{00000000-0005-0000-0000-0000F9380000}"/>
    <cellStyle name="Millares [0] 6 4 3 2 7 2" xfId="48769" xr:uid="{00000000-0005-0000-0000-0000FA380000}"/>
    <cellStyle name="Millares [0] 6 4 3 2 8" xfId="26888" xr:uid="{00000000-0005-0000-0000-0000FB380000}"/>
    <cellStyle name="Millares [0] 6 4 3 2 8 2" xfId="53633" xr:uid="{00000000-0005-0000-0000-0000FC380000}"/>
    <cellStyle name="Millares [0] 6 4 3 2 9" xfId="29378" xr:uid="{00000000-0005-0000-0000-0000FD380000}"/>
    <cellStyle name="Millares [0] 6 4 3 3" xfId="3673" xr:uid="{00000000-0005-0000-0000-0000FE380000}"/>
    <cellStyle name="Millares [0] 6 4 3 3 2" xfId="8531" xr:uid="{00000000-0005-0000-0000-0000FF380000}"/>
    <cellStyle name="Millares [0] 6 4 3 3 2 2" xfId="35281" xr:uid="{00000000-0005-0000-0000-000000390000}"/>
    <cellStyle name="Millares [0] 6 4 3 3 3" xfId="13273" xr:uid="{00000000-0005-0000-0000-000001390000}"/>
    <cellStyle name="Millares [0] 6 4 3 3 3 2" xfId="40023" xr:uid="{00000000-0005-0000-0000-000002390000}"/>
    <cellStyle name="Millares [0] 6 4 3 3 4" xfId="23074" xr:uid="{00000000-0005-0000-0000-000003390000}"/>
    <cellStyle name="Millares [0] 6 4 3 3 4 2" xfId="49821" xr:uid="{00000000-0005-0000-0000-000004390000}"/>
    <cellStyle name="Millares [0] 6 4 3 3 5" xfId="30430" xr:uid="{00000000-0005-0000-0000-000005390000}"/>
    <cellStyle name="Millares [0] 6 4 3 4" xfId="6057" xr:uid="{00000000-0005-0000-0000-000006390000}"/>
    <cellStyle name="Millares [0] 6 4 3 4 2" xfId="32807" xr:uid="{00000000-0005-0000-0000-000007390000}"/>
    <cellStyle name="Millares [0] 6 4 3 5" xfId="10903" xr:uid="{00000000-0005-0000-0000-000008390000}"/>
    <cellStyle name="Millares [0] 6 4 3 5 2" xfId="37653" xr:uid="{00000000-0005-0000-0000-000009390000}"/>
    <cellStyle name="Millares [0] 6 4 3 6" xfId="15748" xr:uid="{00000000-0005-0000-0000-00000A390000}"/>
    <cellStyle name="Millares [0] 6 4 3 6 2" xfId="42498" xr:uid="{00000000-0005-0000-0000-00000B390000}"/>
    <cellStyle name="Millares [0] 6 4 3 7" xfId="18149" xr:uid="{00000000-0005-0000-0000-00000C390000}"/>
    <cellStyle name="Millares [0] 6 4 3 7 2" xfId="44896" xr:uid="{00000000-0005-0000-0000-00000D390000}"/>
    <cellStyle name="Millares [0] 6 4 3 8" xfId="20600" xr:uid="{00000000-0005-0000-0000-00000E390000}"/>
    <cellStyle name="Millares [0] 6 4 3 8 2" xfId="47347" xr:uid="{00000000-0005-0000-0000-00000F390000}"/>
    <cellStyle name="Millares [0] 6 4 3 9" xfId="25466" xr:uid="{00000000-0005-0000-0000-000010390000}"/>
    <cellStyle name="Millares [0] 6 4 3 9 2" xfId="52211" xr:uid="{00000000-0005-0000-0000-000011390000}"/>
    <cellStyle name="Millares [0] 6 4 4" xfId="1669" xr:uid="{00000000-0005-0000-0000-000012390000}"/>
    <cellStyle name="Millares [0] 6 4 4 2" xfId="4152" xr:uid="{00000000-0005-0000-0000-000013390000}"/>
    <cellStyle name="Millares [0] 6 4 4 2 2" xfId="9005" xr:uid="{00000000-0005-0000-0000-000014390000}"/>
    <cellStyle name="Millares [0] 6 4 4 2 2 2" xfId="35755" xr:uid="{00000000-0005-0000-0000-000015390000}"/>
    <cellStyle name="Millares [0] 6 4 4 2 3" xfId="13747" xr:uid="{00000000-0005-0000-0000-000016390000}"/>
    <cellStyle name="Millares [0] 6 4 4 2 3 2" xfId="40497" xr:uid="{00000000-0005-0000-0000-000017390000}"/>
    <cellStyle name="Millares [0] 6 4 4 2 4" xfId="23548" xr:uid="{00000000-0005-0000-0000-000018390000}"/>
    <cellStyle name="Millares [0] 6 4 4 2 4 2" xfId="50295" xr:uid="{00000000-0005-0000-0000-000019390000}"/>
    <cellStyle name="Millares [0] 6 4 4 2 5" xfId="30904" xr:uid="{00000000-0005-0000-0000-00001A390000}"/>
    <cellStyle name="Millares [0] 6 4 4 3" xfId="6531" xr:uid="{00000000-0005-0000-0000-00001B390000}"/>
    <cellStyle name="Millares [0] 6 4 4 3 2" xfId="33281" xr:uid="{00000000-0005-0000-0000-00001C390000}"/>
    <cellStyle name="Millares [0] 6 4 4 4" xfId="11377" xr:uid="{00000000-0005-0000-0000-00001D390000}"/>
    <cellStyle name="Millares [0] 6 4 4 4 2" xfId="38127" xr:uid="{00000000-0005-0000-0000-00001E390000}"/>
    <cellStyle name="Millares [0] 6 4 4 5" xfId="16222" xr:uid="{00000000-0005-0000-0000-00001F390000}"/>
    <cellStyle name="Millares [0] 6 4 4 5 2" xfId="42972" xr:uid="{00000000-0005-0000-0000-000020390000}"/>
    <cellStyle name="Millares [0] 6 4 4 6" xfId="18623" xr:uid="{00000000-0005-0000-0000-000021390000}"/>
    <cellStyle name="Millares [0] 6 4 4 6 2" xfId="45370" xr:uid="{00000000-0005-0000-0000-000022390000}"/>
    <cellStyle name="Millares [0] 6 4 4 7" xfId="21074" xr:uid="{00000000-0005-0000-0000-000023390000}"/>
    <cellStyle name="Millares [0] 6 4 4 7 2" xfId="47821" xr:uid="{00000000-0005-0000-0000-000024390000}"/>
    <cellStyle name="Millares [0] 6 4 4 8" xfId="25940" xr:uid="{00000000-0005-0000-0000-000025390000}"/>
    <cellStyle name="Millares [0] 6 4 4 8 2" xfId="52685" xr:uid="{00000000-0005-0000-0000-000026390000}"/>
    <cellStyle name="Millares [0] 6 4 4 9" xfId="28430" xr:uid="{00000000-0005-0000-0000-000027390000}"/>
    <cellStyle name="Millares [0] 6 4 5" xfId="2145" xr:uid="{00000000-0005-0000-0000-000028390000}"/>
    <cellStyle name="Millares [0] 6 4 5 2" xfId="4628" xr:uid="{00000000-0005-0000-0000-000029390000}"/>
    <cellStyle name="Millares [0] 6 4 5 2 2" xfId="9479" xr:uid="{00000000-0005-0000-0000-00002A390000}"/>
    <cellStyle name="Millares [0] 6 4 5 2 2 2" xfId="36229" xr:uid="{00000000-0005-0000-0000-00002B390000}"/>
    <cellStyle name="Millares [0] 6 4 5 2 3" xfId="14221" xr:uid="{00000000-0005-0000-0000-00002C390000}"/>
    <cellStyle name="Millares [0] 6 4 5 2 3 2" xfId="40971" xr:uid="{00000000-0005-0000-0000-00002D390000}"/>
    <cellStyle name="Millares [0] 6 4 5 2 4" xfId="24022" xr:uid="{00000000-0005-0000-0000-00002E390000}"/>
    <cellStyle name="Millares [0] 6 4 5 2 4 2" xfId="50769" xr:uid="{00000000-0005-0000-0000-00002F390000}"/>
    <cellStyle name="Millares [0] 6 4 5 2 5" xfId="31378" xr:uid="{00000000-0005-0000-0000-000030390000}"/>
    <cellStyle name="Millares [0] 6 4 5 3" xfId="7005" xr:uid="{00000000-0005-0000-0000-000031390000}"/>
    <cellStyle name="Millares [0] 6 4 5 3 2" xfId="33755" xr:uid="{00000000-0005-0000-0000-000032390000}"/>
    <cellStyle name="Millares [0] 6 4 5 4" xfId="11851" xr:uid="{00000000-0005-0000-0000-000033390000}"/>
    <cellStyle name="Millares [0] 6 4 5 4 2" xfId="38601" xr:uid="{00000000-0005-0000-0000-000034390000}"/>
    <cellStyle name="Millares [0] 6 4 5 5" xfId="16696" xr:uid="{00000000-0005-0000-0000-000035390000}"/>
    <cellStyle name="Millares [0] 6 4 5 5 2" xfId="43446" xr:uid="{00000000-0005-0000-0000-000036390000}"/>
    <cellStyle name="Millares [0] 6 4 5 6" xfId="19097" xr:uid="{00000000-0005-0000-0000-000037390000}"/>
    <cellStyle name="Millares [0] 6 4 5 6 2" xfId="45844" xr:uid="{00000000-0005-0000-0000-000038390000}"/>
    <cellStyle name="Millares [0] 6 4 5 7" xfId="21548" xr:uid="{00000000-0005-0000-0000-000039390000}"/>
    <cellStyle name="Millares [0] 6 4 5 7 2" xfId="48295" xr:uid="{00000000-0005-0000-0000-00003A390000}"/>
    <cellStyle name="Millares [0] 6 4 5 8" xfId="26414" xr:uid="{00000000-0005-0000-0000-00003B390000}"/>
    <cellStyle name="Millares [0] 6 4 5 8 2" xfId="53159" xr:uid="{00000000-0005-0000-0000-00003C390000}"/>
    <cellStyle name="Millares [0] 6 4 5 9" xfId="28904" xr:uid="{00000000-0005-0000-0000-00003D390000}"/>
    <cellStyle name="Millares [0] 6 4 6" xfId="3120" xr:uid="{00000000-0005-0000-0000-00003E390000}"/>
    <cellStyle name="Millares [0] 6 4 6 2" xfId="7979" xr:uid="{00000000-0005-0000-0000-00003F390000}"/>
    <cellStyle name="Millares [0] 6 4 6 2 2" xfId="34729" xr:uid="{00000000-0005-0000-0000-000040390000}"/>
    <cellStyle name="Millares [0] 6 4 6 3" xfId="12799" xr:uid="{00000000-0005-0000-0000-000041390000}"/>
    <cellStyle name="Millares [0] 6 4 6 3 2" xfId="39549" xr:uid="{00000000-0005-0000-0000-000042390000}"/>
    <cellStyle name="Millares [0] 6 4 6 4" xfId="22522" xr:uid="{00000000-0005-0000-0000-000043390000}"/>
    <cellStyle name="Millares [0] 6 4 6 4 2" xfId="49269" xr:uid="{00000000-0005-0000-0000-000044390000}"/>
    <cellStyle name="Millares [0] 6 4 6 5" xfId="29878" xr:uid="{00000000-0005-0000-0000-000045390000}"/>
    <cellStyle name="Millares [0] 6 4 7" xfId="5583" xr:uid="{00000000-0005-0000-0000-000046390000}"/>
    <cellStyle name="Millares [0] 6 4 7 2" xfId="32333" xr:uid="{00000000-0005-0000-0000-000047390000}"/>
    <cellStyle name="Millares [0] 6 4 8" xfId="10428" xr:uid="{00000000-0005-0000-0000-000048390000}"/>
    <cellStyle name="Millares [0] 6 4 8 2" xfId="37178" xr:uid="{00000000-0005-0000-0000-000049390000}"/>
    <cellStyle name="Millares [0] 6 4 9" xfId="15274" xr:uid="{00000000-0005-0000-0000-00004A390000}"/>
    <cellStyle name="Millares [0] 6 4 9 2" xfId="42024" xr:uid="{00000000-0005-0000-0000-00004B390000}"/>
    <cellStyle name="Millares [0] 6 5" xfId="628" xr:uid="{00000000-0005-0000-0000-00004C390000}"/>
    <cellStyle name="Millares [0] 6 5 10" xfId="17702" xr:uid="{00000000-0005-0000-0000-00004D390000}"/>
    <cellStyle name="Millares [0] 6 5 10 2" xfId="44449" xr:uid="{00000000-0005-0000-0000-00004E390000}"/>
    <cellStyle name="Millares [0] 6 5 11" xfId="20160" xr:uid="{00000000-0005-0000-0000-00004F390000}"/>
    <cellStyle name="Millares [0] 6 5 11 2" xfId="46907" xr:uid="{00000000-0005-0000-0000-000050390000}"/>
    <cellStyle name="Millares [0] 6 5 12" xfId="25026" xr:uid="{00000000-0005-0000-0000-000051390000}"/>
    <cellStyle name="Millares [0] 6 5 12 2" xfId="51772" xr:uid="{00000000-0005-0000-0000-000052390000}"/>
    <cellStyle name="Millares [0] 6 5 13" xfId="27439" xr:uid="{00000000-0005-0000-0000-000053390000}"/>
    <cellStyle name="Millares [0] 6 5 2" xfId="960" xr:uid="{00000000-0005-0000-0000-000054390000}"/>
    <cellStyle name="Millares [0] 6 5 2 10" xfId="20398" xr:uid="{00000000-0005-0000-0000-000055390000}"/>
    <cellStyle name="Millares [0] 6 5 2 10 2" xfId="47145" xr:uid="{00000000-0005-0000-0000-000056390000}"/>
    <cellStyle name="Millares [0] 6 5 2 11" xfId="25264" xr:uid="{00000000-0005-0000-0000-000057390000}"/>
    <cellStyle name="Millares [0] 6 5 2 11 2" xfId="52009" xr:uid="{00000000-0005-0000-0000-000058390000}"/>
    <cellStyle name="Millares [0] 6 5 2 12" xfId="27728" xr:uid="{00000000-0005-0000-0000-000059390000}"/>
    <cellStyle name="Millares [0] 6 5 2 2" xfId="1463" xr:uid="{00000000-0005-0000-0000-00005A390000}"/>
    <cellStyle name="Millares [0] 6 5 2 2 10" xfId="28228" xr:uid="{00000000-0005-0000-0000-00005B390000}"/>
    <cellStyle name="Millares [0] 6 5 2 2 2" xfId="2891" xr:uid="{00000000-0005-0000-0000-00005C390000}"/>
    <cellStyle name="Millares [0] 6 5 2 2 2 2" xfId="5374" xr:uid="{00000000-0005-0000-0000-00005D390000}"/>
    <cellStyle name="Millares [0] 6 5 2 2 2 2 2" xfId="10225" xr:uid="{00000000-0005-0000-0000-00005E390000}"/>
    <cellStyle name="Millares [0] 6 5 2 2 2 2 2 2" xfId="36975" xr:uid="{00000000-0005-0000-0000-00005F390000}"/>
    <cellStyle name="Millares [0] 6 5 2 2 2 2 3" xfId="14967" xr:uid="{00000000-0005-0000-0000-000060390000}"/>
    <cellStyle name="Millares [0] 6 5 2 2 2 2 3 2" xfId="41717" xr:uid="{00000000-0005-0000-0000-000061390000}"/>
    <cellStyle name="Millares [0] 6 5 2 2 2 2 4" xfId="24768" xr:uid="{00000000-0005-0000-0000-000062390000}"/>
    <cellStyle name="Millares [0] 6 5 2 2 2 2 4 2" xfId="51515" xr:uid="{00000000-0005-0000-0000-000063390000}"/>
    <cellStyle name="Millares [0] 6 5 2 2 2 2 5" xfId="32124" xr:uid="{00000000-0005-0000-0000-000064390000}"/>
    <cellStyle name="Millares [0] 6 5 2 2 2 3" xfId="7751" xr:uid="{00000000-0005-0000-0000-000065390000}"/>
    <cellStyle name="Millares [0] 6 5 2 2 2 3 2" xfId="34501" xr:uid="{00000000-0005-0000-0000-000066390000}"/>
    <cellStyle name="Millares [0] 6 5 2 2 2 4" xfId="12597" xr:uid="{00000000-0005-0000-0000-000067390000}"/>
    <cellStyle name="Millares [0] 6 5 2 2 2 4 2" xfId="39347" xr:uid="{00000000-0005-0000-0000-000068390000}"/>
    <cellStyle name="Millares [0] 6 5 2 2 2 5" xfId="17442" xr:uid="{00000000-0005-0000-0000-000069390000}"/>
    <cellStyle name="Millares [0] 6 5 2 2 2 5 2" xfId="44192" xr:uid="{00000000-0005-0000-0000-00006A390000}"/>
    <cellStyle name="Millares [0] 6 5 2 2 2 6" xfId="19843" xr:uid="{00000000-0005-0000-0000-00006B390000}"/>
    <cellStyle name="Millares [0] 6 5 2 2 2 6 2" xfId="46590" xr:uid="{00000000-0005-0000-0000-00006C390000}"/>
    <cellStyle name="Millares [0] 6 5 2 2 2 7" xfId="22294" xr:uid="{00000000-0005-0000-0000-00006D390000}"/>
    <cellStyle name="Millares [0] 6 5 2 2 2 7 2" xfId="49041" xr:uid="{00000000-0005-0000-0000-00006E390000}"/>
    <cellStyle name="Millares [0] 6 5 2 2 2 8" xfId="27160" xr:uid="{00000000-0005-0000-0000-00006F390000}"/>
    <cellStyle name="Millares [0] 6 5 2 2 2 8 2" xfId="53905" xr:uid="{00000000-0005-0000-0000-000070390000}"/>
    <cellStyle name="Millares [0] 6 5 2 2 2 9" xfId="29650" xr:uid="{00000000-0005-0000-0000-000071390000}"/>
    <cellStyle name="Millares [0] 6 5 2 2 3" xfId="3946" xr:uid="{00000000-0005-0000-0000-000072390000}"/>
    <cellStyle name="Millares [0] 6 5 2 2 3 2" xfId="8803" xr:uid="{00000000-0005-0000-0000-000073390000}"/>
    <cellStyle name="Millares [0] 6 5 2 2 3 2 2" xfId="35553" xr:uid="{00000000-0005-0000-0000-000074390000}"/>
    <cellStyle name="Millares [0] 6 5 2 2 3 3" xfId="13545" xr:uid="{00000000-0005-0000-0000-000075390000}"/>
    <cellStyle name="Millares [0] 6 5 2 2 3 3 2" xfId="40295" xr:uid="{00000000-0005-0000-0000-000076390000}"/>
    <cellStyle name="Millares [0] 6 5 2 2 3 4" xfId="23346" xr:uid="{00000000-0005-0000-0000-000077390000}"/>
    <cellStyle name="Millares [0] 6 5 2 2 3 4 2" xfId="50093" xr:uid="{00000000-0005-0000-0000-000078390000}"/>
    <cellStyle name="Millares [0] 6 5 2 2 3 5" xfId="30702" xr:uid="{00000000-0005-0000-0000-000079390000}"/>
    <cellStyle name="Millares [0] 6 5 2 2 4" xfId="6329" xr:uid="{00000000-0005-0000-0000-00007A390000}"/>
    <cellStyle name="Millares [0] 6 5 2 2 4 2" xfId="33079" xr:uid="{00000000-0005-0000-0000-00007B390000}"/>
    <cellStyle name="Millares [0] 6 5 2 2 5" xfId="11175" xr:uid="{00000000-0005-0000-0000-00007C390000}"/>
    <cellStyle name="Millares [0] 6 5 2 2 5 2" xfId="37925" xr:uid="{00000000-0005-0000-0000-00007D390000}"/>
    <cellStyle name="Millares [0] 6 5 2 2 6" xfId="16020" xr:uid="{00000000-0005-0000-0000-00007E390000}"/>
    <cellStyle name="Millares [0] 6 5 2 2 6 2" xfId="42770" xr:uid="{00000000-0005-0000-0000-00007F390000}"/>
    <cellStyle name="Millares [0] 6 5 2 2 7" xfId="18421" xr:uid="{00000000-0005-0000-0000-000080390000}"/>
    <cellStyle name="Millares [0] 6 5 2 2 7 2" xfId="45168" xr:uid="{00000000-0005-0000-0000-000081390000}"/>
    <cellStyle name="Millares [0] 6 5 2 2 8" xfId="20872" xr:uid="{00000000-0005-0000-0000-000082390000}"/>
    <cellStyle name="Millares [0] 6 5 2 2 8 2" xfId="47619" xr:uid="{00000000-0005-0000-0000-000083390000}"/>
    <cellStyle name="Millares [0] 6 5 2 2 9" xfId="25738" xr:uid="{00000000-0005-0000-0000-000084390000}"/>
    <cellStyle name="Millares [0] 6 5 2 2 9 2" xfId="52483" xr:uid="{00000000-0005-0000-0000-000085390000}"/>
    <cellStyle name="Millares [0] 6 5 2 3" xfId="1942" xr:uid="{00000000-0005-0000-0000-000086390000}"/>
    <cellStyle name="Millares [0] 6 5 2 3 2" xfId="4425" xr:uid="{00000000-0005-0000-0000-000087390000}"/>
    <cellStyle name="Millares [0] 6 5 2 3 2 2" xfId="9277" xr:uid="{00000000-0005-0000-0000-000088390000}"/>
    <cellStyle name="Millares [0] 6 5 2 3 2 2 2" xfId="36027" xr:uid="{00000000-0005-0000-0000-000089390000}"/>
    <cellStyle name="Millares [0] 6 5 2 3 2 3" xfId="14019" xr:uid="{00000000-0005-0000-0000-00008A390000}"/>
    <cellStyle name="Millares [0] 6 5 2 3 2 3 2" xfId="40769" xr:uid="{00000000-0005-0000-0000-00008B390000}"/>
    <cellStyle name="Millares [0] 6 5 2 3 2 4" xfId="23820" xr:uid="{00000000-0005-0000-0000-00008C390000}"/>
    <cellStyle name="Millares [0] 6 5 2 3 2 4 2" xfId="50567" xr:uid="{00000000-0005-0000-0000-00008D390000}"/>
    <cellStyle name="Millares [0] 6 5 2 3 2 5" xfId="31176" xr:uid="{00000000-0005-0000-0000-00008E390000}"/>
    <cellStyle name="Millares [0] 6 5 2 3 3" xfId="6803" xr:uid="{00000000-0005-0000-0000-00008F390000}"/>
    <cellStyle name="Millares [0] 6 5 2 3 3 2" xfId="33553" xr:uid="{00000000-0005-0000-0000-000090390000}"/>
    <cellStyle name="Millares [0] 6 5 2 3 4" xfId="11649" xr:uid="{00000000-0005-0000-0000-000091390000}"/>
    <cellStyle name="Millares [0] 6 5 2 3 4 2" xfId="38399" xr:uid="{00000000-0005-0000-0000-000092390000}"/>
    <cellStyle name="Millares [0] 6 5 2 3 5" xfId="16494" xr:uid="{00000000-0005-0000-0000-000093390000}"/>
    <cellStyle name="Millares [0] 6 5 2 3 5 2" xfId="43244" xr:uid="{00000000-0005-0000-0000-000094390000}"/>
    <cellStyle name="Millares [0] 6 5 2 3 6" xfId="18895" xr:uid="{00000000-0005-0000-0000-000095390000}"/>
    <cellStyle name="Millares [0] 6 5 2 3 6 2" xfId="45642" xr:uid="{00000000-0005-0000-0000-000096390000}"/>
    <cellStyle name="Millares [0] 6 5 2 3 7" xfId="21346" xr:uid="{00000000-0005-0000-0000-000097390000}"/>
    <cellStyle name="Millares [0] 6 5 2 3 7 2" xfId="48093" xr:uid="{00000000-0005-0000-0000-000098390000}"/>
    <cellStyle name="Millares [0] 6 5 2 3 8" xfId="26212" xr:uid="{00000000-0005-0000-0000-000099390000}"/>
    <cellStyle name="Millares [0] 6 5 2 3 8 2" xfId="52957" xr:uid="{00000000-0005-0000-0000-00009A390000}"/>
    <cellStyle name="Millares [0] 6 5 2 3 9" xfId="28702" xr:uid="{00000000-0005-0000-0000-00009B390000}"/>
    <cellStyle name="Millares [0] 6 5 2 4" xfId="2417" xr:uid="{00000000-0005-0000-0000-00009C390000}"/>
    <cellStyle name="Millares [0] 6 5 2 4 2" xfId="4900" xr:uid="{00000000-0005-0000-0000-00009D390000}"/>
    <cellStyle name="Millares [0] 6 5 2 4 2 2" xfId="9751" xr:uid="{00000000-0005-0000-0000-00009E390000}"/>
    <cellStyle name="Millares [0] 6 5 2 4 2 2 2" xfId="36501" xr:uid="{00000000-0005-0000-0000-00009F390000}"/>
    <cellStyle name="Millares [0] 6 5 2 4 2 3" xfId="14493" xr:uid="{00000000-0005-0000-0000-0000A0390000}"/>
    <cellStyle name="Millares [0] 6 5 2 4 2 3 2" xfId="41243" xr:uid="{00000000-0005-0000-0000-0000A1390000}"/>
    <cellStyle name="Millares [0] 6 5 2 4 2 4" xfId="24294" xr:uid="{00000000-0005-0000-0000-0000A2390000}"/>
    <cellStyle name="Millares [0] 6 5 2 4 2 4 2" xfId="51041" xr:uid="{00000000-0005-0000-0000-0000A3390000}"/>
    <cellStyle name="Millares [0] 6 5 2 4 2 5" xfId="31650" xr:uid="{00000000-0005-0000-0000-0000A4390000}"/>
    <cellStyle name="Millares [0] 6 5 2 4 3" xfId="7277" xr:uid="{00000000-0005-0000-0000-0000A5390000}"/>
    <cellStyle name="Millares [0] 6 5 2 4 3 2" xfId="34027" xr:uid="{00000000-0005-0000-0000-0000A6390000}"/>
    <cellStyle name="Millares [0] 6 5 2 4 4" xfId="12123" xr:uid="{00000000-0005-0000-0000-0000A7390000}"/>
    <cellStyle name="Millares [0] 6 5 2 4 4 2" xfId="38873" xr:uid="{00000000-0005-0000-0000-0000A8390000}"/>
    <cellStyle name="Millares [0] 6 5 2 4 5" xfId="16968" xr:uid="{00000000-0005-0000-0000-0000A9390000}"/>
    <cellStyle name="Millares [0] 6 5 2 4 5 2" xfId="43718" xr:uid="{00000000-0005-0000-0000-0000AA390000}"/>
    <cellStyle name="Millares [0] 6 5 2 4 6" xfId="19369" xr:uid="{00000000-0005-0000-0000-0000AB390000}"/>
    <cellStyle name="Millares [0] 6 5 2 4 6 2" xfId="46116" xr:uid="{00000000-0005-0000-0000-0000AC390000}"/>
    <cellStyle name="Millares [0] 6 5 2 4 7" xfId="21820" xr:uid="{00000000-0005-0000-0000-0000AD390000}"/>
    <cellStyle name="Millares [0] 6 5 2 4 7 2" xfId="48567" xr:uid="{00000000-0005-0000-0000-0000AE390000}"/>
    <cellStyle name="Millares [0] 6 5 2 4 8" xfId="26686" xr:uid="{00000000-0005-0000-0000-0000AF390000}"/>
    <cellStyle name="Millares [0] 6 5 2 4 8 2" xfId="53431" xr:uid="{00000000-0005-0000-0000-0000B0390000}"/>
    <cellStyle name="Millares [0] 6 5 2 4 9" xfId="29176" xr:uid="{00000000-0005-0000-0000-0000B1390000}"/>
    <cellStyle name="Millares [0] 6 5 2 5" xfId="3444" xr:uid="{00000000-0005-0000-0000-0000B2390000}"/>
    <cellStyle name="Millares [0] 6 5 2 5 2" xfId="8303" xr:uid="{00000000-0005-0000-0000-0000B3390000}"/>
    <cellStyle name="Millares [0] 6 5 2 5 2 2" xfId="35053" xr:uid="{00000000-0005-0000-0000-0000B4390000}"/>
    <cellStyle name="Millares [0] 6 5 2 5 3" xfId="13071" xr:uid="{00000000-0005-0000-0000-0000B5390000}"/>
    <cellStyle name="Millares [0] 6 5 2 5 3 2" xfId="39821" xr:uid="{00000000-0005-0000-0000-0000B6390000}"/>
    <cellStyle name="Millares [0] 6 5 2 5 4" xfId="22846" xr:uid="{00000000-0005-0000-0000-0000B7390000}"/>
    <cellStyle name="Millares [0] 6 5 2 5 4 2" xfId="49593" xr:uid="{00000000-0005-0000-0000-0000B8390000}"/>
    <cellStyle name="Millares [0] 6 5 2 5 5" xfId="30202" xr:uid="{00000000-0005-0000-0000-0000B9390000}"/>
    <cellStyle name="Millares [0] 6 5 2 6" xfId="5855" xr:uid="{00000000-0005-0000-0000-0000BA390000}"/>
    <cellStyle name="Millares [0] 6 5 2 6 2" xfId="32605" xr:uid="{00000000-0005-0000-0000-0000BB390000}"/>
    <cellStyle name="Millares [0] 6 5 2 7" xfId="10701" xr:uid="{00000000-0005-0000-0000-0000BC390000}"/>
    <cellStyle name="Millares [0] 6 5 2 7 2" xfId="37451" xr:uid="{00000000-0005-0000-0000-0000BD390000}"/>
    <cellStyle name="Millares [0] 6 5 2 8" xfId="15546" xr:uid="{00000000-0005-0000-0000-0000BE390000}"/>
    <cellStyle name="Millares [0] 6 5 2 8 2" xfId="42296" xr:uid="{00000000-0005-0000-0000-0000BF390000}"/>
    <cellStyle name="Millares [0] 6 5 2 9" xfId="17945" xr:uid="{00000000-0005-0000-0000-0000C0390000}"/>
    <cellStyle name="Millares [0] 6 5 2 9 2" xfId="44692" xr:uid="{00000000-0005-0000-0000-0000C1390000}"/>
    <cellStyle name="Millares [0] 6 5 3" xfId="1224" xr:uid="{00000000-0005-0000-0000-0000C2390000}"/>
    <cellStyle name="Millares [0] 6 5 3 10" xfId="27991" xr:uid="{00000000-0005-0000-0000-0000C3390000}"/>
    <cellStyle name="Millares [0] 6 5 3 2" xfId="2654" xr:uid="{00000000-0005-0000-0000-0000C4390000}"/>
    <cellStyle name="Millares [0] 6 5 3 2 2" xfId="5137" xr:uid="{00000000-0005-0000-0000-0000C5390000}"/>
    <cellStyle name="Millares [0] 6 5 3 2 2 2" xfId="9988" xr:uid="{00000000-0005-0000-0000-0000C6390000}"/>
    <cellStyle name="Millares [0] 6 5 3 2 2 2 2" xfId="36738" xr:uid="{00000000-0005-0000-0000-0000C7390000}"/>
    <cellStyle name="Millares [0] 6 5 3 2 2 3" xfId="14730" xr:uid="{00000000-0005-0000-0000-0000C8390000}"/>
    <cellStyle name="Millares [0] 6 5 3 2 2 3 2" xfId="41480" xr:uid="{00000000-0005-0000-0000-0000C9390000}"/>
    <cellStyle name="Millares [0] 6 5 3 2 2 4" xfId="24531" xr:uid="{00000000-0005-0000-0000-0000CA390000}"/>
    <cellStyle name="Millares [0] 6 5 3 2 2 4 2" xfId="51278" xr:uid="{00000000-0005-0000-0000-0000CB390000}"/>
    <cellStyle name="Millares [0] 6 5 3 2 2 5" xfId="31887" xr:uid="{00000000-0005-0000-0000-0000CC390000}"/>
    <cellStyle name="Millares [0] 6 5 3 2 3" xfId="7514" xr:uid="{00000000-0005-0000-0000-0000CD390000}"/>
    <cellStyle name="Millares [0] 6 5 3 2 3 2" xfId="34264" xr:uid="{00000000-0005-0000-0000-0000CE390000}"/>
    <cellStyle name="Millares [0] 6 5 3 2 4" xfId="12360" xr:uid="{00000000-0005-0000-0000-0000CF390000}"/>
    <cellStyle name="Millares [0] 6 5 3 2 4 2" xfId="39110" xr:uid="{00000000-0005-0000-0000-0000D0390000}"/>
    <cellStyle name="Millares [0] 6 5 3 2 5" xfId="17205" xr:uid="{00000000-0005-0000-0000-0000D1390000}"/>
    <cellStyle name="Millares [0] 6 5 3 2 5 2" xfId="43955" xr:uid="{00000000-0005-0000-0000-0000D2390000}"/>
    <cellStyle name="Millares [0] 6 5 3 2 6" xfId="19606" xr:uid="{00000000-0005-0000-0000-0000D3390000}"/>
    <cellStyle name="Millares [0] 6 5 3 2 6 2" xfId="46353" xr:uid="{00000000-0005-0000-0000-0000D4390000}"/>
    <cellStyle name="Millares [0] 6 5 3 2 7" xfId="22057" xr:uid="{00000000-0005-0000-0000-0000D5390000}"/>
    <cellStyle name="Millares [0] 6 5 3 2 7 2" xfId="48804" xr:uid="{00000000-0005-0000-0000-0000D6390000}"/>
    <cellStyle name="Millares [0] 6 5 3 2 8" xfId="26923" xr:uid="{00000000-0005-0000-0000-0000D7390000}"/>
    <cellStyle name="Millares [0] 6 5 3 2 8 2" xfId="53668" xr:uid="{00000000-0005-0000-0000-0000D8390000}"/>
    <cellStyle name="Millares [0] 6 5 3 2 9" xfId="29413" xr:uid="{00000000-0005-0000-0000-0000D9390000}"/>
    <cellStyle name="Millares [0] 6 5 3 3" xfId="3708" xr:uid="{00000000-0005-0000-0000-0000DA390000}"/>
    <cellStyle name="Millares [0] 6 5 3 3 2" xfId="8566" xr:uid="{00000000-0005-0000-0000-0000DB390000}"/>
    <cellStyle name="Millares [0] 6 5 3 3 2 2" xfId="35316" xr:uid="{00000000-0005-0000-0000-0000DC390000}"/>
    <cellStyle name="Millares [0] 6 5 3 3 3" xfId="13308" xr:uid="{00000000-0005-0000-0000-0000DD390000}"/>
    <cellStyle name="Millares [0] 6 5 3 3 3 2" xfId="40058" xr:uid="{00000000-0005-0000-0000-0000DE390000}"/>
    <cellStyle name="Millares [0] 6 5 3 3 4" xfId="23109" xr:uid="{00000000-0005-0000-0000-0000DF390000}"/>
    <cellStyle name="Millares [0] 6 5 3 3 4 2" xfId="49856" xr:uid="{00000000-0005-0000-0000-0000E0390000}"/>
    <cellStyle name="Millares [0] 6 5 3 3 5" xfId="30465" xr:uid="{00000000-0005-0000-0000-0000E1390000}"/>
    <cellStyle name="Millares [0] 6 5 3 4" xfId="6092" xr:uid="{00000000-0005-0000-0000-0000E2390000}"/>
    <cellStyle name="Millares [0] 6 5 3 4 2" xfId="32842" xr:uid="{00000000-0005-0000-0000-0000E3390000}"/>
    <cellStyle name="Millares [0] 6 5 3 5" xfId="10938" xr:uid="{00000000-0005-0000-0000-0000E4390000}"/>
    <cellStyle name="Millares [0] 6 5 3 5 2" xfId="37688" xr:uid="{00000000-0005-0000-0000-0000E5390000}"/>
    <cellStyle name="Millares [0] 6 5 3 6" xfId="15783" xr:uid="{00000000-0005-0000-0000-0000E6390000}"/>
    <cellStyle name="Millares [0] 6 5 3 6 2" xfId="42533" xr:uid="{00000000-0005-0000-0000-0000E7390000}"/>
    <cellStyle name="Millares [0] 6 5 3 7" xfId="18184" xr:uid="{00000000-0005-0000-0000-0000E8390000}"/>
    <cellStyle name="Millares [0] 6 5 3 7 2" xfId="44931" xr:uid="{00000000-0005-0000-0000-0000E9390000}"/>
    <cellStyle name="Millares [0] 6 5 3 8" xfId="20635" xr:uid="{00000000-0005-0000-0000-0000EA390000}"/>
    <cellStyle name="Millares [0] 6 5 3 8 2" xfId="47382" xr:uid="{00000000-0005-0000-0000-0000EB390000}"/>
    <cellStyle name="Millares [0] 6 5 3 9" xfId="25501" xr:uid="{00000000-0005-0000-0000-0000EC390000}"/>
    <cellStyle name="Millares [0] 6 5 3 9 2" xfId="52246" xr:uid="{00000000-0005-0000-0000-0000ED390000}"/>
    <cellStyle name="Millares [0] 6 5 4" xfId="1704" xr:uid="{00000000-0005-0000-0000-0000EE390000}"/>
    <cellStyle name="Millares [0] 6 5 4 2" xfId="4187" xr:uid="{00000000-0005-0000-0000-0000EF390000}"/>
    <cellStyle name="Millares [0] 6 5 4 2 2" xfId="9040" xr:uid="{00000000-0005-0000-0000-0000F0390000}"/>
    <cellStyle name="Millares [0] 6 5 4 2 2 2" xfId="35790" xr:uid="{00000000-0005-0000-0000-0000F1390000}"/>
    <cellStyle name="Millares [0] 6 5 4 2 3" xfId="13782" xr:uid="{00000000-0005-0000-0000-0000F2390000}"/>
    <cellStyle name="Millares [0] 6 5 4 2 3 2" xfId="40532" xr:uid="{00000000-0005-0000-0000-0000F3390000}"/>
    <cellStyle name="Millares [0] 6 5 4 2 4" xfId="23583" xr:uid="{00000000-0005-0000-0000-0000F4390000}"/>
    <cellStyle name="Millares [0] 6 5 4 2 4 2" xfId="50330" xr:uid="{00000000-0005-0000-0000-0000F5390000}"/>
    <cellStyle name="Millares [0] 6 5 4 2 5" xfId="30939" xr:uid="{00000000-0005-0000-0000-0000F6390000}"/>
    <cellStyle name="Millares [0] 6 5 4 3" xfId="6566" xr:uid="{00000000-0005-0000-0000-0000F7390000}"/>
    <cellStyle name="Millares [0] 6 5 4 3 2" xfId="33316" xr:uid="{00000000-0005-0000-0000-0000F8390000}"/>
    <cellStyle name="Millares [0] 6 5 4 4" xfId="11412" xr:uid="{00000000-0005-0000-0000-0000F9390000}"/>
    <cellStyle name="Millares [0] 6 5 4 4 2" xfId="38162" xr:uid="{00000000-0005-0000-0000-0000FA390000}"/>
    <cellStyle name="Millares [0] 6 5 4 5" xfId="16257" xr:uid="{00000000-0005-0000-0000-0000FB390000}"/>
    <cellStyle name="Millares [0] 6 5 4 5 2" xfId="43007" xr:uid="{00000000-0005-0000-0000-0000FC390000}"/>
    <cellStyle name="Millares [0] 6 5 4 6" xfId="18658" xr:uid="{00000000-0005-0000-0000-0000FD390000}"/>
    <cellStyle name="Millares [0] 6 5 4 6 2" xfId="45405" xr:uid="{00000000-0005-0000-0000-0000FE390000}"/>
    <cellStyle name="Millares [0] 6 5 4 7" xfId="21109" xr:uid="{00000000-0005-0000-0000-0000FF390000}"/>
    <cellStyle name="Millares [0] 6 5 4 7 2" xfId="47856" xr:uid="{00000000-0005-0000-0000-0000003A0000}"/>
    <cellStyle name="Millares [0] 6 5 4 8" xfId="25975" xr:uid="{00000000-0005-0000-0000-0000013A0000}"/>
    <cellStyle name="Millares [0] 6 5 4 8 2" xfId="52720" xr:uid="{00000000-0005-0000-0000-0000023A0000}"/>
    <cellStyle name="Millares [0] 6 5 4 9" xfId="28465" xr:uid="{00000000-0005-0000-0000-0000033A0000}"/>
    <cellStyle name="Millares [0] 6 5 5" xfId="2180" xr:uid="{00000000-0005-0000-0000-0000043A0000}"/>
    <cellStyle name="Millares [0] 6 5 5 2" xfId="4663" xr:uid="{00000000-0005-0000-0000-0000053A0000}"/>
    <cellStyle name="Millares [0] 6 5 5 2 2" xfId="9514" xr:uid="{00000000-0005-0000-0000-0000063A0000}"/>
    <cellStyle name="Millares [0] 6 5 5 2 2 2" xfId="36264" xr:uid="{00000000-0005-0000-0000-0000073A0000}"/>
    <cellStyle name="Millares [0] 6 5 5 2 3" xfId="14256" xr:uid="{00000000-0005-0000-0000-0000083A0000}"/>
    <cellStyle name="Millares [0] 6 5 5 2 3 2" xfId="41006" xr:uid="{00000000-0005-0000-0000-0000093A0000}"/>
    <cellStyle name="Millares [0] 6 5 5 2 4" xfId="24057" xr:uid="{00000000-0005-0000-0000-00000A3A0000}"/>
    <cellStyle name="Millares [0] 6 5 5 2 4 2" xfId="50804" xr:uid="{00000000-0005-0000-0000-00000B3A0000}"/>
    <cellStyle name="Millares [0] 6 5 5 2 5" xfId="31413" xr:uid="{00000000-0005-0000-0000-00000C3A0000}"/>
    <cellStyle name="Millares [0] 6 5 5 3" xfId="7040" xr:uid="{00000000-0005-0000-0000-00000D3A0000}"/>
    <cellStyle name="Millares [0] 6 5 5 3 2" xfId="33790" xr:uid="{00000000-0005-0000-0000-00000E3A0000}"/>
    <cellStyle name="Millares [0] 6 5 5 4" xfId="11886" xr:uid="{00000000-0005-0000-0000-00000F3A0000}"/>
    <cellStyle name="Millares [0] 6 5 5 4 2" xfId="38636" xr:uid="{00000000-0005-0000-0000-0000103A0000}"/>
    <cellStyle name="Millares [0] 6 5 5 5" xfId="16731" xr:uid="{00000000-0005-0000-0000-0000113A0000}"/>
    <cellStyle name="Millares [0] 6 5 5 5 2" xfId="43481" xr:uid="{00000000-0005-0000-0000-0000123A0000}"/>
    <cellStyle name="Millares [0] 6 5 5 6" xfId="19132" xr:uid="{00000000-0005-0000-0000-0000133A0000}"/>
    <cellStyle name="Millares [0] 6 5 5 6 2" xfId="45879" xr:uid="{00000000-0005-0000-0000-0000143A0000}"/>
    <cellStyle name="Millares [0] 6 5 5 7" xfId="21583" xr:uid="{00000000-0005-0000-0000-0000153A0000}"/>
    <cellStyle name="Millares [0] 6 5 5 7 2" xfId="48330" xr:uid="{00000000-0005-0000-0000-0000163A0000}"/>
    <cellStyle name="Millares [0] 6 5 5 8" xfId="26449" xr:uid="{00000000-0005-0000-0000-0000173A0000}"/>
    <cellStyle name="Millares [0] 6 5 5 8 2" xfId="53194" xr:uid="{00000000-0005-0000-0000-0000183A0000}"/>
    <cellStyle name="Millares [0] 6 5 5 9" xfId="28939" xr:uid="{00000000-0005-0000-0000-0000193A0000}"/>
    <cellStyle name="Millares [0] 6 5 6" xfId="3155" xr:uid="{00000000-0005-0000-0000-00001A3A0000}"/>
    <cellStyle name="Millares [0] 6 5 6 2" xfId="8014" xr:uid="{00000000-0005-0000-0000-00001B3A0000}"/>
    <cellStyle name="Millares [0] 6 5 6 2 2" xfId="34764" xr:uid="{00000000-0005-0000-0000-00001C3A0000}"/>
    <cellStyle name="Millares [0] 6 5 6 3" xfId="12834" xr:uid="{00000000-0005-0000-0000-00001D3A0000}"/>
    <cellStyle name="Millares [0] 6 5 6 3 2" xfId="39584" xr:uid="{00000000-0005-0000-0000-00001E3A0000}"/>
    <cellStyle name="Millares [0] 6 5 6 4" xfId="22557" xr:uid="{00000000-0005-0000-0000-00001F3A0000}"/>
    <cellStyle name="Millares [0] 6 5 6 4 2" xfId="49304" xr:uid="{00000000-0005-0000-0000-0000203A0000}"/>
    <cellStyle name="Millares [0] 6 5 6 5" xfId="29913" xr:uid="{00000000-0005-0000-0000-0000213A0000}"/>
    <cellStyle name="Millares [0] 6 5 7" xfId="5618" xr:uid="{00000000-0005-0000-0000-0000223A0000}"/>
    <cellStyle name="Millares [0] 6 5 7 2" xfId="32368" xr:uid="{00000000-0005-0000-0000-0000233A0000}"/>
    <cellStyle name="Millares [0] 6 5 8" xfId="10463" xr:uid="{00000000-0005-0000-0000-0000243A0000}"/>
    <cellStyle name="Millares [0] 6 5 8 2" xfId="37213" xr:uid="{00000000-0005-0000-0000-0000253A0000}"/>
    <cellStyle name="Millares [0] 6 5 9" xfId="15309" xr:uid="{00000000-0005-0000-0000-0000263A0000}"/>
    <cellStyle name="Millares [0] 6 5 9 2" xfId="42059" xr:uid="{00000000-0005-0000-0000-0000273A0000}"/>
    <cellStyle name="Millares [0] 6 6" xfId="819" xr:uid="{00000000-0005-0000-0000-0000283A0000}"/>
    <cellStyle name="Millares [0] 6 6 10" xfId="20262" xr:uid="{00000000-0005-0000-0000-0000293A0000}"/>
    <cellStyle name="Millares [0] 6 6 10 2" xfId="47009" xr:uid="{00000000-0005-0000-0000-00002A3A0000}"/>
    <cellStyle name="Millares [0] 6 6 11" xfId="25128" xr:uid="{00000000-0005-0000-0000-00002B3A0000}"/>
    <cellStyle name="Millares [0] 6 6 11 2" xfId="51873" xr:uid="{00000000-0005-0000-0000-00002C3A0000}"/>
    <cellStyle name="Millares [0] 6 6 12" xfId="27592" xr:uid="{00000000-0005-0000-0000-00002D3A0000}"/>
    <cellStyle name="Millares [0] 6 6 2" xfId="1327" xr:uid="{00000000-0005-0000-0000-00002E3A0000}"/>
    <cellStyle name="Millares [0] 6 6 2 10" xfId="28092" xr:uid="{00000000-0005-0000-0000-00002F3A0000}"/>
    <cellStyle name="Millares [0] 6 6 2 2" xfId="2755" xr:uid="{00000000-0005-0000-0000-0000303A0000}"/>
    <cellStyle name="Millares [0] 6 6 2 2 2" xfId="5238" xr:uid="{00000000-0005-0000-0000-0000313A0000}"/>
    <cellStyle name="Millares [0] 6 6 2 2 2 2" xfId="10089" xr:uid="{00000000-0005-0000-0000-0000323A0000}"/>
    <cellStyle name="Millares [0] 6 6 2 2 2 2 2" xfId="36839" xr:uid="{00000000-0005-0000-0000-0000333A0000}"/>
    <cellStyle name="Millares [0] 6 6 2 2 2 3" xfId="14831" xr:uid="{00000000-0005-0000-0000-0000343A0000}"/>
    <cellStyle name="Millares [0] 6 6 2 2 2 3 2" xfId="41581" xr:uid="{00000000-0005-0000-0000-0000353A0000}"/>
    <cellStyle name="Millares [0] 6 6 2 2 2 4" xfId="24632" xr:uid="{00000000-0005-0000-0000-0000363A0000}"/>
    <cellStyle name="Millares [0] 6 6 2 2 2 4 2" xfId="51379" xr:uid="{00000000-0005-0000-0000-0000373A0000}"/>
    <cellStyle name="Millares [0] 6 6 2 2 2 5" xfId="31988" xr:uid="{00000000-0005-0000-0000-0000383A0000}"/>
    <cellStyle name="Millares [0] 6 6 2 2 3" xfId="7615" xr:uid="{00000000-0005-0000-0000-0000393A0000}"/>
    <cellStyle name="Millares [0] 6 6 2 2 3 2" xfId="34365" xr:uid="{00000000-0005-0000-0000-00003A3A0000}"/>
    <cellStyle name="Millares [0] 6 6 2 2 4" xfId="12461" xr:uid="{00000000-0005-0000-0000-00003B3A0000}"/>
    <cellStyle name="Millares [0] 6 6 2 2 4 2" xfId="39211" xr:uid="{00000000-0005-0000-0000-00003C3A0000}"/>
    <cellStyle name="Millares [0] 6 6 2 2 5" xfId="17306" xr:uid="{00000000-0005-0000-0000-00003D3A0000}"/>
    <cellStyle name="Millares [0] 6 6 2 2 5 2" xfId="44056" xr:uid="{00000000-0005-0000-0000-00003E3A0000}"/>
    <cellStyle name="Millares [0] 6 6 2 2 6" xfId="19707" xr:uid="{00000000-0005-0000-0000-00003F3A0000}"/>
    <cellStyle name="Millares [0] 6 6 2 2 6 2" xfId="46454" xr:uid="{00000000-0005-0000-0000-0000403A0000}"/>
    <cellStyle name="Millares [0] 6 6 2 2 7" xfId="22158" xr:uid="{00000000-0005-0000-0000-0000413A0000}"/>
    <cellStyle name="Millares [0] 6 6 2 2 7 2" xfId="48905" xr:uid="{00000000-0005-0000-0000-0000423A0000}"/>
    <cellStyle name="Millares [0] 6 6 2 2 8" xfId="27024" xr:uid="{00000000-0005-0000-0000-0000433A0000}"/>
    <cellStyle name="Millares [0] 6 6 2 2 8 2" xfId="53769" xr:uid="{00000000-0005-0000-0000-0000443A0000}"/>
    <cellStyle name="Millares [0] 6 6 2 2 9" xfId="29514" xr:uid="{00000000-0005-0000-0000-0000453A0000}"/>
    <cellStyle name="Millares [0] 6 6 2 3" xfId="3810" xr:uid="{00000000-0005-0000-0000-0000463A0000}"/>
    <cellStyle name="Millares [0] 6 6 2 3 2" xfId="8667" xr:uid="{00000000-0005-0000-0000-0000473A0000}"/>
    <cellStyle name="Millares [0] 6 6 2 3 2 2" xfId="35417" xr:uid="{00000000-0005-0000-0000-0000483A0000}"/>
    <cellStyle name="Millares [0] 6 6 2 3 3" xfId="13409" xr:uid="{00000000-0005-0000-0000-0000493A0000}"/>
    <cellStyle name="Millares [0] 6 6 2 3 3 2" xfId="40159" xr:uid="{00000000-0005-0000-0000-00004A3A0000}"/>
    <cellStyle name="Millares [0] 6 6 2 3 4" xfId="23210" xr:uid="{00000000-0005-0000-0000-00004B3A0000}"/>
    <cellStyle name="Millares [0] 6 6 2 3 4 2" xfId="49957" xr:uid="{00000000-0005-0000-0000-00004C3A0000}"/>
    <cellStyle name="Millares [0] 6 6 2 3 5" xfId="30566" xr:uid="{00000000-0005-0000-0000-00004D3A0000}"/>
    <cellStyle name="Millares [0] 6 6 2 4" xfId="6193" xr:uid="{00000000-0005-0000-0000-00004E3A0000}"/>
    <cellStyle name="Millares [0] 6 6 2 4 2" xfId="32943" xr:uid="{00000000-0005-0000-0000-00004F3A0000}"/>
    <cellStyle name="Millares [0] 6 6 2 5" xfId="11039" xr:uid="{00000000-0005-0000-0000-0000503A0000}"/>
    <cellStyle name="Millares [0] 6 6 2 5 2" xfId="37789" xr:uid="{00000000-0005-0000-0000-0000513A0000}"/>
    <cellStyle name="Millares [0] 6 6 2 6" xfId="15884" xr:uid="{00000000-0005-0000-0000-0000523A0000}"/>
    <cellStyle name="Millares [0] 6 6 2 6 2" xfId="42634" xr:uid="{00000000-0005-0000-0000-0000533A0000}"/>
    <cellStyle name="Millares [0] 6 6 2 7" xfId="18285" xr:uid="{00000000-0005-0000-0000-0000543A0000}"/>
    <cellStyle name="Millares [0] 6 6 2 7 2" xfId="45032" xr:uid="{00000000-0005-0000-0000-0000553A0000}"/>
    <cellStyle name="Millares [0] 6 6 2 8" xfId="20736" xr:uid="{00000000-0005-0000-0000-0000563A0000}"/>
    <cellStyle name="Millares [0] 6 6 2 8 2" xfId="47483" xr:uid="{00000000-0005-0000-0000-0000573A0000}"/>
    <cellStyle name="Millares [0] 6 6 2 9" xfId="25602" xr:uid="{00000000-0005-0000-0000-0000583A0000}"/>
    <cellStyle name="Millares [0] 6 6 2 9 2" xfId="52347" xr:uid="{00000000-0005-0000-0000-0000593A0000}"/>
    <cellStyle name="Millares [0] 6 6 3" xfId="1806" xr:uid="{00000000-0005-0000-0000-00005A3A0000}"/>
    <cellStyle name="Millares [0] 6 6 3 2" xfId="4289" xr:uid="{00000000-0005-0000-0000-00005B3A0000}"/>
    <cellStyle name="Millares [0] 6 6 3 2 2" xfId="9141" xr:uid="{00000000-0005-0000-0000-00005C3A0000}"/>
    <cellStyle name="Millares [0] 6 6 3 2 2 2" xfId="35891" xr:uid="{00000000-0005-0000-0000-00005D3A0000}"/>
    <cellStyle name="Millares [0] 6 6 3 2 3" xfId="13883" xr:uid="{00000000-0005-0000-0000-00005E3A0000}"/>
    <cellStyle name="Millares [0] 6 6 3 2 3 2" xfId="40633" xr:uid="{00000000-0005-0000-0000-00005F3A0000}"/>
    <cellStyle name="Millares [0] 6 6 3 2 4" xfId="23684" xr:uid="{00000000-0005-0000-0000-0000603A0000}"/>
    <cellStyle name="Millares [0] 6 6 3 2 4 2" xfId="50431" xr:uid="{00000000-0005-0000-0000-0000613A0000}"/>
    <cellStyle name="Millares [0] 6 6 3 2 5" xfId="31040" xr:uid="{00000000-0005-0000-0000-0000623A0000}"/>
    <cellStyle name="Millares [0] 6 6 3 3" xfId="6667" xr:uid="{00000000-0005-0000-0000-0000633A0000}"/>
    <cellStyle name="Millares [0] 6 6 3 3 2" xfId="33417" xr:uid="{00000000-0005-0000-0000-0000643A0000}"/>
    <cellStyle name="Millares [0] 6 6 3 4" xfId="11513" xr:uid="{00000000-0005-0000-0000-0000653A0000}"/>
    <cellStyle name="Millares [0] 6 6 3 4 2" xfId="38263" xr:uid="{00000000-0005-0000-0000-0000663A0000}"/>
    <cellStyle name="Millares [0] 6 6 3 5" xfId="16358" xr:uid="{00000000-0005-0000-0000-0000673A0000}"/>
    <cellStyle name="Millares [0] 6 6 3 5 2" xfId="43108" xr:uid="{00000000-0005-0000-0000-0000683A0000}"/>
    <cellStyle name="Millares [0] 6 6 3 6" xfId="18759" xr:uid="{00000000-0005-0000-0000-0000693A0000}"/>
    <cellStyle name="Millares [0] 6 6 3 6 2" xfId="45506" xr:uid="{00000000-0005-0000-0000-00006A3A0000}"/>
    <cellStyle name="Millares [0] 6 6 3 7" xfId="21210" xr:uid="{00000000-0005-0000-0000-00006B3A0000}"/>
    <cellStyle name="Millares [0] 6 6 3 7 2" xfId="47957" xr:uid="{00000000-0005-0000-0000-00006C3A0000}"/>
    <cellStyle name="Millares [0] 6 6 3 8" xfId="26076" xr:uid="{00000000-0005-0000-0000-00006D3A0000}"/>
    <cellStyle name="Millares [0] 6 6 3 8 2" xfId="52821" xr:uid="{00000000-0005-0000-0000-00006E3A0000}"/>
    <cellStyle name="Millares [0] 6 6 3 9" xfId="28566" xr:uid="{00000000-0005-0000-0000-00006F3A0000}"/>
    <cellStyle name="Millares [0] 6 6 4" xfId="2281" xr:uid="{00000000-0005-0000-0000-0000703A0000}"/>
    <cellStyle name="Millares [0] 6 6 4 2" xfId="4764" xr:uid="{00000000-0005-0000-0000-0000713A0000}"/>
    <cellStyle name="Millares [0] 6 6 4 2 2" xfId="9615" xr:uid="{00000000-0005-0000-0000-0000723A0000}"/>
    <cellStyle name="Millares [0] 6 6 4 2 2 2" xfId="36365" xr:uid="{00000000-0005-0000-0000-0000733A0000}"/>
    <cellStyle name="Millares [0] 6 6 4 2 3" xfId="14357" xr:uid="{00000000-0005-0000-0000-0000743A0000}"/>
    <cellStyle name="Millares [0] 6 6 4 2 3 2" xfId="41107" xr:uid="{00000000-0005-0000-0000-0000753A0000}"/>
    <cellStyle name="Millares [0] 6 6 4 2 4" xfId="24158" xr:uid="{00000000-0005-0000-0000-0000763A0000}"/>
    <cellStyle name="Millares [0] 6 6 4 2 4 2" xfId="50905" xr:uid="{00000000-0005-0000-0000-0000773A0000}"/>
    <cellStyle name="Millares [0] 6 6 4 2 5" xfId="31514" xr:uid="{00000000-0005-0000-0000-0000783A0000}"/>
    <cellStyle name="Millares [0] 6 6 4 3" xfId="7141" xr:uid="{00000000-0005-0000-0000-0000793A0000}"/>
    <cellStyle name="Millares [0] 6 6 4 3 2" xfId="33891" xr:uid="{00000000-0005-0000-0000-00007A3A0000}"/>
    <cellStyle name="Millares [0] 6 6 4 4" xfId="11987" xr:uid="{00000000-0005-0000-0000-00007B3A0000}"/>
    <cellStyle name="Millares [0] 6 6 4 4 2" xfId="38737" xr:uid="{00000000-0005-0000-0000-00007C3A0000}"/>
    <cellStyle name="Millares [0] 6 6 4 5" xfId="16832" xr:uid="{00000000-0005-0000-0000-00007D3A0000}"/>
    <cellStyle name="Millares [0] 6 6 4 5 2" xfId="43582" xr:uid="{00000000-0005-0000-0000-00007E3A0000}"/>
    <cellStyle name="Millares [0] 6 6 4 6" xfId="19233" xr:uid="{00000000-0005-0000-0000-00007F3A0000}"/>
    <cellStyle name="Millares [0] 6 6 4 6 2" xfId="45980" xr:uid="{00000000-0005-0000-0000-0000803A0000}"/>
    <cellStyle name="Millares [0] 6 6 4 7" xfId="21684" xr:uid="{00000000-0005-0000-0000-0000813A0000}"/>
    <cellStyle name="Millares [0] 6 6 4 7 2" xfId="48431" xr:uid="{00000000-0005-0000-0000-0000823A0000}"/>
    <cellStyle name="Millares [0] 6 6 4 8" xfId="26550" xr:uid="{00000000-0005-0000-0000-0000833A0000}"/>
    <cellStyle name="Millares [0] 6 6 4 8 2" xfId="53295" xr:uid="{00000000-0005-0000-0000-0000843A0000}"/>
    <cellStyle name="Millares [0] 6 6 4 9" xfId="29040" xr:uid="{00000000-0005-0000-0000-0000853A0000}"/>
    <cellStyle name="Millares [0] 6 6 5" xfId="3308" xr:uid="{00000000-0005-0000-0000-0000863A0000}"/>
    <cellStyle name="Millares [0] 6 6 5 2" xfId="8167" xr:uid="{00000000-0005-0000-0000-0000873A0000}"/>
    <cellStyle name="Millares [0] 6 6 5 2 2" xfId="34917" xr:uid="{00000000-0005-0000-0000-0000883A0000}"/>
    <cellStyle name="Millares [0] 6 6 5 3" xfId="12935" xr:uid="{00000000-0005-0000-0000-0000893A0000}"/>
    <cellStyle name="Millares [0] 6 6 5 3 2" xfId="39685" xr:uid="{00000000-0005-0000-0000-00008A3A0000}"/>
    <cellStyle name="Millares [0] 6 6 5 4" xfId="22710" xr:uid="{00000000-0005-0000-0000-00008B3A0000}"/>
    <cellStyle name="Millares [0] 6 6 5 4 2" xfId="49457" xr:uid="{00000000-0005-0000-0000-00008C3A0000}"/>
    <cellStyle name="Millares [0] 6 6 5 5" xfId="30066" xr:uid="{00000000-0005-0000-0000-00008D3A0000}"/>
    <cellStyle name="Millares [0] 6 6 6" xfId="5719" xr:uid="{00000000-0005-0000-0000-00008E3A0000}"/>
    <cellStyle name="Millares [0] 6 6 6 2" xfId="32469" xr:uid="{00000000-0005-0000-0000-00008F3A0000}"/>
    <cellStyle name="Millares [0] 6 6 7" xfId="10565" xr:uid="{00000000-0005-0000-0000-0000903A0000}"/>
    <cellStyle name="Millares [0] 6 6 7 2" xfId="37315" xr:uid="{00000000-0005-0000-0000-0000913A0000}"/>
    <cellStyle name="Millares [0] 6 6 8" xfId="15410" xr:uid="{00000000-0005-0000-0000-0000923A0000}"/>
    <cellStyle name="Millares [0] 6 6 8 2" xfId="42160" xr:uid="{00000000-0005-0000-0000-0000933A0000}"/>
    <cellStyle name="Millares [0] 6 6 9" xfId="17809" xr:uid="{00000000-0005-0000-0000-0000943A0000}"/>
    <cellStyle name="Millares [0] 6 6 9 2" xfId="44556" xr:uid="{00000000-0005-0000-0000-0000953A0000}"/>
    <cellStyle name="Millares [0] 6 7" xfId="1088" xr:uid="{00000000-0005-0000-0000-0000963A0000}"/>
    <cellStyle name="Millares [0] 6 7 10" xfId="27855" xr:uid="{00000000-0005-0000-0000-0000973A0000}"/>
    <cellStyle name="Millares [0] 6 7 2" xfId="2518" xr:uid="{00000000-0005-0000-0000-0000983A0000}"/>
    <cellStyle name="Millares [0] 6 7 2 2" xfId="5001" xr:uid="{00000000-0005-0000-0000-0000993A0000}"/>
    <cellStyle name="Millares [0] 6 7 2 2 2" xfId="9852" xr:uid="{00000000-0005-0000-0000-00009A3A0000}"/>
    <cellStyle name="Millares [0] 6 7 2 2 2 2" xfId="36602" xr:uid="{00000000-0005-0000-0000-00009B3A0000}"/>
    <cellStyle name="Millares [0] 6 7 2 2 3" xfId="14594" xr:uid="{00000000-0005-0000-0000-00009C3A0000}"/>
    <cellStyle name="Millares [0] 6 7 2 2 3 2" xfId="41344" xr:uid="{00000000-0005-0000-0000-00009D3A0000}"/>
    <cellStyle name="Millares [0] 6 7 2 2 4" xfId="24395" xr:uid="{00000000-0005-0000-0000-00009E3A0000}"/>
    <cellStyle name="Millares [0] 6 7 2 2 4 2" xfId="51142" xr:uid="{00000000-0005-0000-0000-00009F3A0000}"/>
    <cellStyle name="Millares [0] 6 7 2 2 5" xfId="31751" xr:uid="{00000000-0005-0000-0000-0000A03A0000}"/>
    <cellStyle name="Millares [0] 6 7 2 3" xfId="7378" xr:uid="{00000000-0005-0000-0000-0000A13A0000}"/>
    <cellStyle name="Millares [0] 6 7 2 3 2" xfId="34128" xr:uid="{00000000-0005-0000-0000-0000A23A0000}"/>
    <cellStyle name="Millares [0] 6 7 2 4" xfId="12224" xr:uid="{00000000-0005-0000-0000-0000A33A0000}"/>
    <cellStyle name="Millares [0] 6 7 2 4 2" xfId="38974" xr:uid="{00000000-0005-0000-0000-0000A43A0000}"/>
    <cellStyle name="Millares [0] 6 7 2 5" xfId="17069" xr:uid="{00000000-0005-0000-0000-0000A53A0000}"/>
    <cellStyle name="Millares [0] 6 7 2 5 2" xfId="43819" xr:uid="{00000000-0005-0000-0000-0000A63A0000}"/>
    <cellStyle name="Millares [0] 6 7 2 6" xfId="19470" xr:uid="{00000000-0005-0000-0000-0000A73A0000}"/>
    <cellStyle name="Millares [0] 6 7 2 6 2" xfId="46217" xr:uid="{00000000-0005-0000-0000-0000A83A0000}"/>
    <cellStyle name="Millares [0] 6 7 2 7" xfId="21921" xr:uid="{00000000-0005-0000-0000-0000A93A0000}"/>
    <cellStyle name="Millares [0] 6 7 2 7 2" xfId="48668" xr:uid="{00000000-0005-0000-0000-0000AA3A0000}"/>
    <cellStyle name="Millares [0] 6 7 2 8" xfId="26787" xr:uid="{00000000-0005-0000-0000-0000AB3A0000}"/>
    <cellStyle name="Millares [0] 6 7 2 8 2" xfId="53532" xr:uid="{00000000-0005-0000-0000-0000AC3A0000}"/>
    <cellStyle name="Millares [0] 6 7 2 9" xfId="29277" xr:uid="{00000000-0005-0000-0000-0000AD3A0000}"/>
    <cellStyle name="Millares [0] 6 7 3" xfId="3572" xr:uid="{00000000-0005-0000-0000-0000AE3A0000}"/>
    <cellStyle name="Millares [0] 6 7 3 2" xfId="8430" xr:uid="{00000000-0005-0000-0000-0000AF3A0000}"/>
    <cellStyle name="Millares [0] 6 7 3 2 2" xfId="35180" xr:uid="{00000000-0005-0000-0000-0000B03A0000}"/>
    <cellStyle name="Millares [0] 6 7 3 3" xfId="13172" xr:uid="{00000000-0005-0000-0000-0000B13A0000}"/>
    <cellStyle name="Millares [0] 6 7 3 3 2" xfId="39922" xr:uid="{00000000-0005-0000-0000-0000B23A0000}"/>
    <cellStyle name="Millares [0] 6 7 3 4" xfId="22973" xr:uid="{00000000-0005-0000-0000-0000B33A0000}"/>
    <cellStyle name="Millares [0] 6 7 3 4 2" xfId="49720" xr:uid="{00000000-0005-0000-0000-0000B43A0000}"/>
    <cellStyle name="Millares [0] 6 7 3 5" xfId="30329" xr:uid="{00000000-0005-0000-0000-0000B53A0000}"/>
    <cellStyle name="Millares [0] 6 7 4" xfId="5956" xr:uid="{00000000-0005-0000-0000-0000B63A0000}"/>
    <cellStyle name="Millares [0] 6 7 4 2" xfId="32706" xr:uid="{00000000-0005-0000-0000-0000B73A0000}"/>
    <cellStyle name="Millares [0] 6 7 5" xfId="10802" xr:uid="{00000000-0005-0000-0000-0000B83A0000}"/>
    <cellStyle name="Millares [0] 6 7 5 2" xfId="37552" xr:uid="{00000000-0005-0000-0000-0000B93A0000}"/>
    <cellStyle name="Millares [0] 6 7 6" xfId="15647" xr:uid="{00000000-0005-0000-0000-0000BA3A0000}"/>
    <cellStyle name="Millares [0] 6 7 6 2" xfId="42397" xr:uid="{00000000-0005-0000-0000-0000BB3A0000}"/>
    <cellStyle name="Millares [0] 6 7 7" xfId="18048" xr:uid="{00000000-0005-0000-0000-0000BC3A0000}"/>
    <cellStyle name="Millares [0] 6 7 7 2" xfId="44795" xr:uid="{00000000-0005-0000-0000-0000BD3A0000}"/>
    <cellStyle name="Millares [0] 6 7 8" xfId="20499" xr:uid="{00000000-0005-0000-0000-0000BE3A0000}"/>
    <cellStyle name="Millares [0] 6 7 8 2" xfId="47246" xr:uid="{00000000-0005-0000-0000-0000BF3A0000}"/>
    <cellStyle name="Millares [0] 6 7 9" xfId="25365" xr:uid="{00000000-0005-0000-0000-0000C03A0000}"/>
    <cellStyle name="Millares [0] 6 7 9 2" xfId="52110" xr:uid="{00000000-0005-0000-0000-0000C13A0000}"/>
    <cellStyle name="Millares [0] 6 8" xfId="1568" xr:uid="{00000000-0005-0000-0000-0000C23A0000}"/>
    <cellStyle name="Millares [0] 6 8 2" xfId="4051" xr:uid="{00000000-0005-0000-0000-0000C33A0000}"/>
    <cellStyle name="Millares [0] 6 8 2 2" xfId="8904" xr:uid="{00000000-0005-0000-0000-0000C43A0000}"/>
    <cellStyle name="Millares [0] 6 8 2 2 2" xfId="35654" xr:uid="{00000000-0005-0000-0000-0000C53A0000}"/>
    <cellStyle name="Millares [0] 6 8 2 3" xfId="13646" xr:uid="{00000000-0005-0000-0000-0000C63A0000}"/>
    <cellStyle name="Millares [0] 6 8 2 3 2" xfId="40396" xr:uid="{00000000-0005-0000-0000-0000C73A0000}"/>
    <cellStyle name="Millares [0] 6 8 2 4" xfId="23447" xr:uid="{00000000-0005-0000-0000-0000C83A0000}"/>
    <cellStyle name="Millares [0] 6 8 2 4 2" xfId="50194" xr:uid="{00000000-0005-0000-0000-0000C93A0000}"/>
    <cellStyle name="Millares [0] 6 8 2 5" xfId="30803" xr:uid="{00000000-0005-0000-0000-0000CA3A0000}"/>
    <cellStyle name="Millares [0] 6 8 3" xfId="6430" xr:uid="{00000000-0005-0000-0000-0000CB3A0000}"/>
    <cellStyle name="Millares [0] 6 8 3 2" xfId="33180" xr:uid="{00000000-0005-0000-0000-0000CC3A0000}"/>
    <cellStyle name="Millares [0] 6 8 4" xfId="11276" xr:uid="{00000000-0005-0000-0000-0000CD3A0000}"/>
    <cellStyle name="Millares [0] 6 8 4 2" xfId="38026" xr:uid="{00000000-0005-0000-0000-0000CE3A0000}"/>
    <cellStyle name="Millares [0] 6 8 5" xfId="16121" xr:uid="{00000000-0005-0000-0000-0000CF3A0000}"/>
    <cellStyle name="Millares [0] 6 8 5 2" xfId="42871" xr:uid="{00000000-0005-0000-0000-0000D03A0000}"/>
    <cellStyle name="Millares [0] 6 8 6" xfId="18522" xr:uid="{00000000-0005-0000-0000-0000D13A0000}"/>
    <cellStyle name="Millares [0] 6 8 6 2" xfId="45269" xr:uid="{00000000-0005-0000-0000-0000D23A0000}"/>
    <cellStyle name="Millares [0] 6 8 7" xfId="20973" xr:uid="{00000000-0005-0000-0000-0000D33A0000}"/>
    <cellStyle name="Millares [0] 6 8 7 2" xfId="47720" xr:uid="{00000000-0005-0000-0000-0000D43A0000}"/>
    <cellStyle name="Millares [0] 6 8 8" xfId="25839" xr:uid="{00000000-0005-0000-0000-0000D53A0000}"/>
    <cellStyle name="Millares [0] 6 8 8 2" xfId="52584" xr:uid="{00000000-0005-0000-0000-0000D63A0000}"/>
    <cellStyle name="Millares [0] 6 8 9" xfId="28329" xr:uid="{00000000-0005-0000-0000-0000D73A0000}"/>
    <cellStyle name="Millares [0] 6 9" xfId="2044" xr:uid="{00000000-0005-0000-0000-0000D83A0000}"/>
    <cellStyle name="Millares [0] 6 9 2" xfId="4527" xr:uid="{00000000-0005-0000-0000-0000D93A0000}"/>
    <cellStyle name="Millares [0] 6 9 2 2" xfId="9378" xr:uid="{00000000-0005-0000-0000-0000DA3A0000}"/>
    <cellStyle name="Millares [0] 6 9 2 2 2" xfId="36128" xr:uid="{00000000-0005-0000-0000-0000DB3A0000}"/>
    <cellStyle name="Millares [0] 6 9 2 3" xfId="14120" xr:uid="{00000000-0005-0000-0000-0000DC3A0000}"/>
    <cellStyle name="Millares [0] 6 9 2 3 2" xfId="40870" xr:uid="{00000000-0005-0000-0000-0000DD3A0000}"/>
    <cellStyle name="Millares [0] 6 9 2 4" xfId="23921" xr:uid="{00000000-0005-0000-0000-0000DE3A0000}"/>
    <cellStyle name="Millares [0] 6 9 2 4 2" xfId="50668" xr:uid="{00000000-0005-0000-0000-0000DF3A0000}"/>
    <cellStyle name="Millares [0] 6 9 2 5" xfId="31277" xr:uid="{00000000-0005-0000-0000-0000E03A0000}"/>
    <cellStyle name="Millares [0] 6 9 3" xfId="6904" xr:uid="{00000000-0005-0000-0000-0000E13A0000}"/>
    <cellStyle name="Millares [0] 6 9 3 2" xfId="33654" xr:uid="{00000000-0005-0000-0000-0000E23A0000}"/>
    <cellStyle name="Millares [0] 6 9 4" xfId="11750" xr:uid="{00000000-0005-0000-0000-0000E33A0000}"/>
    <cellStyle name="Millares [0] 6 9 4 2" xfId="38500" xr:uid="{00000000-0005-0000-0000-0000E43A0000}"/>
    <cellStyle name="Millares [0] 6 9 5" xfId="16595" xr:uid="{00000000-0005-0000-0000-0000E53A0000}"/>
    <cellStyle name="Millares [0] 6 9 5 2" xfId="43345" xr:uid="{00000000-0005-0000-0000-0000E63A0000}"/>
    <cellStyle name="Millares [0] 6 9 6" xfId="18996" xr:uid="{00000000-0005-0000-0000-0000E73A0000}"/>
    <cellStyle name="Millares [0] 6 9 6 2" xfId="45743" xr:uid="{00000000-0005-0000-0000-0000E83A0000}"/>
    <cellStyle name="Millares [0] 6 9 7" xfId="21447" xr:uid="{00000000-0005-0000-0000-0000E93A0000}"/>
    <cellStyle name="Millares [0] 6 9 7 2" xfId="48194" xr:uid="{00000000-0005-0000-0000-0000EA3A0000}"/>
    <cellStyle name="Millares [0] 6 9 8" xfId="26313" xr:uid="{00000000-0005-0000-0000-0000EB3A0000}"/>
    <cellStyle name="Millares [0] 6 9 8 2" xfId="53058" xr:uid="{00000000-0005-0000-0000-0000EC3A0000}"/>
    <cellStyle name="Millares [0] 6 9 9" xfId="28803" xr:uid="{00000000-0005-0000-0000-0000ED3A0000}"/>
    <cellStyle name="Millares [0] 7" xfId="469" xr:uid="{00000000-0005-0000-0000-0000EE3A0000}"/>
    <cellStyle name="Millares [0] 7 10" xfId="15184" xr:uid="{00000000-0005-0000-0000-0000EF3A0000}"/>
    <cellStyle name="Millares [0] 7 10 2" xfId="41934" xr:uid="{00000000-0005-0000-0000-0000F03A0000}"/>
    <cellStyle name="Millares [0] 7 11" xfId="17575" xr:uid="{00000000-0005-0000-0000-0000F13A0000}"/>
    <cellStyle name="Millares [0] 7 11 2" xfId="44322" xr:uid="{00000000-0005-0000-0000-0000F23A0000}"/>
    <cellStyle name="Millares [0] 7 12" xfId="20035" xr:uid="{00000000-0005-0000-0000-0000F33A0000}"/>
    <cellStyle name="Millares [0] 7 12 2" xfId="46782" xr:uid="{00000000-0005-0000-0000-0000F43A0000}"/>
    <cellStyle name="Millares [0] 7 13" xfId="24901" xr:uid="{00000000-0005-0000-0000-0000F53A0000}"/>
    <cellStyle name="Millares [0] 7 13 2" xfId="51647" xr:uid="{00000000-0005-0000-0000-0000F63A0000}"/>
    <cellStyle name="Millares [0] 7 14" xfId="27314" xr:uid="{00000000-0005-0000-0000-0000F73A0000}"/>
    <cellStyle name="Millares [0] 7 2" xfId="685" xr:uid="{00000000-0005-0000-0000-0000F83A0000}"/>
    <cellStyle name="Millares [0] 7 2 10" xfId="17716" xr:uid="{00000000-0005-0000-0000-0000F93A0000}"/>
    <cellStyle name="Millares [0] 7 2 10 2" xfId="44463" xr:uid="{00000000-0005-0000-0000-0000FA3A0000}"/>
    <cellStyle name="Millares [0] 7 2 11" xfId="20171" xr:uid="{00000000-0005-0000-0000-0000FB3A0000}"/>
    <cellStyle name="Millares [0] 7 2 11 2" xfId="46918" xr:uid="{00000000-0005-0000-0000-0000FC3A0000}"/>
    <cellStyle name="Millares [0] 7 2 12" xfId="25037" xr:uid="{00000000-0005-0000-0000-0000FD3A0000}"/>
    <cellStyle name="Millares [0] 7 2 12 2" xfId="51783" xr:uid="{00000000-0005-0000-0000-0000FE3A0000}"/>
    <cellStyle name="Millares [0] 7 2 13" xfId="27495" xr:uid="{00000000-0005-0000-0000-0000FF3A0000}"/>
    <cellStyle name="Millares [0] 7 2 2" xfId="997" xr:uid="{00000000-0005-0000-0000-0000003B0000}"/>
    <cellStyle name="Millares [0] 7 2 2 10" xfId="20409" xr:uid="{00000000-0005-0000-0000-0000013B0000}"/>
    <cellStyle name="Millares [0] 7 2 2 10 2" xfId="47156" xr:uid="{00000000-0005-0000-0000-0000023B0000}"/>
    <cellStyle name="Millares [0] 7 2 2 11" xfId="25275" xr:uid="{00000000-0005-0000-0000-0000033B0000}"/>
    <cellStyle name="Millares [0] 7 2 2 11 2" xfId="52020" xr:uid="{00000000-0005-0000-0000-0000043B0000}"/>
    <cellStyle name="Millares [0] 7 2 2 12" xfId="27765" xr:uid="{00000000-0005-0000-0000-0000053B0000}"/>
    <cellStyle name="Millares [0] 7 2 2 2" xfId="1474" xr:uid="{00000000-0005-0000-0000-0000063B0000}"/>
    <cellStyle name="Millares [0] 7 2 2 2 10" xfId="28239" xr:uid="{00000000-0005-0000-0000-0000073B0000}"/>
    <cellStyle name="Millares [0] 7 2 2 2 2" xfId="2902" xr:uid="{00000000-0005-0000-0000-0000083B0000}"/>
    <cellStyle name="Millares [0] 7 2 2 2 2 2" xfId="5385" xr:uid="{00000000-0005-0000-0000-0000093B0000}"/>
    <cellStyle name="Millares [0] 7 2 2 2 2 2 2" xfId="10236" xr:uid="{00000000-0005-0000-0000-00000A3B0000}"/>
    <cellStyle name="Millares [0] 7 2 2 2 2 2 2 2" xfId="36986" xr:uid="{00000000-0005-0000-0000-00000B3B0000}"/>
    <cellStyle name="Millares [0] 7 2 2 2 2 2 3" xfId="14978" xr:uid="{00000000-0005-0000-0000-00000C3B0000}"/>
    <cellStyle name="Millares [0] 7 2 2 2 2 2 3 2" xfId="41728" xr:uid="{00000000-0005-0000-0000-00000D3B0000}"/>
    <cellStyle name="Millares [0] 7 2 2 2 2 2 4" xfId="24779" xr:uid="{00000000-0005-0000-0000-00000E3B0000}"/>
    <cellStyle name="Millares [0] 7 2 2 2 2 2 4 2" xfId="51526" xr:uid="{00000000-0005-0000-0000-00000F3B0000}"/>
    <cellStyle name="Millares [0] 7 2 2 2 2 2 5" xfId="32135" xr:uid="{00000000-0005-0000-0000-0000103B0000}"/>
    <cellStyle name="Millares [0] 7 2 2 2 2 3" xfId="7762" xr:uid="{00000000-0005-0000-0000-0000113B0000}"/>
    <cellStyle name="Millares [0] 7 2 2 2 2 3 2" xfId="34512" xr:uid="{00000000-0005-0000-0000-0000123B0000}"/>
    <cellStyle name="Millares [0] 7 2 2 2 2 4" xfId="12608" xr:uid="{00000000-0005-0000-0000-0000133B0000}"/>
    <cellStyle name="Millares [0] 7 2 2 2 2 4 2" xfId="39358" xr:uid="{00000000-0005-0000-0000-0000143B0000}"/>
    <cellStyle name="Millares [0] 7 2 2 2 2 5" xfId="17453" xr:uid="{00000000-0005-0000-0000-0000153B0000}"/>
    <cellStyle name="Millares [0] 7 2 2 2 2 5 2" xfId="44203" xr:uid="{00000000-0005-0000-0000-0000163B0000}"/>
    <cellStyle name="Millares [0] 7 2 2 2 2 6" xfId="19854" xr:uid="{00000000-0005-0000-0000-0000173B0000}"/>
    <cellStyle name="Millares [0] 7 2 2 2 2 6 2" xfId="46601" xr:uid="{00000000-0005-0000-0000-0000183B0000}"/>
    <cellStyle name="Millares [0] 7 2 2 2 2 7" xfId="22305" xr:uid="{00000000-0005-0000-0000-0000193B0000}"/>
    <cellStyle name="Millares [0] 7 2 2 2 2 7 2" xfId="49052" xr:uid="{00000000-0005-0000-0000-00001A3B0000}"/>
    <cellStyle name="Millares [0] 7 2 2 2 2 8" xfId="27171" xr:uid="{00000000-0005-0000-0000-00001B3B0000}"/>
    <cellStyle name="Millares [0] 7 2 2 2 2 8 2" xfId="53916" xr:uid="{00000000-0005-0000-0000-00001C3B0000}"/>
    <cellStyle name="Millares [0] 7 2 2 2 2 9" xfId="29661" xr:uid="{00000000-0005-0000-0000-00001D3B0000}"/>
    <cellStyle name="Millares [0] 7 2 2 2 3" xfId="3957" xr:uid="{00000000-0005-0000-0000-00001E3B0000}"/>
    <cellStyle name="Millares [0] 7 2 2 2 3 2" xfId="8814" xr:uid="{00000000-0005-0000-0000-00001F3B0000}"/>
    <cellStyle name="Millares [0] 7 2 2 2 3 2 2" xfId="35564" xr:uid="{00000000-0005-0000-0000-0000203B0000}"/>
    <cellStyle name="Millares [0] 7 2 2 2 3 3" xfId="13556" xr:uid="{00000000-0005-0000-0000-0000213B0000}"/>
    <cellStyle name="Millares [0] 7 2 2 2 3 3 2" xfId="40306" xr:uid="{00000000-0005-0000-0000-0000223B0000}"/>
    <cellStyle name="Millares [0] 7 2 2 2 3 4" xfId="23357" xr:uid="{00000000-0005-0000-0000-0000233B0000}"/>
    <cellStyle name="Millares [0] 7 2 2 2 3 4 2" xfId="50104" xr:uid="{00000000-0005-0000-0000-0000243B0000}"/>
    <cellStyle name="Millares [0] 7 2 2 2 3 5" xfId="30713" xr:uid="{00000000-0005-0000-0000-0000253B0000}"/>
    <cellStyle name="Millares [0] 7 2 2 2 4" xfId="6340" xr:uid="{00000000-0005-0000-0000-0000263B0000}"/>
    <cellStyle name="Millares [0] 7 2 2 2 4 2" xfId="33090" xr:uid="{00000000-0005-0000-0000-0000273B0000}"/>
    <cellStyle name="Millares [0] 7 2 2 2 5" xfId="11186" xr:uid="{00000000-0005-0000-0000-0000283B0000}"/>
    <cellStyle name="Millares [0] 7 2 2 2 5 2" xfId="37936" xr:uid="{00000000-0005-0000-0000-0000293B0000}"/>
    <cellStyle name="Millares [0] 7 2 2 2 6" xfId="16031" xr:uid="{00000000-0005-0000-0000-00002A3B0000}"/>
    <cellStyle name="Millares [0] 7 2 2 2 6 2" xfId="42781" xr:uid="{00000000-0005-0000-0000-00002B3B0000}"/>
    <cellStyle name="Millares [0] 7 2 2 2 7" xfId="18432" xr:uid="{00000000-0005-0000-0000-00002C3B0000}"/>
    <cellStyle name="Millares [0] 7 2 2 2 7 2" xfId="45179" xr:uid="{00000000-0005-0000-0000-00002D3B0000}"/>
    <cellStyle name="Millares [0] 7 2 2 2 8" xfId="20883" xr:uid="{00000000-0005-0000-0000-00002E3B0000}"/>
    <cellStyle name="Millares [0] 7 2 2 2 8 2" xfId="47630" xr:uid="{00000000-0005-0000-0000-00002F3B0000}"/>
    <cellStyle name="Millares [0] 7 2 2 2 9" xfId="25749" xr:uid="{00000000-0005-0000-0000-0000303B0000}"/>
    <cellStyle name="Millares [0] 7 2 2 2 9 2" xfId="52494" xr:uid="{00000000-0005-0000-0000-0000313B0000}"/>
    <cellStyle name="Millares [0] 7 2 2 3" xfId="1953" xr:uid="{00000000-0005-0000-0000-0000323B0000}"/>
    <cellStyle name="Millares [0] 7 2 2 3 2" xfId="4436" xr:uid="{00000000-0005-0000-0000-0000333B0000}"/>
    <cellStyle name="Millares [0] 7 2 2 3 2 2" xfId="9288" xr:uid="{00000000-0005-0000-0000-0000343B0000}"/>
    <cellStyle name="Millares [0] 7 2 2 3 2 2 2" xfId="36038" xr:uid="{00000000-0005-0000-0000-0000353B0000}"/>
    <cellStyle name="Millares [0] 7 2 2 3 2 3" xfId="14030" xr:uid="{00000000-0005-0000-0000-0000363B0000}"/>
    <cellStyle name="Millares [0] 7 2 2 3 2 3 2" xfId="40780" xr:uid="{00000000-0005-0000-0000-0000373B0000}"/>
    <cellStyle name="Millares [0] 7 2 2 3 2 4" xfId="23831" xr:uid="{00000000-0005-0000-0000-0000383B0000}"/>
    <cellStyle name="Millares [0] 7 2 2 3 2 4 2" xfId="50578" xr:uid="{00000000-0005-0000-0000-0000393B0000}"/>
    <cellStyle name="Millares [0] 7 2 2 3 2 5" xfId="31187" xr:uid="{00000000-0005-0000-0000-00003A3B0000}"/>
    <cellStyle name="Millares [0] 7 2 2 3 3" xfId="6814" xr:uid="{00000000-0005-0000-0000-00003B3B0000}"/>
    <cellStyle name="Millares [0] 7 2 2 3 3 2" xfId="33564" xr:uid="{00000000-0005-0000-0000-00003C3B0000}"/>
    <cellStyle name="Millares [0] 7 2 2 3 4" xfId="11660" xr:uid="{00000000-0005-0000-0000-00003D3B0000}"/>
    <cellStyle name="Millares [0] 7 2 2 3 4 2" xfId="38410" xr:uid="{00000000-0005-0000-0000-00003E3B0000}"/>
    <cellStyle name="Millares [0] 7 2 2 3 5" xfId="16505" xr:uid="{00000000-0005-0000-0000-00003F3B0000}"/>
    <cellStyle name="Millares [0] 7 2 2 3 5 2" xfId="43255" xr:uid="{00000000-0005-0000-0000-0000403B0000}"/>
    <cellStyle name="Millares [0] 7 2 2 3 6" xfId="18906" xr:uid="{00000000-0005-0000-0000-0000413B0000}"/>
    <cellStyle name="Millares [0] 7 2 2 3 6 2" xfId="45653" xr:uid="{00000000-0005-0000-0000-0000423B0000}"/>
    <cellStyle name="Millares [0] 7 2 2 3 7" xfId="21357" xr:uid="{00000000-0005-0000-0000-0000433B0000}"/>
    <cellStyle name="Millares [0] 7 2 2 3 7 2" xfId="48104" xr:uid="{00000000-0005-0000-0000-0000443B0000}"/>
    <cellStyle name="Millares [0] 7 2 2 3 8" xfId="26223" xr:uid="{00000000-0005-0000-0000-0000453B0000}"/>
    <cellStyle name="Millares [0] 7 2 2 3 8 2" xfId="52968" xr:uid="{00000000-0005-0000-0000-0000463B0000}"/>
    <cellStyle name="Millares [0] 7 2 2 3 9" xfId="28713" xr:uid="{00000000-0005-0000-0000-0000473B0000}"/>
    <cellStyle name="Millares [0] 7 2 2 4" xfId="2428" xr:uid="{00000000-0005-0000-0000-0000483B0000}"/>
    <cellStyle name="Millares [0] 7 2 2 4 2" xfId="4911" xr:uid="{00000000-0005-0000-0000-0000493B0000}"/>
    <cellStyle name="Millares [0] 7 2 2 4 2 2" xfId="9762" xr:uid="{00000000-0005-0000-0000-00004A3B0000}"/>
    <cellStyle name="Millares [0] 7 2 2 4 2 2 2" xfId="36512" xr:uid="{00000000-0005-0000-0000-00004B3B0000}"/>
    <cellStyle name="Millares [0] 7 2 2 4 2 3" xfId="14504" xr:uid="{00000000-0005-0000-0000-00004C3B0000}"/>
    <cellStyle name="Millares [0] 7 2 2 4 2 3 2" xfId="41254" xr:uid="{00000000-0005-0000-0000-00004D3B0000}"/>
    <cellStyle name="Millares [0] 7 2 2 4 2 4" xfId="24305" xr:uid="{00000000-0005-0000-0000-00004E3B0000}"/>
    <cellStyle name="Millares [0] 7 2 2 4 2 4 2" xfId="51052" xr:uid="{00000000-0005-0000-0000-00004F3B0000}"/>
    <cellStyle name="Millares [0] 7 2 2 4 2 5" xfId="31661" xr:uid="{00000000-0005-0000-0000-0000503B0000}"/>
    <cellStyle name="Millares [0] 7 2 2 4 3" xfId="7288" xr:uid="{00000000-0005-0000-0000-0000513B0000}"/>
    <cellStyle name="Millares [0] 7 2 2 4 3 2" xfId="34038" xr:uid="{00000000-0005-0000-0000-0000523B0000}"/>
    <cellStyle name="Millares [0] 7 2 2 4 4" xfId="12134" xr:uid="{00000000-0005-0000-0000-0000533B0000}"/>
    <cellStyle name="Millares [0] 7 2 2 4 4 2" xfId="38884" xr:uid="{00000000-0005-0000-0000-0000543B0000}"/>
    <cellStyle name="Millares [0] 7 2 2 4 5" xfId="16979" xr:uid="{00000000-0005-0000-0000-0000553B0000}"/>
    <cellStyle name="Millares [0] 7 2 2 4 5 2" xfId="43729" xr:uid="{00000000-0005-0000-0000-0000563B0000}"/>
    <cellStyle name="Millares [0] 7 2 2 4 6" xfId="19380" xr:uid="{00000000-0005-0000-0000-0000573B0000}"/>
    <cellStyle name="Millares [0] 7 2 2 4 6 2" xfId="46127" xr:uid="{00000000-0005-0000-0000-0000583B0000}"/>
    <cellStyle name="Millares [0] 7 2 2 4 7" xfId="21831" xr:uid="{00000000-0005-0000-0000-0000593B0000}"/>
    <cellStyle name="Millares [0] 7 2 2 4 7 2" xfId="48578" xr:uid="{00000000-0005-0000-0000-00005A3B0000}"/>
    <cellStyle name="Millares [0] 7 2 2 4 8" xfId="26697" xr:uid="{00000000-0005-0000-0000-00005B3B0000}"/>
    <cellStyle name="Millares [0] 7 2 2 4 8 2" xfId="53442" xr:uid="{00000000-0005-0000-0000-00005C3B0000}"/>
    <cellStyle name="Millares [0] 7 2 2 4 9" xfId="29187" xr:uid="{00000000-0005-0000-0000-00005D3B0000}"/>
    <cellStyle name="Millares [0] 7 2 2 5" xfId="3481" xr:uid="{00000000-0005-0000-0000-00005E3B0000}"/>
    <cellStyle name="Millares [0] 7 2 2 5 2" xfId="8340" xr:uid="{00000000-0005-0000-0000-00005F3B0000}"/>
    <cellStyle name="Millares [0] 7 2 2 5 2 2" xfId="35090" xr:uid="{00000000-0005-0000-0000-0000603B0000}"/>
    <cellStyle name="Millares [0] 7 2 2 5 3" xfId="13082" xr:uid="{00000000-0005-0000-0000-0000613B0000}"/>
    <cellStyle name="Millares [0] 7 2 2 5 3 2" xfId="39832" xr:uid="{00000000-0005-0000-0000-0000623B0000}"/>
    <cellStyle name="Millares [0] 7 2 2 5 4" xfId="22883" xr:uid="{00000000-0005-0000-0000-0000633B0000}"/>
    <cellStyle name="Millares [0] 7 2 2 5 4 2" xfId="49630" xr:uid="{00000000-0005-0000-0000-0000643B0000}"/>
    <cellStyle name="Millares [0] 7 2 2 5 5" xfId="30239" xr:uid="{00000000-0005-0000-0000-0000653B0000}"/>
    <cellStyle name="Millares [0] 7 2 2 6" xfId="5866" xr:uid="{00000000-0005-0000-0000-0000663B0000}"/>
    <cellStyle name="Millares [0] 7 2 2 6 2" xfId="32616" xr:uid="{00000000-0005-0000-0000-0000673B0000}"/>
    <cellStyle name="Millares [0] 7 2 2 7" xfId="10712" xr:uid="{00000000-0005-0000-0000-0000683B0000}"/>
    <cellStyle name="Millares [0] 7 2 2 7 2" xfId="37462" xr:uid="{00000000-0005-0000-0000-0000693B0000}"/>
    <cellStyle name="Millares [0] 7 2 2 8" xfId="15557" xr:uid="{00000000-0005-0000-0000-00006A3B0000}"/>
    <cellStyle name="Millares [0] 7 2 2 8 2" xfId="42307" xr:uid="{00000000-0005-0000-0000-00006B3B0000}"/>
    <cellStyle name="Millares [0] 7 2 2 9" xfId="17958" xr:uid="{00000000-0005-0000-0000-00006C3B0000}"/>
    <cellStyle name="Millares [0] 7 2 2 9 2" xfId="44705" xr:uid="{00000000-0005-0000-0000-00006D3B0000}"/>
    <cellStyle name="Millares [0] 7 2 3" xfId="1235" xr:uid="{00000000-0005-0000-0000-00006E3B0000}"/>
    <cellStyle name="Millares [0] 7 2 3 10" xfId="28002" xr:uid="{00000000-0005-0000-0000-00006F3B0000}"/>
    <cellStyle name="Millares [0] 7 2 3 2" xfId="2665" xr:uid="{00000000-0005-0000-0000-0000703B0000}"/>
    <cellStyle name="Millares [0] 7 2 3 2 2" xfId="5148" xr:uid="{00000000-0005-0000-0000-0000713B0000}"/>
    <cellStyle name="Millares [0] 7 2 3 2 2 2" xfId="9999" xr:uid="{00000000-0005-0000-0000-0000723B0000}"/>
    <cellStyle name="Millares [0] 7 2 3 2 2 2 2" xfId="36749" xr:uid="{00000000-0005-0000-0000-0000733B0000}"/>
    <cellStyle name="Millares [0] 7 2 3 2 2 3" xfId="14741" xr:uid="{00000000-0005-0000-0000-0000743B0000}"/>
    <cellStyle name="Millares [0] 7 2 3 2 2 3 2" xfId="41491" xr:uid="{00000000-0005-0000-0000-0000753B0000}"/>
    <cellStyle name="Millares [0] 7 2 3 2 2 4" xfId="24542" xr:uid="{00000000-0005-0000-0000-0000763B0000}"/>
    <cellStyle name="Millares [0] 7 2 3 2 2 4 2" xfId="51289" xr:uid="{00000000-0005-0000-0000-0000773B0000}"/>
    <cellStyle name="Millares [0] 7 2 3 2 2 5" xfId="31898" xr:uid="{00000000-0005-0000-0000-0000783B0000}"/>
    <cellStyle name="Millares [0] 7 2 3 2 3" xfId="7525" xr:uid="{00000000-0005-0000-0000-0000793B0000}"/>
    <cellStyle name="Millares [0] 7 2 3 2 3 2" xfId="34275" xr:uid="{00000000-0005-0000-0000-00007A3B0000}"/>
    <cellStyle name="Millares [0] 7 2 3 2 4" xfId="12371" xr:uid="{00000000-0005-0000-0000-00007B3B0000}"/>
    <cellStyle name="Millares [0] 7 2 3 2 4 2" xfId="39121" xr:uid="{00000000-0005-0000-0000-00007C3B0000}"/>
    <cellStyle name="Millares [0] 7 2 3 2 5" xfId="17216" xr:uid="{00000000-0005-0000-0000-00007D3B0000}"/>
    <cellStyle name="Millares [0] 7 2 3 2 5 2" xfId="43966" xr:uid="{00000000-0005-0000-0000-00007E3B0000}"/>
    <cellStyle name="Millares [0] 7 2 3 2 6" xfId="19617" xr:uid="{00000000-0005-0000-0000-00007F3B0000}"/>
    <cellStyle name="Millares [0] 7 2 3 2 6 2" xfId="46364" xr:uid="{00000000-0005-0000-0000-0000803B0000}"/>
    <cellStyle name="Millares [0] 7 2 3 2 7" xfId="22068" xr:uid="{00000000-0005-0000-0000-0000813B0000}"/>
    <cellStyle name="Millares [0] 7 2 3 2 7 2" xfId="48815" xr:uid="{00000000-0005-0000-0000-0000823B0000}"/>
    <cellStyle name="Millares [0] 7 2 3 2 8" xfId="26934" xr:uid="{00000000-0005-0000-0000-0000833B0000}"/>
    <cellStyle name="Millares [0] 7 2 3 2 8 2" xfId="53679" xr:uid="{00000000-0005-0000-0000-0000843B0000}"/>
    <cellStyle name="Millares [0] 7 2 3 2 9" xfId="29424" xr:uid="{00000000-0005-0000-0000-0000853B0000}"/>
    <cellStyle name="Millares [0] 7 2 3 3" xfId="3719" xr:uid="{00000000-0005-0000-0000-0000863B0000}"/>
    <cellStyle name="Millares [0] 7 2 3 3 2" xfId="8577" xr:uid="{00000000-0005-0000-0000-0000873B0000}"/>
    <cellStyle name="Millares [0] 7 2 3 3 2 2" xfId="35327" xr:uid="{00000000-0005-0000-0000-0000883B0000}"/>
    <cellStyle name="Millares [0] 7 2 3 3 3" xfId="13319" xr:uid="{00000000-0005-0000-0000-0000893B0000}"/>
    <cellStyle name="Millares [0] 7 2 3 3 3 2" xfId="40069" xr:uid="{00000000-0005-0000-0000-00008A3B0000}"/>
    <cellStyle name="Millares [0] 7 2 3 3 4" xfId="23120" xr:uid="{00000000-0005-0000-0000-00008B3B0000}"/>
    <cellStyle name="Millares [0] 7 2 3 3 4 2" xfId="49867" xr:uid="{00000000-0005-0000-0000-00008C3B0000}"/>
    <cellStyle name="Millares [0] 7 2 3 3 5" xfId="30476" xr:uid="{00000000-0005-0000-0000-00008D3B0000}"/>
    <cellStyle name="Millares [0] 7 2 3 4" xfId="6103" xr:uid="{00000000-0005-0000-0000-00008E3B0000}"/>
    <cellStyle name="Millares [0] 7 2 3 4 2" xfId="32853" xr:uid="{00000000-0005-0000-0000-00008F3B0000}"/>
    <cellStyle name="Millares [0] 7 2 3 5" xfId="10949" xr:uid="{00000000-0005-0000-0000-0000903B0000}"/>
    <cellStyle name="Millares [0] 7 2 3 5 2" xfId="37699" xr:uid="{00000000-0005-0000-0000-0000913B0000}"/>
    <cellStyle name="Millares [0] 7 2 3 6" xfId="15794" xr:uid="{00000000-0005-0000-0000-0000923B0000}"/>
    <cellStyle name="Millares [0] 7 2 3 6 2" xfId="42544" xr:uid="{00000000-0005-0000-0000-0000933B0000}"/>
    <cellStyle name="Millares [0] 7 2 3 7" xfId="18195" xr:uid="{00000000-0005-0000-0000-0000943B0000}"/>
    <cellStyle name="Millares [0] 7 2 3 7 2" xfId="44942" xr:uid="{00000000-0005-0000-0000-0000953B0000}"/>
    <cellStyle name="Millares [0] 7 2 3 8" xfId="20646" xr:uid="{00000000-0005-0000-0000-0000963B0000}"/>
    <cellStyle name="Millares [0] 7 2 3 8 2" xfId="47393" xr:uid="{00000000-0005-0000-0000-0000973B0000}"/>
    <cellStyle name="Millares [0] 7 2 3 9" xfId="25512" xr:uid="{00000000-0005-0000-0000-0000983B0000}"/>
    <cellStyle name="Millares [0] 7 2 3 9 2" xfId="52257" xr:uid="{00000000-0005-0000-0000-0000993B0000}"/>
    <cellStyle name="Millares [0] 7 2 4" xfId="1715" xr:uid="{00000000-0005-0000-0000-00009A3B0000}"/>
    <cellStyle name="Millares [0] 7 2 4 2" xfId="4198" xr:uid="{00000000-0005-0000-0000-00009B3B0000}"/>
    <cellStyle name="Millares [0] 7 2 4 2 2" xfId="9051" xr:uid="{00000000-0005-0000-0000-00009C3B0000}"/>
    <cellStyle name="Millares [0] 7 2 4 2 2 2" xfId="35801" xr:uid="{00000000-0005-0000-0000-00009D3B0000}"/>
    <cellStyle name="Millares [0] 7 2 4 2 3" xfId="13793" xr:uid="{00000000-0005-0000-0000-00009E3B0000}"/>
    <cellStyle name="Millares [0] 7 2 4 2 3 2" xfId="40543" xr:uid="{00000000-0005-0000-0000-00009F3B0000}"/>
    <cellStyle name="Millares [0] 7 2 4 2 4" xfId="23594" xr:uid="{00000000-0005-0000-0000-0000A03B0000}"/>
    <cellStyle name="Millares [0] 7 2 4 2 4 2" xfId="50341" xr:uid="{00000000-0005-0000-0000-0000A13B0000}"/>
    <cellStyle name="Millares [0] 7 2 4 2 5" xfId="30950" xr:uid="{00000000-0005-0000-0000-0000A23B0000}"/>
    <cellStyle name="Millares [0] 7 2 4 3" xfId="6577" xr:uid="{00000000-0005-0000-0000-0000A33B0000}"/>
    <cellStyle name="Millares [0] 7 2 4 3 2" xfId="33327" xr:uid="{00000000-0005-0000-0000-0000A43B0000}"/>
    <cellStyle name="Millares [0] 7 2 4 4" xfId="11423" xr:uid="{00000000-0005-0000-0000-0000A53B0000}"/>
    <cellStyle name="Millares [0] 7 2 4 4 2" xfId="38173" xr:uid="{00000000-0005-0000-0000-0000A63B0000}"/>
    <cellStyle name="Millares [0] 7 2 4 5" xfId="16268" xr:uid="{00000000-0005-0000-0000-0000A73B0000}"/>
    <cellStyle name="Millares [0] 7 2 4 5 2" xfId="43018" xr:uid="{00000000-0005-0000-0000-0000A83B0000}"/>
    <cellStyle name="Millares [0] 7 2 4 6" xfId="18669" xr:uid="{00000000-0005-0000-0000-0000A93B0000}"/>
    <cellStyle name="Millares [0] 7 2 4 6 2" xfId="45416" xr:uid="{00000000-0005-0000-0000-0000AA3B0000}"/>
    <cellStyle name="Millares [0] 7 2 4 7" xfId="21120" xr:uid="{00000000-0005-0000-0000-0000AB3B0000}"/>
    <cellStyle name="Millares [0] 7 2 4 7 2" xfId="47867" xr:uid="{00000000-0005-0000-0000-0000AC3B0000}"/>
    <cellStyle name="Millares [0] 7 2 4 8" xfId="25986" xr:uid="{00000000-0005-0000-0000-0000AD3B0000}"/>
    <cellStyle name="Millares [0] 7 2 4 8 2" xfId="52731" xr:uid="{00000000-0005-0000-0000-0000AE3B0000}"/>
    <cellStyle name="Millares [0] 7 2 4 9" xfId="28476" xr:uid="{00000000-0005-0000-0000-0000AF3B0000}"/>
    <cellStyle name="Millares [0] 7 2 5" xfId="2191" xr:uid="{00000000-0005-0000-0000-0000B03B0000}"/>
    <cellStyle name="Millares [0] 7 2 5 2" xfId="4674" xr:uid="{00000000-0005-0000-0000-0000B13B0000}"/>
    <cellStyle name="Millares [0] 7 2 5 2 2" xfId="9525" xr:uid="{00000000-0005-0000-0000-0000B23B0000}"/>
    <cellStyle name="Millares [0] 7 2 5 2 2 2" xfId="36275" xr:uid="{00000000-0005-0000-0000-0000B33B0000}"/>
    <cellStyle name="Millares [0] 7 2 5 2 3" xfId="14267" xr:uid="{00000000-0005-0000-0000-0000B43B0000}"/>
    <cellStyle name="Millares [0] 7 2 5 2 3 2" xfId="41017" xr:uid="{00000000-0005-0000-0000-0000B53B0000}"/>
    <cellStyle name="Millares [0] 7 2 5 2 4" xfId="24068" xr:uid="{00000000-0005-0000-0000-0000B63B0000}"/>
    <cellStyle name="Millares [0] 7 2 5 2 4 2" xfId="50815" xr:uid="{00000000-0005-0000-0000-0000B73B0000}"/>
    <cellStyle name="Millares [0] 7 2 5 2 5" xfId="31424" xr:uid="{00000000-0005-0000-0000-0000B83B0000}"/>
    <cellStyle name="Millares [0] 7 2 5 3" xfId="7051" xr:uid="{00000000-0005-0000-0000-0000B93B0000}"/>
    <cellStyle name="Millares [0] 7 2 5 3 2" xfId="33801" xr:uid="{00000000-0005-0000-0000-0000BA3B0000}"/>
    <cellStyle name="Millares [0] 7 2 5 4" xfId="11897" xr:uid="{00000000-0005-0000-0000-0000BB3B0000}"/>
    <cellStyle name="Millares [0] 7 2 5 4 2" xfId="38647" xr:uid="{00000000-0005-0000-0000-0000BC3B0000}"/>
    <cellStyle name="Millares [0] 7 2 5 5" xfId="16742" xr:uid="{00000000-0005-0000-0000-0000BD3B0000}"/>
    <cellStyle name="Millares [0] 7 2 5 5 2" xfId="43492" xr:uid="{00000000-0005-0000-0000-0000BE3B0000}"/>
    <cellStyle name="Millares [0] 7 2 5 6" xfId="19143" xr:uid="{00000000-0005-0000-0000-0000BF3B0000}"/>
    <cellStyle name="Millares [0] 7 2 5 6 2" xfId="45890" xr:uid="{00000000-0005-0000-0000-0000C03B0000}"/>
    <cellStyle name="Millares [0] 7 2 5 7" xfId="21594" xr:uid="{00000000-0005-0000-0000-0000C13B0000}"/>
    <cellStyle name="Millares [0] 7 2 5 7 2" xfId="48341" xr:uid="{00000000-0005-0000-0000-0000C23B0000}"/>
    <cellStyle name="Millares [0] 7 2 5 8" xfId="26460" xr:uid="{00000000-0005-0000-0000-0000C33B0000}"/>
    <cellStyle name="Millares [0] 7 2 5 8 2" xfId="53205" xr:uid="{00000000-0005-0000-0000-0000C43B0000}"/>
    <cellStyle name="Millares [0] 7 2 5 9" xfId="28950" xr:uid="{00000000-0005-0000-0000-0000C53B0000}"/>
    <cellStyle name="Millares [0] 7 2 6" xfId="3211" xr:uid="{00000000-0005-0000-0000-0000C63B0000}"/>
    <cellStyle name="Millares [0] 7 2 6 2" xfId="8070" xr:uid="{00000000-0005-0000-0000-0000C73B0000}"/>
    <cellStyle name="Millares [0] 7 2 6 2 2" xfId="34820" xr:uid="{00000000-0005-0000-0000-0000C83B0000}"/>
    <cellStyle name="Millares [0] 7 2 6 3" xfId="12845" xr:uid="{00000000-0005-0000-0000-0000C93B0000}"/>
    <cellStyle name="Millares [0] 7 2 6 3 2" xfId="39595" xr:uid="{00000000-0005-0000-0000-0000CA3B0000}"/>
    <cellStyle name="Millares [0] 7 2 6 4" xfId="22613" xr:uid="{00000000-0005-0000-0000-0000CB3B0000}"/>
    <cellStyle name="Millares [0] 7 2 6 4 2" xfId="49360" xr:uid="{00000000-0005-0000-0000-0000CC3B0000}"/>
    <cellStyle name="Millares [0] 7 2 6 5" xfId="29969" xr:uid="{00000000-0005-0000-0000-0000CD3B0000}"/>
    <cellStyle name="Millares [0] 7 2 7" xfId="5629" xr:uid="{00000000-0005-0000-0000-0000CE3B0000}"/>
    <cellStyle name="Millares [0] 7 2 7 2" xfId="32379" xr:uid="{00000000-0005-0000-0000-0000CF3B0000}"/>
    <cellStyle name="Millares [0] 7 2 8" xfId="10474" xr:uid="{00000000-0005-0000-0000-0000D03B0000}"/>
    <cellStyle name="Millares [0] 7 2 8 2" xfId="37224" xr:uid="{00000000-0005-0000-0000-0000D13B0000}"/>
    <cellStyle name="Millares [0] 7 2 9" xfId="15320" xr:uid="{00000000-0005-0000-0000-0000D23B0000}"/>
    <cellStyle name="Millares [0] 7 2 9 2" xfId="42070" xr:uid="{00000000-0005-0000-0000-0000D33B0000}"/>
    <cellStyle name="Millares [0] 7 3" xfId="830" xr:uid="{00000000-0005-0000-0000-0000D43B0000}"/>
    <cellStyle name="Millares [0] 7 3 10" xfId="20273" xr:uid="{00000000-0005-0000-0000-0000D53B0000}"/>
    <cellStyle name="Millares [0] 7 3 10 2" xfId="47020" xr:uid="{00000000-0005-0000-0000-0000D63B0000}"/>
    <cellStyle name="Millares [0] 7 3 11" xfId="25139" xr:uid="{00000000-0005-0000-0000-0000D73B0000}"/>
    <cellStyle name="Millares [0] 7 3 11 2" xfId="51884" xr:uid="{00000000-0005-0000-0000-0000D83B0000}"/>
    <cellStyle name="Millares [0] 7 3 12" xfId="27603" xr:uid="{00000000-0005-0000-0000-0000D93B0000}"/>
    <cellStyle name="Millares [0] 7 3 2" xfId="1338" xr:uid="{00000000-0005-0000-0000-0000DA3B0000}"/>
    <cellStyle name="Millares [0] 7 3 2 10" xfId="28103" xr:uid="{00000000-0005-0000-0000-0000DB3B0000}"/>
    <cellStyle name="Millares [0] 7 3 2 2" xfId="2766" xr:uid="{00000000-0005-0000-0000-0000DC3B0000}"/>
    <cellStyle name="Millares [0] 7 3 2 2 2" xfId="5249" xr:uid="{00000000-0005-0000-0000-0000DD3B0000}"/>
    <cellStyle name="Millares [0] 7 3 2 2 2 2" xfId="10100" xr:uid="{00000000-0005-0000-0000-0000DE3B0000}"/>
    <cellStyle name="Millares [0] 7 3 2 2 2 2 2" xfId="36850" xr:uid="{00000000-0005-0000-0000-0000DF3B0000}"/>
    <cellStyle name="Millares [0] 7 3 2 2 2 3" xfId="14842" xr:uid="{00000000-0005-0000-0000-0000E03B0000}"/>
    <cellStyle name="Millares [0] 7 3 2 2 2 3 2" xfId="41592" xr:uid="{00000000-0005-0000-0000-0000E13B0000}"/>
    <cellStyle name="Millares [0] 7 3 2 2 2 4" xfId="24643" xr:uid="{00000000-0005-0000-0000-0000E23B0000}"/>
    <cellStyle name="Millares [0] 7 3 2 2 2 4 2" xfId="51390" xr:uid="{00000000-0005-0000-0000-0000E33B0000}"/>
    <cellStyle name="Millares [0] 7 3 2 2 2 5" xfId="31999" xr:uid="{00000000-0005-0000-0000-0000E43B0000}"/>
    <cellStyle name="Millares [0] 7 3 2 2 3" xfId="7626" xr:uid="{00000000-0005-0000-0000-0000E53B0000}"/>
    <cellStyle name="Millares [0] 7 3 2 2 3 2" xfId="34376" xr:uid="{00000000-0005-0000-0000-0000E63B0000}"/>
    <cellStyle name="Millares [0] 7 3 2 2 4" xfId="12472" xr:uid="{00000000-0005-0000-0000-0000E73B0000}"/>
    <cellStyle name="Millares [0] 7 3 2 2 4 2" xfId="39222" xr:uid="{00000000-0005-0000-0000-0000E83B0000}"/>
    <cellStyle name="Millares [0] 7 3 2 2 5" xfId="17317" xr:uid="{00000000-0005-0000-0000-0000E93B0000}"/>
    <cellStyle name="Millares [0] 7 3 2 2 5 2" xfId="44067" xr:uid="{00000000-0005-0000-0000-0000EA3B0000}"/>
    <cellStyle name="Millares [0] 7 3 2 2 6" xfId="19718" xr:uid="{00000000-0005-0000-0000-0000EB3B0000}"/>
    <cellStyle name="Millares [0] 7 3 2 2 6 2" xfId="46465" xr:uid="{00000000-0005-0000-0000-0000EC3B0000}"/>
    <cellStyle name="Millares [0] 7 3 2 2 7" xfId="22169" xr:uid="{00000000-0005-0000-0000-0000ED3B0000}"/>
    <cellStyle name="Millares [0] 7 3 2 2 7 2" xfId="48916" xr:uid="{00000000-0005-0000-0000-0000EE3B0000}"/>
    <cellStyle name="Millares [0] 7 3 2 2 8" xfId="27035" xr:uid="{00000000-0005-0000-0000-0000EF3B0000}"/>
    <cellStyle name="Millares [0] 7 3 2 2 8 2" xfId="53780" xr:uid="{00000000-0005-0000-0000-0000F03B0000}"/>
    <cellStyle name="Millares [0] 7 3 2 2 9" xfId="29525" xr:uid="{00000000-0005-0000-0000-0000F13B0000}"/>
    <cellStyle name="Millares [0] 7 3 2 3" xfId="3821" xr:uid="{00000000-0005-0000-0000-0000F23B0000}"/>
    <cellStyle name="Millares [0] 7 3 2 3 2" xfId="8678" xr:uid="{00000000-0005-0000-0000-0000F33B0000}"/>
    <cellStyle name="Millares [0] 7 3 2 3 2 2" xfId="35428" xr:uid="{00000000-0005-0000-0000-0000F43B0000}"/>
    <cellStyle name="Millares [0] 7 3 2 3 3" xfId="13420" xr:uid="{00000000-0005-0000-0000-0000F53B0000}"/>
    <cellStyle name="Millares [0] 7 3 2 3 3 2" xfId="40170" xr:uid="{00000000-0005-0000-0000-0000F63B0000}"/>
    <cellStyle name="Millares [0] 7 3 2 3 4" xfId="23221" xr:uid="{00000000-0005-0000-0000-0000F73B0000}"/>
    <cellStyle name="Millares [0] 7 3 2 3 4 2" xfId="49968" xr:uid="{00000000-0005-0000-0000-0000F83B0000}"/>
    <cellStyle name="Millares [0] 7 3 2 3 5" xfId="30577" xr:uid="{00000000-0005-0000-0000-0000F93B0000}"/>
    <cellStyle name="Millares [0] 7 3 2 4" xfId="6204" xr:uid="{00000000-0005-0000-0000-0000FA3B0000}"/>
    <cellStyle name="Millares [0] 7 3 2 4 2" xfId="32954" xr:uid="{00000000-0005-0000-0000-0000FB3B0000}"/>
    <cellStyle name="Millares [0] 7 3 2 5" xfId="11050" xr:uid="{00000000-0005-0000-0000-0000FC3B0000}"/>
    <cellStyle name="Millares [0] 7 3 2 5 2" xfId="37800" xr:uid="{00000000-0005-0000-0000-0000FD3B0000}"/>
    <cellStyle name="Millares [0] 7 3 2 6" xfId="15895" xr:uid="{00000000-0005-0000-0000-0000FE3B0000}"/>
    <cellStyle name="Millares [0] 7 3 2 6 2" xfId="42645" xr:uid="{00000000-0005-0000-0000-0000FF3B0000}"/>
    <cellStyle name="Millares [0] 7 3 2 7" xfId="18296" xr:uid="{00000000-0005-0000-0000-0000003C0000}"/>
    <cellStyle name="Millares [0] 7 3 2 7 2" xfId="45043" xr:uid="{00000000-0005-0000-0000-0000013C0000}"/>
    <cellStyle name="Millares [0] 7 3 2 8" xfId="20747" xr:uid="{00000000-0005-0000-0000-0000023C0000}"/>
    <cellStyle name="Millares [0] 7 3 2 8 2" xfId="47494" xr:uid="{00000000-0005-0000-0000-0000033C0000}"/>
    <cellStyle name="Millares [0] 7 3 2 9" xfId="25613" xr:uid="{00000000-0005-0000-0000-0000043C0000}"/>
    <cellStyle name="Millares [0] 7 3 2 9 2" xfId="52358" xr:uid="{00000000-0005-0000-0000-0000053C0000}"/>
    <cellStyle name="Millares [0] 7 3 3" xfId="1817" xr:uid="{00000000-0005-0000-0000-0000063C0000}"/>
    <cellStyle name="Millares [0] 7 3 3 2" xfId="4300" xr:uid="{00000000-0005-0000-0000-0000073C0000}"/>
    <cellStyle name="Millares [0] 7 3 3 2 2" xfId="9152" xr:uid="{00000000-0005-0000-0000-0000083C0000}"/>
    <cellStyle name="Millares [0] 7 3 3 2 2 2" xfId="35902" xr:uid="{00000000-0005-0000-0000-0000093C0000}"/>
    <cellStyle name="Millares [0] 7 3 3 2 3" xfId="13894" xr:uid="{00000000-0005-0000-0000-00000A3C0000}"/>
    <cellStyle name="Millares [0] 7 3 3 2 3 2" xfId="40644" xr:uid="{00000000-0005-0000-0000-00000B3C0000}"/>
    <cellStyle name="Millares [0] 7 3 3 2 4" xfId="23695" xr:uid="{00000000-0005-0000-0000-00000C3C0000}"/>
    <cellStyle name="Millares [0] 7 3 3 2 4 2" xfId="50442" xr:uid="{00000000-0005-0000-0000-00000D3C0000}"/>
    <cellStyle name="Millares [0] 7 3 3 2 5" xfId="31051" xr:uid="{00000000-0005-0000-0000-00000E3C0000}"/>
    <cellStyle name="Millares [0] 7 3 3 3" xfId="6678" xr:uid="{00000000-0005-0000-0000-00000F3C0000}"/>
    <cellStyle name="Millares [0] 7 3 3 3 2" xfId="33428" xr:uid="{00000000-0005-0000-0000-0000103C0000}"/>
    <cellStyle name="Millares [0] 7 3 3 4" xfId="11524" xr:uid="{00000000-0005-0000-0000-0000113C0000}"/>
    <cellStyle name="Millares [0] 7 3 3 4 2" xfId="38274" xr:uid="{00000000-0005-0000-0000-0000123C0000}"/>
    <cellStyle name="Millares [0] 7 3 3 5" xfId="16369" xr:uid="{00000000-0005-0000-0000-0000133C0000}"/>
    <cellStyle name="Millares [0] 7 3 3 5 2" xfId="43119" xr:uid="{00000000-0005-0000-0000-0000143C0000}"/>
    <cellStyle name="Millares [0] 7 3 3 6" xfId="18770" xr:uid="{00000000-0005-0000-0000-0000153C0000}"/>
    <cellStyle name="Millares [0] 7 3 3 6 2" xfId="45517" xr:uid="{00000000-0005-0000-0000-0000163C0000}"/>
    <cellStyle name="Millares [0] 7 3 3 7" xfId="21221" xr:uid="{00000000-0005-0000-0000-0000173C0000}"/>
    <cellStyle name="Millares [0] 7 3 3 7 2" xfId="47968" xr:uid="{00000000-0005-0000-0000-0000183C0000}"/>
    <cellStyle name="Millares [0] 7 3 3 8" xfId="26087" xr:uid="{00000000-0005-0000-0000-0000193C0000}"/>
    <cellStyle name="Millares [0] 7 3 3 8 2" xfId="52832" xr:uid="{00000000-0005-0000-0000-00001A3C0000}"/>
    <cellStyle name="Millares [0] 7 3 3 9" xfId="28577" xr:uid="{00000000-0005-0000-0000-00001B3C0000}"/>
    <cellStyle name="Millares [0] 7 3 4" xfId="2292" xr:uid="{00000000-0005-0000-0000-00001C3C0000}"/>
    <cellStyle name="Millares [0] 7 3 4 2" xfId="4775" xr:uid="{00000000-0005-0000-0000-00001D3C0000}"/>
    <cellStyle name="Millares [0] 7 3 4 2 2" xfId="9626" xr:uid="{00000000-0005-0000-0000-00001E3C0000}"/>
    <cellStyle name="Millares [0] 7 3 4 2 2 2" xfId="36376" xr:uid="{00000000-0005-0000-0000-00001F3C0000}"/>
    <cellStyle name="Millares [0] 7 3 4 2 3" xfId="14368" xr:uid="{00000000-0005-0000-0000-0000203C0000}"/>
    <cellStyle name="Millares [0] 7 3 4 2 3 2" xfId="41118" xr:uid="{00000000-0005-0000-0000-0000213C0000}"/>
    <cellStyle name="Millares [0] 7 3 4 2 4" xfId="24169" xr:uid="{00000000-0005-0000-0000-0000223C0000}"/>
    <cellStyle name="Millares [0] 7 3 4 2 4 2" xfId="50916" xr:uid="{00000000-0005-0000-0000-0000233C0000}"/>
    <cellStyle name="Millares [0] 7 3 4 2 5" xfId="31525" xr:uid="{00000000-0005-0000-0000-0000243C0000}"/>
    <cellStyle name="Millares [0] 7 3 4 3" xfId="7152" xr:uid="{00000000-0005-0000-0000-0000253C0000}"/>
    <cellStyle name="Millares [0] 7 3 4 3 2" xfId="33902" xr:uid="{00000000-0005-0000-0000-0000263C0000}"/>
    <cellStyle name="Millares [0] 7 3 4 4" xfId="11998" xr:uid="{00000000-0005-0000-0000-0000273C0000}"/>
    <cellStyle name="Millares [0] 7 3 4 4 2" xfId="38748" xr:uid="{00000000-0005-0000-0000-0000283C0000}"/>
    <cellStyle name="Millares [0] 7 3 4 5" xfId="16843" xr:uid="{00000000-0005-0000-0000-0000293C0000}"/>
    <cellStyle name="Millares [0] 7 3 4 5 2" xfId="43593" xr:uid="{00000000-0005-0000-0000-00002A3C0000}"/>
    <cellStyle name="Millares [0] 7 3 4 6" xfId="19244" xr:uid="{00000000-0005-0000-0000-00002B3C0000}"/>
    <cellStyle name="Millares [0] 7 3 4 6 2" xfId="45991" xr:uid="{00000000-0005-0000-0000-00002C3C0000}"/>
    <cellStyle name="Millares [0] 7 3 4 7" xfId="21695" xr:uid="{00000000-0005-0000-0000-00002D3C0000}"/>
    <cellStyle name="Millares [0] 7 3 4 7 2" xfId="48442" xr:uid="{00000000-0005-0000-0000-00002E3C0000}"/>
    <cellStyle name="Millares [0] 7 3 4 8" xfId="26561" xr:uid="{00000000-0005-0000-0000-00002F3C0000}"/>
    <cellStyle name="Millares [0] 7 3 4 8 2" xfId="53306" xr:uid="{00000000-0005-0000-0000-0000303C0000}"/>
    <cellStyle name="Millares [0] 7 3 4 9" xfId="29051" xr:uid="{00000000-0005-0000-0000-0000313C0000}"/>
    <cellStyle name="Millares [0] 7 3 5" xfId="3319" xr:uid="{00000000-0005-0000-0000-0000323C0000}"/>
    <cellStyle name="Millares [0] 7 3 5 2" xfId="8178" xr:uid="{00000000-0005-0000-0000-0000333C0000}"/>
    <cellStyle name="Millares [0] 7 3 5 2 2" xfId="34928" xr:uid="{00000000-0005-0000-0000-0000343C0000}"/>
    <cellStyle name="Millares [0] 7 3 5 3" xfId="12946" xr:uid="{00000000-0005-0000-0000-0000353C0000}"/>
    <cellStyle name="Millares [0] 7 3 5 3 2" xfId="39696" xr:uid="{00000000-0005-0000-0000-0000363C0000}"/>
    <cellStyle name="Millares [0] 7 3 5 4" xfId="22721" xr:uid="{00000000-0005-0000-0000-0000373C0000}"/>
    <cellStyle name="Millares [0] 7 3 5 4 2" xfId="49468" xr:uid="{00000000-0005-0000-0000-0000383C0000}"/>
    <cellStyle name="Millares [0] 7 3 5 5" xfId="30077" xr:uid="{00000000-0005-0000-0000-0000393C0000}"/>
    <cellStyle name="Millares [0] 7 3 6" xfId="5730" xr:uid="{00000000-0005-0000-0000-00003A3C0000}"/>
    <cellStyle name="Millares [0] 7 3 6 2" xfId="32480" xr:uid="{00000000-0005-0000-0000-00003B3C0000}"/>
    <cellStyle name="Millares [0] 7 3 7" xfId="10576" xr:uid="{00000000-0005-0000-0000-00003C3C0000}"/>
    <cellStyle name="Millares [0] 7 3 7 2" xfId="37326" xr:uid="{00000000-0005-0000-0000-00003D3C0000}"/>
    <cellStyle name="Millares [0] 7 3 8" xfId="15421" xr:uid="{00000000-0005-0000-0000-00003E3C0000}"/>
    <cellStyle name="Millares [0] 7 3 8 2" xfId="42171" xr:uid="{00000000-0005-0000-0000-00003F3C0000}"/>
    <cellStyle name="Millares [0] 7 3 9" xfId="17820" xr:uid="{00000000-0005-0000-0000-0000403C0000}"/>
    <cellStyle name="Millares [0] 7 3 9 2" xfId="44567" xr:uid="{00000000-0005-0000-0000-0000413C0000}"/>
    <cellStyle name="Millares [0] 7 4" xfId="1099" xr:uid="{00000000-0005-0000-0000-0000423C0000}"/>
    <cellStyle name="Millares [0] 7 4 10" xfId="27866" xr:uid="{00000000-0005-0000-0000-0000433C0000}"/>
    <cellStyle name="Millares [0] 7 4 2" xfId="2529" xr:uid="{00000000-0005-0000-0000-0000443C0000}"/>
    <cellStyle name="Millares [0] 7 4 2 2" xfId="5012" xr:uid="{00000000-0005-0000-0000-0000453C0000}"/>
    <cellStyle name="Millares [0] 7 4 2 2 2" xfId="9863" xr:uid="{00000000-0005-0000-0000-0000463C0000}"/>
    <cellStyle name="Millares [0] 7 4 2 2 2 2" xfId="36613" xr:uid="{00000000-0005-0000-0000-0000473C0000}"/>
    <cellStyle name="Millares [0] 7 4 2 2 3" xfId="14605" xr:uid="{00000000-0005-0000-0000-0000483C0000}"/>
    <cellStyle name="Millares [0] 7 4 2 2 3 2" xfId="41355" xr:uid="{00000000-0005-0000-0000-0000493C0000}"/>
    <cellStyle name="Millares [0] 7 4 2 2 4" xfId="24406" xr:uid="{00000000-0005-0000-0000-00004A3C0000}"/>
    <cellStyle name="Millares [0] 7 4 2 2 4 2" xfId="51153" xr:uid="{00000000-0005-0000-0000-00004B3C0000}"/>
    <cellStyle name="Millares [0] 7 4 2 2 5" xfId="31762" xr:uid="{00000000-0005-0000-0000-00004C3C0000}"/>
    <cellStyle name="Millares [0] 7 4 2 3" xfId="7389" xr:uid="{00000000-0005-0000-0000-00004D3C0000}"/>
    <cellStyle name="Millares [0] 7 4 2 3 2" xfId="34139" xr:uid="{00000000-0005-0000-0000-00004E3C0000}"/>
    <cellStyle name="Millares [0] 7 4 2 4" xfId="12235" xr:uid="{00000000-0005-0000-0000-00004F3C0000}"/>
    <cellStyle name="Millares [0] 7 4 2 4 2" xfId="38985" xr:uid="{00000000-0005-0000-0000-0000503C0000}"/>
    <cellStyle name="Millares [0] 7 4 2 5" xfId="17080" xr:uid="{00000000-0005-0000-0000-0000513C0000}"/>
    <cellStyle name="Millares [0] 7 4 2 5 2" xfId="43830" xr:uid="{00000000-0005-0000-0000-0000523C0000}"/>
    <cellStyle name="Millares [0] 7 4 2 6" xfId="19481" xr:uid="{00000000-0005-0000-0000-0000533C0000}"/>
    <cellStyle name="Millares [0] 7 4 2 6 2" xfId="46228" xr:uid="{00000000-0005-0000-0000-0000543C0000}"/>
    <cellStyle name="Millares [0] 7 4 2 7" xfId="21932" xr:uid="{00000000-0005-0000-0000-0000553C0000}"/>
    <cellStyle name="Millares [0] 7 4 2 7 2" xfId="48679" xr:uid="{00000000-0005-0000-0000-0000563C0000}"/>
    <cellStyle name="Millares [0] 7 4 2 8" xfId="26798" xr:uid="{00000000-0005-0000-0000-0000573C0000}"/>
    <cellStyle name="Millares [0] 7 4 2 8 2" xfId="53543" xr:uid="{00000000-0005-0000-0000-0000583C0000}"/>
    <cellStyle name="Millares [0] 7 4 2 9" xfId="29288" xr:uid="{00000000-0005-0000-0000-0000593C0000}"/>
    <cellStyle name="Millares [0] 7 4 3" xfId="3583" xr:uid="{00000000-0005-0000-0000-00005A3C0000}"/>
    <cellStyle name="Millares [0] 7 4 3 2" xfId="8441" xr:uid="{00000000-0005-0000-0000-00005B3C0000}"/>
    <cellStyle name="Millares [0] 7 4 3 2 2" xfId="35191" xr:uid="{00000000-0005-0000-0000-00005C3C0000}"/>
    <cellStyle name="Millares [0] 7 4 3 3" xfId="13183" xr:uid="{00000000-0005-0000-0000-00005D3C0000}"/>
    <cellStyle name="Millares [0] 7 4 3 3 2" xfId="39933" xr:uid="{00000000-0005-0000-0000-00005E3C0000}"/>
    <cellStyle name="Millares [0] 7 4 3 4" xfId="22984" xr:uid="{00000000-0005-0000-0000-00005F3C0000}"/>
    <cellStyle name="Millares [0] 7 4 3 4 2" xfId="49731" xr:uid="{00000000-0005-0000-0000-0000603C0000}"/>
    <cellStyle name="Millares [0] 7 4 3 5" xfId="30340" xr:uid="{00000000-0005-0000-0000-0000613C0000}"/>
    <cellStyle name="Millares [0] 7 4 4" xfId="5967" xr:uid="{00000000-0005-0000-0000-0000623C0000}"/>
    <cellStyle name="Millares [0] 7 4 4 2" xfId="32717" xr:uid="{00000000-0005-0000-0000-0000633C0000}"/>
    <cellStyle name="Millares [0] 7 4 5" xfId="10813" xr:uid="{00000000-0005-0000-0000-0000643C0000}"/>
    <cellStyle name="Millares [0] 7 4 5 2" xfId="37563" xr:uid="{00000000-0005-0000-0000-0000653C0000}"/>
    <cellStyle name="Millares [0] 7 4 6" xfId="15658" xr:uid="{00000000-0005-0000-0000-0000663C0000}"/>
    <cellStyle name="Millares [0] 7 4 6 2" xfId="42408" xr:uid="{00000000-0005-0000-0000-0000673C0000}"/>
    <cellStyle name="Millares [0] 7 4 7" xfId="18059" xr:uid="{00000000-0005-0000-0000-0000683C0000}"/>
    <cellStyle name="Millares [0] 7 4 7 2" xfId="44806" xr:uid="{00000000-0005-0000-0000-0000693C0000}"/>
    <cellStyle name="Millares [0] 7 4 8" xfId="20510" xr:uid="{00000000-0005-0000-0000-00006A3C0000}"/>
    <cellStyle name="Millares [0] 7 4 8 2" xfId="47257" xr:uid="{00000000-0005-0000-0000-00006B3C0000}"/>
    <cellStyle name="Millares [0] 7 4 9" xfId="25376" xr:uid="{00000000-0005-0000-0000-00006C3C0000}"/>
    <cellStyle name="Millares [0] 7 4 9 2" xfId="52121" xr:uid="{00000000-0005-0000-0000-00006D3C0000}"/>
    <cellStyle name="Millares [0] 7 5" xfId="1579" xr:uid="{00000000-0005-0000-0000-00006E3C0000}"/>
    <cellStyle name="Millares [0] 7 5 2" xfId="4062" xr:uid="{00000000-0005-0000-0000-00006F3C0000}"/>
    <cellStyle name="Millares [0] 7 5 2 2" xfId="8915" xr:uid="{00000000-0005-0000-0000-0000703C0000}"/>
    <cellStyle name="Millares [0] 7 5 2 2 2" xfId="35665" xr:uid="{00000000-0005-0000-0000-0000713C0000}"/>
    <cellStyle name="Millares [0] 7 5 2 3" xfId="13657" xr:uid="{00000000-0005-0000-0000-0000723C0000}"/>
    <cellStyle name="Millares [0] 7 5 2 3 2" xfId="40407" xr:uid="{00000000-0005-0000-0000-0000733C0000}"/>
    <cellStyle name="Millares [0] 7 5 2 4" xfId="23458" xr:uid="{00000000-0005-0000-0000-0000743C0000}"/>
    <cellStyle name="Millares [0] 7 5 2 4 2" xfId="50205" xr:uid="{00000000-0005-0000-0000-0000753C0000}"/>
    <cellStyle name="Millares [0] 7 5 2 5" xfId="30814" xr:uid="{00000000-0005-0000-0000-0000763C0000}"/>
    <cellStyle name="Millares [0] 7 5 3" xfId="6441" xr:uid="{00000000-0005-0000-0000-0000773C0000}"/>
    <cellStyle name="Millares [0] 7 5 3 2" xfId="33191" xr:uid="{00000000-0005-0000-0000-0000783C0000}"/>
    <cellStyle name="Millares [0] 7 5 4" xfId="11287" xr:uid="{00000000-0005-0000-0000-0000793C0000}"/>
    <cellStyle name="Millares [0] 7 5 4 2" xfId="38037" xr:uid="{00000000-0005-0000-0000-00007A3C0000}"/>
    <cellStyle name="Millares [0] 7 5 5" xfId="16132" xr:uid="{00000000-0005-0000-0000-00007B3C0000}"/>
    <cellStyle name="Millares [0] 7 5 5 2" xfId="42882" xr:uid="{00000000-0005-0000-0000-00007C3C0000}"/>
    <cellStyle name="Millares [0] 7 5 6" xfId="18533" xr:uid="{00000000-0005-0000-0000-00007D3C0000}"/>
    <cellStyle name="Millares [0] 7 5 6 2" xfId="45280" xr:uid="{00000000-0005-0000-0000-00007E3C0000}"/>
    <cellStyle name="Millares [0] 7 5 7" xfId="20984" xr:uid="{00000000-0005-0000-0000-00007F3C0000}"/>
    <cellStyle name="Millares [0] 7 5 7 2" xfId="47731" xr:uid="{00000000-0005-0000-0000-0000803C0000}"/>
    <cellStyle name="Millares [0] 7 5 8" xfId="25850" xr:uid="{00000000-0005-0000-0000-0000813C0000}"/>
    <cellStyle name="Millares [0] 7 5 8 2" xfId="52595" xr:uid="{00000000-0005-0000-0000-0000823C0000}"/>
    <cellStyle name="Millares [0] 7 5 9" xfId="28340" xr:uid="{00000000-0005-0000-0000-0000833C0000}"/>
    <cellStyle name="Millares [0] 7 6" xfId="2055" xr:uid="{00000000-0005-0000-0000-0000843C0000}"/>
    <cellStyle name="Millares [0] 7 6 2" xfId="4538" xr:uid="{00000000-0005-0000-0000-0000853C0000}"/>
    <cellStyle name="Millares [0] 7 6 2 2" xfId="9389" xr:uid="{00000000-0005-0000-0000-0000863C0000}"/>
    <cellStyle name="Millares [0] 7 6 2 2 2" xfId="36139" xr:uid="{00000000-0005-0000-0000-0000873C0000}"/>
    <cellStyle name="Millares [0] 7 6 2 3" xfId="14131" xr:uid="{00000000-0005-0000-0000-0000883C0000}"/>
    <cellStyle name="Millares [0] 7 6 2 3 2" xfId="40881" xr:uid="{00000000-0005-0000-0000-0000893C0000}"/>
    <cellStyle name="Millares [0] 7 6 2 4" xfId="23932" xr:uid="{00000000-0005-0000-0000-00008A3C0000}"/>
    <cellStyle name="Millares [0] 7 6 2 4 2" xfId="50679" xr:uid="{00000000-0005-0000-0000-00008B3C0000}"/>
    <cellStyle name="Millares [0] 7 6 2 5" xfId="31288" xr:uid="{00000000-0005-0000-0000-00008C3C0000}"/>
    <cellStyle name="Millares [0] 7 6 3" xfId="6915" xr:uid="{00000000-0005-0000-0000-00008D3C0000}"/>
    <cellStyle name="Millares [0] 7 6 3 2" xfId="33665" xr:uid="{00000000-0005-0000-0000-00008E3C0000}"/>
    <cellStyle name="Millares [0] 7 6 4" xfId="11761" xr:uid="{00000000-0005-0000-0000-00008F3C0000}"/>
    <cellStyle name="Millares [0] 7 6 4 2" xfId="38511" xr:uid="{00000000-0005-0000-0000-0000903C0000}"/>
    <cellStyle name="Millares [0] 7 6 5" xfId="16606" xr:uid="{00000000-0005-0000-0000-0000913C0000}"/>
    <cellStyle name="Millares [0] 7 6 5 2" xfId="43356" xr:uid="{00000000-0005-0000-0000-0000923C0000}"/>
    <cellStyle name="Millares [0] 7 6 6" xfId="19007" xr:uid="{00000000-0005-0000-0000-0000933C0000}"/>
    <cellStyle name="Millares [0] 7 6 6 2" xfId="45754" xr:uid="{00000000-0005-0000-0000-0000943C0000}"/>
    <cellStyle name="Millares [0] 7 6 7" xfId="21458" xr:uid="{00000000-0005-0000-0000-0000953C0000}"/>
    <cellStyle name="Millares [0] 7 6 7 2" xfId="48205" xr:uid="{00000000-0005-0000-0000-0000963C0000}"/>
    <cellStyle name="Millares [0] 7 6 8" xfId="26324" xr:uid="{00000000-0005-0000-0000-0000973C0000}"/>
    <cellStyle name="Millares [0] 7 6 8 2" xfId="53069" xr:uid="{00000000-0005-0000-0000-0000983C0000}"/>
    <cellStyle name="Millares [0] 7 6 9" xfId="28814" xr:uid="{00000000-0005-0000-0000-0000993C0000}"/>
    <cellStyle name="Millares [0] 7 7" xfId="3030" xr:uid="{00000000-0005-0000-0000-00009A3C0000}"/>
    <cellStyle name="Millares [0] 7 7 2" xfId="7889" xr:uid="{00000000-0005-0000-0000-00009B3C0000}"/>
    <cellStyle name="Millares [0] 7 7 2 2" xfId="34639" xr:uid="{00000000-0005-0000-0000-00009C3C0000}"/>
    <cellStyle name="Millares [0] 7 7 3" xfId="12709" xr:uid="{00000000-0005-0000-0000-00009D3C0000}"/>
    <cellStyle name="Millares [0] 7 7 3 2" xfId="39459" xr:uid="{00000000-0005-0000-0000-00009E3C0000}"/>
    <cellStyle name="Millares [0] 7 7 4" xfId="22432" xr:uid="{00000000-0005-0000-0000-00009F3C0000}"/>
    <cellStyle name="Millares [0] 7 7 4 2" xfId="49179" xr:uid="{00000000-0005-0000-0000-0000A03C0000}"/>
    <cellStyle name="Millares [0] 7 7 5" xfId="29788" xr:uid="{00000000-0005-0000-0000-0000A13C0000}"/>
    <cellStyle name="Millares [0] 7 8" xfId="5493" xr:uid="{00000000-0005-0000-0000-0000A23C0000}"/>
    <cellStyle name="Millares [0] 7 8 2" xfId="32243" xr:uid="{00000000-0005-0000-0000-0000A33C0000}"/>
    <cellStyle name="Millares [0] 7 9" xfId="10338" xr:uid="{00000000-0005-0000-0000-0000A43C0000}"/>
    <cellStyle name="Millares [0] 7 9 2" xfId="37088" xr:uid="{00000000-0005-0000-0000-0000A53C0000}"/>
    <cellStyle name="Millares [0] 8" xfId="530" xr:uid="{00000000-0005-0000-0000-0000A63C0000}"/>
    <cellStyle name="Millares [0] 8 10" xfId="15219" xr:uid="{00000000-0005-0000-0000-0000A73C0000}"/>
    <cellStyle name="Millares [0] 8 10 2" xfId="41969" xr:uid="{00000000-0005-0000-0000-0000A83C0000}"/>
    <cellStyle name="Millares [0] 8 11" xfId="17612" xr:uid="{00000000-0005-0000-0000-0000A93C0000}"/>
    <cellStyle name="Millares [0] 8 11 2" xfId="44359" xr:uid="{00000000-0005-0000-0000-0000AA3C0000}"/>
    <cellStyle name="Millares [0] 8 12" xfId="20070" xr:uid="{00000000-0005-0000-0000-0000AB3C0000}"/>
    <cellStyle name="Millares [0] 8 12 2" xfId="46817" xr:uid="{00000000-0005-0000-0000-0000AC3C0000}"/>
    <cellStyle name="Millares [0] 8 13" xfId="24936" xr:uid="{00000000-0005-0000-0000-0000AD3C0000}"/>
    <cellStyle name="Millares [0] 8 13 2" xfId="51682" xr:uid="{00000000-0005-0000-0000-0000AE3C0000}"/>
    <cellStyle name="Millares [0] 8 14" xfId="27349" xr:uid="{00000000-0005-0000-0000-0000AF3C0000}"/>
    <cellStyle name="Millares [0] 8 2" xfId="722" xr:uid="{00000000-0005-0000-0000-0000B03C0000}"/>
    <cellStyle name="Millares [0] 8 2 10" xfId="17753" xr:uid="{00000000-0005-0000-0000-0000B13C0000}"/>
    <cellStyle name="Millares [0] 8 2 10 2" xfId="44500" xr:uid="{00000000-0005-0000-0000-0000B23C0000}"/>
    <cellStyle name="Millares [0] 8 2 11" xfId="20206" xr:uid="{00000000-0005-0000-0000-0000B33C0000}"/>
    <cellStyle name="Millares [0] 8 2 11 2" xfId="46953" xr:uid="{00000000-0005-0000-0000-0000B43C0000}"/>
    <cellStyle name="Millares [0] 8 2 12" xfId="25072" xr:uid="{00000000-0005-0000-0000-0000B53C0000}"/>
    <cellStyle name="Millares [0] 8 2 12 2" xfId="51818" xr:uid="{00000000-0005-0000-0000-0000B63C0000}"/>
    <cellStyle name="Millares [0] 8 2 13" xfId="27530" xr:uid="{00000000-0005-0000-0000-0000B73C0000}"/>
    <cellStyle name="Millares [0] 8 2 2" xfId="1032" xr:uid="{00000000-0005-0000-0000-0000B83C0000}"/>
    <cellStyle name="Millares [0] 8 2 2 10" xfId="20444" xr:uid="{00000000-0005-0000-0000-0000B93C0000}"/>
    <cellStyle name="Millares [0] 8 2 2 10 2" xfId="47191" xr:uid="{00000000-0005-0000-0000-0000BA3C0000}"/>
    <cellStyle name="Millares [0] 8 2 2 11" xfId="25310" xr:uid="{00000000-0005-0000-0000-0000BB3C0000}"/>
    <cellStyle name="Millares [0] 8 2 2 11 2" xfId="52055" xr:uid="{00000000-0005-0000-0000-0000BC3C0000}"/>
    <cellStyle name="Millares [0] 8 2 2 12" xfId="27800" xr:uid="{00000000-0005-0000-0000-0000BD3C0000}"/>
    <cellStyle name="Millares [0] 8 2 2 2" xfId="1509" xr:uid="{00000000-0005-0000-0000-0000BE3C0000}"/>
    <cellStyle name="Millares [0] 8 2 2 2 10" xfId="28274" xr:uid="{00000000-0005-0000-0000-0000BF3C0000}"/>
    <cellStyle name="Millares [0] 8 2 2 2 2" xfId="2937" xr:uid="{00000000-0005-0000-0000-0000C03C0000}"/>
    <cellStyle name="Millares [0] 8 2 2 2 2 2" xfId="5420" xr:uid="{00000000-0005-0000-0000-0000C13C0000}"/>
    <cellStyle name="Millares [0] 8 2 2 2 2 2 2" xfId="10271" xr:uid="{00000000-0005-0000-0000-0000C23C0000}"/>
    <cellStyle name="Millares [0] 8 2 2 2 2 2 2 2" xfId="37021" xr:uid="{00000000-0005-0000-0000-0000C33C0000}"/>
    <cellStyle name="Millares [0] 8 2 2 2 2 2 3" xfId="15013" xr:uid="{00000000-0005-0000-0000-0000C43C0000}"/>
    <cellStyle name="Millares [0] 8 2 2 2 2 2 3 2" xfId="41763" xr:uid="{00000000-0005-0000-0000-0000C53C0000}"/>
    <cellStyle name="Millares [0] 8 2 2 2 2 2 4" xfId="24814" xr:uid="{00000000-0005-0000-0000-0000C63C0000}"/>
    <cellStyle name="Millares [0] 8 2 2 2 2 2 4 2" xfId="51561" xr:uid="{00000000-0005-0000-0000-0000C73C0000}"/>
    <cellStyle name="Millares [0] 8 2 2 2 2 2 5" xfId="32170" xr:uid="{00000000-0005-0000-0000-0000C83C0000}"/>
    <cellStyle name="Millares [0] 8 2 2 2 2 3" xfId="7797" xr:uid="{00000000-0005-0000-0000-0000C93C0000}"/>
    <cellStyle name="Millares [0] 8 2 2 2 2 3 2" xfId="34547" xr:uid="{00000000-0005-0000-0000-0000CA3C0000}"/>
    <cellStyle name="Millares [0] 8 2 2 2 2 4" xfId="12643" xr:uid="{00000000-0005-0000-0000-0000CB3C0000}"/>
    <cellStyle name="Millares [0] 8 2 2 2 2 4 2" xfId="39393" xr:uid="{00000000-0005-0000-0000-0000CC3C0000}"/>
    <cellStyle name="Millares [0] 8 2 2 2 2 5" xfId="17488" xr:uid="{00000000-0005-0000-0000-0000CD3C0000}"/>
    <cellStyle name="Millares [0] 8 2 2 2 2 5 2" xfId="44238" xr:uid="{00000000-0005-0000-0000-0000CE3C0000}"/>
    <cellStyle name="Millares [0] 8 2 2 2 2 6" xfId="19889" xr:uid="{00000000-0005-0000-0000-0000CF3C0000}"/>
    <cellStyle name="Millares [0] 8 2 2 2 2 6 2" xfId="46636" xr:uid="{00000000-0005-0000-0000-0000D03C0000}"/>
    <cellStyle name="Millares [0] 8 2 2 2 2 7" xfId="22340" xr:uid="{00000000-0005-0000-0000-0000D13C0000}"/>
    <cellStyle name="Millares [0] 8 2 2 2 2 7 2" xfId="49087" xr:uid="{00000000-0005-0000-0000-0000D23C0000}"/>
    <cellStyle name="Millares [0] 8 2 2 2 2 8" xfId="27206" xr:uid="{00000000-0005-0000-0000-0000D33C0000}"/>
    <cellStyle name="Millares [0] 8 2 2 2 2 8 2" xfId="53951" xr:uid="{00000000-0005-0000-0000-0000D43C0000}"/>
    <cellStyle name="Millares [0] 8 2 2 2 2 9" xfId="29696" xr:uid="{00000000-0005-0000-0000-0000D53C0000}"/>
    <cellStyle name="Millares [0] 8 2 2 2 3" xfId="3992" xr:uid="{00000000-0005-0000-0000-0000D63C0000}"/>
    <cellStyle name="Millares [0] 8 2 2 2 3 2" xfId="8849" xr:uid="{00000000-0005-0000-0000-0000D73C0000}"/>
    <cellStyle name="Millares [0] 8 2 2 2 3 2 2" xfId="35599" xr:uid="{00000000-0005-0000-0000-0000D83C0000}"/>
    <cellStyle name="Millares [0] 8 2 2 2 3 3" xfId="13591" xr:uid="{00000000-0005-0000-0000-0000D93C0000}"/>
    <cellStyle name="Millares [0] 8 2 2 2 3 3 2" xfId="40341" xr:uid="{00000000-0005-0000-0000-0000DA3C0000}"/>
    <cellStyle name="Millares [0] 8 2 2 2 3 4" xfId="23392" xr:uid="{00000000-0005-0000-0000-0000DB3C0000}"/>
    <cellStyle name="Millares [0] 8 2 2 2 3 4 2" xfId="50139" xr:uid="{00000000-0005-0000-0000-0000DC3C0000}"/>
    <cellStyle name="Millares [0] 8 2 2 2 3 5" xfId="30748" xr:uid="{00000000-0005-0000-0000-0000DD3C0000}"/>
    <cellStyle name="Millares [0] 8 2 2 2 4" xfId="6375" xr:uid="{00000000-0005-0000-0000-0000DE3C0000}"/>
    <cellStyle name="Millares [0] 8 2 2 2 4 2" xfId="33125" xr:uid="{00000000-0005-0000-0000-0000DF3C0000}"/>
    <cellStyle name="Millares [0] 8 2 2 2 5" xfId="11221" xr:uid="{00000000-0005-0000-0000-0000E03C0000}"/>
    <cellStyle name="Millares [0] 8 2 2 2 5 2" xfId="37971" xr:uid="{00000000-0005-0000-0000-0000E13C0000}"/>
    <cellStyle name="Millares [0] 8 2 2 2 6" xfId="16066" xr:uid="{00000000-0005-0000-0000-0000E23C0000}"/>
    <cellStyle name="Millares [0] 8 2 2 2 6 2" xfId="42816" xr:uid="{00000000-0005-0000-0000-0000E33C0000}"/>
    <cellStyle name="Millares [0] 8 2 2 2 7" xfId="18467" xr:uid="{00000000-0005-0000-0000-0000E43C0000}"/>
    <cellStyle name="Millares [0] 8 2 2 2 7 2" xfId="45214" xr:uid="{00000000-0005-0000-0000-0000E53C0000}"/>
    <cellStyle name="Millares [0] 8 2 2 2 8" xfId="20918" xr:uid="{00000000-0005-0000-0000-0000E63C0000}"/>
    <cellStyle name="Millares [0] 8 2 2 2 8 2" xfId="47665" xr:uid="{00000000-0005-0000-0000-0000E73C0000}"/>
    <cellStyle name="Millares [0] 8 2 2 2 9" xfId="25784" xr:uid="{00000000-0005-0000-0000-0000E83C0000}"/>
    <cellStyle name="Millares [0] 8 2 2 2 9 2" xfId="52529" xr:uid="{00000000-0005-0000-0000-0000E93C0000}"/>
    <cellStyle name="Millares [0] 8 2 2 3" xfId="1988" xr:uid="{00000000-0005-0000-0000-0000EA3C0000}"/>
    <cellStyle name="Millares [0] 8 2 2 3 2" xfId="4471" xr:uid="{00000000-0005-0000-0000-0000EB3C0000}"/>
    <cellStyle name="Millares [0] 8 2 2 3 2 2" xfId="9323" xr:uid="{00000000-0005-0000-0000-0000EC3C0000}"/>
    <cellStyle name="Millares [0] 8 2 2 3 2 2 2" xfId="36073" xr:uid="{00000000-0005-0000-0000-0000ED3C0000}"/>
    <cellStyle name="Millares [0] 8 2 2 3 2 3" xfId="14065" xr:uid="{00000000-0005-0000-0000-0000EE3C0000}"/>
    <cellStyle name="Millares [0] 8 2 2 3 2 3 2" xfId="40815" xr:uid="{00000000-0005-0000-0000-0000EF3C0000}"/>
    <cellStyle name="Millares [0] 8 2 2 3 2 4" xfId="23866" xr:uid="{00000000-0005-0000-0000-0000F03C0000}"/>
    <cellStyle name="Millares [0] 8 2 2 3 2 4 2" xfId="50613" xr:uid="{00000000-0005-0000-0000-0000F13C0000}"/>
    <cellStyle name="Millares [0] 8 2 2 3 2 5" xfId="31222" xr:uid="{00000000-0005-0000-0000-0000F23C0000}"/>
    <cellStyle name="Millares [0] 8 2 2 3 3" xfId="6849" xr:uid="{00000000-0005-0000-0000-0000F33C0000}"/>
    <cellStyle name="Millares [0] 8 2 2 3 3 2" xfId="33599" xr:uid="{00000000-0005-0000-0000-0000F43C0000}"/>
    <cellStyle name="Millares [0] 8 2 2 3 4" xfId="11695" xr:uid="{00000000-0005-0000-0000-0000F53C0000}"/>
    <cellStyle name="Millares [0] 8 2 2 3 4 2" xfId="38445" xr:uid="{00000000-0005-0000-0000-0000F63C0000}"/>
    <cellStyle name="Millares [0] 8 2 2 3 5" xfId="16540" xr:uid="{00000000-0005-0000-0000-0000F73C0000}"/>
    <cellStyle name="Millares [0] 8 2 2 3 5 2" xfId="43290" xr:uid="{00000000-0005-0000-0000-0000F83C0000}"/>
    <cellStyle name="Millares [0] 8 2 2 3 6" xfId="18941" xr:uid="{00000000-0005-0000-0000-0000F93C0000}"/>
    <cellStyle name="Millares [0] 8 2 2 3 6 2" xfId="45688" xr:uid="{00000000-0005-0000-0000-0000FA3C0000}"/>
    <cellStyle name="Millares [0] 8 2 2 3 7" xfId="21392" xr:uid="{00000000-0005-0000-0000-0000FB3C0000}"/>
    <cellStyle name="Millares [0] 8 2 2 3 7 2" xfId="48139" xr:uid="{00000000-0005-0000-0000-0000FC3C0000}"/>
    <cellStyle name="Millares [0] 8 2 2 3 8" xfId="26258" xr:uid="{00000000-0005-0000-0000-0000FD3C0000}"/>
    <cellStyle name="Millares [0] 8 2 2 3 8 2" xfId="53003" xr:uid="{00000000-0005-0000-0000-0000FE3C0000}"/>
    <cellStyle name="Millares [0] 8 2 2 3 9" xfId="28748" xr:uid="{00000000-0005-0000-0000-0000FF3C0000}"/>
    <cellStyle name="Millares [0] 8 2 2 4" xfId="2463" xr:uid="{00000000-0005-0000-0000-0000003D0000}"/>
    <cellStyle name="Millares [0] 8 2 2 4 2" xfId="4946" xr:uid="{00000000-0005-0000-0000-0000013D0000}"/>
    <cellStyle name="Millares [0] 8 2 2 4 2 2" xfId="9797" xr:uid="{00000000-0005-0000-0000-0000023D0000}"/>
    <cellStyle name="Millares [0] 8 2 2 4 2 2 2" xfId="36547" xr:uid="{00000000-0005-0000-0000-0000033D0000}"/>
    <cellStyle name="Millares [0] 8 2 2 4 2 3" xfId="14539" xr:uid="{00000000-0005-0000-0000-0000043D0000}"/>
    <cellStyle name="Millares [0] 8 2 2 4 2 3 2" xfId="41289" xr:uid="{00000000-0005-0000-0000-0000053D0000}"/>
    <cellStyle name="Millares [0] 8 2 2 4 2 4" xfId="24340" xr:uid="{00000000-0005-0000-0000-0000063D0000}"/>
    <cellStyle name="Millares [0] 8 2 2 4 2 4 2" xfId="51087" xr:uid="{00000000-0005-0000-0000-0000073D0000}"/>
    <cellStyle name="Millares [0] 8 2 2 4 2 5" xfId="31696" xr:uid="{00000000-0005-0000-0000-0000083D0000}"/>
    <cellStyle name="Millares [0] 8 2 2 4 3" xfId="7323" xr:uid="{00000000-0005-0000-0000-0000093D0000}"/>
    <cellStyle name="Millares [0] 8 2 2 4 3 2" xfId="34073" xr:uid="{00000000-0005-0000-0000-00000A3D0000}"/>
    <cellStyle name="Millares [0] 8 2 2 4 4" xfId="12169" xr:uid="{00000000-0005-0000-0000-00000B3D0000}"/>
    <cellStyle name="Millares [0] 8 2 2 4 4 2" xfId="38919" xr:uid="{00000000-0005-0000-0000-00000C3D0000}"/>
    <cellStyle name="Millares [0] 8 2 2 4 5" xfId="17014" xr:uid="{00000000-0005-0000-0000-00000D3D0000}"/>
    <cellStyle name="Millares [0] 8 2 2 4 5 2" xfId="43764" xr:uid="{00000000-0005-0000-0000-00000E3D0000}"/>
    <cellStyle name="Millares [0] 8 2 2 4 6" xfId="19415" xr:uid="{00000000-0005-0000-0000-00000F3D0000}"/>
    <cellStyle name="Millares [0] 8 2 2 4 6 2" xfId="46162" xr:uid="{00000000-0005-0000-0000-0000103D0000}"/>
    <cellStyle name="Millares [0] 8 2 2 4 7" xfId="21866" xr:uid="{00000000-0005-0000-0000-0000113D0000}"/>
    <cellStyle name="Millares [0] 8 2 2 4 7 2" xfId="48613" xr:uid="{00000000-0005-0000-0000-0000123D0000}"/>
    <cellStyle name="Millares [0] 8 2 2 4 8" xfId="26732" xr:uid="{00000000-0005-0000-0000-0000133D0000}"/>
    <cellStyle name="Millares [0] 8 2 2 4 8 2" xfId="53477" xr:uid="{00000000-0005-0000-0000-0000143D0000}"/>
    <cellStyle name="Millares [0] 8 2 2 4 9" xfId="29222" xr:uid="{00000000-0005-0000-0000-0000153D0000}"/>
    <cellStyle name="Millares [0] 8 2 2 5" xfId="3516" xr:uid="{00000000-0005-0000-0000-0000163D0000}"/>
    <cellStyle name="Millares [0] 8 2 2 5 2" xfId="8375" xr:uid="{00000000-0005-0000-0000-0000173D0000}"/>
    <cellStyle name="Millares [0] 8 2 2 5 2 2" xfId="35125" xr:uid="{00000000-0005-0000-0000-0000183D0000}"/>
    <cellStyle name="Millares [0] 8 2 2 5 3" xfId="13117" xr:uid="{00000000-0005-0000-0000-0000193D0000}"/>
    <cellStyle name="Millares [0] 8 2 2 5 3 2" xfId="39867" xr:uid="{00000000-0005-0000-0000-00001A3D0000}"/>
    <cellStyle name="Millares [0] 8 2 2 5 4" xfId="22918" xr:uid="{00000000-0005-0000-0000-00001B3D0000}"/>
    <cellStyle name="Millares [0] 8 2 2 5 4 2" xfId="49665" xr:uid="{00000000-0005-0000-0000-00001C3D0000}"/>
    <cellStyle name="Millares [0] 8 2 2 5 5" xfId="30274" xr:uid="{00000000-0005-0000-0000-00001D3D0000}"/>
    <cellStyle name="Millares [0] 8 2 2 6" xfId="5901" xr:uid="{00000000-0005-0000-0000-00001E3D0000}"/>
    <cellStyle name="Millares [0] 8 2 2 6 2" xfId="32651" xr:uid="{00000000-0005-0000-0000-00001F3D0000}"/>
    <cellStyle name="Millares [0] 8 2 2 7" xfId="10747" xr:uid="{00000000-0005-0000-0000-0000203D0000}"/>
    <cellStyle name="Millares [0] 8 2 2 7 2" xfId="37497" xr:uid="{00000000-0005-0000-0000-0000213D0000}"/>
    <cellStyle name="Millares [0] 8 2 2 8" xfId="15592" xr:uid="{00000000-0005-0000-0000-0000223D0000}"/>
    <cellStyle name="Millares [0] 8 2 2 8 2" xfId="42342" xr:uid="{00000000-0005-0000-0000-0000233D0000}"/>
    <cellStyle name="Millares [0] 8 2 2 9" xfId="17993" xr:uid="{00000000-0005-0000-0000-0000243D0000}"/>
    <cellStyle name="Millares [0] 8 2 2 9 2" xfId="44740" xr:uid="{00000000-0005-0000-0000-0000253D0000}"/>
    <cellStyle name="Millares [0] 8 2 3" xfId="1270" xr:uid="{00000000-0005-0000-0000-0000263D0000}"/>
    <cellStyle name="Millares [0] 8 2 3 10" xfId="28037" xr:uid="{00000000-0005-0000-0000-0000273D0000}"/>
    <cellStyle name="Millares [0] 8 2 3 2" xfId="2700" xr:uid="{00000000-0005-0000-0000-0000283D0000}"/>
    <cellStyle name="Millares [0] 8 2 3 2 2" xfId="5183" xr:uid="{00000000-0005-0000-0000-0000293D0000}"/>
    <cellStyle name="Millares [0] 8 2 3 2 2 2" xfId="10034" xr:uid="{00000000-0005-0000-0000-00002A3D0000}"/>
    <cellStyle name="Millares [0] 8 2 3 2 2 2 2" xfId="36784" xr:uid="{00000000-0005-0000-0000-00002B3D0000}"/>
    <cellStyle name="Millares [0] 8 2 3 2 2 3" xfId="14776" xr:uid="{00000000-0005-0000-0000-00002C3D0000}"/>
    <cellStyle name="Millares [0] 8 2 3 2 2 3 2" xfId="41526" xr:uid="{00000000-0005-0000-0000-00002D3D0000}"/>
    <cellStyle name="Millares [0] 8 2 3 2 2 4" xfId="24577" xr:uid="{00000000-0005-0000-0000-00002E3D0000}"/>
    <cellStyle name="Millares [0] 8 2 3 2 2 4 2" xfId="51324" xr:uid="{00000000-0005-0000-0000-00002F3D0000}"/>
    <cellStyle name="Millares [0] 8 2 3 2 2 5" xfId="31933" xr:uid="{00000000-0005-0000-0000-0000303D0000}"/>
    <cellStyle name="Millares [0] 8 2 3 2 3" xfId="7560" xr:uid="{00000000-0005-0000-0000-0000313D0000}"/>
    <cellStyle name="Millares [0] 8 2 3 2 3 2" xfId="34310" xr:uid="{00000000-0005-0000-0000-0000323D0000}"/>
    <cellStyle name="Millares [0] 8 2 3 2 4" xfId="12406" xr:uid="{00000000-0005-0000-0000-0000333D0000}"/>
    <cellStyle name="Millares [0] 8 2 3 2 4 2" xfId="39156" xr:uid="{00000000-0005-0000-0000-0000343D0000}"/>
    <cellStyle name="Millares [0] 8 2 3 2 5" xfId="17251" xr:uid="{00000000-0005-0000-0000-0000353D0000}"/>
    <cellStyle name="Millares [0] 8 2 3 2 5 2" xfId="44001" xr:uid="{00000000-0005-0000-0000-0000363D0000}"/>
    <cellStyle name="Millares [0] 8 2 3 2 6" xfId="19652" xr:uid="{00000000-0005-0000-0000-0000373D0000}"/>
    <cellStyle name="Millares [0] 8 2 3 2 6 2" xfId="46399" xr:uid="{00000000-0005-0000-0000-0000383D0000}"/>
    <cellStyle name="Millares [0] 8 2 3 2 7" xfId="22103" xr:uid="{00000000-0005-0000-0000-0000393D0000}"/>
    <cellStyle name="Millares [0] 8 2 3 2 7 2" xfId="48850" xr:uid="{00000000-0005-0000-0000-00003A3D0000}"/>
    <cellStyle name="Millares [0] 8 2 3 2 8" xfId="26969" xr:uid="{00000000-0005-0000-0000-00003B3D0000}"/>
    <cellStyle name="Millares [0] 8 2 3 2 8 2" xfId="53714" xr:uid="{00000000-0005-0000-0000-00003C3D0000}"/>
    <cellStyle name="Millares [0] 8 2 3 2 9" xfId="29459" xr:uid="{00000000-0005-0000-0000-00003D3D0000}"/>
    <cellStyle name="Millares [0] 8 2 3 3" xfId="3754" xr:uid="{00000000-0005-0000-0000-00003E3D0000}"/>
    <cellStyle name="Millares [0] 8 2 3 3 2" xfId="8612" xr:uid="{00000000-0005-0000-0000-00003F3D0000}"/>
    <cellStyle name="Millares [0] 8 2 3 3 2 2" xfId="35362" xr:uid="{00000000-0005-0000-0000-0000403D0000}"/>
    <cellStyle name="Millares [0] 8 2 3 3 3" xfId="13354" xr:uid="{00000000-0005-0000-0000-0000413D0000}"/>
    <cellStyle name="Millares [0] 8 2 3 3 3 2" xfId="40104" xr:uid="{00000000-0005-0000-0000-0000423D0000}"/>
    <cellStyle name="Millares [0] 8 2 3 3 4" xfId="23155" xr:uid="{00000000-0005-0000-0000-0000433D0000}"/>
    <cellStyle name="Millares [0] 8 2 3 3 4 2" xfId="49902" xr:uid="{00000000-0005-0000-0000-0000443D0000}"/>
    <cellStyle name="Millares [0] 8 2 3 3 5" xfId="30511" xr:uid="{00000000-0005-0000-0000-0000453D0000}"/>
    <cellStyle name="Millares [0] 8 2 3 4" xfId="6138" xr:uid="{00000000-0005-0000-0000-0000463D0000}"/>
    <cellStyle name="Millares [0] 8 2 3 4 2" xfId="32888" xr:uid="{00000000-0005-0000-0000-0000473D0000}"/>
    <cellStyle name="Millares [0] 8 2 3 5" xfId="10984" xr:uid="{00000000-0005-0000-0000-0000483D0000}"/>
    <cellStyle name="Millares [0] 8 2 3 5 2" xfId="37734" xr:uid="{00000000-0005-0000-0000-0000493D0000}"/>
    <cellStyle name="Millares [0] 8 2 3 6" xfId="15829" xr:uid="{00000000-0005-0000-0000-00004A3D0000}"/>
    <cellStyle name="Millares [0] 8 2 3 6 2" xfId="42579" xr:uid="{00000000-0005-0000-0000-00004B3D0000}"/>
    <cellStyle name="Millares [0] 8 2 3 7" xfId="18230" xr:uid="{00000000-0005-0000-0000-00004C3D0000}"/>
    <cellStyle name="Millares [0] 8 2 3 7 2" xfId="44977" xr:uid="{00000000-0005-0000-0000-00004D3D0000}"/>
    <cellStyle name="Millares [0] 8 2 3 8" xfId="20681" xr:uid="{00000000-0005-0000-0000-00004E3D0000}"/>
    <cellStyle name="Millares [0] 8 2 3 8 2" xfId="47428" xr:uid="{00000000-0005-0000-0000-00004F3D0000}"/>
    <cellStyle name="Millares [0] 8 2 3 9" xfId="25547" xr:uid="{00000000-0005-0000-0000-0000503D0000}"/>
    <cellStyle name="Millares [0] 8 2 3 9 2" xfId="52292" xr:uid="{00000000-0005-0000-0000-0000513D0000}"/>
    <cellStyle name="Millares [0] 8 2 4" xfId="1750" xr:uid="{00000000-0005-0000-0000-0000523D0000}"/>
    <cellStyle name="Millares [0] 8 2 4 2" xfId="4233" xr:uid="{00000000-0005-0000-0000-0000533D0000}"/>
    <cellStyle name="Millares [0] 8 2 4 2 2" xfId="9086" xr:uid="{00000000-0005-0000-0000-0000543D0000}"/>
    <cellStyle name="Millares [0] 8 2 4 2 2 2" xfId="35836" xr:uid="{00000000-0005-0000-0000-0000553D0000}"/>
    <cellStyle name="Millares [0] 8 2 4 2 3" xfId="13828" xr:uid="{00000000-0005-0000-0000-0000563D0000}"/>
    <cellStyle name="Millares [0] 8 2 4 2 3 2" xfId="40578" xr:uid="{00000000-0005-0000-0000-0000573D0000}"/>
    <cellStyle name="Millares [0] 8 2 4 2 4" xfId="23629" xr:uid="{00000000-0005-0000-0000-0000583D0000}"/>
    <cellStyle name="Millares [0] 8 2 4 2 4 2" xfId="50376" xr:uid="{00000000-0005-0000-0000-0000593D0000}"/>
    <cellStyle name="Millares [0] 8 2 4 2 5" xfId="30985" xr:uid="{00000000-0005-0000-0000-00005A3D0000}"/>
    <cellStyle name="Millares [0] 8 2 4 3" xfId="6612" xr:uid="{00000000-0005-0000-0000-00005B3D0000}"/>
    <cellStyle name="Millares [0] 8 2 4 3 2" xfId="33362" xr:uid="{00000000-0005-0000-0000-00005C3D0000}"/>
    <cellStyle name="Millares [0] 8 2 4 4" xfId="11458" xr:uid="{00000000-0005-0000-0000-00005D3D0000}"/>
    <cellStyle name="Millares [0] 8 2 4 4 2" xfId="38208" xr:uid="{00000000-0005-0000-0000-00005E3D0000}"/>
    <cellStyle name="Millares [0] 8 2 4 5" xfId="16303" xr:uid="{00000000-0005-0000-0000-00005F3D0000}"/>
    <cellStyle name="Millares [0] 8 2 4 5 2" xfId="43053" xr:uid="{00000000-0005-0000-0000-0000603D0000}"/>
    <cellStyle name="Millares [0] 8 2 4 6" xfId="18704" xr:uid="{00000000-0005-0000-0000-0000613D0000}"/>
    <cellStyle name="Millares [0] 8 2 4 6 2" xfId="45451" xr:uid="{00000000-0005-0000-0000-0000623D0000}"/>
    <cellStyle name="Millares [0] 8 2 4 7" xfId="21155" xr:uid="{00000000-0005-0000-0000-0000633D0000}"/>
    <cellStyle name="Millares [0] 8 2 4 7 2" xfId="47902" xr:uid="{00000000-0005-0000-0000-0000643D0000}"/>
    <cellStyle name="Millares [0] 8 2 4 8" xfId="26021" xr:uid="{00000000-0005-0000-0000-0000653D0000}"/>
    <cellStyle name="Millares [0] 8 2 4 8 2" xfId="52766" xr:uid="{00000000-0005-0000-0000-0000663D0000}"/>
    <cellStyle name="Millares [0] 8 2 4 9" xfId="28511" xr:uid="{00000000-0005-0000-0000-0000673D0000}"/>
    <cellStyle name="Millares [0] 8 2 5" xfId="2226" xr:uid="{00000000-0005-0000-0000-0000683D0000}"/>
    <cellStyle name="Millares [0] 8 2 5 2" xfId="4709" xr:uid="{00000000-0005-0000-0000-0000693D0000}"/>
    <cellStyle name="Millares [0] 8 2 5 2 2" xfId="9560" xr:uid="{00000000-0005-0000-0000-00006A3D0000}"/>
    <cellStyle name="Millares [0] 8 2 5 2 2 2" xfId="36310" xr:uid="{00000000-0005-0000-0000-00006B3D0000}"/>
    <cellStyle name="Millares [0] 8 2 5 2 3" xfId="14302" xr:uid="{00000000-0005-0000-0000-00006C3D0000}"/>
    <cellStyle name="Millares [0] 8 2 5 2 3 2" xfId="41052" xr:uid="{00000000-0005-0000-0000-00006D3D0000}"/>
    <cellStyle name="Millares [0] 8 2 5 2 4" xfId="24103" xr:uid="{00000000-0005-0000-0000-00006E3D0000}"/>
    <cellStyle name="Millares [0] 8 2 5 2 4 2" xfId="50850" xr:uid="{00000000-0005-0000-0000-00006F3D0000}"/>
    <cellStyle name="Millares [0] 8 2 5 2 5" xfId="31459" xr:uid="{00000000-0005-0000-0000-0000703D0000}"/>
    <cellStyle name="Millares [0] 8 2 5 3" xfId="7086" xr:uid="{00000000-0005-0000-0000-0000713D0000}"/>
    <cellStyle name="Millares [0] 8 2 5 3 2" xfId="33836" xr:uid="{00000000-0005-0000-0000-0000723D0000}"/>
    <cellStyle name="Millares [0] 8 2 5 4" xfId="11932" xr:uid="{00000000-0005-0000-0000-0000733D0000}"/>
    <cellStyle name="Millares [0] 8 2 5 4 2" xfId="38682" xr:uid="{00000000-0005-0000-0000-0000743D0000}"/>
    <cellStyle name="Millares [0] 8 2 5 5" xfId="16777" xr:uid="{00000000-0005-0000-0000-0000753D0000}"/>
    <cellStyle name="Millares [0] 8 2 5 5 2" xfId="43527" xr:uid="{00000000-0005-0000-0000-0000763D0000}"/>
    <cellStyle name="Millares [0] 8 2 5 6" xfId="19178" xr:uid="{00000000-0005-0000-0000-0000773D0000}"/>
    <cellStyle name="Millares [0] 8 2 5 6 2" xfId="45925" xr:uid="{00000000-0005-0000-0000-0000783D0000}"/>
    <cellStyle name="Millares [0] 8 2 5 7" xfId="21629" xr:uid="{00000000-0005-0000-0000-0000793D0000}"/>
    <cellStyle name="Millares [0] 8 2 5 7 2" xfId="48376" xr:uid="{00000000-0005-0000-0000-00007A3D0000}"/>
    <cellStyle name="Millares [0] 8 2 5 8" xfId="26495" xr:uid="{00000000-0005-0000-0000-00007B3D0000}"/>
    <cellStyle name="Millares [0] 8 2 5 8 2" xfId="53240" xr:uid="{00000000-0005-0000-0000-00007C3D0000}"/>
    <cellStyle name="Millares [0] 8 2 5 9" xfId="28985" xr:uid="{00000000-0005-0000-0000-00007D3D0000}"/>
    <cellStyle name="Millares [0] 8 2 6" xfId="3246" xr:uid="{00000000-0005-0000-0000-00007E3D0000}"/>
    <cellStyle name="Millares [0] 8 2 6 2" xfId="8105" xr:uid="{00000000-0005-0000-0000-00007F3D0000}"/>
    <cellStyle name="Millares [0] 8 2 6 2 2" xfId="34855" xr:uid="{00000000-0005-0000-0000-0000803D0000}"/>
    <cellStyle name="Millares [0] 8 2 6 3" xfId="12880" xr:uid="{00000000-0005-0000-0000-0000813D0000}"/>
    <cellStyle name="Millares [0] 8 2 6 3 2" xfId="39630" xr:uid="{00000000-0005-0000-0000-0000823D0000}"/>
    <cellStyle name="Millares [0] 8 2 6 4" xfId="22648" xr:uid="{00000000-0005-0000-0000-0000833D0000}"/>
    <cellStyle name="Millares [0] 8 2 6 4 2" xfId="49395" xr:uid="{00000000-0005-0000-0000-0000843D0000}"/>
    <cellStyle name="Millares [0] 8 2 6 5" xfId="30004" xr:uid="{00000000-0005-0000-0000-0000853D0000}"/>
    <cellStyle name="Millares [0] 8 2 7" xfId="5664" xr:uid="{00000000-0005-0000-0000-0000863D0000}"/>
    <cellStyle name="Millares [0] 8 2 7 2" xfId="32414" xr:uid="{00000000-0005-0000-0000-0000873D0000}"/>
    <cellStyle name="Millares [0] 8 2 8" xfId="10509" xr:uid="{00000000-0005-0000-0000-0000883D0000}"/>
    <cellStyle name="Millares [0] 8 2 8 2" xfId="37259" xr:uid="{00000000-0005-0000-0000-0000893D0000}"/>
    <cellStyle name="Millares [0] 8 2 9" xfId="15355" xr:uid="{00000000-0005-0000-0000-00008A3D0000}"/>
    <cellStyle name="Millares [0] 8 2 9 2" xfId="42105" xr:uid="{00000000-0005-0000-0000-00008B3D0000}"/>
    <cellStyle name="Millares [0] 8 3" xfId="865" xr:uid="{00000000-0005-0000-0000-00008C3D0000}"/>
    <cellStyle name="Millares [0] 8 3 10" xfId="20308" xr:uid="{00000000-0005-0000-0000-00008D3D0000}"/>
    <cellStyle name="Millares [0] 8 3 10 2" xfId="47055" xr:uid="{00000000-0005-0000-0000-00008E3D0000}"/>
    <cellStyle name="Millares [0] 8 3 11" xfId="25174" xr:uid="{00000000-0005-0000-0000-00008F3D0000}"/>
    <cellStyle name="Millares [0] 8 3 11 2" xfId="51919" xr:uid="{00000000-0005-0000-0000-0000903D0000}"/>
    <cellStyle name="Millares [0] 8 3 12" xfId="27638" xr:uid="{00000000-0005-0000-0000-0000913D0000}"/>
    <cellStyle name="Millares [0] 8 3 2" xfId="1373" xr:uid="{00000000-0005-0000-0000-0000923D0000}"/>
    <cellStyle name="Millares [0] 8 3 2 10" xfId="28138" xr:uid="{00000000-0005-0000-0000-0000933D0000}"/>
    <cellStyle name="Millares [0] 8 3 2 2" xfId="2801" xr:uid="{00000000-0005-0000-0000-0000943D0000}"/>
    <cellStyle name="Millares [0] 8 3 2 2 2" xfId="5284" xr:uid="{00000000-0005-0000-0000-0000953D0000}"/>
    <cellStyle name="Millares [0] 8 3 2 2 2 2" xfId="10135" xr:uid="{00000000-0005-0000-0000-0000963D0000}"/>
    <cellStyle name="Millares [0] 8 3 2 2 2 2 2" xfId="36885" xr:uid="{00000000-0005-0000-0000-0000973D0000}"/>
    <cellStyle name="Millares [0] 8 3 2 2 2 3" xfId="14877" xr:uid="{00000000-0005-0000-0000-0000983D0000}"/>
    <cellStyle name="Millares [0] 8 3 2 2 2 3 2" xfId="41627" xr:uid="{00000000-0005-0000-0000-0000993D0000}"/>
    <cellStyle name="Millares [0] 8 3 2 2 2 4" xfId="24678" xr:uid="{00000000-0005-0000-0000-00009A3D0000}"/>
    <cellStyle name="Millares [0] 8 3 2 2 2 4 2" xfId="51425" xr:uid="{00000000-0005-0000-0000-00009B3D0000}"/>
    <cellStyle name="Millares [0] 8 3 2 2 2 5" xfId="32034" xr:uid="{00000000-0005-0000-0000-00009C3D0000}"/>
    <cellStyle name="Millares [0] 8 3 2 2 3" xfId="7661" xr:uid="{00000000-0005-0000-0000-00009D3D0000}"/>
    <cellStyle name="Millares [0] 8 3 2 2 3 2" xfId="34411" xr:uid="{00000000-0005-0000-0000-00009E3D0000}"/>
    <cellStyle name="Millares [0] 8 3 2 2 4" xfId="12507" xr:uid="{00000000-0005-0000-0000-00009F3D0000}"/>
    <cellStyle name="Millares [0] 8 3 2 2 4 2" xfId="39257" xr:uid="{00000000-0005-0000-0000-0000A03D0000}"/>
    <cellStyle name="Millares [0] 8 3 2 2 5" xfId="17352" xr:uid="{00000000-0005-0000-0000-0000A13D0000}"/>
    <cellStyle name="Millares [0] 8 3 2 2 5 2" xfId="44102" xr:uid="{00000000-0005-0000-0000-0000A23D0000}"/>
    <cellStyle name="Millares [0] 8 3 2 2 6" xfId="19753" xr:uid="{00000000-0005-0000-0000-0000A33D0000}"/>
    <cellStyle name="Millares [0] 8 3 2 2 6 2" xfId="46500" xr:uid="{00000000-0005-0000-0000-0000A43D0000}"/>
    <cellStyle name="Millares [0] 8 3 2 2 7" xfId="22204" xr:uid="{00000000-0005-0000-0000-0000A53D0000}"/>
    <cellStyle name="Millares [0] 8 3 2 2 7 2" xfId="48951" xr:uid="{00000000-0005-0000-0000-0000A63D0000}"/>
    <cellStyle name="Millares [0] 8 3 2 2 8" xfId="27070" xr:uid="{00000000-0005-0000-0000-0000A73D0000}"/>
    <cellStyle name="Millares [0] 8 3 2 2 8 2" xfId="53815" xr:uid="{00000000-0005-0000-0000-0000A83D0000}"/>
    <cellStyle name="Millares [0] 8 3 2 2 9" xfId="29560" xr:uid="{00000000-0005-0000-0000-0000A93D0000}"/>
    <cellStyle name="Millares [0] 8 3 2 3" xfId="3856" xr:uid="{00000000-0005-0000-0000-0000AA3D0000}"/>
    <cellStyle name="Millares [0] 8 3 2 3 2" xfId="8713" xr:uid="{00000000-0005-0000-0000-0000AB3D0000}"/>
    <cellStyle name="Millares [0] 8 3 2 3 2 2" xfId="35463" xr:uid="{00000000-0005-0000-0000-0000AC3D0000}"/>
    <cellStyle name="Millares [0] 8 3 2 3 3" xfId="13455" xr:uid="{00000000-0005-0000-0000-0000AD3D0000}"/>
    <cellStyle name="Millares [0] 8 3 2 3 3 2" xfId="40205" xr:uid="{00000000-0005-0000-0000-0000AE3D0000}"/>
    <cellStyle name="Millares [0] 8 3 2 3 4" xfId="23256" xr:uid="{00000000-0005-0000-0000-0000AF3D0000}"/>
    <cellStyle name="Millares [0] 8 3 2 3 4 2" xfId="50003" xr:uid="{00000000-0005-0000-0000-0000B03D0000}"/>
    <cellStyle name="Millares [0] 8 3 2 3 5" xfId="30612" xr:uid="{00000000-0005-0000-0000-0000B13D0000}"/>
    <cellStyle name="Millares [0] 8 3 2 4" xfId="6239" xr:uid="{00000000-0005-0000-0000-0000B23D0000}"/>
    <cellStyle name="Millares [0] 8 3 2 4 2" xfId="32989" xr:uid="{00000000-0005-0000-0000-0000B33D0000}"/>
    <cellStyle name="Millares [0] 8 3 2 5" xfId="11085" xr:uid="{00000000-0005-0000-0000-0000B43D0000}"/>
    <cellStyle name="Millares [0] 8 3 2 5 2" xfId="37835" xr:uid="{00000000-0005-0000-0000-0000B53D0000}"/>
    <cellStyle name="Millares [0] 8 3 2 6" xfId="15930" xr:uid="{00000000-0005-0000-0000-0000B63D0000}"/>
    <cellStyle name="Millares [0] 8 3 2 6 2" xfId="42680" xr:uid="{00000000-0005-0000-0000-0000B73D0000}"/>
    <cellStyle name="Millares [0] 8 3 2 7" xfId="18331" xr:uid="{00000000-0005-0000-0000-0000B83D0000}"/>
    <cellStyle name="Millares [0] 8 3 2 7 2" xfId="45078" xr:uid="{00000000-0005-0000-0000-0000B93D0000}"/>
    <cellStyle name="Millares [0] 8 3 2 8" xfId="20782" xr:uid="{00000000-0005-0000-0000-0000BA3D0000}"/>
    <cellStyle name="Millares [0] 8 3 2 8 2" xfId="47529" xr:uid="{00000000-0005-0000-0000-0000BB3D0000}"/>
    <cellStyle name="Millares [0] 8 3 2 9" xfId="25648" xr:uid="{00000000-0005-0000-0000-0000BC3D0000}"/>
    <cellStyle name="Millares [0] 8 3 2 9 2" xfId="52393" xr:uid="{00000000-0005-0000-0000-0000BD3D0000}"/>
    <cellStyle name="Millares [0] 8 3 3" xfId="1852" xr:uid="{00000000-0005-0000-0000-0000BE3D0000}"/>
    <cellStyle name="Millares [0] 8 3 3 2" xfId="4335" xr:uid="{00000000-0005-0000-0000-0000BF3D0000}"/>
    <cellStyle name="Millares [0] 8 3 3 2 2" xfId="9187" xr:uid="{00000000-0005-0000-0000-0000C03D0000}"/>
    <cellStyle name="Millares [0] 8 3 3 2 2 2" xfId="35937" xr:uid="{00000000-0005-0000-0000-0000C13D0000}"/>
    <cellStyle name="Millares [0] 8 3 3 2 3" xfId="13929" xr:uid="{00000000-0005-0000-0000-0000C23D0000}"/>
    <cellStyle name="Millares [0] 8 3 3 2 3 2" xfId="40679" xr:uid="{00000000-0005-0000-0000-0000C33D0000}"/>
    <cellStyle name="Millares [0] 8 3 3 2 4" xfId="23730" xr:uid="{00000000-0005-0000-0000-0000C43D0000}"/>
    <cellStyle name="Millares [0] 8 3 3 2 4 2" xfId="50477" xr:uid="{00000000-0005-0000-0000-0000C53D0000}"/>
    <cellStyle name="Millares [0] 8 3 3 2 5" xfId="31086" xr:uid="{00000000-0005-0000-0000-0000C63D0000}"/>
    <cellStyle name="Millares [0] 8 3 3 3" xfId="6713" xr:uid="{00000000-0005-0000-0000-0000C73D0000}"/>
    <cellStyle name="Millares [0] 8 3 3 3 2" xfId="33463" xr:uid="{00000000-0005-0000-0000-0000C83D0000}"/>
    <cellStyle name="Millares [0] 8 3 3 4" xfId="11559" xr:uid="{00000000-0005-0000-0000-0000C93D0000}"/>
    <cellStyle name="Millares [0] 8 3 3 4 2" xfId="38309" xr:uid="{00000000-0005-0000-0000-0000CA3D0000}"/>
    <cellStyle name="Millares [0] 8 3 3 5" xfId="16404" xr:uid="{00000000-0005-0000-0000-0000CB3D0000}"/>
    <cellStyle name="Millares [0] 8 3 3 5 2" xfId="43154" xr:uid="{00000000-0005-0000-0000-0000CC3D0000}"/>
    <cellStyle name="Millares [0] 8 3 3 6" xfId="18805" xr:uid="{00000000-0005-0000-0000-0000CD3D0000}"/>
    <cellStyle name="Millares [0] 8 3 3 6 2" xfId="45552" xr:uid="{00000000-0005-0000-0000-0000CE3D0000}"/>
    <cellStyle name="Millares [0] 8 3 3 7" xfId="21256" xr:uid="{00000000-0005-0000-0000-0000CF3D0000}"/>
    <cellStyle name="Millares [0] 8 3 3 7 2" xfId="48003" xr:uid="{00000000-0005-0000-0000-0000D03D0000}"/>
    <cellStyle name="Millares [0] 8 3 3 8" xfId="26122" xr:uid="{00000000-0005-0000-0000-0000D13D0000}"/>
    <cellStyle name="Millares [0] 8 3 3 8 2" xfId="52867" xr:uid="{00000000-0005-0000-0000-0000D23D0000}"/>
    <cellStyle name="Millares [0] 8 3 3 9" xfId="28612" xr:uid="{00000000-0005-0000-0000-0000D33D0000}"/>
    <cellStyle name="Millares [0] 8 3 4" xfId="2327" xr:uid="{00000000-0005-0000-0000-0000D43D0000}"/>
    <cellStyle name="Millares [0] 8 3 4 2" xfId="4810" xr:uid="{00000000-0005-0000-0000-0000D53D0000}"/>
    <cellStyle name="Millares [0] 8 3 4 2 2" xfId="9661" xr:uid="{00000000-0005-0000-0000-0000D63D0000}"/>
    <cellStyle name="Millares [0] 8 3 4 2 2 2" xfId="36411" xr:uid="{00000000-0005-0000-0000-0000D73D0000}"/>
    <cellStyle name="Millares [0] 8 3 4 2 3" xfId="14403" xr:uid="{00000000-0005-0000-0000-0000D83D0000}"/>
    <cellStyle name="Millares [0] 8 3 4 2 3 2" xfId="41153" xr:uid="{00000000-0005-0000-0000-0000D93D0000}"/>
    <cellStyle name="Millares [0] 8 3 4 2 4" xfId="24204" xr:uid="{00000000-0005-0000-0000-0000DA3D0000}"/>
    <cellStyle name="Millares [0] 8 3 4 2 4 2" xfId="50951" xr:uid="{00000000-0005-0000-0000-0000DB3D0000}"/>
    <cellStyle name="Millares [0] 8 3 4 2 5" xfId="31560" xr:uid="{00000000-0005-0000-0000-0000DC3D0000}"/>
    <cellStyle name="Millares [0] 8 3 4 3" xfId="7187" xr:uid="{00000000-0005-0000-0000-0000DD3D0000}"/>
    <cellStyle name="Millares [0] 8 3 4 3 2" xfId="33937" xr:uid="{00000000-0005-0000-0000-0000DE3D0000}"/>
    <cellStyle name="Millares [0] 8 3 4 4" xfId="12033" xr:uid="{00000000-0005-0000-0000-0000DF3D0000}"/>
    <cellStyle name="Millares [0] 8 3 4 4 2" xfId="38783" xr:uid="{00000000-0005-0000-0000-0000E03D0000}"/>
    <cellStyle name="Millares [0] 8 3 4 5" xfId="16878" xr:uid="{00000000-0005-0000-0000-0000E13D0000}"/>
    <cellStyle name="Millares [0] 8 3 4 5 2" xfId="43628" xr:uid="{00000000-0005-0000-0000-0000E23D0000}"/>
    <cellStyle name="Millares [0] 8 3 4 6" xfId="19279" xr:uid="{00000000-0005-0000-0000-0000E33D0000}"/>
    <cellStyle name="Millares [0] 8 3 4 6 2" xfId="46026" xr:uid="{00000000-0005-0000-0000-0000E43D0000}"/>
    <cellStyle name="Millares [0] 8 3 4 7" xfId="21730" xr:uid="{00000000-0005-0000-0000-0000E53D0000}"/>
    <cellStyle name="Millares [0] 8 3 4 7 2" xfId="48477" xr:uid="{00000000-0005-0000-0000-0000E63D0000}"/>
    <cellStyle name="Millares [0] 8 3 4 8" xfId="26596" xr:uid="{00000000-0005-0000-0000-0000E73D0000}"/>
    <cellStyle name="Millares [0] 8 3 4 8 2" xfId="53341" xr:uid="{00000000-0005-0000-0000-0000E83D0000}"/>
    <cellStyle name="Millares [0] 8 3 4 9" xfId="29086" xr:uid="{00000000-0005-0000-0000-0000E93D0000}"/>
    <cellStyle name="Millares [0] 8 3 5" xfId="3354" xr:uid="{00000000-0005-0000-0000-0000EA3D0000}"/>
    <cellStyle name="Millares [0] 8 3 5 2" xfId="8213" xr:uid="{00000000-0005-0000-0000-0000EB3D0000}"/>
    <cellStyle name="Millares [0] 8 3 5 2 2" xfId="34963" xr:uid="{00000000-0005-0000-0000-0000EC3D0000}"/>
    <cellStyle name="Millares [0] 8 3 5 3" xfId="12981" xr:uid="{00000000-0005-0000-0000-0000ED3D0000}"/>
    <cellStyle name="Millares [0] 8 3 5 3 2" xfId="39731" xr:uid="{00000000-0005-0000-0000-0000EE3D0000}"/>
    <cellStyle name="Millares [0] 8 3 5 4" xfId="22756" xr:uid="{00000000-0005-0000-0000-0000EF3D0000}"/>
    <cellStyle name="Millares [0] 8 3 5 4 2" xfId="49503" xr:uid="{00000000-0005-0000-0000-0000F03D0000}"/>
    <cellStyle name="Millares [0] 8 3 5 5" xfId="30112" xr:uid="{00000000-0005-0000-0000-0000F13D0000}"/>
    <cellStyle name="Millares [0] 8 3 6" xfId="5765" xr:uid="{00000000-0005-0000-0000-0000F23D0000}"/>
    <cellStyle name="Millares [0] 8 3 6 2" xfId="32515" xr:uid="{00000000-0005-0000-0000-0000F33D0000}"/>
    <cellStyle name="Millares [0] 8 3 7" xfId="10611" xr:uid="{00000000-0005-0000-0000-0000F43D0000}"/>
    <cellStyle name="Millares [0] 8 3 7 2" xfId="37361" xr:uid="{00000000-0005-0000-0000-0000F53D0000}"/>
    <cellStyle name="Millares [0] 8 3 8" xfId="15456" xr:uid="{00000000-0005-0000-0000-0000F63D0000}"/>
    <cellStyle name="Millares [0] 8 3 8 2" xfId="42206" xr:uid="{00000000-0005-0000-0000-0000F73D0000}"/>
    <cellStyle name="Millares [0] 8 3 9" xfId="17855" xr:uid="{00000000-0005-0000-0000-0000F83D0000}"/>
    <cellStyle name="Millares [0] 8 3 9 2" xfId="44602" xr:uid="{00000000-0005-0000-0000-0000F93D0000}"/>
    <cellStyle name="Millares [0] 8 4" xfId="1134" xr:uid="{00000000-0005-0000-0000-0000FA3D0000}"/>
    <cellStyle name="Millares [0] 8 4 10" xfId="27901" xr:uid="{00000000-0005-0000-0000-0000FB3D0000}"/>
    <cellStyle name="Millares [0] 8 4 2" xfId="2564" xr:uid="{00000000-0005-0000-0000-0000FC3D0000}"/>
    <cellStyle name="Millares [0] 8 4 2 2" xfId="5047" xr:uid="{00000000-0005-0000-0000-0000FD3D0000}"/>
    <cellStyle name="Millares [0] 8 4 2 2 2" xfId="9898" xr:uid="{00000000-0005-0000-0000-0000FE3D0000}"/>
    <cellStyle name="Millares [0] 8 4 2 2 2 2" xfId="36648" xr:uid="{00000000-0005-0000-0000-0000FF3D0000}"/>
    <cellStyle name="Millares [0] 8 4 2 2 3" xfId="14640" xr:uid="{00000000-0005-0000-0000-0000003E0000}"/>
    <cellStyle name="Millares [0] 8 4 2 2 3 2" xfId="41390" xr:uid="{00000000-0005-0000-0000-0000013E0000}"/>
    <cellStyle name="Millares [0] 8 4 2 2 4" xfId="24441" xr:uid="{00000000-0005-0000-0000-0000023E0000}"/>
    <cellStyle name="Millares [0] 8 4 2 2 4 2" xfId="51188" xr:uid="{00000000-0005-0000-0000-0000033E0000}"/>
    <cellStyle name="Millares [0] 8 4 2 2 5" xfId="31797" xr:uid="{00000000-0005-0000-0000-0000043E0000}"/>
    <cellStyle name="Millares [0] 8 4 2 3" xfId="7424" xr:uid="{00000000-0005-0000-0000-0000053E0000}"/>
    <cellStyle name="Millares [0] 8 4 2 3 2" xfId="34174" xr:uid="{00000000-0005-0000-0000-0000063E0000}"/>
    <cellStyle name="Millares [0] 8 4 2 4" xfId="12270" xr:uid="{00000000-0005-0000-0000-0000073E0000}"/>
    <cellStyle name="Millares [0] 8 4 2 4 2" xfId="39020" xr:uid="{00000000-0005-0000-0000-0000083E0000}"/>
    <cellStyle name="Millares [0] 8 4 2 5" xfId="17115" xr:uid="{00000000-0005-0000-0000-0000093E0000}"/>
    <cellStyle name="Millares [0] 8 4 2 5 2" xfId="43865" xr:uid="{00000000-0005-0000-0000-00000A3E0000}"/>
    <cellStyle name="Millares [0] 8 4 2 6" xfId="19516" xr:uid="{00000000-0005-0000-0000-00000B3E0000}"/>
    <cellStyle name="Millares [0] 8 4 2 6 2" xfId="46263" xr:uid="{00000000-0005-0000-0000-00000C3E0000}"/>
    <cellStyle name="Millares [0] 8 4 2 7" xfId="21967" xr:uid="{00000000-0005-0000-0000-00000D3E0000}"/>
    <cellStyle name="Millares [0] 8 4 2 7 2" xfId="48714" xr:uid="{00000000-0005-0000-0000-00000E3E0000}"/>
    <cellStyle name="Millares [0] 8 4 2 8" xfId="26833" xr:uid="{00000000-0005-0000-0000-00000F3E0000}"/>
    <cellStyle name="Millares [0] 8 4 2 8 2" xfId="53578" xr:uid="{00000000-0005-0000-0000-0000103E0000}"/>
    <cellStyle name="Millares [0] 8 4 2 9" xfId="29323" xr:uid="{00000000-0005-0000-0000-0000113E0000}"/>
    <cellStyle name="Millares [0] 8 4 3" xfId="3618" xr:uid="{00000000-0005-0000-0000-0000123E0000}"/>
    <cellStyle name="Millares [0] 8 4 3 2" xfId="8476" xr:uid="{00000000-0005-0000-0000-0000133E0000}"/>
    <cellStyle name="Millares [0] 8 4 3 2 2" xfId="35226" xr:uid="{00000000-0005-0000-0000-0000143E0000}"/>
    <cellStyle name="Millares [0] 8 4 3 3" xfId="13218" xr:uid="{00000000-0005-0000-0000-0000153E0000}"/>
    <cellStyle name="Millares [0] 8 4 3 3 2" xfId="39968" xr:uid="{00000000-0005-0000-0000-0000163E0000}"/>
    <cellStyle name="Millares [0] 8 4 3 4" xfId="23019" xr:uid="{00000000-0005-0000-0000-0000173E0000}"/>
    <cellStyle name="Millares [0] 8 4 3 4 2" xfId="49766" xr:uid="{00000000-0005-0000-0000-0000183E0000}"/>
    <cellStyle name="Millares [0] 8 4 3 5" xfId="30375" xr:uid="{00000000-0005-0000-0000-0000193E0000}"/>
    <cellStyle name="Millares [0] 8 4 4" xfId="6002" xr:uid="{00000000-0005-0000-0000-00001A3E0000}"/>
    <cellStyle name="Millares [0] 8 4 4 2" xfId="32752" xr:uid="{00000000-0005-0000-0000-00001B3E0000}"/>
    <cellStyle name="Millares [0] 8 4 5" xfId="10848" xr:uid="{00000000-0005-0000-0000-00001C3E0000}"/>
    <cellStyle name="Millares [0] 8 4 5 2" xfId="37598" xr:uid="{00000000-0005-0000-0000-00001D3E0000}"/>
    <cellStyle name="Millares [0] 8 4 6" xfId="15693" xr:uid="{00000000-0005-0000-0000-00001E3E0000}"/>
    <cellStyle name="Millares [0] 8 4 6 2" xfId="42443" xr:uid="{00000000-0005-0000-0000-00001F3E0000}"/>
    <cellStyle name="Millares [0] 8 4 7" xfId="18094" xr:uid="{00000000-0005-0000-0000-0000203E0000}"/>
    <cellStyle name="Millares [0] 8 4 7 2" xfId="44841" xr:uid="{00000000-0005-0000-0000-0000213E0000}"/>
    <cellStyle name="Millares [0] 8 4 8" xfId="20545" xr:uid="{00000000-0005-0000-0000-0000223E0000}"/>
    <cellStyle name="Millares [0] 8 4 8 2" xfId="47292" xr:uid="{00000000-0005-0000-0000-0000233E0000}"/>
    <cellStyle name="Millares [0] 8 4 9" xfId="25411" xr:uid="{00000000-0005-0000-0000-0000243E0000}"/>
    <cellStyle name="Millares [0] 8 4 9 2" xfId="52156" xr:uid="{00000000-0005-0000-0000-0000253E0000}"/>
    <cellStyle name="Millares [0] 8 5" xfId="1614" xr:uid="{00000000-0005-0000-0000-0000263E0000}"/>
    <cellStyle name="Millares [0] 8 5 2" xfId="4097" xr:uid="{00000000-0005-0000-0000-0000273E0000}"/>
    <cellStyle name="Millares [0] 8 5 2 2" xfId="8950" xr:uid="{00000000-0005-0000-0000-0000283E0000}"/>
    <cellStyle name="Millares [0] 8 5 2 2 2" xfId="35700" xr:uid="{00000000-0005-0000-0000-0000293E0000}"/>
    <cellStyle name="Millares [0] 8 5 2 3" xfId="13692" xr:uid="{00000000-0005-0000-0000-00002A3E0000}"/>
    <cellStyle name="Millares [0] 8 5 2 3 2" xfId="40442" xr:uid="{00000000-0005-0000-0000-00002B3E0000}"/>
    <cellStyle name="Millares [0] 8 5 2 4" xfId="23493" xr:uid="{00000000-0005-0000-0000-00002C3E0000}"/>
    <cellStyle name="Millares [0] 8 5 2 4 2" xfId="50240" xr:uid="{00000000-0005-0000-0000-00002D3E0000}"/>
    <cellStyle name="Millares [0] 8 5 2 5" xfId="30849" xr:uid="{00000000-0005-0000-0000-00002E3E0000}"/>
    <cellStyle name="Millares [0] 8 5 3" xfId="6476" xr:uid="{00000000-0005-0000-0000-00002F3E0000}"/>
    <cellStyle name="Millares [0] 8 5 3 2" xfId="33226" xr:uid="{00000000-0005-0000-0000-0000303E0000}"/>
    <cellStyle name="Millares [0] 8 5 4" xfId="11322" xr:uid="{00000000-0005-0000-0000-0000313E0000}"/>
    <cellStyle name="Millares [0] 8 5 4 2" xfId="38072" xr:uid="{00000000-0005-0000-0000-0000323E0000}"/>
    <cellStyle name="Millares [0] 8 5 5" xfId="16167" xr:uid="{00000000-0005-0000-0000-0000333E0000}"/>
    <cellStyle name="Millares [0] 8 5 5 2" xfId="42917" xr:uid="{00000000-0005-0000-0000-0000343E0000}"/>
    <cellStyle name="Millares [0] 8 5 6" xfId="18568" xr:uid="{00000000-0005-0000-0000-0000353E0000}"/>
    <cellStyle name="Millares [0] 8 5 6 2" xfId="45315" xr:uid="{00000000-0005-0000-0000-0000363E0000}"/>
    <cellStyle name="Millares [0] 8 5 7" xfId="21019" xr:uid="{00000000-0005-0000-0000-0000373E0000}"/>
    <cellStyle name="Millares [0] 8 5 7 2" xfId="47766" xr:uid="{00000000-0005-0000-0000-0000383E0000}"/>
    <cellStyle name="Millares [0] 8 5 8" xfId="25885" xr:uid="{00000000-0005-0000-0000-0000393E0000}"/>
    <cellStyle name="Millares [0] 8 5 8 2" xfId="52630" xr:uid="{00000000-0005-0000-0000-00003A3E0000}"/>
    <cellStyle name="Millares [0] 8 5 9" xfId="28375" xr:uid="{00000000-0005-0000-0000-00003B3E0000}"/>
    <cellStyle name="Millares [0] 8 6" xfId="2090" xr:uid="{00000000-0005-0000-0000-00003C3E0000}"/>
    <cellStyle name="Millares [0] 8 6 2" xfId="4573" xr:uid="{00000000-0005-0000-0000-00003D3E0000}"/>
    <cellStyle name="Millares [0] 8 6 2 2" xfId="9424" xr:uid="{00000000-0005-0000-0000-00003E3E0000}"/>
    <cellStyle name="Millares [0] 8 6 2 2 2" xfId="36174" xr:uid="{00000000-0005-0000-0000-00003F3E0000}"/>
    <cellStyle name="Millares [0] 8 6 2 3" xfId="14166" xr:uid="{00000000-0005-0000-0000-0000403E0000}"/>
    <cellStyle name="Millares [0] 8 6 2 3 2" xfId="40916" xr:uid="{00000000-0005-0000-0000-0000413E0000}"/>
    <cellStyle name="Millares [0] 8 6 2 4" xfId="23967" xr:uid="{00000000-0005-0000-0000-0000423E0000}"/>
    <cellStyle name="Millares [0] 8 6 2 4 2" xfId="50714" xr:uid="{00000000-0005-0000-0000-0000433E0000}"/>
    <cellStyle name="Millares [0] 8 6 2 5" xfId="31323" xr:uid="{00000000-0005-0000-0000-0000443E0000}"/>
    <cellStyle name="Millares [0] 8 6 3" xfId="6950" xr:uid="{00000000-0005-0000-0000-0000453E0000}"/>
    <cellStyle name="Millares [0] 8 6 3 2" xfId="33700" xr:uid="{00000000-0005-0000-0000-0000463E0000}"/>
    <cellStyle name="Millares [0] 8 6 4" xfId="11796" xr:uid="{00000000-0005-0000-0000-0000473E0000}"/>
    <cellStyle name="Millares [0] 8 6 4 2" xfId="38546" xr:uid="{00000000-0005-0000-0000-0000483E0000}"/>
    <cellStyle name="Millares [0] 8 6 5" xfId="16641" xr:uid="{00000000-0005-0000-0000-0000493E0000}"/>
    <cellStyle name="Millares [0] 8 6 5 2" xfId="43391" xr:uid="{00000000-0005-0000-0000-00004A3E0000}"/>
    <cellStyle name="Millares [0] 8 6 6" xfId="19042" xr:uid="{00000000-0005-0000-0000-00004B3E0000}"/>
    <cellStyle name="Millares [0] 8 6 6 2" xfId="45789" xr:uid="{00000000-0005-0000-0000-00004C3E0000}"/>
    <cellStyle name="Millares [0] 8 6 7" xfId="21493" xr:uid="{00000000-0005-0000-0000-00004D3E0000}"/>
    <cellStyle name="Millares [0] 8 6 7 2" xfId="48240" xr:uid="{00000000-0005-0000-0000-00004E3E0000}"/>
    <cellStyle name="Millares [0] 8 6 8" xfId="26359" xr:uid="{00000000-0005-0000-0000-00004F3E0000}"/>
    <cellStyle name="Millares [0] 8 6 8 2" xfId="53104" xr:uid="{00000000-0005-0000-0000-0000503E0000}"/>
    <cellStyle name="Millares [0] 8 6 9" xfId="28849" xr:uid="{00000000-0005-0000-0000-0000513E0000}"/>
    <cellStyle name="Millares [0] 8 7" xfId="3065" xr:uid="{00000000-0005-0000-0000-0000523E0000}"/>
    <cellStyle name="Millares [0] 8 7 2" xfId="7924" xr:uid="{00000000-0005-0000-0000-0000533E0000}"/>
    <cellStyle name="Millares [0] 8 7 2 2" xfId="34674" xr:uid="{00000000-0005-0000-0000-0000543E0000}"/>
    <cellStyle name="Millares [0] 8 7 3" xfId="12744" xr:uid="{00000000-0005-0000-0000-0000553E0000}"/>
    <cellStyle name="Millares [0] 8 7 3 2" xfId="39494" xr:uid="{00000000-0005-0000-0000-0000563E0000}"/>
    <cellStyle name="Millares [0] 8 7 4" xfId="22467" xr:uid="{00000000-0005-0000-0000-0000573E0000}"/>
    <cellStyle name="Millares [0] 8 7 4 2" xfId="49214" xr:uid="{00000000-0005-0000-0000-0000583E0000}"/>
    <cellStyle name="Millares [0] 8 7 5" xfId="29823" xr:uid="{00000000-0005-0000-0000-0000593E0000}"/>
    <cellStyle name="Millares [0] 8 8" xfId="5528" xr:uid="{00000000-0005-0000-0000-00005A3E0000}"/>
    <cellStyle name="Millares [0] 8 8 2" xfId="32278" xr:uid="{00000000-0005-0000-0000-00005B3E0000}"/>
    <cellStyle name="Millares [0] 8 9" xfId="10373" xr:uid="{00000000-0005-0000-0000-00005C3E0000}"/>
    <cellStyle name="Millares [0] 8 9 2" xfId="37123" xr:uid="{00000000-0005-0000-0000-00005D3E0000}"/>
    <cellStyle name="Millares [0] 9" xfId="565" xr:uid="{00000000-0005-0000-0000-00005E3E0000}"/>
    <cellStyle name="Millares [0] 9 10" xfId="17643" xr:uid="{00000000-0005-0000-0000-00005F3E0000}"/>
    <cellStyle name="Millares [0] 9 10 2" xfId="44390" xr:uid="{00000000-0005-0000-0000-0000603E0000}"/>
    <cellStyle name="Millares [0] 9 11" xfId="20101" xr:uid="{00000000-0005-0000-0000-0000613E0000}"/>
    <cellStyle name="Millares [0] 9 11 2" xfId="46848" xr:uid="{00000000-0005-0000-0000-0000623E0000}"/>
    <cellStyle name="Millares [0] 9 12" xfId="24967" xr:uid="{00000000-0005-0000-0000-0000633E0000}"/>
    <cellStyle name="Millares [0] 9 12 2" xfId="51713" xr:uid="{00000000-0005-0000-0000-0000643E0000}"/>
    <cellStyle name="Millares [0] 9 13" xfId="27380" xr:uid="{00000000-0005-0000-0000-0000653E0000}"/>
    <cellStyle name="Millares [0] 9 2" xfId="897" xr:uid="{00000000-0005-0000-0000-0000663E0000}"/>
    <cellStyle name="Millares [0] 9 2 10" xfId="20339" xr:uid="{00000000-0005-0000-0000-0000673E0000}"/>
    <cellStyle name="Millares [0] 9 2 10 2" xfId="47086" xr:uid="{00000000-0005-0000-0000-0000683E0000}"/>
    <cellStyle name="Millares [0] 9 2 11" xfId="25205" xr:uid="{00000000-0005-0000-0000-0000693E0000}"/>
    <cellStyle name="Millares [0] 9 2 11 2" xfId="51950" xr:uid="{00000000-0005-0000-0000-00006A3E0000}"/>
    <cellStyle name="Millares [0] 9 2 12" xfId="27669" xr:uid="{00000000-0005-0000-0000-00006B3E0000}"/>
    <cellStyle name="Millares [0] 9 2 2" xfId="1404" xr:uid="{00000000-0005-0000-0000-00006C3E0000}"/>
    <cellStyle name="Millares [0] 9 2 2 10" xfId="28169" xr:uid="{00000000-0005-0000-0000-00006D3E0000}"/>
    <cellStyle name="Millares [0] 9 2 2 2" xfId="2832" xr:uid="{00000000-0005-0000-0000-00006E3E0000}"/>
    <cellStyle name="Millares [0] 9 2 2 2 2" xfId="5315" xr:uid="{00000000-0005-0000-0000-00006F3E0000}"/>
    <cellStyle name="Millares [0] 9 2 2 2 2 2" xfId="10166" xr:uid="{00000000-0005-0000-0000-0000703E0000}"/>
    <cellStyle name="Millares [0] 9 2 2 2 2 2 2" xfId="36916" xr:uid="{00000000-0005-0000-0000-0000713E0000}"/>
    <cellStyle name="Millares [0] 9 2 2 2 2 3" xfId="14908" xr:uid="{00000000-0005-0000-0000-0000723E0000}"/>
    <cellStyle name="Millares [0] 9 2 2 2 2 3 2" xfId="41658" xr:uid="{00000000-0005-0000-0000-0000733E0000}"/>
    <cellStyle name="Millares [0] 9 2 2 2 2 4" xfId="24709" xr:uid="{00000000-0005-0000-0000-0000743E0000}"/>
    <cellStyle name="Millares [0] 9 2 2 2 2 4 2" xfId="51456" xr:uid="{00000000-0005-0000-0000-0000753E0000}"/>
    <cellStyle name="Millares [0] 9 2 2 2 2 5" xfId="32065" xr:uid="{00000000-0005-0000-0000-0000763E0000}"/>
    <cellStyle name="Millares [0] 9 2 2 2 3" xfId="7692" xr:uid="{00000000-0005-0000-0000-0000773E0000}"/>
    <cellStyle name="Millares [0] 9 2 2 2 3 2" xfId="34442" xr:uid="{00000000-0005-0000-0000-0000783E0000}"/>
    <cellStyle name="Millares [0] 9 2 2 2 4" xfId="12538" xr:uid="{00000000-0005-0000-0000-0000793E0000}"/>
    <cellStyle name="Millares [0] 9 2 2 2 4 2" xfId="39288" xr:uid="{00000000-0005-0000-0000-00007A3E0000}"/>
    <cellStyle name="Millares [0] 9 2 2 2 5" xfId="17383" xr:uid="{00000000-0005-0000-0000-00007B3E0000}"/>
    <cellStyle name="Millares [0] 9 2 2 2 5 2" xfId="44133" xr:uid="{00000000-0005-0000-0000-00007C3E0000}"/>
    <cellStyle name="Millares [0] 9 2 2 2 6" xfId="19784" xr:uid="{00000000-0005-0000-0000-00007D3E0000}"/>
    <cellStyle name="Millares [0] 9 2 2 2 6 2" xfId="46531" xr:uid="{00000000-0005-0000-0000-00007E3E0000}"/>
    <cellStyle name="Millares [0] 9 2 2 2 7" xfId="22235" xr:uid="{00000000-0005-0000-0000-00007F3E0000}"/>
    <cellStyle name="Millares [0] 9 2 2 2 7 2" xfId="48982" xr:uid="{00000000-0005-0000-0000-0000803E0000}"/>
    <cellStyle name="Millares [0] 9 2 2 2 8" xfId="27101" xr:uid="{00000000-0005-0000-0000-0000813E0000}"/>
    <cellStyle name="Millares [0] 9 2 2 2 8 2" xfId="53846" xr:uid="{00000000-0005-0000-0000-0000823E0000}"/>
    <cellStyle name="Millares [0] 9 2 2 2 9" xfId="29591" xr:uid="{00000000-0005-0000-0000-0000833E0000}"/>
    <cellStyle name="Millares [0] 9 2 2 3" xfId="3887" xr:uid="{00000000-0005-0000-0000-0000843E0000}"/>
    <cellStyle name="Millares [0] 9 2 2 3 2" xfId="8744" xr:uid="{00000000-0005-0000-0000-0000853E0000}"/>
    <cellStyle name="Millares [0] 9 2 2 3 2 2" xfId="35494" xr:uid="{00000000-0005-0000-0000-0000863E0000}"/>
    <cellStyle name="Millares [0] 9 2 2 3 3" xfId="13486" xr:uid="{00000000-0005-0000-0000-0000873E0000}"/>
    <cellStyle name="Millares [0] 9 2 2 3 3 2" xfId="40236" xr:uid="{00000000-0005-0000-0000-0000883E0000}"/>
    <cellStyle name="Millares [0] 9 2 2 3 4" xfId="23287" xr:uid="{00000000-0005-0000-0000-0000893E0000}"/>
    <cellStyle name="Millares [0] 9 2 2 3 4 2" xfId="50034" xr:uid="{00000000-0005-0000-0000-00008A3E0000}"/>
    <cellStyle name="Millares [0] 9 2 2 3 5" xfId="30643" xr:uid="{00000000-0005-0000-0000-00008B3E0000}"/>
    <cellStyle name="Millares [0] 9 2 2 4" xfId="6270" xr:uid="{00000000-0005-0000-0000-00008C3E0000}"/>
    <cellStyle name="Millares [0] 9 2 2 4 2" xfId="33020" xr:uid="{00000000-0005-0000-0000-00008D3E0000}"/>
    <cellStyle name="Millares [0] 9 2 2 5" xfId="11116" xr:uid="{00000000-0005-0000-0000-00008E3E0000}"/>
    <cellStyle name="Millares [0] 9 2 2 5 2" xfId="37866" xr:uid="{00000000-0005-0000-0000-00008F3E0000}"/>
    <cellStyle name="Millares [0] 9 2 2 6" xfId="15961" xr:uid="{00000000-0005-0000-0000-0000903E0000}"/>
    <cellStyle name="Millares [0] 9 2 2 6 2" xfId="42711" xr:uid="{00000000-0005-0000-0000-0000913E0000}"/>
    <cellStyle name="Millares [0] 9 2 2 7" xfId="18362" xr:uid="{00000000-0005-0000-0000-0000923E0000}"/>
    <cellStyle name="Millares [0] 9 2 2 7 2" xfId="45109" xr:uid="{00000000-0005-0000-0000-0000933E0000}"/>
    <cellStyle name="Millares [0] 9 2 2 8" xfId="20813" xr:uid="{00000000-0005-0000-0000-0000943E0000}"/>
    <cellStyle name="Millares [0] 9 2 2 8 2" xfId="47560" xr:uid="{00000000-0005-0000-0000-0000953E0000}"/>
    <cellStyle name="Millares [0] 9 2 2 9" xfId="25679" xr:uid="{00000000-0005-0000-0000-0000963E0000}"/>
    <cellStyle name="Millares [0] 9 2 2 9 2" xfId="52424" xr:uid="{00000000-0005-0000-0000-0000973E0000}"/>
    <cellStyle name="Millares [0] 9 2 3" xfId="1883" xr:uid="{00000000-0005-0000-0000-0000983E0000}"/>
    <cellStyle name="Millares [0] 9 2 3 2" xfId="4366" xr:uid="{00000000-0005-0000-0000-0000993E0000}"/>
    <cellStyle name="Millares [0] 9 2 3 2 2" xfId="9218" xr:uid="{00000000-0005-0000-0000-00009A3E0000}"/>
    <cellStyle name="Millares [0] 9 2 3 2 2 2" xfId="35968" xr:uid="{00000000-0005-0000-0000-00009B3E0000}"/>
    <cellStyle name="Millares [0] 9 2 3 2 3" xfId="13960" xr:uid="{00000000-0005-0000-0000-00009C3E0000}"/>
    <cellStyle name="Millares [0] 9 2 3 2 3 2" xfId="40710" xr:uid="{00000000-0005-0000-0000-00009D3E0000}"/>
    <cellStyle name="Millares [0] 9 2 3 2 4" xfId="23761" xr:uid="{00000000-0005-0000-0000-00009E3E0000}"/>
    <cellStyle name="Millares [0] 9 2 3 2 4 2" xfId="50508" xr:uid="{00000000-0005-0000-0000-00009F3E0000}"/>
    <cellStyle name="Millares [0] 9 2 3 2 5" xfId="31117" xr:uid="{00000000-0005-0000-0000-0000A03E0000}"/>
    <cellStyle name="Millares [0] 9 2 3 3" xfId="6744" xr:uid="{00000000-0005-0000-0000-0000A13E0000}"/>
    <cellStyle name="Millares [0] 9 2 3 3 2" xfId="33494" xr:uid="{00000000-0005-0000-0000-0000A23E0000}"/>
    <cellStyle name="Millares [0] 9 2 3 4" xfId="11590" xr:uid="{00000000-0005-0000-0000-0000A33E0000}"/>
    <cellStyle name="Millares [0] 9 2 3 4 2" xfId="38340" xr:uid="{00000000-0005-0000-0000-0000A43E0000}"/>
    <cellStyle name="Millares [0] 9 2 3 5" xfId="16435" xr:uid="{00000000-0005-0000-0000-0000A53E0000}"/>
    <cellStyle name="Millares [0] 9 2 3 5 2" xfId="43185" xr:uid="{00000000-0005-0000-0000-0000A63E0000}"/>
    <cellStyle name="Millares [0] 9 2 3 6" xfId="18836" xr:uid="{00000000-0005-0000-0000-0000A73E0000}"/>
    <cellStyle name="Millares [0] 9 2 3 6 2" xfId="45583" xr:uid="{00000000-0005-0000-0000-0000A83E0000}"/>
    <cellStyle name="Millares [0] 9 2 3 7" xfId="21287" xr:uid="{00000000-0005-0000-0000-0000A93E0000}"/>
    <cellStyle name="Millares [0] 9 2 3 7 2" xfId="48034" xr:uid="{00000000-0005-0000-0000-0000AA3E0000}"/>
    <cellStyle name="Millares [0] 9 2 3 8" xfId="26153" xr:uid="{00000000-0005-0000-0000-0000AB3E0000}"/>
    <cellStyle name="Millares [0] 9 2 3 8 2" xfId="52898" xr:uid="{00000000-0005-0000-0000-0000AC3E0000}"/>
    <cellStyle name="Millares [0] 9 2 3 9" xfId="28643" xr:uid="{00000000-0005-0000-0000-0000AD3E0000}"/>
    <cellStyle name="Millares [0] 9 2 4" xfId="2358" xr:uid="{00000000-0005-0000-0000-0000AE3E0000}"/>
    <cellStyle name="Millares [0] 9 2 4 2" xfId="4841" xr:uid="{00000000-0005-0000-0000-0000AF3E0000}"/>
    <cellStyle name="Millares [0] 9 2 4 2 2" xfId="9692" xr:uid="{00000000-0005-0000-0000-0000B03E0000}"/>
    <cellStyle name="Millares [0] 9 2 4 2 2 2" xfId="36442" xr:uid="{00000000-0005-0000-0000-0000B13E0000}"/>
    <cellStyle name="Millares [0] 9 2 4 2 3" xfId="14434" xr:uid="{00000000-0005-0000-0000-0000B23E0000}"/>
    <cellStyle name="Millares [0] 9 2 4 2 3 2" xfId="41184" xr:uid="{00000000-0005-0000-0000-0000B33E0000}"/>
    <cellStyle name="Millares [0] 9 2 4 2 4" xfId="24235" xr:uid="{00000000-0005-0000-0000-0000B43E0000}"/>
    <cellStyle name="Millares [0] 9 2 4 2 4 2" xfId="50982" xr:uid="{00000000-0005-0000-0000-0000B53E0000}"/>
    <cellStyle name="Millares [0] 9 2 4 2 5" xfId="31591" xr:uid="{00000000-0005-0000-0000-0000B63E0000}"/>
    <cellStyle name="Millares [0] 9 2 4 3" xfId="7218" xr:uid="{00000000-0005-0000-0000-0000B73E0000}"/>
    <cellStyle name="Millares [0] 9 2 4 3 2" xfId="33968" xr:uid="{00000000-0005-0000-0000-0000B83E0000}"/>
    <cellStyle name="Millares [0] 9 2 4 4" xfId="12064" xr:uid="{00000000-0005-0000-0000-0000B93E0000}"/>
    <cellStyle name="Millares [0] 9 2 4 4 2" xfId="38814" xr:uid="{00000000-0005-0000-0000-0000BA3E0000}"/>
    <cellStyle name="Millares [0] 9 2 4 5" xfId="16909" xr:uid="{00000000-0005-0000-0000-0000BB3E0000}"/>
    <cellStyle name="Millares [0] 9 2 4 5 2" xfId="43659" xr:uid="{00000000-0005-0000-0000-0000BC3E0000}"/>
    <cellStyle name="Millares [0] 9 2 4 6" xfId="19310" xr:uid="{00000000-0005-0000-0000-0000BD3E0000}"/>
    <cellStyle name="Millares [0] 9 2 4 6 2" xfId="46057" xr:uid="{00000000-0005-0000-0000-0000BE3E0000}"/>
    <cellStyle name="Millares [0] 9 2 4 7" xfId="21761" xr:uid="{00000000-0005-0000-0000-0000BF3E0000}"/>
    <cellStyle name="Millares [0] 9 2 4 7 2" xfId="48508" xr:uid="{00000000-0005-0000-0000-0000C03E0000}"/>
    <cellStyle name="Millares [0] 9 2 4 8" xfId="26627" xr:uid="{00000000-0005-0000-0000-0000C13E0000}"/>
    <cellStyle name="Millares [0] 9 2 4 8 2" xfId="53372" xr:uid="{00000000-0005-0000-0000-0000C23E0000}"/>
    <cellStyle name="Millares [0] 9 2 4 9" xfId="29117" xr:uid="{00000000-0005-0000-0000-0000C33E0000}"/>
    <cellStyle name="Millares [0] 9 2 5" xfId="3385" xr:uid="{00000000-0005-0000-0000-0000C43E0000}"/>
    <cellStyle name="Millares [0] 9 2 5 2" xfId="8244" xr:uid="{00000000-0005-0000-0000-0000C53E0000}"/>
    <cellStyle name="Millares [0] 9 2 5 2 2" xfId="34994" xr:uid="{00000000-0005-0000-0000-0000C63E0000}"/>
    <cellStyle name="Millares [0] 9 2 5 3" xfId="13012" xr:uid="{00000000-0005-0000-0000-0000C73E0000}"/>
    <cellStyle name="Millares [0] 9 2 5 3 2" xfId="39762" xr:uid="{00000000-0005-0000-0000-0000C83E0000}"/>
    <cellStyle name="Millares [0] 9 2 5 4" xfId="22787" xr:uid="{00000000-0005-0000-0000-0000C93E0000}"/>
    <cellStyle name="Millares [0] 9 2 5 4 2" xfId="49534" xr:uid="{00000000-0005-0000-0000-0000CA3E0000}"/>
    <cellStyle name="Millares [0] 9 2 5 5" xfId="30143" xr:uid="{00000000-0005-0000-0000-0000CB3E0000}"/>
    <cellStyle name="Millares [0] 9 2 6" xfId="5796" xr:uid="{00000000-0005-0000-0000-0000CC3E0000}"/>
    <cellStyle name="Millares [0] 9 2 6 2" xfId="32546" xr:uid="{00000000-0005-0000-0000-0000CD3E0000}"/>
    <cellStyle name="Millares [0] 9 2 7" xfId="10642" xr:uid="{00000000-0005-0000-0000-0000CE3E0000}"/>
    <cellStyle name="Millares [0] 9 2 7 2" xfId="37392" xr:uid="{00000000-0005-0000-0000-0000CF3E0000}"/>
    <cellStyle name="Millares [0] 9 2 8" xfId="15487" xr:uid="{00000000-0005-0000-0000-0000D03E0000}"/>
    <cellStyle name="Millares [0] 9 2 8 2" xfId="42237" xr:uid="{00000000-0005-0000-0000-0000D13E0000}"/>
    <cellStyle name="Millares [0] 9 2 9" xfId="17886" xr:uid="{00000000-0005-0000-0000-0000D23E0000}"/>
    <cellStyle name="Millares [0] 9 2 9 2" xfId="44633" xr:uid="{00000000-0005-0000-0000-0000D33E0000}"/>
    <cellStyle name="Millares [0] 9 3" xfId="1165" xr:uid="{00000000-0005-0000-0000-0000D43E0000}"/>
    <cellStyle name="Millares [0] 9 3 10" xfId="27932" xr:uid="{00000000-0005-0000-0000-0000D53E0000}"/>
    <cellStyle name="Millares [0] 9 3 2" xfId="2595" xr:uid="{00000000-0005-0000-0000-0000D63E0000}"/>
    <cellStyle name="Millares [0] 9 3 2 2" xfId="5078" xr:uid="{00000000-0005-0000-0000-0000D73E0000}"/>
    <cellStyle name="Millares [0] 9 3 2 2 2" xfId="9929" xr:uid="{00000000-0005-0000-0000-0000D83E0000}"/>
    <cellStyle name="Millares [0] 9 3 2 2 2 2" xfId="36679" xr:uid="{00000000-0005-0000-0000-0000D93E0000}"/>
    <cellStyle name="Millares [0] 9 3 2 2 3" xfId="14671" xr:uid="{00000000-0005-0000-0000-0000DA3E0000}"/>
    <cellStyle name="Millares [0] 9 3 2 2 3 2" xfId="41421" xr:uid="{00000000-0005-0000-0000-0000DB3E0000}"/>
    <cellStyle name="Millares [0] 9 3 2 2 4" xfId="24472" xr:uid="{00000000-0005-0000-0000-0000DC3E0000}"/>
    <cellStyle name="Millares [0] 9 3 2 2 4 2" xfId="51219" xr:uid="{00000000-0005-0000-0000-0000DD3E0000}"/>
    <cellStyle name="Millares [0] 9 3 2 2 5" xfId="31828" xr:uid="{00000000-0005-0000-0000-0000DE3E0000}"/>
    <cellStyle name="Millares [0] 9 3 2 3" xfId="7455" xr:uid="{00000000-0005-0000-0000-0000DF3E0000}"/>
    <cellStyle name="Millares [0] 9 3 2 3 2" xfId="34205" xr:uid="{00000000-0005-0000-0000-0000E03E0000}"/>
    <cellStyle name="Millares [0] 9 3 2 4" xfId="12301" xr:uid="{00000000-0005-0000-0000-0000E13E0000}"/>
    <cellStyle name="Millares [0] 9 3 2 4 2" xfId="39051" xr:uid="{00000000-0005-0000-0000-0000E23E0000}"/>
    <cellStyle name="Millares [0] 9 3 2 5" xfId="17146" xr:uid="{00000000-0005-0000-0000-0000E33E0000}"/>
    <cellStyle name="Millares [0] 9 3 2 5 2" xfId="43896" xr:uid="{00000000-0005-0000-0000-0000E43E0000}"/>
    <cellStyle name="Millares [0] 9 3 2 6" xfId="19547" xr:uid="{00000000-0005-0000-0000-0000E53E0000}"/>
    <cellStyle name="Millares [0] 9 3 2 6 2" xfId="46294" xr:uid="{00000000-0005-0000-0000-0000E63E0000}"/>
    <cellStyle name="Millares [0] 9 3 2 7" xfId="21998" xr:uid="{00000000-0005-0000-0000-0000E73E0000}"/>
    <cellStyle name="Millares [0] 9 3 2 7 2" xfId="48745" xr:uid="{00000000-0005-0000-0000-0000E83E0000}"/>
    <cellStyle name="Millares [0] 9 3 2 8" xfId="26864" xr:uid="{00000000-0005-0000-0000-0000E93E0000}"/>
    <cellStyle name="Millares [0] 9 3 2 8 2" xfId="53609" xr:uid="{00000000-0005-0000-0000-0000EA3E0000}"/>
    <cellStyle name="Millares [0] 9 3 2 9" xfId="29354" xr:uid="{00000000-0005-0000-0000-0000EB3E0000}"/>
    <cellStyle name="Millares [0] 9 3 3" xfId="3649" xr:uid="{00000000-0005-0000-0000-0000EC3E0000}"/>
    <cellStyle name="Millares [0] 9 3 3 2" xfId="8507" xr:uid="{00000000-0005-0000-0000-0000ED3E0000}"/>
    <cellStyle name="Millares [0] 9 3 3 2 2" xfId="35257" xr:uid="{00000000-0005-0000-0000-0000EE3E0000}"/>
    <cellStyle name="Millares [0] 9 3 3 3" xfId="13249" xr:uid="{00000000-0005-0000-0000-0000EF3E0000}"/>
    <cellStyle name="Millares [0] 9 3 3 3 2" xfId="39999" xr:uid="{00000000-0005-0000-0000-0000F03E0000}"/>
    <cellStyle name="Millares [0] 9 3 3 4" xfId="23050" xr:uid="{00000000-0005-0000-0000-0000F13E0000}"/>
    <cellStyle name="Millares [0] 9 3 3 4 2" xfId="49797" xr:uid="{00000000-0005-0000-0000-0000F23E0000}"/>
    <cellStyle name="Millares [0] 9 3 3 5" xfId="30406" xr:uid="{00000000-0005-0000-0000-0000F33E0000}"/>
    <cellStyle name="Millares [0] 9 3 4" xfId="6033" xr:uid="{00000000-0005-0000-0000-0000F43E0000}"/>
    <cellStyle name="Millares [0] 9 3 4 2" xfId="32783" xr:uid="{00000000-0005-0000-0000-0000F53E0000}"/>
    <cellStyle name="Millares [0] 9 3 5" xfId="10879" xr:uid="{00000000-0005-0000-0000-0000F63E0000}"/>
    <cellStyle name="Millares [0] 9 3 5 2" xfId="37629" xr:uid="{00000000-0005-0000-0000-0000F73E0000}"/>
    <cellStyle name="Millares [0] 9 3 6" xfId="15724" xr:uid="{00000000-0005-0000-0000-0000F83E0000}"/>
    <cellStyle name="Millares [0] 9 3 6 2" xfId="42474" xr:uid="{00000000-0005-0000-0000-0000F93E0000}"/>
    <cellStyle name="Millares [0] 9 3 7" xfId="18125" xr:uid="{00000000-0005-0000-0000-0000FA3E0000}"/>
    <cellStyle name="Millares [0] 9 3 7 2" xfId="44872" xr:uid="{00000000-0005-0000-0000-0000FB3E0000}"/>
    <cellStyle name="Millares [0] 9 3 8" xfId="20576" xr:uid="{00000000-0005-0000-0000-0000FC3E0000}"/>
    <cellStyle name="Millares [0] 9 3 8 2" xfId="47323" xr:uid="{00000000-0005-0000-0000-0000FD3E0000}"/>
    <cellStyle name="Millares [0] 9 3 9" xfId="25442" xr:uid="{00000000-0005-0000-0000-0000FE3E0000}"/>
    <cellStyle name="Millares [0] 9 3 9 2" xfId="52187" xr:uid="{00000000-0005-0000-0000-0000FF3E0000}"/>
    <cellStyle name="Millares [0] 9 4" xfId="1645" xr:uid="{00000000-0005-0000-0000-0000003F0000}"/>
    <cellStyle name="Millares [0] 9 4 2" xfId="4128" xr:uid="{00000000-0005-0000-0000-0000013F0000}"/>
    <cellStyle name="Millares [0] 9 4 2 2" xfId="8981" xr:uid="{00000000-0005-0000-0000-0000023F0000}"/>
    <cellStyle name="Millares [0] 9 4 2 2 2" xfId="35731" xr:uid="{00000000-0005-0000-0000-0000033F0000}"/>
    <cellStyle name="Millares [0] 9 4 2 3" xfId="13723" xr:uid="{00000000-0005-0000-0000-0000043F0000}"/>
    <cellStyle name="Millares [0] 9 4 2 3 2" xfId="40473" xr:uid="{00000000-0005-0000-0000-0000053F0000}"/>
    <cellStyle name="Millares [0] 9 4 2 4" xfId="23524" xr:uid="{00000000-0005-0000-0000-0000063F0000}"/>
    <cellStyle name="Millares [0] 9 4 2 4 2" xfId="50271" xr:uid="{00000000-0005-0000-0000-0000073F0000}"/>
    <cellStyle name="Millares [0] 9 4 2 5" xfId="30880" xr:uid="{00000000-0005-0000-0000-0000083F0000}"/>
    <cellStyle name="Millares [0] 9 4 3" xfId="6507" xr:uid="{00000000-0005-0000-0000-0000093F0000}"/>
    <cellStyle name="Millares [0] 9 4 3 2" xfId="33257" xr:uid="{00000000-0005-0000-0000-00000A3F0000}"/>
    <cellStyle name="Millares [0] 9 4 4" xfId="11353" xr:uid="{00000000-0005-0000-0000-00000B3F0000}"/>
    <cellStyle name="Millares [0] 9 4 4 2" xfId="38103" xr:uid="{00000000-0005-0000-0000-00000C3F0000}"/>
    <cellStyle name="Millares [0] 9 4 5" xfId="16198" xr:uid="{00000000-0005-0000-0000-00000D3F0000}"/>
    <cellStyle name="Millares [0] 9 4 5 2" xfId="42948" xr:uid="{00000000-0005-0000-0000-00000E3F0000}"/>
    <cellStyle name="Millares [0] 9 4 6" xfId="18599" xr:uid="{00000000-0005-0000-0000-00000F3F0000}"/>
    <cellStyle name="Millares [0] 9 4 6 2" xfId="45346" xr:uid="{00000000-0005-0000-0000-0000103F0000}"/>
    <cellStyle name="Millares [0] 9 4 7" xfId="21050" xr:uid="{00000000-0005-0000-0000-0000113F0000}"/>
    <cellStyle name="Millares [0] 9 4 7 2" xfId="47797" xr:uid="{00000000-0005-0000-0000-0000123F0000}"/>
    <cellStyle name="Millares [0] 9 4 8" xfId="25916" xr:uid="{00000000-0005-0000-0000-0000133F0000}"/>
    <cellStyle name="Millares [0] 9 4 8 2" xfId="52661" xr:uid="{00000000-0005-0000-0000-0000143F0000}"/>
    <cellStyle name="Millares [0] 9 4 9" xfId="28406" xr:uid="{00000000-0005-0000-0000-0000153F0000}"/>
    <cellStyle name="Millares [0] 9 5" xfId="2121" xr:uid="{00000000-0005-0000-0000-0000163F0000}"/>
    <cellStyle name="Millares [0] 9 5 2" xfId="4604" xr:uid="{00000000-0005-0000-0000-0000173F0000}"/>
    <cellStyle name="Millares [0] 9 5 2 2" xfId="9455" xr:uid="{00000000-0005-0000-0000-0000183F0000}"/>
    <cellStyle name="Millares [0] 9 5 2 2 2" xfId="36205" xr:uid="{00000000-0005-0000-0000-0000193F0000}"/>
    <cellStyle name="Millares [0] 9 5 2 3" xfId="14197" xr:uid="{00000000-0005-0000-0000-00001A3F0000}"/>
    <cellStyle name="Millares [0] 9 5 2 3 2" xfId="40947" xr:uid="{00000000-0005-0000-0000-00001B3F0000}"/>
    <cellStyle name="Millares [0] 9 5 2 4" xfId="23998" xr:uid="{00000000-0005-0000-0000-00001C3F0000}"/>
    <cellStyle name="Millares [0] 9 5 2 4 2" xfId="50745" xr:uid="{00000000-0005-0000-0000-00001D3F0000}"/>
    <cellStyle name="Millares [0] 9 5 2 5" xfId="31354" xr:uid="{00000000-0005-0000-0000-00001E3F0000}"/>
    <cellStyle name="Millares [0] 9 5 3" xfId="6981" xr:uid="{00000000-0005-0000-0000-00001F3F0000}"/>
    <cellStyle name="Millares [0] 9 5 3 2" xfId="33731" xr:uid="{00000000-0005-0000-0000-0000203F0000}"/>
    <cellStyle name="Millares [0] 9 5 4" xfId="11827" xr:uid="{00000000-0005-0000-0000-0000213F0000}"/>
    <cellStyle name="Millares [0] 9 5 4 2" xfId="38577" xr:uid="{00000000-0005-0000-0000-0000223F0000}"/>
    <cellStyle name="Millares [0] 9 5 5" xfId="16672" xr:uid="{00000000-0005-0000-0000-0000233F0000}"/>
    <cellStyle name="Millares [0] 9 5 5 2" xfId="43422" xr:uid="{00000000-0005-0000-0000-0000243F0000}"/>
    <cellStyle name="Millares [0] 9 5 6" xfId="19073" xr:uid="{00000000-0005-0000-0000-0000253F0000}"/>
    <cellStyle name="Millares [0] 9 5 6 2" xfId="45820" xr:uid="{00000000-0005-0000-0000-0000263F0000}"/>
    <cellStyle name="Millares [0] 9 5 7" xfId="21524" xr:uid="{00000000-0005-0000-0000-0000273F0000}"/>
    <cellStyle name="Millares [0] 9 5 7 2" xfId="48271" xr:uid="{00000000-0005-0000-0000-0000283F0000}"/>
    <cellStyle name="Millares [0] 9 5 8" xfId="26390" xr:uid="{00000000-0005-0000-0000-0000293F0000}"/>
    <cellStyle name="Millares [0] 9 5 8 2" xfId="53135" xr:uid="{00000000-0005-0000-0000-00002A3F0000}"/>
    <cellStyle name="Millares [0] 9 5 9" xfId="28880" xr:uid="{00000000-0005-0000-0000-00002B3F0000}"/>
    <cellStyle name="Millares [0] 9 6" xfId="3096" xr:uid="{00000000-0005-0000-0000-00002C3F0000}"/>
    <cellStyle name="Millares [0] 9 6 2" xfId="7955" xr:uid="{00000000-0005-0000-0000-00002D3F0000}"/>
    <cellStyle name="Millares [0] 9 6 2 2" xfId="34705" xr:uid="{00000000-0005-0000-0000-00002E3F0000}"/>
    <cellStyle name="Millares [0] 9 6 3" xfId="12775" xr:uid="{00000000-0005-0000-0000-00002F3F0000}"/>
    <cellStyle name="Millares [0] 9 6 3 2" xfId="39525" xr:uid="{00000000-0005-0000-0000-0000303F0000}"/>
    <cellStyle name="Millares [0] 9 6 4" xfId="22498" xr:uid="{00000000-0005-0000-0000-0000313F0000}"/>
    <cellStyle name="Millares [0] 9 6 4 2" xfId="49245" xr:uid="{00000000-0005-0000-0000-0000323F0000}"/>
    <cellStyle name="Millares [0] 9 6 5" xfId="29854" xr:uid="{00000000-0005-0000-0000-0000333F0000}"/>
    <cellStyle name="Millares [0] 9 7" xfId="5559" xr:uid="{00000000-0005-0000-0000-0000343F0000}"/>
    <cellStyle name="Millares [0] 9 7 2" xfId="32309" xr:uid="{00000000-0005-0000-0000-0000353F0000}"/>
    <cellStyle name="Millares [0] 9 8" xfId="10404" xr:uid="{00000000-0005-0000-0000-0000363F0000}"/>
    <cellStyle name="Millares [0] 9 8 2" xfId="37154" xr:uid="{00000000-0005-0000-0000-0000373F0000}"/>
    <cellStyle name="Millares [0] 9 9" xfId="15250" xr:uid="{00000000-0005-0000-0000-0000383F0000}"/>
    <cellStyle name="Millares [0] 9 9 2" xfId="42000" xr:uid="{00000000-0005-0000-0000-0000393F0000}"/>
    <cellStyle name="Millares 2" xfId="340" xr:uid="{00000000-0005-0000-0000-00003A3F0000}"/>
    <cellStyle name="Millares 2 10" xfId="1092" xr:uid="{00000000-0005-0000-0000-00003B3F0000}"/>
    <cellStyle name="Millares 2 10 10" xfId="27859" xr:uid="{00000000-0005-0000-0000-00003C3F0000}"/>
    <cellStyle name="Millares 2 10 2" xfId="2522" xr:uid="{00000000-0005-0000-0000-00003D3F0000}"/>
    <cellStyle name="Millares 2 10 2 2" xfId="5005" xr:uid="{00000000-0005-0000-0000-00003E3F0000}"/>
    <cellStyle name="Millares 2 10 2 2 2" xfId="9856" xr:uid="{00000000-0005-0000-0000-00003F3F0000}"/>
    <cellStyle name="Millares 2 10 2 2 2 2" xfId="36606" xr:uid="{00000000-0005-0000-0000-0000403F0000}"/>
    <cellStyle name="Millares 2 10 2 2 3" xfId="14598" xr:uid="{00000000-0005-0000-0000-0000413F0000}"/>
    <cellStyle name="Millares 2 10 2 2 3 2" xfId="41348" xr:uid="{00000000-0005-0000-0000-0000423F0000}"/>
    <cellStyle name="Millares 2 10 2 2 4" xfId="24399" xr:uid="{00000000-0005-0000-0000-0000433F0000}"/>
    <cellStyle name="Millares 2 10 2 2 4 2" xfId="51146" xr:uid="{00000000-0005-0000-0000-0000443F0000}"/>
    <cellStyle name="Millares 2 10 2 2 5" xfId="31755" xr:uid="{00000000-0005-0000-0000-0000453F0000}"/>
    <cellStyle name="Millares 2 10 2 3" xfId="7382" xr:uid="{00000000-0005-0000-0000-0000463F0000}"/>
    <cellStyle name="Millares 2 10 2 3 2" xfId="34132" xr:uid="{00000000-0005-0000-0000-0000473F0000}"/>
    <cellStyle name="Millares 2 10 2 4" xfId="12228" xr:uid="{00000000-0005-0000-0000-0000483F0000}"/>
    <cellStyle name="Millares 2 10 2 4 2" xfId="38978" xr:uid="{00000000-0005-0000-0000-0000493F0000}"/>
    <cellStyle name="Millares 2 10 2 5" xfId="17073" xr:uid="{00000000-0005-0000-0000-00004A3F0000}"/>
    <cellStyle name="Millares 2 10 2 5 2" xfId="43823" xr:uid="{00000000-0005-0000-0000-00004B3F0000}"/>
    <cellStyle name="Millares 2 10 2 6" xfId="19474" xr:uid="{00000000-0005-0000-0000-00004C3F0000}"/>
    <cellStyle name="Millares 2 10 2 6 2" xfId="46221" xr:uid="{00000000-0005-0000-0000-00004D3F0000}"/>
    <cellStyle name="Millares 2 10 2 7" xfId="21925" xr:uid="{00000000-0005-0000-0000-00004E3F0000}"/>
    <cellStyle name="Millares 2 10 2 7 2" xfId="48672" xr:uid="{00000000-0005-0000-0000-00004F3F0000}"/>
    <cellStyle name="Millares 2 10 2 8" xfId="26791" xr:uid="{00000000-0005-0000-0000-0000503F0000}"/>
    <cellStyle name="Millares 2 10 2 8 2" xfId="53536" xr:uid="{00000000-0005-0000-0000-0000513F0000}"/>
    <cellStyle name="Millares 2 10 2 9" xfId="29281" xr:uid="{00000000-0005-0000-0000-0000523F0000}"/>
    <cellStyle name="Millares 2 10 3" xfId="3576" xr:uid="{00000000-0005-0000-0000-0000533F0000}"/>
    <cellStyle name="Millares 2 10 3 2" xfId="8434" xr:uid="{00000000-0005-0000-0000-0000543F0000}"/>
    <cellStyle name="Millares 2 10 3 2 2" xfId="35184" xr:uid="{00000000-0005-0000-0000-0000553F0000}"/>
    <cellStyle name="Millares 2 10 3 3" xfId="13176" xr:uid="{00000000-0005-0000-0000-0000563F0000}"/>
    <cellStyle name="Millares 2 10 3 3 2" xfId="39926" xr:uid="{00000000-0005-0000-0000-0000573F0000}"/>
    <cellStyle name="Millares 2 10 3 4" xfId="22977" xr:uid="{00000000-0005-0000-0000-0000583F0000}"/>
    <cellStyle name="Millares 2 10 3 4 2" xfId="49724" xr:uid="{00000000-0005-0000-0000-0000593F0000}"/>
    <cellStyle name="Millares 2 10 3 5" xfId="30333" xr:uid="{00000000-0005-0000-0000-00005A3F0000}"/>
    <cellStyle name="Millares 2 10 4" xfId="5960" xr:uid="{00000000-0005-0000-0000-00005B3F0000}"/>
    <cellStyle name="Millares 2 10 4 2" xfId="32710" xr:uid="{00000000-0005-0000-0000-00005C3F0000}"/>
    <cellStyle name="Millares 2 10 5" xfId="10806" xr:uid="{00000000-0005-0000-0000-00005D3F0000}"/>
    <cellStyle name="Millares 2 10 5 2" xfId="37556" xr:uid="{00000000-0005-0000-0000-00005E3F0000}"/>
    <cellStyle name="Millares 2 10 6" xfId="15651" xr:uid="{00000000-0005-0000-0000-00005F3F0000}"/>
    <cellStyle name="Millares 2 10 6 2" xfId="42401" xr:uid="{00000000-0005-0000-0000-0000603F0000}"/>
    <cellStyle name="Millares 2 10 7" xfId="18052" xr:uid="{00000000-0005-0000-0000-0000613F0000}"/>
    <cellStyle name="Millares 2 10 7 2" xfId="44799" xr:uid="{00000000-0005-0000-0000-0000623F0000}"/>
    <cellStyle name="Millares 2 10 8" xfId="20503" xr:uid="{00000000-0005-0000-0000-0000633F0000}"/>
    <cellStyle name="Millares 2 10 8 2" xfId="47250" xr:uid="{00000000-0005-0000-0000-0000643F0000}"/>
    <cellStyle name="Millares 2 10 9" xfId="25369" xr:uid="{00000000-0005-0000-0000-0000653F0000}"/>
    <cellStyle name="Millares 2 10 9 2" xfId="52114" xr:uid="{00000000-0005-0000-0000-0000663F0000}"/>
    <cellStyle name="Millares 2 11" xfId="1572" xr:uid="{00000000-0005-0000-0000-0000673F0000}"/>
    <cellStyle name="Millares 2 11 2" xfId="4055" xr:uid="{00000000-0005-0000-0000-0000683F0000}"/>
    <cellStyle name="Millares 2 11 2 2" xfId="8908" xr:uid="{00000000-0005-0000-0000-0000693F0000}"/>
    <cellStyle name="Millares 2 11 2 2 2" xfId="35658" xr:uid="{00000000-0005-0000-0000-00006A3F0000}"/>
    <cellStyle name="Millares 2 11 2 3" xfId="13650" xr:uid="{00000000-0005-0000-0000-00006B3F0000}"/>
    <cellStyle name="Millares 2 11 2 3 2" xfId="40400" xr:uid="{00000000-0005-0000-0000-00006C3F0000}"/>
    <cellStyle name="Millares 2 11 2 4" xfId="23451" xr:uid="{00000000-0005-0000-0000-00006D3F0000}"/>
    <cellStyle name="Millares 2 11 2 4 2" xfId="50198" xr:uid="{00000000-0005-0000-0000-00006E3F0000}"/>
    <cellStyle name="Millares 2 11 2 5" xfId="30807" xr:uid="{00000000-0005-0000-0000-00006F3F0000}"/>
    <cellStyle name="Millares 2 11 3" xfId="6434" xr:uid="{00000000-0005-0000-0000-0000703F0000}"/>
    <cellStyle name="Millares 2 11 3 2" xfId="33184" xr:uid="{00000000-0005-0000-0000-0000713F0000}"/>
    <cellStyle name="Millares 2 11 4" xfId="11280" xr:uid="{00000000-0005-0000-0000-0000723F0000}"/>
    <cellStyle name="Millares 2 11 4 2" xfId="38030" xr:uid="{00000000-0005-0000-0000-0000733F0000}"/>
    <cellStyle name="Millares 2 11 5" xfId="16125" xr:uid="{00000000-0005-0000-0000-0000743F0000}"/>
    <cellStyle name="Millares 2 11 5 2" xfId="42875" xr:uid="{00000000-0005-0000-0000-0000753F0000}"/>
    <cellStyle name="Millares 2 11 6" xfId="18526" xr:uid="{00000000-0005-0000-0000-0000763F0000}"/>
    <cellStyle name="Millares 2 11 6 2" xfId="45273" xr:uid="{00000000-0005-0000-0000-0000773F0000}"/>
    <cellStyle name="Millares 2 11 7" xfId="20977" xr:uid="{00000000-0005-0000-0000-0000783F0000}"/>
    <cellStyle name="Millares 2 11 7 2" xfId="47724" xr:uid="{00000000-0005-0000-0000-0000793F0000}"/>
    <cellStyle name="Millares 2 11 8" xfId="25843" xr:uid="{00000000-0005-0000-0000-00007A3F0000}"/>
    <cellStyle name="Millares 2 11 8 2" xfId="52588" xr:uid="{00000000-0005-0000-0000-00007B3F0000}"/>
    <cellStyle name="Millares 2 11 9" xfId="28333" xr:uid="{00000000-0005-0000-0000-00007C3F0000}"/>
    <cellStyle name="Millares 2 12" xfId="2048" xr:uid="{00000000-0005-0000-0000-00007D3F0000}"/>
    <cellStyle name="Millares 2 12 2" xfId="4531" xr:uid="{00000000-0005-0000-0000-00007E3F0000}"/>
    <cellStyle name="Millares 2 12 2 2" xfId="9382" xr:uid="{00000000-0005-0000-0000-00007F3F0000}"/>
    <cellStyle name="Millares 2 12 2 2 2" xfId="36132" xr:uid="{00000000-0005-0000-0000-0000803F0000}"/>
    <cellStyle name="Millares 2 12 2 3" xfId="14124" xr:uid="{00000000-0005-0000-0000-0000813F0000}"/>
    <cellStyle name="Millares 2 12 2 3 2" xfId="40874" xr:uid="{00000000-0005-0000-0000-0000823F0000}"/>
    <cellStyle name="Millares 2 12 2 4" xfId="23925" xr:uid="{00000000-0005-0000-0000-0000833F0000}"/>
    <cellStyle name="Millares 2 12 2 4 2" xfId="50672" xr:uid="{00000000-0005-0000-0000-0000843F0000}"/>
    <cellStyle name="Millares 2 12 2 5" xfId="31281" xr:uid="{00000000-0005-0000-0000-0000853F0000}"/>
    <cellStyle name="Millares 2 12 3" xfId="6908" xr:uid="{00000000-0005-0000-0000-0000863F0000}"/>
    <cellStyle name="Millares 2 12 3 2" xfId="33658" xr:uid="{00000000-0005-0000-0000-0000873F0000}"/>
    <cellStyle name="Millares 2 12 4" xfId="11754" xr:uid="{00000000-0005-0000-0000-0000883F0000}"/>
    <cellStyle name="Millares 2 12 4 2" xfId="38504" xr:uid="{00000000-0005-0000-0000-0000893F0000}"/>
    <cellStyle name="Millares 2 12 5" xfId="16599" xr:uid="{00000000-0005-0000-0000-00008A3F0000}"/>
    <cellStyle name="Millares 2 12 5 2" xfId="43349" xr:uid="{00000000-0005-0000-0000-00008B3F0000}"/>
    <cellStyle name="Millares 2 12 6" xfId="19000" xr:uid="{00000000-0005-0000-0000-00008C3F0000}"/>
    <cellStyle name="Millares 2 12 6 2" xfId="45747" xr:uid="{00000000-0005-0000-0000-00008D3F0000}"/>
    <cellStyle name="Millares 2 12 7" xfId="21451" xr:uid="{00000000-0005-0000-0000-00008E3F0000}"/>
    <cellStyle name="Millares 2 12 7 2" xfId="48198" xr:uid="{00000000-0005-0000-0000-00008F3F0000}"/>
    <cellStyle name="Millares 2 12 8" xfId="26317" xr:uid="{00000000-0005-0000-0000-0000903F0000}"/>
    <cellStyle name="Millares 2 12 8 2" xfId="53062" xr:uid="{00000000-0005-0000-0000-0000913F0000}"/>
    <cellStyle name="Millares 2 12 9" xfId="28807" xr:uid="{00000000-0005-0000-0000-0000923F0000}"/>
    <cellStyle name="Millares 2 13" xfId="3007" xr:uid="{00000000-0005-0000-0000-0000933F0000}"/>
    <cellStyle name="Millares 2 13 2" xfId="7866" xr:uid="{00000000-0005-0000-0000-0000943F0000}"/>
    <cellStyle name="Millares 2 13 2 2" xfId="34616" xr:uid="{00000000-0005-0000-0000-0000953F0000}"/>
    <cellStyle name="Millares 2 13 3" xfId="12702" xr:uid="{00000000-0005-0000-0000-0000963F0000}"/>
    <cellStyle name="Millares 2 13 3 2" xfId="39452" xr:uid="{00000000-0005-0000-0000-0000973F0000}"/>
    <cellStyle name="Millares 2 13 4" xfId="22409" xr:uid="{00000000-0005-0000-0000-0000983F0000}"/>
    <cellStyle name="Millares 2 13 4 2" xfId="49156" xr:uid="{00000000-0005-0000-0000-0000993F0000}"/>
    <cellStyle name="Millares 2 13 5" xfId="29765" xr:uid="{00000000-0005-0000-0000-00009A3F0000}"/>
    <cellStyle name="Millares 2 14" xfId="5486" xr:uid="{00000000-0005-0000-0000-00009B3F0000}"/>
    <cellStyle name="Millares 2 14 2" xfId="32236" xr:uid="{00000000-0005-0000-0000-00009C3F0000}"/>
    <cellStyle name="Millares 2 15" xfId="10331" xr:uid="{00000000-0005-0000-0000-00009D3F0000}"/>
    <cellStyle name="Millares 2 15 2" xfId="37081" xr:uid="{00000000-0005-0000-0000-00009E3F0000}"/>
    <cellStyle name="Millares 2 16" xfId="15177" xr:uid="{00000000-0005-0000-0000-00009F3F0000}"/>
    <cellStyle name="Millares 2 16 2" xfId="41927" xr:uid="{00000000-0005-0000-0000-0000A03F0000}"/>
    <cellStyle name="Millares 2 17" xfId="17564" xr:uid="{00000000-0005-0000-0000-0000A13F0000}"/>
    <cellStyle name="Millares 2 17 2" xfId="44311" xr:uid="{00000000-0005-0000-0000-0000A23F0000}"/>
    <cellStyle name="Millares 2 18" xfId="20028" xr:uid="{00000000-0005-0000-0000-0000A33F0000}"/>
    <cellStyle name="Millares 2 18 2" xfId="46775" xr:uid="{00000000-0005-0000-0000-0000A43F0000}"/>
    <cellStyle name="Millares 2 19" xfId="24894" xr:uid="{00000000-0005-0000-0000-0000A53F0000}"/>
    <cellStyle name="Millares 2 19 2" xfId="51640" xr:uid="{00000000-0005-0000-0000-0000A63F0000}"/>
    <cellStyle name="Millares 2 2" xfId="341" xr:uid="{00000000-0005-0000-0000-0000A73F0000}"/>
    <cellStyle name="Millares 2 20" xfId="27291" xr:uid="{00000000-0005-0000-0000-0000A83F0000}"/>
    <cellStyle name="Millares 2 3" xfId="342" xr:uid="{00000000-0005-0000-0000-0000A93F0000}"/>
    <cellStyle name="Millares 2 4" xfId="343" xr:uid="{00000000-0005-0000-0000-0000AA3F0000}"/>
    <cellStyle name="Millares 2 5" xfId="520" xr:uid="{00000000-0005-0000-0000-0000AB3F0000}"/>
    <cellStyle name="Millares 2 5 10" xfId="15212" xr:uid="{00000000-0005-0000-0000-0000AC3F0000}"/>
    <cellStyle name="Millares 2 5 10 2" xfId="41962" xr:uid="{00000000-0005-0000-0000-0000AD3F0000}"/>
    <cellStyle name="Millares 2 5 11" xfId="17604" xr:uid="{00000000-0005-0000-0000-0000AE3F0000}"/>
    <cellStyle name="Millares 2 5 11 2" xfId="44351" xr:uid="{00000000-0005-0000-0000-0000AF3F0000}"/>
    <cellStyle name="Millares 2 5 12" xfId="20063" xr:uid="{00000000-0005-0000-0000-0000B03F0000}"/>
    <cellStyle name="Millares 2 5 12 2" xfId="46810" xr:uid="{00000000-0005-0000-0000-0000B13F0000}"/>
    <cellStyle name="Millares 2 5 13" xfId="24929" xr:uid="{00000000-0005-0000-0000-0000B23F0000}"/>
    <cellStyle name="Millares 2 5 13 2" xfId="51675" xr:uid="{00000000-0005-0000-0000-0000B33F0000}"/>
    <cellStyle name="Millares 2 5 14" xfId="27342" xr:uid="{00000000-0005-0000-0000-0000B43F0000}"/>
    <cellStyle name="Millares 2 5 2" xfId="714" xr:uid="{00000000-0005-0000-0000-0000B53F0000}"/>
    <cellStyle name="Millares 2 5 2 10" xfId="17745" xr:uid="{00000000-0005-0000-0000-0000B63F0000}"/>
    <cellStyle name="Millares 2 5 2 10 2" xfId="44492" xr:uid="{00000000-0005-0000-0000-0000B73F0000}"/>
    <cellStyle name="Millares 2 5 2 11" xfId="20199" xr:uid="{00000000-0005-0000-0000-0000B83F0000}"/>
    <cellStyle name="Millares 2 5 2 11 2" xfId="46946" xr:uid="{00000000-0005-0000-0000-0000B93F0000}"/>
    <cellStyle name="Millares 2 5 2 12" xfId="25065" xr:uid="{00000000-0005-0000-0000-0000BA3F0000}"/>
    <cellStyle name="Millares 2 5 2 12 2" xfId="51811" xr:uid="{00000000-0005-0000-0000-0000BB3F0000}"/>
    <cellStyle name="Millares 2 5 2 13" xfId="27523" xr:uid="{00000000-0005-0000-0000-0000BC3F0000}"/>
    <cellStyle name="Millares 2 5 2 2" xfId="1025" xr:uid="{00000000-0005-0000-0000-0000BD3F0000}"/>
    <cellStyle name="Millares 2 5 2 2 10" xfId="20437" xr:uid="{00000000-0005-0000-0000-0000BE3F0000}"/>
    <cellStyle name="Millares 2 5 2 2 10 2" xfId="47184" xr:uid="{00000000-0005-0000-0000-0000BF3F0000}"/>
    <cellStyle name="Millares 2 5 2 2 11" xfId="25303" xr:uid="{00000000-0005-0000-0000-0000C03F0000}"/>
    <cellStyle name="Millares 2 5 2 2 11 2" xfId="52048" xr:uid="{00000000-0005-0000-0000-0000C13F0000}"/>
    <cellStyle name="Millares 2 5 2 2 12" xfId="27793" xr:uid="{00000000-0005-0000-0000-0000C23F0000}"/>
    <cellStyle name="Millares 2 5 2 2 2" xfId="1502" xr:uid="{00000000-0005-0000-0000-0000C33F0000}"/>
    <cellStyle name="Millares 2 5 2 2 2 10" xfId="28267" xr:uid="{00000000-0005-0000-0000-0000C43F0000}"/>
    <cellStyle name="Millares 2 5 2 2 2 2" xfId="2930" xr:uid="{00000000-0005-0000-0000-0000C53F0000}"/>
    <cellStyle name="Millares 2 5 2 2 2 2 2" xfId="5413" xr:uid="{00000000-0005-0000-0000-0000C63F0000}"/>
    <cellStyle name="Millares 2 5 2 2 2 2 2 2" xfId="10264" xr:uid="{00000000-0005-0000-0000-0000C73F0000}"/>
    <cellStyle name="Millares 2 5 2 2 2 2 2 2 2" xfId="37014" xr:uid="{00000000-0005-0000-0000-0000C83F0000}"/>
    <cellStyle name="Millares 2 5 2 2 2 2 2 3" xfId="15006" xr:uid="{00000000-0005-0000-0000-0000C93F0000}"/>
    <cellStyle name="Millares 2 5 2 2 2 2 2 3 2" xfId="41756" xr:uid="{00000000-0005-0000-0000-0000CA3F0000}"/>
    <cellStyle name="Millares 2 5 2 2 2 2 2 4" xfId="24807" xr:uid="{00000000-0005-0000-0000-0000CB3F0000}"/>
    <cellStyle name="Millares 2 5 2 2 2 2 2 4 2" xfId="51554" xr:uid="{00000000-0005-0000-0000-0000CC3F0000}"/>
    <cellStyle name="Millares 2 5 2 2 2 2 2 5" xfId="32163" xr:uid="{00000000-0005-0000-0000-0000CD3F0000}"/>
    <cellStyle name="Millares 2 5 2 2 2 2 3" xfId="7790" xr:uid="{00000000-0005-0000-0000-0000CE3F0000}"/>
    <cellStyle name="Millares 2 5 2 2 2 2 3 2" xfId="34540" xr:uid="{00000000-0005-0000-0000-0000CF3F0000}"/>
    <cellStyle name="Millares 2 5 2 2 2 2 4" xfId="12636" xr:uid="{00000000-0005-0000-0000-0000D03F0000}"/>
    <cellStyle name="Millares 2 5 2 2 2 2 4 2" xfId="39386" xr:uid="{00000000-0005-0000-0000-0000D13F0000}"/>
    <cellStyle name="Millares 2 5 2 2 2 2 5" xfId="17481" xr:uid="{00000000-0005-0000-0000-0000D23F0000}"/>
    <cellStyle name="Millares 2 5 2 2 2 2 5 2" xfId="44231" xr:uid="{00000000-0005-0000-0000-0000D33F0000}"/>
    <cellStyle name="Millares 2 5 2 2 2 2 6" xfId="19882" xr:uid="{00000000-0005-0000-0000-0000D43F0000}"/>
    <cellStyle name="Millares 2 5 2 2 2 2 6 2" xfId="46629" xr:uid="{00000000-0005-0000-0000-0000D53F0000}"/>
    <cellStyle name="Millares 2 5 2 2 2 2 7" xfId="22333" xr:uid="{00000000-0005-0000-0000-0000D63F0000}"/>
    <cellStyle name="Millares 2 5 2 2 2 2 7 2" xfId="49080" xr:uid="{00000000-0005-0000-0000-0000D73F0000}"/>
    <cellStyle name="Millares 2 5 2 2 2 2 8" xfId="27199" xr:uid="{00000000-0005-0000-0000-0000D83F0000}"/>
    <cellStyle name="Millares 2 5 2 2 2 2 8 2" xfId="53944" xr:uid="{00000000-0005-0000-0000-0000D93F0000}"/>
    <cellStyle name="Millares 2 5 2 2 2 2 9" xfId="29689" xr:uid="{00000000-0005-0000-0000-0000DA3F0000}"/>
    <cellStyle name="Millares 2 5 2 2 2 3" xfId="3985" xr:uid="{00000000-0005-0000-0000-0000DB3F0000}"/>
    <cellStyle name="Millares 2 5 2 2 2 3 2" xfId="8842" xr:uid="{00000000-0005-0000-0000-0000DC3F0000}"/>
    <cellStyle name="Millares 2 5 2 2 2 3 2 2" xfId="35592" xr:uid="{00000000-0005-0000-0000-0000DD3F0000}"/>
    <cellStyle name="Millares 2 5 2 2 2 3 3" xfId="13584" xr:uid="{00000000-0005-0000-0000-0000DE3F0000}"/>
    <cellStyle name="Millares 2 5 2 2 2 3 3 2" xfId="40334" xr:uid="{00000000-0005-0000-0000-0000DF3F0000}"/>
    <cellStyle name="Millares 2 5 2 2 2 3 4" xfId="23385" xr:uid="{00000000-0005-0000-0000-0000E03F0000}"/>
    <cellStyle name="Millares 2 5 2 2 2 3 4 2" xfId="50132" xr:uid="{00000000-0005-0000-0000-0000E13F0000}"/>
    <cellStyle name="Millares 2 5 2 2 2 3 5" xfId="30741" xr:uid="{00000000-0005-0000-0000-0000E23F0000}"/>
    <cellStyle name="Millares 2 5 2 2 2 4" xfId="6368" xr:uid="{00000000-0005-0000-0000-0000E33F0000}"/>
    <cellStyle name="Millares 2 5 2 2 2 4 2" xfId="33118" xr:uid="{00000000-0005-0000-0000-0000E43F0000}"/>
    <cellStyle name="Millares 2 5 2 2 2 5" xfId="11214" xr:uid="{00000000-0005-0000-0000-0000E53F0000}"/>
    <cellStyle name="Millares 2 5 2 2 2 5 2" xfId="37964" xr:uid="{00000000-0005-0000-0000-0000E63F0000}"/>
    <cellStyle name="Millares 2 5 2 2 2 6" xfId="16059" xr:uid="{00000000-0005-0000-0000-0000E73F0000}"/>
    <cellStyle name="Millares 2 5 2 2 2 6 2" xfId="42809" xr:uid="{00000000-0005-0000-0000-0000E83F0000}"/>
    <cellStyle name="Millares 2 5 2 2 2 7" xfId="18460" xr:uid="{00000000-0005-0000-0000-0000E93F0000}"/>
    <cellStyle name="Millares 2 5 2 2 2 7 2" xfId="45207" xr:uid="{00000000-0005-0000-0000-0000EA3F0000}"/>
    <cellStyle name="Millares 2 5 2 2 2 8" xfId="20911" xr:uid="{00000000-0005-0000-0000-0000EB3F0000}"/>
    <cellStyle name="Millares 2 5 2 2 2 8 2" xfId="47658" xr:uid="{00000000-0005-0000-0000-0000EC3F0000}"/>
    <cellStyle name="Millares 2 5 2 2 2 9" xfId="25777" xr:uid="{00000000-0005-0000-0000-0000ED3F0000}"/>
    <cellStyle name="Millares 2 5 2 2 2 9 2" xfId="52522" xr:uid="{00000000-0005-0000-0000-0000EE3F0000}"/>
    <cellStyle name="Millares 2 5 2 2 3" xfId="1981" xr:uid="{00000000-0005-0000-0000-0000EF3F0000}"/>
    <cellStyle name="Millares 2 5 2 2 3 2" xfId="4464" xr:uid="{00000000-0005-0000-0000-0000F03F0000}"/>
    <cellStyle name="Millares 2 5 2 2 3 2 2" xfId="9316" xr:uid="{00000000-0005-0000-0000-0000F13F0000}"/>
    <cellStyle name="Millares 2 5 2 2 3 2 2 2" xfId="36066" xr:uid="{00000000-0005-0000-0000-0000F23F0000}"/>
    <cellStyle name="Millares 2 5 2 2 3 2 3" xfId="14058" xr:uid="{00000000-0005-0000-0000-0000F33F0000}"/>
    <cellStyle name="Millares 2 5 2 2 3 2 3 2" xfId="40808" xr:uid="{00000000-0005-0000-0000-0000F43F0000}"/>
    <cellStyle name="Millares 2 5 2 2 3 2 4" xfId="23859" xr:uid="{00000000-0005-0000-0000-0000F53F0000}"/>
    <cellStyle name="Millares 2 5 2 2 3 2 4 2" xfId="50606" xr:uid="{00000000-0005-0000-0000-0000F63F0000}"/>
    <cellStyle name="Millares 2 5 2 2 3 2 5" xfId="31215" xr:uid="{00000000-0005-0000-0000-0000F73F0000}"/>
    <cellStyle name="Millares 2 5 2 2 3 3" xfId="6842" xr:uid="{00000000-0005-0000-0000-0000F83F0000}"/>
    <cellStyle name="Millares 2 5 2 2 3 3 2" xfId="33592" xr:uid="{00000000-0005-0000-0000-0000F93F0000}"/>
    <cellStyle name="Millares 2 5 2 2 3 4" xfId="11688" xr:uid="{00000000-0005-0000-0000-0000FA3F0000}"/>
    <cellStyle name="Millares 2 5 2 2 3 4 2" xfId="38438" xr:uid="{00000000-0005-0000-0000-0000FB3F0000}"/>
    <cellStyle name="Millares 2 5 2 2 3 5" xfId="16533" xr:uid="{00000000-0005-0000-0000-0000FC3F0000}"/>
    <cellStyle name="Millares 2 5 2 2 3 5 2" xfId="43283" xr:uid="{00000000-0005-0000-0000-0000FD3F0000}"/>
    <cellStyle name="Millares 2 5 2 2 3 6" xfId="18934" xr:uid="{00000000-0005-0000-0000-0000FE3F0000}"/>
    <cellStyle name="Millares 2 5 2 2 3 6 2" xfId="45681" xr:uid="{00000000-0005-0000-0000-0000FF3F0000}"/>
    <cellStyle name="Millares 2 5 2 2 3 7" xfId="21385" xr:uid="{00000000-0005-0000-0000-000000400000}"/>
    <cellStyle name="Millares 2 5 2 2 3 7 2" xfId="48132" xr:uid="{00000000-0005-0000-0000-000001400000}"/>
    <cellStyle name="Millares 2 5 2 2 3 8" xfId="26251" xr:uid="{00000000-0005-0000-0000-000002400000}"/>
    <cellStyle name="Millares 2 5 2 2 3 8 2" xfId="52996" xr:uid="{00000000-0005-0000-0000-000003400000}"/>
    <cellStyle name="Millares 2 5 2 2 3 9" xfId="28741" xr:uid="{00000000-0005-0000-0000-000004400000}"/>
    <cellStyle name="Millares 2 5 2 2 4" xfId="2456" xr:uid="{00000000-0005-0000-0000-000005400000}"/>
    <cellStyle name="Millares 2 5 2 2 4 2" xfId="4939" xr:uid="{00000000-0005-0000-0000-000006400000}"/>
    <cellStyle name="Millares 2 5 2 2 4 2 2" xfId="9790" xr:uid="{00000000-0005-0000-0000-000007400000}"/>
    <cellStyle name="Millares 2 5 2 2 4 2 2 2" xfId="36540" xr:uid="{00000000-0005-0000-0000-000008400000}"/>
    <cellStyle name="Millares 2 5 2 2 4 2 3" xfId="14532" xr:uid="{00000000-0005-0000-0000-000009400000}"/>
    <cellStyle name="Millares 2 5 2 2 4 2 3 2" xfId="41282" xr:uid="{00000000-0005-0000-0000-00000A400000}"/>
    <cellStyle name="Millares 2 5 2 2 4 2 4" xfId="24333" xr:uid="{00000000-0005-0000-0000-00000B400000}"/>
    <cellStyle name="Millares 2 5 2 2 4 2 4 2" xfId="51080" xr:uid="{00000000-0005-0000-0000-00000C400000}"/>
    <cellStyle name="Millares 2 5 2 2 4 2 5" xfId="31689" xr:uid="{00000000-0005-0000-0000-00000D400000}"/>
    <cellStyle name="Millares 2 5 2 2 4 3" xfId="7316" xr:uid="{00000000-0005-0000-0000-00000E400000}"/>
    <cellStyle name="Millares 2 5 2 2 4 3 2" xfId="34066" xr:uid="{00000000-0005-0000-0000-00000F400000}"/>
    <cellStyle name="Millares 2 5 2 2 4 4" xfId="12162" xr:uid="{00000000-0005-0000-0000-000010400000}"/>
    <cellStyle name="Millares 2 5 2 2 4 4 2" xfId="38912" xr:uid="{00000000-0005-0000-0000-000011400000}"/>
    <cellStyle name="Millares 2 5 2 2 4 5" xfId="17007" xr:uid="{00000000-0005-0000-0000-000012400000}"/>
    <cellStyle name="Millares 2 5 2 2 4 5 2" xfId="43757" xr:uid="{00000000-0005-0000-0000-000013400000}"/>
    <cellStyle name="Millares 2 5 2 2 4 6" xfId="19408" xr:uid="{00000000-0005-0000-0000-000014400000}"/>
    <cellStyle name="Millares 2 5 2 2 4 6 2" xfId="46155" xr:uid="{00000000-0005-0000-0000-000015400000}"/>
    <cellStyle name="Millares 2 5 2 2 4 7" xfId="21859" xr:uid="{00000000-0005-0000-0000-000016400000}"/>
    <cellStyle name="Millares 2 5 2 2 4 7 2" xfId="48606" xr:uid="{00000000-0005-0000-0000-000017400000}"/>
    <cellStyle name="Millares 2 5 2 2 4 8" xfId="26725" xr:uid="{00000000-0005-0000-0000-000018400000}"/>
    <cellStyle name="Millares 2 5 2 2 4 8 2" xfId="53470" xr:uid="{00000000-0005-0000-0000-000019400000}"/>
    <cellStyle name="Millares 2 5 2 2 4 9" xfId="29215" xr:uid="{00000000-0005-0000-0000-00001A400000}"/>
    <cellStyle name="Millares 2 5 2 2 5" xfId="3509" xr:uid="{00000000-0005-0000-0000-00001B400000}"/>
    <cellStyle name="Millares 2 5 2 2 5 2" xfId="8368" xr:uid="{00000000-0005-0000-0000-00001C400000}"/>
    <cellStyle name="Millares 2 5 2 2 5 2 2" xfId="35118" xr:uid="{00000000-0005-0000-0000-00001D400000}"/>
    <cellStyle name="Millares 2 5 2 2 5 3" xfId="13110" xr:uid="{00000000-0005-0000-0000-00001E400000}"/>
    <cellStyle name="Millares 2 5 2 2 5 3 2" xfId="39860" xr:uid="{00000000-0005-0000-0000-00001F400000}"/>
    <cellStyle name="Millares 2 5 2 2 5 4" xfId="22911" xr:uid="{00000000-0005-0000-0000-000020400000}"/>
    <cellStyle name="Millares 2 5 2 2 5 4 2" xfId="49658" xr:uid="{00000000-0005-0000-0000-000021400000}"/>
    <cellStyle name="Millares 2 5 2 2 5 5" xfId="30267" xr:uid="{00000000-0005-0000-0000-000022400000}"/>
    <cellStyle name="Millares 2 5 2 2 6" xfId="5894" xr:uid="{00000000-0005-0000-0000-000023400000}"/>
    <cellStyle name="Millares 2 5 2 2 6 2" xfId="32644" xr:uid="{00000000-0005-0000-0000-000024400000}"/>
    <cellStyle name="Millares 2 5 2 2 7" xfId="10740" xr:uid="{00000000-0005-0000-0000-000025400000}"/>
    <cellStyle name="Millares 2 5 2 2 7 2" xfId="37490" xr:uid="{00000000-0005-0000-0000-000026400000}"/>
    <cellStyle name="Millares 2 5 2 2 8" xfId="15585" xr:uid="{00000000-0005-0000-0000-000027400000}"/>
    <cellStyle name="Millares 2 5 2 2 8 2" xfId="42335" xr:uid="{00000000-0005-0000-0000-000028400000}"/>
    <cellStyle name="Millares 2 5 2 2 9" xfId="17986" xr:uid="{00000000-0005-0000-0000-000029400000}"/>
    <cellStyle name="Millares 2 5 2 2 9 2" xfId="44733" xr:uid="{00000000-0005-0000-0000-00002A400000}"/>
    <cellStyle name="Millares 2 5 2 3" xfId="1263" xr:uid="{00000000-0005-0000-0000-00002B400000}"/>
    <cellStyle name="Millares 2 5 2 3 10" xfId="28030" xr:uid="{00000000-0005-0000-0000-00002C400000}"/>
    <cellStyle name="Millares 2 5 2 3 2" xfId="2693" xr:uid="{00000000-0005-0000-0000-00002D400000}"/>
    <cellStyle name="Millares 2 5 2 3 2 2" xfId="5176" xr:uid="{00000000-0005-0000-0000-00002E400000}"/>
    <cellStyle name="Millares 2 5 2 3 2 2 2" xfId="10027" xr:uid="{00000000-0005-0000-0000-00002F400000}"/>
    <cellStyle name="Millares 2 5 2 3 2 2 2 2" xfId="36777" xr:uid="{00000000-0005-0000-0000-000030400000}"/>
    <cellStyle name="Millares 2 5 2 3 2 2 3" xfId="14769" xr:uid="{00000000-0005-0000-0000-000031400000}"/>
    <cellStyle name="Millares 2 5 2 3 2 2 3 2" xfId="41519" xr:uid="{00000000-0005-0000-0000-000032400000}"/>
    <cellStyle name="Millares 2 5 2 3 2 2 4" xfId="24570" xr:uid="{00000000-0005-0000-0000-000033400000}"/>
    <cellStyle name="Millares 2 5 2 3 2 2 4 2" xfId="51317" xr:uid="{00000000-0005-0000-0000-000034400000}"/>
    <cellStyle name="Millares 2 5 2 3 2 2 5" xfId="31926" xr:uid="{00000000-0005-0000-0000-000035400000}"/>
    <cellStyle name="Millares 2 5 2 3 2 3" xfId="7553" xr:uid="{00000000-0005-0000-0000-000036400000}"/>
    <cellStyle name="Millares 2 5 2 3 2 3 2" xfId="34303" xr:uid="{00000000-0005-0000-0000-000037400000}"/>
    <cellStyle name="Millares 2 5 2 3 2 4" xfId="12399" xr:uid="{00000000-0005-0000-0000-000038400000}"/>
    <cellStyle name="Millares 2 5 2 3 2 4 2" xfId="39149" xr:uid="{00000000-0005-0000-0000-000039400000}"/>
    <cellStyle name="Millares 2 5 2 3 2 5" xfId="17244" xr:uid="{00000000-0005-0000-0000-00003A400000}"/>
    <cellStyle name="Millares 2 5 2 3 2 5 2" xfId="43994" xr:uid="{00000000-0005-0000-0000-00003B400000}"/>
    <cellStyle name="Millares 2 5 2 3 2 6" xfId="19645" xr:uid="{00000000-0005-0000-0000-00003C400000}"/>
    <cellStyle name="Millares 2 5 2 3 2 6 2" xfId="46392" xr:uid="{00000000-0005-0000-0000-00003D400000}"/>
    <cellStyle name="Millares 2 5 2 3 2 7" xfId="22096" xr:uid="{00000000-0005-0000-0000-00003E400000}"/>
    <cellStyle name="Millares 2 5 2 3 2 7 2" xfId="48843" xr:uid="{00000000-0005-0000-0000-00003F400000}"/>
    <cellStyle name="Millares 2 5 2 3 2 8" xfId="26962" xr:uid="{00000000-0005-0000-0000-000040400000}"/>
    <cellStyle name="Millares 2 5 2 3 2 8 2" xfId="53707" xr:uid="{00000000-0005-0000-0000-000041400000}"/>
    <cellStyle name="Millares 2 5 2 3 2 9" xfId="29452" xr:uid="{00000000-0005-0000-0000-000042400000}"/>
    <cellStyle name="Millares 2 5 2 3 3" xfId="3747" xr:uid="{00000000-0005-0000-0000-000043400000}"/>
    <cellStyle name="Millares 2 5 2 3 3 2" xfId="8605" xr:uid="{00000000-0005-0000-0000-000044400000}"/>
    <cellStyle name="Millares 2 5 2 3 3 2 2" xfId="35355" xr:uid="{00000000-0005-0000-0000-000045400000}"/>
    <cellStyle name="Millares 2 5 2 3 3 3" xfId="13347" xr:uid="{00000000-0005-0000-0000-000046400000}"/>
    <cellStyle name="Millares 2 5 2 3 3 3 2" xfId="40097" xr:uid="{00000000-0005-0000-0000-000047400000}"/>
    <cellStyle name="Millares 2 5 2 3 3 4" xfId="23148" xr:uid="{00000000-0005-0000-0000-000048400000}"/>
    <cellStyle name="Millares 2 5 2 3 3 4 2" xfId="49895" xr:uid="{00000000-0005-0000-0000-000049400000}"/>
    <cellStyle name="Millares 2 5 2 3 3 5" xfId="30504" xr:uid="{00000000-0005-0000-0000-00004A400000}"/>
    <cellStyle name="Millares 2 5 2 3 4" xfId="6131" xr:uid="{00000000-0005-0000-0000-00004B400000}"/>
    <cellStyle name="Millares 2 5 2 3 4 2" xfId="32881" xr:uid="{00000000-0005-0000-0000-00004C400000}"/>
    <cellStyle name="Millares 2 5 2 3 5" xfId="10977" xr:uid="{00000000-0005-0000-0000-00004D400000}"/>
    <cellStyle name="Millares 2 5 2 3 5 2" xfId="37727" xr:uid="{00000000-0005-0000-0000-00004E400000}"/>
    <cellStyle name="Millares 2 5 2 3 6" xfId="15822" xr:uid="{00000000-0005-0000-0000-00004F400000}"/>
    <cellStyle name="Millares 2 5 2 3 6 2" xfId="42572" xr:uid="{00000000-0005-0000-0000-000050400000}"/>
    <cellStyle name="Millares 2 5 2 3 7" xfId="18223" xr:uid="{00000000-0005-0000-0000-000051400000}"/>
    <cellStyle name="Millares 2 5 2 3 7 2" xfId="44970" xr:uid="{00000000-0005-0000-0000-000052400000}"/>
    <cellStyle name="Millares 2 5 2 3 8" xfId="20674" xr:uid="{00000000-0005-0000-0000-000053400000}"/>
    <cellStyle name="Millares 2 5 2 3 8 2" xfId="47421" xr:uid="{00000000-0005-0000-0000-000054400000}"/>
    <cellStyle name="Millares 2 5 2 3 9" xfId="25540" xr:uid="{00000000-0005-0000-0000-000055400000}"/>
    <cellStyle name="Millares 2 5 2 3 9 2" xfId="52285" xr:uid="{00000000-0005-0000-0000-000056400000}"/>
    <cellStyle name="Millares 2 5 2 4" xfId="1743" xr:uid="{00000000-0005-0000-0000-000057400000}"/>
    <cellStyle name="Millares 2 5 2 4 2" xfId="4226" xr:uid="{00000000-0005-0000-0000-000058400000}"/>
    <cellStyle name="Millares 2 5 2 4 2 2" xfId="9079" xr:uid="{00000000-0005-0000-0000-000059400000}"/>
    <cellStyle name="Millares 2 5 2 4 2 2 2" xfId="35829" xr:uid="{00000000-0005-0000-0000-00005A400000}"/>
    <cellStyle name="Millares 2 5 2 4 2 3" xfId="13821" xr:uid="{00000000-0005-0000-0000-00005B400000}"/>
    <cellStyle name="Millares 2 5 2 4 2 3 2" xfId="40571" xr:uid="{00000000-0005-0000-0000-00005C400000}"/>
    <cellStyle name="Millares 2 5 2 4 2 4" xfId="23622" xr:uid="{00000000-0005-0000-0000-00005D400000}"/>
    <cellStyle name="Millares 2 5 2 4 2 4 2" xfId="50369" xr:uid="{00000000-0005-0000-0000-00005E400000}"/>
    <cellStyle name="Millares 2 5 2 4 2 5" xfId="30978" xr:uid="{00000000-0005-0000-0000-00005F400000}"/>
    <cellStyle name="Millares 2 5 2 4 3" xfId="6605" xr:uid="{00000000-0005-0000-0000-000060400000}"/>
    <cellStyle name="Millares 2 5 2 4 3 2" xfId="33355" xr:uid="{00000000-0005-0000-0000-000061400000}"/>
    <cellStyle name="Millares 2 5 2 4 4" xfId="11451" xr:uid="{00000000-0005-0000-0000-000062400000}"/>
    <cellStyle name="Millares 2 5 2 4 4 2" xfId="38201" xr:uid="{00000000-0005-0000-0000-000063400000}"/>
    <cellStyle name="Millares 2 5 2 4 5" xfId="16296" xr:uid="{00000000-0005-0000-0000-000064400000}"/>
    <cellStyle name="Millares 2 5 2 4 5 2" xfId="43046" xr:uid="{00000000-0005-0000-0000-000065400000}"/>
    <cellStyle name="Millares 2 5 2 4 6" xfId="18697" xr:uid="{00000000-0005-0000-0000-000066400000}"/>
    <cellStyle name="Millares 2 5 2 4 6 2" xfId="45444" xr:uid="{00000000-0005-0000-0000-000067400000}"/>
    <cellStyle name="Millares 2 5 2 4 7" xfId="21148" xr:uid="{00000000-0005-0000-0000-000068400000}"/>
    <cellStyle name="Millares 2 5 2 4 7 2" xfId="47895" xr:uid="{00000000-0005-0000-0000-000069400000}"/>
    <cellStyle name="Millares 2 5 2 4 8" xfId="26014" xr:uid="{00000000-0005-0000-0000-00006A400000}"/>
    <cellStyle name="Millares 2 5 2 4 8 2" xfId="52759" xr:uid="{00000000-0005-0000-0000-00006B400000}"/>
    <cellStyle name="Millares 2 5 2 4 9" xfId="28504" xr:uid="{00000000-0005-0000-0000-00006C400000}"/>
    <cellStyle name="Millares 2 5 2 5" xfId="2219" xr:uid="{00000000-0005-0000-0000-00006D400000}"/>
    <cellStyle name="Millares 2 5 2 5 2" xfId="4702" xr:uid="{00000000-0005-0000-0000-00006E400000}"/>
    <cellStyle name="Millares 2 5 2 5 2 2" xfId="9553" xr:uid="{00000000-0005-0000-0000-00006F400000}"/>
    <cellStyle name="Millares 2 5 2 5 2 2 2" xfId="36303" xr:uid="{00000000-0005-0000-0000-000070400000}"/>
    <cellStyle name="Millares 2 5 2 5 2 3" xfId="14295" xr:uid="{00000000-0005-0000-0000-000071400000}"/>
    <cellStyle name="Millares 2 5 2 5 2 3 2" xfId="41045" xr:uid="{00000000-0005-0000-0000-000072400000}"/>
    <cellStyle name="Millares 2 5 2 5 2 4" xfId="24096" xr:uid="{00000000-0005-0000-0000-000073400000}"/>
    <cellStyle name="Millares 2 5 2 5 2 4 2" xfId="50843" xr:uid="{00000000-0005-0000-0000-000074400000}"/>
    <cellStyle name="Millares 2 5 2 5 2 5" xfId="31452" xr:uid="{00000000-0005-0000-0000-000075400000}"/>
    <cellStyle name="Millares 2 5 2 5 3" xfId="7079" xr:uid="{00000000-0005-0000-0000-000076400000}"/>
    <cellStyle name="Millares 2 5 2 5 3 2" xfId="33829" xr:uid="{00000000-0005-0000-0000-000077400000}"/>
    <cellStyle name="Millares 2 5 2 5 4" xfId="11925" xr:uid="{00000000-0005-0000-0000-000078400000}"/>
    <cellStyle name="Millares 2 5 2 5 4 2" xfId="38675" xr:uid="{00000000-0005-0000-0000-000079400000}"/>
    <cellStyle name="Millares 2 5 2 5 5" xfId="16770" xr:uid="{00000000-0005-0000-0000-00007A400000}"/>
    <cellStyle name="Millares 2 5 2 5 5 2" xfId="43520" xr:uid="{00000000-0005-0000-0000-00007B400000}"/>
    <cellStyle name="Millares 2 5 2 5 6" xfId="19171" xr:uid="{00000000-0005-0000-0000-00007C400000}"/>
    <cellStyle name="Millares 2 5 2 5 6 2" xfId="45918" xr:uid="{00000000-0005-0000-0000-00007D400000}"/>
    <cellStyle name="Millares 2 5 2 5 7" xfId="21622" xr:uid="{00000000-0005-0000-0000-00007E400000}"/>
    <cellStyle name="Millares 2 5 2 5 7 2" xfId="48369" xr:uid="{00000000-0005-0000-0000-00007F400000}"/>
    <cellStyle name="Millares 2 5 2 5 8" xfId="26488" xr:uid="{00000000-0005-0000-0000-000080400000}"/>
    <cellStyle name="Millares 2 5 2 5 8 2" xfId="53233" xr:uid="{00000000-0005-0000-0000-000081400000}"/>
    <cellStyle name="Millares 2 5 2 5 9" xfId="28978" xr:uid="{00000000-0005-0000-0000-000082400000}"/>
    <cellStyle name="Millares 2 5 2 6" xfId="3239" xr:uid="{00000000-0005-0000-0000-000083400000}"/>
    <cellStyle name="Millares 2 5 2 6 2" xfId="8098" xr:uid="{00000000-0005-0000-0000-000084400000}"/>
    <cellStyle name="Millares 2 5 2 6 2 2" xfId="34848" xr:uid="{00000000-0005-0000-0000-000085400000}"/>
    <cellStyle name="Millares 2 5 2 6 3" xfId="12873" xr:uid="{00000000-0005-0000-0000-000086400000}"/>
    <cellStyle name="Millares 2 5 2 6 3 2" xfId="39623" xr:uid="{00000000-0005-0000-0000-000087400000}"/>
    <cellStyle name="Millares 2 5 2 6 4" xfId="22641" xr:uid="{00000000-0005-0000-0000-000088400000}"/>
    <cellStyle name="Millares 2 5 2 6 4 2" xfId="49388" xr:uid="{00000000-0005-0000-0000-000089400000}"/>
    <cellStyle name="Millares 2 5 2 6 5" xfId="29997" xr:uid="{00000000-0005-0000-0000-00008A400000}"/>
    <cellStyle name="Millares 2 5 2 7" xfId="5657" xr:uid="{00000000-0005-0000-0000-00008B400000}"/>
    <cellStyle name="Millares 2 5 2 7 2" xfId="32407" xr:uid="{00000000-0005-0000-0000-00008C400000}"/>
    <cellStyle name="Millares 2 5 2 8" xfId="10502" xr:uid="{00000000-0005-0000-0000-00008D400000}"/>
    <cellStyle name="Millares 2 5 2 8 2" xfId="37252" xr:uid="{00000000-0005-0000-0000-00008E400000}"/>
    <cellStyle name="Millares 2 5 2 9" xfId="15348" xr:uid="{00000000-0005-0000-0000-00008F400000}"/>
    <cellStyle name="Millares 2 5 2 9 2" xfId="42098" xr:uid="{00000000-0005-0000-0000-000090400000}"/>
    <cellStyle name="Millares 2 5 3" xfId="858" xr:uid="{00000000-0005-0000-0000-000091400000}"/>
    <cellStyle name="Millares 2 5 3 10" xfId="20301" xr:uid="{00000000-0005-0000-0000-000092400000}"/>
    <cellStyle name="Millares 2 5 3 10 2" xfId="47048" xr:uid="{00000000-0005-0000-0000-000093400000}"/>
    <cellStyle name="Millares 2 5 3 11" xfId="25167" xr:uid="{00000000-0005-0000-0000-000094400000}"/>
    <cellStyle name="Millares 2 5 3 11 2" xfId="51912" xr:uid="{00000000-0005-0000-0000-000095400000}"/>
    <cellStyle name="Millares 2 5 3 12" xfId="27631" xr:uid="{00000000-0005-0000-0000-000096400000}"/>
    <cellStyle name="Millares 2 5 3 2" xfId="1366" xr:uid="{00000000-0005-0000-0000-000097400000}"/>
    <cellStyle name="Millares 2 5 3 2 10" xfId="28131" xr:uid="{00000000-0005-0000-0000-000098400000}"/>
    <cellStyle name="Millares 2 5 3 2 2" xfId="2794" xr:uid="{00000000-0005-0000-0000-000099400000}"/>
    <cellStyle name="Millares 2 5 3 2 2 2" xfId="5277" xr:uid="{00000000-0005-0000-0000-00009A400000}"/>
    <cellStyle name="Millares 2 5 3 2 2 2 2" xfId="10128" xr:uid="{00000000-0005-0000-0000-00009B400000}"/>
    <cellStyle name="Millares 2 5 3 2 2 2 2 2" xfId="36878" xr:uid="{00000000-0005-0000-0000-00009C400000}"/>
    <cellStyle name="Millares 2 5 3 2 2 2 3" xfId="14870" xr:uid="{00000000-0005-0000-0000-00009D400000}"/>
    <cellStyle name="Millares 2 5 3 2 2 2 3 2" xfId="41620" xr:uid="{00000000-0005-0000-0000-00009E400000}"/>
    <cellStyle name="Millares 2 5 3 2 2 2 4" xfId="24671" xr:uid="{00000000-0005-0000-0000-00009F400000}"/>
    <cellStyle name="Millares 2 5 3 2 2 2 4 2" xfId="51418" xr:uid="{00000000-0005-0000-0000-0000A0400000}"/>
    <cellStyle name="Millares 2 5 3 2 2 2 5" xfId="32027" xr:uid="{00000000-0005-0000-0000-0000A1400000}"/>
    <cellStyle name="Millares 2 5 3 2 2 3" xfId="7654" xr:uid="{00000000-0005-0000-0000-0000A2400000}"/>
    <cellStyle name="Millares 2 5 3 2 2 3 2" xfId="34404" xr:uid="{00000000-0005-0000-0000-0000A3400000}"/>
    <cellStyle name="Millares 2 5 3 2 2 4" xfId="12500" xr:uid="{00000000-0005-0000-0000-0000A4400000}"/>
    <cellStyle name="Millares 2 5 3 2 2 4 2" xfId="39250" xr:uid="{00000000-0005-0000-0000-0000A5400000}"/>
    <cellStyle name="Millares 2 5 3 2 2 5" xfId="17345" xr:uid="{00000000-0005-0000-0000-0000A6400000}"/>
    <cellStyle name="Millares 2 5 3 2 2 5 2" xfId="44095" xr:uid="{00000000-0005-0000-0000-0000A7400000}"/>
    <cellStyle name="Millares 2 5 3 2 2 6" xfId="19746" xr:uid="{00000000-0005-0000-0000-0000A8400000}"/>
    <cellStyle name="Millares 2 5 3 2 2 6 2" xfId="46493" xr:uid="{00000000-0005-0000-0000-0000A9400000}"/>
    <cellStyle name="Millares 2 5 3 2 2 7" xfId="22197" xr:uid="{00000000-0005-0000-0000-0000AA400000}"/>
    <cellStyle name="Millares 2 5 3 2 2 7 2" xfId="48944" xr:uid="{00000000-0005-0000-0000-0000AB400000}"/>
    <cellStyle name="Millares 2 5 3 2 2 8" xfId="27063" xr:uid="{00000000-0005-0000-0000-0000AC400000}"/>
    <cellStyle name="Millares 2 5 3 2 2 8 2" xfId="53808" xr:uid="{00000000-0005-0000-0000-0000AD400000}"/>
    <cellStyle name="Millares 2 5 3 2 2 9" xfId="29553" xr:uid="{00000000-0005-0000-0000-0000AE400000}"/>
    <cellStyle name="Millares 2 5 3 2 3" xfId="3849" xr:uid="{00000000-0005-0000-0000-0000AF400000}"/>
    <cellStyle name="Millares 2 5 3 2 3 2" xfId="8706" xr:uid="{00000000-0005-0000-0000-0000B0400000}"/>
    <cellStyle name="Millares 2 5 3 2 3 2 2" xfId="35456" xr:uid="{00000000-0005-0000-0000-0000B1400000}"/>
    <cellStyle name="Millares 2 5 3 2 3 3" xfId="13448" xr:uid="{00000000-0005-0000-0000-0000B2400000}"/>
    <cellStyle name="Millares 2 5 3 2 3 3 2" xfId="40198" xr:uid="{00000000-0005-0000-0000-0000B3400000}"/>
    <cellStyle name="Millares 2 5 3 2 3 4" xfId="23249" xr:uid="{00000000-0005-0000-0000-0000B4400000}"/>
    <cellStyle name="Millares 2 5 3 2 3 4 2" xfId="49996" xr:uid="{00000000-0005-0000-0000-0000B5400000}"/>
    <cellStyle name="Millares 2 5 3 2 3 5" xfId="30605" xr:uid="{00000000-0005-0000-0000-0000B6400000}"/>
    <cellStyle name="Millares 2 5 3 2 4" xfId="6232" xr:uid="{00000000-0005-0000-0000-0000B7400000}"/>
    <cellStyle name="Millares 2 5 3 2 4 2" xfId="32982" xr:uid="{00000000-0005-0000-0000-0000B8400000}"/>
    <cellStyle name="Millares 2 5 3 2 5" xfId="11078" xr:uid="{00000000-0005-0000-0000-0000B9400000}"/>
    <cellStyle name="Millares 2 5 3 2 5 2" xfId="37828" xr:uid="{00000000-0005-0000-0000-0000BA400000}"/>
    <cellStyle name="Millares 2 5 3 2 6" xfId="15923" xr:uid="{00000000-0005-0000-0000-0000BB400000}"/>
    <cellStyle name="Millares 2 5 3 2 6 2" xfId="42673" xr:uid="{00000000-0005-0000-0000-0000BC400000}"/>
    <cellStyle name="Millares 2 5 3 2 7" xfId="18324" xr:uid="{00000000-0005-0000-0000-0000BD400000}"/>
    <cellStyle name="Millares 2 5 3 2 7 2" xfId="45071" xr:uid="{00000000-0005-0000-0000-0000BE400000}"/>
    <cellStyle name="Millares 2 5 3 2 8" xfId="20775" xr:uid="{00000000-0005-0000-0000-0000BF400000}"/>
    <cellStyle name="Millares 2 5 3 2 8 2" xfId="47522" xr:uid="{00000000-0005-0000-0000-0000C0400000}"/>
    <cellStyle name="Millares 2 5 3 2 9" xfId="25641" xr:uid="{00000000-0005-0000-0000-0000C1400000}"/>
    <cellStyle name="Millares 2 5 3 2 9 2" xfId="52386" xr:uid="{00000000-0005-0000-0000-0000C2400000}"/>
    <cellStyle name="Millares 2 5 3 3" xfId="1845" xr:uid="{00000000-0005-0000-0000-0000C3400000}"/>
    <cellStyle name="Millares 2 5 3 3 2" xfId="4328" xr:uid="{00000000-0005-0000-0000-0000C4400000}"/>
    <cellStyle name="Millares 2 5 3 3 2 2" xfId="9180" xr:uid="{00000000-0005-0000-0000-0000C5400000}"/>
    <cellStyle name="Millares 2 5 3 3 2 2 2" xfId="35930" xr:uid="{00000000-0005-0000-0000-0000C6400000}"/>
    <cellStyle name="Millares 2 5 3 3 2 3" xfId="13922" xr:uid="{00000000-0005-0000-0000-0000C7400000}"/>
    <cellStyle name="Millares 2 5 3 3 2 3 2" xfId="40672" xr:uid="{00000000-0005-0000-0000-0000C8400000}"/>
    <cellStyle name="Millares 2 5 3 3 2 4" xfId="23723" xr:uid="{00000000-0005-0000-0000-0000C9400000}"/>
    <cellStyle name="Millares 2 5 3 3 2 4 2" xfId="50470" xr:uid="{00000000-0005-0000-0000-0000CA400000}"/>
    <cellStyle name="Millares 2 5 3 3 2 5" xfId="31079" xr:uid="{00000000-0005-0000-0000-0000CB400000}"/>
    <cellStyle name="Millares 2 5 3 3 3" xfId="6706" xr:uid="{00000000-0005-0000-0000-0000CC400000}"/>
    <cellStyle name="Millares 2 5 3 3 3 2" xfId="33456" xr:uid="{00000000-0005-0000-0000-0000CD400000}"/>
    <cellStyle name="Millares 2 5 3 3 4" xfId="11552" xr:uid="{00000000-0005-0000-0000-0000CE400000}"/>
    <cellStyle name="Millares 2 5 3 3 4 2" xfId="38302" xr:uid="{00000000-0005-0000-0000-0000CF400000}"/>
    <cellStyle name="Millares 2 5 3 3 5" xfId="16397" xr:uid="{00000000-0005-0000-0000-0000D0400000}"/>
    <cellStyle name="Millares 2 5 3 3 5 2" xfId="43147" xr:uid="{00000000-0005-0000-0000-0000D1400000}"/>
    <cellStyle name="Millares 2 5 3 3 6" xfId="18798" xr:uid="{00000000-0005-0000-0000-0000D2400000}"/>
    <cellStyle name="Millares 2 5 3 3 6 2" xfId="45545" xr:uid="{00000000-0005-0000-0000-0000D3400000}"/>
    <cellStyle name="Millares 2 5 3 3 7" xfId="21249" xr:uid="{00000000-0005-0000-0000-0000D4400000}"/>
    <cellStyle name="Millares 2 5 3 3 7 2" xfId="47996" xr:uid="{00000000-0005-0000-0000-0000D5400000}"/>
    <cellStyle name="Millares 2 5 3 3 8" xfId="26115" xr:uid="{00000000-0005-0000-0000-0000D6400000}"/>
    <cellStyle name="Millares 2 5 3 3 8 2" xfId="52860" xr:uid="{00000000-0005-0000-0000-0000D7400000}"/>
    <cellStyle name="Millares 2 5 3 3 9" xfId="28605" xr:uid="{00000000-0005-0000-0000-0000D8400000}"/>
    <cellStyle name="Millares 2 5 3 4" xfId="2320" xr:uid="{00000000-0005-0000-0000-0000D9400000}"/>
    <cellStyle name="Millares 2 5 3 4 2" xfId="4803" xr:uid="{00000000-0005-0000-0000-0000DA400000}"/>
    <cellStyle name="Millares 2 5 3 4 2 2" xfId="9654" xr:uid="{00000000-0005-0000-0000-0000DB400000}"/>
    <cellStyle name="Millares 2 5 3 4 2 2 2" xfId="36404" xr:uid="{00000000-0005-0000-0000-0000DC400000}"/>
    <cellStyle name="Millares 2 5 3 4 2 3" xfId="14396" xr:uid="{00000000-0005-0000-0000-0000DD400000}"/>
    <cellStyle name="Millares 2 5 3 4 2 3 2" xfId="41146" xr:uid="{00000000-0005-0000-0000-0000DE400000}"/>
    <cellStyle name="Millares 2 5 3 4 2 4" xfId="24197" xr:uid="{00000000-0005-0000-0000-0000DF400000}"/>
    <cellStyle name="Millares 2 5 3 4 2 4 2" xfId="50944" xr:uid="{00000000-0005-0000-0000-0000E0400000}"/>
    <cellStyle name="Millares 2 5 3 4 2 5" xfId="31553" xr:uid="{00000000-0005-0000-0000-0000E1400000}"/>
    <cellStyle name="Millares 2 5 3 4 3" xfId="7180" xr:uid="{00000000-0005-0000-0000-0000E2400000}"/>
    <cellStyle name="Millares 2 5 3 4 3 2" xfId="33930" xr:uid="{00000000-0005-0000-0000-0000E3400000}"/>
    <cellStyle name="Millares 2 5 3 4 4" xfId="12026" xr:uid="{00000000-0005-0000-0000-0000E4400000}"/>
    <cellStyle name="Millares 2 5 3 4 4 2" xfId="38776" xr:uid="{00000000-0005-0000-0000-0000E5400000}"/>
    <cellStyle name="Millares 2 5 3 4 5" xfId="16871" xr:uid="{00000000-0005-0000-0000-0000E6400000}"/>
    <cellStyle name="Millares 2 5 3 4 5 2" xfId="43621" xr:uid="{00000000-0005-0000-0000-0000E7400000}"/>
    <cellStyle name="Millares 2 5 3 4 6" xfId="19272" xr:uid="{00000000-0005-0000-0000-0000E8400000}"/>
    <cellStyle name="Millares 2 5 3 4 6 2" xfId="46019" xr:uid="{00000000-0005-0000-0000-0000E9400000}"/>
    <cellStyle name="Millares 2 5 3 4 7" xfId="21723" xr:uid="{00000000-0005-0000-0000-0000EA400000}"/>
    <cellStyle name="Millares 2 5 3 4 7 2" xfId="48470" xr:uid="{00000000-0005-0000-0000-0000EB400000}"/>
    <cellStyle name="Millares 2 5 3 4 8" xfId="26589" xr:uid="{00000000-0005-0000-0000-0000EC400000}"/>
    <cellStyle name="Millares 2 5 3 4 8 2" xfId="53334" xr:uid="{00000000-0005-0000-0000-0000ED400000}"/>
    <cellStyle name="Millares 2 5 3 4 9" xfId="29079" xr:uid="{00000000-0005-0000-0000-0000EE400000}"/>
    <cellStyle name="Millares 2 5 3 5" xfId="3347" xr:uid="{00000000-0005-0000-0000-0000EF400000}"/>
    <cellStyle name="Millares 2 5 3 5 2" xfId="8206" xr:uid="{00000000-0005-0000-0000-0000F0400000}"/>
    <cellStyle name="Millares 2 5 3 5 2 2" xfId="34956" xr:uid="{00000000-0005-0000-0000-0000F1400000}"/>
    <cellStyle name="Millares 2 5 3 5 3" xfId="12974" xr:uid="{00000000-0005-0000-0000-0000F2400000}"/>
    <cellStyle name="Millares 2 5 3 5 3 2" xfId="39724" xr:uid="{00000000-0005-0000-0000-0000F3400000}"/>
    <cellStyle name="Millares 2 5 3 5 4" xfId="22749" xr:uid="{00000000-0005-0000-0000-0000F4400000}"/>
    <cellStyle name="Millares 2 5 3 5 4 2" xfId="49496" xr:uid="{00000000-0005-0000-0000-0000F5400000}"/>
    <cellStyle name="Millares 2 5 3 5 5" xfId="30105" xr:uid="{00000000-0005-0000-0000-0000F6400000}"/>
    <cellStyle name="Millares 2 5 3 6" xfId="5758" xr:uid="{00000000-0005-0000-0000-0000F7400000}"/>
    <cellStyle name="Millares 2 5 3 6 2" xfId="32508" xr:uid="{00000000-0005-0000-0000-0000F8400000}"/>
    <cellStyle name="Millares 2 5 3 7" xfId="10604" xr:uid="{00000000-0005-0000-0000-0000F9400000}"/>
    <cellStyle name="Millares 2 5 3 7 2" xfId="37354" xr:uid="{00000000-0005-0000-0000-0000FA400000}"/>
    <cellStyle name="Millares 2 5 3 8" xfId="15449" xr:uid="{00000000-0005-0000-0000-0000FB400000}"/>
    <cellStyle name="Millares 2 5 3 8 2" xfId="42199" xr:uid="{00000000-0005-0000-0000-0000FC400000}"/>
    <cellStyle name="Millares 2 5 3 9" xfId="17848" xr:uid="{00000000-0005-0000-0000-0000FD400000}"/>
    <cellStyle name="Millares 2 5 3 9 2" xfId="44595" xr:uid="{00000000-0005-0000-0000-0000FE400000}"/>
    <cellStyle name="Millares 2 5 4" xfId="1127" xr:uid="{00000000-0005-0000-0000-0000FF400000}"/>
    <cellStyle name="Millares 2 5 4 10" xfId="27894" xr:uid="{00000000-0005-0000-0000-000000410000}"/>
    <cellStyle name="Millares 2 5 4 2" xfId="2557" xr:uid="{00000000-0005-0000-0000-000001410000}"/>
    <cellStyle name="Millares 2 5 4 2 2" xfId="5040" xr:uid="{00000000-0005-0000-0000-000002410000}"/>
    <cellStyle name="Millares 2 5 4 2 2 2" xfId="9891" xr:uid="{00000000-0005-0000-0000-000003410000}"/>
    <cellStyle name="Millares 2 5 4 2 2 2 2" xfId="36641" xr:uid="{00000000-0005-0000-0000-000004410000}"/>
    <cellStyle name="Millares 2 5 4 2 2 3" xfId="14633" xr:uid="{00000000-0005-0000-0000-000005410000}"/>
    <cellStyle name="Millares 2 5 4 2 2 3 2" xfId="41383" xr:uid="{00000000-0005-0000-0000-000006410000}"/>
    <cellStyle name="Millares 2 5 4 2 2 4" xfId="24434" xr:uid="{00000000-0005-0000-0000-000007410000}"/>
    <cellStyle name="Millares 2 5 4 2 2 4 2" xfId="51181" xr:uid="{00000000-0005-0000-0000-000008410000}"/>
    <cellStyle name="Millares 2 5 4 2 2 5" xfId="31790" xr:uid="{00000000-0005-0000-0000-000009410000}"/>
    <cellStyle name="Millares 2 5 4 2 3" xfId="7417" xr:uid="{00000000-0005-0000-0000-00000A410000}"/>
    <cellStyle name="Millares 2 5 4 2 3 2" xfId="34167" xr:uid="{00000000-0005-0000-0000-00000B410000}"/>
    <cellStyle name="Millares 2 5 4 2 4" xfId="12263" xr:uid="{00000000-0005-0000-0000-00000C410000}"/>
    <cellStyle name="Millares 2 5 4 2 4 2" xfId="39013" xr:uid="{00000000-0005-0000-0000-00000D410000}"/>
    <cellStyle name="Millares 2 5 4 2 5" xfId="17108" xr:uid="{00000000-0005-0000-0000-00000E410000}"/>
    <cellStyle name="Millares 2 5 4 2 5 2" xfId="43858" xr:uid="{00000000-0005-0000-0000-00000F410000}"/>
    <cellStyle name="Millares 2 5 4 2 6" xfId="19509" xr:uid="{00000000-0005-0000-0000-000010410000}"/>
    <cellStyle name="Millares 2 5 4 2 6 2" xfId="46256" xr:uid="{00000000-0005-0000-0000-000011410000}"/>
    <cellStyle name="Millares 2 5 4 2 7" xfId="21960" xr:uid="{00000000-0005-0000-0000-000012410000}"/>
    <cellStyle name="Millares 2 5 4 2 7 2" xfId="48707" xr:uid="{00000000-0005-0000-0000-000013410000}"/>
    <cellStyle name="Millares 2 5 4 2 8" xfId="26826" xr:uid="{00000000-0005-0000-0000-000014410000}"/>
    <cellStyle name="Millares 2 5 4 2 8 2" xfId="53571" xr:uid="{00000000-0005-0000-0000-000015410000}"/>
    <cellStyle name="Millares 2 5 4 2 9" xfId="29316" xr:uid="{00000000-0005-0000-0000-000016410000}"/>
    <cellStyle name="Millares 2 5 4 3" xfId="3611" xr:uid="{00000000-0005-0000-0000-000017410000}"/>
    <cellStyle name="Millares 2 5 4 3 2" xfId="8469" xr:uid="{00000000-0005-0000-0000-000018410000}"/>
    <cellStyle name="Millares 2 5 4 3 2 2" xfId="35219" xr:uid="{00000000-0005-0000-0000-000019410000}"/>
    <cellStyle name="Millares 2 5 4 3 3" xfId="13211" xr:uid="{00000000-0005-0000-0000-00001A410000}"/>
    <cellStyle name="Millares 2 5 4 3 3 2" xfId="39961" xr:uid="{00000000-0005-0000-0000-00001B410000}"/>
    <cellStyle name="Millares 2 5 4 3 4" xfId="23012" xr:uid="{00000000-0005-0000-0000-00001C410000}"/>
    <cellStyle name="Millares 2 5 4 3 4 2" xfId="49759" xr:uid="{00000000-0005-0000-0000-00001D410000}"/>
    <cellStyle name="Millares 2 5 4 3 5" xfId="30368" xr:uid="{00000000-0005-0000-0000-00001E410000}"/>
    <cellStyle name="Millares 2 5 4 4" xfId="5995" xr:uid="{00000000-0005-0000-0000-00001F410000}"/>
    <cellStyle name="Millares 2 5 4 4 2" xfId="32745" xr:uid="{00000000-0005-0000-0000-000020410000}"/>
    <cellStyle name="Millares 2 5 4 5" xfId="10841" xr:uid="{00000000-0005-0000-0000-000021410000}"/>
    <cellStyle name="Millares 2 5 4 5 2" xfId="37591" xr:uid="{00000000-0005-0000-0000-000022410000}"/>
    <cellStyle name="Millares 2 5 4 6" xfId="15686" xr:uid="{00000000-0005-0000-0000-000023410000}"/>
    <cellStyle name="Millares 2 5 4 6 2" xfId="42436" xr:uid="{00000000-0005-0000-0000-000024410000}"/>
    <cellStyle name="Millares 2 5 4 7" xfId="18087" xr:uid="{00000000-0005-0000-0000-000025410000}"/>
    <cellStyle name="Millares 2 5 4 7 2" xfId="44834" xr:uid="{00000000-0005-0000-0000-000026410000}"/>
    <cellStyle name="Millares 2 5 4 8" xfId="20538" xr:uid="{00000000-0005-0000-0000-000027410000}"/>
    <cellStyle name="Millares 2 5 4 8 2" xfId="47285" xr:uid="{00000000-0005-0000-0000-000028410000}"/>
    <cellStyle name="Millares 2 5 4 9" xfId="25404" xr:uid="{00000000-0005-0000-0000-000029410000}"/>
    <cellStyle name="Millares 2 5 4 9 2" xfId="52149" xr:uid="{00000000-0005-0000-0000-00002A410000}"/>
    <cellStyle name="Millares 2 5 5" xfId="1607" xr:uid="{00000000-0005-0000-0000-00002B410000}"/>
    <cellStyle name="Millares 2 5 5 2" xfId="4090" xr:uid="{00000000-0005-0000-0000-00002C410000}"/>
    <cellStyle name="Millares 2 5 5 2 2" xfId="8943" xr:uid="{00000000-0005-0000-0000-00002D410000}"/>
    <cellStyle name="Millares 2 5 5 2 2 2" xfId="35693" xr:uid="{00000000-0005-0000-0000-00002E410000}"/>
    <cellStyle name="Millares 2 5 5 2 3" xfId="13685" xr:uid="{00000000-0005-0000-0000-00002F410000}"/>
    <cellStyle name="Millares 2 5 5 2 3 2" xfId="40435" xr:uid="{00000000-0005-0000-0000-000030410000}"/>
    <cellStyle name="Millares 2 5 5 2 4" xfId="23486" xr:uid="{00000000-0005-0000-0000-000031410000}"/>
    <cellStyle name="Millares 2 5 5 2 4 2" xfId="50233" xr:uid="{00000000-0005-0000-0000-000032410000}"/>
    <cellStyle name="Millares 2 5 5 2 5" xfId="30842" xr:uid="{00000000-0005-0000-0000-000033410000}"/>
    <cellStyle name="Millares 2 5 5 3" xfId="6469" xr:uid="{00000000-0005-0000-0000-000034410000}"/>
    <cellStyle name="Millares 2 5 5 3 2" xfId="33219" xr:uid="{00000000-0005-0000-0000-000035410000}"/>
    <cellStyle name="Millares 2 5 5 4" xfId="11315" xr:uid="{00000000-0005-0000-0000-000036410000}"/>
    <cellStyle name="Millares 2 5 5 4 2" xfId="38065" xr:uid="{00000000-0005-0000-0000-000037410000}"/>
    <cellStyle name="Millares 2 5 5 5" xfId="16160" xr:uid="{00000000-0005-0000-0000-000038410000}"/>
    <cellStyle name="Millares 2 5 5 5 2" xfId="42910" xr:uid="{00000000-0005-0000-0000-000039410000}"/>
    <cellStyle name="Millares 2 5 5 6" xfId="18561" xr:uid="{00000000-0005-0000-0000-00003A410000}"/>
    <cellStyle name="Millares 2 5 5 6 2" xfId="45308" xr:uid="{00000000-0005-0000-0000-00003B410000}"/>
    <cellStyle name="Millares 2 5 5 7" xfId="21012" xr:uid="{00000000-0005-0000-0000-00003C410000}"/>
    <cellStyle name="Millares 2 5 5 7 2" xfId="47759" xr:uid="{00000000-0005-0000-0000-00003D410000}"/>
    <cellStyle name="Millares 2 5 5 8" xfId="25878" xr:uid="{00000000-0005-0000-0000-00003E410000}"/>
    <cellStyle name="Millares 2 5 5 8 2" xfId="52623" xr:uid="{00000000-0005-0000-0000-00003F410000}"/>
    <cellStyle name="Millares 2 5 5 9" xfId="28368" xr:uid="{00000000-0005-0000-0000-000040410000}"/>
    <cellStyle name="Millares 2 5 6" xfId="2083" xr:uid="{00000000-0005-0000-0000-000041410000}"/>
    <cellStyle name="Millares 2 5 6 2" xfId="4566" xr:uid="{00000000-0005-0000-0000-000042410000}"/>
    <cellStyle name="Millares 2 5 6 2 2" xfId="9417" xr:uid="{00000000-0005-0000-0000-000043410000}"/>
    <cellStyle name="Millares 2 5 6 2 2 2" xfId="36167" xr:uid="{00000000-0005-0000-0000-000044410000}"/>
    <cellStyle name="Millares 2 5 6 2 3" xfId="14159" xr:uid="{00000000-0005-0000-0000-000045410000}"/>
    <cellStyle name="Millares 2 5 6 2 3 2" xfId="40909" xr:uid="{00000000-0005-0000-0000-000046410000}"/>
    <cellStyle name="Millares 2 5 6 2 4" xfId="23960" xr:uid="{00000000-0005-0000-0000-000047410000}"/>
    <cellStyle name="Millares 2 5 6 2 4 2" xfId="50707" xr:uid="{00000000-0005-0000-0000-000048410000}"/>
    <cellStyle name="Millares 2 5 6 2 5" xfId="31316" xr:uid="{00000000-0005-0000-0000-000049410000}"/>
    <cellStyle name="Millares 2 5 6 3" xfId="6943" xr:uid="{00000000-0005-0000-0000-00004A410000}"/>
    <cellStyle name="Millares 2 5 6 3 2" xfId="33693" xr:uid="{00000000-0005-0000-0000-00004B410000}"/>
    <cellStyle name="Millares 2 5 6 4" xfId="11789" xr:uid="{00000000-0005-0000-0000-00004C410000}"/>
    <cellStyle name="Millares 2 5 6 4 2" xfId="38539" xr:uid="{00000000-0005-0000-0000-00004D410000}"/>
    <cellStyle name="Millares 2 5 6 5" xfId="16634" xr:uid="{00000000-0005-0000-0000-00004E410000}"/>
    <cellStyle name="Millares 2 5 6 5 2" xfId="43384" xr:uid="{00000000-0005-0000-0000-00004F410000}"/>
    <cellStyle name="Millares 2 5 6 6" xfId="19035" xr:uid="{00000000-0005-0000-0000-000050410000}"/>
    <cellStyle name="Millares 2 5 6 6 2" xfId="45782" xr:uid="{00000000-0005-0000-0000-000051410000}"/>
    <cellStyle name="Millares 2 5 6 7" xfId="21486" xr:uid="{00000000-0005-0000-0000-000052410000}"/>
    <cellStyle name="Millares 2 5 6 7 2" xfId="48233" xr:uid="{00000000-0005-0000-0000-000053410000}"/>
    <cellStyle name="Millares 2 5 6 8" xfId="26352" xr:uid="{00000000-0005-0000-0000-000054410000}"/>
    <cellStyle name="Millares 2 5 6 8 2" xfId="53097" xr:uid="{00000000-0005-0000-0000-000055410000}"/>
    <cellStyle name="Millares 2 5 6 9" xfId="28842" xr:uid="{00000000-0005-0000-0000-000056410000}"/>
    <cellStyle name="Millares 2 5 7" xfId="3058" xr:uid="{00000000-0005-0000-0000-000057410000}"/>
    <cellStyle name="Millares 2 5 7 2" xfId="7917" xr:uid="{00000000-0005-0000-0000-000058410000}"/>
    <cellStyle name="Millares 2 5 7 2 2" xfId="34667" xr:uid="{00000000-0005-0000-0000-000059410000}"/>
    <cellStyle name="Millares 2 5 7 3" xfId="12737" xr:uid="{00000000-0005-0000-0000-00005A410000}"/>
    <cellStyle name="Millares 2 5 7 3 2" xfId="39487" xr:uid="{00000000-0005-0000-0000-00005B410000}"/>
    <cellStyle name="Millares 2 5 7 4" xfId="22460" xr:uid="{00000000-0005-0000-0000-00005C410000}"/>
    <cellStyle name="Millares 2 5 7 4 2" xfId="49207" xr:uid="{00000000-0005-0000-0000-00005D410000}"/>
    <cellStyle name="Millares 2 5 7 5" xfId="29816" xr:uid="{00000000-0005-0000-0000-00005E410000}"/>
    <cellStyle name="Millares 2 5 8" xfId="5521" xr:uid="{00000000-0005-0000-0000-00005F410000}"/>
    <cellStyle name="Millares 2 5 8 2" xfId="32271" xr:uid="{00000000-0005-0000-0000-000060410000}"/>
    <cellStyle name="Millares 2 5 9" xfId="10366" xr:uid="{00000000-0005-0000-0000-000061410000}"/>
    <cellStyle name="Millares 2 5 9 2" xfId="37116" xr:uid="{00000000-0005-0000-0000-000062410000}"/>
    <cellStyle name="Millares 2 6" xfId="344" xr:uid="{00000000-0005-0000-0000-000063410000}"/>
    <cellStyle name="Millares 2 7" xfId="593" xr:uid="{00000000-0005-0000-0000-000064410000}"/>
    <cellStyle name="Millares 2 7 10" xfId="17671" xr:uid="{00000000-0005-0000-0000-000065410000}"/>
    <cellStyle name="Millares 2 7 10 2" xfId="44418" xr:uid="{00000000-0005-0000-0000-000066410000}"/>
    <cellStyle name="Millares 2 7 11" xfId="20129" xr:uid="{00000000-0005-0000-0000-000067410000}"/>
    <cellStyle name="Millares 2 7 11 2" xfId="46876" xr:uid="{00000000-0005-0000-0000-000068410000}"/>
    <cellStyle name="Millares 2 7 12" xfId="24995" xr:uid="{00000000-0005-0000-0000-000069410000}"/>
    <cellStyle name="Millares 2 7 12 2" xfId="51741" xr:uid="{00000000-0005-0000-0000-00006A410000}"/>
    <cellStyle name="Millares 2 7 13" xfId="27408" xr:uid="{00000000-0005-0000-0000-00006B410000}"/>
    <cellStyle name="Millares 2 7 2" xfId="925" xr:uid="{00000000-0005-0000-0000-00006C410000}"/>
    <cellStyle name="Millares 2 7 2 10" xfId="20367" xr:uid="{00000000-0005-0000-0000-00006D410000}"/>
    <cellStyle name="Millares 2 7 2 10 2" xfId="47114" xr:uid="{00000000-0005-0000-0000-00006E410000}"/>
    <cellStyle name="Millares 2 7 2 11" xfId="25233" xr:uid="{00000000-0005-0000-0000-00006F410000}"/>
    <cellStyle name="Millares 2 7 2 11 2" xfId="51978" xr:uid="{00000000-0005-0000-0000-000070410000}"/>
    <cellStyle name="Millares 2 7 2 12" xfId="27697" xr:uid="{00000000-0005-0000-0000-000071410000}"/>
    <cellStyle name="Millares 2 7 2 2" xfId="1432" xr:uid="{00000000-0005-0000-0000-000072410000}"/>
    <cellStyle name="Millares 2 7 2 2 10" xfId="28197" xr:uid="{00000000-0005-0000-0000-000073410000}"/>
    <cellStyle name="Millares 2 7 2 2 2" xfId="2860" xr:uid="{00000000-0005-0000-0000-000074410000}"/>
    <cellStyle name="Millares 2 7 2 2 2 2" xfId="5343" xr:uid="{00000000-0005-0000-0000-000075410000}"/>
    <cellStyle name="Millares 2 7 2 2 2 2 2" xfId="10194" xr:uid="{00000000-0005-0000-0000-000076410000}"/>
    <cellStyle name="Millares 2 7 2 2 2 2 2 2" xfId="36944" xr:uid="{00000000-0005-0000-0000-000077410000}"/>
    <cellStyle name="Millares 2 7 2 2 2 2 3" xfId="14936" xr:uid="{00000000-0005-0000-0000-000078410000}"/>
    <cellStyle name="Millares 2 7 2 2 2 2 3 2" xfId="41686" xr:uid="{00000000-0005-0000-0000-000079410000}"/>
    <cellStyle name="Millares 2 7 2 2 2 2 4" xfId="24737" xr:uid="{00000000-0005-0000-0000-00007A410000}"/>
    <cellStyle name="Millares 2 7 2 2 2 2 4 2" xfId="51484" xr:uid="{00000000-0005-0000-0000-00007B410000}"/>
    <cellStyle name="Millares 2 7 2 2 2 2 5" xfId="32093" xr:uid="{00000000-0005-0000-0000-00007C410000}"/>
    <cellStyle name="Millares 2 7 2 2 2 3" xfId="7720" xr:uid="{00000000-0005-0000-0000-00007D410000}"/>
    <cellStyle name="Millares 2 7 2 2 2 3 2" xfId="34470" xr:uid="{00000000-0005-0000-0000-00007E410000}"/>
    <cellStyle name="Millares 2 7 2 2 2 4" xfId="12566" xr:uid="{00000000-0005-0000-0000-00007F410000}"/>
    <cellStyle name="Millares 2 7 2 2 2 4 2" xfId="39316" xr:uid="{00000000-0005-0000-0000-000080410000}"/>
    <cellStyle name="Millares 2 7 2 2 2 5" xfId="17411" xr:uid="{00000000-0005-0000-0000-000081410000}"/>
    <cellStyle name="Millares 2 7 2 2 2 5 2" xfId="44161" xr:uid="{00000000-0005-0000-0000-000082410000}"/>
    <cellStyle name="Millares 2 7 2 2 2 6" xfId="19812" xr:uid="{00000000-0005-0000-0000-000083410000}"/>
    <cellStyle name="Millares 2 7 2 2 2 6 2" xfId="46559" xr:uid="{00000000-0005-0000-0000-000084410000}"/>
    <cellStyle name="Millares 2 7 2 2 2 7" xfId="22263" xr:uid="{00000000-0005-0000-0000-000085410000}"/>
    <cellStyle name="Millares 2 7 2 2 2 7 2" xfId="49010" xr:uid="{00000000-0005-0000-0000-000086410000}"/>
    <cellStyle name="Millares 2 7 2 2 2 8" xfId="27129" xr:uid="{00000000-0005-0000-0000-000087410000}"/>
    <cellStyle name="Millares 2 7 2 2 2 8 2" xfId="53874" xr:uid="{00000000-0005-0000-0000-000088410000}"/>
    <cellStyle name="Millares 2 7 2 2 2 9" xfId="29619" xr:uid="{00000000-0005-0000-0000-000089410000}"/>
    <cellStyle name="Millares 2 7 2 2 3" xfId="3915" xr:uid="{00000000-0005-0000-0000-00008A410000}"/>
    <cellStyle name="Millares 2 7 2 2 3 2" xfId="8772" xr:uid="{00000000-0005-0000-0000-00008B410000}"/>
    <cellStyle name="Millares 2 7 2 2 3 2 2" xfId="35522" xr:uid="{00000000-0005-0000-0000-00008C410000}"/>
    <cellStyle name="Millares 2 7 2 2 3 3" xfId="13514" xr:uid="{00000000-0005-0000-0000-00008D410000}"/>
    <cellStyle name="Millares 2 7 2 2 3 3 2" xfId="40264" xr:uid="{00000000-0005-0000-0000-00008E410000}"/>
    <cellStyle name="Millares 2 7 2 2 3 4" xfId="23315" xr:uid="{00000000-0005-0000-0000-00008F410000}"/>
    <cellStyle name="Millares 2 7 2 2 3 4 2" xfId="50062" xr:uid="{00000000-0005-0000-0000-000090410000}"/>
    <cellStyle name="Millares 2 7 2 2 3 5" xfId="30671" xr:uid="{00000000-0005-0000-0000-000091410000}"/>
    <cellStyle name="Millares 2 7 2 2 4" xfId="6298" xr:uid="{00000000-0005-0000-0000-000092410000}"/>
    <cellStyle name="Millares 2 7 2 2 4 2" xfId="33048" xr:uid="{00000000-0005-0000-0000-000093410000}"/>
    <cellStyle name="Millares 2 7 2 2 5" xfId="11144" xr:uid="{00000000-0005-0000-0000-000094410000}"/>
    <cellStyle name="Millares 2 7 2 2 5 2" xfId="37894" xr:uid="{00000000-0005-0000-0000-000095410000}"/>
    <cellStyle name="Millares 2 7 2 2 6" xfId="15989" xr:uid="{00000000-0005-0000-0000-000096410000}"/>
    <cellStyle name="Millares 2 7 2 2 6 2" xfId="42739" xr:uid="{00000000-0005-0000-0000-000097410000}"/>
    <cellStyle name="Millares 2 7 2 2 7" xfId="18390" xr:uid="{00000000-0005-0000-0000-000098410000}"/>
    <cellStyle name="Millares 2 7 2 2 7 2" xfId="45137" xr:uid="{00000000-0005-0000-0000-000099410000}"/>
    <cellStyle name="Millares 2 7 2 2 8" xfId="20841" xr:uid="{00000000-0005-0000-0000-00009A410000}"/>
    <cellStyle name="Millares 2 7 2 2 8 2" xfId="47588" xr:uid="{00000000-0005-0000-0000-00009B410000}"/>
    <cellStyle name="Millares 2 7 2 2 9" xfId="25707" xr:uid="{00000000-0005-0000-0000-00009C410000}"/>
    <cellStyle name="Millares 2 7 2 2 9 2" xfId="52452" xr:uid="{00000000-0005-0000-0000-00009D410000}"/>
    <cellStyle name="Millares 2 7 2 3" xfId="1911" xr:uid="{00000000-0005-0000-0000-00009E410000}"/>
    <cellStyle name="Millares 2 7 2 3 2" xfId="4394" xr:uid="{00000000-0005-0000-0000-00009F410000}"/>
    <cellStyle name="Millares 2 7 2 3 2 2" xfId="9246" xr:uid="{00000000-0005-0000-0000-0000A0410000}"/>
    <cellStyle name="Millares 2 7 2 3 2 2 2" xfId="35996" xr:uid="{00000000-0005-0000-0000-0000A1410000}"/>
    <cellStyle name="Millares 2 7 2 3 2 3" xfId="13988" xr:uid="{00000000-0005-0000-0000-0000A2410000}"/>
    <cellStyle name="Millares 2 7 2 3 2 3 2" xfId="40738" xr:uid="{00000000-0005-0000-0000-0000A3410000}"/>
    <cellStyle name="Millares 2 7 2 3 2 4" xfId="23789" xr:uid="{00000000-0005-0000-0000-0000A4410000}"/>
    <cellStyle name="Millares 2 7 2 3 2 4 2" xfId="50536" xr:uid="{00000000-0005-0000-0000-0000A5410000}"/>
    <cellStyle name="Millares 2 7 2 3 2 5" xfId="31145" xr:uid="{00000000-0005-0000-0000-0000A6410000}"/>
    <cellStyle name="Millares 2 7 2 3 3" xfId="6772" xr:uid="{00000000-0005-0000-0000-0000A7410000}"/>
    <cellStyle name="Millares 2 7 2 3 3 2" xfId="33522" xr:uid="{00000000-0005-0000-0000-0000A8410000}"/>
    <cellStyle name="Millares 2 7 2 3 4" xfId="11618" xr:uid="{00000000-0005-0000-0000-0000A9410000}"/>
    <cellStyle name="Millares 2 7 2 3 4 2" xfId="38368" xr:uid="{00000000-0005-0000-0000-0000AA410000}"/>
    <cellStyle name="Millares 2 7 2 3 5" xfId="16463" xr:uid="{00000000-0005-0000-0000-0000AB410000}"/>
    <cellStyle name="Millares 2 7 2 3 5 2" xfId="43213" xr:uid="{00000000-0005-0000-0000-0000AC410000}"/>
    <cellStyle name="Millares 2 7 2 3 6" xfId="18864" xr:uid="{00000000-0005-0000-0000-0000AD410000}"/>
    <cellStyle name="Millares 2 7 2 3 6 2" xfId="45611" xr:uid="{00000000-0005-0000-0000-0000AE410000}"/>
    <cellStyle name="Millares 2 7 2 3 7" xfId="21315" xr:uid="{00000000-0005-0000-0000-0000AF410000}"/>
    <cellStyle name="Millares 2 7 2 3 7 2" xfId="48062" xr:uid="{00000000-0005-0000-0000-0000B0410000}"/>
    <cellStyle name="Millares 2 7 2 3 8" xfId="26181" xr:uid="{00000000-0005-0000-0000-0000B1410000}"/>
    <cellStyle name="Millares 2 7 2 3 8 2" xfId="52926" xr:uid="{00000000-0005-0000-0000-0000B2410000}"/>
    <cellStyle name="Millares 2 7 2 3 9" xfId="28671" xr:uid="{00000000-0005-0000-0000-0000B3410000}"/>
    <cellStyle name="Millares 2 7 2 4" xfId="2386" xr:uid="{00000000-0005-0000-0000-0000B4410000}"/>
    <cellStyle name="Millares 2 7 2 4 2" xfId="4869" xr:uid="{00000000-0005-0000-0000-0000B5410000}"/>
    <cellStyle name="Millares 2 7 2 4 2 2" xfId="9720" xr:uid="{00000000-0005-0000-0000-0000B6410000}"/>
    <cellStyle name="Millares 2 7 2 4 2 2 2" xfId="36470" xr:uid="{00000000-0005-0000-0000-0000B7410000}"/>
    <cellStyle name="Millares 2 7 2 4 2 3" xfId="14462" xr:uid="{00000000-0005-0000-0000-0000B8410000}"/>
    <cellStyle name="Millares 2 7 2 4 2 3 2" xfId="41212" xr:uid="{00000000-0005-0000-0000-0000B9410000}"/>
    <cellStyle name="Millares 2 7 2 4 2 4" xfId="24263" xr:uid="{00000000-0005-0000-0000-0000BA410000}"/>
    <cellStyle name="Millares 2 7 2 4 2 4 2" xfId="51010" xr:uid="{00000000-0005-0000-0000-0000BB410000}"/>
    <cellStyle name="Millares 2 7 2 4 2 5" xfId="31619" xr:uid="{00000000-0005-0000-0000-0000BC410000}"/>
    <cellStyle name="Millares 2 7 2 4 3" xfId="7246" xr:uid="{00000000-0005-0000-0000-0000BD410000}"/>
    <cellStyle name="Millares 2 7 2 4 3 2" xfId="33996" xr:uid="{00000000-0005-0000-0000-0000BE410000}"/>
    <cellStyle name="Millares 2 7 2 4 4" xfId="12092" xr:uid="{00000000-0005-0000-0000-0000BF410000}"/>
    <cellStyle name="Millares 2 7 2 4 4 2" xfId="38842" xr:uid="{00000000-0005-0000-0000-0000C0410000}"/>
    <cellStyle name="Millares 2 7 2 4 5" xfId="16937" xr:uid="{00000000-0005-0000-0000-0000C1410000}"/>
    <cellStyle name="Millares 2 7 2 4 5 2" xfId="43687" xr:uid="{00000000-0005-0000-0000-0000C2410000}"/>
    <cellStyle name="Millares 2 7 2 4 6" xfId="19338" xr:uid="{00000000-0005-0000-0000-0000C3410000}"/>
    <cellStyle name="Millares 2 7 2 4 6 2" xfId="46085" xr:uid="{00000000-0005-0000-0000-0000C4410000}"/>
    <cellStyle name="Millares 2 7 2 4 7" xfId="21789" xr:uid="{00000000-0005-0000-0000-0000C5410000}"/>
    <cellStyle name="Millares 2 7 2 4 7 2" xfId="48536" xr:uid="{00000000-0005-0000-0000-0000C6410000}"/>
    <cellStyle name="Millares 2 7 2 4 8" xfId="26655" xr:uid="{00000000-0005-0000-0000-0000C7410000}"/>
    <cellStyle name="Millares 2 7 2 4 8 2" xfId="53400" xr:uid="{00000000-0005-0000-0000-0000C8410000}"/>
    <cellStyle name="Millares 2 7 2 4 9" xfId="29145" xr:uid="{00000000-0005-0000-0000-0000C9410000}"/>
    <cellStyle name="Millares 2 7 2 5" xfId="3413" xr:uid="{00000000-0005-0000-0000-0000CA410000}"/>
    <cellStyle name="Millares 2 7 2 5 2" xfId="8272" xr:uid="{00000000-0005-0000-0000-0000CB410000}"/>
    <cellStyle name="Millares 2 7 2 5 2 2" xfId="35022" xr:uid="{00000000-0005-0000-0000-0000CC410000}"/>
    <cellStyle name="Millares 2 7 2 5 3" xfId="13040" xr:uid="{00000000-0005-0000-0000-0000CD410000}"/>
    <cellStyle name="Millares 2 7 2 5 3 2" xfId="39790" xr:uid="{00000000-0005-0000-0000-0000CE410000}"/>
    <cellStyle name="Millares 2 7 2 5 4" xfId="22815" xr:uid="{00000000-0005-0000-0000-0000CF410000}"/>
    <cellStyle name="Millares 2 7 2 5 4 2" xfId="49562" xr:uid="{00000000-0005-0000-0000-0000D0410000}"/>
    <cellStyle name="Millares 2 7 2 5 5" xfId="30171" xr:uid="{00000000-0005-0000-0000-0000D1410000}"/>
    <cellStyle name="Millares 2 7 2 6" xfId="5824" xr:uid="{00000000-0005-0000-0000-0000D2410000}"/>
    <cellStyle name="Millares 2 7 2 6 2" xfId="32574" xr:uid="{00000000-0005-0000-0000-0000D3410000}"/>
    <cellStyle name="Millares 2 7 2 7" xfId="10670" xr:uid="{00000000-0005-0000-0000-0000D4410000}"/>
    <cellStyle name="Millares 2 7 2 7 2" xfId="37420" xr:uid="{00000000-0005-0000-0000-0000D5410000}"/>
    <cellStyle name="Millares 2 7 2 8" xfId="15515" xr:uid="{00000000-0005-0000-0000-0000D6410000}"/>
    <cellStyle name="Millares 2 7 2 8 2" xfId="42265" xr:uid="{00000000-0005-0000-0000-0000D7410000}"/>
    <cellStyle name="Millares 2 7 2 9" xfId="17914" xr:uid="{00000000-0005-0000-0000-0000D8410000}"/>
    <cellStyle name="Millares 2 7 2 9 2" xfId="44661" xr:uid="{00000000-0005-0000-0000-0000D9410000}"/>
    <cellStyle name="Millares 2 7 3" xfId="1193" xr:uid="{00000000-0005-0000-0000-0000DA410000}"/>
    <cellStyle name="Millares 2 7 3 10" xfId="27960" xr:uid="{00000000-0005-0000-0000-0000DB410000}"/>
    <cellStyle name="Millares 2 7 3 2" xfId="2623" xr:uid="{00000000-0005-0000-0000-0000DC410000}"/>
    <cellStyle name="Millares 2 7 3 2 2" xfId="5106" xr:uid="{00000000-0005-0000-0000-0000DD410000}"/>
    <cellStyle name="Millares 2 7 3 2 2 2" xfId="9957" xr:uid="{00000000-0005-0000-0000-0000DE410000}"/>
    <cellStyle name="Millares 2 7 3 2 2 2 2" xfId="36707" xr:uid="{00000000-0005-0000-0000-0000DF410000}"/>
    <cellStyle name="Millares 2 7 3 2 2 3" xfId="14699" xr:uid="{00000000-0005-0000-0000-0000E0410000}"/>
    <cellStyle name="Millares 2 7 3 2 2 3 2" xfId="41449" xr:uid="{00000000-0005-0000-0000-0000E1410000}"/>
    <cellStyle name="Millares 2 7 3 2 2 4" xfId="24500" xr:uid="{00000000-0005-0000-0000-0000E2410000}"/>
    <cellStyle name="Millares 2 7 3 2 2 4 2" xfId="51247" xr:uid="{00000000-0005-0000-0000-0000E3410000}"/>
    <cellStyle name="Millares 2 7 3 2 2 5" xfId="31856" xr:uid="{00000000-0005-0000-0000-0000E4410000}"/>
    <cellStyle name="Millares 2 7 3 2 3" xfId="7483" xr:uid="{00000000-0005-0000-0000-0000E5410000}"/>
    <cellStyle name="Millares 2 7 3 2 3 2" xfId="34233" xr:uid="{00000000-0005-0000-0000-0000E6410000}"/>
    <cellStyle name="Millares 2 7 3 2 4" xfId="12329" xr:uid="{00000000-0005-0000-0000-0000E7410000}"/>
    <cellStyle name="Millares 2 7 3 2 4 2" xfId="39079" xr:uid="{00000000-0005-0000-0000-0000E8410000}"/>
    <cellStyle name="Millares 2 7 3 2 5" xfId="17174" xr:uid="{00000000-0005-0000-0000-0000E9410000}"/>
    <cellStyle name="Millares 2 7 3 2 5 2" xfId="43924" xr:uid="{00000000-0005-0000-0000-0000EA410000}"/>
    <cellStyle name="Millares 2 7 3 2 6" xfId="19575" xr:uid="{00000000-0005-0000-0000-0000EB410000}"/>
    <cellStyle name="Millares 2 7 3 2 6 2" xfId="46322" xr:uid="{00000000-0005-0000-0000-0000EC410000}"/>
    <cellStyle name="Millares 2 7 3 2 7" xfId="22026" xr:uid="{00000000-0005-0000-0000-0000ED410000}"/>
    <cellStyle name="Millares 2 7 3 2 7 2" xfId="48773" xr:uid="{00000000-0005-0000-0000-0000EE410000}"/>
    <cellStyle name="Millares 2 7 3 2 8" xfId="26892" xr:uid="{00000000-0005-0000-0000-0000EF410000}"/>
    <cellStyle name="Millares 2 7 3 2 8 2" xfId="53637" xr:uid="{00000000-0005-0000-0000-0000F0410000}"/>
    <cellStyle name="Millares 2 7 3 2 9" xfId="29382" xr:uid="{00000000-0005-0000-0000-0000F1410000}"/>
    <cellStyle name="Millares 2 7 3 3" xfId="3677" xr:uid="{00000000-0005-0000-0000-0000F2410000}"/>
    <cellStyle name="Millares 2 7 3 3 2" xfId="8535" xr:uid="{00000000-0005-0000-0000-0000F3410000}"/>
    <cellStyle name="Millares 2 7 3 3 2 2" xfId="35285" xr:uid="{00000000-0005-0000-0000-0000F4410000}"/>
    <cellStyle name="Millares 2 7 3 3 3" xfId="13277" xr:uid="{00000000-0005-0000-0000-0000F5410000}"/>
    <cellStyle name="Millares 2 7 3 3 3 2" xfId="40027" xr:uid="{00000000-0005-0000-0000-0000F6410000}"/>
    <cellStyle name="Millares 2 7 3 3 4" xfId="23078" xr:uid="{00000000-0005-0000-0000-0000F7410000}"/>
    <cellStyle name="Millares 2 7 3 3 4 2" xfId="49825" xr:uid="{00000000-0005-0000-0000-0000F8410000}"/>
    <cellStyle name="Millares 2 7 3 3 5" xfId="30434" xr:uid="{00000000-0005-0000-0000-0000F9410000}"/>
    <cellStyle name="Millares 2 7 3 4" xfId="6061" xr:uid="{00000000-0005-0000-0000-0000FA410000}"/>
    <cellStyle name="Millares 2 7 3 4 2" xfId="32811" xr:uid="{00000000-0005-0000-0000-0000FB410000}"/>
    <cellStyle name="Millares 2 7 3 5" xfId="10907" xr:uid="{00000000-0005-0000-0000-0000FC410000}"/>
    <cellStyle name="Millares 2 7 3 5 2" xfId="37657" xr:uid="{00000000-0005-0000-0000-0000FD410000}"/>
    <cellStyle name="Millares 2 7 3 6" xfId="15752" xr:uid="{00000000-0005-0000-0000-0000FE410000}"/>
    <cellStyle name="Millares 2 7 3 6 2" xfId="42502" xr:uid="{00000000-0005-0000-0000-0000FF410000}"/>
    <cellStyle name="Millares 2 7 3 7" xfId="18153" xr:uid="{00000000-0005-0000-0000-000000420000}"/>
    <cellStyle name="Millares 2 7 3 7 2" xfId="44900" xr:uid="{00000000-0005-0000-0000-000001420000}"/>
    <cellStyle name="Millares 2 7 3 8" xfId="20604" xr:uid="{00000000-0005-0000-0000-000002420000}"/>
    <cellStyle name="Millares 2 7 3 8 2" xfId="47351" xr:uid="{00000000-0005-0000-0000-000003420000}"/>
    <cellStyle name="Millares 2 7 3 9" xfId="25470" xr:uid="{00000000-0005-0000-0000-000004420000}"/>
    <cellStyle name="Millares 2 7 3 9 2" xfId="52215" xr:uid="{00000000-0005-0000-0000-000005420000}"/>
    <cellStyle name="Millares 2 7 4" xfId="1673" xr:uid="{00000000-0005-0000-0000-000006420000}"/>
    <cellStyle name="Millares 2 7 4 2" xfId="4156" xr:uid="{00000000-0005-0000-0000-000007420000}"/>
    <cellStyle name="Millares 2 7 4 2 2" xfId="9009" xr:uid="{00000000-0005-0000-0000-000008420000}"/>
    <cellStyle name="Millares 2 7 4 2 2 2" xfId="35759" xr:uid="{00000000-0005-0000-0000-000009420000}"/>
    <cellStyle name="Millares 2 7 4 2 3" xfId="13751" xr:uid="{00000000-0005-0000-0000-00000A420000}"/>
    <cellStyle name="Millares 2 7 4 2 3 2" xfId="40501" xr:uid="{00000000-0005-0000-0000-00000B420000}"/>
    <cellStyle name="Millares 2 7 4 2 4" xfId="23552" xr:uid="{00000000-0005-0000-0000-00000C420000}"/>
    <cellStyle name="Millares 2 7 4 2 4 2" xfId="50299" xr:uid="{00000000-0005-0000-0000-00000D420000}"/>
    <cellStyle name="Millares 2 7 4 2 5" xfId="30908" xr:uid="{00000000-0005-0000-0000-00000E420000}"/>
    <cellStyle name="Millares 2 7 4 3" xfId="6535" xr:uid="{00000000-0005-0000-0000-00000F420000}"/>
    <cellStyle name="Millares 2 7 4 3 2" xfId="33285" xr:uid="{00000000-0005-0000-0000-000010420000}"/>
    <cellStyle name="Millares 2 7 4 4" xfId="11381" xr:uid="{00000000-0005-0000-0000-000011420000}"/>
    <cellStyle name="Millares 2 7 4 4 2" xfId="38131" xr:uid="{00000000-0005-0000-0000-000012420000}"/>
    <cellStyle name="Millares 2 7 4 5" xfId="16226" xr:uid="{00000000-0005-0000-0000-000013420000}"/>
    <cellStyle name="Millares 2 7 4 5 2" xfId="42976" xr:uid="{00000000-0005-0000-0000-000014420000}"/>
    <cellStyle name="Millares 2 7 4 6" xfId="18627" xr:uid="{00000000-0005-0000-0000-000015420000}"/>
    <cellStyle name="Millares 2 7 4 6 2" xfId="45374" xr:uid="{00000000-0005-0000-0000-000016420000}"/>
    <cellStyle name="Millares 2 7 4 7" xfId="21078" xr:uid="{00000000-0005-0000-0000-000017420000}"/>
    <cellStyle name="Millares 2 7 4 7 2" xfId="47825" xr:uid="{00000000-0005-0000-0000-000018420000}"/>
    <cellStyle name="Millares 2 7 4 8" xfId="25944" xr:uid="{00000000-0005-0000-0000-000019420000}"/>
    <cellStyle name="Millares 2 7 4 8 2" xfId="52689" xr:uid="{00000000-0005-0000-0000-00001A420000}"/>
    <cellStyle name="Millares 2 7 4 9" xfId="28434" xr:uid="{00000000-0005-0000-0000-00001B420000}"/>
    <cellStyle name="Millares 2 7 5" xfId="2149" xr:uid="{00000000-0005-0000-0000-00001C420000}"/>
    <cellStyle name="Millares 2 7 5 2" xfId="4632" xr:uid="{00000000-0005-0000-0000-00001D420000}"/>
    <cellStyle name="Millares 2 7 5 2 2" xfId="9483" xr:uid="{00000000-0005-0000-0000-00001E420000}"/>
    <cellStyle name="Millares 2 7 5 2 2 2" xfId="36233" xr:uid="{00000000-0005-0000-0000-00001F420000}"/>
    <cellStyle name="Millares 2 7 5 2 3" xfId="14225" xr:uid="{00000000-0005-0000-0000-000020420000}"/>
    <cellStyle name="Millares 2 7 5 2 3 2" xfId="40975" xr:uid="{00000000-0005-0000-0000-000021420000}"/>
    <cellStyle name="Millares 2 7 5 2 4" xfId="24026" xr:uid="{00000000-0005-0000-0000-000022420000}"/>
    <cellStyle name="Millares 2 7 5 2 4 2" xfId="50773" xr:uid="{00000000-0005-0000-0000-000023420000}"/>
    <cellStyle name="Millares 2 7 5 2 5" xfId="31382" xr:uid="{00000000-0005-0000-0000-000024420000}"/>
    <cellStyle name="Millares 2 7 5 3" xfId="7009" xr:uid="{00000000-0005-0000-0000-000025420000}"/>
    <cellStyle name="Millares 2 7 5 3 2" xfId="33759" xr:uid="{00000000-0005-0000-0000-000026420000}"/>
    <cellStyle name="Millares 2 7 5 4" xfId="11855" xr:uid="{00000000-0005-0000-0000-000027420000}"/>
    <cellStyle name="Millares 2 7 5 4 2" xfId="38605" xr:uid="{00000000-0005-0000-0000-000028420000}"/>
    <cellStyle name="Millares 2 7 5 5" xfId="16700" xr:uid="{00000000-0005-0000-0000-000029420000}"/>
    <cellStyle name="Millares 2 7 5 5 2" xfId="43450" xr:uid="{00000000-0005-0000-0000-00002A420000}"/>
    <cellStyle name="Millares 2 7 5 6" xfId="19101" xr:uid="{00000000-0005-0000-0000-00002B420000}"/>
    <cellStyle name="Millares 2 7 5 6 2" xfId="45848" xr:uid="{00000000-0005-0000-0000-00002C420000}"/>
    <cellStyle name="Millares 2 7 5 7" xfId="21552" xr:uid="{00000000-0005-0000-0000-00002D420000}"/>
    <cellStyle name="Millares 2 7 5 7 2" xfId="48299" xr:uid="{00000000-0005-0000-0000-00002E420000}"/>
    <cellStyle name="Millares 2 7 5 8" xfId="26418" xr:uid="{00000000-0005-0000-0000-00002F420000}"/>
    <cellStyle name="Millares 2 7 5 8 2" xfId="53163" xr:uid="{00000000-0005-0000-0000-000030420000}"/>
    <cellStyle name="Millares 2 7 5 9" xfId="28908" xr:uid="{00000000-0005-0000-0000-000031420000}"/>
    <cellStyle name="Millares 2 7 6" xfId="3124" xr:uid="{00000000-0005-0000-0000-000032420000}"/>
    <cellStyle name="Millares 2 7 6 2" xfId="7983" xr:uid="{00000000-0005-0000-0000-000033420000}"/>
    <cellStyle name="Millares 2 7 6 2 2" xfId="34733" xr:uid="{00000000-0005-0000-0000-000034420000}"/>
    <cellStyle name="Millares 2 7 6 3" xfId="12803" xr:uid="{00000000-0005-0000-0000-000035420000}"/>
    <cellStyle name="Millares 2 7 6 3 2" xfId="39553" xr:uid="{00000000-0005-0000-0000-000036420000}"/>
    <cellStyle name="Millares 2 7 6 4" xfId="22526" xr:uid="{00000000-0005-0000-0000-000037420000}"/>
    <cellStyle name="Millares 2 7 6 4 2" xfId="49273" xr:uid="{00000000-0005-0000-0000-000038420000}"/>
    <cellStyle name="Millares 2 7 6 5" xfId="29882" xr:uid="{00000000-0005-0000-0000-000039420000}"/>
    <cellStyle name="Millares 2 7 7" xfId="5587" xr:uid="{00000000-0005-0000-0000-00003A420000}"/>
    <cellStyle name="Millares 2 7 7 2" xfId="32337" xr:uid="{00000000-0005-0000-0000-00003B420000}"/>
    <cellStyle name="Millares 2 7 8" xfId="10432" xr:uid="{00000000-0005-0000-0000-00003C420000}"/>
    <cellStyle name="Millares 2 7 8 2" xfId="37182" xr:uid="{00000000-0005-0000-0000-00003D420000}"/>
    <cellStyle name="Millares 2 7 9" xfId="15278" xr:uid="{00000000-0005-0000-0000-00003E420000}"/>
    <cellStyle name="Millares 2 7 9 2" xfId="42028" xr:uid="{00000000-0005-0000-0000-00003F420000}"/>
    <cellStyle name="Millares 2 8" xfId="661" xr:uid="{00000000-0005-0000-0000-000040420000}"/>
    <cellStyle name="Millares 2 8 10" xfId="17708" xr:uid="{00000000-0005-0000-0000-000041420000}"/>
    <cellStyle name="Millares 2 8 10 2" xfId="44455" xr:uid="{00000000-0005-0000-0000-000042420000}"/>
    <cellStyle name="Millares 2 8 11" xfId="20164" xr:uid="{00000000-0005-0000-0000-000043420000}"/>
    <cellStyle name="Millares 2 8 11 2" xfId="46911" xr:uid="{00000000-0005-0000-0000-000044420000}"/>
    <cellStyle name="Millares 2 8 12" xfId="25030" xr:uid="{00000000-0005-0000-0000-000045420000}"/>
    <cellStyle name="Millares 2 8 12 2" xfId="51776" xr:uid="{00000000-0005-0000-0000-000046420000}"/>
    <cellStyle name="Millares 2 8 13" xfId="27472" xr:uid="{00000000-0005-0000-0000-000047420000}"/>
    <cellStyle name="Millares 2 8 2" xfId="974" xr:uid="{00000000-0005-0000-0000-000048420000}"/>
    <cellStyle name="Millares 2 8 2 10" xfId="20402" xr:uid="{00000000-0005-0000-0000-000049420000}"/>
    <cellStyle name="Millares 2 8 2 10 2" xfId="47149" xr:uid="{00000000-0005-0000-0000-00004A420000}"/>
    <cellStyle name="Millares 2 8 2 11" xfId="25268" xr:uid="{00000000-0005-0000-0000-00004B420000}"/>
    <cellStyle name="Millares 2 8 2 11 2" xfId="52013" xr:uid="{00000000-0005-0000-0000-00004C420000}"/>
    <cellStyle name="Millares 2 8 2 12" xfId="27742" xr:uid="{00000000-0005-0000-0000-00004D420000}"/>
    <cellStyle name="Millares 2 8 2 2" xfId="1467" xr:uid="{00000000-0005-0000-0000-00004E420000}"/>
    <cellStyle name="Millares 2 8 2 2 10" xfId="28232" xr:uid="{00000000-0005-0000-0000-00004F420000}"/>
    <cellStyle name="Millares 2 8 2 2 2" xfId="2895" xr:uid="{00000000-0005-0000-0000-000050420000}"/>
    <cellStyle name="Millares 2 8 2 2 2 2" xfId="5378" xr:uid="{00000000-0005-0000-0000-000051420000}"/>
    <cellStyle name="Millares 2 8 2 2 2 2 2" xfId="10229" xr:uid="{00000000-0005-0000-0000-000052420000}"/>
    <cellStyle name="Millares 2 8 2 2 2 2 2 2" xfId="36979" xr:uid="{00000000-0005-0000-0000-000053420000}"/>
    <cellStyle name="Millares 2 8 2 2 2 2 3" xfId="14971" xr:uid="{00000000-0005-0000-0000-000054420000}"/>
    <cellStyle name="Millares 2 8 2 2 2 2 3 2" xfId="41721" xr:uid="{00000000-0005-0000-0000-000055420000}"/>
    <cellStyle name="Millares 2 8 2 2 2 2 4" xfId="24772" xr:uid="{00000000-0005-0000-0000-000056420000}"/>
    <cellStyle name="Millares 2 8 2 2 2 2 4 2" xfId="51519" xr:uid="{00000000-0005-0000-0000-000057420000}"/>
    <cellStyle name="Millares 2 8 2 2 2 2 5" xfId="32128" xr:uid="{00000000-0005-0000-0000-000058420000}"/>
    <cellStyle name="Millares 2 8 2 2 2 3" xfId="7755" xr:uid="{00000000-0005-0000-0000-000059420000}"/>
    <cellStyle name="Millares 2 8 2 2 2 3 2" xfId="34505" xr:uid="{00000000-0005-0000-0000-00005A420000}"/>
    <cellStyle name="Millares 2 8 2 2 2 4" xfId="12601" xr:uid="{00000000-0005-0000-0000-00005B420000}"/>
    <cellStyle name="Millares 2 8 2 2 2 4 2" xfId="39351" xr:uid="{00000000-0005-0000-0000-00005C420000}"/>
    <cellStyle name="Millares 2 8 2 2 2 5" xfId="17446" xr:uid="{00000000-0005-0000-0000-00005D420000}"/>
    <cellStyle name="Millares 2 8 2 2 2 5 2" xfId="44196" xr:uid="{00000000-0005-0000-0000-00005E420000}"/>
    <cellStyle name="Millares 2 8 2 2 2 6" xfId="19847" xr:uid="{00000000-0005-0000-0000-00005F420000}"/>
    <cellStyle name="Millares 2 8 2 2 2 6 2" xfId="46594" xr:uid="{00000000-0005-0000-0000-000060420000}"/>
    <cellStyle name="Millares 2 8 2 2 2 7" xfId="22298" xr:uid="{00000000-0005-0000-0000-000061420000}"/>
    <cellStyle name="Millares 2 8 2 2 2 7 2" xfId="49045" xr:uid="{00000000-0005-0000-0000-000062420000}"/>
    <cellStyle name="Millares 2 8 2 2 2 8" xfId="27164" xr:uid="{00000000-0005-0000-0000-000063420000}"/>
    <cellStyle name="Millares 2 8 2 2 2 8 2" xfId="53909" xr:uid="{00000000-0005-0000-0000-000064420000}"/>
    <cellStyle name="Millares 2 8 2 2 2 9" xfId="29654" xr:uid="{00000000-0005-0000-0000-000065420000}"/>
    <cellStyle name="Millares 2 8 2 2 3" xfId="3950" xr:uid="{00000000-0005-0000-0000-000066420000}"/>
    <cellStyle name="Millares 2 8 2 2 3 2" xfId="8807" xr:uid="{00000000-0005-0000-0000-000067420000}"/>
    <cellStyle name="Millares 2 8 2 2 3 2 2" xfId="35557" xr:uid="{00000000-0005-0000-0000-000068420000}"/>
    <cellStyle name="Millares 2 8 2 2 3 3" xfId="13549" xr:uid="{00000000-0005-0000-0000-000069420000}"/>
    <cellStyle name="Millares 2 8 2 2 3 3 2" xfId="40299" xr:uid="{00000000-0005-0000-0000-00006A420000}"/>
    <cellStyle name="Millares 2 8 2 2 3 4" xfId="23350" xr:uid="{00000000-0005-0000-0000-00006B420000}"/>
    <cellStyle name="Millares 2 8 2 2 3 4 2" xfId="50097" xr:uid="{00000000-0005-0000-0000-00006C420000}"/>
    <cellStyle name="Millares 2 8 2 2 3 5" xfId="30706" xr:uid="{00000000-0005-0000-0000-00006D420000}"/>
    <cellStyle name="Millares 2 8 2 2 4" xfId="6333" xr:uid="{00000000-0005-0000-0000-00006E420000}"/>
    <cellStyle name="Millares 2 8 2 2 4 2" xfId="33083" xr:uid="{00000000-0005-0000-0000-00006F420000}"/>
    <cellStyle name="Millares 2 8 2 2 5" xfId="11179" xr:uid="{00000000-0005-0000-0000-000070420000}"/>
    <cellStyle name="Millares 2 8 2 2 5 2" xfId="37929" xr:uid="{00000000-0005-0000-0000-000071420000}"/>
    <cellStyle name="Millares 2 8 2 2 6" xfId="16024" xr:uid="{00000000-0005-0000-0000-000072420000}"/>
    <cellStyle name="Millares 2 8 2 2 6 2" xfId="42774" xr:uid="{00000000-0005-0000-0000-000073420000}"/>
    <cellStyle name="Millares 2 8 2 2 7" xfId="18425" xr:uid="{00000000-0005-0000-0000-000074420000}"/>
    <cellStyle name="Millares 2 8 2 2 7 2" xfId="45172" xr:uid="{00000000-0005-0000-0000-000075420000}"/>
    <cellStyle name="Millares 2 8 2 2 8" xfId="20876" xr:uid="{00000000-0005-0000-0000-000076420000}"/>
    <cellStyle name="Millares 2 8 2 2 8 2" xfId="47623" xr:uid="{00000000-0005-0000-0000-000077420000}"/>
    <cellStyle name="Millares 2 8 2 2 9" xfId="25742" xr:uid="{00000000-0005-0000-0000-000078420000}"/>
    <cellStyle name="Millares 2 8 2 2 9 2" xfId="52487" xr:uid="{00000000-0005-0000-0000-000079420000}"/>
    <cellStyle name="Millares 2 8 2 3" xfId="1946" xr:uid="{00000000-0005-0000-0000-00007A420000}"/>
    <cellStyle name="Millares 2 8 2 3 2" xfId="4429" xr:uid="{00000000-0005-0000-0000-00007B420000}"/>
    <cellStyle name="Millares 2 8 2 3 2 2" xfId="9281" xr:uid="{00000000-0005-0000-0000-00007C420000}"/>
    <cellStyle name="Millares 2 8 2 3 2 2 2" xfId="36031" xr:uid="{00000000-0005-0000-0000-00007D420000}"/>
    <cellStyle name="Millares 2 8 2 3 2 3" xfId="14023" xr:uid="{00000000-0005-0000-0000-00007E420000}"/>
    <cellStyle name="Millares 2 8 2 3 2 3 2" xfId="40773" xr:uid="{00000000-0005-0000-0000-00007F420000}"/>
    <cellStyle name="Millares 2 8 2 3 2 4" xfId="23824" xr:uid="{00000000-0005-0000-0000-000080420000}"/>
    <cellStyle name="Millares 2 8 2 3 2 4 2" xfId="50571" xr:uid="{00000000-0005-0000-0000-000081420000}"/>
    <cellStyle name="Millares 2 8 2 3 2 5" xfId="31180" xr:uid="{00000000-0005-0000-0000-000082420000}"/>
    <cellStyle name="Millares 2 8 2 3 3" xfId="6807" xr:uid="{00000000-0005-0000-0000-000083420000}"/>
    <cellStyle name="Millares 2 8 2 3 3 2" xfId="33557" xr:uid="{00000000-0005-0000-0000-000084420000}"/>
    <cellStyle name="Millares 2 8 2 3 4" xfId="11653" xr:uid="{00000000-0005-0000-0000-000085420000}"/>
    <cellStyle name="Millares 2 8 2 3 4 2" xfId="38403" xr:uid="{00000000-0005-0000-0000-000086420000}"/>
    <cellStyle name="Millares 2 8 2 3 5" xfId="16498" xr:uid="{00000000-0005-0000-0000-000087420000}"/>
    <cellStyle name="Millares 2 8 2 3 5 2" xfId="43248" xr:uid="{00000000-0005-0000-0000-000088420000}"/>
    <cellStyle name="Millares 2 8 2 3 6" xfId="18899" xr:uid="{00000000-0005-0000-0000-000089420000}"/>
    <cellStyle name="Millares 2 8 2 3 6 2" xfId="45646" xr:uid="{00000000-0005-0000-0000-00008A420000}"/>
    <cellStyle name="Millares 2 8 2 3 7" xfId="21350" xr:uid="{00000000-0005-0000-0000-00008B420000}"/>
    <cellStyle name="Millares 2 8 2 3 7 2" xfId="48097" xr:uid="{00000000-0005-0000-0000-00008C420000}"/>
    <cellStyle name="Millares 2 8 2 3 8" xfId="26216" xr:uid="{00000000-0005-0000-0000-00008D420000}"/>
    <cellStyle name="Millares 2 8 2 3 8 2" xfId="52961" xr:uid="{00000000-0005-0000-0000-00008E420000}"/>
    <cellStyle name="Millares 2 8 2 3 9" xfId="28706" xr:uid="{00000000-0005-0000-0000-00008F420000}"/>
    <cellStyle name="Millares 2 8 2 4" xfId="2421" xr:uid="{00000000-0005-0000-0000-000090420000}"/>
    <cellStyle name="Millares 2 8 2 4 2" xfId="4904" xr:uid="{00000000-0005-0000-0000-000091420000}"/>
    <cellStyle name="Millares 2 8 2 4 2 2" xfId="9755" xr:uid="{00000000-0005-0000-0000-000092420000}"/>
    <cellStyle name="Millares 2 8 2 4 2 2 2" xfId="36505" xr:uid="{00000000-0005-0000-0000-000093420000}"/>
    <cellStyle name="Millares 2 8 2 4 2 3" xfId="14497" xr:uid="{00000000-0005-0000-0000-000094420000}"/>
    <cellStyle name="Millares 2 8 2 4 2 3 2" xfId="41247" xr:uid="{00000000-0005-0000-0000-000095420000}"/>
    <cellStyle name="Millares 2 8 2 4 2 4" xfId="24298" xr:uid="{00000000-0005-0000-0000-000096420000}"/>
    <cellStyle name="Millares 2 8 2 4 2 4 2" xfId="51045" xr:uid="{00000000-0005-0000-0000-000097420000}"/>
    <cellStyle name="Millares 2 8 2 4 2 5" xfId="31654" xr:uid="{00000000-0005-0000-0000-000098420000}"/>
    <cellStyle name="Millares 2 8 2 4 3" xfId="7281" xr:uid="{00000000-0005-0000-0000-000099420000}"/>
    <cellStyle name="Millares 2 8 2 4 3 2" xfId="34031" xr:uid="{00000000-0005-0000-0000-00009A420000}"/>
    <cellStyle name="Millares 2 8 2 4 4" xfId="12127" xr:uid="{00000000-0005-0000-0000-00009B420000}"/>
    <cellStyle name="Millares 2 8 2 4 4 2" xfId="38877" xr:uid="{00000000-0005-0000-0000-00009C420000}"/>
    <cellStyle name="Millares 2 8 2 4 5" xfId="16972" xr:uid="{00000000-0005-0000-0000-00009D420000}"/>
    <cellStyle name="Millares 2 8 2 4 5 2" xfId="43722" xr:uid="{00000000-0005-0000-0000-00009E420000}"/>
    <cellStyle name="Millares 2 8 2 4 6" xfId="19373" xr:uid="{00000000-0005-0000-0000-00009F420000}"/>
    <cellStyle name="Millares 2 8 2 4 6 2" xfId="46120" xr:uid="{00000000-0005-0000-0000-0000A0420000}"/>
    <cellStyle name="Millares 2 8 2 4 7" xfId="21824" xr:uid="{00000000-0005-0000-0000-0000A1420000}"/>
    <cellStyle name="Millares 2 8 2 4 7 2" xfId="48571" xr:uid="{00000000-0005-0000-0000-0000A2420000}"/>
    <cellStyle name="Millares 2 8 2 4 8" xfId="26690" xr:uid="{00000000-0005-0000-0000-0000A3420000}"/>
    <cellStyle name="Millares 2 8 2 4 8 2" xfId="53435" xr:uid="{00000000-0005-0000-0000-0000A4420000}"/>
    <cellStyle name="Millares 2 8 2 4 9" xfId="29180" xr:uid="{00000000-0005-0000-0000-0000A5420000}"/>
    <cellStyle name="Millares 2 8 2 5" xfId="3458" xr:uid="{00000000-0005-0000-0000-0000A6420000}"/>
    <cellStyle name="Millares 2 8 2 5 2" xfId="8317" xr:uid="{00000000-0005-0000-0000-0000A7420000}"/>
    <cellStyle name="Millares 2 8 2 5 2 2" xfId="35067" xr:uid="{00000000-0005-0000-0000-0000A8420000}"/>
    <cellStyle name="Millares 2 8 2 5 3" xfId="13075" xr:uid="{00000000-0005-0000-0000-0000A9420000}"/>
    <cellStyle name="Millares 2 8 2 5 3 2" xfId="39825" xr:uid="{00000000-0005-0000-0000-0000AA420000}"/>
    <cellStyle name="Millares 2 8 2 5 4" xfId="22860" xr:uid="{00000000-0005-0000-0000-0000AB420000}"/>
    <cellStyle name="Millares 2 8 2 5 4 2" xfId="49607" xr:uid="{00000000-0005-0000-0000-0000AC420000}"/>
    <cellStyle name="Millares 2 8 2 5 5" xfId="30216" xr:uid="{00000000-0005-0000-0000-0000AD420000}"/>
    <cellStyle name="Millares 2 8 2 6" xfId="5859" xr:uid="{00000000-0005-0000-0000-0000AE420000}"/>
    <cellStyle name="Millares 2 8 2 6 2" xfId="32609" xr:uid="{00000000-0005-0000-0000-0000AF420000}"/>
    <cellStyle name="Millares 2 8 2 7" xfId="10705" xr:uid="{00000000-0005-0000-0000-0000B0420000}"/>
    <cellStyle name="Millares 2 8 2 7 2" xfId="37455" xr:uid="{00000000-0005-0000-0000-0000B1420000}"/>
    <cellStyle name="Millares 2 8 2 8" xfId="15550" xr:uid="{00000000-0005-0000-0000-0000B2420000}"/>
    <cellStyle name="Millares 2 8 2 8 2" xfId="42300" xr:uid="{00000000-0005-0000-0000-0000B3420000}"/>
    <cellStyle name="Millares 2 8 2 9" xfId="17951" xr:uid="{00000000-0005-0000-0000-0000B4420000}"/>
    <cellStyle name="Millares 2 8 2 9 2" xfId="44698" xr:uid="{00000000-0005-0000-0000-0000B5420000}"/>
    <cellStyle name="Millares 2 8 3" xfId="1228" xr:uid="{00000000-0005-0000-0000-0000B6420000}"/>
    <cellStyle name="Millares 2 8 3 10" xfId="27995" xr:uid="{00000000-0005-0000-0000-0000B7420000}"/>
    <cellStyle name="Millares 2 8 3 2" xfId="2658" xr:uid="{00000000-0005-0000-0000-0000B8420000}"/>
    <cellStyle name="Millares 2 8 3 2 2" xfId="5141" xr:uid="{00000000-0005-0000-0000-0000B9420000}"/>
    <cellStyle name="Millares 2 8 3 2 2 2" xfId="9992" xr:uid="{00000000-0005-0000-0000-0000BA420000}"/>
    <cellStyle name="Millares 2 8 3 2 2 2 2" xfId="36742" xr:uid="{00000000-0005-0000-0000-0000BB420000}"/>
    <cellStyle name="Millares 2 8 3 2 2 3" xfId="14734" xr:uid="{00000000-0005-0000-0000-0000BC420000}"/>
    <cellStyle name="Millares 2 8 3 2 2 3 2" xfId="41484" xr:uid="{00000000-0005-0000-0000-0000BD420000}"/>
    <cellStyle name="Millares 2 8 3 2 2 4" xfId="24535" xr:uid="{00000000-0005-0000-0000-0000BE420000}"/>
    <cellStyle name="Millares 2 8 3 2 2 4 2" xfId="51282" xr:uid="{00000000-0005-0000-0000-0000BF420000}"/>
    <cellStyle name="Millares 2 8 3 2 2 5" xfId="31891" xr:uid="{00000000-0005-0000-0000-0000C0420000}"/>
    <cellStyle name="Millares 2 8 3 2 3" xfId="7518" xr:uid="{00000000-0005-0000-0000-0000C1420000}"/>
    <cellStyle name="Millares 2 8 3 2 3 2" xfId="34268" xr:uid="{00000000-0005-0000-0000-0000C2420000}"/>
    <cellStyle name="Millares 2 8 3 2 4" xfId="12364" xr:uid="{00000000-0005-0000-0000-0000C3420000}"/>
    <cellStyle name="Millares 2 8 3 2 4 2" xfId="39114" xr:uid="{00000000-0005-0000-0000-0000C4420000}"/>
    <cellStyle name="Millares 2 8 3 2 5" xfId="17209" xr:uid="{00000000-0005-0000-0000-0000C5420000}"/>
    <cellStyle name="Millares 2 8 3 2 5 2" xfId="43959" xr:uid="{00000000-0005-0000-0000-0000C6420000}"/>
    <cellStyle name="Millares 2 8 3 2 6" xfId="19610" xr:uid="{00000000-0005-0000-0000-0000C7420000}"/>
    <cellStyle name="Millares 2 8 3 2 6 2" xfId="46357" xr:uid="{00000000-0005-0000-0000-0000C8420000}"/>
    <cellStyle name="Millares 2 8 3 2 7" xfId="22061" xr:uid="{00000000-0005-0000-0000-0000C9420000}"/>
    <cellStyle name="Millares 2 8 3 2 7 2" xfId="48808" xr:uid="{00000000-0005-0000-0000-0000CA420000}"/>
    <cellStyle name="Millares 2 8 3 2 8" xfId="26927" xr:uid="{00000000-0005-0000-0000-0000CB420000}"/>
    <cellStyle name="Millares 2 8 3 2 8 2" xfId="53672" xr:uid="{00000000-0005-0000-0000-0000CC420000}"/>
    <cellStyle name="Millares 2 8 3 2 9" xfId="29417" xr:uid="{00000000-0005-0000-0000-0000CD420000}"/>
    <cellStyle name="Millares 2 8 3 3" xfId="3712" xr:uid="{00000000-0005-0000-0000-0000CE420000}"/>
    <cellStyle name="Millares 2 8 3 3 2" xfId="8570" xr:uid="{00000000-0005-0000-0000-0000CF420000}"/>
    <cellStyle name="Millares 2 8 3 3 2 2" xfId="35320" xr:uid="{00000000-0005-0000-0000-0000D0420000}"/>
    <cellStyle name="Millares 2 8 3 3 3" xfId="13312" xr:uid="{00000000-0005-0000-0000-0000D1420000}"/>
    <cellStyle name="Millares 2 8 3 3 3 2" xfId="40062" xr:uid="{00000000-0005-0000-0000-0000D2420000}"/>
    <cellStyle name="Millares 2 8 3 3 4" xfId="23113" xr:uid="{00000000-0005-0000-0000-0000D3420000}"/>
    <cellStyle name="Millares 2 8 3 3 4 2" xfId="49860" xr:uid="{00000000-0005-0000-0000-0000D4420000}"/>
    <cellStyle name="Millares 2 8 3 3 5" xfId="30469" xr:uid="{00000000-0005-0000-0000-0000D5420000}"/>
    <cellStyle name="Millares 2 8 3 4" xfId="6096" xr:uid="{00000000-0005-0000-0000-0000D6420000}"/>
    <cellStyle name="Millares 2 8 3 4 2" xfId="32846" xr:uid="{00000000-0005-0000-0000-0000D7420000}"/>
    <cellStyle name="Millares 2 8 3 5" xfId="10942" xr:uid="{00000000-0005-0000-0000-0000D8420000}"/>
    <cellStyle name="Millares 2 8 3 5 2" xfId="37692" xr:uid="{00000000-0005-0000-0000-0000D9420000}"/>
    <cellStyle name="Millares 2 8 3 6" xfId="15787" xr:uid="{00000000-0005-0000-0000-0000DA420000}"/>
    <cellStyle name="Millares 2 8 3 6 2" xfId="42537" xr:uid="{00000000-0005-0000-0000-0000DB420000}"/>
    <cellStyle name="Millares 2 8 3 7" xfId="18188" xr:uid="{00000000-0005-0000-0000-0000DC420000}"/>
    <cellStyle name="Millares 2 8 3 7 2" xfId="44935" xr:uid="{00000000-0005-0000-0000-0000DD420000}"/>
    <cellStyle name="Millares 2 8 3 8" xfId="20639" xr:uid="{00000000-0005-0000-0000-0000DE420000}"/>
    <cellStyle name="Millares 2 8 3 8 2" xfId="47386" xr:uid="{00000000-0005-0000-0000-0000DF420000}"/>
    <cellStyle name="Millares 2 8 3 9" xfId="25505" xr:uid="{00000000-0005-0000-0000-0000E0420000}"/>
    <cellStyle name="Millares 2 8 3 9 2" xfId="52250" xr:uid="{00000000-0005-0000-0000-0000E1420000}"/>
    <cellStyle name="Millares 2 8 4" xfId="1708" xr:uid="{00000000-0005-0000-0000-0000E2420000}"/>
    <cellStyle name="Millares 2 8 4 2" xfId="4191" xr:uid="{00000000-0005-0000-0000-0000E3420000}"/>
    <cellStyle name="Millares 2 8 4 2 2" xfId="9044" xr:uid="{00000000-0005-0000-0000-0000E4420000}"/>
    <cellStyle name="Millares 2 8 4 2 2 2" xfId="35794" xr:uid="{00000000-0005-0000-0000-0000E5420000}"/>
    <cellStyle name="Millares 2 8 4 2 3" xfId="13786" xr:uid="{00000000-0005-0000-0000-0000E6420000}"/>
    <cellStyle name="Millares 2 8 4 2 3 2" xfId="40536" xr:uid="{00000000-0005-0000-0000-0000E7420000}"/>
    <cellStyle name="Millares 2 8 4 2 4" xfId="23587" xr:uid="{00000000-0005-0000-0000-0000E8420000}"/>
    <cellStyle name="Millares 2 8 4 2 4 2" xfId="50334" xr:uid="{00000000-0005-0000-0000-0000E9420000}"/>
    <cellStyle name="Millares 2 8 4 2 5" xfId="30943" xr:uid="{00000000-0005-0000-0000-0000EA420000}"/>
    <cellStyle name="Millares 2 8 4 3" xfId="6570" xr:uid="{00000000-0005-0000-0000-0000EB420000}"/>
    <cellStyle name="Millares 2 8 4 3 2" xfId="33320" xr:uid="{00000000-0005-0000-0000-0000EC420000}"/>
    <cellStyle name="Millares 2 8 4 4" xfId="11416" xr:uid="{00000000-0005-0000-0000-0000ED420000}"/>
    <cellStyle name="Millares 2 8 4 4 2" xfId="38166" xr:uid="{00000000-0005-0000-0000-0000EE420000}"/>
    <cellStyle name="Millares 2 8 4 5" xfId="16261" xr:uid="{00000000-0005-0000-0000-0000EF420000}"/>
    <cellStyle name="Millares 2 8 4 5 2" xfId="43011" xr:uid="{00000000-0005-0000-0000-0000F0420000}"/>
    <cellStyle name="Millares 2 8 4 6" xfId="18662" xr:uid="{00000000-0005-0000-0000-0000F1420000}"/>
    <cellStyle name="Millares 2 8 4 6 2" xfId="45409" xr:uid="{00000000-0005-0000-0000-0000F2420000}"/>
    <cellStyle name="Millares 2 8 4 7" xfId="21113" xr:uid="{00000000-0005-0000-0000-0000F3420000}"/>
    <cellStyle name="Millares 2 8 4 7 2" xfId="47860" xr:uid="{00000000-0005-0000-0000-0000F4420000}"/>
    <cellStyle name="Millares 2 8 4 8" xfId="25979" xr:uid="{00000000-0005-0000-0000-0000F5420000}"/>
    <cellStyle name="Millares 2 8 4 8 2" xfId="52724" xr:uid="{00000000-0005-0000-0000-0000F6420000}"/>
    <cellStyle name="Millares 2 8 4 9" xfId="28469" xr:uid="{00000000-0005-0000-0000-0000F7420000}"/>
    <cellStyle name="Millares 2 8 5" xfId="2184" xr:uid="{00000000-0005-0000-0000-0000F8420000}"/>
    <cellStyle name="Millares 2 8 5 2" xfId="4667" xr:uid="{00000000-0005-0000-0000-0000F9420000}"/>
    <cellStyle name="Millares 2 8 5 2 2" xfId="9518" xr:uid="{00000000-0005-0000-0000-0000FA420000}"/>
    <cellStyle name="Millares 2 8 5 2 2 2" xfId="36268" xr:uid="{00000000-0005-0000-0000-0000FB420000}"/>
    <cellStyle name="Millares 2 8 5 2 3" xfId="14260" xr:uid="{00000000-0005-0000-0000-0000FC420000}"/>
    <cellStyle name="Millares 2 8 5 2 3 2" xfId="41010" xr:uid="{00000000-0005-0000-0000-0000FD420000}"/>
    <cellStyle name="Millares 2 8 5 2 4" xfId="24061" xr:uid="{00000000-0005-0000-0000-0000FE420000}"/>
    <cellStyle name="Millares 2 8 5 2 4 2" xfId="50808" xr:uid="{00000000-0005-0000-0000-0000FF420000}"/>
    <cellStyle name="Millares 2 8 5 2 5" xfId="31417" xr:uid="{00000000-0005-0000-0000-000000430000}"/>
    <cellStyle name="Millares 2 8 5 3" xfId="7044" xr:uid="{00000000-0005-0000-0000-000001430000}"/>
    <cellStyle name="Millares 2 8 5 3 2" xfId="33794" xr:uid="{00000000-0005-0000-0000-000002430000}"/>
    <cellStyle name="Millares 2 8 5 4" xfId="11890" xr:uid="{00000000-0005-0000-0000-000003430000}"/>
    <cellStyle name="Millares 2 8 5 4 2" xfId="38640" xr:uid="{00000000-0005-0000-0000-000004430000}"/>
    <cellStyle name="Millares 2 8 5 5" xfId="16735" xr:uid="{00000000-0005-0000-0000-000005430000}"/>
    <cellStyle name="Millares 2 8 5 5 2" xfId="43485" xr:uid="{00000000-0005-0000-0000-000006430000}"/>
    <cellStyle name="Millares 2 8 5 6" xfId="19136" xr:uid="{00000000-0005-0000-0000-000007430000}"/>
    <cellStyle name="Millares 2 8 5 6 2" xfId="45883" xr:uid="{00000000-0005-0000-0000-000008430000}"/>
    <cellStyle name="Millares 2 8 5 7" xfId="21587" xr:uid="{00000000-0005-0000-0000-000009430000}"/>
    <cellStyle name="Millares 2 8 5 7 2" xfId="48334" xr:uid="{00000000-0005-0000-0000-00000A430000}"/>
    <cellStyle name="Millares 2 8 5 8" xfId="26453" xr:uid="{00000000-0005-0000-0000-00000B430000}"/>
    <cellStyle name="Millares 2 8 5 8 2" xfId="53198" xr:uid="{00000000-0005-0000-0000-00000C430000}"/>
    <cellStyle name="Millares 2 8 5 9" xfId="28943" xr:uid="{00000000-0005-0000-0000-00000D430000}"/>
    <cellStyle name="Millares 2 8 6" xfId="3188" xr:uid="{00000000-0005-0000-0000-00000E430000}"/>
    <cellStyle name="Millares 2 8 6 2" xfId="8047" xr:uid="{00000000-0005-0000-0000-00000F430000}"/>
    <cellStyle name="Millares 2 8 6 2 2" xfId="34797" xr:uid="{00000000-0005-0000-0000-000010430000}"/>
    <cellStyle name="Millares 2 8 6 3" xfId="12838" xr:uid="{00000000-0005-0000-0000-000011430000}"/>
    <cellStyle name="Millares 2 8 6 3 2" xfId="39588" xr:uid="{00000000-0005-0000-0000-000012430000}"/>
    <cellStyle name="Millares 2 8 6 4" xfId="22590" xr:uid="{00000000-0005-0000-0000-000013430000}"/>
    <cellStyle name="Millares 2 8 6 4 2" xfId="49337" xr:uid="{00000000-0005-0000-0000-000014430000}"/>
    <cellStyle name="Millares 2 8 6 5" xfId="29946" xr:uid="{00000000-0005-0000-0000-000015430000}"/>
    <cellStyle name="Millares 2 8 7" xfId="5622" xr:uid="{00000000-0005-0000-0000-000016430000}"/>
    <cellStyle name="Millares 2 8 7 2" xfId="32372" xr:uid="{00000000-0005-0000-0000-000017430000}"/>
    <cellStyle name="Millares 2 8 8" xfId="10467" xr:uid="{00000000-0005-0000-0000-000018430000}"/>
    <cellStyle name="Millares 2 8 8 2" xfId="37217" xr:uid="{00000000-0005-0000-0000-000019430000}"/>
    <cellStyle name="Millares 2 8 9" xfId="15313" xr:uid="{00000000-0005-0000-0000-00001A430000}"/>
    <cellStyle name="Millares 2 8 9 2" xfId="42063" xr:uid="{00000000-0005-0000-0000-00001B430000}"/>
    <cellStyle name="Millares 2 9" xfId="823" xr:uid="{00000000-0005-0000-0000-00001C430000}"/>
    <cellStyle name="Millares 2 9 10" xfId="20266" xr:uid="{00000000-0005-0000-0000-00001D430000}"/>
    <cellStyle name="Millares 2 9 10 2" xfId="47013" xr:uid="{00000000-0005-0000-0000-00001E430000}"/>
    <cellStyle name="Millares 2 9 11" xfId="25132" xr:uid="{00000000-0005-0000-0000-00001F430000}"/>
    <cellStyle name="Millares 2 9 11 2" xfId="51877" xr:uid="{00000000-0005-0000-0000-000020430000}"/>
    <cellStyle name="Millares 2 9 12" xfId="27596" xr:uid="{00000000-0005-0000-0000-000021430000}"/>
    <cellStyle name="Millares 2 9 2" xfId="1331" xr:uid="{00000000-0005-0000-0000-000022430000}"/>
    <cellStyle name="Millares 2 9 2 10" xfId="28096" xr:uid="{00000000-0005-0000-0000-000023430000}"/>
    <cellStyle name="Millares 2 9 2 2" xfId="2759" xr:uid="{00000000-0005-0000-0000-000024430000}"/>
    <cellStyle name="Millares 2 9 2 2 2" xfId="5242" xr:uid="{00000000-0005-0000-0000-000025430000}"/>
    <cellStyle name="Millares 2 9 2 2 2 2" xfId="10093" xr:uid="{00000000-0005-0000-0000-000026430000}"/>
    <cellStyle name="Millares 2 9 2 2 2 2 2" xfId="36843" xr:uid="{00000000-0005-0000-0000-000027430000}"/>
    <cellStyle name="Millares 2 9 2 2 2 3" xfId="14835" xr:uid="{00000000-0005-0000-0000-000028430000}"/>
    <cellStyle name="Millares 2 9 2 2 2 3 2" xfId="41585" xr:uid="{00000000-0005-0000-0000-000029430000}"/>
    <cellStyle name="Millares 2 9 2 2 2 4" xfId="24636" xr:uid="{00000000-0005-0000-0000-00002A430000}"/>
    <cellStyle name="Millares 2 9 2 2 2 4 2" xfId="51383" xr:uid="{00000000-0005-0000-0000-00002B430000}"/>
    <cellStyle name="Millares 2 9 2 2 2 5" xfId="31992" xr:uid="{00000000-0005-0000-0000-00002C430000}"/>
    <cellStyle name="Millares 2 9 2 2 3" xfId="7619" xr:uid="{00000000-0005-0000-0000-00002D430000}"/>
    <cellStyle name="Millares 2 9 2 2 3 2" xfId="34369" xr:uid="{00000000-0005-0000-0000-00002E430000}"/>
    <cellStyle name="Millares 2 9 2 2 4" xfId="12465" xr:uid="{00000000-0005-0000-0000-00002F430000}"/>
    <cellStyle name="Millares 2 9 2 2 4 2" xfId="39215" xr:uid="{00000000-0005-0000-0000-000030430000}"/>
    <cellStyle name="Millares 2 9 2 2 5" xfId="17310" xr:uid="{00000000-0005-0000-0000-000031430000}"/>
    <cellStyle name="Millares 2 9 2 2 5 2" xfId="44060" xr:uid="{00000000-0005-0000-0000-000032430000}"/>
    <cellStyle name="Millares 2 9 2 2 6" xfId="19711" xr:uid="{00000000-0005-0000-0000-000033430000}"/>
    <cellStyle name="Millares 2 9 2 2 6 2" xfId="46458" xr:uid="{00000000-0005-0000-0000-000034430000}"/>
    <cellStyle name="Millares 2 9 2 2 7" xfId="22162" xr:uid="{00000000-0005-0000-0000-000035430000}"/>
    <cellStyle name="Millares 2 9 2 2 7 2" xfId="48909" xr:uid="{00000000-0005-0000-0000-000036430000}"/>
    <cellStyle name="Millares 2 9 2 2 8" xfId="27028" xr:uid="{00000000-0005-0000-0000-000037430000}"/>
    <cellStyle name="Millares 2 9 2 2 8 2" xfId="53773" xr:uid="{00000000-0005-0000-0000-000038430000}"/>
    <cellStyle name="Millares 2 9 2 2 9" xfId="29518" xr:uid="{00000000-0005-0000-0000-000039430000}"/>
    <cellStyle name="Millares 2 9 2 3" xfId="3814" xr:uid="{00000000-0005-0000-0000-00003A430000}"/>
    <cellStyle name="Millares 2 9 2 3 2" xfId="8671" xr:uid="{00000000-0005-0000-0000-00003B430000}"/>
    <cellStyle name="Millares 2 9 2 3 2 2" xfId="35421" xr:uid="{00000000-0005-0000-0000-00003C430000}"/>
    <cellStyle name="Millares 2 9 2 3 3" xfId="13413" xr:uid="{00000000-0005-0000-0000-00003D430000}"/>
    <cellStyle name="Millares 2 9 2 3 3 2" xfId="40163" xr:uid="{00000000-0005-0000-0000-00003E430000}"/>
    <cellStyle name="Millares 2 9 2 3 4" xfId="23214" xr:uid="{00000000-0005-0000-0000-00003F430000}"/>
    <cellStyle name="Millares 2 9 2 3 4 2" xfId="49961" xr:uid="{00000000-0005-0000-0000-000040430000}"/>
    <cellStyle name="Millares 2 9 2 3 5" xfId="30570" xr:uid="{00000000-0005-0000-0000-000041430000}"/>
    <cellStyle name="Millares 2 9 2 4" xfId="6197" xr:uid="{00000000-0005-0000-0000-000042430000}"/>
    <cellStyle name="Millares 2 9 2 4 2" xfId="32947" xr:uid="{00000000-0005-0000-0000-000043430000}"/>
    <cellStyle name="Millares 2 9 2 5" xfId="11043" xr:uid="{00000000-0005-0000-0000-000044430000}"/>
    <cellStyle name="Millares 2 9 2 5 2" xfId="37793" xr:uid="{00000000-0005-0000-0000-000045430000}"/>
    <cellStyle name="Millares 2 9 2 6" xfId="15888" xr:uid="{00000000-0005-0000-0000-000046430000}"/>
    <cellStyle name="Millares 2 9 2 6 2" xfId="42638" xr:uid="{00000000-0005-0000-0000-000047430000}"/>
    <cellStyle name="Millares 2 9 2 7" xfId="18289" xr:uid="{00000000-0005-0000-0000-000048430000}"/>
    <cellStyle name="Millares 2 9 2 7 2" xfId="45036" xr:uid="{00000000-0005-0000-0000-000049430000}"/>
    <cellStyle name="Millares 2 9 2 8" xfId="20740" xr:uid="{00000000-0005-0000-0000-00004A430000}"/>
    <cellStyle name="Millares 2 9 2 8 2" xfId="47487" xr:uid="{00000000-0005-0000-0000-00004B430000}"/>
    <cellStyle name="Millares 2 9 2 9" xfId="25606" xr:uid="{00000000-0005-0000-0000-00004C430000}"/>
    <cellStyle name="Millares 2 9 2 9 2" xfId="52351" xr:uid="{00000000-0005-0000-0000-00004D430000}"/>
    <cellStyle name="Millares 2 9 3" xfId="1810" xr:uid="{00000000-0005-0000-0000-00004E430000}"/>
    <cellStyle name="Millares 2 9 3 2" xfId="4293" xr:uid="{00000000-0005-0000-0000-00004F430000}"/>
    <cellStyle name="Millares 2 9 3 2 2" xfId="9145" xr:uid="{00000000-0005-0000-0000-000050430000}"/>
    <cellStyle name="Millares 2 9 3 2 2 2" xfId="35895" xr:uid="{00000000-0005-0000-0000-000051430000}"/>
    <cellStyle name="Millares 2 9 3 2 3" xfId="13887" xr:uid="{00000000-0005-0000-0000-000052430000}"/>
    <cellStyle name="Millares 2 9 3 2 3 2" xfId="40637" xr:uid="{00000000-0005-0000-0000-000053430000}"/>
    <cellStyle name="Millares 2 9 3 2 4" xfId="23688" xr:uid="{00000000-0005-0000-0000-000054430000}"/>
    <cellStyle name="Millares 2 9 3 2 4 2" xfId="50435" xr:uid="{00000000-0005-0000-0000-000055430000}"/>
    <cellStyle name="Millares 2 9 3 2 5" xfId="31044" xr:uid="{00000000-0005-0000-0000-000056430000}"/>
    <cellStyle name="Millares 2 9 3 3" xfId="6671" xr:uid="{00000000-0005-0000-0000-000057430000}"/>
    <cellStyle name="Millares 2 9 3 3 2" xfId="33421" xr:uid="{00000000-0005-0000-0000-000058430000}"/>
    <cellStyle name="Millares 2 9 3 4" xfId="11517" xr:uid="{00000000-0005-0000-0000-000059430000}"/>
    <cellStyle name="Millares 2 9 3 4 2" xfId="38267" xr:uid="{00000000-0005-0000-0000-00005A430000}"/>
    <cellStyle name="Millares 2 9 3 5" xfId="16362" xr:uid="{00000000-0005-0000-0000-00005B430000}"/>
    <cellStyle name="Millares 2 9 3 5 2" xfId="43112" xr:uid="{00000000-0005-0000-0000-00005C430000}"/>
    <cellStyle name="Millares 2 9 3 6" xfId="18763" xr:uid="{00000000-0005-0000-0000-00005D430000}"/>
    <cellStyle name="Millares 2 9 3 6 2" xfId="45510" xr:uid="{00000000-0005-0000-0000-00005E430000}"/>
    <cellStyle name="Millares 2 9 3 7" xfId="21214" xr:uid="{00000000-0005-0000-0000-00005F430000}"/>
    <cellStyle name="Millares 2 9 3 7 2" xfId="47961" xr:uid="{00000000-0005-0000-0000-000060430000}"/>
    <cellStyle name="Millares 2 9 3 8" xfId="26080" xr:uid="{00000000-0005-0000-0000-000061430000}"/>
    <cellStyle name="Millares 2 9 3 8 2" xfId="52825" xr:uid="{00000000-0005-0000-0000-000062430000}"/>
    <cellStyle name="Millares 2 9 3 9" xfId="28570" xr:uid="{00000000-0005-0000-0000-000063430000}"/>
    <cellStyle name="Millares 2 9 4" xfId="2285" xr:uid="{00000000-0005-0000-0000-000064430000}"/>
    <cellStyle name="Millares 2 9 4 2" xfId="4768" xr:uid="{00000000-0005-0000-0000-000065430000}"/>
    <cellStyle name="Millares 2 9 4 2 2" xfId="9619" xr:uid="{00000000-0005-0000-0000-000066430000}"/>
    <cellStyle name="Millares 2 9 4 2 2 2" xfId="36369" xr:uid="{00000000-0005-0000-0000-000067430000}"/>
    <cellStyle name="Millares 2 9 4 2 3" xfId="14361" xr:uid="{00000000-0005-0000-0000-000068430000}"/>
    <cellStyle name="Millares 2 9 4 2 3 2" xfId="41111" xr:uid="{00000000-0005-0000-0000-000069430000}"/>
    <cellStyle name="Millares 2 9 4 2 4" xfId="24162" xr:uid="{00000000-0005-0000-0000-00006A430000}"/>
    <cellStyle name="Millares 2 9 4 2 4 2" xfId="50909" xr:uid="{00000000-0005-0000-0000-00006B430000}"/>
    <cellStyle name="Millares 2 9 4 2 5" xfId="31518" xr:uid="{00000000-0005-0000-0000-00006C430000}"/>
    <cellStyle name="Millares 2 9 4 3" xfId="7145" xr:uid="{00000000-0005-0000-0000-00006D430000}"/>
    <cellStyle name="Millares 2 9 4 3 2" xfId="33895" xr:uid="{00000000-0005-0000-0000-00006E430000}"/>
    <cellStyle name="Millares 2 9 4 4" xfId="11991" xr:uid="{00000000-0005-0000-0000-00006F430000}"/>
    <cellStyle name="Millares 2 9 4 4 2" xfId="38741" xr:uid="{00000000-0005-0000-0000-000070430000}"/>
    <cellStyle name="Millares 2 9 4 5" xfId="16836" xr:uid="{00000000-0005-0000-0000-000071430000}"/>
    <cellStyle name="Millares 2 9 4 5 2" xfId="43586" xr:uid="{00000000-0005-0000-0000-000072430000}"/>
    <cellStyle name="Millares 2 9 4 6" xfId="19237" xr:uid="{00000000-0005-0000-0000-000073430000}"/>
    <cellStyle name="Millares 2 9 4 6 2" xfId="45984" xr:uid="{00000000-0005-0000-0000-000074430000}"/>
    <cellStyle name="Millares 2 9 4 7" xfId="21688" xr:uid="{00000000-0005-0000-0000-000075430000}"/>
    <cellStyle name="Millares 2 9 4 7 2" xfId="48435" xr:uid="{00000000-0005-0000-0000-000076430000}"/>
    <cellStyle name="Millares 2 9 4 8" xfId="26554" xr:uid="{00000000-0005-0000-0000-000077430000}"/>
    <cellStyle name="Millares 2 9 4 8 2" xfId="53299" xr:uid="{00000000-0005-0000-0000-000078430000}"/>
    <cellStyle name="Millares 2 9 4 9" xfId="29044" xr:uid="{00000000-0005-0000-0000-000079430000}"/>
    <cellStyle name="Millares 2 9 5" xfId="3312" xr:uid="{00000000-0005-0000-0000-00007A430000}"/>
    <cellStyle name="Millares 2 9 5 2" xfId="8171" xr:uid="{00000000-0005-0000-0000-00007B430000}"/>
    <cellStyle name="Millares 2 9 5 2 2" xfId="34921" xr:uid="{00000000-0005-0000-0000-00007C430000}"/>
    <cellStyle name="Millares 2 9 5 3" xfId="12939" xr:uid="{00000000-0005-0000-0000-00007D430000}"/>
    <cellStyle name="Millares 2 9 5 3 2" xfId="39689" xr:uid="{00000000-0005-0000-0000-00007E430000}"/>
    <cellStyle name="Millares 2 9 5 4" xfId="22714" xr:uid="{00000000-0005-0000-0000-00007F430000}"/>
    <cellStyle name="Millares 2 9 5 4 2" xfId="49461" xr:uid="{00000000-0005-0000-0000-000080430000}"/>
    <cellStyle name="Millares 2 9 5 5" xfId="30070" xr:uid="{00000000-0005-0000-0000-000081430000}"/>
    <cellStyle name="Millares 2 9 6" xfId="5723" xr:uid="{00000000-0005-0000-0000-000082430000}"/>
    <cellStyle name="Millares 2 9 6 2" xfId="32473" xr:uid="{00000000-0005-0000-0000-000083430000}"/>
    <cellStyle name="Millares 2 9 7" xfId="10569" xr:uid="{00000000-0005-0000-0000-000084430000}"/>
    <cellStyle name="Millares 2 9 7 2" xfId="37319" xr:uid="{00000000-0005-0000-0000-000085430000}"/>
    <cellStyle name="Millares 2 9 8" xfId="15414" xr:uid="{00000000-0005-0000-0000-000086430000}"/>
    <cellStyle name="Millares 2 9 8 2" xfId="42164" xr:uid="{00000000-0005-0000-0000-000087430000}"/>
    <cellStyle name="Millares 2 9 9" xfId="17813" xr:uid="{00000000-0005-0000-0000-000088430000}"/>
    <cellStyle name="Millares 2 9 9 2" xfId="44560" xr:uid="{00000000-0005-0000-0000-000089430000}"/>
    <cellStyle name="Millares 2_1 7715 vigencias_futuras MUNICIPIO MEDELLÍN" xfId="345" xr:uid="{00000000-0005-0000-0000-00008A430000}"/>
    <cellStyle name="Millares 3" xfId="346" xr:uid="{00000000-0005-0000-0000-00008B430000}"/>
    <cellStyle name="Millares 3 10" xfId="5487" xr:uid="{00000000-0005-0000-0000-00008C430000}"/>
    <cellStyle name="Millares 3 10 2" xfId="32237" xr:uid="{00000000-0005-0000-0000-00008D430000}"/>
    <cellStyle name="Millares 3 11" xfId="10332" xr:uid="{00000000-0005-0000-0000-00008E430000}"/>
    <cellStyle name="Millares 3 11 2" xfId="37082" xr:uid="{00000000-0005-0000-0000-00008F430000}"/>
    <cellStyle name="Millares 3 12" xfId="15178" xr:uid="{00000000-0005-0000-0000-000090430000}"/>
    <cellStyle name="Millares 3 12 2" xfId="41928" xr:uid="{00000000-0005-0000-0000-000091430000}"/>
    <cellStyle name="Millares 3 13" xfId="17565" xr:uid="{00000000-0005-0000-0000-000092430000}"/>
    <cellStyle name="Millares 3 13 2" xfId="44312" xr:uid="{00000000-0005-0000-0000-000093430000}"/>
    <cellStyle name="Millares 3 14" xfId="20029" xr:uid="{00000000-0005-0000-0000-000094430000}"/>
    <cellStyle name="Millares 3 14 2" xfId="46776" xr:uid="{00000000-0005-0000-0000-000095430000}"/>
    <cellStyle name="Millares 3 15" xfId="24895" xr:uid="{00000000-0005-0000-0000-000096430000}"/>
    <cellStyle name="Millares 3 15 2" xfId="51641" xr:uid="{00000000-0005-0000-0000-000097430000}"/>
    <cellStyle name="Millares 3 16" xfId="27292" xr:uid="{00000000-0005-0000-0000-000098430000}"/>
    <cellStyle name="Millares 3 2" xfId="521" xr:uid="{00000000-0005-0000-0000-000099430000}"/>
    <cellStyle name="Millares 3 2 10" xfId="15213" xr:uid="{00000000-0005-0000-0000-00009A430000}"/>
    <cellStyle name="Millares 3 2 10 2" xfId="41963" xr:uid="{00000000-0005-0000-0000-00009B430000}"/>
    <cellStyle name="Millares 3 2 11" xfId="17605" xr:uid="{00000000-0005-0000-0000-00009C430000}"/>
    <cellStyle name="Millares 3 2 11 2" xfId="44352" xr:uid="{00000000-0005-0000-0000-00009D430000}"/>
    <cellStyle name="Millares 3 2 12" xfId="20064" xr:uid="{00000000-0005-0000-0000-00009E430000}"/>
    <cellStyle name="Millares 3 2 12 2" xfId="46811" xr:uid="{00000000-0005-0000-0000-00009F430000}"/>
    <cellStyle name="Millares 3 2 13" xfId="24930" xr:uid="{00000000-0005-0000-0000-0000A0430000}"/>
    <cellStyle name="Millares 3 2 13 2" xfId="51676" xr:uid="{00000000-0005-0000-0000-0000A1430000}"/>
    <cellStyle name="Millares 3 2 14" xfId="27343" xr:uid="{00000000-0005-0000-0000-0000A2430000}"/>
    <cellStyle name="Millares 3 2 2" xfId="715" xr:uid="{00000000-0005-0000-0000-0000A3430000}"/>
    <cellStyle name="Millares 3 2 2 10" xfId="17746" xr:uid="{00000000-0005-0000-0000-0000A4430000}"/>
    <cellStyle name="Millares 3 2 2 10 2" xfId="44493" xr:uid="{00000000-0005-0000-0000-0000A5430000}"/>
    <cellStyle name="Millares 3 2 2 11" xfId="20200" xr:uid="{00000000-0005-0000-0000-0000A6430000}"/>
    <cellStyle name="Millares 3 2 2 11 2" xfId="46947" xr:uid="{00000000-0005-0000-0000-0000A7430000}"/>
    <cellStyle name="Millares 3 2 2 12" xfId="25066" xr:uid="{00000000-0005-0000-0000-0000A8430000}"/>
    <cellStyle name="Millares 3 2 2 12 2" xfId="51812" xr:uid="{00000000-0005-0000-0000-0000A9430000}"/>
    <cellStyle name="Millares 3 2 2 13" xfId="27524" xr:uid="{00000000-0005-0000-0000-0000AA430000}"/>
    <cellStyle name="Millares 3 2 2 2" xfId="1026" xr:uid="{00000000-0005-0000-0000-0000AB430000}"/>
    <cellStyle name="Millares 3 2 2 2 10" xfId="20438" xr:uid="{00000000-0005-0000-0000-0000AC430000}"/>
    <cellStyle name="Millares 3 2 2 2 10 2" xfId="47185" xr:uid="{00000000-0005-0000-0000-0000AD430000}"/>
    <cellStyle name="Millares 3 2 2 2 11" xfId="25304" xr:uid="{00000000-0005-0000-0000-0000AE430000}"/>
    <cellStyle name="Millares 3 2 2 2 11 2" xfId="52049" xr:uid="{00000000-0005-0000-0000-0000AF430000}"/>
    <cellStyle name="Millares 3 2 2 2 12" xfId="27794" xr:uid="{00000000-0005-0000-0000-0000B0430000}"/>
    <cellStyle name="Millares 3 2 2 2 2" xfId="1503" xr:uid="{00000000-0005-0000-0000-0000B1430000}"/>
    <cellStyle name="Millares 3 2 2 2 2 10" xfId="28268" xr:uid="{00000000-0005-0000-0000-0000B2430000}"/>
    <cellStyle name="Millares 3 2 2 2 2 2" xfId="2931" xr:uid="{00000000-0005-0000-0000-0000B3430000}"/>
    <cellStyle name="Millares 3 2 2 2 2 2 2" xfId="5414" xr:uid="{00000000-0005-0000-0000-0000B4430000}"/>
    <cellStyle name="Millares 3 2 2 2 2 2 2 2" xfId="10265" xr:uid="{00000000-0005-0000-0000-0000B5430000}"/>
    <cellStyle name="Millares 3 2 2 2 2 2 2 2 2" xfId="37015" xr:uid="{00000000-0005-0000-0000-0000B6430000}"/>
    <cellStyle name="Millares 3 2 2 2 2 2 2 3" xfId="15007" xr:uid="{00000000-0005-0000-0000-0000B7430000}"/>
    <cellStyle name="Millares 3 2 2 2 2 2 2 3 2" xfId="41757" xr:uid="{00000000-0005-0000-0000-0000B8430000}"/>
    <cellStyle name="Millares 3 2 2 2 2 2 2 4" xfId="24808" xr:uid="{00000000-0005-0000-0000-0000B9430000}"/>
    <cellStyle name="Millares 3 2 2 2 2 2 2 4 2" xfId="51555" xr:uid="{00000000-0005-0000-0000-0000BA430000}"/>
    <cellStyle name="Millares 3 2 2 2 2 2 2 5" xfId="32164" xr:uid="{00000000-0005-0000-0000-0000BB430000}"/>
    <cellStyle name="Millares 3 2 2 2 2 2 3" xfId="7791" xr:uid="{00000000-0005-0000-0000-0000BC430000}"/>
    <cellStyle name="Millares 3 2 2 2 2 2 3 2" xfId="34541" xr:uid="{00000000-0005-0000-0000-0000BD430000}"/>
    <cellStyle name="Millares 3 2 2 2 2 2 4" xfId="12637" xr:uid="{00000000-0005-0000-0000-0000BE430000}"/>
    <cellStyle name="Millares 3 2 2 2 2 2 4 2" xfId="39387" xr:uid="{00000000-0005-0000-0000-0000BF430000}"/>
    <cellStyle name="Millares 3 2 2 2 2 2 5" xfId="17482" xr:uid="{00000000-0005-0000-0000-0000C0430000}"/>
    <cellStyle name="Millares 3 2 2 2 2 2 5 2" xfId="44232" xr:uid="{00000000-0005-0000-0000-0000C1430000}"/>
    <cellStyle name="Millares 3 2 2 2 2 2 6" xfId="19883" xr:uid="{00000000-0005-0000-0000-0000C2430000}"/>
    <cellStyle name="Millares 3 2 2 2 2 2 6 2" xfId="46630" xr:uid="{00000000-0005-0000-0000-0000C3430000}"/>
    <cellStyle name="Millares 3 2 2 2 2 2 7" xfId="22334" xr:uid="{00000000-0005-0000-0000-0000C4430000}"/>
    <cellStyle name="Millares 3 2 2 2 2 2 7 2" xfId="49081" xr:uid="{00000000-0005-0000-0000-0000C5430000}"/>
    <cellStyle name="Millares 3 2 2 2 2 2 8" xfId="27200" xr:uid="{00000000-0005-0000-0000-0000C6430000}"/>
    <cellStyle name="Millares 3 2 2 2 2 2 8 2" xfId="53945" xr:uid="{00000000-0005-0000-0000-0000C7430000}"/>
    <cellStyle name="Millares 3 2 2 2 2 2 9" xfId="29690" xr:uid="{00000000-0005-0000-0000-0000C8430000}"/>
    <cellStyle name="Millares 3 2 2 2 2 3" xfId="3986" xr:uid="{00000000-0005-0000-0000-0000C9430000}"/>
    <cellStyle name="Millares 3 2 2 2 2 3 2" xfId="8843" xr:uid="{00000000-0005-0000-0000-0000CA430000}"/>
    <cellStyle name="Millares 3 2 2 2 2 3 2 2" xfId="35593" xr:uid="{00000000-0005-0000-0000-0000CB430000}"/>
    <cellStyle name="Millares 3 2 2 2 2 3 3" xfId="13585" xr:uid="{00000000-0005-0000-0000-0000CC430000}"/>
    <cellStyle name="Millares 3 2 2 2 2 3 3 2" xfId="40335" xr:uid="{00000000-0005-0000-0000-0000CD430000}"/>
    <cellStyle name="Millares 3 2 2 2 2 3 4" xfId="23386" xr:uid="{00000000-0005-0000-0000-0000CE430000}"/>
    <cellStyle name="Millares 3 2 2 2 2 3 4 2" xfId="50133" xr:uid="{00000000-0005-0000-0000-0000CF430000}"/>
    <cellStyle name="Millares 3 2 2 2 2 3 5" xfId="30742" xr:uid="{00000000-0005-0000-0000-0000D0430000}"/>
    <cellStyle name="Millares 3 2 2 2 2 4" xfId="6369" xr:uid="{00000000-0005-0000-0000-0000D1430000}"/>
    <cellStyle name="Millares 3 2 2 2 2 4 2" xfId="33119" xr:uid="{00000000-0005-0000-0000-0000D2430000}"/>
    <cellStyle name="Millares 3 2 2 2 2 5" xfId="11215" xr:uid="{00000000-0005-0000-0000-0000D3430000}"/>
    <cellStyle name="Millares 3 2 2 2 2 5 2" xfId="37965" xr:uid="{00000000-0005-0000-0000-0000D4430000}"/>
    <cellStyle name="Millares 3 2 2 2 2 6" xfId="16060" xr:uid="{00000000-0005-0000-0000-0000D5430000}"/>
    <cellStyle name="Millares 3 2 2 2 2 6 2" xfId="42810" xr:uid="{00000000-0005-0000-0000-0000D6430000}"/>
    <cellStyle name="Millares 3 2 2 2 2 7" xfId="18461" xr:uid="{00000000-0005-0000-0000-0000D7430000}"/>
    <cellStyle name="Millares 3 2 2 2 2 7 2" xfId="45208" xr:uid="{00000000-0005-0000-0000-0000D8430000}"/>
    <cellStyle name="Millares 3 2 2 2 2 8" xfId="20912" xr:uid="{00000000-0005-0000-0000-0000D9430000}"/>
    <cellStyle name="Millares 3 2 2 2 2 8 2" xfId="47659" xr:uid="{00000000-0005-0000-0000-0000DA430000}"/>
    <cellStyle name="Millares 3 2 2 2 2 9" xfId="25778" xr:uid="{00000000-0005-0000-0000-0000DB430000}"/>
    <cellStyle name="Millares 3 2 2 2 2 9 2" xfId="52523" xr:uid="{00000000-0005-0000-0000-0000DC430000}"/>
    <cellStyle name="Millares 3 2 2 2 3" xfId="1982" xr:uid="{00000000-0005-0000-0000-0000DD430000}"/>
    <cellStyle name="Millares 3 2 2 2 3 2" xfId="4465" xr:uid="{00000000-0005-0000-0000-0000DE430000}"/>
    <cellStyle name="Millares 3 2 2 2 3 2 2" xfId="9317" xr:uid="{00000000-0005-0000-0000-0000DF430000}"/>
    <cellStyle name="Millares 3 2 2 2 3 2 2 2" xfId="36067" xr:uid="{00000000-0005-0000-0000-0000E0430000}"/>
    <cellStyle name="Millares 3 2 2 2 3 2 3" xfId="14059" xr:uid="{00000000-0005-0000-0000-0000E1430000}"/>
    <cellStyle name="Millares 3 2 2 2 3 2 3 2" xfId="40809" xr:uid="{00000000-0005-0000-0000-0000E2430000}"/>
    <cellStyle name="Millares 3 2 2 2 3 2 4" xfId="23860" xr:uid="{00000000-0005-0000-0000-0000E3430000}"/>
    <cellStyle name="Millares 3 2 2 2 3 2 4 2" xfId="50607" xr:uid="{00000000-0005-0000-0000-0000E4430000}"/>
    <cellStyle name="Millares 3 2 2 2 3 2 5" xfId="31216" xr:uid="{00000000-0005-0000-0000-0000E5430000}"/>
    <cellStyle name="Millares 3 2 2 2 3 3" xfId="6843" xr:uid="{00000000-0005-0000-0000-0000E6430000}"/>
    <cellStyle name="Millares 3 2 2 2 3 3 2" xfId="33593" xr:uid="{00000000-0005-0000-0000-0000E7430000}"/>
    <cellStyle name="Millares 3 2 2 2 3 4" xfId="11689" xr:uid="{00000000-0005-0000-0000-0000E8430000}"/>
    <cellStyle name="Millares 3 2 2 2 3 4 2" xfId="38439" xr:uid="{00000000-0005-0000-0000-0000E9430000}"/>
    <cellStyle name="Millares 3 2 2 2 3 5" xfId="16534" xr:uid="{00000000-0005-0000-0000-0000EA430000}"/>
    <cellStyle name="Millares 3 2 2 2 3 5 2" xfId="43284" xr:uid="{00000000-0005-0000-0000-0000EB430000}"/>
    <cellStyle name="Millares 3 2 2 2 3 6" xfId="18935" xr:uid="{00000000-0005-0000-0000-0000EC430000}"/>
    <cellStyle name="Millares 3 2 2 2 3 6 2" xfId="45682" xr:uid="{00000000-0005-0000-0000-0000ED430000}"/>
    <cellStyle name="Millares 3 2 2 2 3 7" xfId="21386" xr:uid="{00000000-0005-0000-0000-0000EE430000}"/>
    <cellStyle name="Millares 3 2 2 2 3 7 2" xfId="48133" xr:uid="{00000000-0005-0000-0000-0000EF430000}"/>
    <cellStyle name="Millares 3 2 2 2 3 8" xfId="26252" xr:uid="{00000000-0005-0000-0000-0000F0430000}"/>
    <cellStyle name="Millares 3 2 2 2 3 8 2" xfId="52997" xr:uid="{00000000-0005-0000-0000-0000F1430000}"/>
    <cellStyle name="Millares 3 2 2 2 3 9" xfId="28742" xr:uid="{00000000-0005-0000-0000-0000F2430000}"/>
    <cellStyle name="Millares 3 2 2 2 4" xfId="2457" xr:uid="{00000000-0005-0000-0000-0000F3430000}"/>
    <cellStyle name="Millares 3 2 2 2 4 2" xfId="4940" xr:uid="{00000000-0005-0000-0000-0000F4430000}"/>
    <cellStyle name="Millares 3 2 2 2 4 2 2" xfId="9791" xr:uid="{00000000-0005-0000-0000-0000F5430000}"/>
    <cellStyle name="Millares 3 2 2 2 4 2 2 2" xfId="36541" xr:uid="{00000000-0005-0000-0000-0000F6430000}"/>
    <cellStyle name="Millares 3 2 2 2 4 2 3" xfId="14533" xr:uid="{00000000-0005-0000-0000-0000F7430000}"/>
    <cellStyle name="Millares 3 2 2 2 4 2 3 2" xfId="41283" xr:uid="{00000000-0005-0000-0000-0000F8430000}"/>
    <cellStyle name="Millares 3 2 2 2 4 2 4" xfId="24334" xr:uid="{00000000-0005-0000-0000-0000F9430000}"/>
    <cellStyle name="Millares 3 2 2 2 4 2 4 2" xfId="51081" xr:uid="{00000000-0005-0000-0000-0000FA430000}"/>
    <cellStyle name="Millares 3 2 2 2 4 2 5" xfId="31690" xr:uid="{00000000-0005-0000-0000-0000FB430000}"/>
    <cellStyle name="Millares 3 2 2 2 4 3" xfId="7317" xr:uid="{00000000-0005-0000-0000-0000FC430000}"/>
    <cellStyle name="Millares 3 2 2 2 4 3 2" xfId="34067" xr:uid="{00000000-0005-0000-0000-0000FD430000}"/>
    <cellStyle name="Millares 3 2 2 2 4 4" xfId="12163" xr:uid="{00000000-0005-0000-0000-0000FE430000}"/>
    <cellStyle name="Millares 3 2 2 2 4 4 2" xfId="38913" xr:uid="{00000000-0005-0000-0000-0000FF430000}"/>
    <cellStyle name="Millares 3 2 2 2 4 5" xfId="17008" xr:uid="{00000000-0005-0000-0000-000000440000}"/>
    <cellStyle name="Millares 3 2 2 2 4 5 2" xfId="43758" xr:uid="{00000000-0005-0000-0000-000001440000}"/>
    <cellStyle name="Millares 3 2 2 2 4 6" xfId="19409" xr:uid="{00000000-0005-0000-0000-000002440000}"/>
    <cellStyle name="Millares 3 2 2 2 4 6 2" xfId="46156" xr:uid="{00000000-0005-0000-0000-000003440000}"/>
    <cellStyle name="Millares 3 2 2 2 4 7" xfId="21860" xr:uid="{00000000-0005-0000-0000-000004440000}"/>
    <cellStyle name="Millares 3 2 2 2 4 7 2" xfId="48607" xr:uid="{00000000-0005-0000-0000-000005440000}"/>
    <cellStyle name="Millares 3 2 2 2 4 8" xfId="26726" xr:uid="{00000000-0005-0000-0000-000006440000}"/>
    <cellStyle name="Millares 3 2 2 2 4 8 2" xfId="53471" xr:uid="{00000000-0005-0000-0000-000007440000}"/>
    <cellStyle name="Millares 3 2 2 2 4 9" xfId="29216" xr:uid="{00000000-0005-0000-0000-000008440000}"/>
    <cellStyle name="Millares 3 2 2 2 5" xfId="3510" xr:uid="{00000000-0005-0000-0000-000009440000}"/>
    <cellStyle name="Millares 3 2 2 2 5 2" xfId="8369" xr:uid="{00000000-0005-0000-0000-00000A440000}"/>
    <cellStyle name="Millares 3 2 2 2 5 2 2" xfId="35119" xr:uid="{00000000-0005-0000-0000-00000B440000}"/>
    <cellStyle name="Millares 3 2 2 2 5 3" xfId="13111" xr:uid="{00000000-0005-0000-0000-00000C440000}"/>
    <cellStyle name="Millares 3 2 2 2 5 3 2" xfId="39861" xr:uid="{00000000-0005-0000-0000-00000D440000}"/>
    <cellStyle name="Millares 3 2 2 2 5 4" xfId="22912" xr:uid="{00000000-0005-0000-0000-00000E440000}"/>
    <cellStyle name="Millares 3 2 2 2 5 4 2" xfId="49659" xr:uid="{00000000-0005-0000-0000-00000F440000}"/>
    <cellStyle name="Millares 3 2 2 2 5 5" xfId="30268" xr:uid="{00000000-0005-0000-0000-000010440000}"/>
    <cellStyle name="Millares 3 2 2 2 6" xfId="5895" xr:uid="{00000000-0005-0000-0000-000011440000}"/>
    <cellStyle name="Millares 3 2 2 2 6 2" xfId="32645" xr:uid="{00000000-0005-0000-0000-000012440000}"/>
    <cellStyle name="Millares 3 2 2 2 7" xfId="10741" xr:uid="{00000000-0005-0000-0000-000013440000}"/>
    <cellStyle name="Millares 3 2 2 2 7 2" xfId="37491" xr:uid="{00000000-0005-0000-0000-000014440000}"/>
    <cellStyle name="Millares 3 2 2 2 8" xfId="15586" xr:uid="{00000000-0005-0000-0000-000015440000}"/>
    <cellStyle name="Millares 3 2 2 2 8 2" xfId="42336" xr:uid="{00000000-0005-0000-0000-000016440000}"/>
    <cellStyle name="Millares 3 2 2 2 9" xfId="17987" xr:uid="{00000000-0005-0000-0000-000017440000}"/>
    <cellStyle name="Millares 3 2 2 2 9 2" xfId="44734" xr:uid="{00000000-0005-0000-0000-000018440000}"/>
    <cellStyle name="Millares 3 2 2 3" xfId="1264" xr:uid="{00000000-0005-0000-0000-000019440000}"/>
    <cellStyle name="Millares 3 2 2 3 10" xfId="28031" xr:uid="{00000000-0005-0000-0000-00001A440000}"/>
    <cellStyle name="Millares 3 2 2 3 2" xfId="2694" xr:uid="{00000000-0005-0000-0000-00001B440000}"/>
    <cellStyle name="Millares 3 2 2 3 2 2" xfId="5177" xr:uid="{00000000-0005-0000-0000-00001C440000}"/>
    <cellStyle name="Millares 3 2 2 3 2 2 2" xfId="10028" xr:uid="{00000000-0005-0000-0000-00001D440000}"/>
    <cellStyle name="Millares 3 2 2 3 2 2 2 2" xfId="36778" xr:uid="{00000000-0005-0000-0000-00001E440000}"/>
    <cellStyle name="Millares 3 2 2 3 2 2 3" xfId="14770" xr:uid="{00000000-0005-0000-0000-00001F440000}"/>
    <cellStyle name="Millares 3 2 2 3 2 2 3 2" xfId="41520" xr:uid="{00000000-0005-0000-0000-000020440000}"/>
    <cellStyle name="Millares 3 2 2 3 2 2 4" xfId="24571" xr:uid="{00000000-0005-0000-0000-000021440000}"/>
    <cellStyle name="Millares 3 2 2 3 2 2 4 2" xfId="51318" xr:uid="{00000000-0005-0000-0000-000022440000}"/>
    <cellStyle name="Millares 3 2 2 3 2 2 5" xfId="31927" xr:uid="{00000000-0005-0000-0000-000023440000}"/>
    <cellStyle name="Millares 3 2 2 3 2 3" xfId="7554" xr:uid="{00000000-0005-0000-0000-000024440000}"/>
    <cellStyle name="Millares 3 2 2 3 2 3 2" xfId="34304" xr:uid="{00000000-0005-0000-0000-000025440000}"/>
    <cellStyle name="Millares 3 2 2 3 2 4" xfId="12400" xr:uid="{00000000-0005-0000-0000-000026440000}"/>
    <cellStyle name="Millares 3 2 2 3 2 4 2" xfId="39150" xr:uid="{00000000-0005-0000-0000-000027440000}"/>
    <cellStyle name="Millares 3 2 2 3 2 5" xfId="17245" xr:uid="{00000000-0005-0000-0000-000028440000}"/>
    <cellStyle name="Millares 3 2 2 3 2 5 2" xfId="43995" xr:uid="{00000000-0005-0000-0000-000029440000}"/>
    <cellStyle name="Millares 3 2 2 3 2 6" xfId="19646" xr:uid="{00000000-0005-0000-0000-00002A440000}"/>
    <cellStyle name="Millares 3 2 2 3 2 6 2" xfId="46393" xr:uid="{00000000-0005-0000-0000-00002B440000}"/>
    <cellStyle name="Millares 3 2 2 3 2 7" xfId="22097" xr:uid="{00000000-0005-0000-0000-00002C440000}"/>
    <cellStyle name="Millares 3 2 2 3 2 7 2" xfId="48844" xr:uid="{00000000-0005-0000-0000-00002D440000}"/>
    <cellStyle name="Millares 3 2 2 3 2 8" xfId="26963" xr:uid="{00000000-0005-0000-0000-00002E440000}"/>
    <cellStyle name="Millares 3 2 2 3 2 8 2" xfId="53708" xr:uid="{00000000-0005-0000-0000-00002F440000}"/>
    <cellStyle name="Millares 3 2 2 3 2 9" xfId="29453" xr:uid="{00000000-0005-0000-0000-000030440000}"/>
    <cellStyle name="Millares 3 2 2 3 3" xfId="3748" xr:uid="{00000000-0005-0000-0000-000031440000}"/>
    <cellStyle name="Millares 3 2 2 3 3 2" xfId="8606" xr:uid="{00000000-0005-0000-0000-000032440000}"/>
    <cellStyle name="Millares 3 2 2 3 3 2 2" xfId="35356" xr:uid="{00000000-0005-0000-0000-000033440000}"/>
    <cellStyle name="Millares 3 2 2 3 3 3" xfId="13348" xr:uid="{00000000-0005-0000-0000-000034440000}"/>
    <cellStyle name="Millares 3 2 2 3 3 3 2" xfId="40098" xr:uid="{00000000-0005-0000-0000-000035440000}"/>
    <cellStyle name="Millares 3 2 2 3 3 4" xfId="23149" xr:uid="{00000000-0005-0000-0000-000036440000}"/>
    <cellStyle name="Millares 3 2 2 3 3 4 2" xfId="49896" xr:uid="{00000000-0005-0000-0000-000037440000}"/>
    <cellStyle name="Millares 3 2 2 3 3 5" xfId="30505" xr:uid="{00000000-0005-0000-0000-000038440000}"/>
    <cellStyle name="Millares 3 2 2 3 4" xfId="6132" xr:uid="{00000000-0005-0000-0000-000039440000}"/>
    <cellStyle name="Millares 3 2 2 3 4 2" xfId="32882" xr:uid="{00000000-0005-0000-0000-00003A440000}"/>
    <cellStyle name="Millares 3 2 2 3 5" xfId="10978" xr:uid="{00000000-0005-0000-0000-00003B440000}"/>
    <cellStyle name="Millares 3 2 2 3 5 2" xfId="37728" xr:uid="{00000000-0005-0000-0000-00003C440000}"/>
    <cellStyle name="Millares 3 2 2 3 6" xfId="15823" xr:uid="{00000000-0005-0000-0000-00003D440000}"/>
    <cellStyle name="Millares 3 2 2 3 6 2" xfId="42573" xr:uid="{00000000-0005-0000-0000-00003E440000}"/>
    <cellStyle name="Millares 3 2 2 3 7" xfId="18224" xr:uid="{00000000-0005-0000-0000-00003F440000}"/>
    <cellStyle name="Millares 3 2 2 3 7 2" xfId="44971" xr:uid="{00000000-0005-0000-0000-000040440000}"/>
    <cellStyle name="Millares 3 2 2 3 8" xfId="20675" xr:uid="{00000000-0005-0000-0000-000041440000}"/>
    <cellStyle name="Millares 3 2 2 3 8 2" xfId="47422" xr:uid="{00000000-0005-0000-0000-000042440000}"/>
    <cellStyle name="Millares 3 2 2 3 9" xfId="25541" xr:uid="{00000000-0005-0000-0000-000043440000}"/>
    <cellStyle name="Millares 3 2 2 3 9 2" xfId="52286" xr:uid="{00000000-0005-0000-0000-000044440000}"/>
    <cellStyle name="Millares 3 2 2 4" xfId="1744" xr:uid="{00000000-0005-0000-0000-000045440000}"/>
    <cellStyle name="Millares 3 2 2 4 2" xfId="4227" xr:uid="{00000000-0005-0000-0000-000046440000}"/>
    <cellStyle name="Millares 3 2 2 4 2 2" xfId="9080" xr:uid="{00000000-0005-0000-0000-000047440000}"/>
    <cellStyle name="Millares 3 2 2 4 2 2 2" xfId="35830" xr:uid="{00000000-0005-0000-0000-000048440000}"/>
    <cellStyle name="Millares 3 2 2 4 2 3" xfId="13822" xr:uid="{00000000-0005-0000-0000-000049440000}"/>
    <cellStyle name="Millares 3 2 2 4 2 3 2" xfId="40572" xr:uid="{00000000-0005-0000-0000-00004A440000}"/>
    <cellStyle name="Millares 3 2 2 4 2 4" xfId="23623" xr:uid="{00000000-0005-0000-0000-00004B440000}"/>
    <cellStyle name="Millares 3 2 2 4 2 4 2" xfId="50370" xr:uid="{00000000-0005-0000-0000-00004C440000}"/>
    <cellStyle name="Millares 3 2 2 4 2 5" xfId="30979" xr:uid="{00000000-0005-0000-0000-00004D440000}"/>
    <cellStyle name="Millares 3 2 2 4 3" xfId="6606" xr:uid="{00000000-0005-0000-0000-00004E440000}"/>
    <cellStyle name="Millares 3 2 2 4 3 2" xfId="33356" xr:uid="{00000000-0005-0000-0000-00004F440000}"/>
    <cellStyle name="Millares 3 2 2 4 4" xfId="11452" xr:uid="{00000000-0005-0000-0000-000050440000}"/>
    <cellStyle name="Millares 3 2 2 4 4 2" xfId="38202" xr:uid="{00000000-0005-0000-0000-000051440000}"/>
    <cellStyle name="Millares 3 2 2 4 5" xfId="16297" xr:uid="{00000000-0005-0000-0000-000052440000}"/>
    <cellStyle name="Millares 3 2 2 4 5 2" xfId="43047" xr:uid="{00000000-0005-0000-0000-000053440000}"/>
    <cellStyle name="Millares 3 2 2 4 6" xfId="18698" xr:uid="{00000000-0005-0000-0000-000054440000}"/>
    <cellStyle name="Millares 3 2 2 4 6 2" xfId="45445" xr:uid="{00000000-0005-0000-0000-000055440000}"/>
    <cellStyle name="Millares 3 2 2 4 7" xfId="21149" xr:uid="{00000000-0005-0000-0000-000056440000}"/>
    <cellStyle name="Millares 3 2 2 4 7 2" xfId="47896" xr:uid="{00000000-0005-0000-0000-000057440000}"/>
    <cellStyle name="Millares 3 2 2 4 8" xfId="26015" xr:uid="{00000000-0005-0000-0000-000058440000}"/>
    <cellStyle name="Millares 3 2 2 4 8 2" xfId="52760" xr:uid="{00000000-0005-0000-0000-000059440000}"/>
    <cellStyle name="Millares 3 2 2 4 9" xfId="28505" xr:uid="{00000000-0005-0000-0000-00005A440000}"/>
    <cellStyle name="Millares 3 2 2 5" xfId="2220" xr:uid="{00000000-0005-0000-0000-00005B440000}"/>
    <cellStyle name="Millares 3 2 2 5 2" xfId="4703" xr:uid="{00000000-0005-0000-0000-00005C440000}"/>
    <cellStyle name="Millares 3 2 2 5 2 2" xfId="9554" xr:uid="{00000000-0005-0000-0000-00005D440000}"/>
    <cellStyle name="Millares 3 2 2 5 2 2 2" xfId="36304" xr:uid="{00000000-0005-0000-0000-00005E440000}"/>
    <cellStyle name="Millares 3 2 2 5 2 3" xfId="14296" xr:uid="{00000000-0005-0000-0000-00005F440000}"/>
    <cellStyle name="Millares 3 2 2 5 2 3 2" xfId="41046" xr:uid="{00000000-0005-0000-0000-000060440000}"/>
    <cellStyle name="Millares 3 2 2 5 2 4" xfId="24097" xr:uid="{00000000-0005-0000-0000-000061440000}"/>
    <cellStyle name="Millares 3 2 2 5 2 4 2" xfId="50844" xr:uid="{00000000-0005-0000-0000-000062440000}"/>
    <cellStyle name="Millares 3 2 2 5 2 5" xfId="31453" xr:uid="{00000000-0005-0000-0000-000063440000}"/>
    <cellStyle name="Millares 3 2 2 5 3" xfId="7080" xr:uid="{00000000-0005-0000-0000-000064440000}"/>
    <cellStyle name="Millares 3 2 2 5 3 2" xfId="33830" xr:uid="{00000000-0005-0000-0000-000065440000}"/>
    <cellStyle name="Millares 3 2 2 5 4" xfId="11926" xr:uid="{00000000-0005-0000-0000-000066440000}"/>
    <cellStyle name="Millares 3 2 2 5 4 2" xfId="38676" xr:uid="{00000000-0005-0000-0000-000067440000}"/>
    <cellStyle name="Millares 3 2 2 5 5" xfId="16771" xr:uid="{00000000-0005-0000-0000-000068440000}"/>
    <cellStyle name="Millares 3 2 2 5 5 2" xfId="43521" xr:uid="{00000000-0005-0000-0000-000069440000}"/>
    <cellStyle name="Millares 3 2 2 5 6" xfId="19172" xr:uid="{00000000-0005-0000-0000-00006A440000}"/>
    <cellStyle name="Millares 3 2 2 5 6 2" xfId="45919" xr:uid="{00000000-0005-0000-0000-00006B440000}"/>
    <cellStyle name="Millares 3 2 2 5 7" xfId="21623" xr:uid="{00000000-0005-0000-0000-00006C440000}"/>
    <cellStyle name="Millares 3 2 2 5 7 2" xfId="48370" xr:uid="{00000000-0005-0000-0000-00006D440000}"/>
    <cellStyle name="Millares 3 2 2 5 8" xfId="26489" xr:uid="{00000000-0005-0000-0000-00006E440000}"/>
    <cellStyle name="Millares 3 2 2 5 8 2" xfId="53234" xr:uid="{00000000-0005-0000-0000-00006F440000}"/>
    <cellStyle name="Millares 3 2 2 5 9" xfId="28979" xr:uid="{00000000-0005-0000-0000-000070440000}"/>
    <cellStyle name="Millares 3 2 2 6" xfId="3240" xr:uid="{00000000-0005-0000-0000-000071440000}"/>
    <cellStyle name="Millares 3 2 2 6 2" xfId="8099" xr:uid="{00000000-0005-0000-0000-000072440000}"/>
    <cellStyle name="Millares 3 2 2 6 2 2" xfId="34849" xr:uid="{00000000-0005-0000-0000-000073440000}"/>
    <cellStyle name="Millares 3 2 2 6 3" xfId="12874" xr:uid="{00000000-0005-0000-0000-000074440000}"/>
    <cellStyle name="Millares 3 2 2 6 3 2" xfId="39624" xr:uid="{00000000-0005-0000-0000-000075440000}"/>
    <cellStyle name="Millares 3 2 2 6 4" xfId="22642" xr:uid="{00000000-0005-0000-0000-000076440000}"/>
    <cellStyle name="Millares 3 2 2 6 4 2" xfId="49389" xr:uid="{00000000-0005-0000-0000-000077440000}"/>
    <cellStyle name="Millares 3 2 2 6 5" xfId="29998" xr:uid="{00000000-0005-0000-0000-000078440000}"/>
    <cellStyle name="Millares 3 2 2 7" xfId="5658" xr:uid="{00000000-0005-0000-0000-000079440000}"/>
    <cellStyle name="Millares 3 2 2 7 2" xfId="32408" xr:uid="{00000000-0005-0000-0000-00007A440000}"/>
    <cellStyle name="Millares 3 2 2 8" xfId="10503" xr:uid="{00000000-0005-0000-0000-00007B440000}"/>
    <cellStyle name="Millares 3 2 2 8 2" xfId="37253" xr:uid="{00000000-0005-0000-0000-00007C440000}"/>
    <cellStyle name="Millares 3 2 2 9" xfId="15349" xr:uid="{00000000-0005-0000-0000-00007D440000}"/>
    <cellStyle name="Millares 3 2 2 9 2" xfId="42099" xr:uid="{00000000-0005-0000-0000-00007E440000}"/>
    <cellStyle name="Millares 3 2 3" xfId="859" xr:uid="{00000000-0005-0000-0000-00007F440000}"/>
    <cellStyle name="Millares 3 2 3 10" xfId="20302" xr:uid="{00000000-0005-0000-0000-000080440000}"/>
    <cellStyle name="Millares 3 2 3 10 2" xfId="47049" xr:uid="{00000000-0005-0000-0000-000081440000}"/>
    <cellStyle name="Millares 3 2 3 11" xfId="25168" xr:uid="{00000000-0005-0000-0000-000082440000}"/>
    <cellStyle name="Millares 3 2 3 11 2" xfId="51913" xr:uid="{00000000-0005-0000-0000-000083440000}"/>
    <cellStyle name="Millares 3 2 3 12" xfId="27632" xr:uid="{00000000-0005-0000-0000-000084440000}"/>
    <cellStyle name="Millares 3 2 3 2" xfId="1367" xr:uid="{00000000-0005-0000-0000-000085440000}"/>
    <cellStyle name="Millares 3 2 3 2 10" xfId="28132" xr:uid="{00000000-0005-0000-0000-000086440000}"/>
    <cellStyle name="Millares 3 2 3 2 2" xfId="2795" xr:uid="{00000000-0005-0000-0000-000087440000}"/>
    <cellStyle name="Millares 3 2 3 2 2 2" xfId="5278" xr:uid="{00000000-0005-0000-0000-000088440000}"/>
    <cellStyle name="Millares 3 2 3 2 2 2 2" xfId="10129" xr:uid="{00000000-0005-0000-0000-000089440000}"/>
    <cellStyle name="Millares 3 2 3 2 2 2 2 2" xfId="36879" xr:uid="{00000000-0005-0000-0000-00008A440000}"/>
    <cellStyle name="Millares 3 2 3 2 2 2 3" xfId="14871" xr:uid="{00000000-0005-0000-0000-00008B440000}"/>
    <cellStyle name="Millares 3 2 3 2 2 2 3 2" xfId="41621" xr:uid="{00000000-0005-0000-0000-00008C440000}"/>
    <cellStyle name="Millares 3 2 3 2 2 2 4" xfId="24672" xr:uid="{00000000-0005-0000-0000-00008D440000}"/>
    <cellStyle name="Millares 3 2 3 2 2 2 4 2" xfId="51419" xr:uid="{00000000-0005-0000-0000-00008E440000}"/>
    <cellStyle name="Millares 3 2 3 2 2 2 5" xfId="32028" xr:uid="{00000000-0005-0000-0000-00008F440000}"/>
    <cellStyle name="Millares 3 2 3 2 2 3" xfId="7655" xr:uid="{00000000-0005-0000-0000-000090440000}"/>
    <cellStyle name="Millares 3 2 3 2 2 3 2" xfId="34405" xr:uid="{00000000-0005-0000-0000-000091440000}"/>
    <cellStyle name="Millares 3 2 3 2 2 4" xfId="12501" xr:uid="{00000000-0005-0000-0000-000092440000}"/>
    <cellStyle name="Millares 3 2 3 2 2 4 2" xfId="39251" xr:uid="{00000000-0005-0000-0000-000093440000}"/>
    <cellStyle name="Millares 3 2 3 2 2 5" xfId="17346" xr:uid="{00000000-0005-0000-0000-000094440000}"/>
    <cellStyle name="Millares 3 2 3 2 2 5 2" xfId="44096" xr:uid="{00000000-0005-0000-0000-000095440000}"/>
    <cellStyle name="Millares 3 2 3 2 2 6" xfId="19747" xr:uid="{00000000-0005-0000-0000-000096440000}"/>
    <cellStyle name="Millares 3 2 3 2 2 6 2" xfId="46494" xr:uid="{00000000-0005-0000-0000-000097440000}"/>
    <cellStyle name="Millares 3 2 3 2 2 7" xfId="22198" xr:uid="{00000000-0005-0000-0000-000098440000}"/>
    <cellStyle name="Millares 3 2 3 2 2 7 2" xfId="48945" xr:uid="{00000000-0005-0000-0000-000099440000}"/>
    <cellStyle name="Millares 3 2 3 2 2 8" xfId="27064" xr:uid="{00000000-0005-0000-0000-00009A440000}"/>
    <cellStyle name="Millares 3 2 3 2 2 8 2" xfId="53809" xr:uid="{00000000-0005-0000-0000-00009B440000}"/>
    <cellStyle name="Millares 3 2 3 2 2 9" xfId="29554" xr:uid="{00000000-0005-0000-0000-00009C440000}"/>
    <cellStyle name="Millares 3 2 3 2 3" xfId="3850" xr:uid="{00000000-0005-0000-0000-00009D440000}"/>
    <cellStyle name="Millares 3 2 3 2 3 2" xfId="8707" xr:uid="{00000000-0005-0000-0000-00009E440000}"/>
    <cellStyle name="Millares 3 2 3 2 3 2 2" xfId="35457" xr:uid="{00000000-0005-0000-0000-00009F440000}"/>
    <cellStyle name="Millares 3 2 3 2 3 3" xfId="13449" xr:uid="{00000000-0005-0000-0000-0000A0440000}"/>
    <cellStyle name="Millares 3 2 3 2 3 3 2" xfId="40199" xr:uid="{00000000-0005-0000-0000-0000A1440000}"/>
    <cellStyle name="Millares 3 2 3 2 3 4" xfId="23250" xr:uid="{00000000-0005-0000-0000-0000A2440000}"/>
    <cellStyle name="Millares 3 2 3 2 3 4 2" xfId="49997" xr:uid="{00000000-0005-0000-0000-0000A3440000}"/>
    <cellStyle name="Millares 3 2 3 2 3 5" xfId="30606" xr:uid="{00000000-0005-0000-0000-0000A4440000}"/>
    <cellStyle name="Millares 3 2 3 2 4" xfId="6233" xr:uid="{00000000-0005-0000-0000-0000A5440000}"/>
    <cellStyle name="Millares 3 2 3 2 4 2" xfId="32983" xr:uid="{00000000-0005-0000-0000-0000A6440000}"/>
    <cellStyle name="Millares 3 2 3 2 5" xfId="11079" xr:uid="{00000000-0005-0000-0000-0000A7440000}"/>
    <cellStyle name="Millares 3 2 3 2 5 2" xfId="37829" xr:uid="{00000000-0005-0000-0000-0000A8440000}"/>
    <cellStyle name="Millares 3 2 3 2 6" xfId="15924" xr:uid="{00000000-0005-0000-0000-0000A9440000}"/>
    <cellStyle name="Millares 3 2 3 2 6 2" xfId="42674" xr:uid="{00000000-0005-0000-0000-0000AA440000}"/>
    <cellStyle name="Millares 3 2 3 2 7" xfId="18325" xr:uid="{00000000-0005-0000-0000-0000AB440000}"/>
    <cellStyle name="Millares 3 2 3 2 7 2" xfId="45072" xr:uid="{00000000-0005-0000-0000-0000AC440000}"/>
    <cellStyle name="Millares 3 2 3 2 8" xfId="20776" xr:uid="{00000000-0005-0000-0000-0000AD440000}"/>
    <cellStyle name="Millares 3 2 3 2 8 2" xfId="47523" xr:uid="{00000000-0005-0000-0000-0000AE440000}"/>
    <cellStyle name="Millares 3 2 3 2 9" xfId="25642" xr:uid="{00000000-0005-0000-0000-0000AF440000}"/>
    <cellStyle name="Millares 3 2 3 2 9 2" xfId="52387" xr:uid="{00000000-0005-0000-0000-0000B0440000}"/>
    <cellStyle name="Millares 3 2 3 3" xfId="1846" xr:uid="{00000000-0005-0000-0000-0000B1440000}"/>
    <cellStyle name="Millares 3 2 3 3 2" xfId="4329" xr:uid="{00000000-0005-0000-0000-0000B2440000}"/>
    <cellStyle name="Millares 3 2 3 3 2 2" xfId="9181" xr:uid="{00000000-0005-0000-0000-0000B3440000}"/>
    <cellStyle name="Millares 3 2 3 3 2 2 2" xfId="35931" xr:uid="{00000000-0005-0000-0000-0000B4440000}"/>
    <cellStyle name="Millares 3 2 3 3 2 3" xfId="13923" xr:uid="{00000000-0005-0000-0000-0000B5440000}"/>
    <cellStyle name="Millares 3 2 3 3 2 3 2" xfId="40673" xr:uid="{00000000-0005-0000-0000-0000B6440000}"/>
    <cellStyle name="Millares 3 2 3 3 2 4" xfId="23724" xr:uid="{00000000-0005-0000-0000-0000B7440000}"/>
    <cellStyle name="Millares 3 2 3 3 2 4 2" xfId="50471" xr:uid="{00000000-0005-0000-0000-0000B8440000}"/>
    <cellStyle name="Millares 3 2 3 3 2 5" xfId="31080" xr:uid="{00000000-0005-0000-0000-0000B9440000}"/>
    <cellStyle name="Millares 3 2 3 3 3" xfId="6707" xr:uid="{00000000-0005-0000-0000-0000BA440000}"/>
    <cellStyle name="Millares 3 2 3 3 3 2" xfId="33457" xr:uid="{00000000-0005-0000-0000-0000BB440000}"/>
    <cellStyle name="Millares 3 2 3 3 4" xfId="11553" xr:uid="{00000000-0005-0000-0000-0000BC440000}"/>
    <cellStyle name="Millares 3 2 3 3 4 2" xfId="38303" xr:uid="{00000000-0005-0000-0000-0000BD440000}"/>
    <cellStyle name="Millares 3 2 3 3 5" xfId="16398" xr:uid="{00000000-0005-0000-0000-0000BE440000}"/>
    <cellStyle name="Millares 3 2 3 3 5 2" xfId="43148" xr:uid="{00000000-0005-0000-0000-0000BF440000}"/>
    <cellStyle name="Millares 3 2 3 3 6" xfId="18799" xr:uid="{00000000-0005-0000-0000-0000C0440000}"/>
    <cellStyle name="Millares 3 2 3 3 6 2" xfId="45546" xr:uid="{00000000-0005-0000-0000-0000C1440000}"/>
    <cellStyle name="Millares 3 2 3 3 7" xfId="21250" xr:uid="{00000000-0005-0000-0000-0000C2440000}"/>
    <cellStyle name="Millares 3 2 3 3 7 2" xfId="47997" xr:uid="{00000000-0005-0000-0000-0000C3440000}"/>
    <cellStyle name="Millares 3 2 3 3 8" xfId="26116" xr:uid="{00000000-0005-0000-0000-0000C4440000}"/>
    <cellStyle name="Millares 3 2 3 3 8 2" xfId="52861" xr:uid="{00000000-0005-0000-0000-0000C5440000}"/>
    <cellStyle name="Millares 3 2 3 3 9" xfId="28606" xr:uid="{00000000-0005-0000-0000-0000C6440000}"/>
    <cellStyle name="Millares 3 2 3 4" xfId="2321" xr:uid="{00000000-0005-0000-0000-0000C7440000}"/>
    <cellStyle name="Millares 3 2 3 4 2" xfId="4804" xr:uid="{00000000-0005-0000-0000-0000C8440000}"/>
    <cellStyle name="Millares 3 2 3 4 2 2" xfId="9655" xr:uid="{00000000-0005-0000-0000-0000C9440000}"/>
    <cellStyle name="Millares 3 2 3 4 2 2 2" xfId="36405" xr:uid="{00000000-0005-0000-0000-0000CA440000}"/>
    <cellStyle name="Millares 3 2 3 4 2 3" xfId="14397" xr:uid="{00000000-0005-0000-0000-0000CB440000}"/>
    <cellStyle name="Millares 3 2 3 4 2 3 2" xfId="41147" xr:uid="{00000000-0005-0000-0000-0000CC440000}"/>
    <cellStyle name="Millares 3 2 3 4 2 4" xfId="24198" xr:uid="{00000000-0005-0000-0000-0000CD440000}"/>
    <cellStyle name="Millares 3 2 3 4 2 4 2" xfId="50945" xr:uid="{00000000-0005-0000-0000-0000CE440000}"/>
    <cellStyle name="Millares 3 2 3 4 2 5" xfId="31554" xr:uid="{00000000-0005-0000-0000-0000CF440000}"/>
    <cellStyle name="Millares 3 2 3 4 3" xfId="7181" xr:uid="{00000000-0005-0000-0000-0000D0440000}"/>
    <cellStyle name="Millares 3 2 3 4 3 2" xfId="33931" xr:uid="{00000000-0005-0000-0000-0000D1440000}"/>
    <cellStyle name="Millares 3 2 3 4 4" xfId="12027" xr:uid="{00000000-0005-0000-0000-0000D2440000}"/>
    <cellStyle name="Millares 3 2 3 4 4 2" xfId="38777" xr:uid="{00000000-0005-0000-0000-0000D3440000}"/>
    <cellStyle name="Millares 3 2 3 4 5" xfId="16872" xr:uid="{00000000-0005-0000-0000-0000D4440000}"/>
    <cellStyle name="Millares 3 2 3 4 5 2" xfId="43622" xr:uid="{00000000-0005-0000-0000-0000D5440000}"/>
    <cellStyle name="Millares 3 2 3 4 6" xfId="19273" xr:uid="{00000000-0005-0000-0000-0000D6440000}"/>
    <cellStyle name="Millares 3 2 3 4 6 2" xfId="46020" xr:uid="{00000000-0005-0000-0000-0000D7440000}"/>
    <cellStyle name="Millares 3 2 3 4 7" xfId="21724" xr:uid="{00000000-0005-0000-0000-0000D8440000}"/>
    <cellStyle name="Millares 3 2 3 4 7 2" xfId="48471" xr:uid="{00000000-0005-0000-0000-0000D9440000}"/>
    <cellStyle name="Millares 3 2 3 4 8" xfId="26590" xr:uid="{00000000-0005-0000-0000-0000DA440000}"/>
    <cellStyle name="Millares 3 2 3 4 8 2" xfId="53335" xr:uid="{00000000-0005-0000-0000-0000DB440000}"/>
    <cellStyle name="Millares 3 2 3 4 9" xfId="29080" xr:uid="{00000000-0005-0000-0000-0000DC440000}"/>
    <cellStyle name="Millares 3 2 3 5" xfId="3348" xr:uid="{00000000-0005-0000-0000-0000DD440000}"/>
    <cellStyle name="Millares 3 2 3 5 2" xfId="8207" xr:uid="{00000000-0005-0000-0000-0000DE440000}"/>
    <cellStyle name="Millares 3 2 3 5 2 2" xfId="34957" xr:uid="{00000000-0005-0000-0000-0000DF440000}"/>
    <cellStyle name="Millares 3 2 3 5 3" xfId="12975" xr:uid="{00000000-0005-0000-0000-0000E0440000}"/>
    <cellStyle name="Millares 3 2 3 5 3 2" xfId="39725" xr:uid="{00000000-0005-0000-0000-0000E1440000}"/>
    <cellStyle name="Millares 3 2 3 5 4" xfId="22750" xr:uid="{00000000-0005-0000-0000-0000E2440000}"/>
    <cellStyle name="Millares 3 2 3 5 4 2" xfId="49497" xr:uid="{00000000-0005-0000-0000-0000E3440000}"/>
    <cellStyle name="Millares 3 2 3 5 5" xfId="30106" xr:uid="{00000000-0005-0000-0000-0000E4440000}"/>
    <cellStyle name="Millares 3 2 3 6" xfId="5759" xr:uid="{00000000-0005-0000-0000-0000E5440000}"/>
    <cellStyle name="Millares 3 2 3 6 2" xfId="32509" xr:uid="{00000000-0005-0000-0000-0000E6440000}"/>
    <cellStyle name="Millares 3 2 3 7" xfId="10605" xr:uid="{00000000-0005-0000-0000-0000E7440000}"/>
    <cellStyle name="Millares 3 2 3 7 2" xfId="37355" xr:uid="{00000000-0005-0000-0000-0000E8440000}"/>
    <cellStyle name="Millares 3 2 3 8" xfId="15450" xr:uid="{00000000-0005-0000-0000-0000E9440000}"/>
    <cellStyle name="Millares 3 2 3 8 2" xfId="42200" xr:uid="{00000000-0005-0000-0000-0000EA440000}"/>
    <cellStyle name="Millares 3 2 3 9" xfId="17849" xr:uid="{00000000-0005-0000-0000-0000EB440000}"/>
    <cellStyle name="Millares 3 2 3 9 2" xfId="44596" xr:uid="{00000000-0005-0000-0000-0000EC440000}"/>
    <cellStyle name="Millares 3 2 4" xfId="1128" xr:uid="{00000000-0005-0000-0000-0000ED440000}"/>
    <cellStyle name="Millares 3 2 4 10" xfId="27895" xr:uid="{00000000-0005-0000-0000-0000EE440000}"/>
    <cellStyle name="Millares 3 2 4 2" xfId="2558" xr:uid="{00000000-0005-0000-0000-0000EF440000}"/>
    <cellStyle name="Millares 3 2 4 2 2" xfId="5041" xr:uid="{00000000-0005-0000-0000-0000F0440000}"/>
    <cellStyle name="Millares 3 2 4 2 2 2" xfId="9892" xr:uid="{00000000-0005-0000-0000-0000F1440000}"/>
    <cellStyle name="Millares 3 2 4 2 2 2 2" xfId="36642" xr:uid="{00000000-0005-0000-0000-0000F2440000}"/>
    <cellStyle name="Millares 3 2 4 2 2 3" xfId="14634" xr:uid="{00000000-0005-0000-0000-0000F3440000}"/>
    <cellStyle name="Millares 3 2 4 2 2 3 2" xfId="41384" xr:uid="{00000000-0005-0000-0000-0000F4440000}"/>
    <cellStyle name="Millares 3 2 4 2 2 4" xfId="24435" xr:uid="{00000000-0005-0000-0000-0000F5440000}"/>
    <cellStyle name="Millares 3 2 4 2 2 4 2" xfId="51182" xr:uid="{00000000-0005-0000-0000-0000F6440000}"/>
    <cellStyle name="Millares 3 2 4 2 2 5" xfId="31791" xr:uid="{00000000-0005-0000-0000-0000F7440000}"/>
    <cellStyle name="Millares 3 2 4 2 3" xfId="7418" xr:uid="{00000000-0005-0000-0000-0000F8440000}"/>
    <cellStyle name="Millares 3 2 4 2 3 2" xfId="34168" xr:uid="{00000000-0005-0000-0000-0000F9440000}"/>
    <cellStyle name="Millares 3 2 4 2 4" xfId="12264" xr:uid="{00000000-0005-0000-0000-0000FA440000}"/>
    <cellStyle name="Millares 3 2 4 2 4 2" xfId="39014" xr:uid="{00000000-0005-0000-0000-0000FB440000}"/>
    <cellStyle name="Millares 3 2 4 2 5" xfId="17109" xr:uid="{00000000-0005-0000-0000-0000FC440000}"/>
    <cellStyle name="Millares 3 2 4 2 5 2" xfId="43859" xr:uid="{00000000-0005-0000-0000-0000FD440000}"/>
    <cellStyle name="Millares 3 2 4 2 6" xfId="19510" xr:uid="{00000000-0005-0000-0000-0000FE440000}"/>
    <cellStyle name="Millares 3 2 4 2 6 2" xfId="46257" xr:uid="{00000000-0005-0000-0000-0000FF440000}"/>
    <cellStyle name="Millares 3 2 4 2 7" xfId="21961" xr:uid="{00000000-0005-0000-0000-000000450000}"/>
    <cellStyle name="Millares 3 2 4 2 7 2" xfId="48708" xr:uid="{00000000-0005-0000-0000-000001450000}"/>
    <cellStyle name="Millares 3 2 4 2 8" xfId="26827" xr:uid="{00000000-0005-0000-0000-000002450000}"/>
    <cellStyle name="Millares 3 2 4 2 8 2" xfId="53572" xr:uid="{00000000-0005-0000-0000-000003450000}"/>
    <cellStyle name="Millares 3 2 4 2 9" xfId="29317" xr:uid="{00000000-0005-0000-0000-000004450000}"/>
    <cellStyle name="Millares 3 2 4 3" xfId="3612" xr:uid="{00000000-0005-0000-0000-000005450000}"/>
    <cellStyle name="Millares 3 2 4 3 2" xfId="8470" xr:uid="{00000000-0005-0000-0000-000006450000}"/>
    <cellStyle name="Millares 3 2 4 3 2 2" xfId="35220" xr:uid="{00000000-0005-0000-0000-000007450000}"/>
    <cellStyle name="Millares 3 2 4 3 3" xfId="13212" xr:uid="{00000000-0005-0000-0000-000008450000}"/>
    <cellStyle name="Millares 3 2 4 3 3 2" xfId="39962" xr:uid="{00000000-0005-0000-0000-000009450000}"/>
    <cellStyle name="Millares 3 2 4 3 4" xfId="23013" xr:uid="{00000000-0005-0000-0000-00000A450000}"/>
    <cellStyle name="Millares 3 2 4 3 4 2" xfId="49760" xr:uid="{00000000-0005-0000-0000-00000B450000}"/>
    <cellStyle name="Millares 3 2 4 3 5" xfId="30369" xr:uid="{00000000-0005-0000-0000-00000C450000}"/>
    <cellStyle name="Millares 3 2 4 4" xfId="5996" xr:uid="{00000000-0005-0000-0000-00000D450000}"/>
    <cellStyle name="Millares 3 2 4 4 2" xfId="32746" xr:uid="{00000000-0005-0000-0000-00000E450000}"/>
    <cellStyle name="Millares 3 2 4 5" xfId="10842" xr:uid="{00000000-0005-0000-0000-00000F450000}"/>
    <cellStyle name="Millares 3 2 4 5 2" xfId="37592" xr:uid="{00000000-0005-0000-0000-000010450000}"/>
    <cellStyle name="Millares 3 2 4 6" xfId="15687" xr:uid="{00000000-0005-0000-0000-000011450000}"/>
    <cellStyle name="Millares 3 2 4 6 2" xfId="42437" xr:uid="{00000000-0005-0000-0000-000012450000}"/>
    <cellStyle name="Millares 3 2 4 7" xfId="18088" xr:uid="{00000000-0005-0000-0000-000013450000}"/>
    <cellStyle name="Millares 3 2 4 7 2" xfId="44835" xr:uid="{00000000-0005-0000-0000-000014450000}"/>
    <cellStyle name="Millares 3 2 4 8" xfId="20539" xr:uid="{00000000-0005-0000-0000-000015450000}"/>
    <cellStyle name="Millares 3 2 4 8 2" xfId="47286" xr:uid="{00000000-0005-0000-0000-000016450000}"/>
    <cellStyle name="Millares 3 2 4 9" xfId="25405" xr:uid="{00000000-0005-0000-0000-000017450000}"/>
    <cellStyle name="Millares 3 2 4 9 2" xfId="52150" xr:uid="{00000000-0005-0000-0000-000018450000}"/>
    <cellStyle name="Millares 3 2 5" xfId="1608" xr:uid="{00000000-0005-0000-0000-000019450000}"/>
    <cellStyle name="Millares 3 2 5 2" xfId="4091" xr:uid="{00000000-0005-0000-0000-00001A450000}"/>
    <cellStyle name="Millares 3 2 5 2 2" xfId="8944" xr:uid="{00000000-0005-0000-0000-00001B450000}"/>
    <cellStyle name="Millares 3 2 5 2 2 2" xfId="35694" xr:uid="{00000000-0005-0000-0000-00001C450000}"/>
    <cellStyle name="Millares 3 2 5 2 3" xfId="13686" xr:uid="{00000000-0005-0000-0000-00001D450000}"/>
    <cellStyle name="Millares 3 2 5 2 3 2" xfId="40436" xr:uid="{00000000-0005-0000-0000-00001E450000}"/>
    <cellStyle name="Millares 3 2 5 2 4" xfId="23487" xr:uid="{00000000-0005-0000-0000-00001F450000}"/>
    <cellStyle name="Millares 3 2 5 2 4 2" xfId="50234" xr:uid="{00000000-0005-0000-0000-000020450000}"/>
    <cellStyle name="Millares 3 2 5 2 5" xfId="30843" xr:uid="{00000000-0005-0000-0000-000021450000}"/>
    <cellStyle name="Millares 3 2 5 3" xfId="6470" xr:uid="{00000000-0005-0000-0000-000022450000}"/>
    <cellStyle name="Millares 3 2 5 3 2" xfId="33220" xr:uid="{00000000-0005-0000-0000-000023450000}"/>
    <cellStyle name="Millares 3 2 5 4" xfId="11316" xr:uid="{00000000-0005-0000-0000-000024450000}"/>
    <cellStyle name="Millares 3 2 5 4 2" xfId="38066" xr:uid="{00000000-0005-0000-0000-000025450000}"/>
    <cellStyle name="Millares 3 2 5 5" xfId="16161" xr:uid="{00000000-0005-0000-0000-000026450000}"/>
    <cellStyle name="Millares 3 2 5 5 2" xfId="42911" xr:uid="{00000000-0005-0000-0000-000027450000}"/>
    <cellStyle name="Millares 3 2 5 6" xfId="18562" xr:uid="{00000000-0005-0000-0000-000028450000}"/>
    <cellStyle name="Millares 3 2 5 6 2" xfId="45309" xr:uid="{00000000-0005-0000-0000-000029450000}"/>
    <cellStyle name="Millares 3 2 5 7" xfId="21013" xr:uid="{00000000-0005-0000-0000-00002A450000}"/>
    <cellStyle name="Millares 3 2 5 7 2" xfId="47760" xr:uid="{00000000-0005-0000-0000-00002B450000}"/>
    <cellStyle name="Millares 3 2 5 8" xfId="25879" xr:uid="{00000000-0005-0000-0000-00002C450000}"/>
    <cellStyle name="Millares 3 2 5 8 2" xfId="52624" xr:uid="{00000000-0005-0000-0000-00002D450000}"/>
    <cellStyle name="Millares 3 2 5 9" xfId="28369" xr:uid="{00000000-0005-0000-0000-00002E450000}"/>
    <cellStyle name="Millares 3 2 6" xfId="2084" xr:uid="{00000000-0005-0000-0000-00002F450000}"/>
    <cellStyle name="Millares 3 2 6 2" xfId="4567" xr:uid="{00000000-0005-0000-0000-000030450000}"/>
    <cellStyle name="Millares 3 2 6 2 2" xfId="9418" xr:uid="{00000000-0005-0000-0000-000031450000}"/>
    <cellStyle name="Millares 3 2 6 2 2 2" xfId="36168" xr:uid="{00000000-0005-0000-0000-000032450000}"/>
    <cellStyle name="Millares 3 2 6 2 3" xfId="14160" xr:uid="{00000000-0005-0000-0000-000033450000}"/>
    <cellStyle name="Millares 3 2 6 2 3 2" xfId="40910" xr:uid="{00000000-0005-0000-0000-000034450000}"/>
    <cellStyle name="Millares 3 2 6 2 4" xfId="23961" xr:uid="{00000000-0005-0000-0000-000035450000}"/>
    <cellStyle name="Millares 3 2 6 2 4 2" xfId="50708" xr:uid="{00000000-0005-0000-0000-000036450000}"/>
    <cellStyle name="Millares 3 2 6 2 5" xfId="31317" xr:uid="{00000000-0005-0000-0000-000037450000}"/>
    <cellStyle name="Millares 3 2 6 3" xfId="6944" xr:uid="{00000000-0005-0000-0000-000038450000}"/>
    <cellStyle name="Millares 3 2 6 3 2" xfId="33694" xr:uid="{00000000-0005-0000-0000-000039450000}"/>
    <cellStyle name="Millares 3 2 6 4" xfId="11790" xr:uid="{00000000-0005-0000-0000-00003A450000}"/>
    <cellStyle name="Millares 3 2 6 4 2" xfId="38540" xr:uid="{00000000-0005-0000-0000-00003B450000}"/>
    <cellStyle name="Millares 3 2 6 5" xfId="16635" xr:uid="{00000000-0005-0000-0000-00003C450000}"/>
    <cellStyle name="Millares 3 2 6 5 2" xfId="43385" xr:uid="{00000000-0005-0000-0000-00003D450000}"/>
    <cellStyle name="Millares 3 2 6 6" xfId="19036" xr:uid="{00000000-0005-0000-0000-00003E450000}"/>
    <cellStyle name="Millares 3 2 6 6 2" xfId="45783" xr:uid="{00000000-0005-0000-0000-00003F450000}"/>
    <cellStyle name="Millares 3 2 6 7" xfId="21487" xr:uid="{00000000-0005-0000-0000-000040450000}"/>
    <cellStyle name="Millares 3 2 6 7 2" xfId="48234" xr:uid="{00000000-0005-0000-0000-000041450000}"/>
    <cellStyle name="Millares 3 2 6 8" xfId="26353" xr:uid="{00000000-0005-0000-0000-000042450000}"/>
    <cellStyle name="Millares 3 2 6 8 2" xfId="53098" xr:uid="{00000000-0005-0000-0000-000043450000}"/>
    <cellStyle name="Millares 3 2 6 9" xfId="28843" xr:uid="{00000000-0005-0000-0000-000044450000}"/>
    <cellStyle name="Millares 3 2 7" xfId="3059" xr:uid="{00000000-0005-0000-0000-000045450000}"/>
    <cellStyle name="Millares 3 2 7 2" xfId="7918" xr:uid="{00000000-0005-0000-0000-000046450000}"/>
    <cellStyle name="Millares 3 2 7 2 2" xfId="34668" xr:uid="{00000000-0005-0000-0000-000047450000}"/>
    <cellStyle name="Millares 3 2 7 3" xfId="12738" xr:uid="{00000000-0005-0000-0000-000048450000}"/>
    <cellStyle name="Millares 3 2 7 3 2" xfId="39488" xr:uid="{00000000-0005-0000-0000-000049450000}"/>
    <cellStyle name="Millares 3 2 7 4" xfId="22461" xr:uid="{00000000-0005-0000-0000-00004A450000}"/>
    <cellStyle name="Millares 3 2 7 4 2" xfId="49208" xr:uid="{00000000-0005-0000-0000-00004B450000}"/>
    <cellStyle name="Millares 3 2 7 5" xfId="29817" xr:uid="{00000000-0005-0000-0000-00004C450000}"/>
    <cellStyle name="Millares 3 2 8" xfId="5522" xr:uid="{00000000-0005-0000-0000-00004D450000}"/>
    <cellStyle name="Millares 3 2 8 2" xfId="32272" xr:uid="{00000000-0005-0000-0000-00004E450000}"/>
    <cellStyle name="Millares 3 2 9" xfId="10367" xr:uid="{00000000-0005-0000-0000-00004F450000}"/>
    <cellStyle name="Millares 3 2 9 2" xfId="37117" xr:uid="{00000000-0005-0000-0000-000050450000}"/>
    <cellStyle name="Millares 3 3" xfId="594" xr:uid="{00000000-0005-0000-0000-000051450000}"/>
    <cellStyle name="Millares 3 3 10" xfId="17672" xr:uid="{00000000-0005-0000-0000-000052450000}"/>
    <cellStyle name="Millares 3 3 10 2" xfId="44419" xr:uid="{00000000-0005-0000-0000-000053450000}"/>
    <cellStyle name="Millares 3 3 11" xfId="20130" xr:uid="{00000000-0005-0000-0000-000054450000}"/>
    <cellStyle name="Millares 3 3 11 2" xfId="46877" xr:uid="{00000000-0005-0000-0000-000055450000}"/>
    <cellStyle name="Millares 3 3 12" xfId="24996" xr:uid="{00000000-0005-0000-0000-000056450000}"/>
    <cellStyle name="Millares 3 3 12 2" xfId="51742" xr:uid="{00000000-0005-0000-0000-000057450000}"/>
    <cellStyle name="Millares 3 3 13" xfId="27409" xr:uid="{00000000-0005-0000-0000-000058450000}"/>
    <cellStyle name="Millares 3 3 2" xfId="926" xr:uid="{00000000-0005-0000-0000-000059450000}"/>
    <cellStyle name="Millares 3 3 2 10" xfId="20368" xr:uid="{00000000-0005-0000-0000-00005A450000}"/>
    <cellStyle name="Millares 3 3 2 10 2" xfId="47115" xr:uid="{00000000-0005-0000-0000-00005B450000}"/>
    <cellStyle name="Millares 3 3 2 11" xfId="25234" xr:uid="{00000000-0005-0000-0000-00005C450000}"/>
    <cellStyle name="Millares 3 3 2 11 2" xfId="51979" xr:uid="{00000000-0005-0000-0000-00005D450000}"/>
    <cellStyle name="Millares 3 3 2 12" xfId="27698" xr:uid="{00000000-0005-0000-0000-00005E450000}"/>
    <cellStyle name="Millares 3 3 2 2" xfId="1433" xr:uid="{00000000-0005-0000-0000-00005F450000}"/>
    <cellStyle name="Millares 3 3 2 2 10" xfId="28198" xr:uid="{00000000-0005-0000-0000-000060450000}"/>
    <cellStyle name="Millares 3 3 2 2 2" xfId="2861" xr:uid="{00000000-0005-0000-0000-000061450000}"/>
    <cellStyle name="Millares 3 3 2 2 2 2" xfId="5344" xr:uid="{00000000-0005-0000-0000-000062450000}"/>
    <cellStyle name="Millares 3 3 2 2 2 2 2" xfId="10195" xr:uid="{00000000-0005-0000-0000-000063450000}"/>
    <cellStyle name="Millares 3 3 2 2 2 2 2 2" xfId="36945" xr:uid="{00000000-0005-0000-0000-000064450000}"/>
    <cellStyle name="Millares 3 3 2 2 2 2 3" xfId="14937" xr:uid="{00000000-0005-0000-0000-000065450000}"/>
    <cellStyle name="Millares 3 3 2 2 2 2 3 2" xfId="41687" xr:uid="{00000000-0005-0000-0000-000066450000}"/>
    <cellStyle name="Millares 3 3 2 2 2 2 4" xfId="24738" xr:uid="{00000000-0005-0000-0000-000067450000}"/>
    <cellStyle name="Millares 3 3 2 2 2 2 4 2" xfId="51485" xr:uid="{00000000-0005-0000-0000-000068450000}"/>
    <cellStyle name="Millares 3 3 2 2 2 2 5" xfId="32094" xr:uid="{00000000-0005-0000-0000-000069450000}"/>
    <cellStyle name="Millares 3 3 2 2 2 3" xfId="7721" xr:uid="{00000000-0005-0000-0000-00006A450000}"/>
    <cellStyle name="Millares 3 3 2 2 2 3 2" xfId="34471" xr:uid="{00000000-0005-0000-0000-00006B450000}"/>
    <cellStyle name="Millares 3 3 2 2 2 4" xfId="12567" xr:uid="{00000000-0005-0000-0000-00006C450000}"/>
    <cellStyle name="Millares 3 3 2 2 2 4 2" xfId="39317" xr:uid="{00000000-0005-0000-0000-00006D450000}"/>
    <cellStyle name="Millares 3 3 2 2 2 5" xfId="17412" xr:uid="{00000000-0005-0000-0000-00006E450000}"/>
    <cellStyle name="Millares 3 3 2 2 2 5 2" xfId="44162" xr:uid="{00000000-0005-0000-0000-00006F450000}"/>
    <cellStyle name="Millares 3 3 2 2 2 6" xfId="19813" xr:uid="{00000000-0005-0000-0000-000070450000}"/>
    <cellStyle name="Millares 3 3 2 2 2 6 2" xfId="46560" xr:uid="{00000000-0005-0000-0000-000071450000}"/>
    <cellStyle name="Millares 3 3 2 2 2 7" xfId="22264" xr:uid="{00000000-0005-0000-0000-000072450000}"/>
    <cellStyle name="Millares 3 3 2 2 2 7 2" xfId="49011" xr:uid="{00000000-0005-0000-0000-000073450000}"/>
    <cellStyle name="Millares 3 3 2 2 2 8" xfId="27130" xr:uid="{00000000-0005-0000-0000-000074450000}"/>
    <cellStyle name="Millares 3 3 2 2 2 8 2" xfId="53875" xr:uid="{00000000-0005-0000-0000-000075450000}"/>
    <cellStyle name="Millares 3 3 2 2 2 9" xfId="29620" xr:uid="{00000000-0005-0000-0000-000076450000}"/>
    <cellStyle name="Millares 3 3 2 2 3" xfId="3916" xr:uid="{00000000-0005-0000-0000-000077450000}"/>
    <cellStyle name="Millares 3 3 2 2 3 2" xfId="8773" xr:uid="{00000000-0005-0000-0000-000078450000}"/>
    <cellStyle name="Millares 3 3 2 2 3 2 2" xfId="35523" xr:uid="{00000000-0005-0000-0000-000079450000}"/>
    <cellStyle name="Millares 3 3 2 2 3 3" xfId="13515" xr:uid="{00000000-0005-0000-0000-00007A450000}"/>
    <cellStyle name="Millares 3 3 2 2 3 3 2" xfId="40265" xr:uid="{00000000-0005-0000-0000-00007B450000}"/>
    <cellStyle name="Millares 3 3 2 2 3 4" xfId="23316" xr:uid="{00000000-0005-0000-0000-00007C450000}"/>
    <cellStyle name="Millares 3 3 2 2 3 4 2" xfId="50063" xr:uid="{00000000-0005-0000-0000-00007D450000}"/>
    <cellStyle name="Millares 3 3 2 2 3 5" xfId="30672" xr:uid="{00000000-0005-0000-0000-00007E450000}"/>
    <cellStyle name="Millares 3 3 2 2 4" xfId="6299" xr:uid="{00000000-0005-0000-0000-00007F450000}"/>
    <cellStyle name="Millares 3 3 2 2 4 2" xfId="33049" xr:uid="{00000000-0005-0000-0000-000080450000}"/>
    <cellStyle name="Millares 3 3 2 2 5" xfId="11145" xr:uid="{00000000-0005-0000-0000-000081450000}"/>
    <cellStyle name="Millares 3 3 2 2 5 2" xfId="37895" xr:uid="{00000000-0005-0000-0000-000082450000}"/>
    <cellStyle name="Millares 3 3 2 2 6" xfId="15990" xr:uid="{00000000-0005-0000-0000-000083450000}"/>
    <cellStyle name="Millares 3 3 2 2 6 2" xfId="42740" xr:uid="{00000000-0005-0000-0000-000084450000}"/>
    <cellStyle name="Millares 3 3 2 2 7" xfId="18391" xr:uid="{00000000-0005-0000-0000-000085450000}"/>
    <cellStyle name="Millares 3 3 2 2 7 2" xfId="45138" xr:uid="{00000000-0005-0000-0000-000086450000}"/>
    <cellStyle name="Millares 3 3 2 2 8" xfId="20842" xr:uid="{00000000-0005-0000-0000-000087450000}"/>
    <cellStyle name="Millares 3 3 2 2 8 2" xfId="47589" xr:uid="{00000000-0005-0000-0000-000088450000}"/>
    <cellStyle name="Millares 3 3 2 2 9" xfId="25708" xr:uid="{00000000-0005-0000-0000-000089450000}"/>
    <cellStyle name="Millares 3 3 2 2 9 2" xfId="52453" xr:uid="{00000000-0005-0000-0000-00008A450000}"/>
    <cellStyle name="Millares 3 3 2 3" xfId="1912" xr:uid="{00000000-0005-0000-0000-00008B450000}"/>
    <cellStyle name="Millares 3 3 2 3 2" xfId="4395" xr:uid="{00000000-0005-0000-0000-00008C450000}"/>
    <cellStyle name="Millares 3 3 2 3 2 2" xfId="9247" xr:uid="{00000000-0005-0000-0000-00008D450000}"/>
    <cellStyle name="Millares 3 3 2 3 2 2 2" xfId="35997" xr:uid="{00000000-0005-0000-0000-00008E450000}"/>
    <cellStyle name="Millares 3 3 2 3 2 3" xfId="13989" xr:uid="{00000000-0005-0000-0000-00008F450000}"/>
    <cellStyle name="Millares 3 3 2 3 2 3 2" xfId="40739" xr:uid="{00000000-0005-0000-0000-000090450000}"/>
    <cellStyle name="Millares 3 3 2 3 2 4" xfId="23790" xr:uid="{00000000-0005-0000-0000-000091450000}"/>
    <cellStyle name="Millares 3 3 2 3 2 4 2" xfId="50537" xr:uid="{00000000-0005-0000-0000-000092450000}"/>
    <cellStyle name="Millares 3 3 2 3 2 5" xfId="31146" xr:uid="{00000000-0005-0000-0000-000093450000}"/>
    <cellStyle name="Millares 3 3 2 3 3" xfId="6773" xr:uid="{00000000-0005-0000-0000-000094450000}"/>
    <cellStyle name="Millares 3 3 2 3 3 2" xfId="33523" xr:uid="{00000000-0005-0000-0000-000095450000}"/>
    <cellStyle name="Millares 3 3 2 3 4" xfId="11619" xr:uid="{00000000-0005-0000-0000-000096450000}"/>
    <cellStyle name="Millares 3 3 2 3 4 2" xfId="38369" xr:uid="{00000000-0005-0000-0000-000097450000}"/>
    <cellStyle name="Millares 3 3 2 3 5" xfId="16464" xr:uid="{00000000-0005-0000-0000-000098450000}"/>
    <cellStyle name="Millares 3 3 2 3 5 2" xfId="43214" xr:uid="{00000000-0005-0000-0000-000099450000}"/>
    <cellStyle name="Millares 3 3 2 3 6" xfId="18865" xr:uid="{00000000-0005-0000-0000-00009A450000}"/>
    <cellStyle name="Millares 3 3 2 3 6 2" xfId="45612" xr:uid="{00000000-0005-0000-0000-00009B450000}"/>
    <cellStyle name="Millares 3 3 2 3 7" xfId="21316" xr:uid="{00000000-0005-0000-0000-00009C450000}"/>
    <cellStyle name="Millares 3 3 2 3 7 2" xfId="48063" xr:uid="{00000000-0005-0000-0000-00009D450000}"/>
    <cellStyle name="Millares 3 3 2 3 8" xfId="26182" xr:uid="{00000000-0005-0000-0000-00009E450000}"/>
    <cellStyle name="Millares 3 3 2 3 8 2" xfId="52927" xr:uid="{00000000-0005-0000-0000-00009F450000}"/>
    <cellStyle name="Millares 3 3 2 3 9" xfId="28672" xr:uid="{00000000-0005-0000-0000-0000A0450000}"/>
    <cellStyle name="Millares 3 3 2 4" xfId="2387" xr:uid="{00000000-0005-0000-0000-0000A1450000}"/>
    <cellStyle name="Millares 3 3 2 4 2" xfId="4870" xr:uid="{00000000-0005-0000-0000-0000A2450000}"/>
    <cellStyle name="Millares 3 3 2 4 2 2" xfId="9721" xr:uid="{00000000-0005-0000-0000-0000A3450000}"/>
    <cellStyle name="Millares 3 3 2 4 2 2 2" xfId="36471" xr:uid="{00000000-0005-0000-0000-0000A4450000}"/>
    <cellStyle name="Millares 3 3 2 4 2 3" xfId="14463" xr:uid="{00000000-0005-0000-0000-0000A5450000}"/>
    <cellStyle name="Millares 3 3 2 4 2 3 2" xfId="41213" xr:uid="{00000000-0005-0000-0000-0000A6450000}"/>
    <cellStyle name="Millares 3 3 2 4 2 4" xfId="24264" xr:uid="{00000000-0005-0000-0000-0000A7450000}"/>
    <cellStyle name="Millares 3 3 2 4 2 4 2" xfId="51011" xr:uid="{00000000-0005-0000-0000-0000A8450000}"/>
    <cellStyle name="Millares 3 3 2 4 2 5" xfId="31620" xr:uid="{00000000-0005-0000-0000-0000A9450000}"/>
    <cellStyle name="Millares 3 3 2 4 3" xfId="7247" xr:uid="{00000000-0005-0000-0000-0000AA450000}"/>
    <cellStyle name="Millares 3 3 2 4 3 2" xfId="33997" xr:uid="{00000000-0005-0000-0000-0000AB450000}"/>
    <cellStyle name="Millares 3 3 2 4 4" xfId="12093" xr:uid="{00000000-0005-0000-0000-0000AC450000}"/>
    <cellStyle name="Millares 3 3 2 4 4 2" xfId="38843" xr:uid="{00000000-0005-0000-0000-0000AD450000}"/>
    <cellStyle name="Millares 3 3 2 4 5" xfId="16938" xr:uid="{00000000-0005-0000-0000-0000AE450000}"/>
    <cellStyle name="Millares 3 3 2 4 5 2" xfId="43688" xr:uid="{00000000-0005-0000-0000-0000AF450000}"/>
    <cellStyle name="Millares 3 3 2 4 6" xfId="19339" xr:uid="{00000000-0005-0000-0000-0000B0450000}"/>
    <cellStyle name="Millares 3 3 2 4 6 2" xfId="46086" xr:uid="{00000000-0005-0000-0000-0000B1450000}"/>
    <cellStyle name="Millares 3 3 2 4 7" xfId="21790" xr:uid="{00000000-0005-0000-0000-0000B2450000}"/>
    <cellStyle name="Millares 3 3 2 4 7 2" xfId="48537" xr:uid="{00000000-0005-0000-0000-0000B3450000}"/>
    <cellStyle name="Millares 3 3 2 4 8" xfId="26656" xr:uid="{00000000-0005-0000-0000-0000B4450000}"/>
    <cellStyle name="Millares 3 3 2 4 8 2" xfId="53401" xr:uid="{00000000-0005-0000-0000-0000B5450000}"/>
    <cellStyle name="Millares 3 3 2 4 9" xfId="29146" xr:uid="{00000000-0005-0000-0000-0000B6450000}"/>
    <cellStyle name="Millares 3 3 2 5" xfId="3414" xr:uid="{00000000-0005-0000-0000-0000B7450000}"/>
    <cellStyle name="Millares 3 3 2 5 2" xfId="8273" xr:uid="{00000000-0005-0000-0000-0000B8450000}"/>
    <cellStyle name="Millares 3 3 2 5 2 2" xfId="35023" xr:uid="{00000000-0005-0000-0000-0000B9450000}"/>
    <cellStyle name="Millares 3 3 2 5 3" xfId="13041" xr:uid="{00000000-0005-0000-0000-0000BA450000}"/>
    <cellStyle name="Millares 3 3 2 5 3 2" xfId="39791" xr:uid="{00000000-0005-0000-0000-0000BB450000}"/>
    <cellStyle name="Millares 3 3 2 5 4" xfId="22816" xr:uid="{00000000-0005-0000-0000-0000BC450000}"/>
    <cellStyle name="Millares 3 3 2 5 4 2" xfId="49563" xr:uid="{00000000-0005-0000-0000-0000BD450000}"/>
    <cellStyle name="Millares 3 3 2 5 5" xfId="30172" xr:uid="{00000000-0005-0000-0000-0000BE450000}"/>
    <cellStyle name="Millares 3 3 2 6" xfId="5825" xr:uid="{00000000-0005-0000-0000-0000BF450000}"/>
    <cellStyle name="Millares 3 3 2 6 2" xfId="32575" xr:uid="{00000000-0005-0000-0000-0000C0450000}"/>
    <cellStyle name="Millares 3 3 2 7" xfId="10671" xr:uid="{00000000-0005-0000-0000-0000C1450000}"/>
    <cellStyle name="Millares 3 3 2 7 2" xfId="37421" xr:uid="{00000000-0005-0000-0000-0000C2450000}"/>
    <cellStyle name="Millares 3 3 2 8" xfId="15516" xr:uid="{00000000-0005-0000-0000-0000C3450000}"/>
    <cellStyle name="Millares 3 3 2 8 2" xfId="42266" xr:uid="{00000000-0005-0000-0000-0000C4450000}"/>
    <cellStyle name="Millares 3 3 2 9" xfId="17915" xr:uid="{00000000-0005-0000-0000-0000C5450000}"/>
    <cellStyle name="Millares 3 3 2 9 2" xfId="44662" xr:uid="{00000000-0005-0000-0000-0000C6450000}"/>
    <cellStyle name="Millares 3 3 3" xfId="1194" xr:uid="{00000000-0005-0000-0000-0000C7450000}"/>
    <cellStyle name="Millares 3 3 3 10" xfId="27961" xr:uid="{00000000-0005-0000-0000-0000C8450000}"/>
    <cellStyle name="Millares 3 3 3 2" xfId="2624" xr:uid="{00000000-0005-0000-0000-0000C9450000}"/>
    <cellStyle name="Millares 3 3 3 2 2" xfId="5107" xr:uid="{00000000-0005-0000-0000-0000CA450000}"/>
    <cellStyle name="Millares 3 3 3 2 2 2" xfId="9958" xr:uid="{00000000-0005-0000-0000-0000CB450000}"/>
    <cellStyle name="Millares 3 3 3 2 2 2 2" xfId="36708" xr:uid="{00000000-0005-0000-0000-0000CC450000}"/>
    <cellStyle name="Millares 3 3 3 2 2 3" xfId="14700" xr:uid="{00000000-0005-0000-0000-0000CD450000}"/>
    <cellStyle name="Millares 3 3 3 2 2 3 2" xfId="41450" xr:uid="{00000000-0005-0000-0000-0000CE450000}"/>
    <cellStyle name="Millares 3 3 3 2 2 4" xfId="24501" xr:uid="{00000000-0005-0000-0000-0000CF450000}"/>
    <cellStyle name="Millares 3 3 3 2 2 4 2" xfId="51248" xr:uid="{00000000-0005-0000-0000-0000D0450000}"/>
    <cellStyle name="Millares 3 3 3 2 2 5" xfId="31857" xr:uid="{00000000-0005-0000-0000-0000D1450000}"/>
    <cellStyle name="Millares 3 3 3 2 3" xfId="7484" xr:uid="{00000000-0005-0000-0000-0000D2450000}"/>
    <cellStyle name="Millares 3 3 3 2 3 2" xfId="34234" xr:uid="{00000000-0005-0000-0000-0000D3450000}"/>
    <cellStyle name="Millares 3 3 3 2 4" xfId="12330" xr:uid="{00000000-0005-0000-0000-0000D4450000}"/>
    <cellStyle name="Millares 3 3 3 2 4 2" xfId="39080" xr:uid="{00000000-0005-0000-0000-0000D5450000}"/>
    <cellStyle name="Millares 3 3 3 2 5" xfId="17175" xr:uid="{00000000-0005-0000-0000-0000D6450000}"/>
    <cellStyle name="Millares 3 3 3 2 5 2" xfId="43925" xr:uid="{00000000-0005-0000-0000-0000D7450000}"/>
    <cellStyle name="Millares 3 3 3 2 6" xfId="19576" xr:uid="{00000000-0005-0000-0000-0000D8450000}"/>
    <cellStyle name="Millares 3 3 3 2 6 2" xfId="46323" xr:uid="{00000000-0005-0000-0000-0000D9450000}"/>
    <cellStyle name="Millares 3 3 3 2 7" xfId="22027" xr:uid="{00000000-0005-0000-0000-0000DA450000}"/>
    <cellStyle name="Millares 3 3 3 2 7 2" xfId="48774" xr:uid="{00000000-0005-0000-0000-0000DB450000}"/>
    <cellStyle name="Millares 3 3 3 2 8" xfId="26893" xr:uid="{00000000-0005-0000-0000-0000DC450000}"/>
    <cellStyle name="Millares 3 3 3 2 8 2" xfId="53638" xr:uid="{00000000-0005-0000-0000-0000DD450000}"/>
    <cellStyle name="Millares 3 3 3 2 9" xfId="29383" xr:uid="{00000000-0005-0000-0000-0000DE450000}"/>
    <cellStyle name="Millares 3 3 3 3" xfId="3678" xr:uid="{00000000-0005-0000-0000-0000DF450000}"/>
    <cellStyle name="Millares 3 3 3 3 2" xfId="8536" xr:uid="{00000000-0005-0000-0000-0000E0450000}"/>
    <cellStyle name="Millares 3 3 3 3 2 2" xfId="35286" xr:uid="{00000000-0005-0000-0000-0000E1450000}"/>
    <cellStyle name="Millares 3 3 3 3 3" xfId="13278" xr:uid="{00000000-0005-0000-0000-0000E2450000}"/>
    <cellStyle name="Millares 3 3 3 3 3 2" xfId="40028" xr:uid="{00000000-0005-0000-0000-0000E3450000}"/>
    <cellStyle name="Millares 3 3 3 3 4" xfId="23079" xr:uid="{00000000-0005-0000-0000-0000E4450000}"/>
    <cellStyle name="Millares 3 3 3 3 4 2" xfId="49826" xr:uid="{00000000-0005-0000-0000-0000E5450000}"/>
    <cellStyle name="Millares 3 3 3 3 5" xfId="30435" xr:uid="{00000000-0005-0000-0000-0000E6450000}"/>
    <cellStyle name="Millares 3 3 3 4" xfId="6062" xr:uid="{00000000-0005-0000-0000-0000E7450000}"/>
    <cellStyle name="Millares 3 3 3 4 2" xfId="32812" xr:uid="{00000000-0005-0000-0000-0000E8450000}"/>
    <cellStyle name="Millares 3 3 3 5" xfId="10908" xr:uid="{00000000-0005-0000-0000-0000E9450000}"/>
    <cellStyle name="Millares 3 3 3 5 2" xfId="37658" xr:uid="{00000000-0005-0000-0000-0000EA450000}"/>
    <cellStyle name="Millares 3 3 3 6" xfId="15753" xr:uid="{00000000-0005-0000-0000-0000EB450000}"/>
    <cellStyle name="Millares 3 3 3 6 2" xfId="42503" xr:uid="{00000000-0005-0000-0000-0000EC450000}"/>
    <cellStyle name="Millares 3 3 3 7" xfId="18154" xr:uid="{00000000-0005-0000-0000-0000ED450000}"/>
    <cellStyle name="Millares 3 3 3 7 2" xfId="44901" xr:uid="{00000000-0005-0000-0000-0000EE450000}"/>
    <cellStyle name="Millares 3 3 3 8" xfId="20605" xr:uid="{00000000-0005-0000-0000-0000EF450000}"/>
    <cellStyle name="Millares 3 3 3 8 2" xfId="47352" xr:uid="{00000000-0005-0000-0000-0000F0450000}"/>
    <cellStyle name="Millares 3 3 3 9" xfId="25471" xr:uid="{00000000-0005-0000-0000-0000F1450000}"/>
    <cellStyle name="Millares 3 3 3 9 2" xfId="52216" xr:uid="{00000000-0005-0000-0000-0000F2450000}"/>
    <cellStyle name="Millares 3 3 4" xfId="1674" xr:uid="{00000000-0005-0000-0000-0000F3450000}"/>
    <cellStyle name="Millares 3 3 4 2" xfId="4157" xr:uid="{00000000-0005-0000-0000-0000F4450000}"/>
    <cellStyle name="Millares 3 3 4 2 2" xfId="9010" xr:uid="{00000000-0005-0000-0000-0000F5450000}"/>
    <cellStyle name="Millares 3 3 4 2 2 2" xfId="35760" xr:uid="{00000000-0005-0000-0000-0000F6450000}"/>
    <cellStyle name="Millares 3 3 4 2 3" xfId="13752" xr:uid="{00000000-0005-0000-0000-0000F7450000}"/>
    <cellStyle name="Millares 3 3 4 2 3 2" xfId="40502" xr:uid="{00000000-0005-0000-0000-0000F8450000}"/>
    <cellStyle name="Millares 3 3 4 2 4" xfId="23553" xr:uid="{00000000-0005-0000-0000-0000F9450000}"/>
    <cellStyle name="Millares 3 3 4 2 4 2" xfId="50300" xr:uid="{00000000-0005-0000-0000-0000FA450000}"/>
    <cellStyle name="Millares 3 3 4 2 5" xfId="30909" xr:uid="{00000000-0005-0000-0000-0000FB450000}"/>
    <cellStyle name="Millares 3 3 4 3" xfId="6536" xr:uid="{00000000-0005-0000-0000-0000FC450000}"/>
    <cellStyle name="Millares 3 3 4 3 2" xfId="33286" xr:uid="{00000000-0005-0000-0000-0000FD450000}"/>
    <cellStyle name="Millares 3 3 4 4" xfId="11382" xr:uid="{00000000-0005-0000-0000-0000FE450000}"/>
    <cellStyle name="Millares 3 3 4 4 2" xfId="38132" xr:uid="{00000000-0005-0000-0000-0000FF450000}"/>
    <cellStyle name="Millares 3 3 4 5" xfId="16227" xr:uid="{00000000-0005-0000-0000-000000460000}"/>
    <cellStyle name="Millares 3 3 4 5 2" xfId="42977" xr:uid="{00000000-0005-0000-0000-000001460000}"/>
    <cellStyle name="Millares 3 3 4 6" xfId="18628" xr:uid="{00000000-0005-0000-0000-000002460000}"/>
    <cellStyle name="Millares 3 3 4 6 2" xfId="45375" xr:uid="{00000000-0005-0000-0000-000003460000}"/>
    <cellStyle name="Millares 3 3 4 7" xfId="21079" xr:uid="{00000000-0005-0000-0000-000004460000}"/>
    <cellStyle name="Millares 3 3 4 7 2" xfId="47826" xr:uid="{00000000-0005-0000-0000-000005460000}"/>
    <cellStyle name="Millares 3 3 4 8" xfId="25945" xr:uid="{00000000-0005-0000-0000-000006460000}"/>
    <cellStyle name="Millares 3 3 4 8 2" xfId="52690" xr:uid="{00000000-0005-0000-0000-000007460000}"/>
    <cellStyle name="Millares 3 3 4 9" xfId="28435" xr:uid="{00000000-0005-0000-0000-000008460000}"/>
    <cellStyle name="Millares 3 3 5" xfId="2150" xr:uid="{00000000-0005-0000-0000-000009460000}"/>
    <cellStyle name="Millares 3 3 5 2" xfId="4633" xr:uid="{00000000-0005-0000-0000-00000A460000}"/>
    <cellStyle name="Millares 3 3 5 2 2" xfId="9484" xr:uid="{00000000-0005-0000-0000-00000B460000}"/>
    <cellStyle name="Millares 3 3 5 2 2 2" xfId="36234" xr:uid="{00000000-0005-0000-0000-00000C460000}"/>
    <cellStyle name="Millares 3 3 5 2 3" xfId="14226" xr:uid="{00000000-0005-0000-0000-00000D460000}"/>
    <cellStyle name="Millares 3 3 5 2 3 2" xfId="40976" xr:uid="{00000000-0005-0000-0000-00000E460000}"/>
    <cellStyle name="Millares 3 3 5 2 4" xfId="24027" xr:uid="{00000000-0005-0000-0000-00000F460000}"/>
    <cellStyle name="Millares 3 3 5 2 4 2" xfId="50774" xr:uid="{00000000-0005-0000-0000-000010460000}"/>
    <cellStyle name="Millares 3 3 5 2 5" xfId="31383" xr:uid="{00000000-0005-0000-0000-000011460000}"/>
    <cellStyle name="Millares 3 3 5 3" xfId="7010" xr:uid="{00000000-0005-0000-0000-000012460000}"/>
    <cellStyle name="Millares 3 3 5 3 2" xfId="33760" xr:uid="{00000000-0005-0000-0000-000013460000}"/>
    <cellStyle name="Millares 3 3 5 4" xfId="11856" xr:uid="{00000000-0005-0000-0000-000014460000}"/>
    <cellStyle name="Millares 3 3 5 4 2" xfId="38606" xr:uid="{00000000-0005-0000-0000-000015460000}"/>
    <cellStyle name="Millares 3 3 5 5" xfId="16701" xr:uid="{00000000-0005-0000-0000-000016460000}"/>
    <cellStyle name="Millares 3 3 5 5 2" xfId="43451" xr:uid="{00000000-0005-0000-0000-000017460000}"/>
    <cellStyle name="Millares 3 3 5 6" xfId="19102" xr:uid="{00000000-0005-0000-0000-000018460000}"/>
    <cellStyle name="Millares 3 3 5 6 2" xfId="45849" xr:uid="{00000000-0005-0000-0000-000019460000}"/>
    <cellStyle name="Millares 3 3 5 7" xfId="21553" xr:uid="{00000000-0005-0000-0000-00001A460000}"/>
    <cellStyle name="Millares 3 3 5 7 2" xfId="48300" xr:uid="{00000000-0005-0000-0000-00001B460000}"/>
    <cellStyle name="Millares 3 3 5 8" xfId="26419" xr:uid="{00000000-0005-0000-0000-00001C460000}"/>
    <cellStyle name="Millares 3 3 5 8 2" xfId="53164" xr:uid="{00000000-0005-0000-0000-00001D460000}"/>
    <cellStyle name="Millares 3 3 5 9" xfId="28909" xr:uid="{00000000-0005-0000-0000-00001E460000}"/>
    <cellStyle name="Millares 3 3 6" xfId="3125" xr:uid="{00000000-0005-0000-0000-00001F460000}"/>
    <cellStyle name="Millares 3 3 6 2" xfId="7984" xr:uid="{00000000-0005-0000-0000-000020460000}"/>
    <cellStyle name="Millares 3 3 6 2 2" xfId="34734" xr:uid="{00000000-0005-0000-0000-000021460000}"/>
    <cellStyle name="Millares 3 3 6 3" xfId="12804" xr:uid="{00000000-0005-0000-0000-000022460000}"/>
    <cellStyle name="Millares 3 3 6 3 2" xfId="39554" xr:uid="{00000000-0005-0000-0000-000023460000}"/>
    <cellStyle name="Millares 3 3 6 4" xfId="22527" xr:uid="{00000000-0005-0000-0000-000024460000}"/>
    <cellStyle name="Millares 3 3 6 4 2" xfId="49274" xr:uid="{00000000-0005-0000-0000-000025460000}"/>
    <cellStyle name="Millares 3 3 6 5" xfId="29883" xr:uid="{00000000-0005-0000-0000-000026460000}"/>
    <cellStyle name="Millares 3 3 7" xfId="5588" xr:uid="{00000000-0005-0000-0000-000027460000}"/>
    <cellStyle name="Millares 3 3 7 2" xfId="32338" xr:uid="{00000000-0005-0000-0000-000028460000}"/>
    <cellStyle name="Millares 3 3 8" xfId="10433" xr:uid="{00000000-0005-0000-0000-000029460000}"/>
    <cellStyle name="Millares 3 3 8 2" xfId="37183" xr:uid="{00000000-0005-0000-0000-00002A460000}"/>
    <cellStyle name="Millares 3 3 9" xfId="15279" xr:uid="{00000000-0005-0000-0000-00002B460000}"/>
    <cellStyle name="Millares 3 3 9 2" xfId="42029" xr:uid="{00000000-0005-0000-0000-00002C460000}"/>
    <cellStyle name="Millares 3 4" xfId="662" xr:uid="{00000000-0005-0000-0000-00002D460000}"/>
    <cellStyle name="Millares 3 4 10" xfId="17709" xr:uid="{00000000-0005-0000-0000-00002E460000}"/>
    <cellStyle name="Millares 3 4 10 2" xfId="44456" xr:uid="{00000000-0005-0000-0000-00002F460000}"/>
    <cellStyle name="Millares 3 4 11" xfId="20165" xr:uid="{00000000-0005-0000-0000-000030460000}"/>
    <cellStyle name="Millares 3 4 11 2" xfId="46912" xr:uid="{00000000-0005-0000-0000-000031460000}"/>
    <cellStyle name="Millares 3 4 12" xfId="25031" xr:uid="{00000000-0005-0000-0000-000032460000}"/>
    <cellStyle name="Millares 3 4 12 2" xfId="51777" xr:uid="{00000000-0005-0000-0000-000033460000}"/>
    <cellStyle name="Millares 3 4 13" xfId="27473" xr:uid="{00000000-0005-0000-0000-000034460000}"/>
    <cellStyle name="Millares 3 4 2" xfId="975" xr:uid="{00000000-0005-0000-0000-000035460000}"/>
    <cellStyle name="Millares 3 4 2 10" xfId="20403" xr:uid="{00000000-0005-0000-0000-000036460000}"/>
    <cellStyle name="Millares 3 4 2 10 2" xfId="47150" xr:uid="{00000000-0005-0000-0000-000037460000}"/>
    <cellStyle name="Millares 3 4 2 11" xfId="25269" xr:uid="{00000000-0005-0000-0000-000038460000}"/>
    <cellStyle name="Millares 3 4 2 11 2" xfId="52014" xr:uid="{00000000-0005-0000-0000-000039460000}"/>
    <cellStyle name="Millares 3 4 2 12" xfId="27743" xr:uid="{00000000-0005-0000-0000-00003A460000}"/>
    <cellStyle name="Millares 3 4 2 2" xfId="1468" xr:uid="{00000000-0005-0000-0000-00003B460000}"/>
    <cellStyle name="Millares 3 4 2 2 10" xfId="28233" xr:uid="{00000000-0005-0000-0000-00003C460000}"/>
    <cellStyle name="Millares 3 4 2 2 2" xfId="2896" xr:uid="{00000000-0005-0000-0000-00003D460000}"/>
    <cellStyle name="Millares 3 4 2 2 2 2" xfId="5379" xr:uid="{00000000-0005-0000-0000-00003E460000}"/>
    <cellStyle name="Millares 3 4 2 2 2 2 2" xfId="10230" xr:uid="{00000000-0005-0000-0000-00003F460000}"/>
    <cellStyle name="Millares 3 4 2 2 2 2 2 2" xfId="36980" xr:uid="{00000000-0005-0000-0000-000040460000}"/>
    <cellStyle name="Millares 3 4 2 2 2 2 3" xfId="14972" xr:uid="{00000000-0005-0000-0000-000041460000}"/>
    <cellStyle name="Millares 3 4 2 2 2 2 3 2" xfId="41722" xr:uid="{00000000-0005-0000-0000-000042460000}"/>
    <cellStyle name="Millares 3 4 2 2 2 2 4" xfId="24773" xr:uid="{00000000-0005-0000-0000-000043460000}"/>
    <cellStyle name="Millares 3 4 2 2 2 2 4 2" xfId="51520" xr:uid="{00000000-0005-0000-0000-000044460000}"/>
    <cellStyle name="Millares 3 4 2 2 2 2 5" xfId="32129" xr:uid="{00000000-0005-0000-0000-000045460000}"/>
    <cellStyle name="Millares 3 4 2 2 2 3" xfId="7756" xr:uid="{00000000-0005-0000-0000-000046460000}"/>
    <cellStyle name="Millares 3 4 2 2 2 3 2" xfId="34506" xr:uid="{00000000-0005-0000-0000-000047460000}"/>
    <cellStyle name="Millares 3 4 2 2 2 4" xfId="12602" xr:uid="{00000000-0005-0000-0000-000048460000}"/>
    <cellStyle name="Millares 3 4 2 2 2 4 2" xfId="39352" xr:uid="{00000000-0005-0000-0000-000049460000}"/>
    <cellStyle name="Millares 3 4 2 2 2 5" xfId="17447" xr:uid="{00000000-0005-0000-0000-00004A460000}"/>
    <cellStyle name="Millares 3 4 2 2 2 5 2" xfId="44197" xr:uid="{00000000-0005-0000-0000-00004B460000}"/>
    <cellStyle name="Millares 3 4 2 2 2 6" xfId="19848" xr:uid="{00000000-0005-0000-0000-00004C460000}"/>
    <cellStyle name="Millares 3 4 2 2 2 6 2" xfId="46595" xr:uid="{00000000-0005-0000-0000-00004D460000}"/>
    <cellStyle name="Millares 3 4 2 2 2 7" xfId="22299" xr:uid="{00000000-0005-0000-0000-00004E460000}"/>
    <cellStyle name="Millares 3 4 2 2 2 7 2" xfId="49046" xr:uid="{00000000-0005-0000-0000-00004F460000}"/>
    <cellStyle name="Millares 3 4 2 2 2 8" xfId="27165" xr:uid="{00000000-0005-0000-0000-000050460000}"/>
    <cellStyle name="Millares 3 4 2 2 2 8 2" xfId="53910" xr:uid="{00000000-0005-0000-0000-000051460000}"/>
    <cellStyle name="Millares 3 4 2 2 2 9" xfId="29655" xr:uid="{00000000-0005-0000-0000-000052460000}"/>
    <cellStyle name="Millares 3 4 2 2 3" xfId="3951" xr:uid="{00000000-0005-0000-0000-000053460000}"/>
    <cellStyle name="Millares 3 4 2 2 3 2" xfId="8808" xr:uid="{00000000-0005-0000-0000-000054460000}"/>
    <cellStyle name="Millares 3 4 2 2 3 2 2" xfId="35558" xr:uid="{00000000-0005-0000-0000-000055460000}"/>
    <cellStyle name="Millares 3 4 2 2 3 3" xfId="13550" xr:uid="{00000000-0005-0000-0000-000056460000}"/>
    <cellStyle name="Millares 3 4 2 2 3 3 2" xfId="40300" xr:uid="{00000000-0005-0000-0000-000057460000}"/>
    <cellStyle name="Millares 3 4 2 2 3 4" xfId="23351" xr:uid="{00000000-0005-0000-0000-000058460000}"/>
    <cellStyle name="Millares 3 4 2 2 3 4 2" xfId="50098" xr:uid="{00000000-0005-0000-0000-000059460000}"/>
    <cellStyle name="Millares 3 4 2 2 3 5" xfId="30707" xr:uid="{00000000-0005-0000-0000-00005A460000}"/>
    <cellStyle name="Millares 3 4 2 2 4" xfId="6334" xr:uid="{00000000-0005-0000-0000-00005B460000}"/>
    <cellStyle name="Millares 3 4 2 2 4 2" xfId="33084" xr:uid="{00000000-0005-0000-0000-00005C460000}"/>
    <cellStyle name="Millares 3 4 2 2 5" xfId="11180" xr:uid="{00000000-0005-0000-0000-00005D460000}"/>
    <cellStyle name="Millares 3 4 2 2 5 2" xfId="37930" xr:uid="{00000000-0005-0000-0000-00005E460000}"/>
    <cellStyle name="Millares 3 4 2 2 6" xfId="16025" xr:uid="{00000000-0005-0000-0000-00005F460000}"/>
    <cellStyle name="Millares 3 4 2 2 6 2" xfId="42775" xr:uid="{00000000-0005-0000-0000-000060460000}"/>
    <cellStyle name="Millares 3 4 2 2 7" xfId="18426" xr:uid="{00000000-0005-0000-0000-000061460000}"/>
    <cellStyle name="Millares 3 4 2 2 7 2" xfId="45173" xr:uid="{00000000-0005-0000-0000-000062460000}"/>
    <cellStyle name="Millares 3 4 2 2 8" xfId="20877" xr:uid="{00000000-0005-0000-0000-000063460000}"/>
    <cellStyle name="Millares 3 4 2 2 8 2" xfId="47624" xr:uid="{00000000-0005-0000-0000-000064460000}"/>
    <cellStyle name="Millares 3 4 2 2 9" xfId="25743" xr:uid="{00000000-0005-0000-0000-000065460000}"/>
    <cellStyle name="Millares 3 4 2 2 9 2" xfId="52488" xr:uid="{00000000-0005-0000-0000-000066460000}"/>
    <cellStyle name="Millares 3 4 2 3" xfId="1947" xr:uid="{00000000-0005-0000-0000-000067460000}"/>
    <cellStyle name="Millares 3 4 2 3 2" xfId="4430" xr:uid="{00000000-0005-0000-0000-000068460000}"/>
    <cellStyle name="Millares 3 4 2 3 2 2" xfId="9282" xr:uid="{00000000-0005-0000-0000-000069460000}"/>
    <cellStyle name="Millares 3 4 2 3 2 2 2" xfId="36032" xr:uid="{00000000-0005-0000-0000-00006A460000}"/>
    <cellStyle name="Millares 3 4 2 3 2 3" xfId="14024" xr:uid="{00000000-0005-0000-0000-00006B460000}"/>
    <cellStyle name="Millares 3 4 2 3 2 3 2" xfId="40774" xr:uid="{00000000-0005-0000-0000-00006C460000}"/>
    <cellStyle name="Millares 3 4 2 3 2 4" xfId="23825" xr:uid="{00000000-0005-0000-0000-00006D460000}"/>
    <cellStyle name="Millares 3 4 2 3 2 4 2" xfId="50572" xr:uid="{00000000-0005-0000-0000-00006E460000}"/>
    <cellStyle name="Millares 3 4 2 3 2 5" xfId="31181" xr:uid="{00000000-0005-0000-0000-00006F460000}"/>
    <cellStyle name="Millares 3 4 2 3 3" xfId="6808" xr:uid="{00000000-0005-0000-0000-000070460000}"/>
    <cellStyle name="Millares 3 4 2 3 3 2" xfId="33558" xr:uid="{00000000-0005-0000-0000-000071460000}"/>
    <cellStyle name="Millares 3 4 2 3 4" xfId="11654" xr:uid="{00000000-0005-0000-0000-000072460000}"/>
    <cellStyle name="Millares 3 4 2 3 4 2" xfId="38404" xr:uid="{00000000-0005-0000-0000-000073460000}"/>
    <cellStyle name="Millares 3 4 2 3 5" xfId="16499" xr:uid="{00000000-0005-0000-0000-000074460000}"/>
    <cellStyle name="Millares 3 4 2 3 5 2" xfId="43249" xr:uid="{00000000-0005-0000-0000-000075460000}"/>
    <cellStyle name="Millares 3 4 2 3 6" xfId="18900" xr:uid="{00000000-0005-0000-0000-000076460000}"/>
    <cellStyle name="Millares 3 4 2 3 6 2" xfId="45647" xr:uid="{00000000-0005-0000-0000-000077460000}"/>
    <cellStyle name="Millares 3 4 2 3 7" xfId="21351" xr:uid="{00000000-0005-0000-0000-000078460000}"/>
    <cellStyle name="Millares 3 4 2 3 7 2" xfId="48098" xr:uid="{00000000-0005-0000-0000-000079460000}"/>
    <cellStyle name="Millares 3 4 2 3 8" xfId="26217" xr:uid="{00000000-0005-0000-0000-00007A460000}"/>
    <cellStyle name="Millares 3 4 2 3 8 2" xfId="52962" xr:uid="{00000000-0005-0000-0000-00007B460000}"/>
    <cellStyle name="Millares 3 4 2 3 9" xfId="28707" xr:uid="{00000000-0005-0000-0000-00007C460000}"/>
    <cellStyle name="Millares 3 4 2 4" xfId="2422" xr:uid="{00000000-0005-0000-0000-00007D460000}"/>
    <cellStyle name="Millares 3 4 2 4 2" xfId="4905" xr:uid="{00000000-0005-0000-0000-00007E460000}"/>
    <cellStyle name="Millares 3 4 2 4 2 2" xfId="9756" xr:uid="{00000000-0005-0000-0000-00007F460000}"/>
    <cellStyle name="Millares 3 4 2 4 2 2 2" xfId="36506" xr:uid="{00000000-0005-0000-0000-000080460000}"/>
    <cellStyle name="Millares 3 4 2 4 2 3" xfId="14498" xr:uid="{00000000-0005-0000-0000-000081460000}"/>
    <cellStyle name="Millares 3 4 2 4 2 3 2" xfId="41248" xr:uid="{00000000-0005-0000-0000-000082460000}"/>
    <cellStyle name="Millares 3 4 2 4 2 4" xfId="24299" xr:uid="{00000000-0005-0000-0000-000083460000}"/>
    <cellStyle name="Millares 3 4 2 4 2 4 2" xfId="51046" xr:uid="{00000000-0005-0000-0000-000084460000}"/>
    <cellStyle name="Millares 3 4 2 4 2 5" xfId="31655" xr:uid="{00000000-0005-0000-0000-000085460000}"/>
    <cellStyle name="Millares 3 4 2 4 3" xfId="7282" xr:uid="{00000000-0005-0000-0000-000086460000}"/>
    <cellStyle name="Millares 3 4 2 4 3 2" xfId="34032" xr:uid="{00000000-0005-0000-0000-000087460000}"/>
    <cellStyle name="Millares 3 4 2 4 4" xfId="12128" xr:uid="{00000000-0005-0000-0000-000088460000}"/>
    <cellStyle name="Millares 3 4 2 4 4 2" xfId="38878" xr:uid="{00000000-0005-0000-0000-000089460000}"/>
    <cellStyle name="Millares 3 4 2 4 5" xfId="16973" xr:uid="{00000000-0005-0000-0000-00008A460000}"/>
    <cellStyle name="Millares 3 4 2 4 5 2" xfId="43723" xr:uid="{00000000-0005-0000-0000-00008B460000}"/>
    <cellStyle name="Millares 3 4 2 4 6" xfId="19374" xr:uid="{00000000-0005-0000-0000-00008C460000}"/>
    <cellStyle name="Millares 3 4 2 4 6 2" xfId="46121" xr:uid="{00000000-0005-0000-0000-00008D460000}"/>
    <cellStyle name="Millares 3 4 2 4 7" xfId="21825" xr:uid="{00000000-0005-0000-0000-00008E460000}"/>
    <cellStyle name="Millares 3 4 2 4 7 2" xfId="48572" xr:uid="{00000000-0005-0000-0000-00008F460000}"/>
    <cellStyle name="Millares 3 4 2 4 8" xfId="26691" xr:uid="{00000000-0005-0000-0000-000090460000}"/>
    <cellStyle name="Millares 3 4 2 4 8 2" xfId="53436" xr:uid="{00000000-0005-0000-0000-000091460000}"/>
    <cellStyle name="Millares 3 4 2 4 9" xfId="29181" xr:uid="{00000000-0005-0000-0000-000092460000}"/>
    <cellStyle name="Millares 3 4 2 5" xfId="3459" xr:uid="{00000000-0005-0000-0000-000093460000}"/>
    <cellStyle name="Millares 3 4 2 5 2" xfId="8318" xr:uid="{00000000-0005-0000-0000-000094460000}"/>
    <cellStyle name="Millares 3 4 2 5 2 2" xfId="35068" xr:uid="{00000000-0005-0000-0000-000095460000}"/>
    <cellStyle name="Millares 3 4 2 5 3" xfId="13076" xr:uid="{00000000-0005-0000-0000-000096460000}"/>
    <cellStyle name="Millares 3 4 2 5 3 2" xfId="39826" xr:uid="{00000000-0005-0000-0000-000097460000}"/>
    <cellStyle name="Millares 3 4 2 5 4" xfId="22861" xr:uid="{00000000-0005-0000-0000-000098460000}"/>
    <cellStyle name="Millares 3 4 2 5 4 2" xfId="49608" xr:uid="{00000000-0005-0000-0000-000099460000}"/>
    <cellStyle name="Millares 3 4 2 5 5" xfId="30217" xr:uid="{00000000-0005-0000-0000-00009A460000}"/>
    <cellStyle name="Millares 3 4 2 6" xfId="5860" xr:uid="{00000000-0005-0000-0000-00009B460000}"/>
    <cellStyle name="Millares 3 4 2 6 2" xfId="32610" xr:uid="{00000000-0005-0000-0000-00009C460000}"/>
    <cellStyle name="Millares 3 4 2 7" xfId="10706" xr:uid="{00000000-0005-0000-0000-00009D460000}"/>
    <cellStyle name="Millares 3 4 2 7 2" xfId="37456" xr:uid="{00000000-0005-0000-0000-00009E460000}"/>
    <cellStyle name="Millares 3 4 2 8" xfId="15551" xr:uid="{00000000-0005-0000-0000-00009F460000}"/>
    <cellStyle name="Millares 3 4 2 8 2" xfId="42301" xr:uid="{00000000-0005-0000-0000-0000A0460000}"/>
    <cellStyle name="Millares 3 4 2 9" xfId="17952" xr:uid="{00000000-0005-0000-0000-0000A1460000}"/>
    <cellStyle name="Millares 3 4 2 9 2" xfId="44699" xr:uid="{00000000-0005-0000-0000-0000A2460000}"/>
    <cellStyle name="Millares 3 4 3" xfId="1229" xr:uid="{00000000-0005-0000-0000-0000A3460000}"/>
    <cellStyle name="Millares 3 4 3 10" xfId="27996" xr:uid="{00000000-0005-0000-0000-0000A4460000}"/>
    <cellStyle name="Millares 3 4 3 2" xfId="2659" xr:uid="{00000000-0005-0000-0000-0000A5460000}"/>
    <cellStyle name="Millares 3 4 3 2 2" xfId="5142" xr:uid="{00000000-0005-0000-0000-0000A6460000}"/>
    <cellStyle name="Millares 3 4 3 2 2 2" xfId="9993" xr:uid="{00000000-0005-0000-0000-0000A7460000}"/>
    <cellStyle name="Millares 3 4 3 2 2 2 2" xfId="36743" xr:uid="{00000000-0005-0000-0000-0000A8460000}"/>
    <cellStyle name="Millares 3 4 3 2 2 3" xfId="14735" xr:uid="{00000000-0005-0000-0000-0000A9460000}"/>
    <cellStyle name="Millares 3 4 3 2 2 3 2" xfId="41485" xr:uid="{00000000-0005-0000-0000-0000AA460000}"/>
    <cellStyle name="Millares 3 4 3 2 2 4" xfId="24536" xr:uid="{00000000-0005-0000-0000-0000AB460000}"/>
    <cellStyle name="Millares 3 4 3 2 2 4 2" xfId="51283" xr:uid="{00000000-0005-0000-0000-0000AC460000}"/>
    <cellStyle name="Millares 3 4 3 2 2 5" xfId="31892" xr:uid="{00000000-0005-0000-0000-0000AD460000}"/>
    <cellStyle name="Millares 3 4 3 2 3" xfId="7519" xr:uid="{00000000-0005-0000-0000-0000AE460000}"/>
    <cellStyle name="Millares 3 4 3 2 3 2" xfId="34269" xr:uid="{00000000-0005-0000-0000-0000AF460000}"/>
    <cellStyle name="Millares 3 4 3 2 4" xfId="12365" xr:uid="{00000000-0005-0000-0000-0000B0460000}"/>
    <cellStyle name="Millares 3 4 3 2 4 2" xfId="39115" xr:uid="{00000000-0005-0000-0000-0000B1460000}"/>
    <cellStyle name="Millares 3 4 3 2 5" xfId="17210" xr:uid="{00000000-0005-0000-0000-0000B2460000}"/>
    <cellStyle name="Millares 3 4 3 2 5 2" xfId="43960" xr:uid="{00000000-0005-0000-0000-0000B3460000}"/>
    <cellStyle name="Millares 3 4 3 2 6" xfId="19611" xr:uid="{00000000-0005-0000-0000-0000B4460000}"/>
    <cellStyle name="Millares 3 4 3 2 6 2" xfId="46358" xr:uid="{00000000-0005-0000-0000-0000B5460000}"/>
    <cellStyle name="Millares 3 4 3 2 7" xfId="22062" xr:uid="{00000000-0005-0000-0000-0000B6460000}"/>
    <cellStyle name="Millares 3 4 3 2 7 2" xfId="48809" xr:uid="{00000000-0005-0000-0000-0000B7460000}"/>
    <cellStyle name="Millares 3 4 3 2 8" xfId="26928" xr:uid="{00000000-0005-0000-0000-0000B8460000}"/>
    <cellStyle name="Millares 3 4 3 2 8 2" xfId="53673" xr:uid="{00000000-0005-0000-0000-0000B9460000}"/>
    <cellStyle name="Millares 3 4 3 2 9" xfId="29418" xr:uid="{00000000-0005-0000-0000-0000BA460000}"/>
    <cellStyle name="Millares 3 4 3 3" xfId="3713" xr:uid="{00000000-0005-0000-0000-0000BB460000}"/>
    <cellStyle name="Millares 3 4 3 3 2" xfId="8571" xr:uid="{00000000-0005-0000-0000-0000BC460000}"/>
    <cellStyle name="Millares 3 4 3 3 2 2" xfId="35321" xr:uid="{00000000-0005-0000-0000-0000BD460000}"/>
    <cellStyle name="Millares 3 4 3 3 3" xfId="13313" xr:uid="{00000000-0005-0000-0000-0000BE460000}"/>
    <cellStyle name="Millares 3 4 3 3 3 2" xfId="40063" xr:uid="{00000000-0005-0000-0000-0000BF460000}"/>
    <cellStyle name="Millares 3 4 3 3 4" xfId="23114" xr:uid="{00000000-0005-0000-0000-0000C0460000}"/>
    <cellStyle name="Millares 3 4 3 3 4 2" xfId="49861" xr:uid="{00000000-0005-0000-0000-0000C1460000}"/>
    <cellStyle name="Millares 3 4 3 3 5" xfId="30470" xr:uid="{00000000-0005-0000-0000-0000C2460000}"/>
    <cellStyle name="Millares 3 4 3 4" xfId="6097" xr:uid="{00000000-0005-0000-0000-0000C3460000}"/>
    <cellStyle name="Millares 3 4 3 4 2" xfId="32847" xr:uid="{00000000-0005-0000-0000-0000C4460000}"/>
    <cellStyle name="Millares 3 4 3 5" xfId="10943" xr:uid="{00000000-0005-0000-0000-0000C5460000}"/>
    <cellStyle name="Millares 3 4 3 5 2" xfId="37693" xr:uid="{00000000-0005-0000-0000-0000C6460000}"/>
    <cellStyle name="Millares 3 4 3 6" xfId="15788" xr:uid="{00000000-0005-0000-0000-0000C7460000}"/>
    <cellStyle name="Millares 3 4 3 6 2" xfId="42538" xr:uid="{00000000-0005-0000-0000-0000C8460000}"/>
    <cellStyle name="Millares 3 4 3 7" xfId="18189" xr:uid="{00000000-0005-0000-0000-0000C9460000}"/>
    <cellStyle name="Millares 3 4 3 7 2" xfId="44936" xr:uid="{00000000-0005-0000-0000-0000CA460000}"/>
    <cellStyle name="Millares 3 4 3 8" xfId="20640" xr:uid="{00000000-0005-0000-0000-0000CB460000}"/>
    <cellStyle name="Millares 3 4 3 8 2" xfId="47387" xr:uid="{00000000-0005-0000-0000-0000CC460000}"/>
    <cellStyle name="Millares 3 4 3 9" xfId="25506" xr:uid="{00000000-0005-0000-0000-0000CD460000}"/>
    <cellStyle name="Millares 3 4 3 9 2" xfId="52251" xr:uid="{00000000-0005-0000-0000-0000CE460000}"/>
    <cellStyle name="Millares 3 4 4" xfId="1709" xr:uid="{00000000-0005-0000-0000-0000CF460000}"/>
    <cellStyle name="Millares 3 4 4 2" xfId="4192" xr:uid="{00000000-0005-0000-0000-0000D0460000}"/>
    <cellStyle name="Millares 3 4 4 2 2" xfId="9045" xr:uid="{00000000-0005-0000-0000-0000D1460000}"/>
    <cellStyle name="Millares 3 4 4 2 2 2" xfId="35795" xr:uid="{00000000-0005-0000-0000-0000D2460000}"/>
    <cellStyle name="Millares 3 4 4 2 3" xfId="13787" xr:uid="{00000000-0005-0000-0000-0000D3460000}"/>
    <cellStyle name="Millares 3 4 4 2 3 2" xfId="40537" xr:uid="{00000000-0005-0000-0000-0000D4460000}"/>
    <cellStyle name="Millares 3 4 4 2 4" xfId="23588" xr:uid="{00000000-0005-0000-0000-0000D5460000}"/>
    <cellStyle name="Millares 3 4 4 2 4 2" xfId="50335" xr:uid="{00000000-0005-0000-0000-0000D6460000}"/>
    <cellStyle name="Millares 3 4 4 2 5" xfId="30944" xr:uid="{00000000-0005-0000-0000-0000D7460000}"/>
    <cellStyle name="Millares 3 4 4 3" xfId="6571" xr:uid="{00000000-0005-0000-0000-0000D8460000}"/>
    <cellStyle name="Millares 3 4 4 3 2" xfId="33321" xr:uid="{00000000-0005-0000-0000-0000D9460000}"/>
    <cellStyle name="Millares 3 4 4 4" xfId="11417" xr:uid="{00000000-0005-0000-0000-0000DA460000}"/>
    <cellStyle name="Millares 3 4 4 4 2" xfId="38167" xr:uid="{00000000-0005-0000-0000-0000DB460000}"/>
    <cellStyle name="Millares 3 4 4 5" xfId="16262" xr:uid="{00000000-0005-0000-0000-0000DC460000}"/>
    <cellStyle name="Millares 3 4 4 5 2" xfId="43012" xr:uid="{00000000-0005-0000-0000-0000DD460000}"/>
    <cellStyle name="Millares 3 4 4 6" xfId="18663" xr:uid="{00000000-0005-0000-0000-0000DE460000}"/>
    <cellStyle name="Millares 3 4 4 6 2" xfId="45410" xr:uid="{00000000-0005-0000-0000-0000DF460000}"/>
    <cellStyle name="Millares 3 4 4 7" xfId="21114" xr:uid="{00000000-0005-0000-0000-0000E0460000}"/>
    <cellStyle name="Millares 3 4 4 7 2" xfId="47861" xr:uid="{00000000-0005-0000-0000-0000E1460000}"/>
    <cellStyle name="Millares 3 4 4 8" xfId="25980" xr:uid="{00000000-0005-0000-0000-0000E2460000}"/>
    <cellStyle name="Millares 3 4 4 8 2" xfId="52725" xr:uid="{00000000-0005-0000-0000-0000E3460000}"/>
    <cellStyle name="Millares 3 4 4 9" xfId="28470" xr:uid="{00000000-0005-0000-0000-0000E4460000}"/>
    <cellStyle name="Millares 3 4 5" xfId="2185" xr:uid="{00000000-0005-0000-0000-0000E5460000}"/>
    <cellStyle name="Millares 3 4 5 2" xfId="4668" xr:uid="{00000000-0005-0000-0000-0000E6460000}"/>
    <cellStyle name="Millares 3 4 5 2 2" xfId="9519" xr:uid="{00000000-0005-0000-0000-0000E7460000}"/>
    <cellStyle name="Millares 3 4 5 2 2 2" xfId="36269" xr:uid="{00000000-0005-0000-0000-0000E8460000}"/>
    <cellStyle name="Millares 3 4 5 2 3" xfId="14261" xr:uid="{00000000-0005-0000-0000-0000E9460000}"/>
    <cellStyle name="Millares 3 4 5 2 3 2" xfId="41011" xr:uid="{00000000-0005-0000-0000-0000EA460000}"/>
    <cellStyle name="Millares 3 4 5 2 4" xfId="24062" xr:uid="{00000000-0005-0000-0000-0000EB460000}"/>
    <cellStyle name="Millares 3 4 5 2 4 2" xfId="50809" xr:uid="{00000000-0005-0000-0000-0000EC460000}"/>
    <cellStyle name="Millares 3 4 5 2 5" xfId="31418" xr:uid="{00000000-0005-0000-0000-0000ED460000}"/>
    <cellStyle name="Millares 3 4 5 3" xfId="7045" xr:uid="{00000000-0005-0000-0000-0000EE460000}"/>
    <cellStyle name="Millares 3 4 5 3 2" xfId="33795" xr:uid="{00000000-0005-0000-0000-0000EF460000}"/>
    <cellStyle name="Millares 3 4 5 4" xfId="11891" xr:uid="{00000000-0005-0000-0000-0000F0460000}"/>
    <cellStyle name="Millares 3 4 5 4 2" xfId="38641" xr:uid="{00000000-0005-0000-0000-0000F1460000}"/>
    <cellStyle name="Millares 3 4 5 5" xfId="16736" xr:uid="{00000000-0005-0000-0000-0000F2460000}"/>
    <cellStyle name="Millares 3 4 5 5 2" xfId="43486" xr:uid="{00000000-0005-0000-0000-0000F3460000}"/>
    <cellStyle name="Millares 3 4 5 6" xfId="19137" xr:uid="{00000000-0005-0000-0000-0000F4460000}"/>
    <cellStyle name="Millares 3 4 5 6 2" xfId="45884" xr:uid="{00000000-0005-0000-0000-0000F5460000}"/>
    <cellStyle name="Millares 3 4 5 7" xfId="21588" xr:uid="{00000000-0005-0000-0000-0000F6460000}"/>
    <cellStyle name="Millares 3 4 5 7 2" xfId="48335" xr:uid="{00000000-0005-0000-0000-0000F7460000}"/>
    <cellStyle name="Millares 3 4 5 8" xfId="26454" xr:uid="{00000000-0005-0000-0000-0000F8460000}"/>
    <cellStyle name="Millares 3 4 5 8 2" xfId="53199" xr:uid="{00000000-0005-0000-0000-0000F9460000}"/>
    <cellStyle name="Millares 3 4 5 9" xfId="28944" xr:uid="{00000000-0005-0000-0000-0000FA460000}"/>
    <cellStyle name="Millares 3 4 6" xfId="3189" xr:uid="{00000000-0005-0000-0000-0000FB460000}"/>
    <cellStyle name="Millares 3 4 6 2" xfId="8048" xr:uid="{00000000-0005-0000-0000-0000FC460000}"/>
    <cellStyle name="Millares 3 4 6 2 2" xfId="34798" xr:uid="{00000000-0005-0000-0000-0000FD460000}"/>
    <cellStyle name="Millares 3 4 6 3" xfId="12839" xr:uid="{00000000-0005-0000-0000-0000FE460000}"/>
    <cellStyle name="Millares 3 4 6 3 2" xfId="39589" xr:uid="{00000000-0005-0000-0000-0000FF460000}"/>
    <cellStyle name="Millares 3 4 6 4" xfId="22591" xr:uid="{00000000-0005-0000-0000-000000470000}"/>
    <cellStyle name="Millares 3 4 6 4 2" xfId="49338" xr:uid="{00000000-0005-0000-0000-000001470000}"/>
    <cellStyle name="Millares 3 4 6 5" xfId="29947" xr:uid="{00000000-0005-0000-0000-000002470000}"/>
    <cellStyle name="Millares 3 4 7" xfId="5623" xr:uid="{00000000-0005-0000-0000-000003470000}"/>
    <cellStyle name="Millares 3 4 7 2" xfId="32373" xr:uid="{00000000-0005-0000-0000-000004470000}"/>
    <cellStyle name="Millares 3 4 8" xfId="10468" xr:uid="{00000000-0005-0000-0000-000005470000}"/>
    <cellStyle name="Millares 3 4 8 2" xfId="37218" xr:uid="{00000000-0005-0000-0000-000006470000}"/>
    <cellStyle name="Millares 3 4 9" xfId="15314" xr:uid="{00000000-0005-0000-0000-000007470000}"/>
    <cellStyle name="Millares 3 4 9 2" xfId="42064" xr:uid="{00000000-0005-0000-0000-000008470000}"/>
    <cellStyle name="Millares 3 5" xfId="824" xr:uid="{00000000-0005-0000-0000-000009470000}"/>
    <cellStyle name="Millares 3 5 10" xfId="20267" xr:uid="{00000000-0005-0000-0000-00000A470000}"/>
    <cellStyle name="Millares 3 5 10 2" xfId="47014" xr:uid="{00000000-0005-0000-0000-00000B470000}"/>
    <cellStyle name="Millares 3 5 11" xfId="25133" xr:uid="{00000000-0005-0000-0000-00000C470000}"/>
    <cellStyle name="Millares 3 5 11 2" xfId="51878" xr:uid="{00000000-0005-0000-0000-00000D470000}"/>
    <cellStyle name="Millares 3 5 12" xfId="27597" xr:uid="{00000000-0005-0000-0000-00000E470000}"/>
    <cellStyle name="Millares 3 5 2" xfId="1332" xr:uid="{00000000-0005-0000-0000-00000F470000}"/>
    <cellStyle name="Millares 3 5 2 10" xfId="28097" xr:uid="{00000000-0005-0000-0000-000010470000}"/>
    <cellStyle name="Millares 3 5 2 2" xfId="2760" xr:uid="{00000000-0005-0000-0000-000011470000}"/>
    <cellStyle name="Millares 3 5 2 2 2" xfId="5243" xr:uid="{00000000-0005-0000-0000-000012470000}"/>
    <cellStyle name="Millares 3 5 2 2 2 2" xfId="10094" xr:uid="{00000000-0005-0000-0000-000013470000}"/>
    <cellStyle name="Millares 3 5 2 2 2 2 2" xfId="36844" xr:uid="{00000000-0005-0000-0000-000014470000}"/>
    <cellStyle name="Millares 3 5 2 2 2 3" xfId="14836" xr:uid="{00000000-0005-0000-0000-000015470000}"/>
    <cellStyle name="Millares 3 5 2 2 2 3 2" xfId="41586" xr:uid="{00000000-0005-0000-0000-000016470000}"/>
    <cellStyle name="Millares 3 5 2 2 2 4" xfId="24637" xr:uid="{00000000-0005-0000-0000-000017470000}"/>
    <cellStyle name="Millares 3 5 2 2 2 4 2" xfId="51384" xr:uid="{00000000-0005-0000-0000-000018470000}"/>
    <cellStyle name="Millares 3 5 2 2 2 5" xfId="31993" xr:uid="{00000000-0005-0000-0000-000019470000}"/>
    <cellStyle name="Millares 3 5 2 2 3" xfId="7620" xr:uid="{00000000-0005-0000-0000-00001A470000}"/>
    <cellStyle name="Millares 3 5 2 2 3 2" xfId="34370" xr:uid="{00000000-0005-0000-0000-00001B470000}"/>
    <cellStyle name="Millares 3 5 2 2 4" xfId="12466" xr:uid="{00000000-0005-0000-0000-00001C470000}"/>
    <cellStyle name="Millares 3 5 2 2 4 2" xfId="39216" xr:uid="{00000000-0005-0000-0000-00001D470000}"/>
    <cellStyle name="Millares 3 5 2 2 5" xfId="17311" xr:uid="{00000000-0005-0000-0000-00001E470000}"/>
    <cellStyle name="Millares 3 5 2 2 5 2" xfId="44061" xr:uid="{00000000-0005-0000-0000-00001F470000}"/>
    <cellStyle name="Millares 3 5 2 2 6" xfId="19712" xr:uid="{00000000-0005-0000-0000-000020470000}"/>
    <cellStyle name="Millares 3 5 2 2 6 2" xfId="46459" xr:uid="{00000000-0005-0000-0000-000021470000}"/>
    <cellStyle name="Millares 3 5 2 2 7" xfId="22163" xr:uid="{00000000-0005-0000-0000-000022470000}"/>
    <cellStyle name="Millares 3 5 2 2 7 2" xfId="48910" xr:uid="{00000000-0005-0000-0000-000023470000}"/>
    <cellStyle name="Millares 3 5 2 2 8" xfId="27029" xr:uid="{00000000-0005-0000-0000-000024470000}"/>
    <cellStyle name="Millares 3 5 2 2 8 2" xfId="53774" xr:uid="{00000000-0005-0000-0000-000025470000}"/>
    <cellStyle name="Millares 3 5 2 2 9" xfId="29519" xr:uid="{00000000-0005-0000-0000-000026470000}"/>
    <cellStyle name="Millares 3 5 2 3" xfId="3815" xr:uid="{00000000-0005-0000-0000-000027470000}"/>
    <cellStyle name="Millares 3 5 2 3 2" xfId="8672" xr:uid="{00000000-0005-0000-0000-000028470000}"/>
    <cellStyle name="Millares 3 5 2 3 2 2" xfId="35422" xr:uid="{00000000-0005-0000-0000-000029470000}"/>
    <cellStyle name="Millares 3 5 2 3 3" xfId="13414" xr:uid="{00000000-0005-0000-0000-00002A470000}"/>
    <cellStyle name="Millares 3 5 2 3 3 2" xfId="40164" xr:uid="{00000000-0005-0000-0000-00002B470000}"/>
    <cellStyle name="Millares 3 5 2 3 4" xfId="23215" xr:uid="{00000000-0005-0000-0000-00002C470000}"/>
    <cellStyle name="Millares 3 5 2 3 4 2" xfId="49962" xr:uid="{00000000-0005-0000-0000-00002D470000}"/>
    <cellStyle name="Millares 3 5 2 3 5" xfId="30571" xr:uid="{00000000-0005-0000-0000-00002E470000}"/>
    <cellStyle name="Millares 3 5 2 4" xfId="6198" xr:uid="{00000000-0005-0000-0000-00002F470000}"/>
    <cellStyle name="Millares 3 5 2 4 2" xfId="32948" xr:uid="{00000000-0005-0000-0000-000030470000}"/>
    <cellStyle name="Millares 3 5 2 5" xfId="11044" xr:uid="{00000000-0005-0000-0000-000031470000}"/>
    <cellStyle name="Millares 3 5 2 5 2" xfId="37794" xr:uid="{00000000-0005-0000-0000-000032470000}"/>
    <cellStyle name="Millares 3 5 2 6" xfId="15889" xr:uid="{00000000-0005-0000-0000-000033470000}"/>
    <cellStyle name="Millares 3 5 2 6 2" xfId="42639" xr:uid="{00000000-0005-0000-0000-000034470000}"/>
    <cellStyle name="Millares 3 5 2 7" xfId="18290" xr:uid="{00000000-0005-0000-0000-000035470000}"/>
    <cellStyle name="Millares 3 5 2 7 2" xfId="45037" xr:uid="{00000000-0005-0000-0000-000036470000}"/>
    <cellStyle name="Millares 3 5 2 8" xfId="20741" xr:uid="{00000000-0005-0000-0000-000037470000}"/>
    <cellStyle name="Millares 3 5 2 8 2" xfId="47488" xr:uid="{00000000-0005-0000-0000-000038470000}"/>
    <cellStyle name="Millares 3 5 2 9" xfId="25607" xr:uid="{00000000-0005-0000-0000-000039470000}"/>
    <cellStyle name="Millares 3 5 2 9 2" xfId="52352" xr:uid="{00000000-0005-0000-0000-00003A470000}"/>
    <cellStyle name="Millares 3 5 3" xfId="1811" xr:uid="{00000000-0005-0000-0000-00003B470000}"/>
    <cellStyle name="Millares 3 5 3 2" xfId="4294" xr:uid="{00000000-0005-0000-0000-00003C470000}"/>
    <cellStyle name="Millares 3 5 3 2 2" xfId="9146" xr:uid="{00000000-0005-0000-0000-00003D470000}"/>
    <cellStyle name="Millares 3 5 3 2 2 2" xfId="35896" xr:uid="{00000000-0005-0000-0000-00003E470000}"/>
    <cellStyle name="Millares 3 5 3 2 3" xfId="13888" xr:uid="{00000000-0005-0000-0000-00003F470000}"/>
    <cellStyle name="Millares 3 5 3 2 3 2" xfId="40638" xr:uid="{00000000-0005-0000-0000-000040470000}"/>
    <cellStyle name="Millares 3 5 3 2 4" xfId="23689" xr:uid="{00000000-0005-0000-0000-000041470000}"/>
    <cellStyle name="Millares 3 5 3 2 4 2" xfId="50436" xr:uid="{00000000-0005-0000-0000-000042470000}"/>
    <cellStyle name="Millares 3 5 3 2 5" xfId="31045" xr:uid="{00000000-0005-0000-0000-000043470000}"/>
    <cellStyle name="Millares 3 5 3 3" xfId="6672" xr:uid="{00000000-0005-0000-0000-000044470000}"/>
    <cellStyle name="Millares 3 5 3 3 2" xfId="33422" xr:uid="{00000000-0005-0000-0000-000045470000}"/>
    <cellStyle name="Millares 3 5 3 4" xfId="11518" xr:uid="{00000000-0005-0000-0000-000046470000}"/>
    <cellStyle name="Millares 3 5 3 4 2" xfId="38268" xr:uid="{00000000-0005-0000-0000-000047470000}"/>
    <cellStyle name="Millares 3 5 3 5" xfId="16363" xr:uid="{00000000-0005-0000-0000-000048470000}"/>
    <cellStyle name="Millares 3 5 3 5 2" xfId="43113" xr:uid="{00000000-0005-0000-0000-000049470000}"/>
    <cellStyle name="Millares 3 5 3 6" xfId="18764" xr:uid="{00000000-0005-0000-0000-00004A470000}"/>
    <cellStyle name="Millares 3 5 3 6 2" xfId="45511" xr:uid="{00000000-0005-0000-0000-00004B470000}"/>
    <cellStyle name="Millares 3 5 3 7" xfId="21215" xr:uid="{00000000-0005-0000-0000-00004C470000}"/>
    <cellStyle name="Millares 3 5 3 7 2" xfId="47962" xr:uid="{00000000-0005-0000-0000-00004D470000}"/>
    <cellStyle name="Millares 3 5 3 8" xfId="26081" xr:uid="{00000000-0005-0000-0000-00004E470000}"/>
    <cellStyle name="Millares 3 5 3 8 2" xfId="52826" xr:uid="{00000000-0005-0000-0000-00004F470000}"/>
    <cellStyle name="Millares 3 5 3 9" xfId="28571" xr:uid="{00000000-0005-0000-0000-000050470000}"/>
    <cellStyle name="Millares 3 5 4" xfId="2286" xr:uid="{00000000-0005-0000-0000-000051470000}"/>
    <cellStyle name="Millares 3 5 4 2" xfId="4769" xr:uid="{00000000-0005-0000-0000-000052470000}"/>
    <cellStyle name="Millares 3 5 4 2 2" xfId="9620" xr:uid="{00000000-0005-0000-0000-000053470000}"/>
    <cellStyle name="Millares 3 5 4 2 2 2" xfId="36370" xr:uid="{00000000-0005-0000-0000-000054470000}"/>
    <cellStyle name="Millares 3 5 4 2 3" xfId="14362" xr:uid="{00000000-0005-0000-0000-000055470000}"/>
    <cellStyle name="Millares 3 5 4 2 3 2" xfId="41112" xr:uid="{00000000-0005-0000-0000-000056470000}"/>
    <cellStyle name="Millares 3 5 4 2 4" xfId="24163" xr:uid="{00000000-0005-0000-0000-000057470000}"/>
    <cellStyle name="Millares 3 5 4 2 4 2" xfId="50910" xr:uid="{00000000-0005-0000-0000-000058470000}"/>
    <cellStyle name="Millares 3 5 4 2 5" xfId="31519" xr:uid="{00000000-0005-0000-0000-000059470000}"/>
    <cellStyle name="Millares 3 5 4 3" xfId="7146" xr:uid="{00000000-0005-0000-0000-00005A470000}"/>
    <cellStyle name="Millares 3 5 4 3 2" xfId="33896" xr:uid="{00000000-0005-0000-0000-00005B470000}"/>
    <cellStyle name="Millares 3 5 4 4" xfId="11992" xr:uid="{00000000-0005-0000-0000-00005C470000}"/>
    <cellStyle name="Millares 3 5 4 4 2" xfId="38742" xr:uid="{00000000-0005-0000-0000-00005D470000}"/>
    <cellStyle name="Millares 3 5 4 5" xfId="16837" xr:uid="{00000000-0005-0000-0000-00005E470000}"/>
    <cellStyle name="Millares 3 5 4 5 2" xfId="43587" xr:uid="{00000000-0005-0000-0000-00005F470000}"/>
    <cellStyle name="Millares 3 5 4 6" xfId="19238" xr:uid="{00000000-0005-0000-0000-000060470000}"/>
    <cellStyle name="Millares 3 5 4 6 2" xfId="45985" xr:uid="{00000000-0005-0000-0000-000061470000}"/>
    <cellStyle name="Millares 3 5 4 7" xfId="21689" xr:uid="{00000000-0005-0000-0000-000062470000}"/>
    <cellStyle name="Millares 3 5 4 7 2" xfId="48436" xr:uid="{00000000-0005-0000-0000-000063470000}"/>
    <cellStyle name="Millares 3 5 4 8" xfId="26555" xr:uid="{00000000-0005-0000-0000-000064470000}"/>
    <cellStyle name="Millares 3 5 4 8 2" xfId="53300" xr:uid="{00000000-0005-0000-0000-000065470000}"/>
    <cellStyle name="Millares 3 5 4 9" xfId="29045" xr:uid="{00000000-0005-0000-0000-000066470000}"/>
    <cellStyle name="Millares 3 5 5" xfId="3313" xr:uid="{00000000-0005-0000-0000-000067470000}"/>
    <cellStyle name="Millares 3 5 5 2" xfId="8172" xr:uid="{00000000-0005-0000-0000-000068470000}"/>
    <cellStyle name="Millares 3 5 5 2 2" xfId="34922" xr:uid="{00000000-0005-0000-0000-000069470000}"/>
    <cellStyle name="Millares 3 5 5 3" xfId="12940" xr:uid="{00000000-0005-0000-0000-00006A470000}"/>
    <cellStyle name="Millares 3 5 5 3 2" xfId="39690" xr:uid="{00000000-0005-0000-0000-00006B470000}"/>
    <cellStyle name="Millares 3 5 5 4" xfId="22715" xr:uid="{00000000-0005-0000-0000-00006C470000}"/>
    <cellStyle name="Millares 3 5 5 4 2" xfId="49462" xr:uid="{00000000-0005-0000-0000-00006D470000}"/>
    <cellStyle name="Millares 3 5 5 5" xfId="30071" xr:uid="{00000000-0005-0000-0000-00006E470000}"/>
    <cellStyle name="Millares 3 5 6" xfId="5724" xr:uid="{00000000-0005-0000-0000-00006F470000}"/>
    <cellStyle name="Millares 3 5 6 2" xfId="32474" xr:uid="{00000000-0005-0000-0000-000070470000}"/>
    <cellStyle name="Millares 3 5 7" xfId="10570" xr:uid="{00000000-0005-0000-0000-000071470000}"/>
    <cellStyle name="Millares 3 5 7 2" xfId="37320" xr:uid="{00000000-0005-0000-0000-000072470000}"/>
    <cellStyle name="Millares 3 5 8" xfId="15415" xr:uid="{00000000-0005-0000-0000-000073470000}"/>
    <cellStyle name="Millares 3 5 8 2" xfId="42165" xr:uid="{00000000-0005-0000-0000-000074470000}"/>
    <cellStyle name="Millares 3 5 9" xfId="17814" xr:uid="{00000000-0005-0000-0000-000075470000}"/>
    <cellStyle name="Millares 3 5 9 2" xfId="44561" xr:uid="{00000000-0005-0000-0000-000076470000}"/>
    <cellStyle name="Millares 3 6" xfId="1093" xr:uid="{00000000-0005-0000-0000-000077470000}"/>
    <cellStyle name="Millares 3 6 10" xfId="27860" xr:uid="{00000000-0005-0000-0000-000078470000}"/>
    <cellStyle name="Millares 3 6 2" xfId="2523" xr:uid="{00000000-0005-0000-0000-000079470000}"/>
    <cellStyle name="Millares 3 6 2 2" xfId="5006" xr:uid="{00000000-0005-0000-0000-00007A470000}"/>
    <cellStyle name="Millares 3 6 2 2 2" xfId="9857" xr:uid="{00000000-0005-0000-0000-00007B470000}"/>
    <cellStyle name="Millares 3 6 2 2 2 2" xfId="36607" xr:uid="{00000000-0005-0000-0000-00007C470000}"/>
    <cellStyle name="Millares 3 6 2 2 3" xfId="14599" xr:uid="{00000000-0005-0000-0000-00007D470000}"/>
    <cellStyle name="Millares 3 6 2 2 3 2" xfId="41349" xr:uid="{00000000-0005-0000-0000-00007E470000}"/>
    <cellStyle name="Millares 3 6 2 2 4" xfId="24400" xr:uid="{00000000-0005-0000-0000-00007F470000}"/>
    <cellStyle name="Millares 3 6 2 2 4 2" xfId="51147" xr:uid="{00000000-0005-0000-0000-000080470000}"/>
    <cellStyle name="Millares 3 6 2 2 5" xfId="31756" xr:uid="{00000000-0005-0000-0000-000081470000}"/>
    <cellStyle name="Millares 3 6 2 3" xfId="7383" xr:uid="{00000000-0005-0000-0000-000082470000}"/>
    <cellStyle name="Millares 3 6 2 3 2" xfId="34133" xr:uid="{00000000-0005-0000-0000-000083470000}"/>
    <cellStyle name="Millares 3 6 2 4" xfId="12229" xr:uid="{00000000-0005-0000-0000-000084470000}"/>
    <cellStyle name="Millares 3 6 2 4 2" xfId="38979" xr:uid="{00000000-0005-0000-0000-000085470000}"/>
    <cellStyle name="Millares 3 6 2 5" xfId="17074" xr:uid="{00000000-0005-0000-0000-000086470000}"/>
    <cellStyle name="Millares 3 6 2 5 2" xfId="43824" xr:uid="{00000000-0005-0000-0000-000087470000}"/>
    <cellStyle name="Millares 3 6 2 6" xfId="19475" xr:uid="{00000000-0005-0000-0000-000088470000}"/>
    <cellStyle name="Millares 3 6 2 6 2" xfId="46222" xr:uid="{00000000-0005-0000-0000-000089470000}"/>
    <cellStyle name="Millares 3 6 2 7" xfId="21926" xr:uid="{00000000-0005-0000-0000-00008A470000}"/>
    <cellStyle name="Millares 3 6 2 7 2" xfId="48673" xr:uid="{00000000-0005-0000-0000-00008B470000}"/>
    <cellStyle name="Millares 3 6 2 8" xfId="26792" xr:uid="{00000000-0005-0000-0000-00008C470000}"/>
    <cellStyle name="Millares 3 6 2 8 2" xfId="53537" xr:uid="{00000000-0005-0000-0000-00008D470000}"/>
    <cellStyle name="Millares 3 6 2 9" xfId="29282" xr:uid="{00000000-0005-0000-0000-00008E470000}"/>
    <cellStyle name="Millares 3 6 3" xfId="3577" xr:uid="{00000000-0005-0000-0000-00008F470000}"/>
    <cellStyle name="Millares 3 6 3 2" xfId="8435" xr:uid="{00000000-0005-0000-0000-000090470000}"/>
    <cellStyle name="Millares 3 6 3 2 2" xfId="35185" xr:uid="{00000000-0005-0000-0000-000091470000}"/>
    <cellStyle name="Millares 3 6 3 3" xfId="13177" xr:uid="{00000000-0005-0000-0000-000092470000}"/>
    <cellStyle name="Millares 3 6 3 3 2" xfId="39927" xr:uid="{00000000-0005-0000-0000-000093470000}"/>
    <cellStyle name="Millares 3 6 3 4" xfId="22978" xr:uid="{00000000-0005-0000-0000-000094470000}"/>
    <cellStyle name="Millares 3 6 3 4 2" xfId="49725" xr:uid="{00000000-0005-0000-0000-000095470000}"/>
    <cellStyle name="Millares 3 6 3 5" xfId="30334" xr:uid="{00000000-0005-0000-0000-000096470000}"/>
    <cellStyle name="Millares 3 6 4" xfId="5961" xr:uid="{00000000-0005-0000-0000-000097470000}"/>
    <cellStyle name="Millares 3 6 4 2" xfId="32711" xr:uid="{00000000-0005-0000-0000-000098470000}"/>
    <cellStyle name="Millares 3 6 5" xfId="10807" xr:uid="{00000000-0005-0000-0000-000099470000}"/>
    <cellStyle name="Millares 3 6 5 2" xfId="37557" xr:uid="{00000000-0005-0000-0000-00009A470000}"/>
    <cellStyle name="Millares 3 6 6" xfId="15652" xr:uid="{00000000-0005-0000-0000-00009B470000}"/>
    <cellStyle name="Millares 3 6 6 2" xfId="42402" xr:uid="{00000000-0005-0000-0000-00009C470000}"/>
    <cellStyle name="Millares 3 6 7" xfId="18053" xr:uid="{00000000-0005-0000-0000-00009D470000}"/>
    <cellStyle name="Millares 3 6 7 2" xfId="44800" xr:uid="{00000000-0005-0000-0000-00009E470000}"/>
    <cellStyle name="Millares 3 6 8" xfId="20504" xr:uid="{00000000-0005-0000-0000-00009F470000}"/>
    <cellStyle name="Millares 3 6 8 2" xfId="47251" xr:uid="{00000000-0005-0000-0000-0000A0470000}"/>
    <cellStyle name="Millares 3 6 9" xfId="25370" xr:uid="{00000000-0005-0000-0000-0000A1470000}"/>
    <cellStyle name="Millares 3 6 9 2" xfId="52115" xr:uid="{00000000-0005-0000-0000-0000A2470000}"/>
    <cellStyle name="Millares 3 7" xfId="1573" xr:uid="{00000000-0005-0000-0000-0000A3470000}"/>
    <cellStyle name="Millares 3 7 2" xfId="4056" xr:uid="{00000000-0005-0000-0000-0000A4470000}"/>
    <cellStyle name="Millares 3 7 2 2" xfId="8909" xr:uid="{00000000-0005-0000-0000-0000A5470000}"/>
    <cellStyle name="Millares 3 7 2 2 2" xfId="35659" xr:uid="{00000000-0005-0000-0000-0000A6470000}"/>
    <cellStyle name="Millares 3 7 2 3" xfId="13651" xr:uid="{00000000-0005-0000-0000-0000A7470000}"/>
    <cellStyle name="Millares 3 7 2 3 2" xfId="40401" xr:uid="{00000000-0005-0000-0000-0000A8470000}"/>
    <cellStyle name="Millares 3 7 2 4" xfId="23452" xr:uid="{00000000-0005-0000-0000-0000A9470000}"/>
    <cellStyle name="Millares 3 7 2 4 2" xfId="50199" xr:uid="{00000000-0005-0000-0000-0000AA470000}"/>
    <cellStyle name="Millares 3 7 2 5" xfId="30808" xr:uid="{00000000-0005-0000-0000-0000AB470000}"/>
    <cellStyle name="Millares 3 7 3" xfId="6435" xr:uid="{00000000-0005-0000-0000-0000AC470000}"/>
    <cellStyle name="Millares 3 7 3 2" xfId="33185" xr:uid="{00000000-0005-0000-0000-0000AD470000}"/>
    <cellStyle name="Millares 3 7 4" xfId="11281" xr:uid="{00000000-0005-0000-0000-0000AE470000}"/>
    <cellStyle name="Millares 3 7 4 2" xfId="38031" xr:uid="{00000000-0005-0000-0000-0000AF470000}"/>
    <cellStyle name="Millares 3 7 5" xfId="16126" xr:uid="{00000000-0005-0000-0000-0000B0470000}"/>
    <cellStyle name="Millares 3 7 5 2" xfId="42876" xr:uid="{00000000-0005-0000-0000-0000B1470000}"/>
    <cellStyle name="Millares 3 7 6" xfId="18527" xr:uid="{00000000-0005-0000-0000-0000B2470000}"/>
    <cellStyle name="Millares 3 7 6 2" xfId="45274" xr:uid="{00000000-0005-0000-0000-0000B3470000}"/>
    <cellStyle name="Millares 3 7 7" xfId="20978" xr:uid="{00000000-0005-0000-0000-0000B4470000}"/>
    <cellStyle name="Millares 3 7 7 2" xfId="47725" xr:uid="{00000000-0005-0000-0000-0000B5470000}"/>
    <cellStyle name="Millares 3 7 8" xfId="25844" xr:uid="{00000000-0005-0000-0000-0000B6470000}"/>
    <cellStyle name="Millares 3 7 8 2" xfId="52589" xr:uid="{00000000-0005-0000-0000-0000B7470000}"/>
    <cellStyle name="Millares 3 7 9" xfId="28334" xr:uid="{00000000-0005-0000-0000-0000B8470000}"/>
    <cellStyle name="Millares 3 8" xfId="2049" xr:uid="{00000000-0005-0000-0000-0000B9470000}"/>
    <cellStyle name="Millares 3 8 2" xfId="4532" xr:uid="{00000000-0005-0000-0000-0000BA470000}"/>
    <cellStyle name="Millares 3 8 2 2" xfId="9383" xr:uid="{00000000-0005-0000-0000-0000BB470000}"/>
    <cellStyle name="Millares 3 8 2 2 2" xfId="36133" xr:uid="{00000000-0005-0000-0000-0000BC470000}"/>
    <cellStyle name="Millares 3 8 2 3" xfId="14125" xr:uid="{00000000-0005-0000-0000-0000BD470000}"/>
    <cellStyle name="Millares 3 8 2 3 2" xfId="40875" xr:uid="{00000000-0005-0000-0000-0000BE470000}"/>
    <cellStyle name="Millares 3 8 2 4" xfId="23926" xr:uid="{00000000-0005-0000-0000-0000BF470000}"/>
    <cellStyle name="Millares 3 8 2 4 2" xfId="50673" xr:uid="{00000000-0005-0000-0000-0000C0470000}"/>
    <cellStyle name="Millares 3 8 2 5" xfId="31282" xr:uid="{00000000-0005-0000-0000-0000C1470000}"/>
    <cellStyle name="Millares 3 8 3" xfId="6909" xr:uid="{00000000-0005-0000-0000-0000C2470000}"/>
    <cellStyle name="Millares 3 8 3 2" xfId="33659" xr:uid="{00000000-0005-0000-0000-0000C3470000}"/>
    <cellStyle name="Millares 3 8 4" xfId="11755" xr:uid="{00000000-0005-0000-0000-0000C4470000}"/>
    <cellStyle name="Millares 3 8 4 2" xfId="38505" xr:uid="{00000000-0005-0000-0000-0000C5470000}"/>
    <cellStyle name="Millares 3 8 5" xfId="16600" xr:uid="{00000000-0005-0000-0000-0000C6470000}"/>
    <cellStyle name="Millares 3 8 5 2" xfId="43350" xr:uid="{00000000-0005-0000-0000-0000C7470000}"/>
    <cellStyle name="Millares 3 8 6" xfId="19001" xr:uid="{00000000-0005-0000-0000-0000C8470000}"/>
    <cellStyle name="Millares 3 8 6 2" xfId="45748" xr:uid="{00000000-0005-0000-0000-0000C9470000}"/>
    <cellStyle name="Millares 3 8 7" xfId="21452" xr:uid="{00000000-0005-0000-0000-0000CA470000}"/>
    <cellStyle name="Millares 3 8 7 2" xfId="48199" xr:uid="{00000000-0005-0000-0000-0000CB470000}"/>
    <cellStyle name="Millares 3 8 8" xfId="26318" xr:uid="{00000000-0005-0000-0000-0000CC470000}"/>
    <cellStyle name="Millares 3 8 8 2" xfId="53063" xr:uid="{00000000-0005-0000-0000-0000CD470000}"/>
    <cellStyle name="Millares 3 8 9" xfId="28808" xr:uid="{00000000-0005-0000-0000-0000CE470000}"/>
    <cellStyle name="Millares 3 9" xfId="3008" xr:uid="{00000000-0005-0000-0000-0000CF470000}"/>
    <cellStyle name="Millares 3 9 2" xfId="7867" xr:uid="{00000000-0005-0000-0000-0000D0470000}"/>
    <cellStyle name="Millares 3 9 2 2" xfId="34617" xr:uid="{00000000-0005-0000-0000-0000D1470000}"/>
    <cellStyle name="Millares 3 9 3" xfId="12703" xr:uid="{00000000-0005-0000-0000-0000D2470000}"/>
    <cellStyle name="Millares 3 9 3 2" xfId="39453" xr:uid="{00000000-0005-0000-0000-0000D3470000}"/>
    <cellStyle name="Millares 3 9 4" xfId="22410" xr:uid="{00000000-0005-0000-0000-0000D4470000}"/>
    <cellStyle name="Millares 3 9 4 2" xfId="49157" xr:uid="{00000000-0005-0000-0000-0000D5470000}"/>
    <cellStyle name="Millares 3 9 5" xfId="29766" xr:uid="{00000000-0005-0000-0000-0000D6470000}"/>
    <cellStyle name="Millares 4" xfId="347" xr:uid="{00000000-0005-0000-0000-0000D7470000}"/>
    <cellStyle name="Millares 4 4" xfId="348" xr:uid="{00000000-0005-0000-0000-0000D8470000}"/>
    <cellStyle name="Millares 4 4 10" xfId="5488" xr:uid="{00000000-0005-0000-0000-0000D9470000}"/>
    <cellStyle name="Millares 4 4 10 2" xfId="32238" xr:uid="{00000000-0005-0000-0000-0000DA470000}"/>
    <cellStyle name="Millares 4 4 11" xfId="10333" xr:uid="{00000000-0005-0000-0000-0000DB470000}"/>
    <cellStyle name="Millares 4 4 11 2" xfId="37083" xr:uid="{00000000-0005-0000-0000-0000DC470000}"/>
    <cellStyle name="Millares 4 4 12" xfId="15179" xr:uid="{00000000-0005-0000-0000-0000DD470000}"/>
    <cellStyle name="Millares 4 4 12 2" xfId="41929" xr:uid="{00000000-0005-0000-0000-0000DE470000}"/>
    <cellStyle name="Millares 4 4 13" xfId="17566" xr:uid="{00000000-0005-0000-0000-0000DF470000}"/>
    <cellStyle name="Millares 4 4 13 2" xfId="44313" xr:uid="{00000000-0005-0000-0000-0000E0470000}"/>
    <cellStyle name="Millares 4 4 14" xfId="20030" xr:uid="{00000000-0005-0000-0000-0000E1470000}"/>
    <cellStyle name="Millares 4 4 14 2" xfId="46777" xr:uid="{00000000-0005-0000-0000-0000E2470000}"/>
    <cellStyle name="Millares 4 4 15" xfId="24896" xr:uid="{00000000-0005-0000-0000-0000E3470000}"/>
    <cellStyle name="Millares 4 4 15 2" xfId="51642" xr:uid="{00000000-0005-0000-0000-0000E4470000}"/>
    <cellStyle name="Millares 4 4 16" xfId="27293" xr:uid="{00000000-0005-0000-0000-0000E5470000}"/>
    <cellStyle name="Millares 4 4 2" xfId="522" xr:uid="{00000000-0005-0000-0000-0000E6470000}"/>
    <cellStyle name="Millares 4 4 2 10" xfId="15214" xr:uid="{00000000-0005-0000-0000-0000E7470000}"/>
    <cellStyle name="Millares 4 4 2 10 2" xfId="41964" xr:uid="{00000000-0005-0000-0000-0000E8470000}"/>
    <cellStyle name="Millares 4 4 2 11" xfId="17606" xr:uid="{00000000-0005-0000-0000-0000E9470000}"/>
    <cellStyle name="Millares 4 4 2 11 2" xfId="44353" xr:uid="{00000000-0005-0000-0000-0000EA470000}"/>
    <cellStyle name="Millares 4 4 2 12" xfId="20065" xr:uid="{00000000-0005-0000-0000-0000EB470000}"/>
    <cellStyle name="Millares 4 4 2 12 2" xfId="46812" xr:uid="{00000000-0005-0000-0000-0000EC470000}"/>
    <cellStyle name="Millares 4 4 2 13" xfId="24931" xr:uid="{00000000-0005-0000-0000-0000ED470000}"/>
    <cellStyle name="Millares 4 4 2 13 2" xfId="51677" xr:uid="{00000000-0005-0000-0000-0000EE470000}"/>
    <cellStyle name="Millares 4 4 2 14" xfId="27344" xr:uid="{00000000-0005-0000-0000-0000EF470000}"/>
    <cellStyle name="Millares 4 4 2 2" xfId="716" xr:uid="{00000000-0005-0000-0000-0000F0470000}"/>
    <cellStyle name="Millares 4 4 2 2 10" xfId="17747" xr:uid="{00000000-0005-0000-0000-0000F1470000}"/>
    <cellStyle name="Millares 4 4 2 2 10 2" xfId="44494" xr:uid="{00000000-0005-0000-0000-0000F2470000}"/>
    <cellStyle name="Millares 4 4 2 2 11" xfId="20201" xr:uid="{00000000-0005-0000-0000-0000F3470000}"/>
    <cellStyle name="Millares 4 4 2 2 11 2" xfId="46948" xr:uid="{00000000-0005-0000-0000-0000F4470000}"/>
    <cellStyle name="Millares 4 4 2 2 12" xfId="25067" xr:uid="{00000000-0005-0000-0000-0000F5470000}"/>
    <cellStyle name="Millares 4 4 2 2 12 2" xfId="51813" xr:uid="{00000000-0005-0000-0000-0000F6470000}"/>
    <cellStyle name="Millares 4 4 2 2 13" xfId="27525" xr:uid="{00000000-0005-0000-0000-0000F7470000}"/>
    <cellStyle name="Millares 4 4 2 2 2" xfId="1027" xr:uid="{00000000-0005-0000-0000-0000F8470000}"/>
    <cellStyle name="Millares 4 4 2 2 2 10" xfId="20439" xr:uid="{00000000-0005-0000-0000-0000F9470000}"/>
    <cellStyle name="Millares 4 4 2 2 2 10 2" xfId="47186" xr:uid="{00000000-0005-0000-0000-0000FA470000}"/>
    <cellStyle name="Millares 4 4 2 2 2 11" xfId="25305" xr:uid="{00000000-0005-0000-0000-0000FB470000}"/>
    <cellStyle name="Millares 4 4 2 2 2 11 2" xfId="52050" xr:uid="{00000000-0005-0000-0000-0000FC470000}"/>
    <cellStyle name="Millares 4 4 2 2 2 12" xfId="27795" xr:uid="{00000000-0005-0000-0000-0000FD470000}"/>
    <cellStyle name="Millares 4 4 2 2 2 2" xfId="1504" xr:uid="{00000000-0005-0000-0000-0000FE470000}"/>
    <cellStyle name="Millares 4 4 2 2 2 2 10" xfId="28269" xr:uid="{00000000-0005-0000-0000-0000FF470000}"/>
    <cellStyle name="Millares 4 4 2 2 2 2 2" xfId="2932" xr:uid="{00000000-0005-0000-0000-000000480000}"/>
    <cellStyle name="Millares 4 4 2 2 2 2 2 2" xfId="5415" xr:uid="{00000000-0005-0000-0000-000001480000}"/>
    <cellStyle name="Millares 4 4 2 2 2 2 2 2 2" xfId="10266" xr:uid="{00000000-0005-0000-0000-000002480000}"/>
    <cellStyle name="Millares 4 4 2 2 2 2 2 2 2 2" xfId="37016" xr:uid="{00000000-0005-0000-0000-000003480000}"/>
    <cellStyle name="Millares 4 4 2 2 2 2 2 2 3" xfId="15008" xr:uid="{00000000-0005-0000-0000-000004480000}"/>
    <cellStyle name="Millares 4 4 2 2 2 2 2 2 3 2" xfId="41758" xr:uid="{00000000-0005-0000-0000-000005480000}"/>
    <cellStyle name="Millares 4 4 2 2 2 2 2 2 4" xfId="24809" xr:uid="{00000000-0005-0000-0000-000006480000}"/>
    <cellStyle name="Millares 4 4 2 2 2 2 2 2 4 2" xfId="51556" xr:uid="{00000000-0005-0000-0000-000007480000}"/>
    <cellStyle name="Millares 4 4 2 2 2 2 2 2 5" xfId="32165" xr:uid="{00000000-0005-0000-0000-000008480000}"/>
    <cellStyle name="Millares 4 4 2 2 2 2 2 3" xfId="7792" xr:uid="{00000000-0005-0000-0000-000009480000}"/>
    <cellStyle name="Millares 4 4 2 2 2 2 2 3 2" xfId="34542" xr:uid="{00000000-0005-0000-0000-00000A480000}"/>
    <cellStyle name="Millares 4 4 2 2 2 2 2 4" xfId="12638" xr:uid="{00000000-0005-0000-0000-00000B480000}"/>
    <cellStyle name="Millares 4 4 2 2 2 2 2 4 2" xfId="39388" xr:uid="{00000000-0005-0000-0000-00000C480000}"/>
    <cellStyle name="Millares 4 4 2 2 2 2 2 5" xfId="17483" xr:uid="{00000000-0005-0000-0000-00000D480000}"/>
    <cellStyle name="Millares 4 4 2 2 2 2 2 5 2" xfId="44233" xr:uid="{00000000-0005-0000-0000-00000E480000}"/>
    <cellStyle name="Millares 4 4 2 2 2 2 2 6" xfId="19884" xr:uid="{00000000-0005-0000-0000-00000F480000}"/>
    <cellStyle name="Millares 4 4 2 2 2 2 2 6 2" xfId="46631" xr:uid="{00000000-0005-0000-0000-000010480000}"/>
    <cellStyle name="Millares 4 4 2 2 2 2 2 7" xfId="22335" xr:uid="{00000000-0005-0000-0000-000011480000}"/>
    <cellStyle name="Millares 4 4 2 2 2 2 2 7 2" xfId="49082" xr:uid="{00000000-0005-0000-0000-000012480000}"/>
    <cellStyle name="Millares 4 4 2 2 2 2 2 8" xfId="27201" xr:uid="{00000000-0005-0000-0000-000013480000}"/>
    <cellStyle name="Millares 4 4 2 2 2 2 2 8 2" xfId="53946" xr:uid="{00000000-0005-0000-0000-000014480000}"/>
    <cellStyle name="Millares 4 4 2 2 2 2 2 9" xfId="29691" xr:uid="{00000000-0005-0000-0000-000015480000}"/>
    <cellStyle name="Millares 4 4 2 2 2 2 3" xfId="3987" xr:uid="{00000000-0005-0000-0000-000016480000}"/>
    <cellStyle name="Millares 4 4 2 2 2 2 3 2" xfId="8844" xr:uid="{00000000-0005-0000-0000-000017480000}"/>
    <cellStyle name="Millares 4 4 2 2 2 2 3 2 2" xfId="35594" xr:uid="{00000000-0005-0000-0000-000018480000}"/>
    <cellStyle name="Millares 4 4 2 2 2 2 3 3" xfId="13586" xr:uid="{00000000-0005-0000-0000-000019480000}"/>
    <cellStyle name="Millares 4 4 2 2 2 2 3 3 2" xfId="40336" xr:uid="{00000000-0005-0000-0000-00001A480000}"/>
    <cellStyle name="Millares 4 4 2 2 2 2 3 4" xfId="23387" xr:uid="{00000000-0005-0000-0000-00001B480000}"/>
    <cellStyle name="Millares 4 4 2 2 2 2 3 4 2" xfId="50134" xr:uid="{00000000-0005-0000-0000-00001C480000}"/>
    <cellStyle name="Millares 4 4 2 2 2 2 3 5" xfId="30743" xr:uid="{00000000-0005-0000-0000-00001D480000}"/>
    <cellStyle name="Millares 4 4 2 2 2 2 4" xfId="6370" xr:uid="{00000000-0005-0000-0000-00001E480000}"/>
    <cellStyle name="Millares 4 4 2 2 2 2 4 2" xfId="33120" xr:uid="{00000000-0005-0000-0000-00001F480000}"/>
    <cellStyle name="Millares 4 4 2 2 2 2 5" xfId="11216" xr:uid="{00000000-0005-0000-0000-000020480000}"/>
    <cellStyle name="Millares 4 4 2 2 2 2 5 2" xfId="37966" xr:uid="{00000000-0005-0000-0000-000021480000}"/>
    <cellStyle name="Millares 4 4 2 2 2 2 6" xfId="16061" xr:uid="{00000000-0005-0000-0000-000022480000}"/>
    <cellStyle name="Millares 4 4 2 2 2 2 6 2" xfId="42811" xr:uid="{00000000-0005-0000-0000-000023480000}"/>
    <cellStyle name="Millares 4 4 2 2 2 2 7" xfId="18462" xr:uid="{00000000-0005-0000-0000-000024480000}"/>
    <cellStyle name="Millares 4 4 2 2 2 2 7 2" xfId="45209" xr:uid="{00000000-0005-0000-0000-000025480000}"/>
    <cellStyle name="Millares 4 4 2 2 2 2 8" xfId="20913" xr:uid="{00000000-0005-0000-0000-000026480000}"/>
    <cellStyle name="Millares 4 4 2 2 2 2 8 2" xfId="47660" xr:uid="{00000000-0005-0000-0000-000027480000}"/>
    <cellStyle name="Millares 4 4 2 2 2 2 9" xfId="25779" xr:uid="{00000000-0005-0000-0000-000028480000}"/>
    <cellStyle name="Millares 4 4 2 2 2 2 9 2" xfId="52524" xr:uid="{00000000-0005-0000-0000-000029480000}"/>
    <cellStyle name="Millares 4 4 2 2 2 3" xfId="1983" xr:uid="{00000000-0005-0000-0000-00002A480000}"/>
    <cellStyle name="Millares 4 4 2 2 2 3 2" xfId="4466" xr:uid="{00000000-0005-0000-0000-00002B480000}"/>
    <cellStyle name="Millares 4 4 2 2 2 3 2 2" xfId="9318" xr:uid="{00000000-0005-0000-0000-00002C480000}"/>
    <cellStyle name="Millares 4 4 2 2 2 3 2 2 2" xfId="36068" xr:uid="{00000000-0005-0000-0000-00002D480000}"/>
    <cellStyle name="Millares 4 4 2 2 2 3 2 3" xfId="14060" xr:uid="{00000000-0005-0000-0000-00002E480000}"/>
    <cellStyle name="Millares 4 4 2 2 2 3 2 3 2" xfId="40810" xr:uid="{00000000-0005-0000-0000-00002F480000}"/>
    <cellStyle name="Millares 4 4 2 2 2 3 2 4" xfId="23861" xr:uid="{00000000-0005-0000-0000-000030480000}"/>
    <cellStyle name="Millares 4 4 2 2 2 3 2 4 2" xfId="50608" xr:uid="{00000000-0005-0000-0000-000031480000}"/>
    <cellStyle name="Millares 4 4 2 2 2 3 2 5" xfId="31217" xr:uid="{00000000-0005-0000-0000-000032480000}"/>
    <cellStyle name="Millares 4 4 2 2 2 3 3" xfId="6844" xr:uid="{00000000-0005-0000-0000-000033480000}"/>
    <cellStyle name="Millares 4 4 2 2 2 3 3 2" xfId="33594" xr:uid="{00000000-0005-0000-0000-000034480000}"/>
    <cellStyle name="Millares 4 4 2 2 2 3 4" xfId="11690" xr:uid="{00000000-0005-0000-0000-000035480000}"/>
    <cellStyle name="Millares 4 4 2 2 2 3 4 2" xfId="38440" xr:uid="{00000000-0005-0000-0000-000036480000}"/>
    <cellStyle name="Millares 4 4 2 2 2 3 5" xfId="16535" xr:uid="{00000000-0005-0000-0000-000037480000}"/>
    <cellStyle name="Millares 4 4 2 2 2 3 5 2" xfId="43285" xr:uid="{00000000-0005-0000-0000-000038480000}"/>
    <cellStyle name="Millares 4 4 2 2 2 3 6" xfId="18936" xr:uid="{00000000-0005-0000-0000-000039480000}"/>
    <cellStyle name="Millares 4 4 2 2 2 3 6 2" xfId="45683" xr:uid="{00000000-0005-0000-0000-00003A480000}"/>
    <cellStyle name="Millares 4 4 2 2 2 3 7" xfId="21387" xr:uid="{00000000-0005-0000-0000-00003B480000}"/>
    <cellStyle name="Millares 4 4 2 2 2 3 7 2" xfId="48134" xr:uid="{00000000-0005-0000-0000-00003C480000}"/>
    <cellStyle name="Millares 4 4 2 2 2 3 8" xfId="26253" xr:uid="{00000000-0005-0000-0000-00003D480000}"/>
    <cellStyle name="Millares 4 4 2 2 2 3 8 2" xfId="52998" xr:uid="{00000000-0005-0000-0000-00003E480000}"/>
    <cellStyle name="Millares 4 4 2 2 2 3 9" xfId="28743" xr:uid="{00000000-0005-0000-0000-00003F480000}"/>
    <cellStyle name="Millares 4 4 2 2 2 4" xfId="2458" xr:uid="{00000000-0005-0000-0000-000040480000}"/>
    <cellStyle name="Millares 4 4 2 2 2 4 2" xfId="4941" xr:uid="{00000000-0005-0000-0000-000041480000}"/>
    <cellStyle name="Millares 4 4 2 2 2 4 2 2" xfId="9792" xr:uid="{00000000-0005-0000-0000-000042480000}"/>
    <cellStyle name="Millares 4 4 2 2 2 4 2 2 2" xfId="36542" xr:uid="{00000000-0005-0000-0000-000043480000}"/>
    <cellStyle name="Millares 4 4 2 2 2 4 2 3" xfId="14534" xr:uid="{00000000-0005-0000-0000-000044480000}"/>
    <cellStyle name="Millares 4 4 2 2 2 4 2 3 2" xfId="41284" xr:uid="{00000000-0005-0000-0000-000045480000}"/>
    <cellStyle name="Millares 4 4 2 2 2 4 2 4" xfId="24335" xr:uid="{00000000-0005-0000-0000-000046480000}"/>
    <cellStyle name="Millares 4 4 2 2 2 4 2 4 2" xfId="51082" xr:uid="{00000000-0005-0000-0000-000047480000}"/>
    <cellStyle name="Millares 4 4 2 2 2 4 2 5" xfId="31691" xr:uid="{00000000-0005-0000-0000-000048480000}"/>
    <cellStyle name="Millares 4 4 2 2 2 4 3" xfId="7318" xr:uid="{00000000-0005-0000-0000-000049480000}"/>
    <cellStyle name="Millares 4 4 2 2 2 4 3 2" xfId="34068" xr:uid="{00000000-0005-0000-0000-00004A480000}"/>
    <cellStyle name="Millares 4 4 2 2 2 4 4" xfId="12164" xr:uid="{00000000-0005-0000-0000-00004B480000}"/>
    <cellStyle name="Millares 4 4 2 2 2 4 4 2" xfId="38914" xr:uid="{00000000-0005-0000-0000-00004C480000}"/>
    <cellStyle name="Millares 4 4 2 2 2 4 5" xfId="17009" xr:uid="{00000000-0005-0000-0000-00004D480000}"/>
    <cellStyle name="Millares 4 4 2 2 2 4 5 2" xfId="43759" xr:uid="{00000000-0005-0000-0000-00004E480000}"/>
    <cellStyle name="Millares 4 4 2 2 2 4 6" xfId="19410" xr:uid="{00000000-0005-0000-0000-00004F480000}"/>
    <cellStyle name="Millares 4 4 2 2 2 4 6 2" xfId="46157" xr:uid="{00000000-0005-0000-0000-000050480000}"/>
    <cellStyle name="Millares 4 4 2 2 2 4 7" xfId="21861" xr:uid="{00000000-0005-0000-0000-000051480000}"/>
    <cellStyle name="Millares 4 4 2 2 2 4 7 2" xfId="48608" xr:uid="{00000000-0005-0000-0000-000052480000}"/>
    <cellStyle name="Millares 4 4 2 2 2 4 8" xfId="26727" xr:uid="{00000000-0005-0000-0000-000053480000}"/>
    <cellStyle name="Millares 4 4 2 2 2 4 8 2" xfId="53472" xr:uid="{00000000-0005-0000-0000-000054480000}"/>
    <cellStyle name="Millares 4 4 2 2 2 4 9" xfId="29217" xr:uid="{00000000-0005-0000-0000-000055480000}"/>
    <cellStyle name="Millares 4 4 2 2 2 5" xfId="3511" xr:uid="{00000000-0005-0000-0000-000056480000}"/>
    <cellStyle name="Millares 4 4 2 2 2 5 2" xfId="8370" xr:uid="{00000000-0005-0000-0000-000057480000}"/>
    <cellStyle name="Millares 4 4 2 2 2 5 2 2" xfId="35120" xr:uid="{00000000-0005-0000-0000-000058480000}"/>
    <cellStyle name="Millares 4 4 2 2 2 5 3" xfId="13112" xr:uid="{00000000-0005-0000-0000-000059480000}"/>
    <cellStyle name="Millares 4 4 2 2 2 5 3 2" xfId="39862" xr:uid="{00000000-0005-0000-0000-00005A480000}"/>
    <cellStyle name="Millares 4 4 2 2 2 5 4" xfId="22913" xr:uid="{00000000-0005-0000-0000-00005B480000}"/>
    <cellStyle name="Millares 4 4 2 2 2 5 4 2" xfId="49660" xr:uid="{00000000-0005-0000-0000-00005C480000}"/>
    <cellStyle name="Millares 4 4 2 2 2 5 5" xfId="30269" xr:uid="{00000000-0005-0000-0000-00005D480000}"/>
    <cellStyle name="Millares 4 4 2 2 2 6" xfId="5896" xr:uid="{00000000-0005-0000-0000-00005E480000}"/>
    <cellStyle name="Millares 4 4 2 2 2 6 2" xfId="32646" xr:uid="{00000000-0005-0000-0000-00005F480000}"/>
    <cellStyle name="Millares 4 4 2 2 2 7" xfId="10742" xr:uid="{00000000-0005-0000-0000-000060480000}"/>
    <cellStyle name="Millares 4 4 2 2 2 7 2" xfId="37492" xr:uid="{00000000-0005-0000-0000-000061480000}"/>
    <cellStyle name="Millares 4 4 2 2 2 8" xfId="15587" xr:uid="{00000000-0005-0000-0000-000062480000}"/>
    <cellStyle name="Millares 4 4 2 2 2 8 2" xfId="42337" xr:uid="{00000000-0005-0000-0000-000063480000}"/>
    <cellStyle name="Millares 4 4 2 2 2 9" xfId="17988" xr:uid="{00000000-0005-0000-0000-000064480000}"/>
    <cellStyle name="Millares 4 4 2 2 2 9 2" xfId="44735" xr:uid="{00000000-0005-0000-0000-000065480000}"/>
    <cellStyle name="Millares 4 4 2 2 3" xfId="1265" xr:uid="{00000000-0005-0000-0000-000066480000}"/>
    <cellStyle name="Millares 4 4 2 2 3 10" xfId="28032" xr:uid="{00000000-0005-0000-0000-000067480000}"/>
    <cellStyle name="Millares 4 4 2 2 3 2" xfId="2695" xr:uid="{00000000-0005-0000-0000-000068480000}"/>
    <cellStyle name="Millares 4 4 2 2 3 2 2" xfId="5178" xr:uid="{00000000-0005-0000-0000-000069480000}"/>
    <cellStyle name="Millares 4 4 2 2 3 2 2 2" xfId="10029" xr:uid="{00000000-0005-0000-0000-00006A480000}"/>
    <cellStyle name="Millares 4 4 2 2 3 2 2 2 2" xfId="36779" xr:uid="{00000000-0005-0000-0000-00006B480000}"/>
    <cellStyle name="Millares 4 4 2 2 3 2 2 3" xfId="14771" xr:uid="{00000000-0005-0000-0000-00006C480000}"/>
    <cellStyle name="Millares 4 4 2 2 3 2 2 3 2" xfId="41521" xr:uid="{00000000-0005-0000-0000-00006D480000}"/>
    <cellStyle name="Millares 4 4 2 2 3 2 2 4" xfId="24572" xr:uid="{00000000-0005-0000-0000-00006E480000}"/>
    <cellStyle name="Millares 4 4 2 2 3 2 2 4 2" xfId="51319" xr:uid="{00000000-0005-0000-0000-00006F480000}"/>
    <cellStyle name="Millares 4 4 2 2 3 2 2 5" xfId="31928" xr:uid="{00000000-0005-0000-0000-000070480000}"/>
    <cellStyle name="Millares 4 4 2 2 3 2 3" xfId="7555" xr:uid="{00000000-0005-0000-0000-000071480000}"/>
    <cellStyle name="Millares 4 4 2 2 3 2 3 2" xfId="34305" xr:uid="{00000000-0005-0000-0000-000072480000}"/>
    <cellStyle name="Millares 4 4 2 2 3 2 4" xfId="12401" xr:uid="{00000000-0005-0000-0000-000073480000}"/>
    <cellStyle name="Millares 4 4 2 2 3 2 4 2" xfId="39151" xr:uid="{00000000-0005-0000-0000-000074480000}"/>
    <cellStyle name="Millares 4 4 2 2 3 2 5" xfId="17246" xr:uid="{00000000-0005-0000-0000-000075480000}"/>
    <cellStyle name="Millares 4 4 2 2 3 2 5 2" xfId="43996" xr:uid="{00000000-0005-0000-0000-000076480000}"/>
    <cellStyle name="Millares 4 4 2 2 3 2 6" xfId="19647" xr:uid="{00000000-0005-0000-0000-000077480000}"/>
    <cellStyle name="Millares 4 4 2 2 3 2 6 2" xfId="46394" xr:uid="{00000000-0005-0000-0000-000078480000}"/>
    <cellStyle name="Millares 4 4 2 2 3 2 7" xfId="22098" xr:uid="{00000000-0005-0000-0000-000079480000}"/>
    <cellStyle name="Millares 4 4 2 2 3 2 7 2" xfId="48845" xr:uid="{00000000-0005-0000-0000-00007A480000}"/>
    <cellStyle name="Millares 4 4 2 2 3 2 8" xfId="26964" xr:uid="{00000000-0005-0000-0000-00007B480000}"/>
    <cellStyle name="Millares 4 4 2 2 3 2 8 2" xfId="53709" xr:uid="{00000000-0005-0000-0000-00007C480000}"/>
    <cellStyle name="Millares 4 4 2 2 3 2 9" xfId="29454" xr:uid="{00000000-0005-0000-0000-00007D480000}"/>
    <cellStyle name="Millares 4 4 2 2 3 3" xfId="3749" xr:uid="{00000000-0005-0000-0000-00007E480000}"/>
    <cellStyle name="Millares 4 4 2 2 3 3 2" xfId="8607" xr:uid="{00000000-0005-0000-0000-00007F480000}"/>
    <cellStyle name="Millares 4 4 2 2 3 3 2 2" xfId="35357" xr:uid="{00000000-0005-0000-0000-000080480000}"/>
    <cellStyle name="Millares 4 4 2 2 3 3 3" xfId="13349" xr:uid="{00000000-0005-0000-0000-000081480000}"/>
    <cellStyle name="Millares 4 4 2 2 3 3 3 2" xfId="40099" xr:uid="{00000000-0005-0000-0000-000082480000}"/>
    <cellStyle name="Millares 4 4 2 2 3 3 4" xfId="23150" xr:uid="{00000000-0005-0000-0000-000083480000}"/>
    <cellStyle name="Millares 4 4 2 2 3 3 4 2" xfId="49897" xr:uid="{00000000-0005-0000-0000-000084480000}"/>
    <cellStyle name="Millares 4 4 2 2 3 3 5" xfId="30506" xr:uid="{00000000-0005-0000-0000-000085480000}"/>
    <cellStyle name="Millares 4 4 2 2 3 4" xfId="6133" xr:uid="{00000000-0005-0000-0000-000086480000}"/>
    <cellStyle name="Millares 4 4 2 2 3 4 2" xfId="32883" xr:uid="{00000000-0005-0000-0000-000087480000}"/>
    <cellStyle name="Millares 4 4 2 2 3 5" xfId="10979" xr:uid="{00000000-0005-0000-0000-000088480000}"/>
    <cellStyle name="Millares 4 4 2 2 3 5 2" xfId="37729" xr:uid="{00000000-0005-0000-0000-000089480000}"/>
    <cellStyle name="Millares 4 4 2 2 3 6" xfId="15824" xr:uid="{00000000-0005-0000-0000-00008A480000}"/>
    <cellStyle name="Millares 4 4 2 2 3 6 2" xfId="42574" xr:uid="{00000000-0005-0000-0000-00008B480000}"/>
    <cellStyle name="Millares 4 4 2 2 3 7" xfId="18225" xr:uid="{00000000-0005-0000-0000-00008C480000}"/>
    <cellStyle name="Millares 4 4 2 2 3 7 2" xfId="44972" xr:uid="{00000000-0005-0000-0000-00008D480000}"/>
    <cellStyle name="Millares 4 4 2 2 3 8" xfId="20676" xr:uid="{00000000-0005-0000-0000-00008E480000}"/>
    <cellStyle name="Millares 4 4 2 2 3 8 2" xfId="47423" xr:uid="{00000000-0005-0000-0000-00008F480000}"/>
    <cellStyle name="Millares 4 4 2 2 3 9" xfId="25542" xr:uid="{00000000-0005-0000-0000-000090480000}"/>
    <cellStyle name="Millares 4 4 2 2 3 9 2" xfId="52287" xr:uid="{00000000-0005-0000-0000-000091480000}"/>
    <cellStyle name="Millares 4 4 2 2 4" xfId="1745" xr:uid="{00000000-0005-0000-0000-000092480000}"/>
    <cellStyle name="Millares 4 4 2 2 4 2" xfId="4228" xr:uid="{00000000-0005-0000-0000-000093480000}"/>
    <cellStyle name="Millares 4 4 2 2 4 2 2" xfId="9081" xr:uid="{00000000-0005-0000-0000-000094480000}"/>
    <cellStyle name="Millares 4 4 2 2 4 2 2 2" xfId="35831" xr:uid="{00000000-0005-0000-0000-000095480000}"/>
    <cellStyle name="Millares 4 4 2 2 4 2 3" xfId="13823" xr:uid="{00000000-0005-0000-0000-000096480000}"/>
    <cellStyle name="Millares 4 4 2 2 4 2 3 2" xfId="40573" xr:uid="{00000000-0005-0000-0000-000097480000}"/>
    <cellStyle name="Millares 4 4 2 2 4 2 4" xfId="23624" xr:uid="{00000000-0005-0000-0000-000098480000}"/>
    <cellStyle name="Millares 4 4 2 2 4 2 4 2" xfId="50371" xr:uid="{00000000-0005-0000-0000-000099480000}"/>
    <cellStyle name="Millares 4 4 2 2 4 2 5" xfId="30980" xr:uid="{00000000-0005-0000-0000-00009A480000}"/>
    <cellStyle name="Millares 4 4 2 2 4 3" xfId="6607" xr:uid="{00000000-0005-0000-0000-00009B480000}"/>
    <cellStyle name="Millares 4 4 2 2 4 3 2" xfId="33357" xr:uid="{00000000-0005-0000-0000-00009C480000}"/>
    <cellStyle name="Millares 4 4 2 2 4 4" xfId="11453" xr:uid="{00000000-0005-0000-0000-00009D480000}"/>
    <cellStyle name="Millares 4 4 2 2 4 4 2" xfId="38203" xr:uid="{00000000-0005-0000-0000-00009E480000}"/>
    <cellStyle name="Millares 4 4 2 2 4 5" xfId="16298" xr:uid="{00000000-0005-0000-0000-00009F480000}"/>
    <cellStyle name="Millares 4 4 2 2 4 5 2" xfId="43048" xr:uid="{00000000-0005-0000-0000-0000A0480000}"/>
    <cellStyle name="Millares 4 4 2 2 4 6" xfId="18699" xr:uid="{00000000-0005-0000-0000-0000A1480000}"/>
    <cellStyle name="Millares 4 4 2 2 4 6 2" xfId="45446" xr:uid="{00000000-0005-0000-0000-0000A2480000}"/>
    <cellStyle name="Millares 4 4 2 2 4 7" xfId="21150" xr:uid="{00000000-0005-0000-0000-0000A3480000}"/>
    <cellStyle name="Millares 4 4 2 2 4 7 2" xfId="47897" xr:uid="{00000000-0005-0000-0000-0000A4480000}"/>
    <cellStyle name="Millares 4 4 2 2 4 8" xfId="26016" xr:uid="{00000000-0005-0000-0000-0000A5480000}"/>
    <cellStyle name="Millares 4 4 2 2 4 8 2" xfId="52761" xr:uid="{00000000-0005-0000-0000-0000A6480000}"/>
    <cellStyle name="Millares 4 4 2 2 4 9" xfId="28506" xr:uid="{00000000-0005-0000-0000-0000A7480000}"/>
    <cellStyle name="Millares 4 4 2 2 5" xfId="2221" xr:uid="{00000000-0005-0000-0000-0000A8480000}"/>
    <cellStyle name="Millares 4 4 2 2 5 2" xfId="4704" xr:uid="{00000000-0005-0000-0000-0000A9480000}"/>
    <cellStyle name="Millares 4 4 2 2 5 2 2" xfId="9555" xr:uid="{00000000-0005-0000-0000-0000AA480000}"/>
    <cellStyle name="Millares 4 4 2 2 5 2 2 2" xfId="36305" xr:uid="{00000000-0005-0000-0000-0000AB480000}"/>
    <cellStyle name="Millares 4 4 2 2 5 2 3" xfId="14297" xr:uid="{00000000-0005-0000-0000-0000AC480000}"/>
    <cellStyle name="Millares 4 4 2 2 5 2 3 2" xfId="41047" xr:uid="{00000000-0005-0000-0000-0000AD480000}"/>
    <cellStyle name="Millares 4 4 2 2 5 2 4" xfId="24098" xr:uid="{00000000-0005-0000-0000-0000AE480000}"/>
    <cellStyle name="Millares 4 4 2 2 5 2 4 2" xfId="50845" xr:uid="{00000000-0005-0000-0000-0000AF480000}"/>
    <cellStyle name="Millares 4 4 2 2 5 2 5" xfId="31454" xr:uid="{00000000-0005-0000-0000-0000B0480000}"/>
    <cellStyle name="Millares 4 4 2 2 5 3" xfId="7081" xr:uid="{00000000-0005-0000-0000-0000B1480000}"/>
    <cellStyle name="Millares 4 4 2 2 5 3 2" xfId="33831" xr:uid="{00000000-0005-0000-0000-0000B2480000}"/>
    <cellStyle name="Millares 4 4 2 2 5 4" xfId="11927" xr:uid="{00000000-0005-0000-0000-0000B3480000}"/>
    <cellStyle name="Millares 4 4 2 2 5 4 2" xfId="38677" xr:uid="{00000000-0005-0000-0000-0000B4480000}"/>
    <cellStyle name="Millares 4 4 2 2 5 5" xfId="16772" xr:uid="{00000000-0005-0000-0000-0000B5480000}"/>
    <cellStyle name="Millares 4 4 2 2 5 5 2" xfId="43522" xr:uid="{00000000-0005-0000-0000-0000B6480000}"/>
    <cellStyle name="Millares 4 4 2 2 5 6" xfId="19173" xr:uid="{00000000-0005-0000-0000-0000B7480000}"/>
    <cellStyle name="Millares 4 4 2 2 5 6 2" xfId="45920" xr:uid="{00000000-0005-0000-0000-0000B8480000}"/>
    <cellStyle name="Millares 4 4 2 2 5 7" xfId="21624" xr:uid="{00000000-0005-0000-0000-0000B9480000}"/>
    <cellStyle name="Millares 4 4 2 2 5 7 2" xfId="48371" xr:uid="{00000000-0005-0000-0000-0000BA480000}"/>
    <cellStyle name="Millares 4 4 2 2 5 8" xfId="26490" xr:uid="{00000000-0005-0000-0000-0000BB480000}"/>
    <cellStyle name="Millares 4 4 2 2 5 8 2" xfId="53235" xr:uid="{00000000-0005-0000-0000-0000BC480000}"/>
    <cellStyle name="Millares 4 4 2 2 5 9" xfId="28980" xr:uid="{00000000-0005-0000-0000-0000BD480000}"/>
    <cellStyle name="Millares 4 4 2 2 6" xfId="3241" xr:uid="{00000000-0005-0000-0000-0000BE480000}"/>
    <cellStyle name="Millares 4 4 2 2 6 2" xfId="8100" xr:uid="{00000000-0005-0000-0000-0000BF480000}"/>
    <cellStyle name="Millares 4 4 2 2 6 2 2" xfId="34850" xr:uid="{00000000-0005-0000-0000-0000C0480000}"/>
    <cellStyle name="Millares 4 4 2 2 6 3" xfId="12875" xr:uid="{00000000-0005-0000-0000-0000C1480000}"/>
    <cellStyle name="Millares 4 4 2 2 6 3 2" xfId="39625" xr:uid="{00000000-0005-0000-0000-0000C2480000}"/>
    <cellStyle name="Millares 4 4 2 2 6 4" xfId="22643" xr:uid="{00000000-0005-0000-0000-0000C3480000}"/>
    <cellStyle name="Millares 4 4 2 2 6 4 2" xfId="49390" xr:uid="{00000000-0005-0000-0000-0000C4480000}"/>
    <cellStyle name="Millares 4 4 2 2 6 5" xfId="29999" xr:uid="{00000000-0005-0000-0000-0000C5480000}"/>
    <cellStyle name="Millares 4 4 2 2 7" xfId="5659" xr:uid="{00000000-0005-0000-0000-0000C6480000}"/>
    <cellStyle name="Millares 4 4 2 2 7 2" xfId="32409" xr:uid="{00000000-0005-0000-0000-0000C7480000}"/>
    <cellStyle name="Millares 4 4 2 2 8" xfId="10504" xr:uid="{00000000-0005-0000-0000-0000C8480000}"/>
    <cellStyle name="Millares 4 4 2 2 8 2" xfId="37254" xr:uid="{00000000-0005-0000-0000-0000C9480000}"/>
    <cellStyle name="Millares 4 4 2 2 9" xfId="15350" xr:uid="{00000000-0005-0000-0000-0000CA480000}"/>
    <cellStyle name="Millares 4 4 2 2 9 2" xfId="42100" xr:uid="{00000000-0005-0000-0000-0000CB480000}"/>
    <cellStyle name="Millares 4 4 2 3" xfId="860" xr:uid="{00000000-0005-0000-0000-0000CC480000}"/>
    <cellStyle name="Millares 4 4 2 3 10" xfId="20303" xr:uid="{00000000-0005-0000-0000-0000CD480000}"/>
    <cellStyle name="Millares 4 4 2 3 10 2" xfId="47050" xr:uid="{00000000-0005-0000-0000-0000CE480000}"/>
    <cellStyle name="Millares 4 4 2 3 11" xfId="25169" xr:uid="{00000000-0005-0000-0000-0000CF480000}"/>
    <cellStyle name="Millares 4 4 2 3 11 2" xfId="51914" xr:uid="{00000000-0005-0000-0000-0000D0480000}"/>
    <cellStyle name="Millares 4 4 2 3 12" xfId="27633" xr:uid="{00000000-0005-0000-0000-0000D1480000}"/>
    <cellStyle name="Millares 4 4 2 3 2" xfId="1368" xr:uid="{00000000-0005-0000-0000-0000D2480000}"/>
    <cellStyle name="Millares 4 4 2 3 2 10" xfId="28133" xr:uid="{00000000-0005-0000-0000-0000D3480000}"/>
    <cellStyle name="Millares 4 4 2 3 2 2" xfId="2796" xr:uid="{00000000-0005-0000-0000-0000D4480000}"/>
    <cellStyle name="Millares 4 4 2 3 2 2 2" xfId="5279" xr:uid="{00000000-0005-0000-0000-0000D5480000}"/>
    <cellStyle name="Millares 4 4 2 3 2 2 2 2" xfId="10130" xr:uid="{00000000-0005-0000-0000-0000D6480000}"/>
    <cellStyle name="Millares 4 4 2 3 2 2 2 2 2" xfId="36880" xr:uid="{00000000-0005-0000-0000-0000D7480000}"/>
    <cellStyle name="Millares 4 4 2 3 2 2 2 3" xfId="14872" xr:uid="{00000000-0005-0000-0000-0000D8480000}"/>
    <cellStyle name="Millares 4 4 2 3 2 2 2 3 2" xfId="41622" xr:uid="{00000000-0005-0000-0000-0000D9480000}"/>
    <cellStyle name="Millares 4 4 2 3 2 2 2 4" xfId="24673" xr:uid="{00000000-0005-0000-0000-0000DA480000}"/>
    <cellStyle name="Millares 4 4 2 3 2 2 2 4 2" xfId="51420" xr:uid="{00000000-0005-0000-0000-0000DB480000}"/>
    <cellStyle name="Millares 4 4 2 3 2 2 2 5" xfId="32029" xr:uid="{00000000-0005-0000-0000-0000DC480000}"/>
    <cellStyle name="Millares 4 4 2 3 2 2 3" xfId="7656" xr:uid="{00000000-0005-0000-0000-0000DD480000}"/>
    <cellStyle name="Millares 4 4 2 3 2 2 3 2" xfId="34406" xr:uid="{00000000-0005-0000-0000-0000DE480000}"/>
    <cellStyle name="Millares 4 4 2 3 2 2 4" xfId="12502" xr:uid="{00000000-0005-0000-0000-0000DF480000}"/>
    <cellStyle name="Millares 4 4 2 3 2 2 4 2" xfId="39252" xr:uid="{00000000-0005-0000-0000-0000E0480000}"/>
    <cellStyle name="Millares 4 4 2 3 2 2 5" xfId="17347" xr:uid="{00000000-0005-0000-0000-0000E1480000}"/>
    <cellStyle name="Millares 4 4 2 3 2 2 5 2" xfId="44097" xr:uid="{00000000-0005-0000-0000-0000E2480000}"/>
    <cellStyle name="Millares 4 4 2 3 2 2 6" xfId="19748" xr:uid="{00000000-0005-0000-0000-0000E3480000}"/>
    <cellStyle name="Millares 4 4 2 3 2 2 6 2" xfId="46495" xr:uid="{00000000-0005-0000-0000-0000E4480000}"/>
    <cellStyle name="Millares 4 4 2 3 2 2 7" xfId="22199" xr:uid="{00000000-0005-0000-0000-0000E5480000}"/>
    <cellStyle name="Millares 4 4 2 3 2 2 7 2" xfId="48946" xr:uid="{00000000-0005-0000-0000-0000E6480000}"/>
    <cellStyle name="Millares 4 4 2 3 2 2 8" xfId="27065" xr:uid="{00000000-0005-0000-0000-0000E7480000}"/>
    <cellStyle name="Millares 4 4 2 3 2 2 8 2" xfId="53810" xr:uid="{00000000-0005-0000-0000-0000E8480000}"/>
    <cellStyle name="Millares 4 4 2 3 2 2 9" xfId="29555" xr:uid="{00000000-0005-0000-0000-0000E9480000}"/>
    <cellStyle name="Millares 4 4 2 3 2 3" xfId="3851" xr:uid="{00000000-0005-0000-0000-0000EA480000}"/>
    <cellStyle name="Millares 4 4 2 3 2 3 2" xfId="8708" xr:uid="{00000000-0005-0000-0000-0000EB480000}"/>
    <cellStyle name="Millares 4 4 2 3 2 3 2 2" xfId="35458" xr:uid="{00000000-0005-0000-0000-0000EC480000}"/>
    <cellStyle name="Millares 4 4 2 3 2 3 3" xfId="13450" xr:uid="{00000000-0005-0000-0000-0000ED480000}"/>
    <cellStyle name="Millares 4 4 2 3 2 3 3 2" xfId="40200" xr:uid="{00000000-0005-0000-0000-0000EE480000}"/>
    <cellStyle name="Millares 4 4 2 3 2 3 4" xfId="23251" xr:uid="{00000000-0005-0000-0000-0000EF480000}"/>
    <cellStyle name="Millares 4 4 2 3 2 3 4 2" xfId="49998" xr:uid="{00000000-0005-0000-0000-0000F0480000}"/>
    <cellStyle name="Millares 4 4 2 3 2 3 5" xfId="30607" xr:uid="{00000000-0005-0000-0000-0000F1480000}"/>
    <cellStyle name="Millares 4 4 2 3 2 4" xfId="6234" xr:uid="{00000000-0005-0000-0000-0000F2480000}"/>
    <cellStyle name="Millares 4 4 2 3 2 4 2" xfId="32984" xr:uid="{00000000-0005-0000-0000-0000F3480000}"/>
    <cellStyle name="Millares 4 4 2 3 2 5" xfId="11080" xr:uid="{00000000-0005-0000-0000-0000F4480000}"/>
    <cellStyle name="Millares 4 4 2 3 2 5 2" xfId="37830" xr:uid="{00000000-0005-0000-0000-0000F5480000}"/>
    <cellStyle name="Millares 4 4 2 3 2 6" xfId="15925" xr:uid="{00000000-0005-0000-0000-0000F6480000}"/>
    <cellStyle name="Millares 4 4 2 3 2 6 2" xfId="42675" xr:uid="{00000000-0005-0000-0000-0000F7480000}"/>
    <cellStyle name="Millares 4 4 2 3 2 7" xfId="18326" xr:uid="{00000000-0005-0000-0000-0000F8480000}"/>
    <cellStyle name="Millares 4 4 2 3 2 7 2" xfId="45073" xr:uid="{00000000-0005-0000-0000-0000F9480000}"/>
    <cellStyle name="Millares 4 4 2 3 2 8" xfId="20777" xr:uid="{00000000-0005-0000-0000-0000FA480000}"/>
    <cellStyle name="Millares 4 4 2 3 2 8 2" xfId="47524" xr:uid="{00000000-0005-0000-0000-0000FB480000}"/>
    <cellStyle name="Millares 4 4 2 3 2 9" xfId="25643" xr:uid="{00000000-0005-0000-0000-0000FC480000}"/>
    <cellStyle name="Millares 4 4 2 3 2 9 2" xfId="52388" xr:uid="{00000000-0005-0000-0000-0000FD480000}"/>
    <cellStyle name="Millares 4 4 2 3 3" xfId="1847" xr:uid="{00000000-0005-0000-0000-0000FE480000}"/>
    <cellStyle name="Millares 4 4 2 3 3 2" xfId="4330" xr:uid="{00000000-0005-0000-0000-0000FF480000}"/>
    <cellStyle name="Millares 4 4 2 3 3 2 2" xfId="9182" xr:uid="{00000000-0005-0000-0000-000000490000}"/>
    <cellStyle name="Millares 4 4 2 3 3 2 2 2" xfId="35932" xr:uid="{00000000-0005-0000-0000-000001490000}"/>
    <cellStyle name="Millares 4 4 2 3 3 2 3" xfId="13924" xr:uid="{00000000-0005-0000-0000-000002490000}"/>
    <cellStyle name="Millares 4 4 2 3 3 2 3 2" xfId="40674" xr:uid="{00000000-0005-0000-0000-000003490000}"/>
    <cellStyle name="Millares 4 4 2 3 3 2 4" xfId="23725" xr:uid="{00000000-0005-0000-0000-000004490000}"/>
    <cellStyle name="Millares 4 4 2 3 3 2 4 2" xfId="50472" xr:uid="{00000000-0005-0000-0000-000005490000}"/>
    <cellStyle name="Millares 4 4 2 3 3 2 5" xfId="31081" xr:uid="{00000000-0005-0000-0000-000006490000}"/>
    <cellStyle name="Millares 4 4 2 3 3 3" xfId="6708" xr:uid="{00000000-0005-0000-0000-000007490000}"/>
    <cellStyle name="Millares 4 4 2 3 3 3 2" xfId="33458" xr:uid="{00000000-0005-0000-0000-000008490000}"/>
    <cellStyle name="Millares 4 4 2 3 3 4" xfId="11554" xr:uid="{00000000-0005-0000-0000-000009490000}"/>
    <cellStyle name="Millares 4 4 2 3 3 4 2" xfId="38304" xr:uid="{00000000-0005-0000-0000-00000A490000}"/>
    <cellStyle name="Millares 4 4 2 3 3 5" xfId="16399" xr:uid="{00000000-0005-0000-0000-00000B490000}"/>
    <cellStyle name="Millares 4 4 2 3 3 5 2" xfId="43149" xr:uid="{00000000-0005-0000-0000-00000C490000}"/>
    <cellStyle name="Millares 4 4 2 3 3 6" xfId="18800" xr:uid="{00000000-0005-0000-0000-00000D490000}"/>
    <cellStyle name="Millares 4 4 2 3 3 6 2" xfId="45547" xr:uid="{00000000-0005-0000-0000-00000E490000}"/>
    <cellStyle name="Millares 4 4 2 3 3 7" xfId="21251" xr:uid="{00000000-0005-0000-0000-00000F490000}"/>
    <cellStyle name="Millares 4 4 2 3 3 7 2" xfId="47998" xr:uid="{00000000-0005-0000-0000-000010490000}"/>
    <cellStyle name="Millares 4 4 2 3 3 8" xfId="26117" xr:uid="{00000000-0005-0000-0000-000011490000}"/>
    <cellStyle name="Millares 4 4 2 3 3 8 2" xfId="52862" xr:uid="{00000000-0005-0000-0000-000012490000}"/>
    <cellStyle name="Millares 4 4 2 3 3 9" xfId="28607" xr:uid="{00000000-0005-0000-0000-000013490000}"/>
    <cellStyle name="Millares 4 4 2 3 4" xfId="2322" xr:uid="{00000000-0005-0000-0000-000014490000}"/>
    <cellStyle name="Millares 4 4 2 3 4 2" xfId="4805" xr:uid="{00000000-0005-0000-0000-000015490000}"/>
    <cellStyle name="Millares 4 4 2 3 4 2 2" xfId="9656" xr:uid="{00000000-0005-0000-0000-000016490000}"/>
    <cellStyle name="Millares 4 4 2 3 4 2 2 2" xfId="36406" xr:uid="{00000000-0005-0000-0000-000017490000}"/>
    <cellStyle name="Millares 4 4 2 3 4 2 3" xfId="14398" xr:uid="{00000000-0005-0000-0000-000018490000}"/>
    <cellStyle name="Millares 4 4 2 3 4 2 3 2" xfId="41148" xr:uid="{00000000-0005-0000-0000-000019490000}"/>
    <cellStyle name="Millares 4 4 2 3 4 2 4" xfId="24199" xr:uid="{00000000-0005-0000-0000-00001A490000}"/>
    <cellStyle name="Millares 4 4 2 3 4 2 4 2" xfId="50946" xr:uid="{00000000-0005-0000-0000-00001B490000}"/>
    <cellStyle name="Millares 4 4 2 3 4 2 5" xfId="31555" xr:uid="{00000000-0005-0000-0000-00001C490000}"/>
    <cellStyle name="Millares 4 4 2 3 4 3" xfId="7182" xr:uid="{00000000-0005-0000-0000-00001D490000}"/>
    <cellStyle name="Millares 4 4 2 3 4 3 2" xfId="33932" xr:uid="{00000000-0005-0000-0000-00001E490000}"/>
    <cellStyle name="Millares 4 4 2 3 4 4" xfId="12028" xr:uid="{00000000-0005-0000-0000-00001F490000}"/>
    <cellStyle name="Millares 4 4 2 3 4 4 2" xfId="38778" xr:uid="{00000000-0005-0000-0000-000020490000}"/>
    <cellStyle name="Millares 4 4 2 3 4 5" xfId="16873" xr:uid="{00000000-0005-0000-0000-000021490000}"/>
    <cellStyle name="Millares 4 4 2 3 4 5 2" xfId="43623" xr:uid="{00000000-0005-0000-0000-000022490000}"/>
    <cellStyle name="Millares 4 4 2 3 4 6" xfId="19274" xr:uid="{00000000-0005-0000-0000-000023490000}"/>
    <cellStyle name="Millares 4 4 2 3 4 6 2" xfId="46021" xr:uid="{00000000-0005-0000-0000-000024490000}"/>
    <cellStyle name="Millares 4 4 2 3 4 7" xfId="21725" xr:uid="{00000000-0005-0000-0000-000025490000}"/>
    <cellStyle name="Millares 4 4 2 3 4 7 2" xfId="48472" xr:uid="{00000000-0005-0000-0000-000026490000}"/>
    <cellStyle name="Millares 4 4 2 3 4 8" xfId="26591" xr:uid="{00000000-0005-0000-0000-000027490000}"/>
    <cellStyle name="Millares 4 4 2 3 4 8 2" xfId="53336" xr:uid="{00000000-0005-0000-0000-000028490000}"/>
    <cellStyle name="Millares 4 4 2 3 4 9" xfId="29081" xr:uid="{00000000-0005-0000-0000-000029490000}"/>
    <cellStyle name="Millares 4 4 2 3 5" xfId="3349" xr:uid="{00000000-0005-0000-0000-00002A490000}"/>
    <cellStyle name="Millares 4 4 2 3 5 2" xfId="8208" xr:uid="{00000000-0005-0000-0000-00002B490000}"/>
    <cellStyle name="Millares 4 4 2 3 5 2 2" xfId="34958" xr:uid="{00000000-0005-0000-0000-00002C490000}"/>
    <cellStyle name="Millares 4 4 2 3 5 3" xfId="12976" xr:uid="{00000000-0005-0000-0000-00002D490000}"/>
    <cellStyle name="Millares 4 4 2 3 5 3 2" xfId="39726" xr:uid="{00000000-0005-0000-0000-00002E490000}"/>
    <cellStyle name="Millares 4 4 2 3 5 4" xfId="22751" xr:uid="{00000000-0005-0000-0000-00002F490000}"/>
    <cellStyle name="Millares 4 4 2 3 5 4 2" xfId="49498" xr:uid="{00000000-0005-0000-0000-000030490000}"/>
    <cellStyle name="Millares 4 4 2 3 5 5" xfId="30107" xr:uid="{00000000-0005-0000-0000-000031490000}"/>
    <cellStyle name="Millares 4 4 2 3 6" xfId="5760" xr:uid="{00000000-0005-0000-0000-000032490000}"/>
    <cellStyle name="Millares 4 4 2 3 6 2" xfId="32510" xr:uid="{00000000-0005-0000-0000-000033490000}"/>
    <cellStyle name="Millares 4 4 2 3 7" xfId="10606" xr:uid="{00000000-0005-0000-0000-000034490000}"/>
    <cellStyle name="Millares 4 4 2 3 7 2" xfId="37356" xr:uid="{00000000-0005-0000-0000-000035490000}"/>
    <cellStyle name="Millares 4 4 2 3 8" xfId="15451" xr:uid="{00000000-0005-0000-0000-000036490000}"/>
    <cellStyle name="Millares 4 4 2 3 8 2" xfId="42201" xr:uid="{00000000-0005-0000-0000-000037490000}"/>
    <cellStyle name="Millares 4 4 2 3 9" xfId="17850" xr:uid="{00000000-0005-0000-0000-000038490000}"/>
    <cellStyle name="Millares 4 4 2 3 9 2" xfId="44597" xr:uid="{00000000-0005-0000-0000-000039490000}"/>
    <cellStyle name="Millares 4 4 2 4" xfId="1129" xr:uid="{00000000-0005-0000-0000-00003A490000}"/>
    <cellStyle name="Millares 4 4 2 4 10" xfId="27896" xr:uid="{00000000-0005-0000-0000-00003B490000}"/>
    <cellStyle name="Millares 4 4 2 4 2" xfId="2559" xr:uid="{00000000-0005-0000-0000-00003C490000}"/>
    <cellStyle name="Millares 4 4 2 4 2 2" xfId="5042" xr:uid="{00000000-0005-0000-0000-00003D490000}"/>
    <cellStyle name="Millares 4 4 2 4 2 2 2" xfId="9893" xr:uid="{00000000-0005-0000-0000-00003E490000}"/>
    <cellStyle name="Millares 4 4 2 4 2 2 2 2" xfId="36643" xr:uid="{00000000-0005-0000-0000-00003F490000}"/>
    <cellStyle name="Millares 4 4 2 4 2 2 3" xfId="14635" xr:uid="{00000000-0005-0000-0000-000040490000}"/>
    <cellStyle name="Millares 4 4 2 4 2 2 3 2" xfId="41385" xr:uid="{00000000-0005-0000-0000-000041490000}"/>
    <cellStyle name="Millares 4 4 2 4 2 2 4" xfId="24436" xr:uid="{00000000-0005-0000-0000-000042490000}"/>
    <cellStyle name="Millares 4 4 2 4 2 2 4 2" xfId="51183" xr:uid="{00000000-0005-0000-0000-000043490000}"/>
    <cellStyle name="Millares 4 4 2 4 2 2 5" xfId="31792" xr:uid="{00000000-0005-0000-0000-000044490000}"/>
    <cellStyle name="Millares 4 4 2 4 2 3" xfId="7419" xr:uid="{00000000-0005-0000-0000-000045490000}"/>
    <cellStyle name="Millares 4 4 2 4 2 3 2" xfId="34169" xr:uid="{00000000-0005-0000-0000-000046490000}"/>
    <cellStyle name="Millares 4 4 2 4 2 4" xfId="12265" xr:uid="{00000000-0005-0000-0000-000047490000}"/>
    <cellStyle name="Millares 4 4 2 4 2 4 2" xfId="39015" xr:uid="{00000000-0005-0000-0000-000048490000}"/>
    <cellStyle name="Millares 4 4 2 4 2 5" xfId="17110" xr:uid="{00000000-0005-0000-0000-000049490000}"/>
    <cellStyle name="Millares 4 4 2 4 2 5 2" xfId="43860" xr:uid="{00000000-0005-0000-0000-00004A490000}"/>
    <cellStyle name="Millares 4 4 2 4 2 6" xfId="19511" xr:uid="{00000000-0005-0000-0000-00004B490000}"/>
    <cellStyle name="Millares 4 4 2 4 2 6 2" xfId="46258" xr:uid="{00000000-0005-0000-0000-00004C490000}"/>
    <cellStyle name="Millares 4 4 2 4 2 7" xfId="21962" xr:uid="{00000000-0005-0000-0000-00004D490000}"/>
    <cellStyle name="Millares 4 4 2 4 2 7 2" xfId="48709" xr:uid="{00000000-0005-0000-0000-00004E490000}"/>
    <cellStyle name="Millares 4 4 2 4 2 8" xfId="26828" xr:uid="{00000000-0005-0000-0000-00004F490000}"/>
    <cellStyle name="Millares 4 4 2 4 2 8 2" xfId="53573" xr:uid="{00000000-0005-0000-0000-000050490000}"/>
    <cellStyle name="Millares 4 4 2 4 2 9" xfId="29318" xr:uid="{00000000-0005-0000-0000-000051490000}"/>
    <cellStyle name="Millares 4 4 2 4 3" xfId="3613" xr:uid="{00000000-0005-0000-0000-000052490000}"/>
    <cellStyle name="Millares 4 4 2 4 3 2" xfId="8471" xr:uid="{00000000-0005-0000-0000-000053490000}"/>
    <cellStyle name="Millares 4 4 2 4 3 2 2" xfId="35221" xr:uid="{00000000-0005-0000-0000-000054490000}"/>
    <cellStyle name="Millares 4 4 2 4 3 3" xfId="13213" xr:uid="{00000000-0005-0000-0000-000055490000}"/>
    <cellStyle name="Millares 4 4 2 4 3 3 2" xfId="39963" xr:uid="{00000000-0005-0000-0000-000056490000}"/>
    <cellStyle name="Millares 4 4 2 4 3 4" xfId="23014" xr:uid="{00000000-0005-0000-0000-000057490000}"/>
    <cellStyle name="Millares 4 4 2 4 3 4 2" xfId="49761" xr:uid="{00000000-0005-0000-0000-000058490000}"/>
    <cellStyle name="Millares 4 4 2 4 3 5" xfId="30370" xr:uid="{00000000-0005-0000-0000-000059490000}"/>
    <cellStyle name="Millares 4 4 2 4 4" xfId="5997" xr:uid="{00000000-0005-0000-0000-00005A490000}"/>
    <cellStyle name="Millares 4 4 2 4 4 2" xfId="32747" xr:uid="{00000000-0005-0000-0000-00005B490000}"/>
    <cellStyle name="Millares 4 4 2 4 5" xfId="10843" xr:uid="{00000000-0005-0000-0000-00005C490000}"/>
    <cellStyle name="Millares 4 4 2 4 5 2" xfId="37593" xr:uid="{00000000-0005-0000-0000-00005D490000}"/>
    <cellStyle name="Millares 4 4 2 4 6" xfId="15688" xr:uid="{00000000-0005-0000-0000-00005E490000}"/>
    <cellStyle name="Millares 4 4 2 4 6 2" xfId="42438" xr:uid="{00000000-0005-0000-0000-00005F490000}"/>
    <cellStyle name="Millares 4 4 2 4 7" xfId="18089" xr:uid="{00000000-0005-0000-0000-000060490000}"/>
    <cellStyle name="Millares 4 4 2 4 7 2" xfId="44836" xr:uid="{00000000-0005-0000-0000-000061490000}"/>
    <cellStyle name="Millares 4 4 2 4 8" xfId="20540" xr:uid="{00000000-0005-0000-0000-000062490000}"/>
    <cellStyle name="Millares 4 4 2 4 8 2" xfId="47287" xr:uid="{00000000-0005-0000-0000-000063490000}"/>
    <cellStyle name="Millares 4 4 2 4 9" xfId="25406" xr:uid="{00000000-0005-0000-0000-000064490000}"/>
    <cellStyle name="Millares 4 4 2 4 9 2" xfId="52151" xr:uid="{00000000-0005-0000-0000-000065490000}"/>
    <cellStyle name="Millares 4 4 2 5" xfId="1609" xr:uid="{00000000-0005-0000-0000-000066490000}"/>
    <cellStyle name="Millares 4 4 2 5 2" xfId="4092" xr:uid="{00000000-0005-0000-0000-000067490000}"/>
    <cellStyle name="Millares 4 4 2 5 2 2" xfId="8945" xr:uid="{00000000-0005-0000-0000-000068490000}"/>
    <cellStyle name="Millares 4 4 2 5 2 2 2" xfId="35695" xr:uid="{00000000-0005-0000-0000-000069490000}"/>
    <cellStyle name="Millares 4 4 2 5 2 3" xfId="13687" xr:uid="{00000000-0005-0000-0000-00006A490000}"/>
    <cellStyle name="Millares 4 4 2 5 2 3 2" xfId="40437" xr:uid="{00000000-0005-0000-0000-00006B490000}"/>
    <cellStyle name="Millares 4 4 2 5 2 4" xfId="23488" xr:uid="{00000000-0005-0000-0000-00006C490000}"/>
    <cellStyle name="Millares 4 4 2 5 2 4 2" xfId="50235" xr:uid="{00000000-0005-0000-0000-00006D490000}"/>
    <cellStyle name="Millares 4 4 2 5 2 5" xfId="30844" xr:uid="{00000000-0005-0000-0000-00006E490000}"/>
    <cellStyle name="Millares 4 4 2 5 3" xfId="6471" xr:uid="{00000000-0005-0000-0000-00006F490000}"/>
    <cellStyle name="Millares 4 4 2 5 3 2" xfId="33221" xr:uid="{00000000-0005-0000-0000-000070490000}"/>
    <cellStyle name="Millares 4 4 2 5 4" xfId="11317" xr:uid="{00000000-0005-0000-0000-000071490000}"/>
    <cellStyle name="Millares 4 4 2 5 4 2" xfId="38067" xr:uid="{00000000-0005-0000-0000-000072490000}"/>
    <cellStyle name="Millares 4 4 2 5 5" xfId="16162" xr:uid="{00000000-0005-0000-0000-000073490000}"/>
    <cellStyle name="Millares 4 4 2 5 5 2" xfId="42912" xr:uid="{00000000-0005-0000-0000-000074490000}"/>
    <cellStyle name="Millares 4 4 2 5 6" xfId="18563" xr:uid="{00000000-0005-0000-0000-000075490000}"/>
    <cellStyle name="Millares 4 4 2 5 6 2" xfId="45310" xr:uid="{00000000-0005-0000-0000-000076490000}"/>
    <cellStyle name="Millares 4 4 2 5 7" xfId="21014" xr:uid="{00000000-0005-0000-0000-000077490000}"/>
    <cellStyle name="Millares 4 4 2 5 7 2" xfId="47761" xr:uid="{00000000-0005-0000-0000-000078490000}"/>
    <cellStyle name="Millares 4 4 2 5 8" xfId="25880" xr:uid="{00000000-0005-0000-0000-000079490000}"/>
    <cellStyle name="Millares 4 4 2 5 8 2" xfId="52625" xr:uid="{00000000-0005-0000-0000-00007A490000}"/>
    <cellStyle name="Millares 4 4 2 5 9" xfId="28370" xr:uid="{00000000-0005-0000-0000-00007B490000}"/>
    <cellStyle name="Millares 4 4 2 6" xfId="2085" xr:uid="{00000000-0005-0000-0000-00007C490000}"/>
    <cellStyle name="Millares 4 4 2 6 2" xfId="4568" xr:uid="{00000000-0005-0000-0000-00007D490000}"/>
    <cellStyle name="Millares 4 4 2 6 2 2" xfId="9419" xr:uid="{00000000-0005-0000-0000-00007E490000}"/>
    <cellStyle name="Millares 4 4 2 6 2 2 2" xfId="36169" xr:uid="{00000000-0005-0000-0000-00007F490000}"/>
    <cellStyle name="Millares 4 4 2 6 2 3" xfId="14161" xr:uid="{00000000-0005-0000-0000-000080490000}"/>
    <cellStyle name="Millares 4 4 2 6 2 3 2" xfId="40911" xr:uid="{00000000-0005-0000-0000-000081490000}"/>
    <cellStyle name="Millares 4 4 2 6 2 4" xfId="23962" xr:uid="{00000000-0005-0000-0000-000082490000}"/>
    <cellStyle name="Millares 4 4 2 6 2 4 2" xfId="50709" xr:uid="{00000000-0005-0000-0000-000083490000}"/>
    <cellStyle name="Millares 4 4 2 6 2 5" xfId="31318" xr:uid="{00000000-0005-0000-0000-000084490000}"/>
    <cellStyle name="Millares 4 4 2 6 3" xfId="6945" xr:uid="{00000000-0005-0000-0000-000085490000}"/>
    <cellStyle name="Millares 4 4 2 6 3 2" xfId="33695" xr:uid="{00000000-0005-0000-0000-000086490000}"/>
    <cellStyle name="Millares 4 4 2 6 4" xfId="11791" xr:uid="{00000000-0005-0000-0000-000087490000}"/>
    <cellStyle name="Millares 4 4 2 6 4 2" xfId="38541" xr:uid="{00000000-0005-0000-0000-000088490000}"/>
    <cellStyle name="Millares 4 4 2 6 5" xfId="16636" xr:uid="{00000000-0005-0000-0000-000089490000}"/>
    <cellStyle name="Millares 4 4 2 6 5 2" xfId="43386" xr:uid="{00000000-0005-0000-0000-00008A490000}"/>
    <cellStyle name="Millares 4 4 2 6 6" xfId="19037" xr:uid="{00000000-0005-0000-0000-00008B490000}"/>
    <cellStyle name="Millares 4 4 2 6 6 2" xfId="45784" xr:uid="{00000000-0005-0000-0000-00008C490000}"/>
    <cellStyle name="Millares 4 4 2 6 7" xfId="21488" xr:uid="{00000000-0005-0000-0000-00008D490000}"/>
    <cellStyle name="Millares 4 4 2 6 7 2" xfId="48235" xr:uid="{00000000-0005-0000-0000-00008E490000}"/>
    <cellStyle name="Millares 4 4 2 6 8" xfId="26354" xr:uid="{00000000-0005-0000-0000-00008F490000}"/>
    <cellStyle name="Millares 4 4 2 6 8 2" xfId="53099" xr:uid="{00000000-0005-0000-0000-000090490000}"/>
    <cellStyle name="Millares 4 4 2 6 9" xfId="28844" xr:uid="{00000000-0005-0000-0000-000091490000}"/>
    <cellStyle name="Millares 4 4 2 7" xfId="3060" xr:uid="{00000000-0005-0000-0000-000092490000}"/>
    <cellStyle name="Millares 4 4 2 7 2" xfId="7919" xr:uid="{00000000-0005-0000-0000-000093490000}"/>
    <cellStyle name="Millares 4 4 2 7 2 2" xfId="34669" xr:uid="{00000000-0005-0000-0000-000094490000}"/>
    <cellStyle name="Millares 4 4 2 7 3" xfId="12739" xr:uid="{00000000-0005-0000-0000-000095490000}"/>
    <cellStyle name="Millares 4 4 2 7 3 2" xfId="39489" xr:uid="{00000000-0005-0000-0000-000096490000}"/>
    <cellStyle name="Millares 4 4 2 7 4" xfId="22462" xr:uid="{00000000-0005-0000-0000-000097490000}"/>
    <cellStyle name="Millares 4 4 2 7 4 2" xfId="49209" xr:uid="{00000000-0005-0000-0000-000098490000}"/>
    <cellStyle name="Millares 4 4 2 7 5" xfId="29818" xr:uid="{00000000-0005-0000-0000-000099490000}"/>
    <cellStyle name="Millares 4 4 2 8" xfId="5523" xr:uid="{00000000-0005-0000-0000-00009A490000}"/>
    <cellStyle name="Millares 4 4 2 8 2" xfId="32273" xr:uid="{00000000-0005-0000-0000-00009B490000}"/>
    <cellStyle name="Millares 4 4 2 9" xfId="10368" xr:uid="{00000000-0005-0000-0000-00009C490000}"/>
    <cellStyle name="Millares 4 4 2 9 2" xfId="37118" xr:uid="{00000000-0005-0000-0000-00009D490000}"/>
    <cellStyle name="Millares 4 4 3" xfId="595" xr:uid="{00000000-0005-0000-0000-00009E490000}"/>
    <cellStyle name="Millares 4 4 3 10" xfId="17673" xr:uid="{00000000-0005-0000-0000-00009F490000}"/>
    <cellStyle name="Millares 4 4 3 10 2" xfId="44420" xr:uid="{00000000-0005-0000-0000-0000A0490000}"/>
    <cellStyle name="Millares 4 4 3 11" xfId="20131" xr:uid="{00000000-0005-0000-0000-0000A1490000}"/>
    <cellStyle name="Millares 4 4 3 11 2" xfId="46878" xr:uid="{00000000-0005-0000-0000-0000A2490000}"/>
    <cellStyle name="Millares 4 4 3 12" xfId="24997" xr:uid="{00000000-0005-0000-0000-0000A3490000}"/>
    <cellStyle name="Millares 4 4 3 12 2" xfId="51743" xr:uid="{00000000-0005-0000-0000-0000A4490000}"/>
    <cellStyle name="Millares 4 4 3 13" xfId="27410" xr:uid="{00000000-0005-0000-0000-0000A5490000}"/>
    <cellStyle name="Millares 4 4 3 2" xfId="927" xr:uid="{00000000-0005-0000-0000-0000A6490000}"/>
    <cellStyle name="Millares 4 4 3 2 10" xfId="20369" xr:uid="{00000000-0005-0000-0000-0000A7490000}"/>
    <cellStyle name="Millares 4 4 3 2 10 2" xfId="47116" xr:uid="{00000000-0005-0000-0000-0000A8490000}"/>
    <cellStyle name="Millares 4 4 3 2 11" xfId="25235" xr:uid="{00000000-0005-0000-0000-0000A9490000}"/>
    <cellStyle name="Millares 4 4 3 2 11 2" xfId="51980" xr:uid="{00000000-0005-0000-0000-0000AA490000}"/>
    <cellStyle name="Millares 4 4 3 2 12" xfId="27699" xr:uid="{00000000-0005-0000-0000-0000AB490000}"/>
    <cellStyle name="Millares 4 4 3 2 2" xfId="1434" xr:uid="{00000000-0005-0000-0000-0000AC490000}"/>
    <cellStyle name="Millares 4 4 3 2 2 10" xfId="28199" xr:uid="{00000000-0005-0000-0000-0000AD490000}"/>
    <cellStyle name="Millares 4 4 3 2 2 2" xfId="2862" xr:uid="{00000000-0005-0000-0000-0000AE490000}"/>
    <cellStyle name="Millares 4 4 3 2 2 2 2" xfId="5345" xr:uid="{00000000-0005-0000-0000-0000AF490000}"/>
    <cellStyle name="Millares 4 4 3 2 2 2 2 2" xfId="10196" xr:uid="{00000000-0005-0000-0000-0000B0490000}"/>
    <cellStyle name="Millares 4 4 3 2 2 2 2 2 2" xfId="36946" xr:uid="{00000000-0005-0000-0000-0000B1490000}"/>
    <cellStyle name="Millares 4 4 3 2 2 2 2 3" xfId="14938" xr:uid="{00000000-0005-0000-0000-0000B2490000}"/>
    <cellStyle name="Millares 4 4 3 2 2 2 2 3 2" xfId="41688" xr:uid="{00000000-0005-0000-0000-0000B3490000}"/>
    <cellStyle name="Millares 4 4 3 2 2 2 2 4" xfId="24739" xr:uid="{00000000-0005-0000-0000-0000B4490000}"/>
    <cellStyle name="Millares 4 4 3 2 2 2 2 4 2" xfId="51486" xr:uid="{00000000-0005-0000-0000-0000B5490000}"/>
    <cellStyle name="Millares 4 4 3 2 2 2 2 5" xfId="32095" xr:uid="{00000000-0005-0000-0000-0000B6490000}"/>
    <cellStyle name="Millares 4 4 3 2 2 2 3" xfId="7722" xr:uid="{00000000-0005-0000-0000-0000B7490000}"/>
    <cellStyle name="Millares 4 4 3 2 2 2 3 2" xfId="34472" xr:uid="{00000000-0005-0000-0000-0000B8490000}"/>
    <cellStyle name="Millares 4 4 3 2 2 2 4" xfId="12568" xr:uid="{00000000-0005-0000-0000-0000B9490000}"/>
    <cellStyle name="Millares 4 4 3 2 2 2 4 2" xfId="39318" xr:uid="{00000000-0005-0000-0000-0000BA490000}"/>
    <cellStyle name="Millares 4 4 3 2 2 2 5" xfId="17413" xr:uid="{00000000-0005-0000-0000-0000BB490000}"/>
    <cellStyle name="Millares 4 4 3 2 2 2 5 2" xfId="44163" xr:uid="{00000000-0005-0000-0000-0000BC490000}"/>
    <cellStyle name="Millares 4 4 3 2 2 2 6" xfId="19814" xr:uid="{00000000-0005-0000-0000-0000BD490000}"/>
    <cellStyle name="Millares 4 4 3 2 2 2 6 2" xfId="46561" xr:uid="{00000000-0005-0000-0000-0000BE490000}"/>
    <cellStyle name="Millares 4 4 3 2 2 2 7" xfId="22265" xr:uid="{00000000-0005-0000-0000-0000BF490000}"/>
    <cellStyle name="Millares 4 4 3 2 2 2 7 2" xfId="49012" xr:uid="{00000000-0005-0000-0000-0000C0490000}"/>
    <cellStyle name="Millares 4 4 3 2 2 2 8" xfId="27131" xr:uid="{00000000-0005-0000-0000-0000C1490000}"/>
    <cellStyle name="Millares 4 4 3 2 2 2 8 2" xfId="53876" xr:uid="{00000000-0005-0000-0000-0000C2490000}"/>
    <cellStyle name="Millares 4 4 3 2 2 2 9" xfId="29621" xr:uid="{00000000-0005-0000-0000-0000C3490000}"/>
    <cellStyle name="Millares 4 4 3 2 2 3" xfId="3917" xr:uid="{00000000-0005-0000-0000-0000C4490000}"/>
    <cellStyle name="Millares 4 4 3 2 2 3 2" xfId="8774" xr:uid="{00000000-0005-0000-0000-0000C5490000}"/>
    <cellStyle name="Millares 4 4 3 2 2 3 2 2" xfId="35524" xr:uid="{00000000-0005-0000-0000-0000C6490000}"/>
    <cellStyle name="Millares 4 4 3 2 2 3 3" xfId="13516" xr:uid="{00000000-0005-0000-0000-0000C7490000}"/>
    <cellStyle name="Millares 4 4 3 2 2 3 3 2" xfId="40266" xr:uid="{00000000-0005-0000-0000-0000C8490000}"/>
    <cellStyle name="Millares 4 4 3 2 2 3 4" xfId="23317" xr:uid="{00000000-0005-0000-0000-0000C9490000}"/>
    <cellStyle name="Millares 4 4 3 2 2 3 4 2" xfId="50064" xr:uid="{00000000-0005-0000-0000-0000CA490000}"/>
    <cellStyle name="Millares 4 4 3 2 2 3 5" xfId="30673" xr:uid="{00000000-0005-0000-0000-0000CB490000}"/>
    <cellStyle name="Millares 4 4 3 2 2 4" xfId="6300" xr:uid="{00000000-0005-0000-0000-0000CC490000}"/>
    <cellStyle name="Millares 4 4 3 2 2 4 2" xfId="33050" xr:uid="{00000000-0005-0000-0000-0000CD490000}"/>
    <cellStyle name="Millares 4 4 3 2 2 5" xfId="11146" xr:uid="{00000000-0005-0000-0000-0000CE490000}"/>
    <cellStyle name="Millares 4 4 3 2 2 5 2" xfId="37896" xr:uid="{00000000-0005-0000-0000-0000CF490000}"/>
    <cellStyle name="Millares 4 4 3 2 2 6" xfId="15991" xr:uid="{00000000-0005-0000-0000-0000D0490000}"/>
    <cellStyle name="Millares 4 4 3 2 2 6 2" xfId="42741" xr:uid="{00000000-0005-0000-0000-0000D1490000}"/>
    <cellStyle name="Millares 4 4 3 2 2 7" xfId="18392" xr:uid="{00000000-0005-0000-0000-0000D2490000}"/>
    <cellStyle name="Millares 4 4 3 2 2 7 2" xfId="45139" xr:uid="{00000000-0005-0000-0000-0000D3490000}"/>
    <cellStyle name="Millares 4 4 3 2 2 8" xfId="20843" xr:uid="{00000000-0005-0000-0000-0000D4490000}"/>
    <cellStyle name="Millares 4 4 3 2 2 8 2" xfId="47590" xr:uid="{00000000-0005-0000-0000-0000D5490000}"/>
    <cellStyle name="Millares 4 4 3 2 2 9" xfId="25709" xr:uid="{00000000-0005-0000-0000-0000D6490000}"/>
    <cellStyle name="Millares 4 4 3 2 2 9 2" xfId="52454" xr:uid="{00000000-0005-0000-0000-0000D7490000}"/>
    <cellStyle name="Millares 4 4 3 2 3" xfId="1913" xr:uid="{00000000-0005-0000-0000-0000D8490000}"/>
    <cellStyle name="Millares 4 4 3 2 3 2" xfId="4396" xr:uid="{00000000-0005-0000-0000-0000D9490000}"/>
    <cellStyle name="Millares 4 4 3 2 3 2 2" xfId="9248" xr:uid="{00000000-0005-0000-0000-0000DA490000}"/>
    <cellStyle name="Millares 4 4 3 2 3 2 2 2" xfId="35998" xr:uid="{00000000-0005-0000-0000-0000DB490000}"/>
    <cellStyle name="Millares 4 4 3 2 3 2 3" xfId="13990" xr:uid="{00000000-0005-0000-0000-0000DC490000}"/>
    <cellStyle name="Millares 4 4 3 2 3 2 3 2" xfId="40740" xr:uid="{00000000-0005-0000-0000-0000DD490000}"/>
    <cellStyle name="Millares 4 4 3 2 3 2 4" xfId="23791" xr:uid="{00000000-0005-0000-0000-0000DE490000}"/>
    <cellStyle name="Millares 4 4 3 2 3 2 4 2" xfId="50538" xr:uid="{00000000-0005-0000-0000-0000DF490000}"/>
    <cellStyle name="Millares 4 4 3 2 3 2 5" xfId="31147" xr:uid="{00000000-0005-0000-0000-0000E0490000}"/>
    <cellStyle name="Millares 4 4 3 2 3 3" xfId="6774" xr:uid="{00000000-0005-0000-0000-0000E1490000}"/>
    <cellStyle name="Millares 4 4 3 2 3 3 2" xfId="33524" xr:uid="{00000000-0005-0000-0000-0000E2490000}"/>
    <cellStyle name="Millares 4 4 3 2 3 4" xfId="11620" xr:uid="{00000000-0005-0000-0000-0000E3490000}"/>
    <cellStyle name="Millares 4 4 3 2 3 4 2" xfId="38370" xr:uid="{00000000-0005-0000-0000-0000E4490000}"/>
    <cellStyle name="Millares 4 4 3 2 3 5" xfId="16465" xr:uid="{00000000-0005-0000-0000-0000E5490000}"/>
    <cellStyle name="Millares 4 4 3 2 3 5 2" xfId="43215" xr:uid="{00000000-0005-0000-0000-0000E6490000}"/>
    <cellStyle name="Millares 4 4 3 2 3 6" xfId="18866" xr:uid="{00000000-0005-0000-0000-0000E7490000}"/>
    <cellStyle name="Millares 4 4 3 2 3 6 2" xfId="45613" xr:uid="{00000000-0005-0000-0000-0000E8490000}"/>
    <cellStyle name="Millares 4 4 3 2 3 7" xfId="21317" xr:uid="{00000000-0005-0000-0000-0000E9490000}"/>
    <cellStyle name="Millares 4 4 3 2 3 7 2" xfId="48064" xr:uid="{00000000-0005-0000-0000-0000EA490000}"/>
    <cellStyle name="Millares 4 4 3 2 3 8" xfId="26183" xr:uid="{00000000-0005-0000-0000-0000EB490000}"/>
    <cellStyle name="Millares 4 4 3 2 3 8 2" xfId="52928" xr:uid="{00000000-0005-0000-0000-0000EC490000}"/>
    <cellStyle name="Millares 4 4 3 2 3 9" xfId="28673" xr:uid="{00000000-0005-0000-0000-0000ED490000}"/>
    <cellStyle name="Millares 4 4 3 2 4" xfId="2388" xr:uid="{00000000-0005-0000-0000-0000EE490000}"/>
    <cellStyle name="Millares 4 4 3 2 4 2" xfId="4871" xr:uid="{00000000-0005-0000-0000-0000EF490000}"/>
    <cellStyle name="Millares 4 4 3 2 4 2 2" xfId="9722" xr:uid="{00000000-0005-0000-0000-0000F0490000}"/>
    <cellStyle name="Millares 4 4 3 2 4 2 2 2" xfId="36472" xr:uid="{00000000-0005-0000-0000-0000F1490000}"/>
    <cellStyle name="Millares 4 4 3 2 4 2 3" xfId="14464" xr:uid="{00000000-0005-0000-0000-0000F2490000}"/>
    <cellStyle name="Millares 4 4 3 2 4 2 3 2" xfId="41214" xr:uid="{00000000-0005-0000-0000-0000F3490000}"/>
    <cellStyle name="Millares 4 4 3 2 4 2 4" xfId="24265" xr:uid="{00000000-0005-0000-0000-0000F4490000}"/>
    <cellStyle name="Millares 4 4 3 2 4 2 4 2" xfId="51012" xr:uid="{00000000-0005-0000-0000-0000F5490000}"/>
    <cellStyle name="Millares 4 4 3 2 4 2 5" xfId="31621" xr:uid="{00000000-0005-0000-0000-0000F6490000}"/>
    <cellStyle name="Millares 4 4 3 2 4 3" xfId="7248" xr:uid="{00000000-0005-0000-0000-0000F7490000}"/>
    <cellStyle name="Millares 4 4 3 2 4 3 2" xfId="33998" xr:uid="{00000000-0005-0000-0000-0000F8490000}"/>
    <cellStyle name="Millares 4 4 3 2 4 4" xfId="12094" xr:uid="{00000000-0005-0000-0000-0000F9490000}"/>
    <cellStyle name="Millares 4 4 3 2 4 4 2" xfId="38844" xr:uid="{00000000-0005-0000-0000-0000FA490000}"/>
    <cellStyle name="Millares 4 4 3 2 4 5" xfId="16939" xr:uid="{00000000-0005-0000-0000-0000FB490000}"/>
    <cellStyle name="Millares 4 4 3 2 4 5 2" xfId="43689" xr:uid="{00000000-0005-0000-0000-0000FC490000}"/>
    <cellStyle name="Millares 4 4 3 2 4 6" xfId="19340" xr:uid="{00000000-0005-0000-0000-0000FD490000}"/>
    <cellStyle name="Millares 4 4 3 2 4 6 2" xfId="46087" xr:uid="{00000000-0005-0000-0000-0000FE490000}"/>
    <cellStyle name="Millares 4 4 3 2 4 7" xfId="21791" xr:uid="{00000000-0005-0000-0000-0000FF490000}"/>
    <cellStyle name="Millares 4 4 3 2 4 7 2" xfId="48538" xr:uid="{00000000-0005-0000-0000-0000004A0000}"/>
    <cellStyle name="Millares 4 4 3 2 4 8" xfId="26657" xr:uid="{00000000-0005-0000-0000-0000014A0000}"/>
    <cellStyle name="Millares 4 4 3 2 4 8 2" xfId="53402" xr:uid="{00000000-0005-0000-0000-0000024A0000}"/>
    <cellStyle name="Millares 4 4 3 2 4 9" xfId="29147" xr:uid="{00000000-0005-0000-0000-0000034A0000}"/>
    <cellStyle name="Millares 4 4 3 2 5" xfId="3415" xr:uid="{00000000-0005-0000-0000-0000044A0000}"/>
    <cellStyle name="Millares 4 4 3 2 5 2" xfId="8274" xr:uid="{00000000-0005-0000-0000-0000054A0000}"/>
    <cellStyle name="Millares 4 4 3 2 5 2 2" xfId="35024" xr:uid="{00000000-0005-0000-0000-0000064A0000}"/>
    <cellStyle name="Millares 4 4 3 2 5 3" xfId="13042" xr:uid="{00000000-0005-0000-0000-0000074A0000}"/>
    <cellStyle name="Millares 4 4 3 2 5 3 2" xfId="39792" xr:uid="{00000000-0005-0000-0000-0000084A0000}"/>
    <cellStyle name="Millares 4 4 3 2 5 4" xfId="22817" xr:uid="{00000000-0005-0000-0000-0000094A0000}"/>
    <cellStyle name="Millares 4 4 3 2 5 4 2" xfId="49564" xr:uid="{00000000-0005-0000-0000-00000A4A0000}"/>
    <cellStyle name="Millares 4 4 3 2 5 5" xfId="30173" xr:uid="{00000000-0005-0000-0000-00000B4A0000}"/>
    <cellStyle name="Millares 4 4 3 2 6" xfId="5826" xr:uid="{00000000-0005-0000-0000-00000C4A0000}"/>
    <cellStyle name="Millares 4 4 3 2 6 2" xfId="32576" xr:uid="{00000000-0005-0000-0000-00000D4A0000}"/>
    <cellStyle name="Millares 4 4 3 2 7" xfId="10672" xr:uid="{00000000-0005-0000-0000-00000E4A0000}"/>
    <cellStyle name="Millares 4 4 3 2 7 2" xfId="37422" xr:uid="{00000000-0005-0000-0000-00000F4A0000}"/>
    <cellStyle name="Millares 4 4 3 2 8" xfId="15517" xr:uid="{00000000-0005-0000-0000-0000104A0000}"/>
    <cellStyle name="Millares 4 4 3 2 8 2" xfId="42267" xr:uid="{00000000-0005-0000-0000-0000114A0000}"/>
    <cellStyle name="Millares 4 4 3 2 9" xfId="17916" xr:uid="{00000000-0005-0000-0000-0000124A0000}"/>
    <cellStyle name="Millares 4 4 3 2 9 2" xfId="44663" xr:uid="{00000000-0005-0000-0000-0000134A0000}"/>
    <cellStyle name="Millares 4 4 3 3" xfId="1195" xr:uid="{00000000-0005-0000-0000-0000144A0000}"/>
    <cellStyle name="Millares 4 4 3 3 10" xfId="27962" xr:uid="{00000000-0005-0000-0000-0000154A0000}"/>
    <cellStyle name="Millares 4 4 3 3 2" xfId="2625" xr:uid="{00000000-0005-0000-0000-0000164A0000}"/>
    <cellStyle name="Millares 4 4 3 3 2 2" xfId="5108" xr:uid="{00000000-0005-0000-0000-0000174A0000}"/>
    <cellStyle name="Millares 4 4 3 3 2 2 2" xfId="9959" xr:uid="{00000000-0005-0000-0000-0000184A0000}"/>
    <cellStyle name="Millares 4 4 3 3 2 2 2 2" xfId="36709" xr:uid="{00000000-0005-0000-0000-0000194A0000}"/>
    <cellStyle name="Millares 4 4 3 3 2 2 3" xfId="14701" xr:uid="{00000000-0005-0000-0000-00001A4A0000}"/>
    <cellStyle name="Millares 4 4 3 3 2 2 3 2" xfId="41451" xr:uid="{00000000-0005-0000-0000-00001B4A0000}"/>
    <cellStyle name="Millares 4 4 3 3 2 2 4" xfId="24502" xr:uid="{00000000-0005-0000-0000-00001C4A0000}"/>
    <cellStyle name="Millares 4 4 3 3 2 2 4 2" xfId="51249" xr:uid="{00000000-0005-0000-0000-00001D4A0000}"/>
    <cellStyle name="Millares 4 4 3 3 2 2 5" xfId="31858" xr:uid="{00000000-0005-0000-0000-00001E4A0000}"/>
    <cellStyle name="Millares 4 4 3 3 2 3" xfId="7485" xr:uid="{00000000-0005-0000-0000-00001F4A0000}"/>
    <cellStyle name="Millares 4 4 3 3 2 3 2" xfId="34235" xr:uid="{00000000-0005-0000-0000-0000204A0000}"/>
    <cellStyle name="Millares 4 4 3 3 2 4" xfId="12331" xr:uid="{00000000-0005-0000-0000-0000214A0000}"/>
    <cellStyle name="Millares 4 4 3 3 2 4 2" xfId="39081" xr:uid="{00000000-0005-0000-0000-0000224A0000}"/>
    <cellStyle name="Millares 4 4 3 3 2 5" xfId="17176" xr:uid="{00000000-0005-0000-0000-0000234A0000}"/>
    <cellStyle name="Millares 4 4 3 3 2 5 2" xfId="43926" xr:uid="{00000000-0005-0000-0000-0000244A0000}"/>
    <cellStyle name="Millares 4 4 3 3 2 6" xfId="19577" xr:uid="{00000000-0005-0000-0000-0000254A0000}"/>
    <cellStyle name="Millares 4 4 3 3 2 6 2" xfId="46324" xr:uid="{00000000-0005-0000-0000-0000264A0000}"/>
    <cellStyle name="Millares 4 4 3 3 2 7" xfId="22028" xr:uid="{00000000-0005-0000-0000-0000274A0000}"/>
    <cellStyle name="Millares 4 4 3 3 2 7 2" xfId="48775" xr:uid="{00000000-0005-0000-0000-0000284A0000}"/>
    <cellStyle name="Millares 4 4 3 3 2 8" xfId="26894" xr:uid="{00000000-0005-0000-0000-0000294A0000}"/>
    <cellStyle name="Millares 4 4 3 3 2 8 2" xfId="53639" xr:uid="{00000000-0005-0000-0000-00002A4A0000}"/>
    <cellStyle name="Millares 4 4 3 3 2 9" xfId="29384" xr:uid="{00000000-0005-0000-0000-00002B4A0000}"/>
    <cellStyle name="Millares 4 4 3 3 3" xfId="3679" xr:uid="{00000000-0005-0000-0000-00002C4A0000}"/>
    <cellStyle name="Millares 4 4 3 3 3 2" xfId="8537" xr:uid="{00000000-0005-0000-0000-00002D4A0000}"/>
    <cellStyle name="Millares 4 4 3 3 3 2 2" xfId="35287" xr:uid="{00000000-0005-0000-0000-00002E4A0000}"/>
    <cellStyle name="Millares 4 4 3 3 3 3" xfId="13279" xr:uid="{00000000-0005-0000-0000-00002F4A0000}"/>
    <cellStyle name="Millares 4 4 3 3 3 3 2" xfId="40029" xr:uid="{00000000-0005-0000-0000-0000304A0000}"/>
    <cellStyle name="Millares 4 4 3 3 3 4" xfId="23080" xr:uid="{00000000-0005-0000-0000-0000314A0000}"/>
    <cellStyle name="Millares 4 4 3 3 3 4 2" xfId="49827" xr:uid="{00000000-0005-0000-0000-0000324A0000}"/>
    <cellStyle name="Millares 4 4 3 3 3 5" xfId="30436" xr:uid="{00000000-0005-0000-0000-0000334A0000}"/>
    <cellStyle name="Millares 4 4 3 3 4" xfId="6063" xr:uid="{00000000-0005-0000-0000-0000344A0000}"/>
    <cellStyle name="Millares 4 4 3 3 4 2" xfId="32813" xr:uid="{00000000-0005-0000-0000-0000354A0000}"/>
    <cellStyle name="Millares 4 4 3 3 5" xfId="10909" xr:uid="{00000000-0005-0000-0000-0000364A0000}"/>
    <cellStyle name="Millares 4 4 3 3 5 2" xfId="37659" xr:uid="{00000000-0005-0000-0000-0000374A0000}"/>
    <cellStyle name="Millares 4 4 3 3 6" xfId="15754" xr:uid="{00000000-0005-0000-0000-0000384A0000}"/>
    <cellStyle name="Millares 4 4 3 3 6 2" xfId="42504" xr:uid="{00000000-0005-0000-0000-0000394A0000}"/>
    <cellStyle name="Millares 4 4 3 3 7" xfId="18155" xr:uid="{00000000-0005-0000-0000-00003A4A0000}"/>
    <cellStyle name="Millares 4 4 3 3 7 2" xfId="44902" xr:uid="{00000000-0005-0000-0000-00003B4A0000}"/>
    <cellStyle name="Millares 4 4 3 3 8" xfId="20606" xr:uid="{00000000-0005-0000-0000-00003C4A0000}"/>
    <cellStyle name="Millares 4 4 3 3 8 2" xfId="47353" xr:uid="{00000000-0005-0000-0000-00003D4A0000}"/>
    <cellStyle name="Millares 4 4 3 3 9" xfId="25472" xr:uid="{00000000-0005-0000-0000-00003E4A0000}"/>
    <cellStyle name="Millares 4 4 3 3 9 2" xfId="52217" xr:uid="{00000000-0005-0000-0000-00003F4A0000}"/>
    <cellStyle name="Millares 4 4 3 4" xfId="1675" xr:uid="{00000000-0005-0000-0000-0000404A0000}"/>
    <cellStyle name="Millares 4 4 3 4 2" xfId="4158" xr:uid="{00000000-0005-0000-0000-0000414A0000}"/>
    <cellStyle name="Millares 4 4 3 4 2 2" xfId="9011" xr:uid="{00000000-0005-0000-0000-0000424A0000}"/>
    <cellStyle name="Millares 4 4 3 4 2 2 2" xfId="35761" xr:uid="{00000000-0005-0000-0000-0000434A0000}"/>
    <cellStyle name="Millares 4 4 3 4 2 3" xfId="13753" xr:uid="{00000000-0005-0000-0000-0000444A0000}"/>
    <cellStyle name="Millares 4 4 3 4 2 3 2" xfId="40503" xr:uid="{00000000-0005-0000-0000-0000454A0000}"/>
    <cellStyle name="Millares 4 4 3 4 2 4" xfId="23554" xr:uid="{00000000-0005-0000-0000-0000464A0000}"/>
    <cellStyle name="Millares 4 4 3 4 2 4 2" xfId="50301" xr:uid="{00000000-0005-0000-0000-0000474A0000}"/>
    <cellStyle name="Millares 4 4 3 4 2 5" xfId="30910" xr:uid="{00000000-0005-0000-0000-0000484A0000}"/>
    <cellStyle name="Millares 4 4 3 4 3" xfId="6537" xr:uid="{00000000-0005-0000-0000-0000494A0000}"/>
    <cellStyle name="Millares 4 4 3 4 3 2" xfId="33287" xr:uid="{00000000-0005-0000-0000-00004A4A0000}"/>
    <cellStyle name="Millares 4 4 3 4 4" xfId="11383" xr:uid="{00000000-0005-0000-0000-00004B4A0000}"/>
    <cellStyle name="Millares 4 4 3 4 4 2" xfId="38133" xr:uid="{00000000-0005-0000-0000-00004C4A0000}"/>
    <cellStyle name="Millares 4 4 3 4 5" xfId="16228" xr:uid="{00000000-0005-0000-0000-00004D4A0000}"/>
    <cellStyle name="Millares 4 4 3 4 5 2" xfId="42978" xr:uid="{00000000-0005-0000-0000-00004E4A0000}"/>
    <cellStyle name="Millares 4 4 3 4 6" xfId="18629" xr:uid="{00000000-0005-0000-0000-00004F4A0000}"/>
    <cellStyle name="Millares 4 4 3 4 6 2" xfId="45376" xr:uid="{00000000-0005-0000-0000-0000504A0000}"/>
    <cellStyle name="Millares 4 4 3 4 7" xfId="21080" xr:uid="{00000000-0005-0000-0000-0000514A0000}"/>
    <cellStyle name="Millares 4 4 3 4 7 2" xfId="47827" xr:uid="{00000000-0005-0000-0000-0000524A0000}"/>
    <cellStyle name="Millares 4 4 3 4 8" xfId="25946" xr:uid="{00000000-0005-0000-0000-0000534A0000}"/>
    <cellStyle name="Millares 4 4 3 4 8 2" xfId="52691" xr:uid="{00000000-0005-0000-0000-0000544A0000}"/>
    <cellStyle name="Millares 4 4 3 4 9" xfId="28436" xr:uid="{00000000-0005-0000-0000-0000554A0000}"/>
    <cellStyle name="Millares 4 4 3 5" xfId="2151" xr:uid="{00000000-0005-0000-0000-0000564A0000}"/>
    <cellStyle name="Millares 4 4 3 5 2" xfId="4634" xr:uid="{00000000-0005-0000-0000-0000574A0000}"/>
    <cellStyle name="Millares 4 4 3 5 2 2" xfId="9485" xr:uid="{00000000-0005-0000-0000-0000584A0000}"/>
    <cellStyle name="Millares 4 4 3 5 2 2 2" xfId="36235" xr:uid="{00000000-0005-0000-0000-0000594A0000}"/>
    <cellStyle name="Millares 4 4 3 5 2 3" xfId="14227" xr:uid="{00000000-0005-0000-0000-00005A4A0000}"/>
    <cellStyle name="Millares 4 4 3 5 2 3 2" xfId="40977" xr:uid="{00000000-0005-0000-0000-00005B4A0000}"/>
    <cellStyle name="Millares 4 4 3 5 2 4" xfId="24028" xr:uid="{00000000-0005-0000-0000-00005C4A0000}"/>
    <cellStyle name="Millares 4 4 3 5 2 4 2" xfId="50775" xr:uid="{00000000-0005-0000-0000-00005D4A0000}"/>
    <cellStyle name="Millares 4 4 3 5 2 5" xfId="31384" xr:uid="{00000000-0005-0000-0000-00005E4A0000}"/>
    <cellStyle name="Millares 4 4 3 5 3" xfId="7011" xr:uid="{00000000-0005-0000-0000-00005F4A0000}"/>
    <cellStyle name="Millares 4 4 3 5 3 2" xfId="33761" xr:uid="{00000000-0005-0000-0000-0000604A0000}"/>
    <cellStyle name="Millares 4 4 3 5 4" xfId="11857" xr:uid="{00000000-0005-0000-0000-0000614A0000}"/>
    <cellStyle name="Millares 4 4 3 5 4 2" xfId="38607" xr:uid="{00000000-0005-0000-0000-0000624A0000}"/>
    <cellStyle name="Millares 4 4 3 5 5" xfId="16702" xr:uid="{00000000-0005-0000-0000-0000634A0000}"/>
    <cellStyle name="Millares 4 4 3 5 5 2" xfId="43452" xr:uid="{00000000-0005-0000-0000-0000644A0000}"/>
    <cellStyle name="Millares 4 4 3 5 6" xfId="19103" xr:uid="{00000000-0005-0000-0000-0000654A0000}"/>
    <cellStyle name="Millares 4 4 3 5 6 2" xfId="45850" xr:uid="{00000000-0005-0000-0000-0000664A0000}"/>
    <cellStyle name="Millares 4 4 3 5 7" xfId="21554" xr:uid="{00000000-0005-0000-0000-0000674A0000}"/>
    <cellStyle name="Millares 4 4 3 5 7 2" xfId="48301" xr:uid="{00000000-0005-0000-0000-0000684A0000}"/>
    <cellStyle name="Millares 4 4 3 5 8" xfId="26420" xr:uid="{00000000-0005-0000-0000-0000694A0000}"/>
    <cellStyle name="Millares 4 4 3 5 8 2" xfId="53165" xr:uid="{00000000-0005-0000-0000-00006A4A0000}"/>
    <cellStyle name="Millares 4 4 3 5 9" xfId="28910" xr:uid="{00000000-0005-0000-0000-00006B4A0000}"/>
    <cellStyle name="Millares 4 4 3 6" xfId="3126" xr:uid="{00000000-0005-0000-0000-00006C4A0000}"/>
    <cellStyle name="Millares 4 4 3 6 2" xfId="7985" xr:uid="{00000000-0005-0000-0000-00006D4A0000}"/>
    <cellStyle name="Millares 4 4 3 6 2 2" xfId="34735" xr:uid="{00000000-0005-0000-0000-00006E4A0000}"/>
    <cellStyle name="Millares 4 4 3 6 3" xfId="12805" xr:uid="{00000000-0005-0000-0000-00006F4A0000}"/>
    <cellStyle name="Millares 4 4 3 6 3 2" xfId="39555" xr:uid="{00000000-0005-0000-0000-0000704A0000}"/>
    <cellStyle name="Millares 4 4 3 6 4" xfId="22528" xr:uid="{00000000-0005-0000-0000-0000714A0000}"/>
    <cellStyle name="Millares 4 4 3 6 4 2" xfId="49275" xr:uid="{00000000-0005-0000-0000-0000724A0000}"/>
    <cellStyle name="Millares 4 4 3 6 5" xfId="29884" xr:uid="{00000000-0005-0000-0000-0000734A0000}"/>
    <cellStyle name="Millares 4 4 3 7" xfId="5589" xr:uid="{00000000-0005-0000-0000-0000744A0000}"/>
    <cellStyle name="Millares 4 4 3 7 2" xfId="32339" xr:uid="{00000000-0005-0000-0000-0000754A0000}"/>
    <cellStyle name="Millares 4 4 3 8" xfId="10434" xr:uid="{00000000-0005-0000-0000-0000764A0000}"/>
    <cellStyle name="Millares 4 4 3 8 2" xfId="37184" xr:uid="{00000000-0005-0000-0000-0000774A0000}"/>
    <cellStyle name="Millares 4 4 3 9" xfId="15280" xr:uid="{00000000-0005-0000-0000-0000784A0000}"/>
    <cellStyle name="Millares 4 4 3 9 2" xfId="42030" xr:uid="{00000000-0005-0000-0000-0000794A0000}"/>
    <cellStyle name="Millares 4 4 4" xfId="663" xr:uid="{00000000-0005-0000-0000-00007A4A0000}"/>
    <cellStyle name="Millares 4 4 4 10" xfId="17710" xr:uid="{00000000-0005-0000-0000-00007B4A0000}"/>
    <cellStyle name="Millares 4 4 4 10 2" xfId="44457" xr:uid="{00000000-0005-0000-0000-00007C4A0000}"/>
    <cellStyle name="Millares 4 4 4 11" xfId="20166" xr:uid="{00000000-0005-0000-0000-00007D4A0000}"/>
    <cellStyle name="Millares 4 4 4 11 2" xfId="46913" xr:uid="{00000000-0005-0000-0000-00007E4A0000}"/>
    <cellStyle name="Millares 4 4 4 12" xfId="25032" xr:uid="{00000000-0005-0000-0000-00007F4A0000}"/>
    <cellStyle name="Millares 4 4 4 12 2" xfId="51778" xr:uid="{00000000-0005-0000-0000-0000804A0000}"/>
    <cellStyle name="Millares 4 4 4 13" xfId="27474" xr:uid="{00000000-0005-0000-0000-0000814A0000}"/>
    <cellStyle name="Millares 4 4 4 2" xfId="976" xr:uid="{00000000-0005-0000-0000-0000824A0000}"/>
    <cellStyle name="Millares 4 4 4 2 10" xfId="20404" xr:uid="{00000000-0005-0000-0000-0000834A0000}"/>
    <cellStyle name="Millares 4 4 4 2 10 2" xfId="47151" xr:uid="{00000000-0005-0000-0000-0000844A0000}"/>
    <cellStyle name="Millares 4 4 4 2 11" xfId="25270" xr:uid="{00000000-0005-0000-0000-0000854A0000}"/>
    <cellStyle name="Millares 4 4 4 2 11 2" xfId="52015" xr:uid="{00000000-0005-0000-0000-0000864A0000}"/>
    <cellStyle name="Millares 4 4 4 2 12" xfId="27744" xr:uid="{00000000-0005-0000-0000-0000874A0000}"/>
    <cellStyle name="Millares 4 4 4 2 2" xfId="1469" xr:uid="{00000000-0005-0000-0000-0000884A0000}"/>
    <cellStyle name="Millares 4 4 4 2 2 10" xfId="28234" xr:uid="{00000000-0005-0000-0000-0000894A0000}"/>
    <cellStyle name="Millares 4 4 4 2 2 2" xfId="2897" xr:uid="{00000000-0005-0000-0000-00008A4A0000}"/>
    <cellStyle name="Millares 4 4 4 2 2 2 2" xfId="5380" xr:uid="{00000000-0005-0000-0000-00008B4A0000}"/>
    <cellStyle name="Millares 4 4 4 2 2 2 2 2" xfId="10231" xr:uid="{00000000-0005-0000-0000-00008C4A0000}"/>
    <cellStyle name="Millares 4 4 4 2 2 2 2 2 2" xfId="36981" xr:uid="{00000000-0005-0000-0000-00008D4A0000}"/>
    <cellStyle name="Millares 4 4 4 2 2 2 2 3" xfId="14973" xr:uid="{00000000-0005-0000-0000-00008E4A0000}"/>
    <cellStyle name="Millares 4 4 4 2 2 2 2 3 2" xfId="41723" xr:uid="{00000000-0005-0000-0000-00008F4A0000}"/>
    <cellStyle name="Millares 4 4 4 2 2 2 2 4" xfId="24774" xr:uid="{00000000-0005-0000-0000-0000904A0000}"/>
    <cellStyle name="Millares 4 4 4 2 2 2 2 4 2" xfId="51521" xr:uid="{00000000-0005-0000-0000-0000914A0000}"/>
    <cellStyle name="Millares 4 4 4 2 2 2 2 5" xfId="32130" xr:uid="{00000000-0005-0000-0000-0000924A0000}"/>
    <cellStyle name="Millares 4 4 4 2 2 2 3" xfId="7757" xr:uid="{00000000-0005-0000-0000-0000934A0000}"/>
    <cellStyle name="Millares 4 4 4 2 2 2 3 2" xfId="34507" xr:uid="{00000000-0005-0000-0000-0000944A0000}"/>
    <cellStyle name="Millares 4 4 4 2 2 2 4" xfId="12603" xr:uid="{00000000-0005-0000-0000-0000954A0000}"/>
    <cellStyle name="Millares 4 4 4 2 2 2 4 2" xfId="39353" xr:uid="{00000000-0005-0000-0000-0000964A0000}"/>
    <cellStyle name="Millares 4 4 4 2 2 2 5" xfId="17448" xr:uid="{00000000-0005-0000-0000-0000974A0000}"/>
    <cellStyle name="Millares 4 4 4 2 2 2 5 2" xfId="44198" xr:uid="{00000000-0005-0000-0000-0000984A0000}"/>
    <cellStyle name="Millares 4 4 4 2 2 2 6" xfId="19849" xr:uid="{00000000-0005-0000-0000-0000994A0000}"/>
    <cellStyle name="Millares 4 4 4 2 2 2 6 2" xfId="46596" xr:uid="{00000000-0005-0000-0000-00009A4A0000}"/>
    <cellStyle name="Millares 4 4 4 2 2 2 7" xfId="22300" xr:uid="{00000000-0005-0000-0000-00009B4A0000}"/>
    <cellStyle name="Millares 4 4 4 2 2 2 7 2" xfId="49047" xr:uid="{00000000-0005-0000-0000-00009C4A0000}"/>
    <cellStyle name="Millares 4 4 4 2 2 2 8" xfId="27166" xr:uid="{00000000-0005-0000-0000-00009D4A0000}"/>
    <cellStyle name="Millares 4 4 4 2 2 2 8 2" xfId="53911" xr:uid="{00000000-0005-0000-0000-00009E4A0000}"/>
    <cellStyle name="Millares 4 4 4 2 2 2 9" xfId="29656" xr:uid="{00000000-0005-0000-0000-00009F4A0000}"/>
    <cellStyle name="Millares 4 4 4 2 2 3" xfId="3952" xr:uid="{00000000-0005-0000-0000-0000A04A0000}"/>
    <cellStyle name="Millares 4 4 4 2 2 3 2" xfId="8809" xr:uid="{00000000-0005-0000-0000-0000A14A0000}"/>
    <cellStyle name="Millares 4 4 4 2 2 3 2 2" xfId="35559" xr:uid="{00000000-0005-0000-0000-0000A24A0000}"/>
    <cellStyle name="Millares 4 4 4 2 2 3 3" xfId="13551" xr:uid="{00000000-0005-0000-0000-0000A34A0000}"/>
    <cellStyle name="Millares 4 4 4 2 2 3 3 2" xfId="40301" xr:uid="{00000000-0005-0000-0000-0000A44A0000}"/>
    <cellStyle name="Millares 4 4 4 2 2 3 4" xfId="23352" xr:uid="{00000000-0005-0000-0000-0000A54A0000}"/>
    <cellStyle name="Millares 4 4 4 2 2 3 4 2" xfId="50099" xr:uid="{00000000-0005-0000-0000-0000A64A0000}"/>
    <cellStyle name="Millares 4 4 4 2 2 3 5" xfId="30708" xr:uid="{00000000-0005-0000-0000-0000A74A0000}"/>
    <cellStyle name="Millares 4 4 4 2 2 4" xfId="6335" xr:uid="{00000000-0005-0000-0000-0000A84A0000}"/>
    <cellStyle name="Millares 4 4 4 2 2 4 2" xfId="33085" xr:uid="{00000000-0005-0000-0000-0000A94A0000}"/>
    <cellStyle name="Millares 4 4 4 2 2 5" xfId="11181" xr:uid="{00000000-0005-0000-0000-0000AA4A0000}"/>
    <cellStyle name="Millares 4 4 4 2 2 5 2" xfId="37931" xr:uid="{00000000-0005-0000-0000-0000AB4A0000}"/>
    <cellStyle name="Millares 4 4 4 2 2 6" xfId="16026" xr:uid="{00000000-0005-0000-0000-0000AC4A0000}"/>
    <cellStyle name="Millares 4 4 4 2 2 6 2" xfId="42776" xr:uid="{00000000-0005-0000-0000-0000AD4A0000}"/>
    <cellStyle name="Millares 4 4 4 2 2 7" xfId="18427" xr:uid="{00000000-0005-0000-0000-0000AE4A0000}"/>
    <cellStyle name="Millares 4 4 4 2 2 7 2" xfId="45174" xr:uid="{00000000-0005-0000-0000-0000AF4A0000}"/>
    <cellStyle name="Millares 4 4 4 2 2 8" xfId="20878" xr:uid="{00000000-0005-0000-0000-0000B04A0000}"/>
    <cellStyle name="Millares 4 4 4 2 2 8 2" xfId="47625" xr:uid="{00000000-0005-0000-0000-0000B14A0000}"/>
    <cellStyle name="Millares 4 4 4 2 2 9" xfId="25744" xr:uid="{00000000-0005-0000-0000-0000B24A0000}"/>
    <cellStyle name="Millares 4 4 4 2 2 9 2" xfId="52489" xr:uid="{00000000-0005-0000-0000-0000B34A0000}"/>
    <cellStyle name="Millares 4 4 4 2 3" xfId="1948" xr:uid="{00000000-0005-0000-0000-0000B44A0000}"/>
    <cellStyle name="Millares 4 4 4 2 3 2" xfId="4431" xr:uid="{00000000-0005-0000-0000-0000B54A0000}"/>
    <cellStyle name="Millares 4 4 4 2 3 2 2" xfId="9283" xr:uid="{00000000-0005-0000-0000-0000B64A0000}"/>
    <cellStyle name="Millares 4 4 4 2 3 2 2 2" xfId="36033" xr:uid="{00000000-0005-0000-0000-0000B74A0000}"/>
    <cellStyle name="Millares 4 4 4 2 3 2 3" xfId="14025" xr:uid="{00000000-0005-0000-0000-0000B84A0000}"/>
    <cellStyle name="Millares 4 4 4 2 3 2 3 2" xfId="40775" xr:uid="{00000000-0005-0000-0000-0000B94A0000}"/>
    <cellStyle name="Millares 4 4 4 2 3 2 4" xfId="23826" xr:uid="{00000000-0005-0000-0000-0000BA4A0000}"/>
    <cellStyle name="Millares 4 4 4 2 3 2 4 2" xfId="50573" xr:uid="{00000000-0005-0000-0000-0000BB4A0000}"/>
    <cellStyle name="Millares 4 4 4 2 3 2 5" xfId="31182" xr:uid="{00000000-0005-0000-0000-0000BC4A0000}"/>
    <cellStyle name="Millares 4 4 4 2 3 3" xfId="6809" xr:uid="{00000000-0005-0000-0000-0000BD4A0000}"/>
    <cellStyle name="Millares 4 4 4 2 3 3 2" xfId="33559" xr:uid="{00000000-0005-0000-0000-0000BE4A0000}"/>
    <cellStyle name="Millares 4 4 4 2 3 4" xfId="11655" xr:uid="{00000000-0005-0000-0000-0000BF4A0000}"/>
    <cellStyle name="Millares 4 4 4 2 3 4 2" xfId="38405" xr:uid="{00000000-0005-0000-0000-0000C04A0000}"/>
    <cellStyle name="Millares 4 4 4 2 3 5" xfId="16500" xr:uid="{00000000-0005-0000-0000-0000C14A0000}"/>
    <cellStyle name="Millares 4 4 4 2 3 5 2" xfId="43250" xr:uid="{00000000-0005-0000-0000-0000C24A0000}"/>
    <cellStyle name="Millares 4 4 4 2 3 6" xfId="18901" xr:uid="{00000000-0005-0000-0000-0000C34A0000}"/>
    <cellStyle name="Millares 4 4 4 2 3 6 2" xfId="45648" xr:uid="{00000000-0005-0000-0000-0000C44A0000}"/>
    <cellStyle name="Millares 4 4 4 2 3 7" xfId="21352" xr:uid="{00000000-0005-0000-0000-0000C54A0000}"/>
    <cellStyle name="Millares 4 4 4 2 3 7 2" xfId="48099" xr:uid="{00000000-0005-0000-0000-0000C64A0000}"/>
    <cellStyle name="Millares 4 4 4 2 3 8" xfId="26218" xr:uid="{00000000-0005-0000-0000-0000C74A0000}"/>
    <cellStyle name="Millares 4 4 4 2 3 8 2" xfId="52963" xr:uid="{00000000-0005-0000-0000-0000C84A0000}"/>
    <cellStyle name="Millares 4 4 4 2 3 9" xfId="28708" xr:uid="{00000000-0005-0000-0000-0000C94A0000}"/>
    <cellStyle name="Millares 4 4 4 2 4" xfId="2423" xr:uid="{00000000-0005-0000-0000-0000CA4A0000}"/>
    <cellStyle name="Millares 4 4 4 2 4 2" xfId="4906" xr:uid="{00000000-0005-0000-0000-0000CB4A0000}"/>
    <cellStyle name="Millares 4 4 4 2 4 2 2" xfId="9757" xr:uid="{00000000-0005-0000-0000-0000CC4A0000}"/>
    <cellStyle name="Millares 4 4 4 2 4 2 2 2" xfId="36507" xr:uid="{00000000-0005-0000-0000-0000CD4A0000}"/>
    <cellStyle name="Millares 4 4 4 2 4 2 3" xfId="14499" xr:uid="{00000000-0005-0000-0000-0000CE4A0000}"/>
    <cellStyle name="Millares 4 4 4 2 4 2 3 2" xfId="41249" xr:uid="{00000000-0005-0000-0000-0000CF4A0000}"/>
    <cellStyle name="Millares 4 4 4 2 4 2 4" xfId="24300" xr:uid="{00000000-0005-0000-0000-0000D04A0000}"/>
    <cellStyle name="Millares 4 4 4 2 4 2 4 2" xfId="51047" xr:uid="{00000000-0005-0000-0000-0000D14A0000}"/>
    <cellStyle name="Millares 4 4 4 2 4 2 5" xfId="31656" xr:uid="{00000000-0005-0000-0000-0000D24A0000}"/>
    <cellStyle name="Millares 4 4 4 2 4 3" xfId="7283" xr:uid="{00000000-0005-0000-0000-0000D34A0000}"/>
    <cellStyle name="Millares 4 4 4 2 4 3 2" xfId="34033" xr:uid="{00000000-0005-0000-0000-0000D44A0000}"/>
    <cellStyle name="Millares 4 4 4 2 4 4" xfId="12129" xr:uid="{00000000-0005-0000-0000-0000D54A0000}"/>
    <cellStyle name="Millares 4 4 4 2 4 4 2" xfId="38879" xr:uid="{00000000-0005-0000-0000-0000D64A0000}"/>
    <cellStyle name="Millares 4 4 4 2 4 5" xfId="16974" xr:uid="{00000000-0005-0000-0000-0000D74A0000}"/>
    <cellStyle name="Millares 4 4 4 2 4 5 2" xfId="43724" xr:uid="{00000000-0005-0000-0000-0000D84A0000}"/>
    <cellStyle name="Millares 4 4 4 2 4 6" xfId="19375" xr:uid="{00000000-0005-0000-0000-0000D94A0000}"/>
    <cellStyle name="Millares 4 4 4 2 4 6 2" xfId="46122" xr:uid="{00000000-0005-0000-0000-0000DA4A0000}"/>
    <cellStyle name="Millares 4 4 4 2 4 7" xfId="21826" xr:uid="{00000000-0005-0000-0000-0000DB4A0000}"/>
    <cellStyle name="Millares 4 4 4 2 4 7 2" xfId="48573" xr:uid="{00000000-0005-0000-0000-0000DC4A0000}"/>
    <cellStyle name="Millares 4 4 4 2 4 8" xfId="26692" xr:uid="{00000000-0005-0000-0000-0000DD4A0000}"/>
    <cellStyle name="Millares 4 4 4 2 4 8 2" xfId="53437" xr:uid="{00000000-0005-0000-0000-0000DE4A0000}"/>
    <cellStyle name="Millares 4 4 4 2 4 9" xfId="29182" xr:uid="{00000000-0005-0000-0000-0000DF4A0000}"/>
    <cellStyle name="Millares 4 4 4 2 5" xfId="3460" xr:uid="{00000000-0005-0000-0000-0000E04A0000}"/>
    <cellStyle name="Millares 4 4 4 2 5 2" xfId="8319" xr:uid="{00000000-0005-0000-0000-0000E14A0000}"/>
    <cellStyle name="Millares 4 4 4 2 5 2 2" xfId="35069" xr:uid="{00000000-0005-0000-0000-0000E24A0000}"/>
    <cellStyle name="Millares 4 4 4 2 5 3" xfId="13077" xr:uid="{00000000-0005-0000-0000-0000E34A0000}"/>
    <cellStyle name="Millares 4 4 4 2 5 3 2" xfId="39827" xr:uid="{00000000-0005-0000-0000-0000E44A0000}"/>
    <cellStyle name="Millares 4 4 4 2 5 4" xfId="22862" xr:uid="{00000000-0005-0000-0000-0000E54A0000}"/>
    <cellStyle name="Millares 4 4 4 2 5 4 2" xfId="49609" xr:uid="{00000000-0005-0000-0000-0000E64A0000}"/>
    <cellStyle name="Millares 4 4 4 2 5 5" xfId="30218" xr:uid="{00000000-0005-0000-0000-0000E74A0000}"/>
    <cellStyle name="Millares 4 4 4 2 6" xfId="5861" xr:uid="{00000000-0005-0000-0000-0000E84A0000}"/>
    <cellStyle name="Millares 4 4 4 2 6 2" xfId="32611" xr:uid="{00000000-0005-0000-0000-0000E94A0000}"/>
    <cellStyle name="Millares 4 4 4 2 7" xfId="10707" xr:uid="{00000000-0005-0000-0000-0000EA4A0000}"/>
    <cellStyle name="Millares 4 4 4 2 7 2" xfId="37457" xr:uid="{00000000-0005-0000-0000-0000EB4A0000}"/>
    <cellStyle name="Millares 4 4 4 2 8" xfId="15552" xr:uid="{00000000-0005-0000-0000-0000EC4A0000}"/>
    <cellStyle name="Millares 4 4 4 2 8 2" xfId="42302" xr:uid="{00000000-0005-0000-0000-0000ED4A0000}"/>
    <cellStyle name="Millares 4 4 4 2 9" xfId="17953" xr:uid="{00000000-0005-0000-0000-0000EE4A0000}"/>
    <cellStyle name="Millares 4 4 4 2 9 2" xfId="44700" xr:uid="{00000000-0005-0000-0000-0000EF4A0000}"/>
    <cellStyle name="Millares 4 4 4 3" xfId="1230" xr:uid="{00000000-0005-0000-0000-0000F04A0000}"/>
    <cellStyle name="Millares 4 4 4 3 10" xfId="27997" xr:uid="{00000000-0005-0000-0000-0000F14A0000}"/>
    <cellStyle name="Millares 4 4 4 3 2" xfId="2660" xr:uid="{00000000-0005-0000-0000-0000F24A0000}"/>
    <cellStyle name="Millares 4 4 4 3 2 2" xfId="5143" xr:uid="{00000000-0005-0000-0000-0000F34A0000}"/>
    <cellStyle name="Millares 4 4 4 3 2 2 2" xfId="9994" xr:uid="{00000000-0005-0000-0000-0000F44A0000}"/>
    <cellStyle name="Millares 4 4 4 3 2 2 2 2" xfId="36744" xr:uid="{00000000-0005-0000-0000-0000F54A0000}"/>
    <cellStyle name="Millares 4 4 4 3 2 2 3" xfId="14736" xr:uid="{00000000-0005-0000-0000-0000F64A0000}"/>
    <cellStyle name="Millares 4 4 4 3 2 2 3 2" xfId="41486" xr:uid="{00000000-0005-0000-0000-0000F74A0000}"/>
    <cellStyle name="Millares 4 4 4 3 2 2 4" xfId="24537" xr:uid="{00000000-0005-0000-0000-0000F84A0000}"/>
    <cellStyle name="Millares 4 4 4 3 2 2 4 2" xfId="51284" xr:uid="{00000000-0005-0000-0000-0000F94A0000}"/>
    <cellStyle name="Millares 4 4 4 3 2 2 5" xfId="31893" xr:uid="{00000000-0005-0000-0000-0000FA4A0000}"/>
    <cellStyle name="Millares 4 4 4 3 2 3" xfId="7520" xr:uid="{00000000-0005-0000-0000-0000FB4A0000}"/>
    <cellStyle name="Millares 4 4 4 3 2 3 2" xfId="34270" xr:uid="{00000000-0005-0000-0000-0000FC4A0000}"/>
    <cellStyle name="Millares 4 4 4 3 2 4" xfId="12366" xr:uid="{00000000-0005-0000-0000-0000FD4A0000}"/>
    <cellStyle name="Millares 4 4 4 3 2 4 2" xfId="39116" xr:uid="{00000000-0005-0000-0000-0000FE4A0000}"/>
    <cellStyle name="Millares 4 4 4 3 2 5" xfId="17211" xr:uid="{00000000-0005-0000-0000-0000FF4A0000}"/>
    <cellStyle name="Millares 4 4 4 3 2 5 2" xfId="43961" xr:uid="{00000000-0005-0000-0000-0000004B0000}"/>
    <cellStyle name="Millares 4 4 4 3 2 6" xfId="19612" xr:uid="{00000000-0005-0000-0000-0000014B0000}"/>
    <cellStyle name="Millares 4 4 4 3 2 6 2" xfId="46359" xr:uid="{00000000-0005-0000-0000-0000024B0000}"/>
    <cellStyle name="Millares 4 4 4 3 2 7" xfId="22063" xr:uid="{00000000-0005-0000-0000-0000034B0000}"/>
    <cellStyle name="Millares 4 4 4 3 2 7 2" xfId="48810" xr:uid="{00000000-0005-0000-0000-0000044B0000}"/>
    <cellStyle name="Millares 4 4 4 3 2 8" xfId="26929" xr:uid="{00000000-0005-0000-0000-0000054B0000}"/>
    <cellStyle name="Millares 4 4 4 3 2 8 2" xfId="53674" xr:uid="{00000000-0005-0000-0000-0000064B0000}"/>
    <cellStyle name="Millares 4 4 4 3 2 9" xfId="29419" xr:uid="{00000000-0005-0000-0000-0000074B0000}"/>
    <cellStyle name="Millares 4 4 4 3 3" xfId="3714" xr:uid="{00000000-0005-0000-0000-0000084B0000}"/>
    <cellStyle name="Millares 4 4 4 3 3 2" xfId="8572" xr:uid="{00000000-0005-0000-0000-0000094B0000}"/>
    <cellStyle name="Millares 4 4 4 3 3 2 2" xfId="35322" xr:uid="{00000000-0005-0000-0000-00000A4B0000}"/>
    <cellStyle name="Millares 4 4 4 3 3 3" xfId="13314" xr:uid="{00000000-0005-0000-0000-00000B4B0000}"/>
    <cellStyle name="Millares 4 4 4 3 3 3 2" xfId="40064" xr:uid="{00000000-0005-0000-0000-00000C4B0000}"/>
    <cellStyle name="Millares 4 4 4 3 3 4" xfId="23115" xr:uid="{00000000-0005-0000-0000-00000D4B0000}"/>
    <cellStyle name="Millares 4 4 4 3 3 4 2" xfId="49862" xr:uid="{00000000-0005-0000-0000-00000E4B0000}"/>
    <cellStyle name="Millares 4 4 4 3 3 5" xfId="30471" xr:uid="{00000000-0005-0000-0000-00000F4B0000}"/>
    <cellStyle name="Millares 4 4 4 3 4" xfId="6098" xr:uid="{00000000-0005-0000-0000-0000104B0000}"/>
    <cellStyle name="Millares 4 4 4 3 4 2" xfId="32848" xr:uid="{00000000-0005-0000-0000-0000114B0000}"/>
    <cellStyle name="Millares 4 4 4 3 5" xfId="10944" xr:uid="{00000000-0005-0000-0000-0000124B0000}"/>
    <cellStyle name="Millares 4 4 4 3 5 2" xfId="37694" xr:uid="{00000000-0005-0000-0000-0000134B0000}"/>
    <cellStyle name="Millares 4 4 4 3 6" xfId="15789" xr:uid="{00000000-0005-0000-0000-0000144B0000}"/>
    <cellStyle name="Millares 4 4 4 3 6 2" xfId="42539" xr:uid="{00000000-0005-0000-0000-0000154B0000}"/>
    <cellStyle name="Millares 4 4 4 3 7" xfId="18190" xr:uid="{00000000-0005-0000-0000-0000164B0000}"/>
    <cellStyle name="Millares 4 4 4 3 7 2" xfId="44937" xr:uid="{00000000-0005-0000-0000-0000174B0000}"/>
    <cellStyle name="Millares 4 4 4 3 8" xfId="20641" xr:uid="{00000000-0005-0000-0000-0000184B0000}"/>
    <cellStyle name="Millares 4 4 4 3 8 2" xfId="47388" xr:uid="{00000000-0005-0000-0000-0000194B0000}"/>
    <cellStyle name="Millares 4 4 4 3 9" xfId="25507" xr:uid="{00000000-0005-0000-0000-00001A4B0000}"/>
    <cellStyle name="Millares 4 4 4 3 9 2" xfId="52252" xr:uid="{00000000-0005-0000-0000-00001B4B0000}"/>
    <cellStyle name="Millares 4 4 4 4" xfId="1710" xr:uid="{00000000-0005-0000-0000-00001C4B0000}"/>
    <cellStyle name="Millares 4 4 4 4 2" xfId="4193" xr:uid="{00000000-0005-0000-0000-00001D4B0000}"/>
    <cellStyle name="Millares 4 4 4 4 2 2" xfId="9046" xr:uid="{00000000-0005-0000-0000-00001E4B0000}"/>
    <cellStyle name="Millares 4 4 4 4 2 2 2" xfId="35796" xr:uid="{00000000-0005-0000-0000-00001F4B0000}"/>
    <cellStyle name="Millares 4 4 4 4 2 3" xfId="13788" xr:uid="{00000000-0005-0000-0000-0000204B0000}"/>
    <cellStyle name="Millares 4 4 4 4 2 3 2" xfId="40538" xr:uid="{00000000-0005-0000-0000-0000214B0000}"/>
    <cellStyle name="Millares 4 4 4 4 2 4" xfId="23589" xr:uid="{00000000-0005-0000-0000-0000224B0000}"/>
    <cellStyle name="Millares 4 4 4 4 2 4 2" xfId="50336" xr:uid="{00000000-0005-0000-0000-0000234B0000}"/>
    <cellStyle name="Millares 4 4 4 4 2 5" xfId="30945" xr:uid="{00000000-0005-0000-0000-0000244B0000}"/>
    <cellStyle name="Millares 4 4 4 4 3" xfId="6572" xr:uid="{00000000-0005-0000-0000-0000254B0000}"/>
    <cellStyle name="Millares 4 4 4 4 3 2" xfId="33322" xr:uid="{00000000-0005-0000-0000-0000264B0000}"/>
    <cellStyle name="Millares 4 4 4 4 4" xfId="11418" xr:uid="{00000000-0005-0000-0000-0000274B0000}"/>
    <cellStyle name="Millares 4 4 4 4 4 2" xfId="38168" xr:uid="{00000000-0005-0000-0000-0000284B0000}"/>
    <cellStyle name="Millares 4 4 4 4 5" xfId="16263" xr:uid="{00000000-0005-0000-0000-0000294B0000}"/>
    <cellStyle name="Millares 4 4 4 4 5 2" xfId="43013" xr:uid="{00000000-0005-0000-0000-00002A4B0000}"/>
    <cellStyle name="Millares 4 4 4 4 6" xfId="18664" xr:uid="{00000000-0005-0000-0000-00002B4B0000}"/>
    <cellStyle name="Millares 4 4 4 4 6 2" xfId="45411" xr:uid="{00000000-0005-0000-0000-00002C4B0000}"/>
    <cellStyle name="Millares 4 4 4 4 7" xfId="21115" xr:uid="{00000000-0005-0000-0000-00002D4B0000}"/>
    <cellStyle name="Millares 4 4 4 4 7 2" xfId="47862" xr:uid="{00000000-0005-0000-0000-00002E4B0000}"/>
    <cellStyle name="Millares 4 4 4 4 8" xfId="25981" xr:uid="{00000000-0005-0000-0000-00002F4B0000}"/>
    <cellStyle name="Millares 4 4 4 4 8 2" xfId="52726" xr:uid="{00000000-0005-0000-0000-0000304B0000}"/>
    <cellStyle name="Millares 4 4 4 4 9" xfId="28471" xr:uid="{00000000-0005-0000-0000-0000314B0000}"/>
    <cellStyle name="Millares 4 4 4 5" xfId="2186" xr:uid="{00000000-0005-0000-0000-0000324B0000}"/>
    <cellStyle name="Millares 4 4 4 5 2" xfId="4669" xr:uid="{00000000-0005-0000-0000-0000334B0000}"/>
    <cellStyle name="Millares 4 4 4 5 2 2" xfId="9520" xr:uid="{00000000-0005-0000-0000-0000344B0000}"/>
    <cellStyle name="Millares 4 4 4 5 2 2 2" xfId="36270" xr:uid="{00000000-0005-0000-0000-0000354B0000}"/>
    <cellStyle name="Millares 4 4 4 5 2 3" xfId="14262" xr:uid="{00000000-0005-0000-0000-0000364B0000}"/>
    <cellStyle name="Millares 4 4 4 5 2 3 2" xfId="41012" xr:uid="{00000000-0005-0000-0000-0000374B0000}"/>
    <cellStyle name="Millares 4 4 4 5 2 4" xfId="24063" xr:uid="{00000000-0005-0000-0000-0000384B0000}"/>
    <cellStyle name="Millares 4 4 4 5 2 4 2" xfId="50810" xr:uid="{00000000-0005-0000-0000-0000394B0000}"/>
    <cellStyle name="Millares 4 4 4 5 2 5" xfId="31419" xr:uid="{00000000-0005-0000-0000-00003A4B0000}"/>
    <cellStyle name="Millares 4 4 4 5 3" xfId="7046" xr:uid="{00000000-0005-0000-0000-00003B4B0000}"/>
    <cellStyle name="Millares 4 4 4 5 3 2" xfId="33796" xr:uid="{00000000-0005-0000-0000-00003C4B0000}"/>
    <cellStyle name="Millares 4 4 4 5 4" xfId="11892" xr:uid="{00000000-0005-0000-0000-00003D4B0000}"/>
    <cellStyle name="Millares 4 4 4 5 4 2" xfId="38642" xr:uid="{00000000-0005-0000-0000-00003E4B0000}"/>
    <cellStyle name="Millares 4 4 4 5 5" xfId="16737" xr:uid="{00000000-0005-0000-0000-00003F4B0000}"/>
    <cellStyle name="Millares 4 4 4 5 5 2" xfId="43487" xr:uid="{00000000-0005-0000-0000-0000404B0000}"/>
    <cellStyle name="Millares 4 4 4 5 6" xfId="19138" xr:uid="{00000000-0005-0000-0000-0000414B0000}"/>
    <cellStyle name="Millares 4 4 4 5 6 2" xfId="45885" xr:uid="{00000000-0005-0000-0000-0000424B0000}"/>
    <cellStyle name="Millares 4 4 4 5 7" xfId="21589" xr:uid="{00000000-0005-0000-0000-0000434B0000}"/>
    <cellStyle name="Millares 4 4 4 5 7 2" xfId="48336" xr:uid="{00000000-0005-0000-0000-0000444B0000}"/>
    <cellStyle name="Millares 4 4 4 5 8" xfId="26455" xr:uid="{00000000-0005-0000-0000-0000454B0000}"/>
    <cellStyle name="Millares 4 4 4 5 8 2" xfId="53200" xr:uid="{00000000-0005-0000-0000-0000464B0000}"/>
    <cellStyle name="Millares 4 4 4 5 9" xfId="28945" xr:uid="{00000000-0005-0000-0000-0000474B0000}"/>
    <cellStyle name="Millares 4 4 4 6" xfId="3190" xr:uid="{00000000-0005-0000-0000-0000484B0000}"/>
    <cellStyle name="Millares 4 4 4 6 2" xfId="8049" xr:uid="{00000000-0005-0000-0000-0000494B0000}"/>
    <cellStyle name="Millares 4 4 4 6 2 2" xfId="34799" xr:uid="{00000000-0005-0000-0000-00004A4B0000}"/>
    <cellStyle name="Millares 4 4 4 6 3" xfId="12840" xr:uid="{00000000-0005-0000-0000-00004B4B0000}"/>
    <cellStyle name="Millares 4 4 4 6 3 2" xfId="39590" xr:uid="{00000000-0005-0000-0000-00004C4B0000}"/>
    <cellStyle name="Millares 4 4 4 6 4" xfId="22592" xr:uid="{00000000-0005-0000-0000-00004D4B0000}"/>
    <cellStyle name="Millares 4 4 4 6 4 2" xfId="49339" xr:uid="{00000000-0005-0000-0000-00004E4B0000}"/>
    <cellStyle name="Millares 4 4 4 6 5" xfId="29948" xr:uid="{00000000-0005-0000-0000-00004F4B0000}"/>
    <cellStyle name="Millares 4 4 4 7" xfId="5624" xr:uid="{00000000-0005-0000-0000-0000504B0000}"/>
    <cellStyle name="Millares 4 4 4 7 2" xfId="32374" xr:uid="{00000000-0005-0000-0000-0000514B0000}"/>
    <cellStyle name="Millares 4 4 4 8" xfId="10469" xr:uid="{00000000-0005-0000-0000-0000524B0000}"/>
    <cellStyle name="Millares 4 4 4 8 2" xfId="37219" xr:uid="{00000000-0005-0000-0000-0000534B0000}"/>
    <cellStyle name="Millares 4 4 4 9" xfId="15315" xr:uid="{00000000-0005-0000-0000-0000544B0000}"/>
    <cellStyle name="Millares 4 4 4 9 2" xfId="42065" xr:uid="{00000000-0005-0000-0000-0000554B0000}"/>
    <cellStyle name="Millares 4 4 5" xfId="825" xr:uid="{00000000-0005-0000-0000-0000564B0000}"/>
    <cellStyle name="Millares 4 4 5 10" xfId="20268" xr:uid="{00000000-0005-0000-0000-0000574B0000}"/>
    <cellStyle name="Millares 4 4 5 10 2" xfId="47015" xr:uid="{00000000-0005-0000-0000-0000584B0000}"/>
    <cellStyle name="Millares 4 4 5 11" xfId="25134" xr:uid="{00000000-0005-0000-0000-0000594B0000}"/>
    <cellStyle name="Millares 4 4 5 11 2" xfId="51879" xr:uid="{00000000-0005-0000-0000-00005A4B0000}"/>
    <cellStyle name="Millares 4 4 5 12" xfId="27598" xr:uid="{00000000-0005-0000-0000-00005B4B0000}"/>
    <cellStyle name="Millares 4 4 5 2" xfId="1333" xr:uid="{00000000-0005-0000-0000-00005C4B0000}"/>
    <cellStyle name="Millares 4 4 5 2 10" xfId="28098" xr:uid="{00000000-0005-0000-0000-00005D4B0000}"/>
    <cellStyle name="Millares 4 4 5 2 2" xfId="2761" xr:uid="{00000000-0005-0000-0000-00005E4B0000}"/>
    <cellStyle name="Millares 4 4 5 2 2 2" xfId="5244" xr:uid="{00000000-0005-0000-0000-00005F4B0000}"/>
    <cellStyle name="Millares 4 4 5 2 2 2 2" xfId="10095" xr:uid="{00000000-0005-0000-0000-0000604B0000}"/>
    <cellStyle name="Millares 4 4 5 2 2 2 2 2" xfId="36845" xr:uid="{00000000-0005-0000-0000-0000614B0000}"/>
    <cellStyle name="Millares 4 4 5 2 2 2 3" xfId="14837" xr:uid="{00000000-0005-0000-0000-0000624B0000}"/>
    <cellStyle name="Millares 4 4 5 2 2 2 3 2" xfId="41587" xr:uid="{00000000-0005-0000-0000-0000634B0000}"/>
    <cellStyle name="Millares 4 4 5 2 2 2 4" xfId="24638" xr:uid="{00000000-0005-0000-0000-0000644B0000}"/>
    <cellStyle name="Millares 4 4 5 2 2 2 4 2" xfId="51385" xr:uid="{00000000-0005-0000-0000-0000654B0000}"/>
    <cellStyle name="Millares 4 4 5 2 2 2 5" xfId="31994" xr:uid="{00000000-0005-0000-0000-0000664B0000}"/>
    <cellStyle name="Millares 4 4 5 2 2 3" xfId="7621" xr:uid="{00000000-0005-0000-0000-0000674B0000}"/>
    <cellStyle name="Millares 4 4 5 2 2 3 2" xfId="34371" xr:uid="{00000000-0005-0000-0000-0000684B0000}"/>
    <cellStyle name="Millares 4 4 5 2 2 4" xfId="12467" xr:uid="{00000000-0005-0000-0000-0000694B0000}"/>
    <cellStyle name="Millares 4 4 5 2 2 4 2" xfId="39217" xr:uid="{00000000-0005-0000-0000-00006A4B0000}"/>
    <cellStyle name="Millares 4 4 5 2 2 5" xfId="17312" xr:uid="{00000000-0005-0000-0000-00006B4B0000}"/>
    <cellStyle name="Millares 4 4 5 2 2 5 2" xfId="44062" xr:uid="{00000000-0005-0000-0000-00006C4B0000}"/>
    <cellStyle name="Millares 4 4 5 2 2 6" xfId="19713" xr:uid="{00000000-0005-0000-0000-00006D4B0000}"/>
    <cellStyle name="Millares 4 4 5 2 2 6 2" xfId="46460" xr:uid="{00000000-0005-0000-0000-00006E4B0000}"/>
    <cellStyle name="Millares 4 4 5 2 2 7" xfId="22164" xr:uid="{00000000-0005-0000-0000-00006F4B0000}"/>
    <cellStyle name="Millares 4 4 5 2 2 7 2" xfId="48911" xr:uid="{00000000-0005-0000-0000-0000704B0000}"/>
    <cellStyle name="Millares 4 4 5 2 2 8" xfId="27030" xr:uid="{00000000-0005-0000-0000-0000714B0000}"/>
    <cellStyle name="Millares 4 4 5 2 2 8 2" xfId="53775" xr:uid="{00000000-0005-0000-0000-0000724B0000}"/>
    <cellStyle name="Millares 4 4 5 2 2 9" xfId="29520" xr:uid="{00000000-0005-0000-0000-0000734B0000}"/>
    <cellStyle name="Millares 4 4 5 2 3" xfId="3816" xr:uid="{00000000-0005-0000-0000-0000744B0000}"/>
    <cellStyle name="Millares 4 4 5 2 3 2" xfId="8673" xr:uid="{00000000-0005-0000-0000-0000754B0000}"/>
    <cellStyle name="Millares 4 4 5 2 3 2 2" xfId="35423" xr:uid="{00000000-0005-0000-0000-0000764B0000}"/>
    <cellStyle name="Millares 4 4 5 2 3 3" xfId="13415" xr:uid="{00000000-0005-0000-0000-0000774B0000}"/>
    <cellStyle name="Millares 4 4 5 2 3 3 2" xfId="40165" xr:uid="{00000000-0005-0000-0000-0000784B0000}"/>
    <cellStyle name="Millares 4 4 5 2 3 4" xfId="23216" xr:uid="{00000000-0005-0000-0000-0000794B0000}"/>
    <cellStyle name="Millares 4 4 5 2 3 4 2" xfId="49963" xr:uid="{00000000-0005-0000-0000-00007A4B0000}"/>
    <cellStyle name="Millares 4 4 5 2 3 5" xfId="30572" xr:uid="{00000000-0005-0000-0000-00007B4B0000}"/>
    <cellStyle name="Millares 4 4 5 2 4" xfId="6199" xr:uid="{00000000-0005-0000-0000-00007C4B0000}"/>
    <cellStyle name="Millares 4 4 5 2 4 2" xfId="32949" xr:uid="{00000000-0005-0000-0000-00007D4B0000}"/>
    <cellStyle name="Millares 4 4 5 2 5" xfId="11045" xr:uid="{00000000-0005-0000-0000-00007E4B0000}"/>
    <cellStyle name="Millares 4 4 5 2 5 2" xfId="37795" xr:uid="{00000000-0005-0000-0000-00007F4B0000}"/>
    <cellStyle name="Millares 4 4 5 2 6" xfId="15890" xr:uid="{00000000-0005-0000-0000-0000804B0000}"/>
    <cellStyle name="Millares 4 4 5 2 6 2" xfId="42640" xr:uid="{00000000-0005-0000-0000-0000814B0000}"/>
    <cellStyle name="Millares 4 4 5 2 7" xfId="18291" xr:uid="{00000000-0005-0000-0000-0000824B0000}"/>
    <cellStyle name="Millares 4 4 5 2 7 2" xfId="45038" xr:uid="{00000000-0005-0000-0000-0000834B0000}"/>
    <cellStyle name="Millares 4 4 5 2 8" xfId="20742" xr:uid="{00000000-0005-0000-0000-0000844B0000}"/>
    <cellStyle name="Millares 4 4 5 2 8 2" xfId="47489" xr:uid="{00000000-0005-0000-0000-0000854B0000}"/>
    <cellStyle name="Millares 4 4 5 2 9" xfId="25608" xr:uid="{00000000-0005-0000-0000-0000864B0000}"/>
    <cellStyle name="Millares 4 4 5 2 9 2" xfId="52353" xr:uid="{00000000-0005-0000-0000-0000874B0000}"/>
    <cellStyle name="Millares 4 4 5 3" xfId="1812" xr:uid="{00000000-0005-0000-0000-0000884B0000}"/>
    <cellStyle name="Millares 4 4 5 3 2" xfId="4295" xr:uid="{00000000-0005-0000-0000-0000894B0000}"/>
    <cellStyle name="Millares 4 4 5 3 2 2" xfId="9147" xr:uid="{00000000-0005-0000-0000-00008A4B0000}"/>
    <cellStyle name="Millares 4 4 5 3 2 2 2" xfId="35897" xr:uid="{00000000-0005-0000-0000-00008B4B0000}"/>
    <cellStyle name="Millares 4 4 5 3 2 3" xfId="13889" xr:uid="{00000000-0005-0000-0000-00008C4B0000}"/>
    <cellStyle name="Millares 4 4 5 3 2 3 2" xfId="40639" xr:uid="{00000000-0005-0000-0000-00008D4B0000}"/>
    <cellStyle name="Millares 4 4 5 3 2 4" xfId="23690" xr:uid="{00000000-0005-0000-0000-00008E4B0000}"/>
    <cellStyle name="Millares 4 4 5 3 2 4 2" xfId="50437" xr:uid="{00000000-0005-0000-0000-00008F4B0000}"/>
    <cellStyle name="Millares 4 4 5 3 2 5" xfId="31046" xr:uid="{00000000-0005-0000-0000-0000904B0000}"/>
    <cellStyle name="Millares 4 4 5 3 3" xfId="6673" xr:uid="{00000000-0005-0000-0000-0000914B0000}"/>
    <cellStyle name="Millares 4 4 5 3 3 2" xfId="33423" xr:uid="{00000000-0005-0000-0000-0000924B0000}"/>
    <cellStyle name="Millares 4 4 5 3 4" xfId="11519" xr:uid="{00000000-0005-0000-0000-0000934B0000}"/>
    <cellStyle name="Millares 4 4 5 3 4 2" xfId="38269" xr:uid="{00000000-0005-0000-0000-0000944B0000}"/>
    <cellStyle name="Millares 4 4 5 3 5" xfId="16364" xr:uid="{00000000-0005-0000-0000-0000954B0000}"/>
    <cellStyle name="Millares 4 4 5 3 5 2" xfId="43114" xr:uid="{00000000-0005-0000-0000-0000964B0000}"/>
    <cellStyle name="Millares 4 4 5 3 6" xfId="18765" xr:uid="{00000000-0005-0000-0000-0000974B0000}"/>
    <cellStyle name="Millares 4 4 5 3 6 2" xfId="45512" xr:uid="{00000000-0005-0000-0000-0000984B0000}"/>
    <cellStyle name="Millares 4 4 5 3 7" xfId="21216" xr:uid="{00000000-0005-0000-0000-0000994B0000}"/>
    <cellStyle name="Millares 4 4 5 3 7 2" xfId="47963" xr:uid="{00000000-0005-0000-0000-00009A4B0000}"/>
    <cellStyle name="Millares 4 4 5 3 8" xfId="26082" xr:uid="{00000000-0005-0000-0000-00009B4B0000}"/>
    <cellStyle name="Millares 4 4 5 3 8 2" xfId="52827" xr:uid="{00000000-0005-0000-0000-00009C4B0000}"/>
    <cellStyle name="Millares 4 4 5 3 9" xfId="28572" xr:uid="{00000000-0005-0000-0000-00009D4B0000}"/>
    <cellStyle name="Millares 4 4 5 4" xfId="2287" xr:uid="{00000000-0005-0000-0000-00009E4B0000}"/>
    <cellStyle name="Millares 4 4 5 4 2" xfId="4770" xr:uid="{00000000-0005-0000-0000-00009F4B0000}"/>
    <cellStyle name="Millares 4 4 5 4 2 2" xfId="9621" xr:uid="{00000000-0005-0000-0000-0000A04B0000}"/>
    <cellStyle name="Millares 4 4 5 4 2 2 2" xfId="36371" xr:uid="{00000000-0005-0000-0000-0000A14B0000}"/>
    <cellStyle name="Millares 4 4 5 4 2 3" xfId="14363" xr:uid="{00000000-0005-0000-0000-0000A24B0000}"/>
    <cellStyle name="Millares 4 4 5 4 2 3 2" xfId="41113" xr:uid="{00000000-0005-0000-0000-0000A34B0000}"/>
    <cellStyle name="Millares 4 4 5 4 2 4" xfId="24164" xr:uid="{00000000-0005-0000-0000-0000A44B0000}"/>
    <cellStyle name="Millares 4 4 5 4 2 4 2" xfId="50911" xr:uid="{00000000-0005-0000-0000-0000A54B0000}"/>
    <cellStyle name="Millares 4 4 5 4 2 5" xfId="31520" xr:uid="{00000000-0005-0000-0000-0000A64B0000}"/>
    <cellStyle name="Millares 4 4 5 4 3" xfId="7147" xr:uid="{00000000-0005-0000-0000-0000A74B0000}"/>
    <cellStyle name="Millares 4 4 5 4 3 2" xfId="33897" xr:uid="{00000000-0005-0000-0000-0000A84B0000}"/>
    <cellStyle name="Millares 4 4 5 4 4" xfId="11993" xr:uid="{00000000-0005-0000-0000-0000A94B0000}"/>
    <cellStyle name="Millares 4 4 5 4 4 2" xfId="38743" xr:uid="{00000000-0005-0000-0000-0000AA4B0000}"/>
    <cellStyle name="Millares 4 4 5 4 5" xfId="16838" xr:uid="{00000000-0005-0000-0000-0000AB4B0000}"/>
    <cellStyle name="Millares 4 4 5 4 5 2" xfId="43588" xr:uid="{00000000-0005-0000-0000-0000AC4B0000}"/>
    <cellStyle name="Millares 4 4 5 4 6" xfId="19239" xr:uid="{00000000-0005-0000-0000-0000AD4B0000}"/>
    <cellStyle name="Millares 4 4 5 4 6 2" xfId="45986" xr:uid="{00000000-0005-0000-0000-0000AE4B0000}"/>
    <cellStyle name="Millares 4 4 5 4 7" xfId="21690" xr:uid="{00000000-0005-0000-0000-0000AF4B0000}"/>
    <cellStyle name="Millares 4 4 5 4 7 2" xfId="48437" xr:uid="{00000000-0005-0000-0000-0000B04B0000}"/>
    <cellStyle name="Millares 4 4 5 4 8" xfId="26556" xr:uid="{00000000-0005-0000-0000-0000B14B0000}"/>
    <cellStyle name="Millares 4 4 5 4 8 2" xfId="53301" xr:uid="{00000000-0005-0000-0000-0000B24B0000}"/>
    <cellStyle name="Millares 4 4 5 4 9" xfId="29046" xr:uid="{00000000-0005-0000-0000-0000B34B0000}"/>
    <cellStyle name="Millares 4 4 5 5" xfId="3314" xr:uid="{00000000-0005-0000-0000-0000B44B0000}"/>
    <cellStyle name="Millares 4 4 5 5 2" xfId="8173" xr:uid="{00000000-0005-0000-0000-0000B54B0000}"/>
    <cellStyle name="Millares 4 4 5 5 2 2" xfId="34923" xr:uid="{00000000-0005-0000-0000-0000B64B0000}"/>
    <cellStyle name="Millares 4 4 5 5 3" xfId="12941" xr:uid="{00000000-0005-0000-0000-0000B74B0000}"/>
    <cellStyle name="Millares 4 4 5 5 3 2" xfId="39691" xr:uid="{00000000-0005-0000-0000-0000B84B0000}"/>
    <cellStyle name="Millares 4 4 5 5 4" xfId="22716" xr:uid="{00000000-0005-0000-0000-0000B94B0000}"/>
    <cellStyle name="Millares 4 4 5 5 4 2" xfId="49463" xr:uid="{00000000-0005-0000-0000-0000BA4B0000}"/>
    <cellStyle name="Millares 4 4 5 5 5" xfId="30072" xr:uid="{00000000-0005-0000-0000-0000BB4B0000}"/>
    <cellStyle name="Millares 4 4 5 6" xfId="5725" xr:uid="{00000000-0005-0000-0000-0000BC4B0000}"/>
    <cellStyle name="Millares 4 4 5 6 2" xfId="32475" xr:uid="{00000000-0005-0000-0000-0000BD4B0000}"/>
    <cellStyle name="Millares 4 4 5 7" xfId="10571" xr:uid="{00000000-0005-0000-0000-0000BE4B0000}"/>
    <cellStyle name="Millares 4 4 5 7 2" xfId="37321" xr:uid="{00000000-0005-0000-0000-0000BF4B0000}"/>
    <cellStyle name="Millares 4 4 5 8" xfId="15416" xr:uid="{00000000-0005-0000-0000-0000C04B0000}"/>
    <cellStyle name="Millares 4 4 5 8 2" xfId="42166" xr:uid="{00000000-0005-0000-0000-0000C14B0000}"/>
    <cellStyle name="Millares 4 4 5 9" xfId="17815" xr:uid="{00000000-0005-0000-0000-0000C24B0000}"/>
    <cellStyle name="Millares 4 4 5 9 2" xfId="44562" xr:uid="{00000000-0005-0000-0000-0000C34B0000}"/>
    <cellStyle name="Millares 4 4 6" xfId="1094" xr:uid="{00000000-0005-0000-0000-0000C44B0000}"/>
    <cellStyle name="Millares 4 4 6 10" xfId="27861" xr:uid="{00000000-0005-0000-0000-0000C54B0000}"/>
    <cellStyle name="Millares 4 4 6 2" xfId="2524" xr:uid="{00000000-0005-0000-0000-0000C64B0000}"/>
    <cellStyle name="Millares 4 4 6 2 2" xfId="5007" xr:uid="{00000000-0005-0000-0000-0000C74B0000}"/>
    <cellStyle name="Millares 4 4 6 2 2 2" xfId="9858" xr:uid="{00000000-0005-0000-0000-0000C84B0000}"/>
    <cellStyle name="Millares 4 4 6 2 2 2 2" xfId="36608" xr:uid="{00000000-0005-0000-0000-0000C94B0000}"/>
    <cellStyle name="Millares 4 4 6 2 2 3" xfId="14600" xr:uid="{00000000-0005-0000-0000-0000CA4B0000}"/>
    <cellStyle name="Millares 4 4 6 2 2 3 2" xfId="41350" xr:uid="{00000000-0005-0000-0000-0000CB4B0000}"/>
    <cellStyle name="Millares 4 4 6 2 2 4" xfId="24401" xr:uid="{00000000-0005-0000-0000-0000CC4B0000}"/>
    <cellStyle name="Millares 4 4 6 2 2 4 2" xfId="51148" xr:uid="{00000000-0005-0000-0000-0000CD4B0000}"/>
    <cellStyle name="Millares 4 4 6 2 2 5" xfId="31757" xr:uid="{00000000-0005-0000-0000-0000CE4B0000}"/>
    <cellStyle name="Millares 4 4 6 2 3" xfId="7384" xr:uid="{00000000-0005-0000-0000-0000CF4B0000}"/>
    <cellStyle name="Millares 4 4 6 2 3 2" xfId="34134" xr:uid="{00000000-0005-0000-0000-0000D04B0000}"/>
    <cellStyle name="Millares 4 4 6 2 4" xfId="12230" xr:uid="{00000000-0005-0000-0000-0000D14B0000}"/>
    <cellStyle name="Millares 4 4 6 2 4 2" xfId="38980" xr:uid="{00000000-0005-0000-0000-0000D24B0000}"/>
    <cellStyle name="Millares 4 4 6 2 5" xfId="17075" xr:uid="{00000000-0005-0000-0000-0000D34B0000}"/>
    <cellStyle name="Millares 4 4 6 2 5 2" xfId="43825" xr:uid="{00000000-0005-0000-0000-0000D44B0000}"/>
    <cellStyle name="Millares 4 4 6 2 6" xfId="19476" xr:uid="{00000000-0005-0000-0000-0000D54B0000}"/>
    <cellStyle name="Millares 4 4 6 2 6 2" xfId="46223" xr:uid="{00000000-0005-0000-0000-0000D64B0000}"/>
    <cellStyle name="Millares 4 4 6 2 7" xfId="21927" xr:uid="{00000000-0005-0000-0000-0000D74B0000}"/>
    <cellStyle name="Millares 4 4 6 2 7 2" xfId="48674" xr:uid="{00000000-0005-0000-0000-0000D84B0000}"/>
    <cellStyle name="Millares 4 4 6 2 8" xfId="26793" xr:uid="{00000000-0005-0000-0000-0000D94B0000}"/>
    <cellStyle name="Millares 4 4 6 2 8 2" xfId="53538" xr:uid="{00000000-0005-0000-0000-0000DA4B0000}"/>
    <cellStyle name="Millares 4 4 6 2 9" xfId="29283" xr:uid="{00000000-0005-0000-0000-0000DB4B0000}"/>
    <cellStyle name="Millares 4 4 6 3" xfId="3578" xr:uid="{00000000-0005-0000-0000-0000DC4B0000}"/>
    <cellStyle name="Millares 4 4 6 3 2" xfId="8436" xr:uid="{00000000-0005-0000-0000-0000DD4B0000}"/>
    <cellStyle name="Millares 4 4 6 3 2 2" xfId="35186" xr:uid="{00000000-0005-0000-0000-0000DE4B0000}"/>
    <cellStyle name="Millares 4 4 6 3 3" xfId="13178" xr:uid="{00000000-0005-0000-0000-0000DF4B0000}"/>
    <cellStyle name="Millares 4 4 6 3 3 2" xfId="39928" xr:uid="{00000000-0005-0000-0000-0000E04B0000}"/>
    <cellStyle name="Millares 4 4 6 3 4" xfId="22979" xr:uid="{00000000-0005-0000-0000-0000E14B0000}"/>
    <cellStyle name="Millares 4 4 6 3 4 2" xfId="49726" xr:uid="{00000000-0005-0000-0000-0000E24B0000}"/>
    <cellStyle name="Millares 4 4 6 3 5" xfId="30335" xr:uid="{00000000-0005-0000-0000-0000E34B0000}"/>
    <cellStyle name="Millares 4 4 6 4" xfId="5962" xr:uid="{00000000-0005-0000-0000-0000E44B0000}"/>
    <cellStyle name="Millares 4 4 6 4 2" xfId="32712" xr:uid="{00000000-0005-0000-0000-0000E54B0000}"/>
    <cellStyle name="Millares 4 4 6 5" xfId="10808" xr:uid="{00000000-0005-0000-0000-0000E64B0000}"/>
    <cellStyle name="Millares 4 4 6 5 2" xfId="37558" xr:uid="{00000000-0005-0000-0000-0000E74B0000}"/>
    <cellStyle name="Millares 4 4 6 6" xfId="15653" xr:uid="{00000000-0005-0000-0000-0000E84B0000}"/>
    <cellStyle name="Millares 4 4 6 6 2" xfId="42403" xr:uid="{00000000-0005-0000-0000-0000E94B0000}"/>
    <cellStyle name="Millares 4 4 6 7" xfId="18054" xr:uid="{00000000-0005-0000-0000-0000EA4B0000}"/>
    <cellStyle name="Millares 4 4 6 7 2" xfId="44801" xr:uid="{00000000-0005-0000-0000-0000EB4B0000}"/>
    <cellStyle name="Millares 4 4 6 8" xfId="20505" xr:uid="{00000000-0005-0000-0000-0000EC4B0000}"/>
    <cellStyle name="Millares 4 4 6 8 2" xfId="47252" xr:uid="{00000000-0005-0000-0000-0000ED4B0000}"/>
    <cellStyle name="Millares 4 4 6 9" xfId="25371" xr:uid="{00000000-0005-0000-0000-0000EE4B0000}"/>
    <cellStyle name="Millares 4 4 6 9 2" xfId="52116" xr:uid="{00000000-0005-0000-0000-0000EF4B0000}"/>
    <cellStyle name="Millares 4 4 7" xfId="1574" xr:uid="{00000000-0005-0000-0000-0000F04B0000}"/>
    <cellStyle name="Millares 4 4 7 2" xfId="4057" xr:uid="{00000000-0005-0000-0000-0000F14B0000}"/>
    <cellStyle name="Millares 4 4 7 2 2" xfId="8910" xr:uid="{00000000-0005-0000-0000-0000F24B0000}"/>
    <cellStyle name="Millares 4 4 7 2 2 2" xfId="35660" xr:uid="{00000000-0005-0000-0000-0000F34B0000}"/>
    <cellStyle name="Millares 4 4 7 2 3" xfId="13652" xr:uid="{00000000-0005-0000-0000-0000F44B0000}"/>
    <cellStyle name="Millares 4 4 7 2 3 2" xfId="40402" xr:uid="{00000000-0005-0000-0000-0000F54B0000}"/>
    <cellStyle name="Millares 4 4 7 2 4" xfId="23453" xr:uid="{00000000-0005-0000-0000-0000F64B0000}"/>
    <cellStyle name="Millares 4 4 7 2 4 2" xfId="50200" xr:uid="{00000000-0005-0000-0000-0000F74B0000}"/>
    <cellStyle name="Millares 4 4 7 2 5" xfId="30809" xr:uid="{00000000-0005-0000-0000-0000F84B0000}"/>
    <cellStyle name="Millares 4 4 7 3" xfId="6436" xr:uid="{00000000-0005-0000-0000-0000F94B0000}"/>
    <cellStyle name="Millares 4 4 7 3 2" xfId="33186" xr:uid="{00000000-0005-0000-0000-0000FA4B0000}"/>
    <cellStyle name="Millares 4 4 7 4" xfId="11282" xr:uid="{00000000-0005-0000-0000-0000FB4B0000}"/>
    <cellStyle name="Millares 4 4 7 4 2" xfId="38032" xr:uid="{00000000-0005-0000-0000-0000FC4B0000}"/>
    <cellStyle name="Millares 4 4 7 5" xfId="16127" xr:uid="{00000000-0005-0000-0000-0000FD4B0000}"/>
    <cellStyle name="Millares 4 4 7 5 2" xfId="42877" xr:uid="{00000000-0005-0000-0000-0000FE4B0000}"/>
    <cellStyle name="Millares 4 4 7 6" xfId="18528" xr:uid="{00000000-0005-0000-0000-0000FF4B0000}"/>
    <cellStyle name="Millares 4 4 7 6 2" xfId="45275" xr:uid="{00000000-0005-0000-0000-0000004C0000}"/>
    <cellStyle name="Millares 4 4 7 7" xfId="20979" xr:uid="{00000000-0005-0000-0000-0000014C0000}"/>
    <cellStyle name="Millares 4 4 7 7 2" xfId="47726" xr:uid="{00000000-0005-0000-0000-0000024C0000}"/>
    <cellStyle name="Millares 4 4 7 8" xfId="25845" xr:uid="{00000000-0005-0000-0000-0000034C0000}"/>
    <cellStyle name="Millares 4 4 7 8 2" xfId="52590" xr:uid="{00000000-0005-0000-0000-0000044C0000}"/>
    <cellStyle name="Millares 4 4 7 9" xfId="28335" xr:uid="{00000000-0005-0000-0000-0000054C0000}"/>
    <cellStyle name="Millares 4 4 8" xfId="2050" xr:uid="{00000000-0005-0000-0000-0000064C0000}"/>
    <cellStyle name="Millares 4 4 8 2" xfId="4533" xr:uid="{00000000-0005-0000-0000-0000074C0000}"/>
    <cellStyle name="Millares 4 4 8 2 2" xfId="9384" xr:uid="{00000000-0005-0000-0000-0000084C0000}"/>
    <cellStyle name="Millares 4 4 8 2 2 2" xfId="36134" xr:uid="{00000000-0005-0000-0000-0000094C0000}"/>
    <cellStyle name="Millares 4 4 8 2 3" xfId="14126" xr:uid="{00000000-0005-0000-0000-00000A4C0000}"/>
    <cellStyle name="Millares 4 4 8 2 3 2" xfId="40876" xr:uid="{00000000-0005-0000-0000-00000B4C0000}"/>
    <cellStyle name="Millares 4 4 8 2 4" xfId="23927" xr:uid="{00000000-0005-0000-0000-00000C4C0000}"/>
    <cellStyle name="Millares 4 4 8 2 4 2" xfId="50674" xr:uid="{00000000-0005-0000-0000-00000D4C0000}"/>
    <cellStyle name="Millares 4 4 8 2 5" xfId="31283" xr:uid="{00000000-0005-0000-0000-00000E4C0000}"/>
    <cellStyle name="Millares 4 4 8 3" xfId="6910" xr:uid="{00000000-0005-0000-0000-00000F4C0000}"/>
    <cellStyle name="Millares 4 4 8 3 2" xfId="33660" xr:uid="{00000000-0005-0000-0000-0000104C0000}"/>
    <cellStyle name="Millares 4 4 8 4" xfId="11756" xr:uid="{00000000-0005-0000-0000-0000114C0000}"/>
    <cellStyle name="Millares 4 4 8 4 2" xfId="38506" xr:uid="{00000000-0005-0000-0000-0000124C0000}"/>
    <cellStyle name="Millares 4 4 8 5" xfId="16601" xr:uid="{00000000-0005-0000-0000-0000134C0000}"/>
    <cellStyle name="Millares 4 4 8 5 2" xfId="43351" xr:uid="{00000000-0005-0000-0000-0000144C0000}"/>
    <cellStyle name="Millares 4 4 8 6" xfId="19002" xr:uid="{00000000-0005-0000-0000-0000154C0000}"/>
    <cellStyle name="Millares 4 4 8 6 2" xfId="45749" xr:uid="{00000000-0005-0000-0000-0000164C0000}"/>
    <cellStyle name="Millares 4 4 8 7" xfId="21453" xr:uid="{00000000-0005-0000-0000-0000174C0000}"/>
    <cellStyle name="Millares 4 4 8 7 2" xfId="48200" xr:uid="{00000000-0005-0000-0000-0000184C0000}"/>
    <cellStyle name="Millares 4 4 8 8" xfId="26319" xr:uid="{00000000-0005-0000-0000-0000194C0000}"/>
    <cellStyle name="Millares 4 4 8 8 2" xfId="53064" xr:uid="{00000000-0005-0000-0000-00001A4C0000}"/>
    <cellStyle name="Millares 4 4 8 9" xfId="28809" xr:uid="{00000000-0005-0000-0000-00001B4C0000}"/>
    <cellStyle name="Millares 4 4 9" xfId="3009" xr:uid="{00000000-0005-0000-0000-00001C4C0000}"/>
    <cellStyle name="Millares 4 4 9 2" xfId="7868" xr:uid="{00000000-0005-0000-0000-00001D4C0000}"/>
    <cellStyle name="Millares 4 4 9 2 2" xfId="34618" xr:uid="{00000000-0005-0000-0000-00001E4C0000}"/>
    <cellStyle name="Millares 4 4 9 3" xfId="12704" xr:uid="{00000000-0005-0000-0000-00001F4C0000}"/>
    <cellStyle name="Millares 4 4 9 3 2" xfId="39454" xr:uid="{00000000-0005-0000-0000-0000204C0000}"/>
    <cellStyle name="Millares 4 4 9 4" xfId="22411" xr:uid="{00000000-0005-0000-0000-0000214C0000}"/>
    <cellStyle name="Millares 4 4 9 4 2" xfId="49158" xr:uid="{00000000-0005-0000-0000-0000224C0000}"/>
    <cellStyle name="Millares 4 4 9 5" xfId="29767" xr:uid="{00000000-0005-0000-0000-0000234C0000}"/>
    <cellStyle name="Millares 5" xfId="349" xr:uid="{00000000-0005-0000-0000-0000244C0000}"/>
    <cellStyle name="Moneda 2" xfId="350" xr:uid="{00000000-0005-0000-0000-0000254C0000}"/>
    <cellStyle name="Moneda 2 2" xfId="351" xr:uid="{00000000-0005-0000-0000-0000264C0000}"/>
    <cellStyle name="Moneda 2 3" xfId="352" xr:uid="{00000000-0005-0000-0000-0000274C0000}"/>
    <cellStyle name="Moneda 3" xfId="353" xr:uid="{00000000-0005-0000-0000-0000284C0000}"/>
    <cellStyle name="Neutral 2" xfId="354" xr:uid="{00000000-0005-0000-0000-0000294C0000}"/>
    <cellStyle name="Neutral 2 2" xfId="355" xr:uid="{00000000-0005-0000-0000-00002A4C0000}"/>
    <cellStyle name="Neutral 2_Libro1" xfId="356" xr:uid="{00000000-0005-0000-0000-00002B4C0000}"/>
    <cellStyle name="Neutral 3" xfId="357" xr:uid="{00000000-0005-0000-0000-00002C4C0000}"/>
    <cellStyle name="Neutral 4" xfId="358" xr:uid="{00000000-0005-0000-0000-00002D4C0000}"/>
    <cellStyle name="Normal" xfId="0" builtinId="0"/>
    <cellStyle name="Normal 10" xfId="1" xr:uid="{00000000-0005-0000-0000-00002F4C0000}"/>
    <cellStyle name="Normal 10 2" xfId="11" xr:uid="{00000000-0005-0000-0000-0000304C0000}"/>
    <cellStyle name="Normal 11" xfId="106" xr:uid="{00000000-0005-0000-0000-0000314C0000}"/>
    <cellStyle name="Normal 11 2" xfId="359" xr:uid="{00000000-0005-0000-0000-0000324C0000}"/>
    <cellStyle name="Normal 11 3" xfId="482" xr:uid="{00000000-0005-0000-0000-0000334C0000}"/>
    <cellStyle name="Normal 12" xfId="114" xr:uid="{00000000-0005-0000-0000-0000344C0000}"/>
    <cellStyle name="Normal 12 2" xfId="360" xr:uid="{00000000-0005-0000-0000-0000354C0000}"/>
    <cellStyle name="Normal 12 3" xfId="490" xr:uid="{00000000-0005-0000-0000-0000364C0000}"/>
    <cellStyle name="Normal 13" xfId="115" xr:uid="{00000000-0005-0000-0000-0000374C0000}"/>
    <cellStyle name="Normal 13 2" xfId="361" xr:uid="{00000000-0005-0000-0000-0000384C0000}"/>
    <cellStyle name="Normal 13 3" xfId="491" xr:uid="{00000000-0005-0000-0000-0000394C0000}"/>
    <cellStyle name="Normal 14" xfId="116" xr:uid="{00000000-0005-0000-0000-00003A4C0000}"/>
    <cellStyle name="Normal 14 2" xfId="362" xr:uid="{00000000-0005-0000-0000-00003B4C0000}"/>
    <cellStyle name="Normal 14 3" xfId="492" xr:uid="{00000000-0005-0000-0000-00003C4C0000}"/>
    <cellStyle name="Normal 15" xfId="117" xr:uid="{00000000-0005-0000-0000-00003D4C0000}"/>
    <cellStyle name="Normal 15 2" xfId="363" xr:uid="{00000000-0005-0000-0000-00003E4C0000}"/>
    <cellStyle name="Normal 15 3" xfId="493" xr:uid="{00000000-0005-0000-0000-00003F4C0000}"/>
    <cellStyle name="Normal 16" xfId="111" xr:uid="{00000000-0005-0000-0000-0000404C0000}"/>
    <cellStyle name="Normal 16 2" xfId="487" xr:uid="{00000000-0005-0000-0000-0000414C0000}"/>
    <cellStyle name="Normal 17" xfId="119" xr:uid="{00000000-0005-0000-0000-0000424C0000}"/>
    <cellStyle name="Normal 17 2" xfId="364" xr:uid="{00000000-0005-0000-0000-0000434C0000}"/>
    <cellStyle name="Normal 17 3" xfId="495" xr:uid="{00000000-0005-0000-0000-0000444C0000}"/>
    <cellStyle name="Normal 18" xfId="118" xr:uid="{00000000-0005-0000-0000-0000454C0000}"/>
    <cellStyle name="Normal 18 2" xfId="494" xr:uid="{00000000-0005-0000-0000-0000464C0000}"/>
    <cellStyle name="Normal 19" xfId="120" xr:uid="{00000000-0005-0000-0000-0000474C0000}"/>
    <cellStyle name="Normal 19 2" xfId="365" xr:uid="{00000000-0005-0000-0000-0000484C0000}"/>
    <cellStyle name="Normal 19 3" xfId="496" xr:uid="{00000000-0005-0000-0000-0000494C0000}"/>
    <cellStyle name="Normal 2" xfId="5" xr:uid="{00000000-0005-0000-0000-00004A4C0000}"/>
    <cellStyle name="Normal 2 2" xfId="10" xr:uid="{00000000-0005-0000-0000-00004B4C0000}"/>
    <cellStyle name="Normal 2 2 2" xfId="368" xr:uid="{00000000-0005-0000-0000-00004C4C0000}"/>
    <cellStyle name="Normal 2 2 3" xfId="369" xr:uid="{00000000-0005-0000-0000-00004D4C0000}"/>
    <cellStyle name="Normal 2 2 4" xfId="370" xr:uid="{00000000-0005-0000-0000-00004E4C0000}"/>
    <cellStyle name="Normal 2 2 5" xfId="371" xr:uid="{00000000-0005-0000-0000-00004F4C0000}"/>
    <cellStyle name="Normal 2 2 6" xfId="367" xr:uid="{00000000-0005-0000-0000-0000504C0000}"/>
    <cellStyle name="Normal 2 2_1 7715 vigencias_futuras MUNICIPIO MEDELLÍN" xfId="372" xr:uid="{00000000-0005-0000-0000-0000514C0000}"/>
    <cellStyle name="Normal 2 3" xfId="16" xr:uid="{00000000-0005-0000-0000-0000524C0000}"/>
    <cellStyle name="Normal 2 3 2" xfId="101" xr:uid="{00000000-0005-0000-0000-0000534C0000}"/>
    <cellStyle name="Normal 2 3 3" xfId="373" xr:uid="{00000000-0005-0000-0000-0000544C0000}"/>
    <cellStyle name="Normal 2 4" xfId="374" xr:uid="{00000000-0005-0000-0000-0000554C0000}"/>
    <cellStyle name="Normal 2 5" xfId="375" xr:uid="{00000000-0005-0000-0000-0000564C0000}"/>
    <cellStyle name="Normal 2 6" xfId="376" xr:uid="{00000000-0005-0000-0000-0000574C0000}"/>
    <cellStyle name="Normal 2 7" xfId="366" xr:uid="{00000000-0005-0000-0000-0000584C0000}"/>
    <cellStyle name="Normal 2_1 7715 vigencias_futuras MUNICIPIO MEDELLÍN" xfId="377" xr:uid="{00000000-0005-0000-0000-0000594C0000}"/>
    <cellStyle name="Normal 20" xfId="121" xr:uid="{00000000-0005-0000-0000-00005A4C0000}"/>
    <cellStyle name="Normal 20 2" xfId="378" xr:uid="{00000000-0005-0000-0000-00005B4C0000}"/>
    <cellStyle name="Normal 20 3" xfId="497" xr:uid="{00000000-0005-0000-0000-00005C4C0000}"/>
    <cellStyle name="Normal 21" xfId="122" xr:uid="{00000000-0005-0000-0000-00005D4C0000}"/>
    <cellStyle name="Normal 21 2" xfId="498" xr:uid="{00000000-0005-0000-0000-00005E4C0000}"/>
    <cellStyle name="Normal 22" xfId="123" xr:uid="{00000000-0005-0000-0000-00005F4C0000}"/>
    <cellStyle name="Normal 22 2" xfId="379" xr:uid="{00000000-0005-0000-0000-0000604C0000}"/>
    <cellStyle name="Normal 22 3" xfId="499" xr:uid="{00000000-0005-0000-0000-0000614C0000}"/>
    <cellStyle name="Normal 23" xfId="124" xr:uid="{00000000-0005-0000-0000-0000624C0000}"/>
    <cellStyle name="Normal 23 2" xfId="500" xr:uid="{00000000-0005-0000-0000-0000634C0000}"/>
    <cellStyle name="Normal 24" xfId="125" xr:uid="{00000000-0005-0000-0000-0000644C0000}"/>
    <cellStyle name="Normal 24 2" xfId="380" xr:uid="{00000000-0005-0000-0000-0000654C0000}"/>
    <cellStyle name="Normal 24 3" xfId="501" xr:uid="{00000000-0005-0000-0000-0000664C0000}"/>
    <cellStyle name="Normal 25" xfId="126" xr:uid="{00000000-0005-0000-0000-0000674C0000}"/>
    <cellStyle name="Normal 25 2" xfId="502" xr:uid="{00000000-0005-0000-0000-0000684C0000}"/>
    <cellStyle name="Normal 26" xfId="127" xr:uid="{00000000-0005-0000-0000-0000694C0000}"/>
    <cellStyle name="Normal 26 2" xfId="381" xr:uid="{00000000-0005-0000-0000-00006A4C0000}"/>
    <cellStyle name="Normal 26 3" xfId="503" xr:uid="{00000000-0005-0000-0000-00006B4C0000}"/>
    <cellStyle name="Normal 27" xfId="128" xr:uid="{00000000-0005-0000-0000-00006C4C0000}"/>
    <cellStyle name="Normal 27 2" xfId="382" xr:uid="{00000000-0005-0000-0000-00006D4C0000}"/>
    <cellStyle name="Normal 27 3" xfId="504" xr:uid="{00000000-0005-0000-0000-00006E4C0000}"/>
    <cellStyle name="Normal 28" xfId="135" xr:uid="{00000000-0005-0000-0000-00006F4C0000}"/>
    <cellStyle name="Normal 28 2" xfId="383" xr:uid="{00000000-0005-0000-0000-0000704C0000}"/>
    <cellStyle name="Normal 28 3" xfId="511" xr:uid="{00000000-0005-0000-0000-0000714C0000}"/>
    <cellStyle name="Normal 29" xfId="136" xr:uid="{00000000-0005-0000-0000-0000724C0000}"/>
    <cellStyle name="Normal 29 2" xfId="384" xr:uid="{00000000-0005-0000-0000-0000734C0000}"/>
    <cellStyle name="Normal 29 3" xfId="512" xr:uid="{00000000-0005-0000-0000-0000744C0000}"/>
    <cellStyle name="Normal 3" xfId="2" xr:uid="{00000000-0005-0000-0000-0000754C0000}"/>
    <cellStyle name="Normal 3 10" xfId="467" xr:uid="{00000000-0005-0000-0000-0000764C0000}"/>
    <cellStyle name="Normal 3 10 10" xfId="15182" xr:uid="{00000000-0005-0000-0000-0000774C0000}"/>
    <cellStyle name="Normal 3 10 10 2" xfId="41932" xr:uid="{00000000-0005-0000-0000-0000784C0000}"/>
    <cellStyle name="Normal 3 10 11" xfId="17573" xr:uid="{00000000-0005-0000-0000-0000794C0000}"/>
    <cellStyle name="Normal 3 10 11 2" xfId="44320" xr:uid="{00000000-0005-0000-0000-00007A4C0000}"/>
    <cellStyle name="Normal 3 10 12" xfId="20033" xr:uid="{00000000-0005-0000-0000-00007B4C0000}"/>
    <cellStyle name="Normal 3 10 12 2" xfId="46780" xr:uid="{00000000-0005-0000-0000-00007C4C0000}"/>
    <cellStyle name="Normal 3 10 13" xfId="24899" xr:uid="{00000000-0005-0000-0000-00007D4C0000}"/>
    <cellStyle name="Normal 3 10 13 2" xfId="51645" xr:uid="{00000000-0005-0000-0000-00007E4C0000}"/>
    <cellStyle name="Normal 3 10 14" xfId="27312" xr:uid="{00000000-0005-0000-0000-00007F4C0000}"/>
    <cellStyle name="Normal 3 10 2" xfId="683" xr:uid="{00000000-0005-0000-0000-0000804C0000}"/>
    <cellStyle name="Normal 3 10 2 10" xfId="17714" xr:uid="{00000000-0005-0000-0000-0000814C0000}"/>
    <cellStyle name="Normal 3 10 2 10 2" xfId="44461" xr:uid="{00000000-0005-0000-0000-0000824C0000}"/>
    <cellStyle name="Normal 3 10 2 11" xfId="20169" xr:uid="{00000000-0005-0000-0000-0000834C0000}"/>
    <cellStyle name="Normal 3 10 2 11 2" xfId="46916" xr:uid="{00000000-0005-0000-0000-0000844C0000}"/>
    <cellStyle name="Normal 3 10 2 12" xfId="25035" xr:uid="{00000000-0005-0000-0000-0000854C0000}"/>
    <cellStyle name="Normal 3 10 2 12 2" xfId="51781" xr:uid="{00000000-0005-0000-0000-0000864C0000}"/>
    <cellStyle name="Normal 3 10 2 13" xfId="27493" xr:uid="{00000000-0005-0000-0000-0000874C0000}"/>
    <cellStyle name="Normal 3 10 2 2" xfId="995" xr:uid="{00000000-0005-0000-0000-0000884C0000}"/>
    <cellStyle name="Normal 3 10 2 2 10" xfId="20407" xr:uid="{00000000-0005-0000-0000-0000894C0000}"/>
    <cellStyle name="Normal 3 10 2 2 10 2" xfId="47154" xr:uid="{00000000-0005-0000-0000-00008A4C0000}"/>
    <cellStyle name="Normal 3 10 2 2 11" xfId="25273" xr:uid="{00000000-0005-0000-0000-00008B4C0000}"/>
    <cellStyle name="Normal 3 10 2 2 11 2" xfId="52018" xr:uid="{00000000-0005-0000-0000-00008C4C0000}"/>
    <cellStyle name="Normal 3 10 2 2 12" xfId="27763" xr:uid="{00000000-0005-0000-0000-00008D4C0000}"/>
    <cellStyle name="Normal 3 10 2 2 2" xfId="1472" xr:uid="{00000000-0005-0000-0000-00008E4C0000}"/>
    <cellStyle name="Normal 3 10 2 2 2 10" xfId="28237" xr:uid="{00000000-0005-0000-0000-00008F4C0000}"/>
    <cellStyle name="Normal 3 10 2 2 2 2" xfId="2900" xr:uid="{00000000-0005-0000-0000-0000904C0000}"/>
    <cellStyle name="Normal 3 10 2 2 2 2 2" xfId="5383" xr:uid="{00000000-0005-0000-0000-0000914C0000}"/>
    <cellStyle name="Normal 3 10 2 2 2 2 2 2" xfId="10234" xr:uid="{00000000-0005-0000-0000-0000924C0000}"/>
    <cellStyle name="Normal 3 10 2 2 2 2 2 2 2" xfId="36984" xr:uid="{00000000-0005-0000-0000-0000934C0000}"/>
    <cellStyle name="Normal 3 10 2 2 2 2 2 3" xfId="14976" xr:uid="{00000000-0005-0000-0000-0000944C0000}"/>
    <cellStyle name="Normal 3 10 2 2 2 2 2 3 2" xfId="41726" xr:uid="{00000000-0005-0000-0000-0000954C0000}"/>
    <cellStyle name="Normal 3 10 2 2 2 2 2 4" xfId="24777" xr:uid="{00000000-0005-0000-0000-0000964C0000}"/>
    <cellStyle name="Normal 3 10 2 2 2 2 2 4 2" xfId="51524" xr:uid="{00000000-0005-0000-0000-0000974C0000}"/>
    <cellStyle name="Normal 3 10 2 2 2 2 2 5" xfId="32133" xr:uid="{00000000-0005-0000-0000-0000984C0000}"/>
    <cellStyle name="Normal 3 10 2 2 2 2 3" xfId="7760" xr:uid="{00000000-0005-0000-0000-0000994C0000}"/>
    <cellStyle name="Normal 3 10 2 2 2 2 3 2" xfId="34510" xr:uid="{00000000-0005-0000-0000-00009A4C0000}"/>
    <cellStyle name="Normal 3 10 2 2 2 2 4" xfId="12606" xr:uid="{00000000-0005-0000-0000-00009B4C0000}"/>
    <cellStyle name="Normal 3 10 2 2 2 2 4 2" xfId="39356" xr:uid="{00000000-0005-0000-0000-00009C4C0000}"/>
    <cellStyle name="Normal 3 10 2 2 2 2 5" xfId="17451" xr:uid="{00000000-0005-0000-0000-00009D4C0000}"/>
    <cellStyle name="Normal 3 10 2 2 2 2 5 2" xfId="44201" xr:uid="{00000000-0005-0000-0000-00009E4C0000}"/>
    <cellStyle name="Normal 3 10 2 2 2 2 6" xfId="19852" xr:uid="{00000000-0005-0000-0000-00009F4C0000}"/>
    <cellStyle name="Normal 3 10 2 2 2 2 6 2" xfId="46599" xr:uid="{00000000-0005-0000-0000-0000A04C0000}"/>
    <cellStyle name="Normal 3 10 2 2 2 2 7" xfId="22303" xr:uid="{00000000-0005-0000-0000-0000A14C0000}"/>
    <cellStyle name="Normal 3 10 2 2 2 2 7 2" xfId="49050" xr:uid="{00000000-0005-0000-0000-0000A24C0000}"/>
    <cellStyle name="Normal 3 10 2 2 2 2 8" xfId="27169" xr:uid="{00000000-0005-0000-0000-0000A34C0000}"/>
    <cellStyle name="Normal 3 10 2 2 2 2 8 2" xfId="53914" xr:uid="{00000000-0005-0000-0000-0000A44C0000}"/>
    <cellStyle name="Normal 3 10 2 2 2 2 9" xfId="29659" xr:uid="{00000000-0005-0000-0000-0000A54C0000}"/>
    <cellStyle name="Normal 3 10 2 2 2 3" xfId="3955" xr:uid="{00000000-0005-0000-0000-0000A64C0000}"/>
    <cellStyle name="Normal 3 10 2 2 2 3 2" xfId="8812" xr:uid="{00000000-0005-0000-0000-0000A74C0000}"/>
    <cellStyle name="Normal 3 10 2 2 2 3 2 2" xfId="35562" xr:uid="{00000000-0005-0000-0000-0000A84C0000}"/>
    <cellStyle name="Normal 3 10 2 2 2 3 3" xfId="13554" xr:uid="{00000000-0005-0000-0000-0000A94C0000}"/>
    <cellStyle name="Normal 3 10 2 2 2 3 3 2" xfId="40304" xr:uid="{00000000-0005-0000-0000-0000AA4C0000}"/>
    <cellStyle name="Normal 3 10 2 2 2 3 4" xfId="23355" xr:uid="{00000000-0005-0000-0000-0000AB4C0000}"/>
    <cellStyle name="Normal 3 10 2 2 2 3 4 2" xfId="50102" xr:uid="{00000000-0005-0000-0000-0000AC4C0000}"/>
    <cellStyle name="Normal 3 10 2 2 2 3 5" xfId="30711" xr:uid="{00000000-0005-0000-0000-0000AD4C0000}"/>
    <cellStyle name="Normal 3 10 2 2 2 4" xfId="6338" xr:uid="{00000000-0005-0000-0000-0000AE4C0000}"/>
    <cellStyle name="Normal 3 10 2 2 2 4 2" xfId="33088" xr:uid="{00000000-0005-0000-0000-0000AF4C0000}"/>
    <cellStyle name="Normal 3 10 2 2 2 5" xfId="11184" xr:uid="{00000000-0005-0000-0000-0000B04C0000}"/>
    <cellStyle name="Normal 3 10 2 2 2 5 2" xfId="37934" xr:uid="{00000000-0005-0000-0000-0000B14C0000}"/>
    <cellStyle name="Normal 3 10 2 2 2 6" xfId="16029" xr:uid="{00000000-0005-0000-0000-0000B24C0000}"/>
    <cellStyle name="Normal 3 10 2 2 2 6 2" xfId="42779" xr:uid="{00000000-0005-0000-0000-0000B34C0000}"/>
    <cellStyle name="Normal 3 10 2 2 2 7" xfId="18430" xr:uid="{00000000-0005-0000-0000-0000B44C0000}"/>
    <cellStyle name="Normal 3 10 2 2 2 7 2" xfId="45177" xr:uid="{00000000-0005-0000-0000-0000B54C0000}"/>
    <cellStyle name="Normal 3 10 2 2 2 8" xfId="20881" xr:uid="{00000000-0005-0000-0000-0000B64C0000}"/>
    <cellStyle name="Normal 3 10 2 2 2 8 2" xfId="47628" xr:uid="{00000000-0005-0000-0000-0000B74C0000}"/>
    <cellStyle name="Normal 3 10 2 2 2 9" xfId="25747" xr:uid="{00000000-0005-0000-0000-0000B84C0000}"/>
    <cellStyle name="Normal 3 10 2 2 2 9 2" xfId="52492" xr:uid="{00000000-0005-0000-0000-0000B94C0000}"/>
    <cellStyle name="Normal 3 10 2 2 3" xfId="1951" xr:uid="{00000000-0005-0000-0000-0000BA4C0000}"/>
    <cellStyle name="Normal 3 10 2 2 3 2" xfId="4434" xr:uid="{00000000-0005-0000-0000-0000BB4C0000}"/>
    <cellStyle name="Normal 3 10 2 2 3 2 2" xfId="9286" xr:uid="{00000000-0005-0000-0000-0000BC4C0000}"/>
    <cellStyle name="Normal 3 10 2 2 3 2 2 2" xfId="36036" xr:uid="{00000000-0005-0000-0000-0000BD4C0000}"/>
    <cellStyle name="Normal 3 10 2 2 3 2 3" xfId="14028" xr:uid="{00000000-0005-0000-0000-0000BE4C0000}"/>
    <cellStyle name="Normal 3 10 2 2 3 2 3 2" xfId="40778" xr:uid="{00000000-0005-0000-0000-0000BF4C0000}"/>
    <cellStyle name="Normal 3 10 2 2 3 2 4" xfId="23829" xr:uid="{00000000-0005-0000-0000-0000C04C0000}"/>
    <cellStyle name="Normal 3 10 2 2 3 2 4 2" xfId="50576" xr:uid="{00000000-0005-0000-0000-0000C14C0000}"/>
    <cellStyle name="Normal 3 10 2 2 3 2 5" xfId="31185" xr:uid="{00000000-0005-0000-0000-0000C24C0000}"/>
    <cellStyle name="Normal 3 10 2 2 3 3" xfId="6812" xr:uid="{00000000-0005-0000-0000-0000C34C0000}"/>
    <cellStyle name="Normal 3 10 2 2 3 3 2" xfId="33562" xr:uid="{00000000-0005-0000-0000-0000C44C0000}"/>
    <cellStyle name="Normal 3 10 2 2 3 4" xfId="11658" xr:uid="{00000000-0005-0000-0000-0000C54C0000}"/>
    <cellStyle name="Normal 3 10 2 2 3 4 2" xfId="38408" xr:uid="{00000000-0005-0000-0000-0000C64C0000}"/>
    <cellStyle name="Normal 3 10 2 2 3 5" xfId="16503" xr:uid="{00000000-0005-0000-0000-0000C74C0000}"/>
    <cellStyle name="Normal 3 10 2 2 3 5 2" xfId="43253" xr:uid="{00000000-0005-0000-0000-0000C84C0000}"/>
    <cellStyle name="Normal 3 10 2 2 3 6" xfId="18904" xr:uid="{00000000-0005-0000-0000-0000C94C0000}"/>
    <cellStyle name="Normal 3 10 2 2 3 6 2" xfId="45651" xr:uid="{00000000-0005-0000-0000-0000CA4C0000}"/>
    <cellStyle name="Normal 3 10 2 2 3 7" xfId="21355" xr:uid="{00000000-0005-0000-0000-0000CB4C0000}"/>
    <cellStyle name="Normal 3 10 2 2 3 7 2" xfId="48102" xr:uid="{00000000-0005-0000-0000-0000CC4C0000}"/>
    <cellStyle name="Normal 3 10 2 2 3 8" xfId="26221" xr:uid="{00000000-0005-0000-0000-0000CD4C0000}"/>
    <cellStyle name="Normal 3 10 2 2 3 8 2" xfId="52966" xr:uid="{00000000-0005-0000-0000-0000CE4C0000}"/>
    <cellStyle name="Normal 3 10 2 2 3 9" xfId="28711" xr:uid="{00000000-0005-0000-0000-0000CF4C0000}"/>
    <cellStyle name="Normal 3 10 2 2 4" xfId="2426" xr:uid="{00000000-0005-0000-0000-0000D04C0000}"/>
    <cellStyle name="Normal 3 10 2 2 4 2" xfId="4909" xr:uid="{00000000-0005-0000-0000-0000D14C0000}"/>
    <cellStyle name="Normal 3 10 2 2 4 2 2" xfId="9760" xr:uid="{00000000-0005-0000-0000-0000D24C0000}"/>
    <cellStyle name="Normal 3 10 2 2 4 2 2 2" xfId="36510" xr:uid="{00000000-0005-0000-0000-0000D34C0000}"/>
    <cellStyle name="Normal 3 10 2 2 4 2 3" xfId="14502" xr:uid="{00000000-0005-0000-0000-0000D44C0000}"/>
    <cellStyle name="Normal 3 10 2 2 4 2 3 2" xfId="41252" xr:uid="{00000000-0005-0000-0000-0000D54C0000}"/>
    <cellStyle name="Normal 3 10 2 2 4 2 4" xfId="24303" xr:uid="{00000000-0005-0000-0000-0000D64C0000}"/>
    <cellStyle name="Normal 3 10 2 2 4 2 4 2" xfId="51050" xr:uid="{00000000-0005-0000-0000-0000D74C0000}"/>
    <cellStyle name="Normal 3 10 2 2 4 2 5" xfId="31659" xr:uid="{00000000-0005-0000-0000-0000D84C0000}"/>
    <cellStyle name="Normal 3 10 2 2 4 3" xfId="7286" xr:uid="{00000000-0005-0000-0000-0000D94C0000}"/>
    <cellStyle name="Normal 3 10 2 2 4 3 2" xfId="34036" xr:uid="{00000000-0005-0000-0000-0000DA4C0000}"/>
    <cellStyle name="Normal 3 10 2 2 4 4" xfId="12132" xr:uid="{00000000-0005-0000-0000-0000DB4C0000}"/>
    <cellStyle name="Normal 3 10 2 2 4 4 2" xfId="38882" xr:uid="{00000000-0005-0000-0000-0000DC4C0000}"/>
    <cellStyle name="Normal 3 10 2 2 4 5" xfId="16977" xr:uid="{00000000-0005-0000-0000-0000DD4C0000}"/>
    <cellStyle name="Normal 3 10 2 2 4 5 2" xfId="43727" xr:uid="{00000000-0005-0000-0000-0000DE4C0000}"/>
    <cellStyle name="Normal 3 10 2 2 4 6" xfId="19378" xr:uid="{00000000-0005-0000-0000-0000DF4C0000}"/>
    <cellStyle name="Normal 3 10 2 2 4 6 2" xfId="46125" xr:uid="{00000000-0005-0000-0000-0000E04C0000}"/>
    <cellStyle name="Normal 3 10 2 2 4 7" xfId="21829" xr:uid="{00000000-0005-0000-0000-0000E14C0000}"/>
    <cellStyle name="Normal 3 10 2 2 4 7 2" xfId="48576" xr:uid="{00000000-0005-0000-0000-0000E24C0000}"/>
    <cellStyle name="Normal 3 10 2 2 4 8" xfId="26695" xr:uid="{00000000-0005-0000-0000-0000E34C0000}"/>
    <cellStyle name="Normal 3 10 2 2 4 8 2" xfId="53440" xr:uid="{00000000-0005-0000-0000-0000E44C0000}"/>
    <cellStyle name="Normal 3 10 2 2 4 9" xfId="29185" xr:uid="{00000000-0005-0000-0000-0000E54C0000}"/>
    <cellStyle name="Normal 3 10 2 2 5" xfId="3479" xr:uid="{00000000-0005-0000-0000-0000E64C0000}"/>
    <cellStyle name="Normal 3 10 2 2 5 2" xfId="8338" xr:uid="{00000000-0005-0000-0000-0000E74C0000}"/>
    <cellStyle name="Normal 3 10 2 2 5 2 2" xfId="35088" xr:uid="{00000000-0005-0000-0000-0000E84C0000}"/>
    <cellStyle name="Normal 3 10 2 2 5 3" xfId="13080" xr:uid="{00000000-0005-0000-0000-0000E94C0000}"/>
    <cellStyle name="Normal 3 10 2 2 5 3 2" xfId="39830" xr:uid="{00000000-0005-0000-0000-0000EA4C0000}"/>
    <cellStyle name="Normal 3 10 2 2 5 4" xfId="22881" xr:uid="{00000000-0005-0000-0000-0000EB4C0000}"/>
    <cellStyle name="Normal 3 10 2 2 5 4 2" xfId="49628" xr:uid="{00000000-0005-0000-0000-0000EC4C0000}"/>
    <cellStyle name="Normal 3 10 2 2 5 5" xfId="30237" xr:uid="{00000000-0005-0000-0000-0000ED4C0000}"/>
    <cellStyle name="Normal 3 10 2 2 6" xfId="5864" xr:uid="{00000000-0005-0000-0000-0000EE4C0000}"/>
    <cellStyle name="Normal 3 10 2 2 6 2" xfId="32614" xr:uid="{00000000-0005-0000-0000-0000EF4C0000}"/>
    <cellStyle name="Normal 3 10 2 2 7" xfId="10710" xr:uid="{00000000-0005-0000-0000-0000F04C0000}"/>
    <cellStyle name="Normal 3 10 2 2 7 2" xfId="37460" xr:uid="{00000000-0005-0000-0000-0000F14C0000}"/>
    <cellStyle name="Normal 3 10 2 2 8" xfId="15555" xr:uid="{00000000-0005-0000-0000-0000F24C0000}"/>
    <cellStyle name="Normal 3 10 2 2 8 2" xfId="42305" xr:uid="{00000000-0005-0000-0000-0000F34C0000}"/>
    <cellStyle name="Normal 3 10 2 2 9" xfId="17956" xr:uid="{00000000-0005-0000-0000-0000F44C0000}"/>
    <cellStyle name="Normal 3 10 2 2 9 2" xfId="44703" xr:uid="{00000000-0005-0000-0000-0000F54C0000}"/>
    <cellStyle name="Normal 3 10 2 3" xfId="1233" xr:uid="{00000000-0005-0000-0000-0000F64C0000}"/>
    <cellStyle name="Normal 3 10 2 3 10" xfId="28000" xr:uid="{00000000-0005-0000-0000-0000F74C0000}"/>
    <cellStyle name="Normal 3 10 2 3 2" xfId="2663" xr:uid="{00000000-0005-0000-0000-0000F84C0000}"/>
    <cellStyle name="Normal 3 10 2 3 2 2" xfId="5146" xr:uid="{00000000-0005-0000-0000-0000F94C0000}"/>
    <cellStyle name="Normal 3 10 2 3 2 2 2" xfId="9997" xr:uid="{00000000-0005-0000-0000-0000FA4C0000}"/>
    <cellStyle name="Normal 3 10 2 3 2 2 2 2" xfId="36747" xr:uid="{00000000-0005-0000-0000-0000FB4C0000}"/>
    <cellStyle name="Normal 3 10 2 3 2 2 3" xfId="14739" xr:uid="{00000000-0005-0000-0000-0000FC4C0000}"/>
    <cellStyle name="Normal 3 10 2 3 2 2 3 2" xfId="41489" xr:uid="{00000000-0005-0000-0000-0000FD4C0000}"/>
    <cellStyle name="Normal 3 10 2 3 2 2 4" xfId="24540" xr:uid="{00000000-0005-0000-0000-0000FE4C0000}"/>
    <cellStyle name="Normal 3 10 2 3 2 2 4 2" xfId="51287" xr:uid="{00000000-0005-0000-0000-0000FF4C0000}"/>
    <cellStyle name="Normal 3 10 2 3 2 2 5" xfId="31896" xr:uid="{00000000-0005-0000-0000-0000004D0000}"/>
    <cellStyle name="Normal 3 10 2 3 2 3" xfId="7523" xr:uid="{00000000-0005-0000-0000-0000014D0000}"/>
    <cellStyle name="Normal 3 10 2 3 2 3 2" xfId="34273" xr:uid="{00000000-0005-0000-0000-0000024D0000}"/>
    <cellStyle name="Normal 3 10 2 3 2 4" xfId="12369" xr:uid="{00000000-0005-0000-0000-0000034D0000}"/>
    <cellStyle name="Normal 3 10 2 3 2 4 2" xfId="39119" xr:uid="{00000000-0005-0000-0000-0000044D0000}"/>
    <cellStyle name="Normal 3 10 2 3 2 5" xfId="17214" xr:uid="{00000000-0005-0000-0000-0000054D0000}"/>
    <cellStyle name="Normal 3 10 2 3 2 5 2" xfId="43964" xr:uid="{00000000-0005-0000-0000-0000064D0000}"/>
    <cellStyle name="Normal 3 10 2 3 2 6" xfId="19615" xr:uid="{00000000-0005-0000-0000-0000074D0000}"/>
    <cellStyle name="Normal 3 10 2 3 2 6 2" xfId="46362" xr:uid="{00000000-0005-0000-0000-0000084D0000}"/>
    <cellStyle name="Normal 3 10 2 3 2 7" xfId="22066" xr:uid="{00000000-0005-0000-0000-0000094D0000}"/>
    <cellStyle name="Normal 3 10 2 3 2 7 2" xfId="48813" xr:uid="{00000000-0005-0000-0000-00000A4D0000}"/>
    <cellStyle name="Normal 3 10 2 3 2 8" xfId="26932" xr:uid="{00000000-0005-0000-0000-00000B4D0000}"/>
    <cellStyle name="Normal 3 10 2 3 2 8 2" xfId="53677" xr:uid="{00000000-0005-0000-0000-00000C4D0000}"/>
    <cellStyle name="Normal 3 10 2 3 2 9" xfId="29422" xr:uid="{00000000-0005-0000-0000-00000D4D0000}"/>
    <cellStyle name="Normal 3 10 2 3 3" xfId="3717" xr:uid="{00000000-0005-0000-0000-00000E4D0000}"/>
    <cellStyle name="Normal 3 10 2 3 3 2" xfId="8575" xr:uid="{00000000-0005-0000-0000-00000F4D0000}"/>
    <cellStyle name="Normal 3 10 2 3 3 2 2" xfId="35325" xr:uid="{00000000-0005-0000-0000-0000104D0000}"/>
    <cellStyle name="Normal 3 10 2 3 3 3" xfId="13317" xr:uid="{00000000-0005-0000-0000-0000114D0000}"/>
    <cellStyle name="Normal 3 10 2 3 3 3 2" xfId="40067" xr:uid="{00000000-0005-0000-0000-0000124D0000}"/>
    <cellStyle name="Normal 3 10 2 3 3 4" xfId="23118" xr:uid="{00000000-0005-0000-0000-0000134D0000}"/>
    <cellStyle name="Normal 3 10 2 3 3 4 2" xfId="49865" xr:uid="{00000000-0005-0000-0000-0000144D0000}"/>
    <cellStyle name="Normal 3 10 2 3 3 5" xfId="30474" xr:uid="{00000000-0005-0000-0000-0000154D0000}"/>
    <cellStyle name="Normal 3 10 2 3 4" xfId="6101" xr:uid="{00000000-0005-0000-0000-0000164D0000}"/>
    <cellStyle name="Normal 3 10 2 3 4 2" xfId="32851" xr:uid="{00000000-0005-0000-0000-0000174D0000}"/>
    <cellStyle name="Normal 3 10 2 3 5" xfId="10947" xr:uid="{00000000-0005-0000-0000-0000184D0000}"/>
    <cellStyle name="Normal 3 10 2 3 5 2" xfId="37697" xr:uid="{00000000-0005-0000-0000-0000194D0000}"/>
    <cellStyle name="Normal 3 10 2 3 6" xfId="15792" xr:uid="{00000000-0005-0000-0000-00001A4D0000}"/>
    <cellStyle name="Normal 3 10 2 3 6 2" xfId="42542" xr:uid="{00000000-0005-0000-0000-00001B4D0000}"/>
    <cellStyle name="Normal 3 10 2 3 7" xfId="18193" xr:uid="{00000000-0005-0000-0000-00001C4D0000}"/>
    <cellStyle name="Normal 3 10 2 3 7 2" xfId="44940" xr:uid="{00000000-0005-0000-0000-00001D4D0000}"/>
    <cellStyle name="Normal 3 10 2 3 8" xfId="20644" xr:uid="{00000000-0005-0000-0000-00001E4D0000}"/>
    <cellStyle name="Normal 3 10 2 3 8 2" xfId="47391" xr:uid="{00000000-0005-0000-0000-00001F4D0000}"/>
    <cellStyle name="Normal 3 10 2 3 9" xfId="25510" xr:uid="{00000000-0005-0000-0000-0000204D0000}"/>
    <cellStyle name="Normal 3 10 2 3 9 2" xfId="52255" xr:uid="{00000000-0005-0000-0000-0000214D0000}"/>
    <cellStyle name="Normal 3 10 2 4" xfId="1713" xr:uid="{00000000-0005-0000-0000-0000224D0000}"/>
    <cellStyle name="Normal 3 10 2 4 2" xfId="4196" xr:uid="{00000000-0005-0000-0000-0000234D0000}"/>
    <cellStyle name="Normal 3 10 2 4 2 2" xfId="9049" xr:uid="{00000000-0005-0000-0000-0000244D0000}"/>
    <cellStyle name="Normal 3 10 2 4 2 2 2" xfId="35799" xr:uid="{00000000-0005-0000-0000-0000254D0000}"/>
    <cellStyle name="Normal 3 10 2 4 2 3" xfId="13791" xr:uid="{00000000-0005-0000-0000-0000264D0000}"/>
    <cellStyle name="Normal 3 10 2 4 2 3 2" xfId="40541" xr:uid="{00000000-0005-0000-0000-0000274D0000}"/>
    <cellStyle name="Normal 3 10 2 4 2 4" xfId="23592" xr:uid="{00000000-0005-0000-0000-0000284D0000}"/>
    <cellStyle name="Normal 3 10 2 4 2 4 2" xfId="50339" xr:uid="{00000000-0005-0000-0000-0000294D0000}"/>
    <cellStyle name="Normal 3 10 2 4 2 5" xfId="30948" xr:uid="{00000000-0005-0000-0000-00002A4D0000}"/>
    <cellStyle name="Normal 3 10 2 4 3" xfId="6575" xr:uid="{00000000-0005-0000-0000-00002B4D0000}"/>
    <cellStyle name="Normal 3 10 2 4 3 2" xfId="33325" xr:uid="{00000000-0005-0000-0000-00002C4D0000}"/>
    <cellStyle name="Normal 3 10 2 4 4" xfId="11421" xr:uid="{00000000-0005-0000-0000-00002D4D0000}"/>
    <cellStyle name="Normal 3 10 2 4 4 2" xfId="38171" xr:uid="{00000000-0005-0000-0000-00002E4D0000}"/>
    <cellStyle name="Normal 3 10 2 4 5" xfId="16266" xr:uid="{00000000-0005-0000-0000-00002F4D0000}"/>
    <cellStyle name="Normal 3 10 2 4 5 2" xfId="43016" xr:uid="{00000000-0005-0000-0000-0000304D0000}"/>
    <cellStyle name="Normal 3 10 2 4 6" xfId="18667" xr:uid="{00000000-0005-0000-0000-0000314D0000}"/>
    <cellStyle name="Normal 3 10 2 4 6 2" xfId="45414" xr:uid="{00000000-0005-0000-0000-0000324D0000}"/>
    <cellStyle name="Normal 3 10 2 4 7" xfId="21118" xr:uid="{00000000-0005-0000-0000-0000334D0000}"/>
    <cellStyle name="Normal 3 10 2 4 7 2" xfId="47865" xr:uid="{00000000-0005-0000-0000-0000344D0000}"/>
    <cellStyle name="Normal 3 10 2 4 8" xfId="25984" xr:uid="{00000000-0005-0000-0000-0000354D0000}"/>
    <cellStyle name="Normal 3 10 2 4 8 2" xfId="52729" xr:uid="{00000000-0005-0000-0000-0000364D0000}"/>
    <cellStyle name="Normal 3 10 2 4 9" xfId="28474" xr:uid="{00000000-0005-0000-0000-0000374D0000}"/>
    <cellStyle name="Normal 3 10 2 5" xfId="2189" xr:uid="{00000000-0005-0000-0000-0000384D0000}"/>
    <cellStyle name="Normal 3 10 2 5 2" xfId="4672" xr:uid="{00000000-0005-0000-0000-0000394D0000}"/>
    <cellStyle name="Normal 3 10 2 5 2 2" xfId="9523" xr:uid="{00000000-0005-0000-0000-00003A4D0000}"/>
    <cellStyle name="Normal 3 10 2 5 2 2 2" xfId="36273" xr:uid="{00000000-0005-0000-0000-00003B4D0000}"/>
    <cellStyle name="Normal 3 10 2 5 2 3" xfId="14265" xr:uid="{00000000-0005-0000-0000-00003C4D0000}"/>
    <cellStyle name="Normal 3 10 2 5 2 3 2" xfId="41015" xr:uid="{00000000-0005-0000-0000-00003D4D0000}"/>
    <cellStyle name="Normal 3 10 2 5 2 4" xfId="24066" xr:uid="{00000000-0005-0000-0000-00003E4D0000}"/>
    <cellStyle name="Normal 3 10 2 5 2 4 2" xfId="50813" xr:uid="{00000000-0005-0000-0000-00003F4D0000}"/>
    <cellStyle name="Normal 3 10 2 5 2 5" xfId="31422" xr:uid="{00000000-0005-0000-0000-0000404D0000}"/>
    <cellStyle name="Normal 3 10 2 5 3" xfId="7049" xr:uid="{00000000-0005-0000-0000-0000414D0000}"/>
    <cellStyle name="Normal 3 10 2 5 3 2" xfId="33799" xr:uid="{00000000-0005-0000-0000-0000424D0000}"/>
    <cellStyle name="Normal 3 10 2 5 4" xfId="11895" xr:uid="{00000000-0005-0000-0000-0000434D0000}"/>
    <cellStyle name="Normal 3 10 2 5 4 2" xfId="38645" xr:uid="{00000000-0005-0000-0000-0000444D0000}"/>
    <cellStyle name="Normal 3 10 2 5 5" xfId="16740" xr:uid="{00000000-0005-0000-0000-0000454D0000}"/>
    <cellStyle name="Normal 3 10 2 5 5 2" xfId="43490" xr:uid="{00000000-0005-0000-0000-0000464D0000}"/>
    <cellStyle name="Normal 3 10 2 5 6" xfId="19141" xr:uid="{00000000-0005-0000-0000-0000474D0000}"/>
    <cellStyle name="Normal 3 10 2 5 6 2" xfId="45888" xr:uid="{00000000-0005-0000-0000-0000484D0000}"/>
    <cellStyle name="Normal 3 10 2 5 7" xfId="21592" xr:uid="{00000000-0005-0000-0000-0000494D0000}"/>
    <cellStyle name="Normal 3 10 2 5 7 2" xfId="48339" xr:uid="{00000000-0005-0000-0000-00004A4D0000}"/>
    <cellStyle name="Normal 3 10 2 5 8" xfId="26458" xr:uid="{00000000-0005-0000-0000-00004B4D0000}"/>
    <cellStyle name="Normal 3 10 2 5 8 2" xfId="53203" xr:uid="{00000000-0005-0000-0000-00004C4D0000}"/>
    <cellStyle name="Normal 3 10 2 5 9" xfId="28948" xr:uid="{00000000-0005-0000-0000-00004D4D0000}"/>
    <cellStyle name="Normal 3 10 2 6" xfId="3209" xr:uid="{00000000-0005-0000-0000-00004E4D0000}"/>
    <cellStyle name="Normal 3 10 2 6 2" xfId="8068" xr:uid="{00000000-0005-0000-0000-00004F4D0000}"/>
    <cellStyle name="Normal 3 10 2 6 2 2" xfId="34818" xr:uid="{00000000-0005-0000-0000-0000504D0000}"/>
    <cellStyle name="Normal 3 10 2 6 3" xfId="12843" xr:uid="{00000000-0005-0000-0000-0000514D0000}"/>
    <cellStyle name="Normal 3 10 2 6 3 2" xfId="39593" xr:uid="{00000000-0005-0000-0000-0000524D0000}"/>
    <cellStyle name="Normal 3 10 2 6 4" xfId="22611" xr:uid="{00000000-0005-0000-0000-0000534D0000}"/>
    <cellStyle name="Normal 3 10 2 6 4 2" xfId="49358" xr:uid="{00000000-0005-0000-0000-0000544D0000}"/>
    <cellStyle name="Normal 3 10 2 6 5" xfId="29967" xr:uid="{00000000-0005-0000-0000-0000554D0000}"/>
    <cellStyle name="Normal 3 10 2 7" xfId="5627" xr:uid="{00000000-0005-0000-0000-0000564D0000}"/>
    <cellStyle name="Normal 3 10 2 7 2" xfId="32377" xr:uid="{00000000-0005-0000-0000-0000574D0000}"/>
    <cellStyle name="Normal 3 10 2 8" xfId="10472" xr:uid="{00000000-0005-0000-0000-0000584D0000}"/>
    <cellStyle name="Normal 3 10 2 8 2" xfId="37222" xr:uid="{00000000-0005-0000-0000-0000594D0000}"/>
    <cellStyle name="Normal 3 10 2 9" xfId="15318" xr:uid="{00000000-0005-0000-0000-00005A4D0000}"/>
    <cellStyle name="Normal 3 10 2 9 2" xfId="42068" xr:uid="{00000000-0005-0000-0000-00005B4D0000}"/>
    <cellStyle name="Normal 3 10 3" xfId="828" xr:uid="{00000000-0005-0000-0000-00005C4D0000}"/>
    <cellStyle name="Normal 3 10 3 10" xfId="20271" xr:uid="{00000000-0005-0000-0000-00005D4D0000}"/>
    <cellStyle name="Normal 3 10 3 10 2" xfId="47018" xr:uid="{00000000-0005-0000-0000-00005E4D0000}"/>
    <cellStyle name="Normal 3 10 3 11" xfId="25137" xr:uid="{00000000-0005-0000-0000-00005F4D0000}"/>
    <cellStyle name="Normal 3 10 3 11 2" xfId="51882" xr:uid="{00000000-0005-0000-0000-0000604D0000}"/>
    <cellStyle name="Normal 3 10 3 12" xfId="27601" xr:uid="{00000000-0005-0000-0000-0000614D0000}"/>
    <cellStyle name="Normal 3 10 3 2" xfId="1336" xr:uid="{00000000-0005-0000-0000-0000624D0000}"/>
    <cellStyle name="Normal 3 10 3 2 10" xfId="28101" xr:uid="{00000000-0005-0000-0000-0000634D0000}"/>
    <cellStyle name="Normal 3 10 3 2 2" xfId="2764" xr:uid="{00000000-0005-0000-0000-0000644D0000}"/>
    <cellStyle name="Normal 3 10 3 2 2 2" xfId="5247" xr:uid="{00000000-0005-0000-0000-0000654D0000}"/>
    <cellStyle name="Normal 3 10 3 2 2 2 2" xfId="10098" xr:uid="{00000000-0005-0000-0000-0000664D0000}"/>
    <cellStyle name="Normal 3 10 3 2 2 2 2 2" xfId="36848" xr:uid="{00000000-0005-0000-0000-0000674D0000}"/>
    <cellStyle name="Normal 3 10 3 2 2 2 3" xfId="14840" xr:uid="{00000000-0005-0000-0000-0000684D0000}"/>
    <cellStyle name="Normal 3 10 3 2 2 2 3 2" xfId="41590" xr:uid="{00000000-0005-0000-0000-0000694D0000}"/>
    <cellStyle name="Normal 3 10 3 2 2 2 4" xfId="24641" xr:uid="{00000000-0005-0000-0000-00006A4D0000}"/>
    <cellStyle name="Normal 3 10 3 2 2 2 4 2" xfId="51388" xr:uid="{00000000-0005-0000-0000-00006B4D0000}"/>
    <cellStyle name="Normal 3 10 3 2 2 2 5" xfId="31997" xr:uid="{00000000-0005-0000-0000-00006C4D0000}"/>
    <cellStyle name="Normal 3 10 3 2 2 3" xfId="7624" xr:uid="{00000000-0005-0000-0000-00006D4D0000}"/>
    <cellStyle name="Normal 3 10 3 2 2 3 2" xfId="34374" xr:uid="{00000000-0005-0000-0000-00006E4D0000}"/>
    <cellStyle name="Normal 3 10 3 2 2 4" xfId="12470" xr:uid="{00000000-0005-0000-0000-00006F4D0000}"/>
    <cellStyle name="Normal 3 10 3 2 2 4 2" xfId="39220" xr:uid="{00000000-0005-0000-0000-0000704D0000}"/>
    <cellStyle name="Normal 3 10 3 2 2 5" xfId="17315" xr:uid="{00000000-0005-0000-0000-0000714D0000}"/>
    <cellStyle name="Normal 3 10 3 2 2 5 2" xfId="44065" xr:uid="{00000000-0005-0000-0000-0000724D0000}"/>
    <cellStyle name="Normal 3 10 3 2 2 6" xfId="19716" xr:uid="{00000000-0005-0000-0000-0000734D0000}"/>
    <cellStyle name="Normal 3 10 3 2 2 6 2" xfId="46463" xr:uid="{00000000-0005-0000-0000-0000744D0000}"/>
    <cellStyle name="Normal 3 10 3 2 2 7" xfId="22167" xr:uid="{00000000-0005-0000-0000-0000754D0000}"/>
    <cellStyle name="Normal 3 10 3 2 2 7 2" xfId="48914" xr:uid="{00000000-0005-0000-0000-0000764D0000}"/>
    <cellStyle name="Normal 3 10 3 2 2 8" xfId="27033" xr:uid="{00000000-0005-0000-0000-0000774D0000}"/>
    <cellStyle name="Normal 3 10 3 2 2 8 2" xfId="53778" xr:uid="{00000000-0005-0000-0000-0000784D0000}"/>
    <cellStyle name="Normal 3 10 3 2 2 9" xfId="29523" xr:uid="{00000000-0005-0000-0000-0000794D0000}"/>
    <cellStyle name="Normal 3 10 3 2 3" xfId="3819" xr:uid="{00000000-0005-0000-0000-00007A4D0000}"/>
    <cellStyle name="Normal 3 10 3 2 3 2" xfId="8676" xr:uid="{00000000-0005-0000-0000-00007B4D0000}"/>
    <cellStyle name="Normal 3 10 3 2 3 2 2" xfId="35426" xr:uid="{00000000-0005-0000-0000-00007C4D0000}"/>
    <cellStyle name="Normal 3 10 3 2 3 3" xfId="13418" xr:uid="{00000000-0005-0000-0000-00007D4D0000}"/>
    <cellStyle name="Normal 3 10 3 2 3 3 2" xfId="40168" xr:uid="{00000000-0005-0000-0000-00007E4D0000}"/>
    <cellStyle name="Normal 3 10 3 2 3 4" xfId="23219" xr:uid="{00000000-0005-0000-0000-00007F4D0000}"/>
    <cellStyle name="Normal 3 10 3 2 3 4 2" xfId="49966" xr:uid="{00000000-0005-0000-0000-0000804D0000}"/>
    <cellStyle name="Normal 3 10 3 2 3 5" xfId="30575" xr:uid="{00000000-0005-0000-0000-0000814D0000}"/>
    <cellStyle name="Normal 3 10 3 2 4" xfId="6202" xr:uid="{00000000-0005-0000-0000-0000824D0000}"/>
    <cellStyle name="Normal 3 10 3 2 4 2" xfId="32952" xr:uid="{00000000-0005-0000-0000-0000834D0000}"/>
    <cellStyle name="Normal 3 10 3 2 5" xfId="11048" xr:uid="{00000000-0005-0000-0000-0000844D0000}"/>
    <cellStyle name="Normal 3 10 3 2 5 2" xfId="37798" xr:uid="{00000000-0005-0000-0000-0000854D0000}"/>
    <cellStyle name="Normal 3 10 3 2 6" xfId="15893" xr:uid="{00000000-0005-0000-0000-0000864D0000}"/>
    <cellStyle name="Normal 3 10 3 2 6 2" xfId="42643" xr:uid="{00000000-0005-0000-0000-0000874D0000}"/>
    <cellStyle name="Normal 3 10 3 2 7" xfId="18294" xr:uid="{00000000-0005-0000-0000-0000884D0000}"/>
    <cellStyle name="Normal 3 10 3 2 7 2" xfId="45041" xr:uid="{00000000-0005-0000-0000-0000894D0000}"/>
    <cellStyle name="Normal 3 10 3 2 8" xfId="20745" xr:uid="{00000000-0005-0000-0000-00008A4D0000}"/>
    <cellStyle name="Normal 3 10 3 2 8 2" xfId="47492" xr:uid="{00000000-0005-0000-0000-00008B4D0000}"/>
    <cellStyle name="Normal 3 10 3 2 9" xfId="25611" xr:uid="{00000000-0005-0000-0000-00008C4D0000}"/>
    <cellStyle name="Normal 3 10 3 2 9 2" xfId="52356" xr:uid="{00000000-0005-0000-0000-00008D4D0000}"/>
    <cellStyle name="Normal 3 10 3 3" xfId="1815" xr:uid="{00000000-0005-0000-0000-00008E4D0000}"/>
    <cellStyle name="Normal 3 10 3 3 2" xfId="4298" xr:uid="{00000000-0005-0000-0000-00008F4D0000}"/>
    <cellStyle name="Normal 3 10 3 3 2 2" xfId="9150" xr:uid="{00000000-0005-0000-0000-0000904D0000}"/>
    <cellStyle name="Normal 3 10 3 3 2 2 2" xfId="35900" xr:uid="{00000000-0005-0000-0000-0000914D0000}"/>
    <cellStyle name="Normal 3 10 3 3 2 3" xfId="13892" xr:uid="{00000000-0005-0000-0000-0000924D0000}"/>
    <cellStyle name="Normal 3 10 3 3 2 3 2" xfId="40642" xr:uid="{00000000-0005-0000-0000-0000934D0000}"/>
    <cellStyle name="Normal 3 10 3 3 2 4" xfId="23693" xr:uid="{00000000-0005-0000-0000-0000944D0000}"/>
    <cellStyle name="Normal 3 10 3 3 2 4 2" xfId="50440" xr:uid="{00000000-0005-0000-0000-0000954D0000}"/>
    <cellStyle name="Normal 3 10 3 3 2 5" xfId="31049" xr:uid="{00000000-0005-0000-0000-0000964D0000}"/>
    <cellStyle name="Normal 3 10 3 3 3" xfId="6676" xr:uid="{00000000-0005-0000-0000-0000974D0000}"/>
    <cellStyle name="Normal 3 10 3 3 3 2" xfId="33426" xr:uid="{00000000-0005-0000-0000-0000984D0000}"/>
    <cellStyle name="Normal 3 10 3 3 4" xfId="11522" xr:uid="{00000000-0005-0000-0000-0000994D0000}"/>
    <cellStyle name="Normal 3 10 3 3 4 2" xfId="38272" xr:uid="{00000000-0005-0000-0000-00009A4D0000}"/>
    <cellStyle name="Normal 3 10 3 3 5" xfId="16367" xr:uid="{00000000-0005-0000-0000-00009B4D0000}"/>
    <cellStyle name="Normal 3 10 3 3 5 2" xfId="43117" xr:uid="{00000000-0005-0000-0000-00009C4D0000}"/>
    <cellStyle name="Normal 3 10 3 3 6" xfId="18768" xr:uid="{00000000-0005-0000-0000-00009D4D0000}"/>
    <cellStyle name="Normal 3 10 3 3 6 2" xfId="45515" xr:uid="{00000000-0005-0000-0000-00009E4D0000}"/>
    <cellStyle name="Normal 3 10 3 3 7" xfId="21219" xr:uid="{00000000-0005-0000-0000-00009F4D0000}"/>
    <cellStyle name="Normal 3 10 3 3 7 2" xfId="47966" xr:uid="{00000000-0005-0000-0000-0000A04D0000}"/>
    <cellStyle name="Normal 3 10 3 3 8" xfId="26085" xr:uid="{00000000-0005-0000-0000-0000A14D0000}"/>
    <cellStyle name="Normal 3 10 3 3 8 2" xfId="52830" xr:uid="{00000000-0005-0000-0000-0000A24D0000}"/>
    <cellStyle name="Normal 3 10 3 3 9" xfId="28575" xr:uid="{00000000-0005-0000-0000-0000A34D0000}"/>
    <cellStyle name="Normal 3 10 3 4" xfId="2290" xr:uid="{00000000-0005-0000-0000-0000A44D0000}"/>
    <cellStyle name="Normal 3 10 3 4 2" xfId="4773" xr:uid="{00000000-0005-0000-0000-0000A54D0000}"/>
    <cellStyle name="Normal 3 10 3 4 2 2" xfId="9624" xr:uid="{00000000-0005-0000-0000-0000A64D0000}"/>
    <cellStyle name="Normal 3 10 3 4 2 2 2" xfId="36374" xr:uid="{00000000-0005-0000-0000-0000A74D0000}"/>
    <cellStyle name="Normal 3 10 3 4 2 3" xfId="14366" xr:uid="{00000000-0005-0000-0000-0000A84D0000}"/>
    <cellStyle name="Normal 3 10 3 4 2 3 2" xfId="41116" xr:uid="{00000000-0005-0000-0000-0000A94D0000}"/>
    <cellStyle name="Normal 3 10 3 4 2 4" xfId="24167" xr:uid="{00000000-0005-0000-0000-0000AA4D0000}"/>
    <cellStyle name="Normal 3 10 3 4 2 4 2" xfId="50914" xr:uid="{00000000-0005-0000-0000-0000AB4D0000}"/>
    <cellStyle name="Normal 3 10 3 4 2 5" xfId="31523" xr:uid="{00000000-0005-0000-0000-0000AC4D0000}"/>
    <cellStyle name="Normal 3 10 3 4 3" xfId="7150" xr:uid="{00000000-0005-0000-0000-0000AD4D0000}"/>
    <cellStyle name="Normal 3 10 3 4 3 2" xfId="33900" xr:uid="{00000000-0005-0000-0000-0000AE4D0000}"/>
    <cellStyle name="Normal 3 10 3 4 4" xfId="11996" xr:uid="{00000000-0005-0000-0000-0000AF4D0000}"/>
    <cellStyle name="Normal 3 10 3 4 4 2" xfId="38746" xr:uid="{00000000-0005-0000-0000-0000B04D0000}"/>
    <cellStyle name="Normal 3 10 3 4 5" xfId="16841" xr:uid="{00000000-0005-0000-0000-0000B14D0000}"/>
    <cellStyle name="Normal 3 10 3 4 5 2" xfId="43591" xr:uid="{00000000-0005-0000-0000-0000B24D0000}"/>
    <cellStyle name="Normal 3 10 3 4 6" xfId="19242" xr:uid="{00000000-0005-0000-0000-0000B34D0000}"/>
    <cellStyle name="Normal 3 10 3 4 6 2" xfId="45989" xr:uid="{00000000-0005-0000-0000-0000B44D0000}"/>
    <cellStyle name="Normal 3 10 3 4 7" xfId="21693" xr:uid="{00000000-0005-0000-0000-0000B54D0000}"/>
    <cellStyle name="Normal 3 10 3 4 7 2" xfId="48440" xr:uid="{00000000-0005-0000-0000-0000B64D0000}"/>
    <cellStyle name="Normal 3 10 3 4 8" xfId="26559" xr:uid="{00000000-0005-0000-0000-0000B74D0000}"/>
    <cellStyle name="Normal 3 10 3 4 8 2" xfId="53304" xr:uid="{00000000-0005-0000-0000-0000B84D0000}"/>
    <cellStyle name="Normal 3 10 3 4 9" xfId="29049" xr:uid="{00000000-0005-0000-0000-0000B94D0000}"/>
    <cellStyle name="Normal 3 10 3 5" xfId="3317" xr:uid="{00000000-0005-0000-0000-0000BA4D0000}"/>
    <cellStyle name="Normal 3 10 3 5 2" xfId="8176" xr:uid="{00000000-0005-0000-0000-0000BB4D0000}"/>
    <cellStyle name="Normal 3 10 3 5 2 2" xfId="34926" xr:uid="{00000000-0005-0000-0000-0000BC4D0000}"/>
    <cellStyle name="Normal 3 10 3 5 3" xfId="12944" xr:uid="{00000000-0005-0000-0000-0000BD4D0000}"/>
    <cellStyle name="Normal 3 10 3 5 3 2" xfId="39694" xr:uid="{00000000-0005-0000-0000-0000BE4D0000}"/>
    <cellStyle name="Normal 3 10 3 5 4" xfId="22719" xr:uid="{00000000-0005-0000-0000-0000BF4D0000}"/>
    <cellStyle name="Normal 3 10 3 5 4 2" xfId="49466" xr:uid="{00000000-0005-0000-0000-0000C04D0000}"/>
    <cellStyle name="Normal 3 10 3 5 5" xfId="30075" xr:uid="{00000000-0005-0000-0000-0000C14D0000}"/>
    <cellStyle name="Normal 3 10 3 6" xfId="5728" xr:uid="{00000000-0005-0000-0000-0000C24D0000}"/>
    <cellStyle name="Normal 3 10 3 6 2" xfId="32478" xr:uid="{00000000-0005-0000-0000-0000C34D0000}"/>
    <cellStyle name="Normal 3 10 3 7" xfId="10574" xr:uid="{00000000-0005-0000-0000-0000C44D0000}"/>
    <cellStyle name="Normal 3 10 3 7 2" xfId="37324" xr:uid="{00000000-0005-0000-0000-0000C54D0000}"/>
    <cellStyle name="Normal 3 10 3 8" xfId="15419" xr:uid="{00000000-0005-0000-0000-0000C64D0000}"/>
    <cellStyle name="Normal 3 10 3 8 2" xfId="42169" xr:uid="{00000000-0005-0000-0000-0000C74D0000}"/>
    <cellStyle name="Normal 3 10 3 9" xfId="17818" xr:uid="{00000000-0005-0000-0000-0000C84D0000}"/>
    <cellStyle name="Normal 3 10 3 9 2" xfId="44565" xr:uid="{00000000-0005-0000-0000-0000C94D0000}"/>
    <cellStyle name="Normal 3 10 4" xfId="1097" xr:uid="{00000000-0005-0000-0000-0000CA4D0000}"/>
    <cellStyle name="Normal 3 10 4 10" xfId="27864" xr:uid="{00000000-0005-0000-0000-0000CB4D0000}"/>
    <cellStyle name="Normal 3 10 4 2" xfId="2527" xr:uid="{00000000-0005-0000-0000-0000CC4D0000}"/>
    <cellStyle name="Normal 3 10 4 2 2" xfId="5010" xr:uid="{00000000-0005-0000-0000-0000CD4D0000}"/>
    <cellStyle name="Normal 3 10 4 2 2 2" xfId="9861" xr:uid="{00000000-0005-0000-0000-0000CE4D0000}"/>
    <cellStyle name="Normal 3 10 4 2 2 2 2" xfId="36611" xr:uid="{00000000-0005-0000-0000-0000CF4D0000}"/>
    <cellStyle name="Normal 3 10 4 2 2 3" xfId="14603" xr:uid="{00000000-0005-0000-0000-0000D04D0000}"/>
    <cellStyle name="Normal 3 10 4 2 2 3 2" xfId="41353" xr:uid="{00000000-0005-0000-0000-0000D14D0000}"/>
    <cellStyle name="Normal 3 10 4 2 2 4" xfId="24404" xr:uid="{00000000-0005-0000-0000-0000D24D0000}"/>
    <cellStyle name="Normal 3 10 4 2 2 4 2" xfId="51151" xr:uid="{00000000-0005-0000-0000-0000D34D0000}"/>
    <cellStyle name="Normal 3 10 4 2 2 5" xfId="31760" xr:uid="{00000000-0005-0000-0000-0000D44D0000}"/>
    <cellStyle name="Normal 3 10 4 2 3" xfId="7387" xr:uid="{00000000-0005-0000-0000-0000D54D0000}"/>
    <cellStyle name="Normal 3 10 4 2 3 2" xfId="34137" xr:uid="{00000000-0005-0000-0000-0000D64D0000}"/>
    <cellStyle name="Normal 3 10 4 2 4" xfId="12233" xr:uid="{00000000-0005-0000-0000-0000D74D0000}"/>
    <cellStyle name="Normal 3 10 4 2 4 2" xfId="38983" xr:uid="{00000000-0005-0000-0000-0000D84D0000}"/>
    <cellStyle name="Normal 3 10 4 2 5" xfId="17078" xr:uid="{00000000-0005-0000-0000-0000D94D0000}"/>
    <cellStyle name="Normal 3 10 4 2 5 2" xfId="43828" xr:uid="{00000000-0005-0000-0000-0000DA4D0000}"/>
    <cellStyle name="Normal 3 10 4 2 6" xfId="19479" xr:uid="{00000000-0005-0000-0000-0000DB4D0000}"/>
    <cellStyle name="Normal 3 10 4 2 6 2" xfId="46226" xr:uid="{00000000-0005-0000-0000-0000DC4D0000}"/>
    <cellStyle name="Normal 3 10 4 2 7" xfId="21930" xr:uid="{00000000-0005-0000-0000-0000DD4D0000}"/>
    <cellStyle name="Normal 3 10 4 2 7 2" xfId="48677" xr:uid="{00000000-0005-0000-0000-0000DE4D0000}"/>
    <cellStyle name="Normal 3 10 4 2 8" xfId="26796" xr:uid="{00000000-0005-0000-0000-0000DF4D0000}"/>
    <cellStyle name="Normal 3 10 4 2 8 2" xfId="53541" xr:uid="{00000000-0005-0000-0000-0000E04D0000}"/>
    <cellStyle name="Normal 3 10 4 2 9" xfId="29286" xr:uid="{00000000-0005-0000-0000-0000E14D0000}"/>
    <cellStyle name="Normal 3 10 4 3" xfId="3581" xr:uid="{00000000-0005-0000-0000-0000E24D0000}"/>
    <cellStyle name="Normal 3 10 4 3 2" xfId="8439" xr:uid="{00000000-0005-0000-0000-0000E34D0000}"/>
    <cellStyle name="Normal 3 10 4 3 2 2" xfId="35189" xr:uid="{00000000-0005-0000-0000-0000E44D0000}"/>
    <cellStyle name="Normal 3 10 4 3 3" xfId="13181" xr:uid="{00000000-0005-0000-0000-0000E54D0000}"/>
    <cellStyle name="Normal 3 10 4 3 3 2" xfId="39931" xr:uid="{00000000-0005-0000-0000-0000E64D0000}"/>
    <cellStyle name="Normal 3 10 4 3 4" xfId="22982" xr:uid="{00000000-0005-0000-0000-0000E74D0000}"/>
    <cellStyle name="Normal 3 10 4 3 4 2" xfId="49729" xr:uid="{00000000-0005-0000-0000-0000E84D0000}"/>
    <cellStyle name="Normal 3 10 4 3 5" xfId="30338" xr:uid="{00000000-0005-0000-0000-0000E94D0000}"/>
    <cellStyle name="Normal 3 10 4 4" xfId="5965" xr:uid="{00000000-0005-0000-0000-0000EA4D0000}"/>
    <cellStyle name="Normal 3 10 4 4 2" xfId="32715" xr:uid="{00000000-0005-0000-0000-0000EB4D0000}"/>
    <cellStyle name="Normal 3 10 4 5" xfId="10811" xr:uid="{00000000-0005-0000-0000-0000EC4D0000}"/>
    <cellStyle name="Normal 3 10 4 5 2" xfId="37561" xr:uid="{00000000-0005-0000-0000-0000ED4D0000}"/>
    <cellStyle name="Normal 3 10 4 6" xfId="15656" xr:uid="{00000000-0005-0000-0000-0000EE4D0000}"/>
    <cellStyle name="Normal 3 10 4 6 2" xfId="42406" xr:uid="{00000000-0005-0000-0000-0000EF4D0000}"/>
    <cellStyle name="Normal 3 10 4 7" xfId="18057" xr:uid="{00000000-0005-0000-0000-0000F04D0000}"/>
    <cellStyle name="Normal 3 10 4 7 2" xfId="44804" xr:uid="{00000000-0005-0000-0000-0000F14D0000}"/>
    <cellStyle name="Normal 3 10 4 8" xfId="20508" xr:uid="{00000000-0005-0000-0000-0000F24D0000}"/>
    <cellStyle name="Normal 3 10 4 8 2" xfId="47255" xr:uid="{00000000-0005-0000-0000-0000F34D0000}"/>
    <cellStyle name="Normal 3 10 4 9" xfId="25374" xr:uid="{00000000-0005-0000-0000-0000F44D0000}"/>
    <cellStyle name="Normal 3 10 4 9 2" xfId="52119" xr:uid="{00000000-0005-0000-0000-0000F54D0000}"/>
    <cellStyle name="Normal 3 10 5" xfId="1577" xr:uid="{00000000-0005-0000-0000-0000F64D0000}"/>
    <cellStyle name="Normal 3 10 5 2" xfId="4060" xr:uid="{00000000-0005-0000-0000-0000F74D0000}"/>
    <cellStyle name="Normal 3 10 5 2 2" xfId="8913" xr:uid="{00000000-0005-0000-0000-0000F84D0000}"/>
    <cellStyle name="Normal 3 10 5 2 2 2" xfId="35663" xr:uid="{00000000-0005-0000-0000-0000F94D0000}"/>
    <cellStyle name="Normal 3 10 5 2 3" xfId="13655" xr:uid="{00000000-0005-0000-0000-0000FA4D0000}"/>
    <cellStyle name="Normal 3 10 5 2 3 2" xfId="40405" xr:uid="{00000000-0005-0000-0000-0000FB4D0000}"/>
    <cellStyle name="Normal 3 10 5 2 4" xfId="23456" xr:uid="{00000000-0005-0000-0000-0000FC4D0000}"/>
    <cellStyle name="Normal 3 10 5 2 4 2" xfId="50203" xr:uid="{00000000-0005-0000-0000-0000FD4D0000}"/>
    <cellStyle name="Normal 3 10 5 2 5" xfId="30812" xr:uid="{00000000-0005-0000-0000-0000FE4D0000}"/>
    <cellStyle name="Normal 3 10 5 3" xfId="6439" xr:uid="{00000000-0005-0000-0000-0000FF4D0000}"/>
    <cellStyle name="Normal 3 10 5 3 2" xfId="33189" xr:uid="{00000000-0005-0000-0000-0000004E0000}"/>
    <cellStyle name="Normal 3 10 5 4" xfId="11285" xr:uid="{00000000-0005-0000-0000-0000014E0000}"/>
    <cellStyle name="Normal 3 10 5 4 2" xfId="38035" xr:uid="{00000000-0005-0000-0000-0000024E0000}"/>
    <cellStyle name="Normal 3 10 5 5" xfId="16130" xr:uid="{00000000-0005-0000-0000-0000034E0000}"/>
    <cellStyle name="Normal 3 10 5 5 2" xfId="42880" xr:uid="{00000000-0005-0000-0000-0000044E0000}"/>
    <cellStyle name="Normal 3 10 5 6" xfId="18531" xr:uid="{00000000-0005-0000-0000-0000054E0000}"/>
    <cellStyle name="Normal 3 10 5 6 2" xfId="45278" xr:uid="{00000000-0005-0000-0000-0000064E0000}"/>
    <cellStyle name="Normal 3 10 5 7" xfId="20982" xr:uid="{00000000-0005-0000-0000-0000074E0000}"/>
    <cellStyle name="Normal 3 10 5 7 2" xfId="47729" xr:uid="{00000000-0005-0000-0000-0000084E0000}"/>
    <cellStyle name="Normal 3 10 5 8" xfId="25848" xr:uid="{00000000-0005-0000-0000-0000094E0000}"/>
    <cellStyle name="Normal 3 10 5 8 2" xfId="52593" xr:uid="{00000000-0005-0000-0000-00000A4E0000}"/>
    <cellStyle name="Normal 3 10 5 9" xfId="28338" xr:uid="{00000000-0005-0000-0000-00000B4E0000}"/>
    <cellStyle name="Normal 3 10 6" xfId="2053" xr:uid="{00000000-0005-0000-0000-00000C4E0000}"/>
    <cellStyle name="Normal 3 10 6 2" xfId="4536" xr:uid="{00000000-0005-0000-0000-00000D4E0000}"/>
    <cellStyle name="Normal 3 10 6 2 2" xfId="9387" xr:uid="{00000000-0005-0000-0000-00000E4E0000}"/>
    <cellStyle name="Normal 3 10 6 2 2 2" xfId="36137" xr:uid="{00000000-0005-0000-0000-00000F4E0000}"/>
    <cellStyle name="Normal 3 10 6 2 3" xfId="14129" xr:uid="{00000000-0005-0000-0000-0000104E0000}"/>
    <cellStyle name="Normal 3 10 6 2 3 2" xfId="40879" xr:uid="{00000000-0005-0000-0000-0000114E0000}"/>
    <cellStyle name="Normal 3 10 6 2 4" xfId="23930" xr:uid="{00000000-0005-0000-0000-0000124E0000}"/>
    <cellStyle name="Normal 3 10 6 2 4 2" xfId="50677" xr:uid="{00000000-0005-0000-0000-0000134E0000}"/>
    <cellStyle name="Normal 3 10 6 2 5" xfId="31286" xr:uid="{00000000-0005-0000-0000-0000144E0000}"/>
    <cellStyle name="Normal 3 10 6 3" xfId="6913" xr:uid="{00000000-0005-0000-0000-0000154E0000}"/>
    <cellStyle name="Normal 3 10 6 3 2" xfId="33663" xr:uid="{00000000-0005-0000-0000-0000164E0000}"/>
    <cellStyle name="Normal 3 10 6 4" xfId="11759" xr:uid="{00000000-0005-0000-0000-0000174E0000}"/>
    <cellStyle name="Normal 3 10 6 4 2" xfId="38509" xr:uid="{00000000-0005-0000-0000-0000184E0000}"/>
    <cellStyle name="Normal 3 10 6 5" xfId="16604" xr:uid="{00000000-0005-0000-0000-0000194E0000}"/>
    <cellStyle name="Normal 3 10 6 5 2" xfId="43354" xr:uid="{00000000-0005-0000-0000-00001A4E0000}"/>
    <cellStyle name="Normal 3 10 6 6" xfId="19005" xr:uid="{00000000-0005-0000-0000-00001B4E0000}"/>
    <cellStyle name="Normal 3 10 6 6 2" xfId="45752" xr:uid="{00000000-0005-0000-0000-00001C4E0000}"/>
    <cellStyle name="Normal 3 10 6 7" xfId="21456" xr:uid="{00000000-0005-0000-0000-00001D4E0000}"/>
    <cellStyle name="Normal 3 10 6 7 2" xfId="48203" xr:uid="{00000000-0005-0000-0000-00001E4E0000}"/>
    <cellStyle name="Normal 3 10 6 8" xfId="26322" xr:uid="{00000000-0005-0000-0000-00001F4E0000}"/>
    <cellStyle name="Normal 3 10 6 8 2" xfId="53067" xr:uid="{00000000-0005-0000-0000-0000204E0000}"/>
    <cellStyle name="Normal 3 10 6 9" xfId="28812" xr:uid="{00000000-0005-0000-0000-0000214E0000}"/>
    <cellStyle name="Normal 3 10 7" xfId="3028" xr:uid="{00000000-0005-0000-0000-0000224E0000}"/>
    <cellStyle name="Normal 3 10 7 2" xfId="7887" xr:uid="{00000000-0005-0000-0000-0000234E0000}"/>
    <cellStyle name="Normal 3 10 7 2 2" xfId="34637" xr:uid="{00000000-0005-0000-0000-0000244E0000}"/>
    <cellStyle name="Normal 3 10 7 3" xfId="12707" xr:uid="{00000000-0005-0000-0000-0000254E0000}"/>
    <cellStyle name="Normal 3 10 7 3 2" xfId="39457" xr:uid="{00000000-0005-0000-0000-0000264E0000}"/>
    <cellStyle name="Normal 3 10 7 4" xfId="22430" xr:uid="{00000000-0005-0000-0000-0000274E0000}"/>
    <cellStyle name="Normal 3 10 7 4 2" xfId="49177" xr:uid="{00000000-0005-0000-0000-0000284E0000}"/>
    <cellStyle name="Normal 3 10 7 5" xfId="29786" xr:uid="{00000000-0005-0000-0000-0000294E0000}"/>
    <cellStyle name="Normal 3 10 8" xfId="5491" xr:uid="{00000000-0005-0000-0000-00002A4E0000}"/>
    <cellStyle name="Normal 3 10 8 2" xfId="32241" xr:uid="{00000000-0005-0000-0000-00002B4E0000}"/>
    <cellStyle name="Normal 3 10 9" xfId="10336" xr:uid="{00000000-0005-0000-0000-00002C4E0000}"/>
    <cellStyle name="Normal 3 10 9 2" xfId="37086" xr:uid="{00000000-0005-0000-0000-00002D4E0000}"/>
    <cellStyle name="Normal 3 11" xfId="528" xr:uid="{00000000-0005-0000-0000-00002E4E0000}"/>
    <cellStyle name="Normal 3 11 10" xfId="15217" xr:uid="{00000000-0005-0000-0000-00002F4E0000}"/>
    <cellStyle name="Normal 3 11 10 2" xfId="41967" xr:uid="{00000000-0005-0000-0000-0000304E0000}"/>
    <cellStyle name="Normal 3 11 11" xfId="17610" xr:uid="{00000000-0005-0000-0000-0000314E0000}"/>
    <cellStyle name="Normal 3 11 11 2" xfId="44357" xr:uid="{00000000-0005-0000-0000-0000324E0000}"/>
    <cellStyle name="Normal 3 11 12" xfId="20068" xr:uid="{00000000-0005-0000-0000-0000334E0000}"/>
    <cellStyle name="Normal 3 11 12 2" xfId="46815" xr:uid="{00000000-0005-0000-0000-0000344E0000}"/>
    <cellStyle name="Normal 3 11 13" xfId="24934" xr:uid="{00000000-0005-0000-0000-0000354E0000}"/>
    <cellStyle name="Normal 3 11 13 2" xfId="51680" xr:uid="{00000000-0005-0000-0000-0000364E0000}"/>
    <cellStyle name="Normal 3 11 14" xfId="27347" xr:uid="{00000000-0005-0000-0000-0000374E0000}"/>
    <cellStyle name="Normal 3 11 2" xfId="720" xr:uid="{00000000-0005-0000-0000-0000384E0000}"/>
    <cellStyle name="Normal 3 11 2 10" xfId="17751" xr:uid="{00000000-0005-0000-0000-0000394E0000}"/>
    <cellStyle name="Normal 3 11 2 10 2" xfId="44498" xr:uid="{00000000-0005-0000-0000-00003A4E0000}"/>
    <cellStyle name="Normal 3 11 2 11" xfId="20204" xr:uid="{00000000-0005-0000-0000-00003B4E0000}"/>
    <cellStyle name="Normal 3 11 2 11 2" xfId="46951" xr:uid="{00000000-0005-0000-0000-00003C4E0000}"/>
    <cellStyle name="Normal 3 11 2 12" xfId="25070" xr:uid="{00000000-0005-0000-0000-00003D4E0000}"/>
    <cellStyle name="Normal 3 11 2 12 2" xfId="51816" xr:uid="{00000000-0005-0000-0000-00003E4E0000}"/>
    <cellStyle name="Normal 3 11 2 13" xfId="27528" xr:uid="{00000000-0005-0000-0000-00003F4E0000}"/>
    <cellStyle name="Normal 3 11 2 2" xfId="1030" xr:uid="{00000000-0005-0000-0000-0000404E0000}"/>
    <cellStyle name="Normal 3 11 2 2 10" xfId="20442" xr:uid="{00000000-0005-0000-0000-0000414E0000}"/>
    <cellStyle name="Normal 3 11 2 2 10 2" xfId="47189" xr:uid="{00000000-0005-0000-0000-0000424E0000}"/>
    <cellStyle name="Normal 3 11 2 2 11" xfId="25308" xr:uid="{00000000-0005-0000-0000-0000434E0000}"/>
    <cellStyle name="Normal 3 11 2 2 11 2" xfId="52053" xr:uid="{00000000-0005-0000-0000-0000444E0000}"/>
    <cellStyle name="Normal 3 11 2 2 12" xfId="27798" xr:uid="{00000000-0005-0000-0000-0000454E0000}"/>
    <cellStyle name="Normal 3 11 2 2 2" xfId="1507" xr:uid="{00000000-0005-0000-0000-0000464E0000}"/>
    <cellStyle name="Normal 3 11 2 2 2 10" xfId="28272" xr:uid="{00000000-0005-0000-0000-0000474E0000}"/>
    <cellStyle name="Normal 3 11 2 2 2 2" xfId="2935" xr:uid="{00000000-0005-0000-0000-0000484E0000}"/>
    <cellStyle name="Normal 3 11 2 2 2 2 2" xfId="5418" xr:uid="{00000000-0005-0000-0000-0000494E0000}"/>
    <cellStyle name="Normal 3 11 2 2 2 2 2 2" xfId="10269" xr:uid="{00000000-0005-0000-0000-00004A4E0000}"/>
    <cellStyle name="Normal 3 11 2 2 2 2 2 2 2" xfId="37019" xr:uid="{00000000-0005-0000-0000-00004B4E0000}"/>
    <cellStyle name="Normal 3 11 2 2 2 2 2 3" xfId="15011" xr:uid="{00000000-0005-0000-0000-00004C4E0000}"/>
    <cellStyle name="Normal 3 11 2 2 2 2 2 3 2" xfId="41761" xr:uid="{00000000-0005-0000-0000-00004D4E0000}"/>
    <cellStyle name="Normal 3 11 2 2 2 2 2 4" xfId="24812" xr:uid="{00000000-0005-0000-0000-00004E4E0000}"/>
    <cellStyle name="Normal 3 11 2 2 2 2 2 4 2" xfId="51559" xr:uid="{00000000-0005-0000-0000-00004F4E0000}"/>
    <cellStyle name="Normal 3 11 2 2 2 2 2 5" xfId="32168" xr:uid="{00000000-0005-0000-0000-0000504E0000}"/>
    <cellStyle name="Normal 3 11 2 2 2 2 3" xfId="7795" xr:uid="{00000000-0005-0000-0000-0000514E0000}"/>
    <cellStyle name="Normal 3 11 2 2 2 2 3 2" xfId="34545" xr:uid="{00000000-0005-0000-0000-0000524E0000}"/>
    <cellStyle name="Normal 3 11 2 2 2 2 4" xfId="12641" xr:uid="{00000000-0005-0000-0000-0000534E0000}"/>
    <cellStyle name="Normal 3 11 2 2 2 2 4 2" xfId="39391" xr:uid="{00000000-0005-0000-0000-0000544E0000}"/>
    <cellStyle name="Normal 3 11 2 2 2 2 5" xfId="17486" xr:uid="{00000000-0005-0000-0000-0000554E0000}"/>
    <cellStyle name="Normal 3 11 2 2 2 2 5 2" xfId="44236" xr:uid="{00000000-0005-0000-0000-0000564E0000}"/>
    <cellStyle name="Normal 3 11 2 2 2 2 6" xfId="19887" xr:uid="{00000000-0005-0000-0000-0000574E0000}"/>
    <cellStyle name="Normal 3 11 2 2 2 2 6 2" xfId="46634" xr:uid="{00000000-0005-0000-0000-0000584E0000}"/>
    <cellStyle name="Normal 3 11 2 2 2 2 7" xfId="22338" xr:uid="{00000000-0005-0000-0000-0000594E0000}"/>
    <cellStyle name="Normal 3 11 2 2 2 2 7 2" xfId="49085" xr:uid="{00000000-0005-0000-0000-00005A4E0000}"/>
    <cellStyle name="Normal 3 11 2 2 2 2 8" xfId="27204" xr:uid="{00000000-0005-0000-0000-00005B4E0000}"/>
    <cellStyle name="Normal 3 11 2 2 2 2 8 2" xfId="53949" xr:uid="{00000000-0005-0000-0000-00005C4E0000}"/>
    <cellStyle name="Normal 3 11 2 2 2 2 9" xfId="29694" xr:uid="{00000000-0005-0000-0000-00005D4E0000}"/>
    <cellStyle name="Normal 3 11 2 2 2 3" xfId="3990" xr:uid="{00000000-0005-0000-0000-00005E4E0000}"/>
    <cellStyle name="Normal 3 11 2 2 2 3 2" xfId="8847" xr:uid="{00000000-0005-0000-0000-00005F4E0000}"/>
    <cellStyle name="Normal 3 11 2 2 2 3 2 2" xfId="35597" xr:uid="{00000000-0005-0000-0000-0000604E0000}"/>
    <cellStyle name="Normal 3 11 2 2 2 3 3" xfId="13589" xr:uid="{00000000-0005-0000-0000-0000614E0000}"/>
    <cellStyle name="Normal 3 11 2 2 2 3 3 2" xfId="40339" xr:uid="{00000000-0005-0000-0000-0000624E0000}"/>
    <cellStyle name="Normal 3 11 2 2 2 3 4" xfId="23390" xr:uid="{00000000-0005-0000-0000-0000634E0000}"/>
    <cellStyle name="Normal 3 11 2 2 2 3 4 2" xfId="50137" xr:uid="{00000000-0005-0000-0000-0000644E0000}"/>
    <cellStyle name="Normal 3 11 2 2 2 3 5" xfId="30746" xr:uid="{00000000-0005-0000-0000-0000654E0000}"/>
    <cellStyle name="Normal 3 11 2 2 2 4" xfId="6373" xr:uid="{00000000-0005-0000-0000-0000664E0000}"/>
    <cellStyle name="Normal 3 11 2 2 2 4 2" xfId="33123" xr:uid="{00000000-0005-0000-0000-0000674E0000}"/>
    <cellStyle name="Normal 3 11 2 2 2 5" xfId="11219" xr:uid="{00000000-0005-0000-0000-0000684E0000}"/>
    <cellStyle name="Normal 3 11 2 2 2 5 2" xfId="37969" xr:uid="{00000000-0005-0000-0000-0000694E0000}"/>
    <cellStyle name="Normal 3 11 2 2 2 6" xfId="16064" xr:uid="{00000000-0005-0000-0000-00006A4E0000}"/>
    <cellStyle name="Normal 3 11 2 2 2 6 2" xfId="42814" xr:uid="{00000000-0005-0000-0000-00006B4E0000}"/>
    <cellStyle name="Normal 3 11 2 2 2 7" xfId="18465" xr:uid="{00000000-0005-0000-0000-00006C4E0000}"/>
    <cellStyle name="Normal 3 11 2 2 2 7 2" xfId="45212" xr:uid="{00000000-0005-0000-0000-00006D4E0000}"/>
    <cellStyle name="Normal 3 11 2 2 2 8" xfId="20916" xr:uid="{00000000-0005-0000-0000-00006E4E0000}"/>
    <cellStyle name="Normal 3 11 2 2 2 8 2" xfId="47663" xr:uid="{00000000-0005-0000-0000-00006F4E0000}"/>
    <cellStyle name="Normal 3 11 2 2 2 9" xfId="25782" xr:uid="{00000000-0005-0000-0000-0000704E0000}"/>
    <cellStyle name="Normal 3 11 2 2 2 9 2" xfId="52527" xr:uid="{00000000-0005-0000-0000-0000714E0000}"/>
    <cellStyle name="Normal 3 11 2 2 3" xfId="1986" xr:uid="{00000000-0005-0000-0000-0000724E0000}"/>
    <cellStyle name="Normal 3 11 2 2 3 2" xfId="4469" xr:uid="{00000000-0005-0000-0000-0000734E0000}"/>
    <cellStyle name="Normal 3 11 2 2 3 2 2" xfId="9321" xr:uid="{00000000-0005-0000-0000-0000744E0000}"/>
    <cellStyle name="Normal 3 11 2 2 3 2 2 2" xfId="36071" xr:uid="{00000000-0005-0000-0000-0000754E0000}"/>
    <cellStyle name="Normal 3 11 2 2 3 2 3" xfId="14063" xr:uid="{00000000-0005-0000-0000-0000764E0000}"/>
    <cellStyle name="Normal 3 11 2 2 3 2 3 2" xfId="40813" xr:uid="{00000000-0005-0000-0000-0000774E0000}"/>
    <cellStyle name="Normal 3 11 2 2 3 2 4" xfId="23864" xr:uid="{00000000-0005-0000-0000-0000784E0000}"/>
    <cellStyle name="Normal 3 11 2 2 3 2 4 2" xfId="50611" xr:uid="{00000000-0005-0000-0000-0000794E0000}"/>
    <cellStyle name="Normal 3 11 2 2 3 2 5" xfId="31220" xr:uid="{00000000-0005-0000-0000-00007A4E0000}"/>
    <cellStyle name="Normal 3 11 2 2 3 3" xfId="6847" xr:uid="{00000000-0005-0000-0000-00007B4E0000}"/>
    <cellStyle name="Normal 3 11 2 2 3 3 2" xfId="33597" xr:uid="{00000000-0005-0000-0000-00007C4E0000}"/>
    <cellStyle name="Normal 3 11 2 2 3 4" xfId="11693" xr:uid="{00000000-0005-0000-0000-00007D4E0000}"/>
    <cellStyle name="Normal 3 11 2 2 3 4 2" xfId="38443" xr:uid="{00000000-0005-0000-0000-00007E4E0000}"/>
    <cellStyle name="Normal 3 11 2 2 3 5" xfId="16538" xr:uid="{00000000-0005-0000-0000-00007F4E0000}"/>
    <cellStyle name="Normal 3 11 2 2 3 5 2" xfId="43288" xr:uid="{00000000-0005-0000-0000-0000804E0000}"/>
    <cellStyle name="Normal 3 11 2 2 3 6" xfId="18939" xr:uid="{00000000-0005-0000-0000-0000814E0000}"/>
    <cellStyle name="Normal 3 11 2 2 3 6 2" xfId="45686" xr:uid="{00000000-0005-0000-0000-0000824E0000}"/>
    <cellStyle name="Normal 3 11 2 2 3 7" xfId="21390" xr:uid="{00000000-0005-0000-0000-0000834E0000}"/>
    <cellStyle name="Normal 3 11 2 2 3 7 2" xfId="48137" xr:uid="{00000000-0005-0000-0000-0000844E0000}"/>
    <cellStyle name="Normal 3 11 2 2 3 8" xfId="26256" xr:uid="{00000000-0005-0000-0000-0000854E0000}"/>
    <cellStyle name="Normal 3 11 2 2 3 8 2" xfId="53001" xr:uid="{00000000-0005-0000-0000-0000864E0000}"/>
    <cellStyle name="Normal 3 11 2 2 3 9" xfId="28746" xr:uid="{00000000-0005-0000-0000-0000874E0000}"/>
    <cellStyle name="Normal 3 11 2 2 4" xfId="2461" xr:uid="{00000000-0005-0000-0000-0000884E0000}"/>
    <cellStyle name="Normal 3 11 2 2 4 2" xfId="4944" xr:uid="{00000000-0005-0000-0000-0000894E0000}"/>
    <cellStyle name="Normal 3 11 2 2 4 2 2" xfId="9795" xr:uid="{00000000-0005-0000-0000-00008A4E0000}"/>
    <cellStyle name="Normal 3 11 2 2 4 2 2 2" xfId="36545" xr:uid="{00000000-0005-0000-0000-00008B4E0000}"/>
    <cellStyle name="Normal 3 11 2 2 4 2 3" xfId="14537" xr:uid="{00000000-0005-0000-0000-00008C4E0000}"/>
    <cellStyle name="Normal 3 11 2 2 4 2 3 2" xfId="41287" xr:uid="{00000000-0005-0000-0000-00008D4E0000}"/>
    <cellStyle name="Normal 3 11 2 2 4 2 4" xfId="24338" xr:uid="{00000000-0005-0000-0000-00008E4E0000}"/>
    <cellStyle name="Normal 3 11 2 2 4 2 4 2" xfId="51085" xr:uid="{00000000-0005-0000-0000-00008F4E0000}"/>
    <cellStyle name="Normal 3 11 2 2 4 2 5" xfId="31694" xr:uid="{00000000-0005-0000-0000-0000904E0000}"/>
    <cellStyle name="Normal 3 11 2 2 4 3" xfId="7321" xr:uid="{00000000-0005-0000-0000-0000914E0000}"/>
    <cellStyle name="Normal 3 11 2 2 4 3 2" xfId="34071" xr:uid="{00000000-0005-0000-0000-0000924E0000}"/>
    <cellStyle name="Normal 3 11 2 2 4 4" xfId="12167" xr:uid="{00000000-0005-0000-0000-0000934E0000}"/>
    <cellStyle name="Normal 3 11 2 2 4 4 2" xfId="38917" xr:uid="{00000000-0005-0000-0000-0000944E0000}"/>
    <cellStyle name="Normal 3 11 2 2 4 5" xfId="17012" xr:uid="{00000000-0005-0000-0000-0000954E0000}"/>
    <cellStyle name="Normal 3 11 2 2 4 5 2" xfId="43762" xr:uid="{00000000-0005-0000-0000-0000964E0000}"/>
    <cellStyle name="Normal 3 11 2 2 4 6" xfId="19413" xr:uid="{00000000-0005-0000-0000-0000974E0000}"/>
    <cellStyle name="Normal 3 11 2 2 4 6 2" xfId="46160" xr:uid="{00000000-0005-0000-0000-0000984E0000}"/>
    <cellStyle name="Normal 3 11 2 2 4 7" xfId="21864" xr:uid="{00000000-0005-0000-0000-0000994E0000}"/>
    <cellStyle name="Normal 3 11 2 2 4 7 2" xfId="48611" xr:uid="{00000000-0005-0000-0000-00009A4E0000}"/>
    <cellStyle name="Normal 3 11 2 2 4 8" xfId="26730" xr:uid="{00000000-0005-0000-0000-00009B4E0000}"/>
    <cellStyle name="Normal 3 11 2 2 4 8 2" xfId="53475" xr:uid="{00000000-0005-0000-0000-00009C4E0000}"/>
    <cellStyle name="Normal 3 11 2 2 4 9" xfId="29220" xr:uid="{00000000-0005-0000-0000-00009D4E0000}"/>
    <cellStyle name="Normal 3 11 2 2 5" xfId="3514" xr:uid="{00000000-0005-0000-0000-00009E4E0000}"/>
    <cellStyle name="Normal 3 11 2 2 5 2" xfId="8373" xr:uid="{00000000-0005-0000-0000-00009F4E0000}"/>
    <cellStyle name="Normal 3 11 2 2 5 2 2" xfId="35123" xr:uid="{00000000-0005-0000-0000-0000A04E0000}"/>
    <cellStyle name="Normal 3 11 2 2 5 3" xfId="13115" xr:uid="{00000000-0005-0000-0000-0000A14E0000}"/>
    <cellStyle name="Normal 3 11 2 2 5 3 2" xfId="39865" xr:uid="{00000000-0005-0000-0000-0000A24E0000}"/>
    <cellStyle name="Normal 3 11 2 2 5 4" xfId="22916" xr:uid="{00000000-0005-0000-0000-0000A34E0000}"/>
    <cellStyle name="Normal 3 11 2 2 5 4 2" xfId="49663" xr:uid="{00000000-0005-0000-0000-0000A44E0000}"/>
    <cellStyle name="Normal 3 11 2 2 5 5" xfId="30272" xr:uid="{00000000-0005-0000-0000-0000A54E0000}"/>
    <cellStyle name="Normal 3 11 2 2 6" xfId="5899" xr:uid="{00000000-0005-0000-0000-0000A64E0000}"/>
    <cellStyle name="Normal 3 11 2 2 6 2" xfId="32649" xr:uid="{00000000-0005-0000-0000-0000A74E0000}"/>
    <cellStyle name="Normal 3 11 2 2 7" xfId="10745" xr:uid="{00000000-0005-0000-0000-0000A84E0000}"/>
    <cellStyle name="Normal 3 11 2 2 7 2" xfId="37495" xr:uid="{00000000-0005-0000-0000-0000A94E0000}"/>
    <cellStyle name="Normal 3 11 2 2 8" xfId="15590" xr:uid="{00000000-0005-0000-0000-0000AA4E0000}"/>
    <cellStyle name="Normal 3 11 2 2 8 2" xfId="42340" xr:uid="{00000000-0005-0000-0000-0000AB4E0000}"/>
    <cellStyle name="Normal 3 11 2 2 9" xfId="17991" xr:uid="{00000000-0005-0000-0000-0000AC4E0000}"/>
    <cellStyle name="Normal 3 11 2 2 9 2" xfId="44738" xr:uid="{00000000-0005-0000-0000-0000AD4E0000}"/>
    <cellStyle name="Normal 3 11 2 3" xfId="1268" xr:uid="{00000000-0005-0000-0000-0000AE4E0000}"/>
    <cellStyle name="Normal 3 11 2 3 10" xfId="28035" xr:uid="{00000000-0005-0000-0000-0000AF4E0000}"/>
    <cellStyle name="Normal 3 11 2 3 2" xfId="2698" xr:uid="{00000000-0005-0000-0000-0000B04E0000}"/>
    <cellStyle name="Normal 3 11 2 3 2 2" xfId="5181" xr:uid="{00000000-0005-0000-0000-0000B14E0000}"/>
    <cellStyle name="Normal 3 11 2 3 2 2 2" xfId="10032" xr:uid="{00000000-0005-0000-0000-0000B24E0000}"/>
    <cellStyle name="Normal 3 11 2 3 2 2 2 2" xfId="36782" xr:uid="{00000000-0005-0000-0000-0000B34E0000}"/>
    <cellStyle name="Normal 3 11 2 3 2 2 3" xfId="14774" xr:uid="{00000000-0005-0000-0000-0000B44E0000}"/>
    <cellStyle name="Normal 3 11 2 3 2 2 3 2" xfId="41524" xr:uid="{00000000-0005-0000-0000-0000B54E0000}"/>
    <cellStyle name="Normal 3 11 2 3 2 2 4" xfId="24575" xr:uid="{00000000-0005-0000-0000-0000B64E0000}"/>
    <cellStyle name="Normal 3 11 2 3 2 2 4 2" xfId="51322" xr:uid="{00000000-0005-0000-0000-0000B74E0000}"/>
    <cellStyle name="Normal 3 11 2 3 2 2 5" xfId="31931" xr:uid="{00000000-0005-0000-0000-0000B84E0000}"/>
    <cellStyle name="Normal 3 11 2 3 2 3" xfId="7558" xr:uid="{00000000-0005-0000-0000-0000B94E0000}"/>
    <cellStyle name="Normal 3 11 2 3 2 3 2" xfId="34308" xr:uid="{00000000-0005-0000-0000-0000BA4E0000}"/>
    <cellStyle name="Normal 3 11 2 3 2 4" xfId="12404" xr:uid="{00000000-0005-0000-0000-0000BB4E0000}"/>
    <cellStyle name="Normal 3 11 2 3 2 4 2" xfId="39154" xr:uid="{00000000-0005-0000-0000-0000BC4E0000}"/>
    <cellStyle name="Normal 3 11 2 3 2 5" xfId="17249" xr:uid="{00000000-0005-0000-0000-0000BD4E0000}"/>
    <cellStyle name="Normal 3 11 2 3 2 5 2" xfId="43999" xr:uid="{00000000-0005-0000-0000-0000BE4E0000}"/>
    <cellStyle name="Normal 3 11 2 3 2 6" xfId="19650" xr:uid="{00000000-0005-0000-0000-0000BF4E0000}"/>
    <cellStyle name="Normal 3 11 2 3 2 6 2" xfId="46397" xr:uid="{00000000-0005-0000-0000-0000C04E0000}"/>
    <cellStyle name="Normal 3 11 2 3 2 7" xfId="22101" xr:uid="{00000000-0005-0000-0000-0000C14E0000}"/>
    <cellStyle name="Normal 3 11 2 3 2 7 2" xfId="48848" xr:uid="{00000000-0005-0000-0000-0000C24E0000}"/>
    <cellStyle name="Normal 3 11 2 3 2 8" xfId="26967" xr:uid="{00000000-0005-0000-0000-0000C34E0000}"/>
    <cellStyle name="Normal 3 11 2 3 2 8 2" xfId="53712" xr:uid="{00000000-0005-0000-0000-0000C44E0000}"/>
    <cellStyle name="Normal 3 11 2 3 2 9" xfId="29457" xr:uid="{00000000-0005-0000-0000-0000C54E0000}"/>
    <cellStyle name="Normal 3 11 2 3 3" xfId="3752" xr:uid="{00000000-0005-0000-0000-0000C64E0000}"/>
    <cellStyle name="Normal 3 11 2 3 3 2" xfId="8610" xr:uid="{00000000-0005-0000-0000-0000C74E0000}"/>
    <cellStyle name="Normal 3 11 2 3 3 2 2" xfId="35360" xr:uid="{00000000-0005-0000-0000-0000C84E0000}"/>
    <cellStyle name="Normal 3 11 2 3 3 3" xfId="13352" xr:uid="{00000000-0005-0000-0000-0000C94E0000}"/>
    <cellStyle name="Normal 3 11 2 3 3 3 2" xfId="40102" xr:uid="{00000000-0005-0000-0000-0000CA4E0000}"/>
    <cellStyle name="Normal 3 11 2 3 3 4" xfId="23153" xr:uid="{00000000-0005-0000-0000-0000CB4E0000}"/>
    <cellStyle name="Normal 3 11 2 3 3 4 2" xfId="49900" xr:uid="{00000000-0005-0000-0000-0000CC4E0000}"/>
    <cellStyle name="Normal 3 11 2 3 3 5" xfId="30509" xr:uid="{00000000-0005-0000-0000-0000CD4E0000}"/>
    <cellStyle name="Normal 3 11 2 3 4" xfId="6136" xr:uid="{00000000-0005-0000-0000-0000CE4E0000}"/>
    <cellStyle name="Normal 3 11 2 3 4 2" xfId="32886" xr:uid="{00000000-0005-0000-0000-0000CF4E0000}"/>
    <cellStyle name="Normal 3 11 2 3 5" xfId="10982" xr:uid="{00000000-0005-0000-0000-0000D04E0000}"/>
    <cellStyle name="Normal 3 11 2 3 5 2" xfId="37732" xr:uid="{00000000-0005-0000-0000-0000D14E0000}"/>
    <cellStyle name="Normal 3 11 2 3 6" xfId="15827" xr:uid="{00000000-0005-0000-0000-0000D24E0000}"/>
    <cellStyle name="Normal 3 11 2 3 6 2" xfId="42577" xr:uid="{00000000-0005-0000-0000-0000D34E0000}"/>
    <cellStyle name="Normal 3 11 2 3 7" xfId="18228" xr:uid="{00000000-0005-0000-0000-0000D44E0000}"/>
    <cellStyle name="Normal 3 11 2 3 7 2" xfId="44975" xr:uid="{00000000-0005-0000-0000-0000D54E0000}"/>
    <cellStyle name="Normal 3 11 2 3 8" xfId="20679" xr:uid="{00000000-0005-0000-0000-0000D64E0000}"/>
    <cellStyle name="Normal 3 11 2 3 8 2" xfId="47426" xr:uid="{00000000-0005-0000-0000-0000D74E0000}"/>
    <cellStyle name="Normal 3 11 2 3 9" xfId="25545" xr:uid="{00000000-0005-0000-0000-0000D84E0000}"/>
    <cellStyle name="Normal 3 11 2 3 9 2" xfId="52290" xr:uid="{00000000-0005-0000-0000-0000D94E0000}"/>
    <cellStyle name="Normal 3 11 2 4" xfId="1748" xr:uid="{00000000-0005-0000-0000-0000DA4E0000}"/>
    <cellStyle name="Normal 3 11 2 4 2" xfId="4231" xr:uid="{00000000-0005-0000-0000-0000DB4E0000}"/>
    <cellStyle name="Normal 3 11 2 4 2 2" xfId="9084" xr:uid="{00000000-0005-0000-0000-0000DC4E0000}"/>
    <cellStyle name="Normal 3 11 2 4 2 2 2" xfId="35834" xr:uid="{00000000-0005-0000-0000-0000DD4E0000}"/>
    <cellStyle name="Normal 3 11 2 4 2 3" xfId="13826" xr:uid="{00000000-0005-0000-0000-0000DE4E0000}"/>
    <cellStyle name="Normal 3 11 2 4 2 3 2" xfId="40576" xr:uid="{00000000-0005-0000-0000-0000DF4E0000}"/>
    <cellStyle name="Normal 3 11 2 4 2 4" xfId="23627" xr:uid="{00000000-0005-0000-0000-0000E04E0000}"/>
    <cellStyle name="Normal 3 11 2 4 2 4 2" xfId="50374" xr:uid="{00000000-0005-0000-0000-0000E14E0000}"/>
    <cellStyle name="Normal 3 11 2 4 2 5" xfId="30983" xr:uid="{00000000-0005-0000-0000-0000E24E0000}"/>
    <cellStyle name="Normal 3 11 2 4 3" xfId="6610" xr:uid="{00000000-0005-0000-0000-0000E34E0000}"/>
    <cellStyle name="Normal 3 11 2 4 3 2" xfId="33360" xr:uid="{00000000-0005-0000-0000-0000E44E0000}"/>
    <cellStyle name="Normal 3 11 2 4 4" xfId="11456" xr:uid="{00000000-0005-0000-0000-0000E54E0000}"/>
    <cellStyle name="Normal 3 11 2 4 4 2" xfId="38206" xr:uid="{00000000-0005-0000-0000-0000E64E0000}"/>
    <cellStyle name="Normal 3 11 2 4 5" xfId="16301" xr:uid="{00000000-0005-0000-0000-0000E74E0000}"/>
    <cellStyle name="Normal 3 11 2 4 5 2" xfId="43051" xr:uid="{00000000-0005-0000-0000-0000E84E0000}"/>
    <cellStyle name="Normal 3 11 2 4 6" xfId="18702" xr:uid="{00000000-0005-0000-0000-0000E94E0000}"/>
    <cellStyle name="Normal 3 11 2 4 6 2" xfId="45449" xr:uid="{00000000-0005-0000-0000-0000EA4E0000}"/>
    <cellStyle name="Normal 3 11 2 4 7" xfId="21153" xr:uid="{00000000-0005-0000-0000-0000EB4E0000}"/>
    <cellStyle name="Normal 3 11 2 4 7 2" xfId="47900" xr:uid="{00000000-0005-0000-0000-0000EC4E0000}"/>
    <cellStyle name="Normal 3 11 2 4 8" xfId="26019" xr:uid="{00000000-0005-0000-0000-0000ED4E0000}"/>
    <cellStyle name="Normal 3 11 2 4 8 2" xfId="52764" xr:uid="{00000000-0005-0000-0000-0000EE4E0000}"/>
    <cellStyle name="Normal 3 11 2 4 9" xfId="28509" xr:uid="{00000000-0005-0000-0000-0000EF4E0000}"/>
    <cellStyle name="Normal 3 11 2 5" xfId="2224" xr:uid="{00000000-0005-0000-0000-0000F04E0000}"/>
    <cellStyle name="Normal 3 11 2 5 2" xfId="4707" xr:uid="{00000000-0005-0000-0000-0000F14E0000}"/>
    <cellStyle name="Normal 3 11 2 5 2 2" xfId="9558" xr:uid="{00000000-0005-0000-0000-0000F24E0000}"/>
    <cellStyle name="Normal 3 11 2 5 2 2 2" xfId="36308" xr:uid="{00000000-0005-0000-0000-0000F34E0000}"/>
    <cellStyle name="Normal 3 11 2 5 2 3" xfId="14300" xr:uid="{00000000-0005-0000-0000-0000F44E0000}"/>
    <cellStyle name="Normal 3 11 2 5 2 3 2" xfId="41050" xr:uid="{00000000-0005-0000-0000-0000F54E0000}"/>
    <cellStyle name="Normal 3 11 2 5 2 4" xfId="24101" xr:uid="{00000000-0005-0000-0000-0000F64E0000}"/>
    <cellStyle name="Normal 3 11 2 5 2 4 2" xfId="50848" xr:uid="{00000000-0005-0000-0000-0000F74E0000}"/>
    <cellStyle name="Normal 3 11 2 5 2 5" xfId="31457" xr:uid="{00000000-0005-0000-0000-0000F84E0000}"/>
    <cellStyle name="Normal 3 11 2 5 3" xfId="7084" xr:uid="{00000000-0005-0000-0000-0000F94E0000}"/>
    <cellStyle name="Normal 3 11 2 5 3 2" xfId="33834" xr:uid="{00000000-0005-0000-0000-0000FA4E0000}"/>
    <cellStyle name="Normal 3 11 2 5 4" xfId="11930" xr:uid="{00000000-0005-0000-0000-0000FB4E0000}"/>
    <cellStyle name="Normal 3 11 2 5 4 2" xfId="38680" xr:uid="{00000000-0005-0000-0000-0000FC4E0000}"/>
    <cellStyle name="Normal 3 11 2 5 5" xfId="16775" xr:uid="{00000000-0005-0000-0000-0000FD4E0000}"/>
    <cellStyle name="Normal 3 11 2 5 5 2" xfId="43525" xr:uid="{00000000-0005-0000-0000-0000FE4E0000}"/>
    <cellStyle name="Normal 3 11 2 5 6" xfId="19176" xr:uid="{00000000-0005-0000-0000-0000FF4E0000}"/>
    <cellStyle name="Normal 3 11 2 5 6 2" xfId="45923" xr:uid="{00000000-0005-0000-0000-0000004F0000}"/>
    <cellStyle name="Normal 3 11 2 5 7" xfId="21627" xr:uid="{00000000-0005-0000-0000-0000014F0000}"/>
    <cellStyle name="Normal 3 11 2 5 7 2" xfId="48374" xr:uid="{00000000-0005-0000-0000-0000024F0000}"/>
    <cellStyle name="Normal 3 11 2 5 8" xfId="26493" xr:uid="{00000000-0005-0000-0000-0000034F0000}"/>
    <cellStyle name="Normal 3 11 2 5 8 2" xfId="53238" xr:uid="{00000000-0005-0000-0000-0000044F0000}"/>
    <cellStyle name="Normal 3 11 2 5 9" xfId="28983" xr:uid="{00000000-0005-0000-0000-0000054F0000}"/>
    <cellStyle name="Normal 3 11 2 6" xfId="3244" xr:uid="{00000000-0005-0000-0000-0000064F0000}"/>
    <cellStyle name="Normal 3 11 2 6 2" xfId="8103" xr:uid="{00000000-0005-0000-0000-0000074F0000}"/>
    <cellStyle name="Normal 3 11 2 6 2 2" xfId="34853" xr:uid="{00000000-0005-0000-0000-0000084F0000}"/>
    <cellStyle name="Normal 3 11 2 6 3" xfId="12878" xr:uid="{00000000-0005-0000-0000-0000094F0000}"/>
    <cellStyle name="Normal 3 11 2 6 3 2" xfId="39628" xr:uid="{00000000-0005-0000-0000-00000A4F0000}"/>
    <cellStyle name="Normal 3 11 2 6 4" xfId="22646" xr:uid="{00000000-0005-0000-0000-00000B4F0000}"/>
    <cellStyle name="Normal 3 11 2 6 4 2" xfId="49393" xr:uid="{00000000-0005-0000-0000-00000C4F0000}"/>
    <cellStyle name="Normal 3 11 2 6 5" xfId="30002" xr:uid="{00000000-0005-0000-0000-00000D4F0000}"/>
    <cellStyle name="Normal 3 11 2 7" xfId="5662" xr:uid="{00000000-0005-0000-0000-00000E4F0000}"/>
    <cellStyle name="Normal 3 11 2 7 2" xfId="32412" xr:uid="{00000000-0005-0000-0000-00000F4F0000}"/>
    <cellStyle name="Normal 3 11 2 8" xfId="10507" xr:uid="{00000000-0005-0000-0000-0000104F0000}"/>
    <cellStyle name="Normal 3 11 2 8 2" xfId="37257" xr:uid="{00000000-0005-0000-0000-0000114F0000}"/>
    <cellStyle name="Normal 3 11 2 9" xfId="15353" xr:uid="{00000000-0005-0000-0000-0000124F0000}"/>
    <cellStyle name="Normal 3 11 2 9 2" xfId="42103" xr:uid="{00000000-0005-0000-0000-0000134F0000}"/>
    <cellStyle name="Normal 3 11 3" xfId="863" xr:uid="{00000000-0005-0000-0000-0000144F0000}"/>
    <cellStyle name="Normal 3 11 3 10" xfId="20306" xr:uid="{00000000-0005-0000-0000-0000154F0000}"/>
    <cellStyle name="Normal 3 11 3 10 2" xfId="47053" xr:uid="{00000000-0005-0000-0000-0000164F0000}"/>
    <cellStyle name="Normal 3 11 3 11" xfId="25172" xr:uid="{00000000-0005-0000-0000-0000174F0000}"/>
    <cellStyle name="Normal 3 11 3 11 2" xfId="51917" xr:uid="{00000000-0005-0000-0000-0000184F0000}"/>
    <cellStyle name="Normal 3 11 3 12" xfId="27636" xr:uid="{00000000-0005-0000-0000-0000194F0000}"/>
    <cellStyle name="Normal 3 11 3 2" xfId="1371" xr:uid="{00000000-0005-0000-0000-00001A4F0000}"/>
    <cellStyle name="Normal 3 11 3 2 10" xfId="28136" xr:uid="{00000000-0005-0000-0000-00001B4F0000}"/>
    <cellStyle name="Normal 3 11 3 2 2" xfId="2799" xr:uid="{00000000-0005-0000-0000-00001C4F0000}"/>
    <cellStyle name="Normal 3 11 3 2 2 2" xfId="5282" xr:uid="{00000000-0005-0000-0000-00001D4F0000}"/>
    <cellStyle name="Normal 3 11 3 2 2 2 2" xfId="10133" xr:uid="{00000000-0005-0000-0000-00001E4F0000}"/>
    <cellStyle name="Normal 3 11 3 2 2 2 2 2" xfId="36883" xr:uid="{00000000-0005-0000-0000-00001F4F0000}"/>
    <cellStyle name="Normal 3 11 3 2 2 2 3" xfId="14875" xr:uid="{00000000-0005-0000-0000-0000204F0000}"/>
    <cellStyle name="Normal 3 11 3 2 2 2 3 2" xfId="41625" xr:uid="{00000000-0005-0000-0000-0000214F0000}"/>
    <cellStyle name="Normal 3 11 3 2 2 2 4" xfId="24676" xr:uid="{00000000-0005-0000-0000-0000224F0000}"/>
    <cellStyle name="Normal 3 11 3 2 2 2 4 2" xfId="51423" xr:uid="{00000000-0005-0000-0000-0000234F0000}"/>
    <cellStyle name="Normal 3 11 3 2 2 2 5" xfId="32032" xr:uid="{00000000-0005-0000-0000-0000244F0000}"/>
    <cellStyle name="Normal 3 11 3 2 2 3" xfId="7659" xr:uid="{00000000-0005-0000-0000-0000254F0000}"/>
    <cellStyle name="Normal 3 11 3 2 2 3 2" xfId="34409" xr:uid="{00000000-0005-0000-0000-0000264F0000}"/>
    <cellStyle name="Normal 3 11 3 2 2 4" xfId="12505" xr:uid="{00000000-0005-0000-0000-0000274F0000}"/>
    <cellStyle name="Normal 3 11 3 2 2 4 2" xfId="39255" xr:uid="{00000000-0005-0000-0000-0000284F0000}"/>
    <cellStyle name="Normal 3 11 3 2 2 5" xfId="17350" xr:uid="{00000000-0005-0000-0000-0000294F0000}"/>
    <cellStyle name="Normal 3 11 3 2 2 5 2" xfId="44100" xr:uid="{00000000-0005-0000-0000-00002A4F0000}"/>
    <cellStyle name="Normal 3 11 3 2 2 6" xfId="19751" xr:uid="{00000000-0005-0000-0000-00002B4F0000}"/>
    <cellStyle name="Normal 3 11 3 2 2 6 2" xfId="46498" xr:uid="{00000000-0005-0000-0000-00002C4F0000}"/>
    <cellStyle name="Normal 3 11 3 2 2 7" xfId="22202" xr:uid="{00000000-0005-0000-0000-00002D4F0000}"/>
    <cellStyle name="Normal 3 11 3 2 2 7 2" xfId="48949" xr:uid="{00000000-0005-0000-0000-00002E4F0000}"/>
    <cellStyle name="Normal 3 11 3 2 2 8" xfId="27068" xr:uid="{00000000-0005-0000-0000-00002F4F0000}"/>
    <cellStyle name="Normal 3 11 3 2 2 8 2" xfId="53813" xr:uid="{00000000-0005-0000-0000-0000304F0000}"/>
    <cellStyle name="Normal 3 11 3 2 2 9" xfId="29558" xr:uid="{00000000-0005-0000-0000-0000314F0000}"/>
    <cellStyle name="Normal 3 11 3 2 3" xfId="3854" xr:uid="{00000000-0005-0000-0000-0000324F0000}"/>
    <cellStyle name="Normal 3 11 3 2 3 2" xfId="8711" xr:uid="{00000000-0005-0000-0000-0000334F0000}"/>
    <cellStyle name="Normal 3 11 3 2 3 2 2" xfId="35461" xr:uid="{00000000-0005-0000-0000-0000344F0000}"/>
    <cellStyle name="Normal 3 11 3 2 3 3" xfId="13453" xr:uid="{00000000-0005-0000-0000-0000354F0000}"/>
    <cellStyle name="Normal 3 11 3 2 3 3 2" xfId="40203" xr:uid="{00000000-0005-0000-0000-0000364F0000}"/>
    <cellStyle name="Normal 3 11 3 2 3 4" xfId="23254" xr:uid="{00000000-0005-0000-0000-0000374F0000}"/>
    <cellStyle name="Normal 3 11 3 2 3 4 2" xfId="50001" xr:uid="{00000000-0005-0000-0000-0000384F0000}"/>
    <cellStyle name="Normal 3 11 3 2 3 5" xfId="30610" xr:uid="{00000000-0005-0000-0000-0000394F0000}"/>
    <cellStyle name="Normal 3 11 3 2 4" xfId="6237" xr:uid="{00000000-0005-0000-0000-00003A4F0000}"/>
    <cellStyle name="Normal 3 11 3 2 4 2" xfId="32987" xr:uid="{00000000-0005-0000-0000-00003B4F0000}"/>
    <cellStyle name="Normal 3 11 3 2 5" xfId="11083" xr:uid="{00000000-0005-0000-0000-00003C4F0000}"/>
    <cellStyle name="Normal 3 11 3 2 5 2" xfId="37833" xr:uid="{00000000-0005-0000-0000-00003D4F0000}"/>
    <cellStyle name="Normal 3 11 3 2 6" xfId="15928" xr:uid="{00000000-0005-0000-0000-00003E4F0000}"/>
    <cellStyle name="Normal 3 11 3 2 6 2" xfId="42678" xr:uid="{00000000-0005-0000-0000-00003F4F0000}"/>
    <cellStyle name="Normal 3 11 3 2 7" xfId="18329" xr:uid="{00000000-0005-0000-0000-0000404F0000}"/>
    <cellStyle name="Normal 3 11 3 2 7 2" xfId="45076" xr:uid="{00000000-0005-0000-0000-0000414F0000}"/>
    <cellStyle name="Normal 3 11 3 2 8" xfId="20780" xr:uid="{00000000-0005-0000-0000-0000424F0000}"/>
    <cellStyle name="Normal 3 11 3 2 8 2" xfId="47527" xr:uid="{00000000-0005-0000-0000-0000434F0000}"/>
    <cellStyle name="Normal 3 11 3 2 9" xfId="25646" xr:uid="{00000000-0005-0000-0000-0000444F0000}"/>
    <cellStyle name="Normal 3 11 3 2 9 2" xfId="52391" xr:uid="{00000000-0005-0000-0000-0000454F0000}"/>
    <cellStyle name="Normal 3 11 3 3" xfId="1850" xr:uid="{00000000-0005-0000-0000-0000464F0000}"/>
    <cellStyle name="Normal 3 11 3 3 2" xfId="4333" xr:uid="{00000000-0005-0000-0000-0000474F0000}"/>
    <cellStyle name="Normal 3 11 3 3 2 2" xfId="9185" xr:uid="{00000000-0005-0000-0000-0000484F0000}"/>
    <cellStyle name="Normal 3 11 3 3 2 2 2" xfId="35935" xr:uid="{00000000-0005-0000-0000-0000494F0000}"/>
    <cellStyle name="Normal 3 11 3 3 2 3" xfId="13927" xr:uid="{00000000-0005-0000-0000-00004A4F0000}"/>
    <cellStyle name="Normal 3 11 3 3 2 3 2" xfId="40677" xr:uid="{00000000-0005-0000-0000-00004B4F0000}"/>
    <cellStyle name="Normal 3 11 3 3 2 4" xfId="23728" xr:uid="{00000000-0005-0000-0000-00004C4F0000}"/>
    <cellStyle name="Normal 3 11 3 3 2 4 2" xfId="50475" xr:uid="{00000000-0005-0000-0000-00004D4F0000}"/>
    <cellStyle name="Normal 3 11 3 3 2 5" xfId="31084" xr:uid="{00000000-0005-0000-0000-00004E4F0000}"/>
    <cellStyle name="Normal 3 11 3 3 3" xfId="6711" xr:uid="{00000000-0005-0000-0000-00004F4F0000}"/>
    <cellStyle name="Normal 3 11 3 3 3 2" xfId="33461" xr:uid="{00000000-0005-0000-0000-0000504F0000}"/>
    <cellStyle name="Normal 3 11 3 3 4" xfId="11557" xr:uid="{00000000-0005-0000-0000-0000514F0000}"/>
    <cellStyle name="Normal 3 11 3 3 4 2" xfId="38307" xr:uid="{00000000-0005-0000-0000-0000524F0000}"/>
    <cellStyle name="Normal 3 11 3 3 5" xfId="16402" xr:uid="{00000000-0005-0000-0000-0000534F0000}"/>
    <cellStyle name="Normal 3 11 3 3 5 2" xfId="43152" xr:uid="{00000000-0005-0000-0000-0000544F0000}"/>
    <cellStyle name="Normal 3 11 3 3 6" xfId="18803" xr:uid="{00000000-0005-0000-0000-0000554F0000}"/>
    <cellStyle name="Normal 3 11 3 3 6 2" xfId="45550" xr:uid="{00000000-0005-0000-0000-0000564F0000}"/>
    <cellStyle name="Normal 3 11 3 3 7" xfId="21254" xr:uid="{00000000-0005-0000-0000-0000574F0000}"/>
    <cellStyle name="Normal 3 11 3 3 7 2" xfId="48001" xr:uid="{00000000-0005-0000-0000-0000584F0000}"/>
    <cellStyle name="Normal 3 11 3 3 8" xfId="26120" xr:uid="{00000000-0005-0000-0000-0000594F0000}"/>
    <cellStyle name="Normal 3 11 3 3 8 2" xfId="52865" xr:uid="{00000000-0005-0000-0000-00005A4F0000}"/>
    <cellStyle name="Normal 3 11 3 3 9" xfId="28610" xr:uid="{00000000-0005-0000-0000-00005B4F0000}"/>
    <cellStyle name="Normal 3 11 3 4" xfId="2325" xr:uid="{00000000-0005-0000-0000-00005C4F0000}"/>
    <cellStyle name="Normal 3 11 3 4 2" xfId="4808" xr:uid="{00000000-0005-0000-0000-00005D4F0000}"/>
    <cellStyle name="Normal 3 11 3 4 2 2" xfId="9659" xr:uid="{00000000-0005-0000-0000-00005E4F0000}"/>
    <cellStyle name="Normal 3 11 3 4 2 2 2" xfId="36409" xr:uid="{00000000-0005-0000-0000-00005F4F0000}"/>
    <cellStyle name="Normal 3 11 3 4 2 3" xfId="14401" xr:uid="{00000000-0005-0000-0000-0000604F0000}"/>
    <cellStyle name="Normal 3 11 3 4 2 3 2" xfId="41151" xr:uid="{00000000-0005-0000-0000-0000614F0000}"/>
    <cellStyle name="Normal 3 11 3 4 2 4" xfId="24202" xr:uid="{00000000-0005-0000-0000-0000624F0000}"/>
    <cellStyle name="Normal 3 11 3 4 2 4 2" xfId="50949" xr:uid="{00000000-0005-0000-0000-0000634F0000}"/>
    <cellStyle name="Normal 3 11 3 4 2 5" xfId="31558" xr:uid="{00000000-0005-0000-0000-0000644F0000}"/>
    <cellStyle name="Normal 3 11 3 4 3" xfId="7185" xr:uid="{00000000-0005-0000-0000-0000654F0000}"/>
    <cellStyle name="Normal 3 11 3 4 3 2" xfId="33935" xr:uid="{00000000-0005-0000-0000-0000664F0000}"/>
    <cellStyle name="Normal 3 11 3 4 4" xfId="12031" xr:uid="{00000000-0005-0000-0000-0000674F0000}"/>
    <cellStyle name="Normal 3 11 3 4 4 2" xfId="38781" xr:uid="{00000000-0005-0000-0000-0000684F0000}"/>
    <cellStyle name="Normal 3 11 3 4 5" xfId="16876" xr:uid="{00000000-0005-0000-0000-0000694F0000}"/>
    <cellStyle name="Normal 3 11 3 4 5 2" xfId="43626" xr:uid="{00000000-0005-0000-0000-00006A4F0000}"/>
    <cellStyle name="Normal 3 11 3 4 6" xfId="19277" xr:uid="{00000000-0005-0000-0000-00006B4F0000}"/>
    <cellStyle name="Normal 3 11 3 4 6 2" xfId="46024" xr:uid="{00000000-0005-0000-0000-00006C4F0000}"/>
    <cellStyle name="Normal 3 11 3 4 7" xfId="21728" xr:uid="{00000000-0005-0000-0000-00006D4F0000}"/>
    <cellStyle name="Normal 3 11 3 4 7 2" xfId="48475" xr:uid="{00000000-0005-0000-0000-00006E4F0000}"/>
    <cellStyle name="Normal 3 11 3 4 8" xfId="26594" xr:uid="{00000000-0005-0000-0000-00006F4F0000}"/>
    <cellStyle name="Normal 3 11 3 4 8 2" xfId="53339" xr:uid="{00000000-0005-0000-0000-0000704F0000}"/>
    <cellStyle name="Normal 3 11 3 4 9" xfId="29084" xr:uid="{00000000-0005-0000-0000-0000714F0000}"/>
    <cellStyle name="Normal 3 11 3 5" xfId="3352" xr:uid="{00000000-0005-0000-0000-0000724F0000}"/>
    <cellStyle name="Normal 3 11 3 5 2" xfId="8211" xr:uid="{00000000-0005-0000-0000-0000734F0000}"/>
    <cellStyle name="Normal 3 11 3 5 2 2" xfId="34961" xr:uid="{00000000-0005-0000-0000-0000744F0000}"/>
    <cellStyle name="Normal 3 11 3 5 3" xfId="12979" xr:uid="{00000000-0005-0000-0000-0000754F0000}"/>
    <cellStyle name="Normal 3 11 3 5 3 2" xfId="39729" xr:uid="{00000000-0005-0000-0000-0000764F0000}"/>
    <cellStyle name="Normal 3 11 3 5 4" xfId="22754" xr:uid="{00000000-0005-0000-0000-0000774F0000}"/>
    <cellStyle name="Normal 3 11 3 5 4 2" xfId="49501" xr:uid="{00000000-0005-0000-0000-0000784F0000}"/>
    <cellStyle name="Normal 3 11 3 5 5" xfId="30110" xr:uid="{00000000-0005-0000-0000-0000794F0000}"/>
    <cellStyle name="Normal 3 11 3 6" xfId="5763" xr:uid="{00000000-0005-0000-0000-00007A4F0000}"/>
    <cellStyle name="Normal 3 11 3 6 2" xfId="32513" xr:uid="{00000000-0005-0000-0000-00007B4F0000}"/>
    <cellStyle name="Normal 3 11 3 7" xfId="10609" xr:uid="{00000000-0005-0000-0000-00007C4F0000}"/>
    <cellStyle name="Normal 3 11 3 7 2" xfId="37359" xr:uid="{00000000-0005-0000-0000-00007D4F0000}"/>
    <cellStyle name="Normal 3 11 3 8" xfId="15454" xr:uid="{00000000-0005-0000-0000-00007E4F0000}"/>
    <cellStyle name="Normal 3 11 3 8 2" xfId="42204" xr:uid="{00000000-0005-0000-0000-00007F4F0000}"/>
    <cellStyle name="Normal 3 11 3 9" xfId="17853" xr:uid="{00000000-0005-0000-0000-0000804F0000}"/>
    <cellStyle name="Normal 3 11 3 9 2" xfId="44600" xr:uid="{00000000-0005-0000-0000-0000814F0000}"/>
    <cellStyle name="Normal 3 11 4" xfId="1132" xr:uid="{00000000-0005-0000-0000-0000824F0000}"/>
    <cellStyle name="Normal 3 11 4 10" xfId="27899" xr:uid="{00000000-0005-0000-0000-0000834F0000}"/>
    <cellStyle name="Normal 3 11 4 2" xfId="2562" xr:uid="{00000000-0005-0000-0000-0000844F0000}"/>
    <cellStyle name="Normal 3 11 4 2 2" xfId="5045" xr:uid="{00000000-0005-0000-0000-0000854F0000}"/>
    <cellStyle name="Normal 3 11 4 2 2 2" xfId="9896" xr:uid="{00000000-0005-0000-0000-0000864F0000}"/>
    <cellStyle name="Normal 3 11 4 2 2 2 2" xfId="36646" xr:uid="{00000000-0005-0000-0000-0000874F0000}"/>
    <cellStyle name="Normal 3 11 4 2 2 3" xfId="14638" xr:uid="{00000000-0005-0000-0000-0000884F0000}"/>
    <cellStyle name="Normal 3 11 4 2 2 3 2" xfId="41388" xr:uid="{00000000-0005-0000-0000-0000894F0000}"/>
    <cellStyle name="Normal 3 11 4 2 2 4" xfId="24439" xr:uid="{00000000-0005-0000-0000-00008A4F0000}"/>
    <cellStyle name="Normal 3 11 4 2 2 4 2" xfId="51186" xr:uid="{00000000-0005-0000-0000-00008B4F0000}"/>
    <cellStyle name="Normal 3 11 4 2 2 5" xfId="31795" xr:uid="{00000000-0005-0000-0000-00008C4F0000}"/>
    <cellStyle name="Normal 3 11 4 2 3" xfId="7422" xr:uid="{00000000-0005-0000-0000-00008D4F0000}"/>
    <cellStyle name="Normal 3 11 4 2 3 2" xfId="34172" xr:uid="{00000000-0005-0000-0000-00008E4F0000}"/>
    <cellStyle name="Normal 3 11 4 2 4" xfId="12268" xr:uid="{00000000-0005-0000-0000-00008F4F0000}"/>
    <cellStyle name="Normal 3 11 4 2 4 2" xfId="39018" xr:uid="{00000000-0005-0000-0000-0000904F0000}"/>
    <cellStyle name="Normal 3 11 4 2 5" xfId="17113" xr:uid="{00000000-0005-0000-0000-0000914F0000}"/>
    <cellStyle name="Normal 3 11 4 2 5 2" xfId="43863" xr:uid="{00000000-0005-0000-0000-0000924F0000}"/>
    <cellStyle name="Normal 3 11 4 2 6" xfId="19514" xr:uid="{00000000-0005-0000-0000-0000934F0000}"/>
    <cellStyle name="Normal 3 11 4 2 6 2" xfId="46261" xr:uid="{00000000-0005-0000-0000-0000944F0000}"/>
    <cellStyle name="Normal 3 11 4 2 7" xfId="21965" xr:uid="{00000000-0005-0000-0000-0000954F0000}"/>
    <cellStyle name="Normal 3 11 4 2 7 2" xfId="48712" xr:uid="{00000000-0005-0000-0000-0000964F0000}"/>
    <cellStyle name="Normal 3 11 4 2 8" xfId="26831" xr:uid="{00000000-0005-0000-0000-0000974F0000}"/>
    <cellStyle name="Normal 3 11 4 2 8 2" xfId="53576" xr:uid="{00000000-0005-0000-0000-0000984F0000}"/>
    <cellStyle name="Normal 3 11 4 2 9" xfId="29321" xr:uid="{00000000-0005-0000-0000-0000994F0000}"/>
    <cellStyle name="Normal 3 11 4 3" xfId="3616" xr:uid="{00000000-0005-0000-0000-00009A4F0000}"/>
    <cellStyle name="Normal 3 11 4 3 2" xfId="8474" xr:uid="{00000000-0005-0000-0000-00009B4F0000}"/>
    <cellStyle name="Normal 3 11 4 3 2 2" xfId="35224" xr:uid="{00000000-0005-0000-0000-00009C4F0000}"/>
    <cellStyle name="Normal 3 11 4 3 3" xfId="13216" xr:uid="{00000000-0005-0000-0000-00009D4F0000}"/>
    <cellStyle name="Normal 3 11 4 3 3 2" xfId="39966" xr:uid="{00000000-0005-0000-0000-00009E4F0000}"/>
    <cellStyle name="Normal 3 11 4 3 4" xfId="23017" xr:uid="{00000000-0005-0000-0000-00009F4F0000}"/>
    <cellStyle name="Normal 3 11 4 3 4 2" xfId="49764" xr:uid="{00000000-0005-0000-0000-0000A04F0000}"/>
    <cellStyle name="Normal 3 11 4 3 5" xfId="30373" xr:uid="{00000000-0005-0000-0000-0000A14F0000}"/>
    <cellStyle name="Normal 3 11 4 4" xfId="6000" xr:uid="{00000000-0005-0000-0000-0000A24F0000}"/>
    <cellStyle name="Normal 3 11 4 4 2" xfId="32750" xr:uid="{00000000-0005-0000-0000-0000A34F0000}"/>
    <cellStyle name="Normal 3 11 4 5" xfId="10846" xr:uid="{00000000-0005-0000-0000-0000A44F0000}"/>
    <cellStyle name="Normal 3 11 4 5 2" xfId="37596" xr:uid="{00000000-0005-0000-0000-0000A54F0000}"/>
    <cellStyle name="Normal 3 11 4 6" xfId="15691" xr:uid="{00000000-0005-0000-0000-0000A64F0000}"/>
    <cellStyle name="Normal 3 11 4 6 2" xfId="42441" xr:uid="{00000000-0005-0000-0000-0000A74F0000}"/>
    <cellStyle name="Normal 3 11 4 7" xfId="18092" xr:uid="{00000000-0005-0000-0000-0000A84F0000}"/>
    <cellStyle name="Normal 3 11 4 7 2" xfId="44839" xr:uid="{00000000-0005-0000-0000-0000A94F0000}"/>
    <cellStyle name="Normal 3 11 4 8" xfId="20543" xr:uid="{00000000-0005-0000-0000-0000AA4F0000}"/>
    <cellStyle name="Normal 3 11 4 8 2" xfId="47290" xr:uid="{00000000-0005-0000-0000-0000AB4F0000}"/>
    <cellStyle name="Normal 3 11 4 9" xfId="25409" xr:uid="{00000000-0005-0000-0000-0000AC4F0000}"/>
    <cellStyle name="Normal 3 11 4 9 2" xfId="52154" xr:uid="{00000000-0005-0000-0000-0000AD4F0000}"/>
    <cellStyle name="Normal 3 11 5" xfId="1612" xr:uid="{00000000-0005-0000-0000-0000AE4F0000}"/>
    <cellStyle name="Normal 3 11 5 2" xfId="4095" xr:uid="{00000000-0005-0000-0000-0000AF4F0000}"/>
    <cellStyle name="Normal 3 11 5 2 2" xfId="8948" xr:uid="{00000000-0005-0000-0000-0000B04F0000}"/>
    <cellStyle name="Normal 3 11 5 2 2 2" xfId="35698" xr:uid="{00000000-0005-0000-0000-0000B14F0000}"/>
    <cellStyle name="Normal 3 11 5 2 3" xfId="13690" xr:uid="{00000000-0005-0000-0000-0000B24F0000}"/>
    <cellStyle name="Normal 3 11 5 2 3 2" xfId="40440" xr:uid="{00000000-0005-0000-0000-0000B34F0000}"/>
    <cellStyle name="Normal 3 11 5 2 4" xfId="23491" xr:uid="{00000000-0005-0000-0000-0000B44F0000}"/>
    <cellStyle name="Normal 3 11 5 2 4 2" xfId="50238" xr:uid="{00000000-0005-0000-0000-0000B54F0000}"/>
    <cellStyle name="Normal 3 11 5 2 5" xfId="30847" xr:uid="{00000000-0005-0000-0000-0000B64F0000}"/>
    <cellStyle name="Normal 3 11 5 3" xfId="6474" xr:uid="{00000000-0005-0000-0000-0000B74F0000}"/>
    <cellStyle name="Normal 3 11 5 3 2" xfId="33224" xr:uid="{00000000-0005-0000-0000-0000B84F0000}"/>
    <cellStyle name="Normal 3 11 5 4" xfId="11320" xr:uid="{00000000-0005-0000-0000-0000B94F0000}"/>
    <cellStyle name="Normal 3 11 5 4 2" xfId="38070" xr:uid="{00000000-0005-0000-0000-0000BA4F0000}"/>
    <cellStyle name="Normal 3 11 5 5" xfId="16165" xr:uid="{00000000-0005-0000-0000-0000BB4F0000}"/>
    <cellStyle name="Normal 3 11 5 5 2" xfId="42915" xr:uid="{00000000-0005-0000-0000-0000BC4F0000}"/>
    <cellStyle name="Normal 3 11 5 6" xfId="18566" xr:uid="{00000000-0005-0000-0000-0000BD4F0000}"/>
    <cellStyle name="Normal 3 11 5 6 2" xfId="45313" xr:uid="{00000000-0005-0000-0000-0000BE4F0000}"/>
    <cellStyle name="Normal 3 11 5 7" xfId="21017" xr:uid="{00000000-0005-0000-0000-0000BF4F0000}"/>
    <cellStyle name="Normal 3 11 5 7 2" xfId="47764" xr:uid="{00000000-0005-0000-0000-0000C04F0000}"/>
    <cellStyle name="Normal 3 11 5 8" xfId="25883" xr:uid="{00000000-0005-0000-0000-0000C14F0000}"/>
    <cellStyle name="Normal 3 11 5 8 2" xfId="52628" xr:uid="{00000000-0005-0000-0000-0000C24F0000}"/>
    <cellStyle name="Normal 3 11 5 9" xfId="28373" xr:uid="{00000000-0005-0000-0000-0000C34F0000}"/>
    <cellStyle name="Normal 3 11 6" xfId="2088" xr:uid="{00000000-0005-0000-0000-0000C44F0000}"/>
    <cellStyle name="Normal 3 11 6 2" xfId="4571" xr:uid="{00000000-0005-0000-0000-0000C54F0000}"/>
    <cellStyle name="Normal 3 11 6 2 2" xfId="9422" xr:uid="{00000000-0005-0000-0000-0000C64F0000}"/>
    <cellStyle name="Normal 3 11 6 2 2 2" xfId="36172" xr:uid="{00000000-0005-0000-0000-0000C74F0000}"/>
    <cellStyle name="Normal 3 11 6 2 3" xfId="14164" xr:uid="{00000000-0005-0000-0000-0000C84F0000}"/>
    <cellStyle name="Normal 3 11 6 2 3 2" xfId="40914" xr:uid="{00000000-0005-0000-0000-0000C94F0000}"/>
    <cellStyle name="Normal 3 11 6 2 4" xfId="23965" xr:uid="{00000000-0005-0000-0000-0000CA4F0000}"/>
    <cellStyle name="Normal 3 11 6 2 4 2" xfId="50712" xr:uid="{00000000-0005-0000-0000-0000CB4F0000}"/>
    <cellStyle name="Normal 3 11 6 2 5" xfId="31321" xr:uid="{00000000-0005-0000-0000-0000CC4F0000}"/>
    <cellStyle name="Normal 3 11 6 3" xfId="6948" xr:uid="{00000000-0005-0000-0000-0000CD4F0000}"/>
    <cellStyle name="Normal 3 11 6 3 2" xfId="33698" xr:uid="{00000000-0005-0000-0000-0000CE4F0000}"/>
    <cellStyle name="Normal 3 11 6 4" xfId="11794" xr:uid="{00000000-0005-0000-0000-0000CF4F0000}"/>
    <cellStyle name="Normal 3 11 6 4 2" xfId="38544" xr:uid="{00000000-0005-0000-0000-0000D04F0000}"/>
    <cellStyle name="Normal 3 11 6 5" xfId="16639" xr:uid="{00000000-0005-0000-0000-0000D14F0000}"/>
    <cellStyle name="Normal 3 11 6 5 2" xfId="43389" xr:uid="{00000000-0005-0000-0000-0000D24F0000}"/>
    <cellStyle name="Normal 3 11 6 6" xfId="19040" xr:uid="{00000000-0005-0000-0000-0000D34F0000}"/>
    <cellStyle name="Normal 3 11 6 6 2" xfId="45787" xr:uid="{00000000-0005-0000-0000-0000D44F0000}"/>
    <cellStyle name="Normal 3 11 6 7" xfId="21491" xr:uid="{00000000-0005-0000-0000-0000D54F0000}"/>
    <cellStyle name="Normal 3 11 6 7 2" xfId="48238" xr:uid="{00000000-0005-0000-0000-0000D64F0000}"/>
    <cellStyle name="Normal 3 11 6 8" xfId="26357" xr:uid="{00000000-0005-0000-0000-0000D74F0000}"/>
    <cellStyle name="Normal 3 11 6 8 2" xfId="53102" xr:uid="{00000000-0005-0000-0000-0000D84F0000}"/>
    <cellStyle name="Normal 3 11 6 9" xfId="28847" xr:uid="{00000000-0005-0000-0000-0000D94F0000}"/>
    <cellStyle name="Normal 3 11 7" xfId="3063" xr:uid="{00000000-0005-0000-0000-0000DA4F0000}"/>
    <cellStyle name="Normal 3 11 7 2" xfId="7922" xr:uid="{00000000-0005-0000-0000-0000DB4F0000}"/>
    <cellStyle name="Normal 3 11 7 2 2" xfId="34672" xr:uid="{00000000-0005-0000-0000-0000DC4F0000}"/>
    <cellStyle name="Normal 3 11 7 3" xfId="12742" xr:uid="{00000000-0005-0000-0000-0000DD4F0000}"/>
    <cellStyle name="Normal 3 11 7 3 2" xfId="39492" xr:uid="{00000000-0005-0000-0000-0000DE4F0000}"/>
    <cellStyle name="Normal 3 11 7 4" xfId="22465" xr:uid="{00000000-0005-0000-0000-0000DF4F0000}"/>
    <cellStyle name="Normal 3 11 7 4 2" xfId="49212" xr:uid="{00000000-0005-0000-0000-0000E04F0000}"/>
    <cellStyle name="Normal 3 11 7 5" xfId="29821" xr:uid="{00000000-0005-0000-0000-0000E14F0000}"/>
    <cellStyle name="Normal 3 11 8" xfId="5526" xr:uid="{00000000-0005-0000-0000-0000E24F0000}"/>
    <cellStyle name="Normal 3 11 8 2" xfId="32276" xr:uid="{00000000-0005-0000-0000-0000E34F0000}"/>
    <cellStyle name="Normal 3 11 9" xfId="10371" xr:uid="{00000000-0005-0000-0000-0000E44F0000}"/>
    <cellStyle name="Normal 3 11 9 2" xfId="37121" xr:uid="{00000000-0005-0000-0000-0000E54F0000}"/>
    <cellStyle name="Normal 3 12" xfId="561" xr:uid="{00000000-0005-0000-0000-0000E64F0000}"/>
    <cellStyle name="Normal 3 12 10" xfId="15247" xr:uid="{00000000-0005-0000-0000-0000E74F0000}"/>
    <cellStyle name="Normal 3 12 10 2" xfId="41997" xr:uid="{00000000-0005-0000-0000-0000E84F0000}"/>
    <cellStyle name="Normal 3 12 11" xfId="17640" xr:uid="{00000000-0005-0000-0000-0000E94F0000}"/>
    <cellStyle name="Normal 3 12 11 2" xfId="44387" xr:uid="{00000000-0005-0000-0000-0000EA4F0000}"/>
    <cellStyle name="Normal 3 12 12" xfId="20098" xr:uid="{00000000-0005-0000-0000-0000EB4F0000}"/>
    <cellStyle name="Normal 3 12 12 2" xfId="46845" xr:uid="{00000000-0005-0000-0000-0000EC4F0000}"/>
    <cellStyle name="Normal 3 12 13" xfId="24964" xr:uid="{00000000-0005-0000-0000-0000ED4F0000}"/>
    <cellStyle name="Normal 3 12 13 2" xfId="51710" xr:uid="{00000000-0005-0000-0000-0000EE4F0000}"/>
    <cellStyle name="Normal 3 12 14" xfId="27377" xr:uid="{00000000-0005-0000-0000-0000EF4F0000}"/>
    <cellStyle name="Normal 3 12 2" xfId="753" xr:uid="{00000000-0005-0000-0000-0000F04F0000}"/>
    <cellStyle name="Normal 3 12 2 10" xfId="17781" xr:uid="{00000000-0005-0000-0000-0000F14F0000}"/>
    <cellStyle name="Normal 3 12 2 10 2" xfId="44528" xr:uid="{00000000-0005-0000-0000-0000F24F0000}"/>
    <cellStyle name="Normal 3 12 2 11" xfId="20234" xr:uid="{00000000-0005-0000-0000-0000F34F0000}"/>
    <cellStyle name="Normal 3 12 2 11 2" xfId="46981" xr:uid="{00000000-0005-0000-0000-0000F44F0000}"/>
    <cellStyle name="Normal 3 12 2 12" xfId="25100" xr:uid="{00000000-0005-0000-0000-0000F54F0000}"/>
    <cellStyle name="Normal 3 12 2 12 2" xfId="51846" xr:uid="{00000000-0005-0000-0000-0000F64F0000}"/>
    <cellStyle name="Normal 3 12 2 13" xfId="27558" xr:uid="{00000000-0005-0000-0000-0000F74F0000}"/>
    <cellStyle name="Normal 3 12 2 2" xfId="1060" xr:uid="{00000000-0005-0000-0000-0000F84F0000}"/>
    <cellStyle name="Normal 3 12 2 2 10" xfId="20472" xr:uid="{00000000-0005-0000-0000-0000F94F0000}"/>
    <cellStyle name="Normal 3 12 2 2 10 2" xfId="47219" xr:uid="{00000000-0005-0000-0000-0000FA4F0000}"/>
    <cellStyle name="Normal 3 12 2 2 11" xfId="25338" xr:uid="{00000000-0005-0000-0000-0000FB4F0000}"/>
    <cellStyle name="Normal 3 12 2 2 11 2" xfId="52083" xr:uid="{00000000-0005-0000-0000-0000FC4F0000}"/>
    <cellStyle name="Normal 3 12 2 2 12" xfId="27828" xr:uid="{00000000-0005-0000-0000-0000FD4F0000}"/>
    <cellStyle name="Normal 3 12 2 2 2" xfId="1537" xr:uid="{00000000-0005-0000-0000-0000FE4F0000}"/>
    <cellStyle name="Normal 3 12 2 2 2 10" xfId="28302" xr:uid="{00000000-0005-0000-0000-0000FF4F0000}"/>
    <cellStyle name="Normal 3 12 2 2 2 2" xfId="2965" xr:uid="{00000000-0005-0000-0000-000000500000}"/>
    <cellStyle name="Normal 3 12 2 2 2 2 2" xfId="5448" xr:uid="{00000000-0005-0000-0000-000001500000}"/>
    <cellStyle name="Normal 3 12 2 2 2 2 2 2" xfId="10299" xr:uid="{00000000-0005-0000-0000-000002500000}"/>
    <cellStyle name="Normal 3 12 2 2 2 2 2 2 2" xfId="37049" xr:uid="{00000000-0005-0000-0000-000003500000}"/>
    <cellStyle name="Normal 3 12 2 2 2 2 2 3" xfId="15041" xr:uid="{00000000-0005-0000-0000-000004500000}"/>
    <cellStyle name="Normal 3 12 2 2 2 2 2 3 2" xfId="41791" xr:uid="{00000000-0005-0000-0000-000005500000}"/>
    <cellStyle name="Normal 3 12 2 2 2 2 2 4" xfId="24842" xr:uid="{00000000-0005-0000-0000-000006500000}"/>
    <cellStyle name="Normal 3 12 2 2 2 2 2 4 2" xfId="51589" xr:uid="{00000000-0005-0000-0000-000007500000}"/>
    <cellStyle name="Normal 3 12 2 2 2 2 2 5" xfId="32198" xr:uid="{00000000-0005-0000-0000-000008500000}"/>
    <cellStyle name="Normal 3 12 2 2 2 2 3" xfId="7825" xr:uid="{00000000-0005-0000-0000-000009500000}"/>
    <cellStyle name="Normal 3 12 2 2 2 2 3 2" xfId="34575" xr:uid="{00000000-0005-0000-0000-00000A500000}"/>
    <cellStyle name="Normal 3 12 2 2 2 2 4" xfId="12671" xr:uid="{00000000-0005-0000-0000-00000B500000}"/>
    <cellStyle name="Normal 3 12 2 2 2 2 4 2" xfId="39421" xr:uid="{00000000-0005-0000-0000-00000C500000}"/>
    <cellStyle name="Normal 3 12 2 2 2 2 5" xfId="17516" xr:uid="{00000000-0005-0000-0000-00000D500000}"/>
    <cellStyle name="Normal 3 12 2 2 2 2 5 2" xfId="44266" xr:uid="{00000000-0005-0000-0000-00000E500000}"/>
    <cellStyle name="Normal 3 12 2 2 2 2 6" xfId="19917" xr:uid="{00000000-0005-0000-0000-00000F500000}"/>
    <cellStyle name="Normal 3 12 2 2 2 2 6 2" xfId="46664" xr:uid="{00000000-0005-0000-0000-000010500000}"/>
    <cellStyle name="Normal 3 12 2 2 2 2 7" xfId="22368" xr:uid="{00000000-0005-0000-0000-000011500000}"/>
    <cellStyle name="Normal 3 12 2 2 2 2 7 2" xfId="49115" xr:uid="{00000000-0005-0000-0000-000012500000}"/>
    <cellStyle name="Normal 3 12 2 2 2 2 8" xfId="27234" xr:uid="{00000000-0005-0000-0000-000013500000}"/>
    <cellStyle name="Normal 3 12 2 2 2 2 8 2" xfId="53979" xr:uid="{00000000-0005-0000-0000-000014500000}"/>
    <cellStyle name="Normal 3 12 2 2 2 2 9" xfId="29724" xr:uid="{00000000-0005-0000-0000-000015500000}"/>
    <cellStyle name="Normal 3 12 2 2 2 3" xfId="4020" xr:uid="{00000000-0005-0000-0000-000016500000}"/>
    <cellStyle name="Normal 3 12 2 2 2 3 2" xfId="8877" xr:uid="{00000000-0005-0000-0000-000017500000}"/>
    <cellStyle name="Normal 3 12 2 2 2 3 2 2" xfId="35627" xr:uid="{00000000-0005-0000-0000-000018500000}"/>
    <cellStyle name="Normal 3 12 2 2 2 3 3" xfId="13619" xr:uid="{00000000-0005-0000-0000-000019500000}"/>
    <cellStyle name="Normal 3 12 2 2 2 3 3 2" xfId="40369" xr:uid="{00000000-0005-0000-0000-00001A500000}"/>
    <cellStyle name="Normal 3 12 2 2 2 3 4" xfId="23420" xr:uid="{00000000-0005-0000-0000-00001B500000}"/>
    <cellStyle name="Normal 3 12 2 2 2 3 4 2" xfId="50167" xr:uid="{00000000-0005-0000-0000-00001C500000}"/>
    <cellStyle name="Normal 3 12 2 2 2 3 5" xfId="30776" xr:uid="{00000000-0005-0000-0000-00001D500000}"/>
    <cellStyle name="Normal 3 12 2 2 2 4" xfId="6403" xr:uid="{00000000-0005-0000-0000-00001E500000}"/>
    <cellStyle name="Normal 3 12 2 2 2 4 2" xfId="33153" xr:uid="{00000000-0005-0000-0000-00001F500000}"/>
    <cellStyle name="Normal 3 12 2 2 2 5" xfId="11249" xr:uid="{00000000-0005-0000-0000-000020500000}"/>
    <cellStyle name="Normal 3 12 2 2 2 5 2" xfId="37999" xr:uid="{00000000-0005-0000-0000-000021500000}"/>
    <cellStyle name="Normal 3 12 2 2 2 6" xfId="16094" xr:uid="{00000000-0005-0000-0000-000022500000}"/>
    <cellStyle name="Normal 3 12 2 2 2 6 2" xfId="42844" xr:uid="{00000000-0005-0000-0000-000023500000}"/>
    <cellStyle name="Normal 3 12 2 2 2 7" xfId="18495" xr:uid="{00000000-0005-0000-0000-000024500000}"/>
    <cellStyle name="Normal 3 12 2 2 2 7 2" xfId="45242" xr:uid="{00000000-0005-0000-0000-000025500000}"/>
    <cellStyle name="Normal 3 12 2 2 2 8" xfId="20946" xr:uid="{00000000-0005-0000-0000-000026500000}"/>
    <cellStyle name="Normal 3 12 2 2 2 8 2" xfId="47693" xr:uid="{00000000-0005-0000-0000-000027500000}"/>
    <cellStyle name="Normal 3 12 2 2 2 9" xfId="25812" xr:uid="{00000000-0005-0000-0000-000028500000}"/>
    <cellStyle name="Normal 3 12 2 2 2 9 2" xfId="52557" xr:uid="{00000000-0005-0000-0000-000029500000}"/>
    <cellStyle name="Normal 3 12 2 2 3" xfId="2016" xr:uid="{00000000-0005-0000-0000-00002A500000}"/>
    <cellStyle name="Normal 3 12 2 2 3 2" xfId="4499" xr:uid="{00000000-0005-0000-0000-00002B500000}"/>
    <cellStyle name="Normal 3 12 2 2 3 2 2" xfId="9351" xr:uid="{00000000-0005-0000-0000-00002C500000}"/>
    <cellStyle name="Normal 3 12 2 2 3 2 2 2" xfId="36101" xr:uid="{00000000-0005-0000-0000-00002D500000}"/>
    <cellStyle name="Normal 3 12 2 2 3 2 3" xfId="14093" xr:uid="{00000000-0005-0000-0000-00002E500000}"/>
    <cellStyle name="Normal 3 12 2 2 3 2 3 2" xfId="40843" xr:uid="{00000000-0005-0000-0000-00002F500000}"/>
    <cellStyle name="Normal 3 12 2 2 3 2 4" xfId="23894" xr:uid="{00000000-0005-0000-0000-000030500000}"/>
    <cellStyle name="Normal 3 12 2 2 3 2 4 2" xfId="50641" xr:uid="{00000000-0005-0000-0000-000031500000}"/>
    <cellStyle name="Normal 3 12 2 2 3 2 5" xfId="31250" xr:uid="{00000000-0005-0000-0000-000032500000}"/>
    <cellStyle name="Normal 3 12 2 2 3 3" xfId="6877" xr:uid="{00000000-0005-0000-0000-000033500000}"/>
    <cellStyle name="Normal 3 12 2 2 3 3 2" xfId="33627" xr:uid="{00000000-0005-0000-0000-000034500000}"/>
    <cellStyle name="Normal 3 12 2 2 3 4" xfId="11723" xr:uid="{00000000-0005-0000-0000-000035500000}"/>
    <cellStyle name="Normal 3 12 2 2 3 4 2" xfId="38473" xr:uid="{00000000-0005-0000-0000-000036500000}"/>
    <cellStyle name="Normal 3 12 2 2 3 5" xfId="16568" xr:uid="{00000000-0005-0000-0000-000037500000}"/>
    <cellStyle name="Normal 3 12 2 2 3 5 2" xfId="43318" xr:uid="{00000000-0005-0000-0000-000038500000}"/>
    <cellStyle name="Normal 3 12 2 2 3 6" xfId="18969" xr:uid="{00000000-0005-0000-0000-000039500000}"/>
    <cellStyle name="Normal 3 12 2 2 3 6 2" xfId="45716" xr:uid="{00000000-0005-0000-0000-00003A500000}"/>
    <cellStyle name="Normal 3 12 2 2 3 7" xfId="21420" xr:uid="{00000000-0005-0000-0000-00003B500000}"/>
    <cellStyle name="Normal 3 12 2 2 3 7 2" xfId="48167" xr:uid="{00000000-0005-0000-0000-00003C500000}"/>
    <cellStyle name="Normal 3 12 2 2 3 8" xfId="26286" xr:uid="{00000000-0005-0000-0000-00003D500000}"/>
    <cellStyle name="Normal 3 12 2 2 3 8 2" xfId="53031" xr:uid="{00000000-0005-0000-0000-00003E500000}"/>
    <cellStyle name="Normal 3 12 2 2 3 9" xfId="28776" xr:uid="{00000000-0005-0000-0000-00003F500000}"/>
    <cellStyle name="Normal 3 12 2 2 4" xfId="2491" xr:uid="{00000000-0005-0000-0000-000040500000}"/>
    <cellStyle name="Normal 3 12 2 2 4 2" xfId="4974" xr:uid="{00000000-0005-0000-0000-000041500000}"/>
    <cellStyle name="Normal 3 12 2 2 4 2 2" xfId="9825" xr:uid="{00000000-0005-0000-0000-000042500000}"/>
    <cellStyle name="Normal 3 12 2 2 4 2 2 2" xfId="36575" xr:uid="{00000000-0005-0000-0000-000043500000}"/>
    <cellStyle name="Normal 3 12 2 2 4 2 3" xfId="14567" xr:uid="{00000000-0005-0000-0000-000044500000}"/>
    <cellStyle name="Normal 3 12 2 2 4 2 3 2" xfId="41317" xr:uid="{00000000-0005-0000-0000-000045500000}"/>
    <cellStyle name="Normal 3 12 2 2 4 2 4" xfId="24368" xr:uid="{00000000-0005-0000-0000-000046500000}"/>
    <cellStyle name="Normal 3 12 2 2 4 2 4 2" xfId="51115" xr:uid="{00000000-0005-0000-0000-000047500000}"/>
    <cellStyle name="Normal 3 12 2 2 4 2 5" xfId="31724" xr:uid="{00000000-0005-0000-0000-000048500000}"/>
    <cellStyle name="Normal 3 12 2 2 4 3" xfId="7351" xr:uid="{00000000-0005-0000-0000-000049500000}"/>
    <cellStyle name="Normal 3 12 2 2 4 3 2" xfId="34101" xr:uid="{00000000-0005-0000-0000-00004A500000}"/>
    <cellStyle name="Normal 3 12 2 2 4 4" xfId="12197" xr:uid="{00000000-0005-0000-0000-00004B500000}"/>
    <cellStyle name="Normal 3 12 2 2 4 4 2" xfId="38947" xr:uid="{00000000-0005-0000-0000-00004C500000}"/>
    <cellStyle name="Normal 3 12 2 2 4 5" xfId="17042" xr:uid="{00000000-0005-0000-0000-00004D500000}"/>
    <cellStyle name="Normal 3 12 2 2 4 5 2" xfId="43792" xr:uid="{00000000-0005-0000-0000-00004E500000}"/>
    <cellStyle name="Normal 3 12 2 2 4 6" xfId="19443" xr:uid="{00000000-0005-0000-0000-00004F500000}"/>
    <cellStyle name="Normal 3 12 2 2 4 6 2" xfId="46190" xr:uid="{00000000-0005-0000-0000-000050500000}"/>
    <cellStyle name="Normal 3 12 2 2 4 7" xfId="21894" xr:uid="{00000000-0005-0000-0000-000051500000}"/>
    <cellStyle name="Normal 3 12 2 2 4 7 2" xfId="48641" xr:uid="{00000000-0005-0000-0000-000052500000}"/>
    <cellStyle name="Normal 3 12 2 2 4 8" xfId="26760" xr:uid="{00000000-0005-0000-0000-000053500000}"/>
    <cellStyle name="Normal 3 12 2 2 4 8 2" xfId="53505" xr:uid="{00000000-0005-0000-0000-000054500000}"/>
    <cellStyle name="Normal 3 12 2 2 4 9" xfId="29250" xr:uid="{00000000-0005-0000-0000-000055500000}"/>
    <cellStyle name="Normal 3 12 2 2 5" xfId="3544" xr:uid="{00000000-0005-0000-0000-000056500000}"/>
    <cellStyle name="Normal 3 12 2 2 5 2" xfId="8403" xr:uid="{00000000-0005-0000-0000-000057500000}"/>
    <cellStyle name="Normal 3 12 2 2 5 2 2" xfId="35153" xr:uid="{00000000-0005-0000-0000-000058500000}"/>
    <cellStyle name="Normal 3 12 2 2 5 3" xfId="13145" xr:uid="{00000000-0005-0000-0000-000059500000}"/>
    <cellStyle name="Normal 3 12 2 2 5 3 2" xfId="39895" xr:uid="{00000000-0005-0000-0000-00005A500000}"/>
    <cellStyle name="Normal 3 12 2 2 5 4" xfId="22946" xr:uid="{00000000-0005-0000-0000-00005B500000}"/>
    <cellStyle name="Normal 3 12 2 2 5 4 2" xfId="49693" xr:uid="{00000000-0005-0000-0000-00005C500000}"/>
    <cellStyle name="Normal 3 12 2 2 5 5" xfId="30302" xr:uid="{00000000-0005-0000-0000-00005D500000}"/>
    <cellStyle name="Normal 3 12 2 2 6" xfId="5929" xr:uid="{00000000-0005-0000-0000-00005E500000}"/>
    <cellStyle name="Normal 3 12 2 2 6 2" xfId="32679" xr:uid="{00000000-0005-0000-0000-00005F500000}"/>
    <cellStyle name="Normal 3 12 2 2 7" xfId="10775" xr:uid="{00000000-0005-0000-0000-000060500000}"/>
    <cellStyle name="Normal 3 12 2 2 7 2" xfId="37525" xr:uid="{00000000-0005-0000-0000-000061500000}"/>
    <cellStyle name="Normal 3 12 2 2 8" xfId="15620" xr:uid="{00000000-0005-0000-0000-000062500000}"/>
    <cellStyle name="Normal 3 12 2 2 8 2" xfId="42370" xr:uid="{00000000-0005-0000-0000-000063500000}"/>
    <cellStyle name="Normal 3 12 2 2 9" xfId="18021" xr:uid="{00000000-0005-0000-0000-000064500000}"/>
    <cellStyle name="Normal 3 12 2 2 9 2" xfId="44768" xr:uid="{00000000-0005-0000-0000-000065500000}"/>
    <cellStyle name="Normal 3 12 2 3" xfId="1298" xr:uid="{00000000-0005-0000-0000-000066500000}"/>
    <cellStyle name="Normal 3 12 2 3 10" xfId="28065" xr:uid="{00000000-0005-0000-0000-000067500000}"/>
    <cellStyle name="Normal 3 12 2 3 2" xfId="2728" xr:uid="{00000000-0005-0000-0000-000068500000}"/>
    <cellStyle name="Normal 3 12 2 3 2 2" xfId="5211" xr:uid="{00000000-0005-0000-0000-000069500000}"/>
    <cellStyle name="Normal 3 12 2 3 2 2 2" xfId="10062" xr:uid="{00000000-0005-0000-0000-00006A500000}"/>
    <cellStyle name="Normal 3 12 2 3 2 2 2 2" xfId="36812" xr:uid="{00000000-0005-0000-0000-00006B500000}"/>
    <cellStyle name="Normal 3 12 2 3 2 2 3" xfId="14804" xr:uid="{00000000-0005-0000-0000-00006C500000}"/>
    <cellStyle name="Normal 3 12 2 3 2 2 3 2" xfId="41554" xr:uid="{00000000-0005-0000-0000-00006D500000}"/>
    <cellStyle name="Normal 3 12 2 3 2 2 4" xfId="24605" xr:uid="{00000000-0005-0000-0000-00006E500000}"/>
    <cellStyle name="Normal 3 12 2 3 2 2 4 2" xfId="51352" xr:uid="{00000000-0005-0000-0000-00006F500000}"/>
    <cellStyle name="Normal 3 12 2 3 2 2 5" xfId="31961" xr:uid="{00000000-0005-0000-0000-000070500000}"/>
    <cellStyle name="Normal 3 12 2 3 2 3" xfId="7588" xr:uid="{00000000-0005-0000-0000-000071500000}"/>
    <cellStyle name="Normal 3 12 2 3 2 3 2" xfId="34338" xr:uid="{00000000-0005-0000-0000-000072500000}"/>
    <cellStyle name="Normal 3 12 2 3 2 4" xfId="12434" xr:uid="{00000000-0005-0000-0000-000073500000}"/>
    <cellStyle name="Normal 3 12 2 3 2 4 2" xfId="39184" xr:uid="{00000000-0005-0000-0000-000074500000}"/>
    <cellStyle name="Normal 3 12 2 3 2 5" xfId="17279" xr:uid="{00000000-0005-0000-0000-000075500000}"/>
    <cellStyle name="Normal 3 12 2 3 2 5 2" xfId="44029" xr:uid="{00000000-0005-0000-0000-000076500000}"/>
    <cellStyle name="Normal 3 12 2 3 2 6" xfId="19680" xr:uid="{00000000-0005-0000-0000-000077500000}"/>
    <cellStyle name="Normal 3 12 2 3 2 6 2" xfId="46427" xr:uid="{00000000-0005-0000-0000-000078500000}"/>
    <cellStyle name="Normal 3 12 2 3 2 7" xfId="22131" xr:uid="{00000000-0005-0000-0000-000079500000}"/>
    <cellStyle name="Normal 3 12 2 3 2 7 2" xfId="48878" xr:uid="{00000000-0005-0000-0000-00007A500000}"/>
    <cellStyle name="Normal 3 12 2 3 2 8" xfId="26997" xr:uid="{00000000-0005-0000-0000-00007B500000}"/>
    <cellStyle name="Normal 3 12 2 3 2 8 2" xfId="53742" xr:uid="{00000000-0005-0000-0000-00007C500000}"/>
    <cellStyle name="Normal 3 12 2 3 2 9" xfId="29487" xr:uid="{00000000-0005-0000-0000-00007D500000}"/>
    <cellStyle name="Normal 3 12 2 3 3" xfId="3782" xr:uid="{00000000-0005-0000-0000-00007E500000}"/>
    <cellStyle name="Normal 3 12 2 3 3 2" xfId="8640" xr:uid="{00000000-0005-0000-0000-00007F500000}"/>
    <cellStyle name="Normal 3 12 2 3 3 2 2" xfId="35390" xr:uid="{00000000-0005-0000-0000-000080500000}"/>
    <cellStyle name="Normal 3 12 2 3 3 3" xfId="13382" xr:uid="{00000000-0005-0000-0000-000081500000}"/>
    <cellStyle name="Normal 3 12 2 3 3 3 2" xfId="40132" xr:uid="{00000000-0005-0000-0000-000082500000}"/>
    <cellStyle name="Normal 3 12 2 3 3 4" xfId="23183" xr:uid="{00000000-0005-0000-0000-000083500000}"/>
    <cellStyle name="Normal 3 12 2 3 3 4 2" xfId="49930" xr:uid="{00000000-0005-0000-0000-000084500000}"/>
    <cellStyle name="Normal 3 12 2 3 3 5" xfId="30539" xr:uid="{00000000-0005-0000-0000-000085500000}"/>
    <cellStyle name="Normal 3 12 2 3 4" xfId="6166" xr:uid="{00000000-0005-0000-0000-000086500000}"/>
    <cellStyle name="Normal 3 12 2 3 4 2" xfId="32916" xr:uid="{00000000-0005-0000-0000-000087500000}"/>
    <cellStyle name="Normal 3 12 2 3 5" xfId="11012" xr:uid="{00000000-0005-0000-0000-000088500000}"/>
    <cellStyle name="Normal 3 12 2 3 5 2" xfId="37762" xr:uid="{00000000-0005-0000-0000-000089500000}"/>
    <cellStyle name="Normal 3 12 2 3 6" xfId="15857" xr:uid="{00000000-0005-0000-0000-00008A500000}"/>
    <cellStyle name="Normal 3 12 2 3 6 2" xfId="42607" xr:uid="{00000000-0005-0000-0000-00008B500000}"/>
    <cellStyle name="Normal 3 12 2 3 7" xfId="18258" xr:uid="{00000000-0005-0000-0000-00008C500000}"/>
    <cellStyle name="Normal 3 12 2 3 7 2" xfId="45005" xr:uid="{00000000-0005-0000-0000-00008D500000}"/>
    <cellStyle name="Normal 3 12 2 3 8" xfId="20709" xr:uid="{00000000-0005-0000-0000-00008E500000}"/>
    <cellStyle name="Normal 3 12 2 3 8 2" xfId="47456" xr:uid="{00000000-0005-0000-0000-00008F500000}"/>
    <cellStyle name="Normal 3 12 2 3 9" xfId="25575" xr:uid="{00000000-0005-0000-0000-000090500000}"/>
    <cellStyle name="Normal 3 12 2 3 9 2" xfId="52320" xr:uid="{00000000-0005-0000-0000-000091500000}"/>
    <cellStyle name="Normal 3 12 2 4" xfId="1778" xr:uid="{00000000-0005-0000-0000-000092500000}"/>
    <cellStyle name="Normal 3 12 2 4 2" xfId="4261" xr:uid="{00000000-0005-0000-0000-000093500000}"/>
    <cellStyle name="Normal 3 12 2 4 2 2" xfId="9114" xr:uid="{00000000-0005-0000-0000-000094500000}"/>
    <cellStyle name="Normal 3 12 2 4 2 2 2" xfId="35864" xr:uid="{00000000-0005-0000-0000-000095500000}"/>
    <cellStyle name="Normal 3 12 2 4 2 3" xfId="13856" xr:uid="{00000000-0005-0000-0000-000096500000}"/>
    <cellStyle name="Normal 3 12 2 4 2 3 2" xfId="40606" xr:uid="{00000000-0005-0000-0000-000097500000}"/>
    <cellStyle name="Normal 3 12 2 4 2 4" xfId="23657" xr:uid="{00000000-0005-0000-0000-000098500000}"/>
    <cellStyle name="Normal 3 12 2 4 2 4 2" xfId="50404" xr:uid="{00000000-0005-0000-0000-000099500000}"/>
    <cellStyle name="Normal 3 12 2 4 2 5" xfId="31013" xr:uid="{00000000-0005-0000-0000-00009A500000}"/>
    <cellStyle name="Normal 3 12 2 4 3" xfId="6640" xr:uid="{00000000-0005-0000-0000-00009B500000}"/>
    <cellStyle name="Normal 3 12 2 4 3 2" xfId="33390" xr:uid="{00000000-0005-0000-0000-00009C500000}"/>
    <cellStyle name="Normal 3 12 2 4 4" xfId="11486" xr:uid="{00000000-0005-0000-0000-00009D500000}"/>
    <cellStyle name="Normal 3 12 2 4 4 2" xfId="38236" xr:uid="{00000000-0005-0000-0000-00009E500000}"/>
    <cellStyle name="Normal 3 12 2 4 5" xfId="16331" xr:uid="{00000000-0005-0000-0000-00009F500000}"/>
    <cellStyle name="Normal 3 12 2 4 5 2" xfId="43081" xr:uid="{00000000-0005-0000-0000-0000A0500000}"/>
    <cellStyle name="Normal 3 12 2 4 6" xfId="18732" xr:uid="{00000000-0005-0000-0000-0000A1500000}"/>
    <cellStyle name="Normal 3 12 2 4 6 2" xfId="45479" xr:uid="{00000000-0005-0000-0000-0000A2500000}"/>
    <cellStyle name="Normal 3 12 2 4 7" xfId="21183" xr:uid="{00000000-0005-0000-0000-0000A3500000}"/>
    <cellStyle name="Normal 3 12 2 4 7 2" xfId="47930" xr:uid="{00000000-0005-0000-0000-0000A4500000}"/>
    <cellStyle name="Normal 3 12 2 4 8" xfId="26049" xr:uid="{00000000-0005-0000-0000-0000A5500000}"/>
    <cellStyle name="Normal 3 12 2 4 8 2" xfId="52794" xr:uid="{00000000-0005-0000-0000-0000A6500000}"/>
    <cellStyle name="Normal 3 12 2 4 9" xfId="28539" xr:uid="{00000000-0005-0000-0000-0000A7500000}"/>
    <cellStyle name="Normal 3 12 2 5" xfId="2254" xr:uid="{00000000-0005-0000-0000-0000A8500000}"/>
    <cellStyle name="Normal 3 12 2 5 2" xfId="4737" xr:uid="{00000000-0005-0000-0000-0000A9500000}"/>
    <cellStyle name="Normal 3 12 2 5 2 2" xfId="9588" xr:uid="{00000000-0005-0000-0000-0000AA500000}"/>
    <cellStyle name="Normal 3 12 2 5 2 2 2" xfId="36338" xr:uid="{00000000-0005-0000-0000-0000AB500000}"/>
    <cellStyle name="Normal 3 12 2 5 2 3" xfId="14330" xr:uid="{00000000-0005-0000-0000-0000AC500000}"/>
    <cellStyle name="Normal 3 12 2 5 2 3 2" xfId="41080" xr:uid="{00000000-0005-0000-0000-0000AD500000}"/>
    <cellStyle name="Normal 3 12 2 5 2 4" xfId="24131" xr:uid="{00000000-0005-0000-0000-0000AE500000}"/>
    <cellStyle name="Normal 3 12 2 5 2 4 2" xfId="50878" xr:uid="{00000000-0005-0000-0000-0000AF500000}"/>
    <cellStyle name="Normal 3 12 2 5 2 5" xfId="31487" xr:uid="{00000000-0005-0000-0000-0000B0500000}"/>
    <cellStyle name="Normal 3 12 2 5 3" xfId="7114" xr:uid="{00000000-0005-0000-0000-0000B1500000}"/>
    <cellStyle name="Normal 3 12 2 5 3 2" xfId="33864" xr:uid="{00000000-0005-0000-0000-0000B2500000}"/>
    <cellStyle name="Normal 3 12 2 5 4" xfId="11960" xr:uid="{00000000-0005-0000-0000-0000B3500000}"/>
    <cellStyle name="Normal 3 12 2 5 4 2" xfId="38710" xr:uid="{00000000-0005-0000-0000-0000B4500000}"/>
    <cellStyle name="Normal 3 12 2 5 5" xfId="16805" xr:uid="{00000000-0005-0000-0000-0000B5500000}"/>
    <cellStyle name="Normal 3 12 2 5 5 2" xfId="43555" xr:uid="{00000000-0005-0000-0000-0000B6500000}"/>
    <cellStyle name="Normal 3 12 2 5 6" xfId="19206" xr:uid="{00000000-0005-0000-0000-0000B7500000}"/>
    <cellStyle name="Normal 3 12 2 5 6 2" xfId="45953" xr:uid="{00000000-0005-0000-0000-0000B8500000}"/>
    <cellStyle name="Normal 3 12 2 5 7" xfId="21657" xr:uid="{00000000-0005-0000-0000-0000B9500000}"/>
    <cellStyle name="Normal 3 12 2 5 7 2" xfId="48404" xr:uid="{00000000-0005-0000-0000-0000BA500000}"/>
    <cellStyle name="Normal 3 12 2 5 8" xfId="26523" xr:uid="{00000000-0005-0000-0000-0000BB500000}"/>
    <cellStyle name="Normal 3 12 2 5 8 2" xfId="53268" xr:uid="{00000000-0005-0000-0000-0000BC500000}"/>
    <cellStyle name="Normal 3 12 2 5 9" xfId="29013" xr:uid="{00000000-0005-0000-0000-0000BD500000}"/>
    <cellStyle name="Normal 3 12 2 6" xfId="3274" xr:uid="{00000000-0005-0000-0000-0000BE500000}"/>
    <cellStyle name="Normal 3 12 2 6 2" xfId="8133" xr:uid="{00000000-0005-0000-0000-0000BF500000}"/>
    <cellStyle name="Normal 3 12 2 6 2 2" xfId="34883" xr:uid="{00000000-0005-0000-0000-0000C0500000}"/>
    <cellStyle name="Normal 3 12 2 6 3" xfId="12908" xr:uid="{00000000-0005-0000-0000-0000C1500000}"/>
    <cellStyle name="Normal 3 12 2 6 3 2" xfId="39658" xr:uid="{00000000-0005-0000-0000-0000C2500000}"/>
    <cellStyle name="Normal 3 12 2 6 4" xfId="22676" xr:uid="{00000000-0005-0000-0000-0000C3500000}"/>
    <cellStyle name="Normal 3 12 2 6 4 2" xfId="49423" xr:uid="{00000000-0005-0000-0000-0000C4500000}"/>
    <cellStyle name="Normal 3 12 2 6 5" xfId="30032" xr:uid="{00000000-0005-0000-0000-0000C5500000}"/>
    <cellStyle name="Normal 3 12 2 7" xfId="5692" xr:uid="{00000000-0005-0000-0000-0000C6500000}"/>
    <cellStyle name="Normal 3 12 2 7 2" xfId="32442" xr:uid="{00000000-0005-0000-0000-0000C7500000}"/>
    <cellStyle name="Normal 3 12 2 8" xfId="10537" xr:uid="{00000000-0005-0000-0000-0000C8500000}"/>
    <cellStyle name="Normal 3 12 2 8 2" xfId="37287" xr:uid="{00000000-0005-0000-0000-0000C9500000}"/>
    <cellStyle name="Normal 3 12 2 9" xfId="15383" xr:uid="{00000000-0005-0000-0000-0000CA500000}"/>
    <cellStyle name="Normal 3 12 2 9 2" xfId="42133" xr:uid="{00000000-0005-0000-0000-0000CB500000}"/>
    <cellStyle name="Normal 3 12 3" xfId="893" xr:uid="{00000000-0005-0000-0000-0000CC500000}"/>
    <cellStyle name="Normal 3 12 3 10" xfId="20336" xr:uid="{00000000-0005-0000-0000-0000CD500000}"/>
    <cellStyle name="Normal 3 12 3 10 2" xfId="47083" xr:uid="{00000000-0005-0000-0000-0000CE500000}"/>
    <cellStyle name="Normal 3 12 3 11" xfId="25202" xr:uid="{00000000-0005-0000-0000-0000CF500000}"/>
    <cellStyle name="Normal 3 12 3 11 2" xfId="51947" xr:uid="{00000000-0005-0000-0000-0000D0500000}"/>
    <cellStyle name="Normal 3 12 3 12" xfId="27666" xr:uid="{00000000-0005-0000-0000-0000D1500000}"/>
    <cellStyle name="Normal 3 12 3 2" xfId="1401" xr:uid="{00000000-0005-0000-0000-0000D2500000}"/>
    <cellStyle name="Normal 3 12 3 2 10" xfId="28166" xr:uid="{00000000-0005-0000-0000-0000D3500000}"/>
    <cellStyle name="Normal 3 12 3 2 2" xfId="2829" xr:uid="{00000000-0005-0000-0000-0000D4500000}"/>
    <cellStyle name="Normal 3 12 3 2 2 2" xfId="5312" xr:uid="{00000000-0005-0000-0000-0000D5500000}"/>
    <cellStyle name="Normal 3 12 3 2 2 2 2" xfId="10163" xr:uid="{00000000-0005-0000-0000-0000D6500000}"/>
    <cellStyle name="Normal 3 12 3 2 2 2 2 2" xfId="36913" xr:uid="{00000000-0005-0000-0000-0000D7500000}"/>
    <cellStyle name="Normal 3 12 3 2 2 2 3" xfId="14905" xr:uid="{00000000-0005-0000-0000-0000D8500000}"/>
    <cellStyle name="Normal 3 12 3 2 2 2 3 2" xfId="41655" xr:uid="{00000000-0005-0000-0000-0000D9500000}"/>
    <cellStyle name="Normal 3 12 3 2 2 2 4" xfId="24706" xr:uid="{00000000-0005-0000-0000-0000DA500000}"/>
    <cellStyle name="Normal 3 12 3 2 2 2 4 2" xfId="51453" xr:uid="{00000000-0005-0000-0000-0000DB500000}"/>
    <cellStyle name="Normal 3 12 3 2 2 2 5" xfId="32062" xr:uid="{00000000-0005-0000-0000-0000DC500000}"/>
    <cellStyle name="Normal 3 12 3 2 2 3" xfId="7689" xr:uid="{00000000-0005-0000-0000-0000DD500000}"/>
    <cellStyle name="Normal 3 12 3 2 2 3 2" xfId="34439" xr:uid="{00000000-0005-0000-0000-0000DE500000}"/>
    <cellStyle name="Normal 3 12 3 2 2 4" xfId="12535" xr:uid="{00000000-0005-0000-0000-0000DF500000}"/>
    <cellStyle name="Normal 3 12 3 2 2 4 2" xfId="39285" xr:uid="{00000000-0005-0000-0000-0000E0500000}"/>
    <cellStyle name="Normal 3 12 3 2 2 5" xfId="17380" xr:uid="{00000000-0005-0000-0000-0000E1500000}"/>
    <cellStyle name="Normal 3 12 3 2 2 5 2" xfId="44130" xr:uid="{00000000-0005-0000-0000-0000E2500000}"/>
    <cellStyle name="Normal 3 12 3 2 2 6" xfId="19781" xr:uid="{00000000-0005-0000-0000-0000E3500000}"/>
    <cellStyle name="Normal 3 12 3 2 2 6 2" xfId="46528" xr:uid="{00000000-0005-0000-0000-0000E4500000}"/>
    <cellStyle name="Normal 3 12 3 2 2 7" xfId="22232" xr:uid="{00000000-0005-0000-0000-0000E5500000}"/>
    <cellStyle name="Normal 3 12 3 2 2 7 2" xfId="48979" xr:uid="{00000000-0005-0000-0000-0000E6500000}"/>
    <cellStyle name="Normal 3 12 3 2 2 8" xfId="27098" xr:uid="{00000000-0005-0000-0000-0000E7500000}"/>
    <cellStyle name="Normal 3 12 3 2 2 8 2" xfId="53843" xr:uid="{00000000-0005-0000-0000-0000E8500000}"/>
    <cellStyle name="Normal 3 12 3 2 2 9" xfId="29588" xr:uid="{00000000-0005-0000-0000-0000E9500000}"/>
    <cellStyle name="Normal 3 12 3 2 3" xfId="3884" xr:uid="{00000000-0005-0000-0000-0000EA500000}"/>
    <cellStyle name="Normal 3 12 3 2 3 2" xfId="8741" xr:uid="{00000000-0005-0000-0000-0000EB500000}"/>
    <cellStyle name="Normal 3 12 3 2 3 2 2" xfId="35491" xr:uid="{00000000-0005-0000-0000-0000EC500000}"/>
    <cellStyle name="Normal 3 12 3 2 3 3" xfId="13483" xr:uid="{00000000-0005-0000-0000-0000ED500000}"/>
    <cellStyle name="Normal 3 12 3 2 3 3 2" xfId="40233" xr:uid="{00000000-0005-0000-0000-0000EE500000}"/>
    <cellStyle name="Normal 3 12 3 2 3 4" xfId="23284" xr:uid="{00000000-0005-0000-0000-0000EF500000}"/>
    <cellStyle name="Normal 3 12 3 2 3 4 2" xfId="50031" xr:uid="{00000000-0005-0000-0000-0000F0500000}"/>
    <cellStyle name="Normal 3 12 3 2 3 5" xfId="30640" xr:uid="{00000000-0005-0000-0000-0000F1500000}"/>
    <cellStyle name="Normal 3 12 3 2 4" xfId="6267" xr:uid="{00000000-0005-0000-0000-0000F2500000}"/>
    <cellStyle name="Normal 3 12 3 2 4 2" xfId="33017" xr:uid="{00000000-0005-0000-0000-0000F3500000}"/>
    <cellStyle name="Normal 3 12 3 2 5" xfId="11113" xr:uid="{00000000-0005-0000-0000-0000F4500000}"/>
    <cellStyle name="Normal 3 12 3 2 5 2" xfId="37863" xr:uid="{00000000-0005-0000-0000-0000F5500000}"/>
    <cellStyle name="Normal 3 12 3 2 6" xfId="15958" xr:uid="{00000000-0005-0000-0000-0000F6500000}"/>
    <cellStyle name="Normal 3 12 3 2 6 2" xfId="42708" xr:uid="{00000000-0005-0000-0000-0000F7500000}"/>
    <cellStyle name="Normal 3 12 3 2 7" xfId="18359" xr:uid="{00000000-0005-0000-0000-0000F8500000}"/>
    <cellStyle name="Normal 3 12 3 2 7 2" xfId="45106" xr:uid="{00000000-0005-0000-0000-0000F9500000}"/>
    <cellStyle name="Normal 3 12 3 2 8" xfId="20810" xr:uid="{00000000-0005-0000-0000-0000FA500000}"/>
    <cellStyle name="Normal 3 12 3 2 8 2" xfId="47557" xr:uid="{00000000-0005-0000-0000-0000FB500000}"/>
    <cellStyle name="Normal 3 12 3 2 9" xfId="25676" xr:uid="{00000000-0005-0000-0000-0000FC500000}"/>
    <cellStyle name="Normal 3 12 3 2 9 2" xfId="52421" xr:uid="{00000000-0005-0000-0000-0000FD500000}"/>
    <cellStyle name="Normal 3 12 3 3" xfId="1880" xr:uid="{00000000-0005-0000-0000-0000FE500000}"/>
    <cellStyle name="Normal 3 12 3 3 2" xfId="4363" xr:uid="{00000000-0005-0000-0000-0000FF500000}"/>
    <cellStyle name="Normal 3 12 3 3 2 2" xfId="9215" xr:uid="{00000000-0005-0000-0000-000000510000}"/>
    <cellStyle name="Normal 3 12 3 3 2 2 2" xfId="35965" xr:uid="{00000000-0005-0000-0000-000001510000}"/>
    <cellStyle name="Normal 3 12 3 3 2 3" xfId="13957" xr:uid="{00000000-0005-0000-0000-000002510000}"/>
    <cellStyle name="Normal 3 12 3 3 2 3 2" xfId="40707" xr:uid="{00000000-0005-0000-0000-000003510000}"/>
    <cellStyle name="Normal 3 12 3 3 2 4" xfId="23758" xr:uid="{00000000-0005-0000-0000-000004510000}"/>
    <cellStyle name="Normal 3 12 3 3 2 4 2" xfId="50505" xr:uid="{00000000-0005-0000-0000-000005510000}"/>
    <cellStyle name="Normal 3 12 3 3 2 5" xfId="31114" xr:uid="{00000000-0005-0000-0000-000006510000}"/>
    <cellStyle name="Normal 3 12 3 3 3" xfId="6741" xr:uid="{00000000-0005-0000-0000-000007510000}"/>
    <cellStyle name="Normal 3 12 3 3 3 2" xfId="33491" xr:uid="{00000000-0005-0000-0000-000008510000}"/>
    <cellStyle name="Normal 3 12 3 3 4" xfId="11587" xr:uid="{00000000-0005-0000-0000-000009510000}"/>
    <cellStyle name="Normal 3 12 3 3 4 2" xfId="38337" xr:uid="{00000000-0005-0000-0000-00000A510000}"/>
    <cellStyle name="Normal 3 12 3 3 5" xfId="16432" xr:uid="{00000000-0005-0000-0000-00000B510000}"/>
    <cellStyle name="Normal 3 12 3 3 5 2" xfId="43182" xr:uid="{00000000-0005-0000-0000-00000C510000}"/>
    <cellStyle name="Normal 3 12 3 3 6" xfId="18833" xr:uid="{00000000-0005-0000-0000-00000D510000}"/>
    <cellStyle name="Normal 3 12 3 3 6 2" xfId="45580" xr:uid="{00000000-0005-0000-0000-00000E510000}"/>
    <cellStyle name="Normal 3 12 3 3 7" xfId="21284" xr:uid="{00000000-0005-0000-0000-00000F510000}"/>
    <cellStyle name="Normal 3 12 3 3 7 2" xfId="48031" xr:uid="{00000000-0005-0000-0000-000010510000}"/>
    <cellStyle name="Normal 3 12 3 3 8" xfId="26150" xr:uid="{00000000-0005-0000-0000-000011510000}"/>
    <cellStyle name="Normal 3 12 3 3 8 2" xfId="52895" xr:uid="{00000000-0005-0000-0000-000012510000}"/>
    <cellStyle name="Normal 3 12 3 3 9" xfId="28640" xr:uid="{00000000-0005-0000-0000-000013510000}"/>
    <cellStyle name="Normal 3 12 3 4" xfId="2355" xr:uid="{00000000-0005-0000-0000-000014510000}"/>
    <cellStyle name="Normal 3 12 3 4 2" xfId="4838" xr:uid="{00000000-0005-0000-0000-000015510000}"/>
    <cellStyle name="Normal 3 12 3 4 2 2" xfId="9689" xr:uid="{00000000-0005-0000-0000-000016510000}"/>
    <cellStyle name="Normal 3 12 3 4 2 2 2" xfId="36439" xr:uid="{00000000-0005-0000-0000-000017510000}"/>
    <cellStyle name="Normal 3 12 3 4 2 3" xfId="14431" xr:uid="{00000000-0005-0000-0000-000018510000}"/>
    <cellStyle name="Normal 3 12 3 4 2 3 2" xfId="41181" xr:uid="{00000000-0005-0000-0000-000019510000}"/>
    <cellStyle name="Normal 3 12 3 4 2 4" xfId="24232" xr:uid="{00000000-0005-0000-0000-00001A510000}"/>
    <cellStyle name="Normal 3 12 3 4 2 4 2" xfId="50979" xr:uid="{00000000-0005-0000-0000-00001B510000}"/>
    <cellStyle name="Normal 3 12 3 4 2 5" xfId="31588" xr:uid="{00000000-0005-0000-0000-00001C510000}"/>
    <cellStyle name="Normal 3 12 3 4 3" xfId="7215" xr:uid="{00000000-0005-0000-0000-00001D510000}"/>
    <cellStyle name="Normal 3 12 3 4 3 2" xfId="33965" xr:uid="{00000000-0005-0000-0000-00001E510000}"/>
    <cellStyle name="Normal 3 12 3 4 4" xfId="12061" xr:uid="{00000000-0005-0000-0000-00001F510000}"/>
    <cellStyle name="Normal 3 12 3 4 4 2" xfId="38811" xr:uid="{00000000-0005-0000-0000-000020510000}"/>
    <cellStyle name="Normal 3 12 3 4 5" xfId="16906" xr:uid="{00000000-0005-0000-0000-000021510000}"/>
    <cellStyle name="Normal 3 12 3 4 5 2" xfId="43656" xr:uid="{00000000-0005-0000-0000-000022510000}"/>
    <cellStyle name="Normal 3 12 3 4 6" xfId="19307" xr:uid="{00000000-0005-0000-0000-000023510000}"/>
    <cellStyle name="Normal 3 12 3 4 6 2" xfId="46054" xr:uid="{00000000-0005-0000-0000-000024510000}"/>
    <cellStyle name="Normal 3 12 3 4 7" xfId="21758" xr:uid="{00000000-0005-0000-0000-000025510000}"/>
    <cellStyle name="Normal 3 12 3 4 7 2" xfId="48505" xr:uid="{00000000-0005-0000-0000-000026510000}"/>
    <cellStyle name="Normal 3 12 3 4 8" xfId="26624" xr:uid="{00000000-0005-0000-0000-000027510000}"/>
    <cellStyle name="Normal 3 12 3 4 8 2" xfId="53369" xr:uid="{00000000-0005-0000-0000-000028510000}"/>
    <cellStyle name="Normal 3 12 3 4 9" xfId="29114" xr:uid="{00000000-0005-0000-0000-000029510000}"/>
    <cellStyle name="Normal 3 12 3 5" xfId="3382" xr:uid="{00000000-0005-0000-0000-00002A510000}"/>
    <cellStyle name="Normal 3 12 3 5 2" xfId="8241" xr:uid="{00000000-0005-0000-0000-00002B510000}"/>
    <cellStyle name="Normal 3 12 3 5 2 2" xfId="34991" xr:uid="{00000000-0005-0000-0000-00002C510000}"/>
    <cellStyle name="Normal 3 12 3 5 3" xfId="13009" xr:uid="{00000000-0005-0000-0000-00002D510000}"/>
    <cellStyle name="Normal 3 12 3 5 3 2" xfId="39759" xr:uid="{00000000-0005-0000-0000-00002E510000}"/>
    <cellStyle name="Normal 3 12 3 5 4" xfId="22784" xr:uid="{00000000-0005-0000-0000-00002F510000}"/>
    <cellStyle name="Normal 3 12 3 5 4 2" xfId="49531" xr:uid="{00000000-0005-0000-0000-000030510000}"/>
    <cellStyle name="Normal 3 12 3 5 5" xfId="30140" xr:uid="{00000000-0005-0000-0000-000031510000}"/>
    <cellStyle name="Normal 3 12 3 6" xfId="5793" xr:uid="{00000000-0005-0000-0000-000032510000}"/>
    <cellStyle name="Normal 3 12 3 6 2" xfId="32543" xr:uid="{00000000-0005-0000-0000-000033510000}"/>
    <cellStyle name="Normal 3 12 3 7" xfId="10639" xr:uid="{00000000-0005-0000-0000-000034510000}"/>
    <cellStyle name="Normal 3 12 3 7 2" xfId="37389" xr:uid="{00000000-0005-0000-0000-000035510000}"/>
    <cellStyle name="Normal 3 12 3 8" xfId="15484" xr:uid="{00000000-0005-0000-0000-000036510000}"/>
    <cellStyle name="Normal 3 12 3 8 2" xfId="42234" xr:uid="{00000000-0005-0000-0000-000037510000}"/>
    <cellStyle name="Normal 3 12 3 9" xfId="17883" xr:uid="{00000000-0005-0000-0000-000038510000}"/>
    <cellStyle name="Normal 3 12 3 9 2" xfId="44630" xr:uid="{00000000-0005-0000-0000-000039510000}"/>
    <cellStyle name="Normal 3 12 4" xfId="1162" xr:uid="{00000000-0005-0000-0000-00003A510000}"/>
    <cellStyle name="Normal 3 12 4 10" xfId="27929" xr:uid="{00000000-0005-0000-0000-00003B510000}"/>
    <cellStyle name="Normal 3 12 4 2" xfId="2592" xr:uid="{00000000-0005-0000-0000-00003C510000}"/>
    <cellStyle name="Normal 3 12 4 2 2" xfId="5075" xr:uid="{00000000-0005-0000-0000-00003D510000}"/>
    <cellStyle name="Normal 3 12 4 2 2 2" xfId="9926" xr:uid="{00000000-0005-0000-0000-00003E510000}"/>
    <cellStyle name="Normal 3 12 4 2 2 2 2" xfId="36676" xr:uid="{00000000-0005-0000-0000-00003F510000}"/>
    <cellStyle name="Normal 3 12 4 2 2 3" xfId="14668" xr:uid="{00000000-0005-0000-0000-000040510000}"/>
    <cellStyle name="Normal 3 12 4 2 2 3 2" xfId="41418" xr:uid="{00000000-0005-0000-0000-000041510000}"/>
    <cellStyle name="Normal 3 12 4 2 2 4" xfId="24469" xr:uid="{00000000-0005-0000-0000-000042510000}"/>
    <cellStyle name="Normal 3 12 4 2 2 4 2" xfId="51216" xr:uid="{00000000-0005-0000-0000-000043510000}"/>
    <cellStyle name="Normal 3 12 4 2 2 5" xfId="31825" xr:uid="{00000000-0005-0000-0000-000044510000}"/>
    <cellStyle name="Normal 3 12 4 2 3" xfId="7452" xr:uid="{00000000-0005-0000-0000-000045510000}"/>
    <cellStyle name="Normal 3 12 4 2 3 2" xfId="34202" xr:uid="{00000000-0005-0000-0000-000046510000}"/>
    <cellStyle name="Normal 3 12 4 2 4" xfId="12298" xr:uid="{00000000-0005-0000-0000-000047510000}"/>
    <cellStyle name="Normal 3 12 4 2 4 2" xfId="39048" xr:uid="{00000000-0005-0000-0000-000048510000}"/>
    <cellStyle name="Normal 3 12 4 2 5" xfId="17143" xr:uid="{00000000-0005-0000-0000-000049510000}"/>
    <cellStyle name="Normal 3 12 4 2 5 2" xfId="43893" xr:uid="{00000000-0005-0000-0000-00004A510000}"/>
    <cellStyle name="Normal 3 12 4 2 6" xfId="19544" xr:uid="{00000000-0005-0000-0000-00004B510000}"/>
    <cellStyle name="Normal 3 12 4 2 6 2" xfId="46291" xr:uid="{00000000-0005-0000-0000-00004C510000}"/>
    <cellStyle name="Normal 3 12 4 2 7" xfId="21995" xr:uid="{00000000-0005-0000-0000-00004D510000}"/>
    <cellStyle name="Normal 3 12 4 2 7 2" xfId="48742" xr:uid="{00000000-0005-0000-0000-00004E510000}"/>
    <cellStyle name="Normal 3 12 4 2 8" xfId="26861" xr:uid="{00000000-0005-0000-0000-00004F510000}"/>
    <cellStyle name="Normal 3 12 4 2 8 2" xfId="53606" xr:uid="{00000000-0005-0000-0000-000050510000}"/>
    <cellStyle name="Normal 3 12 4 2 9" xfId="29351" xr:uid="{00000000-0005-0000-0000-000051510000}"/>
    <cellStyle name="Normal 3 12 4 3" xfId="3646" xr:uid="{00000000-0005-0000-0000-000052510000}"/>
    <cellStyle name="Normal 3 12 4 3 2" xfId="8504" xr:uid="{00000000-0005-0000-0000-000053510000}"/>
    <cellStyle name="Normal 3 12 4 3 2 2" xfId="35254" xr:uid="{00000000-0005-0000-0000-000054510000}"/>
    <cellStyle name="Normal 3 12 4 3 3" xfId="13246" xr:uid="{00000000-0005-0000-0000-000055510000}"/>
    <cellStyle name="Normal 3 12 4 3 3 2" xfId="39996" xr:uid="{00000000-0005-0000-0000-000056510000}"/>
    <cellStyle name="Normal 3 12 4 3 4" xfId="23047" xr:uid="{00000000-0005-0000-0000-000057510000}"/>
    <cellStyle name="Normal 3 12 4 3 4 2" xfId="49794" xr:uid="{00000000-0005-0000-0000-000058510000}"/>
    <cellStyle name="Normal 3 12 4 3 5" xfId="30403" xr:uid="{00000000-0005-0000-0000-000059510000}"/>
    <cellStyle name="Normal 3 12 4 4" xfId="6030" xr:uid="{00000000-0005-0000-0000-00005A510000}"/>
    <cellStyle name="Normal 3 12 4 4 2" xfId="32780" xr:uid="{00000000-0005-0000-0000-00005B510000}"/>
    <cellStyle name="Normal 3 12 4 5" xfId="10876" xr:uid="{00000000-0005-0000-0000-00005C510000}"/>
    <cellStyle name="Normal 3 12 4 5 2" xfId="37626" xr:uid="{00000000-0005-0000-0000-00005D510000}"/>
    <cellStyle name="Normal 3 12 4 6" xfId="15721" xr:uid="{00000000-0005-0000-0000-00005E510000}"/>
    <cellStyle name="Normal 3 12 4 6 2" xfId="42471" xr:uid="{00000000-0005-0000-0000-00005F510000}"/>
    <cellStyle name="Normal 3 12 4 7" xfId="18122" xr:uid="{00000000-0005-0000-0000-000060510000}"/>
    <cellStyle name="Normal 3 12 4 7 2" xfId="44869" xr:uid="{00000000-0005-0000-0000-000061510000}"/>
    <cellStyle name="Normal 3 12 4 8" xfId="20573" xr:uid="{00000000-0005-0000-0000-000062510000}"/>
    <cellStyle name="Normal 3 12 4 8 2" xfId="47320" xr:uid="{00000000-0005-0000-0000-000063510000}"/>
    <cellStyle name="Normal 3 12 4 9" xfId="25439" xr:uid="{00000000-0005-0000-0000-000064510000}"/>
    <cellStyle name="Normal 3 12 4 9 2" xfId="52184" xr:uid="{00000000-0005-0000-0000-000065510000}"/>
    <cellStyle name="Normal 3 12 5" xfId="1642" xr:uid="{00000000-0005-0000-0000-000066510000}"/>
    <cellStyle name="Normal 3 12 5 2" xfId="4125" xr:uid="{00000000-0005-0000-0000-000067510000}"/>
    <cellStyle name="Normal 3 12 5 2 2" xfId="8978" xr:uid="{00000000-0005-0000-0000-000068510000}"/>
    <cellStyle name="Normal 3 12 5 2 2 2" xfId="35728" xr:uid="{00000000-0005-0000-0000-000069510000}"/>
    <cellStyle name="Normal 3 12 5 2 3" xfId="13720" xr:uid="{00000000-0005-0000-0000-00006A510000}"/>
    <cellStyle name="Normal 3 12 5 2 3 2" xfId="40470" xr:uid="{00000000-0005-0000-0000-00006B510000}"/>
    <cellStyle name="Normal 3 12 5 2 4" xfId="23521" xr:uid="{00000000-0005-0000-0000-00006C510000}"/>
    <cellStyle name="Normal 3 12 5 2 4 2" xfId="50268" xr:uid="{00000000-0005-0000-0000-00006D510000}"/>
    <cellStyle name="Normal 3 12 5 2 5" xfId="30877" xr:uid="{00000000-0005-0000-0000-00006E510000}"/>
    <cellStyle name="Normal 3 12 5 3" xfId="6504" xr:uid="{00000000-0005-0000-0000-00006F510000}"/>
    <cellStyle name="Normal 3 12 5 3 2" xfId="33254" xr:uid="{00000000-0005-0000-0000-000070510000}"/>
    <cellStyle name="Normal 3 12 5 4" xfId="11350" xr:uid="{00000000-0005-0000-0000-000071510000}"/>
    <cellStyle name="Normal 3 12 5 4 2" xfId="38100" xr:uid="{00000000-0005-0000-0000-000072510000}"/>
    <cellStyle name="Normal 3 12 5 5" xfId="16195" xr:uid="{00000000-0005-0000-0000-000073510000}"/>
    <cellStyle name="Normal 3 12 5 5 2" xfId="42945" xr:uid="{00000000-0005-0000-0000-000074510000}"/>
    <cellStyle name="Normal 3 12 5 6" xfId="18596" xr:uid="{00000000-0005-0000-0000-000075510000}"/>
    <cellStyle name="Normal 3 12 5 6 2" xfId="45343" xr:uid="{00000000-0005-0000-0000-000076510000}"/>
    <cellStyle name="Normal 3 12 5 7" xfId="21047" xr:uid="{00000000-0005-0000-0000-000077510000}"/>
    <cellStyle name="Normal 3 12 5 7 2" xfId="47794" xr:uid="{00000000-0005-0000-0000-000078510000}"/>
    <cellStyle name="Normal 3 12 5 8" xfId="25913" xr:uid="{00000000-0005-0000-0000-000079510000}"/>
    <cellStyle name="Normal 3 12 5 8 2" xfId="52658" xr:uid="{00000000-0005-0000-0000-00007A510000}"/>
    <cellStyle name="Normal 3 12 5 9" xfId="28403" xr:uid="{00000000-0005-0000-0000-00007B510000}"/>
    <cellStyle name="Normal 3 12 6" xfId="2118" xr:uid="{00000000-0005-0000-0000-00007C510000}"/>
    <cellStyle name="Normal 3 12 6 2" xfId="4601" xr:uid="{00000000-0005-0000-0000-00007D510000}"/>
    <cellStyle name="Normal 3 12 6 2 2" xfId="9452" xr:uid="{00000000-0005-0000-0000-00007E510000}"/>
    <cellStyle name="Normal 3 12 6 2 2 2" xfId="36202" xr:uid="{00000000-0005-0000-0000-00007F510000}"/>
    <cellStyle name="Normal 3 12 6 2 3" xfId="14194" xr:uid="{00000000-0005-0000-0000-000080510000}"/>
    <cellStyle name="Normal 3 12 6 2 3 2" xfId="40944" xr:uid="{00000000-0005-0000-0000-000081510000}"/>
    <cellStyle name="Normal 3 12 6 2 4" xfId="23995" xr:uid="{00000000-0005-0000-0000-000082510000}"/>
    <cellStyle name="Normal 3 12 6 2 4 2" xfId="50742" xr:uid="{00000000-0005-0000-0000-000083510000}"/>
    <cellStyle name="Normal 3 12 6 2 5" xfId="31351" xr:uid="{00000000-0005-0000-0000-000084510000}"/>
    <cellStyle name="Normal 3 12 6 3" xfId="6978" xr:uid="{00000000-0005-0000-0000-000085510000}"/>
    <cellStyle name="Normal 3 12 6 3 2" xfId="33728" xr:uid="{00000000-0005-0000-0000-000086510000}"/>
    <cellStyle name="Normal 3 12 6 4" xfId="11824" xr:uid="{00000000-0005-0000-0000-000087510000}"/>
    <cellStyle name="Normal 3 12 6 4 2" xfId="38574" xr:uid="{00000000-0005-0000-0000-000088510000}"/>
    <cellStyle name="Normal 3 12 6 5" xfId="16669" xr:uid="{00000000-0005-0000-0000-000089510000}"/>
    <cellStyle name="Normal 3 12 6 5 2" xfId="43419" xr:uid="{00000000-0005-0000-0000-00008A510000}"/>
    <cellStyle name="Normal 3 12 6 6" xfId="19070" xr:uid="{00000000-0005-0000-0000-00008B510000}"/>
    <cellStyle name="Normal 3 12 6 6 2" xfId="45817" xr:uid="{00000000-0005-0000-0000-00008C510000}"/>
    <cellStyle name="Normal 3 12 6 7" xfId="21521" xr:uid="{00000000-0005-0000-0000-00008D510000}"/>
    <cellStyle name="Normal 3 12 6 7 2" xfId="48268" xr:uid="{00000000-0005-0000-0000-00008E510000}"/>
    <cellStyle name="Normal 3 12 6 8" xfId="26387" xr:uid="{00000000-0005-0000-0000-00008F510000}"/>
    <cellStyle name="Normal 3 12 6 8 2" xfId="53132" xr:uid="{00000000-0005-0000-0000-000090510000}"/>
    <cellStyle name="Normal 3 12 6 9" xfId="28877" xr:uid="{00000000-0005-0000-0000-000091510000}"/>
    <cellStyle name="Normal 3 12 7" xfId="3093" xr:uid="{00000000-0005-0000-0000-000092510000}"/>
    <cellStyle name="Normal 3 12 7 2" xfId="7952" xr:uid="{00000000-0005-0000-0000-000093510000}"/>
    <cellStyle name="Normal 3 12 7 2 2" xfId="34702" xr:uid="{00000000-0005-0000-0000-000094510000}"/>
    <cellStyle name="Normal 3 12 7 3" xfId="12772" xr:uid="{00000000-0005-0000-0000-000095510000}"/>
    <cellStyle name="Normal 3 12 7 3 2" xfId="39522" xr:uid="{00000000-0005-0000-0000-000096510000}"/>
    <cellStyle name="Normal 3 12 7 4" xfId="22495" xr:uid="{00000000-0005-0000-0000-000097510000}"/>
    <cellStyle name="Normal 3 12 7 4 2" xfId="49242" xr:uid="{00000000-0005-0000-0000-000098510000}"/>
    <cellStyle name="Normal 3 12 7 5" xfId="29851" xr:uid="{00000000-0005-0000-0000-000099510000}"/>
    <cellStyle name="Normal 3 12 8" xfId="5556" xr:uid="{00000000-0005-0000-0000-00009A510000}"/>
    <cellStyle name="Normal 3 12 8 2" xfId="32306" xr:uid="{00000000-0005-0000-0000-00009B510000}"/>
    <cellStyle name="Normal 3 12 9" xfId="10401" xr:uid="{00000000-0005-0000-0000-00009C510000}"/>
    <cellStyle name="Normal 3 12 9 2" xfId="37151" xr:uid="{00000000-0005-0000-0000-00009D510000}"/>
    <cellStyle name="Normal 3 13" xfId="563" xr:uid="{00000000-0005-0000-0000-00009E510000}"/>
    <cellStyle name="Normal 3 13 10" xfId="17641" xr:uid="{00000000-0005-0000-0000-00009F510000}"/>
    <cellStyle name="Normal 3 13 10 2" xfId="44388" xr:uid="{00000000-0005-0000-0000-0000A0510000}"/>
    <cellStyle name="Normal 3 13 11" xfId="20099" xr:uid="{00000000-0005-0000-0000-0000A1510000}"/>
    <cellStyle name="Normal 3 13 11 2" xfId="46846" xr:uid="{00000000-0005-0000-0000-0000A2510000}"/>
    <cellStyle name="Normal 3 13 12" xfId="24965" xr:uid="{00000000-0005-0000-0000-0000A3510000}"/>
    <cellStyle name="Normal 3 13 12 2" xfId="51711" xr:uid="{00000000-0005-0000-0000-0000A4510000}"/>
    <cellStyle name="Normal 3 13 13" xfId="27378" xr:uid="{00000000-0005-0000-0000-0000A5510000}"/>
    <cellStyle name="Normal 3 13 2" xfId="895" xr:uid="{00000000-0005-0000-0000-0000A6510000}"/>
    <cellStyle name="Normal 3 13 2 10" xfId="20337" xr:uid="{00000000-0005-0000-0000-0000A7510000}"/>
    <cellStyle name="Normal 3 13 2 10 2" xfId="47084" xr:uid="{00000000-0005-0000-0000-0000A8510000}"/>
    <cellStyle name="Normal 3 13 2 11" xfId="25203" xr:uid="{00000000-0005-0000-0000-0000A9510000}"/>
    <cellStyle name="Normal 3 13 2 11 2" xfId="51948" xr:uid="{00000000-0005-0000-0000-0000AA510000}"/>
    <cellStyle name="Normal 3 13 2 12" xfId="27667" xr:uid="{00000000-0005-0000-0000-0000AB510000}"/>
    <cellStyle name="Normal 3 13 2 2" xfId="1402" xr:uid="{00000000-0005-0000-0000-0000AC510000}"/>
    <cellStyle name="Normal 3 13 2 2 10" xfId="28167" xr:uid="{00000000-0005-0000-0000-0000AD510000}"/>
    <cellStyle name="Normal 3 13 2 2 2" xfId="2830" xr:uid="{00000000-0005-0000-0000-0000AE510000}"/>
    <cellStyle name="Normal 3 13 2 2 2 2" xfId="5313" xr:uid="{00000000-0005-0000-0000-0000AF510000}"/>
    <cellStyle name="Normal 3 13 2 2 2 2 2" xfId="10164" xr:uid="{00000000-0005-0000-0000-0000B0510000}"/>
    <cellStyle name="Normal 3 13 2 2 2 2 2 2" xfId="36914" xr:uid="{00000000-0005-0000-0000-0000B1510000}"/>
    <cellStyle name="Normal 3 13 2 2 2 2 3" xfId="14906" xr:uid="{00000000-0005-0000-0000-0000B2510000}"/>
    <cellStyle name="Normal 3 13 2 2 2 2 3 2" xfId="41656" xr:uid="{00000000-0005-0000-0000-0000B3510000}"/>
    <cellStyle name="Normal 3 13 2 2 2 2 4" xfId="24707" xr:uid="{00000000-0005-0000-0000-0000B4510000}"/>
    <cellStyle name="Normal 3 13 2 2 2 2 4 2" xfId="51454" xr:uid="{00000000-0005-0000-0000-0000B5510000}"/>
    <cellStyle name="Normal 3 13 2 2 2 2 5" xfId="32063" xr:uid="{00000000-0005-0000-0000-0000B6510000}"/>
    <cellStyle name="Normal 3 13 2 2 2 3" xfId="7690" xr:uid="{00000000-0005-0000-0000-0000B7510000}"/>
    <cellStyle name="Normal 3 13 2 2 2 3 2" xfId="34440" xr:uid="{00000000-0005-0000-0000-0000B8510000}"/>
    <cellStyle name="Normal 3 13 2 2 2 4" xfId="12536" xr:uid="{00000000-0005-0000-0000-0000B9510000}"/>
    <cellStyle name="Normal 3 13 2 2 2 4 2" xfId="39286" xr:uid="{00000000-0005-0000-0000-0000BA510000}"/>
    <cellStyle name="Normal 3 13 2 2 2 5" xfId="17381" xr:uid="{00000000-0005-0000-0000-0000BB510000}"/>
    <cellStyle name="Normal 3 13 2 2 2 5 2" xfId="44131" xr:uid="{00000000-0005-0000-0000-0000BC510000}"/>
    <cellStyle name="Normal 3 13 2 2 2 6" xfId="19782" xr:uid="{00000000-0005-0000-0000-0000BD510000}"/>
    <cellStyle name="Normal 3 13 2 2 2 6 2" xfId="46529" xr:uid="{00000000-0005-0000-0000-0000BE510000}"/>
    <cellStyle name="Normal 3 13 2 2 2 7" xfId="22233" xr:uid="{00000000-0005-0000-0000-0000BF510000}"/>
    <cellStyle name="Normal 3 13 2 2 2 7 2" xfId="48980" xr:uid="{00000000-0005-0000-0000-0000C0510000}"/>
    <cellStyle name="Normal 3 13 2 2 2 8" xfId="27099" xr:uid="{00000000-0005-0000-0000-0000C1510000}"/>
    <cellStyle name="Normal 3 13 2 2 2 8 2" xfId="53844" xr:uid="{00000000-0005-0000-0000-0000C2510000}"/>
    <cellStyle name="Normal 3 13 2 2 2 9" xfId="29589" xr:uid="{00000000-0005-0000-0000-0000C3510000}"/>
    <cellStyle name="Normal 3 13 2 2 3" xfId="3885" xr:uid="{00000000-0005-0000-0000-0000C4510000}"/>
    <cellStyle name="Normal 3 13 2 2 3 2" xfId="8742" xr:uid="{00000000-0005-0000-0000-0000C5510000}"/>
    <cellStyle name="Normal 3 13 2 2 3 2 2" xfId="35492" xr:uid="{00000000-0005-0000-0000-0000C6510000}"/>
    <cellStyle name="Normal 3 13 2 2 3 3" xfId="13484" xr:uid="{00000000-0005-0000-0000-0000C7510000}"/>
    <cellStyle name="Normal 3 13 2 2 3 3 2" xfId="40234" xr:uid="{00000000-0005-0000-0000-0000C8510000}"/>
    <cellStyle name="Normal 3 13 2 2 3 4" xfId="23285" xr:uid="{00000000-0005-0000-0000-0000C9510000}"/>
    <cellStyle name="Normal 3 13 2 2 3 4 2" xfId="50032" xr:uid="{00000000-0005-0000-0000-0000CA510000}"/>
    <cellStyle name="Normal 3 13 2 2 3 5" xfId="30641" xr:uid="{00000000-0005-0000-0000-0000CB510000}"/>
    <cellStyle name="Normal 3 13 2 2 4" xfId="6268" xr:uid="{00000000-0005-0000-0000-0000CC510000}"/>
    <cellStyle name="Normal 3 13 2 2 4 2" xfId="33018" xr:uid="{00000000-0005-0000-0000-0000CD510000}"/>
    <cellStyle name="Normal 3 13 2 2 5" xfId="11114" xr:uid="{00000000-0005-0000-0000-0000CE510000}"/>
    <cellStyle name="Normal 3 13 2 2 5 2" xfId="37864" xr:uid="{00000000-0005-0000-0000-0000CF510000}"/>
    <cellStyle name="Normal 3 13 2 2 6" xfId="15959" xr:uid="{00000000-0005-0000-0000-0000D0510000}"/>
    <cellStyle name="Normal 3 13 2 2 6 2" xfId="42709" xr:uid="{00000000-0005-0000-0000-0000D1510000}"/>
    <cellStyle name="Normal 3 13 2 2 7" xfId="18360" xr:uid="{00000000-0005-0000-0000-0000D2510000}"/>
    <cellStyle name="Normal 3 13 2 2 7 2" xfId="45107" xr:uid="{00000000-0005-0000-0000-0000D3510000}"/>
    <cellStyle name="Normal 3 13 2 2 8" xfId="20811" xr:uid="{00000000-0005-0000-0000-0000D4510000}"/>
    <cellStyle name="Normal 3 13 2 2 8 2" xfId="47558" xr:uid="{00000000-0005-0000-0000-0000D5510000}"/>
    <cellStyle name="Normal 3 13 2 2 9" xfId="25677" xr:uid="{00000000-0005-0000-0000-0000D6510000}"/>
    <cellStyle name="Normal 3 13 2 2 9 2" xfId="52422" xr:uid="{00000000-0005-0000-0000-0000D7510000}"/>
    <cellStyle name="Normal 3 13 2 3" xfId="1881" xr:uid="{00000000-0005-0000-0000-0000D8510000}"/>
    <cellStyle name="Normal 3 13 2 3 2" xfId="4364" xr:uid="{00000000-0005-0000-0000-0000D9510000}"/>
    <cellStyle name="Normal 3 13 2 3 2 2" xfId="9216" xr:uid="{00000000-0005-0000-0000-0000DA510000}"/>
    <cellStyle name="Normal 3 13 2 3 2 2 2" xfId="35966" xr:uid="{00000000-0005-0000-0000-0000DB510000}"/>
    <cellStyle name="Normal 3 13 2 3 2 3" xfId="13958" xr:uid="{00000000-0005-0000-0000-0000DC510000}"/>
    <cellStyle name="Normal 3 13 2 3 2 3 2" xfId="40708" xr:uid="{00000000-0005-0000-0000-0000DD510000}"/>
    <cellStyle name="Normal 3 13 2 3 2 4" xfId="23759" xr:uid="{00000000-0005-0000-0000-0000DE510000}"/>
    <cellStyle name="Normal 3 13 2 3 2 4 2" xfId="50506" xr:uid="{00000000-0005-0000-0000-0000DF510000}"/>
    <cellStyle name="Normal 3 13 2 3 2 5" xfId="31115" xr:uid="{00000000-0005-0000-0000-0000E0510000}"/>
    <cellStyle name="Normal 3 13 2 3 3" xfId="6742" xr:uid="{00000000-0005-0000-0000-0000E1510000}"/>
    <cellStyle name="Normal 3 13 2 3 3 2" xfId="33492" xr:uid="{00000000-0005-0000-0000-0000E2510000}"/>
    <cellStyle name="Normal 3 13 2 3 4" xfId="11588" xr:uid="{00000000-0005-0000-0000-0000E3510000}"/>
    <cellStyle name="Normal 3 13 2 3 4 2" xfId="38338" xr:uid="{00000000-0005-0000-0000-0000E4510000}"/>
    <cellStyle name="Normal 3 13 2 3 5" xfId="16433" xr:uid="{00000000-0005-0000-0000-0000E5510000}"/>
    <cellStyle name="Normal 3 13 2 3 5 2" xfId="43183" xr:uid="{00000000-0005-0000-0000-0000E6510000}"/>
    <cellStyle name="Normal 3 13 2 3 6" xfId="18834" xr:uid="{00000000-0005-0000-0000-0000E7510000}"/>
    <cellStyle name="Normal 3 13 2 3 6 2" xfId="45581" xr:uid="{00000000-0005-0000-0000-0000E8510000}"/>
    <cellStyle name="Normal 3 13 2 3 7" xfId="21285" xr:uid="{00000000-0005-0000-0000-0000E9510000}"/>
    <cellStyle name="Normal 3 13 2 3 7 2" xfId="48032" xr:uid="{00000000-0005-0000-0000-0000EA510000}"/>
    <cellStyle name="Normal 3 13 2 3 8" xfId="26151" xr:uid="{00000000-0005-0000-0000-0000EB510000}"/>
    <cellStyle name="Normal 3 13 2 3 8 2" xfId="52896" xr:uid="{00000000-0005-0000-0000-0000EC510000}"/>
    <cellStyle name="Normal 3 13 2 3 9" xfId="28641" xr:uid="{00000000-0005-0000-0000-0000ED510000}"/>
    <cellStyle name="Normal 3 13 2 4" xfId="2356" xr:uid="{00000000-0005-0000-0000-0000EE510000}"/>
    <cellStyle name="Normal 3 13 2 4 2" xfId="4839" xr:uid="{00000000-0005-0000-0000-0000EF510000}"/>
    <cellStyle name="Normal 3 13 2 4 2 2" xfId="9690" xr:uid="{00000000-0005-0000-0000-0000F0510000}"/>
    <cellStyle name="Normal 3 13 2 4 2 2 2" xfId="36440" xr:uid="{00000000-0005-0000-0000-0000F1510000}"/>
    <cellStyle name="Normal 3 13 2 4 2 3" xfId="14432" xr:uid="{00000000-0005-0000-0000-0000F2510000}"/>
    <cellStyle name="Normal 3 13 2 4 2 3 2" xfId="41182" xr:uid="{00000000-0005-0000-0000-0000F3510000}"/>
    <cellStyle name="Normal 3 13 2 4 2 4" xfId="24233" xr:uid="{00000000-0005-0000-0000-0000F4510000}"/>
    <cellStyle name="Normal 3 13 2 4 2 4 2" xfId="50980" xr:uid="{00000000-0005-0000-0000-0000F5510000}"/>
    <cellStyle name="Normal 3 13 2 4 2 5" xfId="31589" xr:uid="{00000000-0005-0000-0000-0000F6510000}"/>
    <cellStyle name="Normal 3 13 2 4 3" xfId="7216" xr:uid="{00000000-0005-0000-0000-0000F7510000}"/>
    <cellStyle name="Normal 3 13 2 4 3 2" xfId="33966" xr:uid="{00000000-0005-0000-0000-0000F8510000}"/>
    <cellStyle name="Normal 3 13 2 4 4" xfId="12062" xr:uid="{00000000-0005-0000-0000-0000F9510000}"/>
    <cellStyle name="Normal 3 13 2 4 4 2" xfId="38812" xr:uid="{00000000-0005-0000-0000-0000FA510000}"/>
    <cellStyle name="Normal 3 13 2 4 5" xfId="16907" xr:uid="{00000000-0005-0000-0000-0000FB510000}"/>
    <cellStyle name="Normal 3 13 2 4 5 2" xfId="43657" xr:uid="{00000000-0005-0000-0000-0000FC510000}"/>
    <cellStyle name="Normal 3 13 2 4 6" xfId="19308" xr:uid="{00000000-0005-0000-0000-0000FD510000}"/>
    <cellStyle name="Normal 3 13 2 4 6 2" xfId="46055" xr:uid="{00000000-0005-0000-0000-0000FE510000}"/>
    <cellStyle name="Normal 3 13 2 4 7" xfId="21759" xr:uid="{00000000-0005-0000-0000-0000FF510000}"/>
    <cellStyle name="Normal 3 13 2 4 7 2" xfId="48506" xr:uid="{00000000-0005-0000-0000-000000520000}"/>
    <cellStyle name="Normal 3 13 2 4 8" xfId="26625" xr:uid="{00000000-0005-0000-0000-000001520000}"/>
    <cellStyle name="Normal 3 13 2 4 8 2" xfId="53370" xr:uid="{00000000-0005-0000-0000-000002520000}"/>
    <cellStyle name="Normal 3 13 2 4 9" xfId="29115" xr:uid="{00000000-0005-0000-0000-000003520000}"/>
    <cellStyle name="Normal 3 13 2 5" xfId="3383" xr:uid="{00000000-0005-0000-0000-000004520000}"/>
    <cellStyle name="Normal 3 13 2 5 2" xfId="8242" xr:uid="{00000000-0005-0000-0000-000005520000}"/>
    <cellStyle name="Normal 3 13 2 5 2 2" xfId="34992" xr:uid="{00000000-0005-0000-0000-000006520000}"/>
    <cellStyle name="Normal 3 13 2 5 3" xfId="13010" xr:uid="{00000000-0005-0000-0000-000007520000}"/>
    <cellStyle name="Normal 3 13 2 5 3 2" xfId="39760" xr:uid="{00000000-0005-0000-0000-000008520000}"/>
    <cellStyle name="Normal 3 13 2 5 4" xfId="22785" xr:uid="{00000000-0005-0000-0000-000009520000}"/>
    <cellStyle name="Normal 3 13 2 5 4 2" xfId="49532" xr:uid="{00000000-0005-0000-0000-00000A520000}"/>
    <cellStyle name="Normal 3 13 2 5 5" xfId="30141" xr:uid="{00000000-0005-0000-0000-00000B520000}"/>
    <cellStyle name="Normal 3 13 2 6" xfId="5794" xr:uid="{00000000-0005-0000-0000-00000C520000}"/>
    <cellStyle name="Normal 3 13 2 6 2" xfId="32544" xr:uid="{00000000-0005-0000-0000-00000D520000}"/>
    <cellStyle name="Normal 3 13 2 7" xfId="10640" xr:uid="{00000000-0005-0000-0000-00000E520000}"/>
    <cellStyle name="Normal 3 13 2 7 2" xfId="37390" xr:uid="{00000000-0005-0000-0000-00000F520000}"/>
    <cellStyle name="Normal 3 13 2 8" xfId="15485" xr:uid="{00000000-0005-0000-0000-000010520000}"/>
    <cellStyle name="Normal 3 13 2 8 2" xfId="42235" xr:uid="{00000000-0005-0000-0000-000011520000}"/>
    <cellStyle name="Normal 3 13 2 9" xfId="17884" xr:uid="{00000000-0005-0000-0000-000012520000}"/>
    <cellStyle name="Normal 3 13 2 9 2" xfId="44631" xr:uid="{00000000-0005-0000-0000-000013520000}"/>
    <cellStyle name="Normal 3 13 3" xfId="1163" xr:uid="{00000000-0005-0000-0000-000014520000}"/>
    <cellStyle name="Normal 3 13 3 10" xfId="27930" xr:uid="{00000000-0005-0000-0000-000015520000}"/>
    <cellStyle name="Normal 3 13 3 2" xfId="2593" xr:uid="{00000000-0005-0000-0000-000016520000}"/>
    <cellStyle name="Normal 3 13 3 2 2" xfId="5076" xr:uid="{00000000-0005-0000-0000-000017520000}"/>
    <cellStyle name="Normal 3 13 3 2 2 2" xfId="9927" xr:uid="{00000000-0005-0000-0000-000018520000}"/>
    <cellStyle name="Normal 3 13 3 2 2 2 2" xfId="36677" xr:uid="{00000000-0005-0000-0000-000019520000}"/>
    <cellStyle name="Normal 3 13 3 2 2 3" xfId="14669" xr:uid="{00000000-0005-0000-0000-00001A520000}"/>
    <cellStyle name="Normal 3 13 3 2 2 3 2" xfId="41419" xr:uid="{00000000-0005-0000-0000-00001B520000}"/>
    <cellStyle name="Normal 3 13 3 2 2 4" xfId="24470" xr:uid="{00000000-0005-0000-0000-00001C520000}"/>
    <cellStyle name="Normal 3 13 3 2 2 4 2" xfId="51217" xr:uid="{00000000-0005-0000-0000-00001D520000}"/>
    <cellStyle name="Normal 3 13 3 2 2 5" xfId="31826" xr:uid="{00000000-0005-0000-0000-00001E520000}"/>
    <cellStyle name="Normal 3 13 3 2 3" xfId="7453" xr:uid="{00000000-0005-0000-0000-00001F520000}"/>
    <cellStyle name="Normal 3 13 3 2 3 2" xfId="34203" xr:uid="{00000000-0005-0000-0000-000020520000}"/>
    <cellStyle name="Normal 3 13 3 2 4" xfId="12299" xr:uid="{00000000-0005-0000-0000-000021520000}"/>
    <cellStyle name="Normal 3 13 3 2 4 2" xfId="39049" xr:uid="{00000000-0005-0000-0000-000022520000}"/>
    <cellStyle name="Normal 3 13 3 2 5" xfId="17144" xr:uid="{00000000-0005-0000-0000-000023520000}"/>
    <cellStyle name="Normal 3 13 3 2 5 2" xfId="43894" xr:uid="{00000000-0005-0000-0000-000024520000}"/>
    <cellStyle name="Normal 3 13 3 2 6" xfId="19545" xr:uid="{00000000-0005-0000-0000-000025520000}"/>
    <cellStyle name="Normal 3 13 3 2 6 2" xfId="46292" xr:uid="{00000000-0005-0000-0000-000026520000}"/>
    <cellStyle name="Normal 3 13 3 2 7" xfId="21996" xr:uid="{00000000-0005-0000-0000-000027520000}"/>
    <cellStyle name="Normal 3 13 3 2 7 2" xfId="48743" xr:uid="{00000000-0005-0000-0000-000028520000}"/>
    <cellStyle name="Normal 3 13 3 2 8" xfId="26862" xr:uid="{00000000-0005-0000-0000-000029520000}"/>
    <cellStyle name="Normal 3 13 3 2 8 2" xfId="53607" xr:uid="{00000000-0005-0000-0000-00002A520000}"/>
    <cellStyle name="Normal 3 13 3 2 9" xfId="29352" xr:uid="{00000000-0005-0000-0000-00002B520000}"/>
    <cellStyle name="Normal 3 13 3 3" xfId="3647" xr:uid="{00000000-0005-0000-0000-00002C520000}"/>
    <cellStyle name="Normal 3 13 3 3 2" xfId="8505" xr:uid="{00000000-0005-0000-0000-00002D520000}"/>
    <cellStyle name="Normal 3 13 3 3 2 2" xfId="35255" xr:uid="{00000000-0005-0000-0000-00002E520000}"/>
    <cellStyle name="Normal 3 13 3 3 3" xfId="13247" xr:uid="{00000000-0005-0000-0000-00002F520000}"/>
    <cellStyle name="Normal 3 13 3 3 3 2" xfId="39997" xr:uid="{00000000-0005-0000-0000-000030520000}"/>
    <cellStyle name="Normal 3 13 3 3 4" xfId="23048" xr:uid="{00000000-0005-0000-0000-000031520000}"/>
    <cellStyle name="Normal 3 13 3 3 4 2" xfId="49795" xr:uid="{00000000-0005-0000-0000-000032520000}"/>
    <cellStyle name="Normal 3 13 3 3 5" xfId="30404" xr:uid="{00000000-0005-0000-0000-000033520000}"/>
    <cellStyle name="Normal 3 13 3 4" xfId="6031" xr:uid="{00000000-0005-0000-0000-000034520000}"/>
    <cellStyle name="Normal 3 13 3 4 2" xfId="32781" xr:uid="{00000000-0005-0000-0000-000035520000}"/>
    <cellStyle name="Normal 3 13 3 5" xfId="10877" xr:uid="{00000000-0005-0000-0000-000036520000}"/>
    <cellStyle name="Normal 3 13 3 5 2" xfId="37627" xr:uid="{00000000-0005-0000-0000-000037520000}"/>
    <cellStyle name="Normal 3 13 3 6" xfId="15722" xr:uid="{00000000-0005-0000-0000-000038520000}"/>
    <cellStyle name="Normal 3 13 3 6 2" xfId="42472" xr:uid="{00000000-0005-0000-0000-000039520000}"/>
    <cellStyle name="Normal 3 13 3 7" xfId="18123" xr:uid="{00000000-0005-0000-0000-00003A520000}"/>
    <cellStyle name="Normal 3 13 3 7 2" xfId="44870" xr:uid="{00000000-0005-0000-0000-00003B520000}"/>
    <cellStyle name="Normal 3 13 3 8" xfId="20574" xr:uid="{00000000-0005-0000-0000-00003C520000}"/>
    <cellStyle name="Normal 3 13 3 8 2" xfId="47321" xr:uid="{00000000-0005-0000-0000-00003D520000}"/>
    <cellStyle name="Normal 3 13 3 9" xfId="25440" xr:uid="{00000000-0005-0000-0000-00003E520000}"/>
    <cellStyle name="Normal 3 13 3 9 2" xfId="52185" xr:uid="{00000000-0005-0000-0000-00003F520000}"/>
    <cellStyle name="Normal 3 13 4" xfId="1643" xr:uid="{00000000-0005-0000-0000-000040520000}"/>
    <cellStyle name="Normal 3 13 4 2" xfId="4126" xr:uid="{00000000-0005-0000-0000-000041520000}"/>
    <cellStyle name="Normal 3 13 4 2 2" xfId="8979" xr:uid="{00000000-0005-0000-0000-000042520000}"/>
    <cellStyle name="Normal 3 13 4 2 2 2" xfId="35729" xr:uid="{00000000-0005-0000-0000-000043520000}"/>
    <cellStyle name="Normal 3 13 4 2 3" xfId="13721" xr:uid="{00000000-0005-0000-0000-000044520000}"/>
    <cellStyle name="Normal 3 13 4 2 3 2" xfId="40471" xr:uid="{00000000-0005-0000-0000-000045520000}"/>
    <cellStyle name="Normal 3 13 4 2 4" xfId="23522" xr:uid="{00000000-0005-0000-0000-000046520000}"/>
    <cellStyle name="Normal 3 13 4 2 4 2" xfId="50269" xr:uid="{00000000-0005-0000-0000-000047520000}"/>
    <cellStyle name="Normal 3 13 4 2 5" xfId="30878" xr:uid="{00000000-0005-0000-0000-000048520000}"/>
    <cellStyle name="Normal 3 13 4 3" xfId="6505" xr:uid="{00000000-0005-0000-0000-000049520000}"/>
    <cellStyle name="Normal 3 13 4 3 2" xfId="33255" xr:uid="{00000000-0005-0000-0000-00004A520000}"/>
    <cellStyle name="Normal 3 13 4 4" xfId="11351" xr:uid="{00000000-0005-0000-0000-00004B520000}"/>
    <cellStyle name="Normal 3 13 4 4 2" xfId="38101" xr:uid="{00000000-0005-0000-0000-00004C520000}"/>
    <cellStyle name="Normal 3 13 4 5" xfId="16196" xr:uid="{00000000-0005-0000-0000-00004D520000}"/>
    <cellStyle name="Normal 3 13 4 5 2" xfId="42946" xr:uid="{00000000-0005-0000-0000-00004E520000}"/>
    <cellStyle name="Normal 3 13 4 6" xfId="18597" xr:uid="{00000000-0005-0000-0000-00004F520000}"/>
    <cellStyle name="Normal 3 13 4 6 2" xfId="45344" xr:uid="{00000000-0005-0000-0000-000050520000}"/>
    <cellStyle name="Normal 3 13 4 7" xfId="21048" xr:uid="{00000000-0005-0000-0000-000051520000}"/>
    <cellStyle name="Normal 3 13 4 7 2" xfId="47795" xr:uid="{00000000-0005-0000-0000-000052520000}"/>
    <cellStyle name="Normal 3 13 4 8" xfId="25914" xr:uid="{00000000-0005-0000-0000-000053520000}"/>
    <cellStyle name="Normal 3 13 4 8 2" xfId="52659" xr:uid="{00000000-0005-0000-0000-000054520000}"/>
    <cellStyle name="Normal 3 13 4 9" xfId="28404" xr:uid="{00000000-0005-0000-0000-000055520000}"/>
    <cellStyle name="Normal 3 13 5" xfId="2119" xr:uid="{00000000-0005-0000-0000-000056520000}"/>
    <cellStyle name="Normal 3 13 5 2" xfId="4602" xr:uid="{00000000-0005-0000-0000-000057520000}"/>
    <cellStyle name="Normal 3 13 5 2 2" xfId="9453" xr:uid="{00000000-0005-0000-0000-000058520000}"/>
    <cellStyle name="Normal 3 13 5 2 2 2" xfId="36203" xr:uid="{00000000-0005-0000-0000-000059520000}"/>
    <cellStyle name="Normal 3 13 5 2 3" xfId="14195" xr:uid="{00000000-0005-0000-0000-00005A520000}"/>
    <cellStyle name="Normal 3 13 5 2 3 2" xfId="40945" xr:uid="{00000000-0005-0000-0000-00005B520000}"/>
    <cellStyle name="Normal 3 13 5 2 4" xfId="23996" xr:uid="{00000000-0005-0000-0000-00005C520000}"/>
    <cellStyle name="Normal 3 13 5 2 4 2" xfId="50743" xr:uid="{00000000-0005-0000-0000-00005D520000}"/>
    <cellStyle name="Normal 3 13 5 2 5" xfId="31352" xr:uid="{00000000-0005-0000-0000-00005E520000}"/>
    <cellStyle name="Normal 3 13 5 3" xfId="6979" xr:uid="{00000000-0005-0000-0000-00005F520000}"/>
    <cellStyle name="Normal 3 13 5 3 2" xfId="33729" xr:uid="{00000000-0005-0000-0000-000060520000}"/>
    <cellStyle name="Normal 3 13 5 4" xfId="11825" xr:uid="{00000000-0005-0000-0000-000061520000}"/>
    <cellStyle name="Normal 3 13 5 4 2" xfId="38575" xr:uid="{00000000-0005-0000-0000-000062520000}"/>
    <cellStyle name="Normal 3 13 5 5" xfId="16670" xr:uid="{00000000-0005-0000-0000-000063520000}"/>
    <cellStyle name="Normal 3 13 5 5 2" xfId="43420" xr:uid="{00000000-0005-0000-0000-000064520000}"/>
    <cellStyle name="Normal 3 13 5 6" xfId="19071" xr:uid="{00000000-0005-0000-0000-000065520000}"/>
    <cellStyle name="Normal 3 13 5 6 2" xfId="45818" xr:uid="{00000000-0005-0000-0000-000066520000}"/>
    <cellStyle name="Normal 3 13 5 7" xfId="21522" xr:uid="{00000000-0005-0000-0000-000067520000}"/>
    <cellStyle name="Normal 3 13 5 7 2" xfId="48269" xr:uid="{00000000-0005-0000-0000-000068520000}"/>
    <cellStyle name="Normal 3 13 5 8" xfId="26388" xr:uid="{00000000-0005-0000-0000-000069520000}"/>
    <cellStyle name="Normal 3 13 5 8 2" xfId="53133" xr:uid="{00000000-0005-0000-0000-00006A520000}"/>
    <cellStyle name="Normal 3 13 5 9" xfId="28878" xr:uid="{00000000-0005-0000-0000-00006B520000}"/>
    <cellStyle name="Normal 3 13 6" xfId="3094" xr:uid="{00000000-0005-0000-0000-00006C520000}"/>
    <cellStyle name="Normal 3 13 6 2" xfId="7953" xr:uid="{00000000-0005-0000-0000-00006D520000}"/>
    <cellStyle name="Normal 3 13 6 2 2" xfId="34703" xr:uid="{00000000-0005-0000-0000-00006E520000}"/>
    <cellStyle name="Normal 3 13 6 3" xfId="12773" xr:uid="{00000000-0005-0000-0000-00006F520000}"/>
    <cellStyle name="Normal 3 13 6 3 2" xfId="39523" xr:uid="{00000000-0005-0000-0000-000070520000}"/>
    <cellStyle name="Normal 3 13 6 4" xfId="22496" xr:uid="{00000000-0005-0000-0000-000071520000}"/>
    <cellStyle name="Normal 3 13 6 4 2" xfId="49243" xr:uid="{00000000-0005-0000-0000-000072520000}"/>
    <cellStyle name="Normal 3 13 6 5" xfId="29852" xr:uid="{00000000-0005-0000-0000-000073520000}"/>
    <cellStyle name="Normal 3 13 7" xfId="5557" xr:uid="{00000000-0005-0000-0000-000074520000}"/>
    <cellStyle name="Normal 3 13 7 2" xfId="32307" xr:uid="{00000000-0005-0000-0000-000075520000}"/>
    <cellStyle name="Normal 3 13 8" xfId="10402" xr:uid="{00000000-0005-0000-0000-000076520000}"/>
    <cellStyle name="Normal 3 13 8 2" xfId="37152" xr:uid="{00000000-0005-0000-0000-000077520000}"/>
    <cellStyle name="Normal 3 13 9" xfId="15248" xr:uid="{00000000-0005-0000-0000-000078520000}"/>
    <cellStyle name="Normal 3 13 9 2" xfId="41998" xr:uid="{00000000-0005-0000-0000-000079520000}"/>
    <cellStyle name="Normal 3 14" xfId="601" xr:uid="{00000000-0005-0000-0000-00007A520000}"/>
    <cellStyle name="Normal 3 14 10" xfId="17676" xr:uid="{00000000-0005-0000-0000-00007B520000}"/>
    <cellStyle name="Normal 3 14 10 2" xfId="44423" xr:uid="{00000000-0005-0000-0000-00007C520000}"/>
    <cellStyle name="Normal 3 14 11" xfId="20134" xr:uid="{00000000-0005-0000-0000-00007D520000}"/>
    <cellStyle name="Normal 3 14 11 2" xfId="46881" xr:uid="{00000000-0005-0000-0000-00007E520000}"/>
    <cellStyle name="Normal 3 14 12" xfId="25000" xr:uid="{00000000-0005-0000-0000-00007F520000}"/>
    <cellStyle name="Normal 3 14 12 2" xfId="51746" xr:uid="{00000000-0005-0000-0000-000080520000}"/>
    <cellStyle name="Normal 3 14 13" xfId="27413" xr:uid="{00000000-0005-0000-0000-000081520000}"/>
    <cellStyle name="Normal 3 14 2" xfId="933" xr:uid="{00000000-0005-0000-0000-000082520000}"/>
    <cellStyle name="Normal 3 14 2 10" xfId="20372" xr:uid="{00000000-0005-0000-0000-000083520000}"/>
    <cellStyle name="Normal 3 14 2 10 2" xfId="47119" xr:uid="{00000000-0005-0000-0000-000084520000}"/>
    <cellStyle name="Normal 3 14 2 11" xfId="25238" xr:uid="{00000000-0005-0000-0000-000085520000}"/>
    <cellStyle name="Normal 3 14 2 11 2" xfId="51983" xr:uid="{00000000-0005-0000-0000-000086520000}"/>
    <cellStyle name="Normal 3 14 2 12" xfId="27702" xr:uid="{00000000-0005-0000-0000-000087520000}"/>
    <cellStyle name="Normal 3 14 2 2" xfId="1437" xr:uid="{00000000-0005-0000-0000-000088520000}"/>
    <cellStyle name="Normal 3 14 2 2 10" xfId="28202" xr:uid="{00000000-0005-0000-0000-000089520000}"/>
    <cellStyle name="Normal 3 14 2 2 2" xfId="2865" xr:uid="{00000000-0005-0000-0000-00008A520000}"/>
    <cellStyle name="Normal 3 14 2 2 2 2" xfId="5348" xr:uid="{00000000-0005-0000-0000-00008B520000}"/>
    <cellStyle name="Normal 3 14 2 2 2 2 2" xfId="10199" xr:uid="{00000000-0005-0000-0000-00008C520000}"/>
    <cellStyle name="Normal 3 14 2 2 2 2 2 2" xfId="36949" xr:uid="{00000000-0005-0000-0000-00008D520000}"/>
    <cellStyle name="Normal 3 14 2 2 2 2 3" xfId="14941" xr:uid="{00000000-0005-0000-0000-00008E520000}"/>
    <cellStyle name="Normal 3 14 2 2 2 2 3 2" xfId="41691" xr:uid="{00000000-0005-0000-0000-00008F520000}"/>
    <cellStyle name="Normal 3 14 2 2 2 2 4" xfId="24742" xr:uid="{00000000-0005-0000-0000-000090520000}"/>
    <cellStyle name="Normal 3 14 2 2 2 2 4 2" xfId="51489" xr:uid="{00000000-0005-0000-0000-000091520000}"/>
    <cellStyle name="Normal 3 14 2 2 2 2 5" xfId="32098" xr:uid="{00000000-0005-0000-0000-000092520000}"/>
    <cellStyle name="Normal 3 14 2 2 2 3" xfId="7725" xr:uid="{00000000-0005-0000-0000-000093520000}"/>
    <cellStyle name="Normal 3 14 2 2 2 3 2" xfId="34475" xr:uid="{00000000-0005-0000-0000-000094520000}"/>
    <cellStyle name="Normal 3 14 2 2 2 4" xfId="12571" xr:uid="{00000000-0005-0000-0000-000095520000}"/>
    <cellStyle name="Normal 3 14 2 2 2 4 2" xfId="39321" xr:uid="{00000000-0005-0000-0000-000096520000}"/>
    <cellStyle name="Normal 3 14 2 2 2 5" xfId="17416" xr:uid="{00000000-0005-0000-0000-000097520000}"/>
    <cellStyle name="Normal 3 14 2 2 2 5 2" xfId="44166" xr:uid="{00000000-0005-0000-0000-000098520000}"/>
    <cellStyle name="Normal 3 14 2 2 2 6" xfId="19817" xr:uid="{00000000-0005-0000-0000-000099520000}"/>
    <cellStyle name="Normal 3 14 2 2 2 6 2" xfId="46564" xr:uid="{00000000-0005-0000-0000-00009A520000}"/>
    <cellStyle name="Normal 3 14 2 2 2 7" xfId="22268" xr:uid="{00000000-0005-0000-0000-00009B520000}"/>
    <cellStyle name="Normal 3 14 2 2 2 7 2" xfId="49015" xr:uid="{00000000-0005-0000-0000-00009C520000}"/>
    <cellStyle name="Normal 3 14 2 2 2 8" xfId="27134" xr:uid="{00000000-0005-0000-0000-00009D520000}"/>
    <cellStyle name="Normal 3 14 2 2 2 8 2" xfId="53879" xr:uid="{00000000-0005-0000-0000-00009E520000}"/>
    <cellStyle name="Normal 3 14 2 2 2 9" xfId="29624" xr:uid="{00000000-0005-0000-0000-00009F520000}"/>
    <cellStyle name="Normal 3 14 2 2 3" xfId="3920" xr:uid="{00000000-0005-0000-0000-0000A0520000}"/>
    <cellStyle name="Normal 3 14 2 2 3 2" xfId="8777" xr:uid="{00000000-0005-0000-0000-0000A1520000}"/>
    <cellStyle name="Normal 3 14 2 2 3 2 2" xfId="35527" xr:uid="{00000000-0005-0000-0000-0000A2520000}"/>
    <cellStyle name="Normal 3 14 2 2 3 3" xfId="13519" xr:uid="{00000000-0005-0000-0000-0000A3520000}"/>
    <cellStyle name="Normal 3 14 2 2 3 3 2" xfId="40269" xr:uid="{00000000-0005-0000-0000-0000A4520000}"/>
    <cellStyle name="Normal 3 14 2 2 3 4" xfId="23320" xr:uid="{00000000-0005-0000-0000-0000A5520000}"/>
    <cellStyle name="Normal 3 14 2 2 3 4 2" xfId="50067" xr:uid="{00000000-0005-0000-0000-0000A6520000}"/>
    <cellStyle name="Normal 3 14 2 2 3 5" xfId="30676" xr:uid="{00000000-0005-0000-0000-0000A7520000}"/>
    <cellStyle name="Normal 3 14 2 2 4" xfId="6303" xr:uid="{00000000-0005-0000-0000-0000A8520000}"/>
    <cellStyle name="Normal 3 14 2 2 4 2" xfId="33053" xr:uid="{00000000-0005-0000-0000-0000A9520000}"/>
    <cellStyle name="Normal 3 14 2 2 5" xfId="11149" xr:uid="{00000000-0005-0000-0000-0000AA520000}"/>
    <cellStyle name="Normal 3 14 2 2 5 2" xfId="37899" xr:uid="{00000000-0005-0000-0000-0000AB520000}"/>
    <cellStyle name="Normal 3 14 2 2 6" xfId="15994" xr:uid="{00000000-0005-0000-0000-0000AC520000}"/>
    <cellStyle name="Normal 3 14 2 2 6 2" xfId="42744" xr:uid="{00000000-0005-0000-0000-0000AD520000}"/>
    <cellStyle name="Normal 3 14 2 2 7" xfId="18395" xr:uid="{00000000-0005-0000-0000-0000AE520000}"/>
    <cellStyle name="Normal 3 14 2 2 7 2" xfId="45142" xr:uid="{00000000-0005-0000-0000-0000AF520000}"/>
    <cellStyle name="Normal 3 14 2 2 8" xfId="20846" xr:uid="{00000000-0005-0000-0000-0000B0520000}"/>
    <cellStyle name="Normal 3 14 2 2 8 2" xfId="47593" xr:uid="{00000000-0005-0000-0000-0000B1520000}"/>
    <cellStyle name="Normal 3 14 2 2 9" xfId="25712" xr:uid="{00000000-0005-0000-0000-0000B2520000}"/>
    <cellStyle name="Normal 3 14 2 2 9 2" xfId="52457" xr:uid="{00000000-0005-0000-0000-0000B3520000}"/>
    <cellStyle name="Normal 3 14 2 3" xfId="1916" xr:uid="{00000000-0005-0000-0000-0000B4520000}"/>
    <cellStyle name="Normal 3 14 2 3 2" xfId="4399" xr:uid="{00000000-0005-0000-0000-0000B5520000}"/>
    <cellStyle name="Normal 3 14 2 3 2 2" xfId="9251" xr:uid="{00000000-0005-0000-0000-0000B6520000}"/>
    <cellStyle name="Normal 3 14 2 3 2 2 2" xfId="36001" xr:uid="{00000000-0005-0000-0000-0000B7520000}"/>
    <cellStyle name="Normal 3 14 2 3 2 3" xfId="13993" xr:uid="{00000000-0005-0000-0000-0000B8520000}"/>
    <cellStyle name="Normal 3 14 2 3 2 3 2" xfId="40743" xr:uid="{00000000-0005-0000-0000-0000B9520000}"/>
    <cellStyle name="Normal 3 14 2 3 2 4" xfId="23794" xr:uid="{00000000-0005-0000-0000-0000BA520000}"/>
    <cellStyle name="Normal 3 14 2 3 2 4 2" xfId="50541" xr:uid="{00000000-0005-0000-0000-0000BB520000}"/>
    <cellStyle name="Normal 3 14 2 3 2 5" xfId="31150" xr:uid="{00000000-0005-0000-0000-0000BC520000}"/>
    <cellStyle name="Normal 3 14 2 3 3" xfId="6777" xr:uid="{00000000-0005-0000-0000-0000BD520000}"/>
    <cellStyle name="Normal 3 14 2 3 3 2" xfId="33527" xr:uid="{00000000-0005-0000-0000-0000BE520000}"/>
    <cellStyle name="Normal 3 14 2 3 4" xfId="11623" xr:uid="{00000000-0005-0000-0000-0000BF520000}"/>
    <cellStyle name="Normal 3 14 2 3 4 2" xfId="38373" xr:uid="{00000000-0005-0000-0000-0000C0520000}"/>
    <cellStyle name="Normal 3 14 2 3 5" xfId="16468" xr:uid="{00000000-0005-0000-0000-0000C1520000}"/>
    <cellStyle name="Normal 3 14 2 3 5 2" xfId="43218" xr:uid="{00000000-0005-0000-0000-0000C2520000}"/>
    <cellStyle name="Normal 3 14 2 3 6" xfId="18869" xr:uid="{00000000-0005-0000-0000-0000C3520000}"/>
    <cellStyle name="Normal 3 14 2 3 6 2" xfId="45616" xr:uid="{00000000-0005-0000-0000-0000C4520000}"/>
    <cellStyle name="Normal 3 14 2 3 7" xfId="21320" xr:uid="{00000000-0005-0000-0000-0000C5520000}"/>
    <cellStyle name="Normal 3 14 2 3 7 2" xfId="48067" xr:uid="{00000000-0005-0000-0000-0000C6520000}"/>
    <cellStyle name="Normal 3 14 2 3 8" xfId="26186" xr:uid="{00000000-0005-0000-0000-0000C7520000}"/>
    <cellStyle name="Normal 3 14 2 3 8 2" xfId="52931" xr:uid="{00000000-0005-0000-0000-0000C8520000}"/>
    <cellStyle name="Normal 3 14 2 3 9" xfId="28676" xr:uid="{00000000-0005-0000-0000-0000C9520000}"/>
    <cellStyle name="Normal 3 14 2 4" xfId="2391" xr:uid="{00000000-0005-0000-0000-0000CA520000}"/>
    <cellStyle name="Normal 3 14 2 4 2" xfId="4874" xr:uid="{00000000-0005-0000-0000-0000CB520000}"/>
    <cellStyle name="Normal 3 14 2 4 2 2" xfId="9725" xr:uid="{00000000-0005-0000-0000-0000CC520000}"/>
    <cellStyle name="Normal 3 14 2 4 2 2 2" xfId="36475" xr:uid="{00000000-0005-0000-0000-0000CD520000}"/>
    <cellStyle name="Normal 3 14 2 4 2 3" xfId="14467" xr:uid="{00000000-0005-0000-0000-0000CE520000}"/>
    <cellStyle name="Normal 3 14 2 4 2 3 2" xfId="41217" xr:uid="{00000000-0005-0000-0000-0000CF520000}"/>
    <cellStyle name="Normal 3 14 2 4 2 4" xfId="24268" xr:uid="{00000000-0005-0000-0000-0000D0520000}"/>
    <cellStyle name="Normal 3 14 2 4 2 4 2" xfId="51015" xr:uid="{00000000-0005-0000-0000-0000D1520000}"/>
    <cellStyle name="Normal 3 14 2 4 2 5" xfId="31624" xr:uid="{00000000-0005-0000-0000-0000D2520000}"/>
    <cellStyle name="Normal 3 14 2 4 3" xfId="7251" xr:uid="{00000000-0005-0000-0000-0000D3520000}"/>
    <cellStyle name="Normal 3 14 2 4 3 2" xfId="34001" xr:uid="{00000000-0005-0000-0000-0000D4520000}"/>
    <cellStyle name="Normal 3 14 2 4 4" xfId="12097" xr:uid="{00000000-0005-0000-0000-0000D5520000}"/>
    <cellStyle name="Normal 3 14 2 4 4 2" xfId="38847" xr:uid="{00000000-0005-0000-0000-0000D6520000}"/>
    <cellStyle name="Normal 3 14 2 4 5" xfId="16942" xr:uid="{00000000-0005-0000-0000-0000D7520000}"/>
    <cellStyle name="Normal 3 14 2 4 5 2" xfId="43692" xr:uid="{00000000-0005-0000-0000-0000D8520000}"/>
    <cellStyle name="Normal 3 14 2 4 6" xfId="19343" xr:uid="{00000000-0005-0000-0000-0000D9520000}"/>
    <cellStyle name="Normal 3 14 2 4 6 2" xfId="46090" xr:uid="{00000000-0005-0000-0000-0000DA520000}"/>
    <cellStyle name="Normal 3 14 2 4 7" xfId="21794" xr:uid="{00000000-0005-0000-0000-0000DB520000}"/>
    <cellStyle name="Normal 3 14 2 4 7 2" xfId="48541" xr:uid="{00000000-0005-0000-0000-0000DC520000}"/>
    <cellStyle name="Normal 3 14 2 4 8" xfId="26660" xr:uid="{00000000-0005-0000-0000-0000DD520000}"/>
    <cellStyle name="Normal 3 14 2 4 8 2" xfId="53405" xr:uid="{00000000-0005-0000-0000-0000DE520000}"/>
    <cellStyle name="Normal 3 14 2 4 9" xfId="29150" xr:uid="{00000000-0005-0000-0000-0000DF520000}"/>
    <cellStyle name="Normal 3 14 2 5" xfId="3418" xr:uid="{00000000-0005-0000-0000-0000E0520000}"/>
    <cellStyle name="Normal 3 14 2 5 2" xfId="8277" xr:uid="{00000000-0005-0000-0000-0000E1520000}"/>
    <cellStyle name="Normal 3 14 2 5 2 2" xfId="35027" xr:uid="{00000000-0005-0000-0000-0000E2520000}"/>
    <cellStyle name="Normal 3 14 2 5 3" xfId="13045" xr:uid="{00000000-0005-0000-0000-0000E3520000}"/>
    <cellStyle name="Normal 3 14 2 5 3 2" xfId="39795" xr:uid="{00000000-0005-0000-0000-0000E4520000}"/>
    <cellStyle name="Normal 3 14 2 5 4" xfId="22820" xr:uid="{00000000-0005-0000-0000-0000E5520000}"/>
    <cellStyle name="Normal 3 14 2 5 4 2" xfId="49567" xr:uid="{00000000-0005-0000-0000-0000E6520000}"/>
    <cellStyle name="Normal 3 14 2 5 5" xfId="30176" xr:uid="{00000000-0005-0000-0000-0000E7520000}"/>
    <cellStyle name="Normal 3 14 2 6" xfId="5829" xr:uid="{00000000-0005-0000-0000-0000E8520000}"/>
    <cellStyle name="Normal 3 14 2 6 2" xfId="32579" xr:uid="{00000000-0005-0000-0000-0000E9520000}"/>
    <cellStyle name="Normal 3 14 2 7" xfId="10675" xr:uid="{00000000-0005-0000-0000-0000EA520000}"/>
    <cellStyle name="Normal 3 14 2 7 2" xfId="37425" xr:uid="{00000000-0005-0000-0000-0000EB520000}"/>
    <cellStyle name="Normal 3 14 2 8" xfId="15520" xr:uid="{00000000-0005-0000-0000-0000EC520000}"/>
    <cellStyle name="Normal 3 14 2 8 2" xfId="42270" xr:uid="{00000000-0005-0000-0000-0000ED520000}"/>
    <cellStyle name="Normal 3 14 2 9" xfId="17919" xr:uid="{00000000-0005-0000-0000-0000EE520000}"/>
    <cellStyle name="Normal 3 14 2 9 2" xfId="44666" xr:uid="{00000000-0005-0000-0000-0000EF520000}"/>
    <cellStyle name="Normal 3 14 3" xfId="1198" xr:uid="{00000000-0005-0000-0000-0000F0520000}"/>
    <cellStyle name="Normal 3 14 3 10" xfId="27965" xr:uid="{00000000-0005-0000-0000-0000F1520000}"/>
    <cellStyle name="Normal 3 14 3 2" xfId="2628" xr:uid="{00000000-0005-0000-0000-0000F2520000}"/>
    <cellStyle name="Normal 3 14 3 2 2" xfId="5111" xr:uid="{00000000-0005-0000-0000-0000F3520000}"/>
    <cellStyle name="Normal 3 14 3 2 2 2" xfId="9962" xr:uid="{00000000-0005-0000-0000-0000F4520000}"/>
    <cellStyle name="Normal 3 14 3 2 2 2 2" xfId="36712" xr:uid="{00000000-0005-0000-0000-0000F5520000}"/>
    <cellStyle name="Normal 3 14 3 2 2 3" xfId="14704" xr:uid="{00000000-0005-0000-0000-0000F6520000}"/>
    <cellStyle name="Normal 3 14 3 2 2 3 2" xfId="41454" xr:uid="{00000000-0005-0000-0000-0000F7520000}"/>
    <cellStyle name="Normal 3 14 3 2 2 4" xfId="24505" xr:uid="{00000000-0005-0000-0000-0000F8520000}"/>
    <cellStyle name="Normal 3 14 3 2 2 4 2" xfId="51252" xr:uid="{00000000-0005-0000-0000-0000F9520000}"/>
    <cellStyle name="Normal 3 14 3 2 2 5" xfId="31861" xr:uid="{00000000-0005-0000-0000-0000FA520000}"/>
    <cellStyle name="Normal 3 14 3 2 3" xfId="7488" xr:uid="{00000000-0005-0000-0000-0000FB520000}"/>
    <cellStyle name="Normal 3 14 3 2 3 2" xfId="34238" xr:uid="{00000000-0005-0000-0000-0000FC520000}"/>
    <cellStyle name="Normal 3 14 3 2 4" xfId="12334" xr:uid="{00000000-0005-0000-0000-0000FD520000}"/>
    <cellStyle name="Normal 3 14 3 2 4 2" xfId="39084" xr:uid="{00000000-0005-0000-0000-0000FE520000}"/>
    <cellStyle name="Normal 3 14 3 2 5" xfId="17179" xr:uid="{00000000-0005-0000-0000-0000FF520000}"/>
    <cellStyle name="Normal 3 14 3 2 5 2" xfId="43929" xr:uid="{00000000-0005-0000-0000-000000530000}"/>
    <cellStyle name="Normal 3 14 3 2 6" xfId="19580" xr:uid="{00000000-0005-0000-0000-000001530000}"/>
    <cellStyle name="Normal 3 14 3 2 6 2" xfId="46327" xr:uid="{00000000-0005-0000-0000-000002530000}"/>
    <cellStyle name="Normal 3 14 3 2 7" xfId="22031" xr:uid="{00000000-0005-0000-0000-000003530000}"/>
    <cellStyle name="Normal 3 14 3 2 7 2" xfId="48778" xr:uid="{00000000-0005-0000-0000-000004530000}"/>
    <cellStyle name="Normal 3 14 3 2 8" xfId="26897" xr:uid="{00000000-0005-0000-0000-000005530000}"/>
    <cellStyle name="Normal 3 14 3 2 8 2" xfId="53642" xr:uid="{00000000-0005-0000-0000-000006530000}"/>
    <cellStyle name="Normal 3 14 3 2 9" xfId="29387" xr:uid="{00000000-0005-0000-0000-000007530000}"/>
    <cellStyle name="Normal 3 14 3 3" xfId="3682" xr:uid="{00000000-0005-0000-0000-000008530000}"/>
    <cellStyle name="Normal 3 14 3 3 2" xfId="8540" xr:uid="{00000000-0005-0000-0000-000009530000}"/>
    <cellStyle name="Normal 3 14 3 3 2 2" xfId="35290" xr:uid="{00000000-0005-0000-0000-00000A530000}"/>
    <cellStyle name="Normal 3 14 3 3 3" xfId="13282" xr:uid="{00000000-0005-0000-0000-00000B530000}"/>
    <cellStyle name="Normal 3 14 3 3 3 2" xfId="40032" xr:uid="{00000000-0005-0000-0000-00000C530000}"/>
    <cellStyle name="Normal 3 14 3 3 4" xfId="23083" xr:uid="{00000000-0005-0000-0000-00000D530000}"/>
    <cellStyle name="Normal 3 14 3 3 4 2" xfId="49830" xr:uid="{00000000-0005-0000-0000-00000E530000}"/>
    <cellStyle name="Normal 3 14 3 3 5" xfId="30439" xr:uid="{00000000-0005-0000-0000-00000F530000}"/>
    <cellStyle name="Normal 3 14 3 4" xfId="6066" xr:uid="{00000000-0005-0000-0000-000010530000}"/>
    <cellStyle name="Normal 3 14 3 4 2" xfId="32816" xr:uid="{00000000-0005-0000-0000-000011530000}"/>
    <cellStyle name="Normal 3 14 3 5" xfId="10912" xr:uid="{00000000-0005-0000-0000-000012530000}"/>
    <cellStyle name="Normal 3 14 3 5 2" xfId="37662" xr:uid="{00000000-0005-0000-0000-000013530000}"/>
    <cellStyle name="Normal 3 14 3 6" xfId="15757" xr:uid="{00000000-0005-0000-0000-000014530000}"/>
    <cellStyle name="Normal 3 14 3 6 2" xfId="42507" xr:uid="{00000000-0005-0000-0000-000015530000}"/>
    <cellStyle name="Normal 3 14 3 7" xfId="18158" xr:uid="{00000000-0005-0000-0000-000016530000}"/>
    <cellStyle name="Normal 3 14 3 7 2" xfId="44905" xr:uid="{00000000-0005-0000-0000-000017530000}"/>
    <cellStyle name="Normal 3 14 3 8" xfId="20609" xr:uid="{00000000-0005-0000-0000-000018530000}"/>
    <cellStyle name="Normal 3 14 3 8 2" xfId="47356" xr:uid="{00000000-0005-0000-0000-000019530000}"/>
    <cellStyle name="Normal 3 14 3 9" xfId="25475" xr:uid="{00000000-0005-0000-0000-00001A530000}"/>
    <cellStyle name="Normal 3 14 3 9 2" xfId="52220" xr:uid="{00000000-0005-0000-0000-00001B530000}"/>
    <cellStyle name="Normal 3 14 4" xfId="1678" xr:uid="{00000000-0005-0000-0000-00001C530000}"/>
    <cellStyle name="Normal 3 14 4 2" xfId="4161" xr:uid="{00000000-0005-0000-0000-00001D530000}"/>
    <cellStyle name="Normal 3 14 4 2 2" xfId="9014" xr:uid="{00000000-0005-0000-0000-00001E530000}"/>
    <cellStyle name="Normal 3 14 4 2 2 2" xfId="35764" xr:uid="{00000000-0005-0000-0000-00001F530000}"/>
    <cellStyle name="Normal 3 14 4 2 3" xfId="13756" xr:uid="{00000000-0005-0000-0000-000020530000}"/>
    <cellStyle name="Normal 3 14 4 2 3 2" xfId="40506" xr:uid="{00000000-0005-0000-0000-000021530000}"/>
    <cellStyle name="Normal 3 14 4 2 4" xfId="23557" xr:uid="{00000000-0005-0000-0000-000022530000}"/>
    <cellStyle name="Normal 3 14 4 2 4 2" xfId="50304" xr:uid="{00000000-0005-0000-0000-000023530000}"/>
    <cellStyle name="Normal 3 14 4 2 5" xfId="30913" xr:uid="{00000000-0005-0000-0000-000024530000}"/>
    <cellStyle name="Normal 3 14 4 3" xfId="6540" xr:uid="{00000000-0005-0000-0000-000025530000}"/>
    <cellStyle name="Normal 3 14 4 3 2" xfId="33290" xr:uid="{00000000-0005-0000-0000-000026530000}"/>
    <cellStyle name="Normal 3 14 4 4" xfId="11386" xr:uid="{00000000-0005-0000-0000-000027530000}"/>
    <cellStyle name="Normal 3 14 4 4 2" xfId="38136" xr:uid="{00000000-0005-0000-0000-000028530000}"/>
    <cellStyle name="Normal 3 14 4 5" xfId="16231" xr:uid="{00000000-0005-0000-0000-000029530000}"/>
    <cellStyle name="Normal 3 14 4 5 2" xfId="42981" xr:uid="{00000000-0005-0000-0000-00002A530000}"/>
    <cellStyle name="Normal 3 14 4 6" xfId="18632" xr:uid="{00000000-0005-0000-0000-00002B530000}"/>
    <cellStyle name="Normal 3 14 4 6 2" xfId="45379" xr:uid="{00000000-0005-0000-0000-00002C530000}"/>
    <cellStyle name="Normal 3 14 4 7" xfId="21083" xr:uid="{00000000-0005-0000-0000-00002D530000}"/>
    <cellStyle name="Normal 3 14 4 7 2" xfId="47830" xr:uid="{00000000-0005-0000-0000-00002E530000}"/>
    <cellStyle name="Normal 3 14 4 8" xfId="25949" xr:uid="{00000000-0005-0000-0000-00002F530000}"/>
    <cellStyle name="Normal 3 14 4 8 2" xfId="52694" xr:uid="{00000000-0005-0000-0000-000030530000}"/>
    <cellStyle name="Normal 3 14 4 9" xfId="28439" xr:uid="{00000000-0005-0000-0000-000031530000}"/>
    <cellStyle name="Normal 3 14 5" xfId="2154" xr:uid="{00000000-0005-0000-0000-000032530000}"/>
    <cellStyle name="Normal 3 14 5 2" xfId="4637" xr:uid="{00000000-0005-0000-0000-000033530000}"/>
    <cellStyle name="Normal 3 14 5 2 2" xfId="9488" xr:uid="{00000000-0005-0000-0000-000034530000}"/>
    <cellStyle name="Normal 3 14 5 2 2 2" xfId="36238" xr:uid="{00000000-0005-0000-0000-000035530000}"/>
    <cellStyle name="Normal 3 14 5 2 3" xfId="14230" xr:uid="{00000000-0005-0000-0000-000036530000}"/>
    <cellStyle name="Normal 3 14 5 2 3 2" xfId="40980" xr:uid="{00000000-0005-0000-0000-000037530000}"/>
    <cellStyle name="Normal 3 14 5 2 4" xfId="24031" xr:uid="{00000000-0005-0000-0000-000038530000}"/>
    <cellStyle name="Normal 3 14 5 2 4 2" xfId="50778" xr:uid="{00000000-0005-0000-0000-000039530000}"/>
    <cellStyle name="Normal 3 14 5 2 5" xfId="31387" xr:uid="{00000000-0005-0000-0000-00003A530000}"/>
    <cellStyle name="Normal 3 14 5 3" xfId="7014" xr:uid="{00000000-0005-0000-0000-00003B530000}"/>
    <cellStyle name="Normal 3 14 5 3 2" xfId="33764" xr:uid="{00000000-0005-0000-0000-00003C530000}"/>
    <cellStyle name="Normal 3 14 5 4" xfId="11860" xr:uid="{00000000-0005-0000-0000-00003D530000}"/>
    <cellStyle name="Normal 3 14 5 4 2" xfId="38610" xr:uid="{00000000-0005-0000-0000-00003E530000}"/>
    <cellStyle name="Normal 3 14 5 5" xfId="16705" xr:uid="{00000000-0005-0000-0000-00003F530000}"/>
    <cellStyle name="Normal 3 14 5 5 2" xfId="43455" xr:uid="{00000000-0005-0000-0000-000040530000}"/>
    <cellStyle name="Normal 3 14 5 6" xfId="19106" xr:uid="{00000000-0005-0000-0000-000041530000}"/>
    <cellStyle name="Normal 3 14 5 6 2" xfId="45853" xr:uid="{00000000-0005-0000-0000-000042530000}"/>
    <cellStyle name="Normal 3 14 5 7" xfId="21557" xr:uid="{00000000-0005-0000-0000-000043530000}"/>
    <cellStyle name="Normal 3 14 5 7 2" xfId="48304" xr:uid="{00000000-0005-0000-0000-000044530000}"/>
    <cellStyle name="Normal 3 14 5 8" xfId="26423" xr:uid="{00000000-0005-0000-0000-000045530000}"/>
    <cellStyle name="Normal 3 14 5 8 2" xfId="53168" xr:uid="{00000000-0005-0000-0000-000046530000}"/>
    <cellStyle name="Normal 3 14 5 9" xfId="28913" xr:uid="{00000000-0005-0000-0000-000047530000}"/>
    <cellStyle name="Normal 3 14 6" xfId="3129" xr:uid="{00000000-0005-0000-0000-000048530000}"/>
    <cellStyle name="Normal 3 14 6 2" xfId="7988" xr:uid="{00000000-0005-0000-0000-000049530000}"/>
    <cellStyle name="Normal 3 14 6 2 2" xfId="34738" xr:uid="{00000000-0005-0000-0000-00004A530000}"/>
    <cellStyle name="Normal 3 14 6 3" xfId="12808" xr:uid="{00000000-0005-0000-0000-00004B530000}"/>
    <cellStyle name="Normal 3 14 6 3 2" xfId="39558" xr:uid="{00000000-0005-0000-0000-00004C530000}"/>
    <cellStyle name="Normal 3 14 6 4" xfId="22531" xr:uid="{00000000-0005-0000-0000-00004D530000}"/>
    <cellStyle name="Normal 3 14 6 4 2" xfId="49278" xr:uid="{00000000-0005-0000-0000-00004E530000}"/>
    <cellStyle name="Normal 3 14 6 5" xfId="29887" xr:uid="{00000000-0005-0000-0000-00004F530000}"/>
    <cellStyle name="Normal 3 14 7" xfId="5592" xr:uid="{00000000-0005-0000-0000-000050530000}"/>
    <cellStyle name="Normal 3 14 7 2" xfId="32342" xr:uid="{00000000-0005-0000-0000-000051530000}"/>
    <cellStyle name="Normal 3 14 8" xfId="10437" xr:uid="{00000000-0005-0000-0000-000052530000}"/>
    <cellStyle name="Normal 3 14 8 2" xfId="37187" xr:uid="{00000000-0005-0000-0000-000053530000}"/>
    <cellStyle name="Normal 3 14 9" xfId="15283" xr:uid="{00000000-0005-0000-0000-000054530000}"/>
    <cellStyle name="Normal 3 14 9 2" xfId="42033" xr:uid="{00000000-0005-0000-0000-000055530000}"/>
    <cellStyle name="Normal 3 15" xfId="793" xr:uid="{00000000-0005-0000-0000-000056530000}"/>
    <cellStyle name="Normal 3 15 10" xfId="20236" xr:uid="{00000000-0005-0000-0000-000057530000}"/>
    <cellStyle name="Normal 3 15 10 2" xfId="46983" xr:uid="{00000000-0005-0000-0000-000058530000}"/>
    <cellStyle name="Normal 3 15 11" xfId="25102" xr:uid="{00000000-0005-0000-0000-000059530000}"/>
    <cellStyle name="Normal 3 15 11 2" xfId="51847" xr:uid="{00000000-0005-0000-0000-00005A530000}"/>
    <cellStyle name="Normal 3 15 12" xfId="27566" xr:uid="{00000000-0005-0000-0000-00005B530000}"/>
    <cellStyle name="Normal 3 15 2" xfId="1301" xr:uid="{00000000-0005-0000-0000-00005C530000}"/>
    <cellStyle name="Normal 3 15 2 10" xfId="28066" xr:uid="{00000000-0005-0000-0000-00005D530000}"/>
    <cellStyle name="Normal 3 15 2 2" xfId="2729" xr:uid="{00000000-0005-0000-0000-00005E530000}"/>
    <cellStyle name="Normal 3 15 2 2 2" xfId="5212" xr:uid="{00000000-0005-0000-0000-00005F530000}"/>
    <cellStyle name="Normal 3 15 2 2 2 2" xfId="10063" xr:uid="{00000000-0005-0000-0000-000060530000}"/>
    <cellStyle name="Normal 3 15 2 2 2 2 2" xfId="36813" xr:uid="{00000000-0005-0000-0000-000061530000}"/>
    <cellStyle name="Normal 3 15 2 2 2 3" xfId="14805" xr:uid="{00000000-0005-0000-0000-000062530000}"/>
    <cellStyle name="Normal 3 15 2 2 2 3 2" xfId="41555" xr:uid="{00000000-0005-0000-0000-000063530000}"/>
    <cellStyle name="Normal 3 15 2 2 2 4" xfId="24606" xr:uid="{00000000-0005-0000-0000-000064530000}"/>
    <cellStyle name="Normal 3 15 2 2 2 4 2" xfId="51353" xr:uid="{00000000-0005-0000-0000-000065530000}"/>
    <cellStyle name="Normal 3 15 2 2 2 5" xfId="31962" xr:uid="{00000000-0005-0000-0000-000066530000}"/>
    <cellStyle name="Normal 3 15 2 2 3" xfId="7589" xr:uid="{00000000-0005-0000-0000-000067530000}"/>
    <cellStyle name="Normal 3 15 2 2 3 2" xfId="34339" xr:uid="{00000000-0005-0000-0000-000068530000}"/>
    <cellStyle name="Normal 3 15 2 2 4" xfId="12435" xr:uid="{00000000-0005-0000-0000-000069530000}"/>
    <cellStyle name="Normal 3 15 2 2 4 2" xfId="39185" xr:uid="{00000000-0005-0000-0000-00006A530000}"/>
    <cellStyle name="Normal 3 15 2 2 5" xfId="17280" xr:uid="{00000000-0005-0000-0000-00006B530000}"/>
    <cellStyle name="Normal 3 15 2 2 5 2" xfId="44030" xr:uid="{00000000-0005-0000-0000-00006C530000}"/>
    <cellStyle name="Normal 3 15 2 2 6" xfId="19681" xr:uid="{00000000-0005-0000-0000-00006D530000}"/>
    <cellStyle name="Normal 3 15 2 2 6 2" xfId="46428" xr:uid="{00000000-0005-0000-0000-00006E530000}"/>
    <cellStyle name="Normal 3 15 2 2 7" xfId="22132" xr:uid="{00000000-0005-0000-0000-00006F530000}"/>
    <cellStyle name="Normal 3 15 2 2 7 2" xfId="48879" xr:uid="{00000000-0005-0000-0000-000070530000}"/>
    <cellStyle name="Normal 3 15 2 2 8" xfId="26998" xr:uid="{00000000-0005-0000-0000-000071530000}"/>
    <cellStyle name="Normal 3 15 2 2 8 2" xfId="53743" xr:uid="{00000000-0005-0000-0000-000072530000}"/>
    <cellStyle name="Normal 3 15 2 2 9" xfId="29488" xr:uid="{00000000-0005-0000-0000-000073530000}"/>
    <cellStyle name="Normal 3 15 2 3" xfId="3784" xr:uid="{00000000-0005-0000-0000-000074530000}"/>
    <cellStyle name="Normal 3 15 2 3 2" xfId="8641" xr:uid="{00000000-0005-0000-0000-000075530000}"/>
    <cellStyle name="Normal 3 15 2 3 2 2" xfId="35391" xr:uid="{00000000-0005-0000-0000-000076530000}"/>
    <cellStyle name="Normal 3 15 2 3 3" xfId="13383" xr:uid="{00000000-0005-0000-0000-000077530000}"/>
    <cellStyle name="Normal 3 15 2 3 3 2" xfId="40133" xr:uid="{00000000-0005-0000-0000-000078530000}"/>
    <cellStyle name="Normal 3 15 2 3 4" xfId="23184" xr:uid="{00000000-0005-0000-0000-000079530000}"/>
    <cellStyle name="Normal 3 15 2 3 4 2" xfId="49931" xr:uid="{00000000-0005-0000-0000-00007A530000}"/>
    <cellStyle name="Normal 3 15 2 3 5" xfId="30540" xr:uid="{00000000-0005-0000-0000-00007B530000}"/>
    <cellStyle name="Normal 3 15 2 4" xfId="6167" xr:uid="{00000000-0005-0000-0000-00007C530000}"/>
    <cellStyle name="Normal 3 15 2 4 2" xfId="32917" xr:uid="{00000000-0005-0000-0000-00007D530000}"/>
    <cellStyle name="Normal 3 15 2 5" xfId="11013" xr:uid="{00000000-0005-0000-0000-00007E530000}"/>
    <cellStyle name="Normal 3 15 2 5 2" xfId="37763" xr:uid="{00000000-0005-0000-0000-00007F530000}"/>
    <cellStyle name="Normal 3 15 2 6" xfId="15858" xr:uid="{00000000-0005-0000-0000-000080530000}"/>
    <cellStyle name="Normal 3 15 2 6 2" xfId="42608" xr:uid="{00000000-0005-0000-0000-000081530000}"/>
    <cellStyle name="Normal 3 15 2 7" xfId="18259" xr:uid="{00000000-0005-0000-0000-000082530000}"/>
    <cellStyle name="Normal 3 15 2 7 2" xfId="45006" xr:uid="{00000000-0005-0000-0000-000083530000}"/>
    <cellStyle name="Normal 3 15 2 8" xfId="20710" xr:uid="{00000000-0005-0000-0000-000084530000}"/>
    <cellStyle name="Normal 3 15 2 8 2" xfId="47457" xr:uid="{00000000-0005-0000-0000-000085530000}"/>
    <cellStyle name="Normal 3 15 2 9" xfId="25576" xr:uid="{00000000-0005-0000-0000-000086530000}"/>
    <cellStyle name="Normal 3 15 2 9 2" xfId="52321" xr:uid="{00000000-0005-0000-0000-000087530000}"/>
    <cellStyle name="Normal 3 15 3" xfId="1780" xr:uid="{00000000-0005-0000-0000-000088530000}"/>
    <cellStyle name="Normal 3 15 3 2" xfId="4263" xr:uid="{00000000-0005-0000-0000-000089530000}"/>
    <cellStyle name="Normal 3 15 3 2 2" xfId="9115" xr:uid="{00000000-0005-0000-0000-00008A530000}"/>
    <cellStyle name="Normal 3 15 3 2 2 2" xfId="35865" xr:uid="{00000000-0005-0000-0000-00008B530000}"/>
    <cellStyle name="Normal 3 15 3 2 3" xfId="13857" xr:uid="{00000000-0005-0000-0000-00008C530000}"/>
    <cellStyle name="Normal 3 15 3 2 3 2" xfId="40607" xr:uid="{00000000-0005-0000-0000-00008D530000}"/>
    <cellStyle name="Normal 3 15 3 2 4" xfId="23658" xr:uid="{00000000-0005-0000-0000-00008E530000}"/>
    <cellStyle name="Normal 3 15 3 2 4 2" xfId="50405" xr:uid="{00000000-0005-0000-0000-00008F530000}"/>
    <cellStyle name="Normal 3 15 3 2 5" xfId="31014" xr:uid="{00000000-0005-0000-0000-000090530000}"/>
    <cellStyle name="Normal 3 15 3 3" xfId="6641" xr:uid="{00000000-0005-0000-0000-000091530000}"/>
    <cellStyle name="Normal 3 15 3 3 2" xfId="33391" xr:uid="{00000000-0005-0000-0000-000092530000}"/>
    <cellStyle name="Normal 3 15 3 4" xfId="11487" xr:uid="{00000000-0005-0000-0000-000093530000}"/>
    <cellStyle name="Normal 3 15 3 4 2" xfId="38237" xr:uid="{00000000-0005-0000-0000-000094530000}"/>
    <cellStyle name="Normal 3 15 3 5" xfId="16332" xr:uid="{00000000-0005-0000-0000-000095530000}"/>
    <cellStyle name="Normal 3 15 3 5 2" xfId="43082" xr:uid="{00000000-0005-0000-0000-000096530000}"/>
    <cellStyle name="Normal 3 15 3 6" xfId="18733" xr:uid="{00000000-0005-0000-0000-000097530000}"/>
    <cellStyle name="Normal 3 15 3 6 2" xfId="45480" xr:uid="{00000000-0005-0000-0000-000098530000}"/>
    <cellStyle name="Normal 3 15 3 7" xfId="21184" xr:uid="{00000000-0005-0000-0000-000099530000}"/>
    <cellStyle name="Normal 3 15 3 7 2" xfId="47931" xr:uid="{00000000-0005-0000-0000-00009A530000}"/>
    <cellStyle name="Normal 3 15 3 8" xfId="26050" xr:uid="{00000000-0005-0000-0000-00009B530000}"/>
    <cellStyle name="Normal 3 15 3 8 2" xfId="52795" xr:uid="{00000000-0005-0000-0000-00009C530000}"/>
    <cellStyle name="Normal 3 15 3 9" xfId="28540" xr:uid="{00000000-0005-0000-0000-00009D530000}"/>
    <cellStyle name="Normal 3 15 4" xfId="2255" xr:uid="{00000000-0005-0000-0000-00009E530000}"/>
    <cellStyle name="Normal 3 15 4 2" xfId="4738" xr:uid="{00000000-0005-0000-0000-00009F530000}"/>
    <cellStyle name="Normal 3 15 4 2 2" xfId="9589" xr:uid="{00000000-0005-0000-0000-0000A0530000}"/>
    <cellStyle name="Normal 3 15 4 2 2 2" xfId="36339" xr:uid="{00000000-0005-0000-0000-0000A1530000}"/>
    <cellStyle name="Normal 3 15 4 2 3" xfId="14331" xr:uid="{00000000-0005-0000-0000-0000A2530000}"/>
    <cellStyle name="Normal 3 15 4 2 3 2" xfId="41081" xr:uid="{00000000-0005-0000-0000-0000A3530000}"/>
    <cellStyle name="Normal 3 15 4 2 4" xfId="24132" xr:uid="{00000000-0005-0000-0000-0000A4530000}"/>
    <cellStyle name="Normal 3 15 4 2 4 2" xfId="50879" xr:uid="{00000000-0005-0000-0000-0000A5530000}"/>
    <cellStyle name="Normal 3 15 4 2 5" xfId="31488" xr:uid="{00000000-0005-0000-0000-0000A6530000}"/>
    <cellStyle name="Normal 3 15 4 3" xfId="7115" xr:uid="{00000000-0005-0000-0000-0000A7530000}"/>
    <cellStyle name="Normal 3 15 4 3 2" xfId="33865" xr:uid="{00000000-0005-0000-0000-0000A8530000}"/>
    <cellStyle name="Normal 3 15 4 4" xfId="11961" xr:uid="{00000000-0005-0000-0000-0000A9530000}"/>
    <cellStyle name="Normal 3 15 4 4 2" xfId="38711" xr:uid="{00000000-0005-0000-0000-0000AA530000}"/>
    <cellStyle name="Normal 3 15 4 5" xfId="16806" xr:uid="{00000000-0005-0000-0000-0000AB530000}"/>
    <cellStyle name="Normal 3 15 4 5 2" xfId="43556" xr:uid="{00000000-0005-0000-0000-0000AC530000}"/>
    <cellStyle name="Normal 3 15 4 6" xfId="19207" xr:uid="{00000000-0005-0000-0000-0000AD530000}"/>
    <cellStyle name="Normal 3 15 4 6 2" xfId="45954" xr:uid="{00000000-0005-0000-0000-0000AE530000}"/>
    <cellStyle name="Normal 3 15 4 7" xfId="21658" xr:uid="{00000000-0005-0000-0000-0000AF530000}"/>
    <cellStyle name="Normal 3 15 4 7 2" xfId="48405" xr:uid="{00000000-0005-0000-0000-0000B0530000}"/>
    <cellStyle name="Normal 3 15 4 8" xfId="26524" xr:uid="{00000000-0005-0000-0000-0000B1530000}"/>
    <cellStyle name="Normal 3 15 4 8 2" xfId="53269" xr:uid="{00000000-0005-0000-0000-0000B2530000}"/>
    <cellStyle name="Normal 3 15 4 9" xfId="29014" xr:uid="{00000000-0005-0000-0000-0000B3530000}"/>
    <cellStyle name="Normal 3 15 5" xfId="3282" xr:uid="{00000000-0005-0000-0000-0000B4530000}"/>
    <cellStyle name="Normal 3 15 5 2" xfId="8141" xr:uid="{00000000-0005-0000-0000-0000B5530000}"/>
    <cellStyle name="Normal 3 15 5 2 2" xfId="34891" xr:uid="{00000000-0005-0000-0000-0000B6530000}"/>
    <cellStyle name="Normal 3 15 5 3" xfId="12909" xr:uid="{00000000-0005-0000-0000-0000B7530000}"/>
    <cellStyle name="Normal 3 15 5 3 2" xfId="39659" xr:uid="{00000000-0005-0000-0000-0000B8530000}"/>
    <cellStyle name="Normal 3 15 5 4" xfId="22684" xr:uid="{00000000-0005-0000-0000-0000B9530000}"/>
    <cellStyle name="Normal 3 15 5 4 2" xfId="49431" xr:uid="{00000000-0005-0000-0000-0000BA530000}"/>
    <cellStyle name="Normal 3 15 5 5" xfId="30040" xr:uid="{00000000-0005-0000-0000-0000BB530000}"/>
    <cellStyle name="Normal 3 15 6" xfId="5693" xr:uid="{00000000-0005-0000-0000-0000BC530000}"/>
    <cellStyle name="Normal 3 15 6 2" xfId="32443" xr:uid="{00000000-0005-0000-0000-0000BD530000}"/>
    <cellStyle name="Normal 3 15 7" xfId="10539" xr:uid="{00000000-0005-0000-0000-0000BE530000}"/>
    <cellStyle name="Normal 3 15 7 2" xfId="37289" xr:uid="{00000000-0005-0000-0000-0000BF530000}"/>
    <cellStyle name="Normal 3 15 8" xfId="15384" xr:uid="{00000000-0005-0000-0000-0000C0530000}"/>
    <cellStyle name="Normal 3 15 8 2" xfId="42134" xr:uid="{00000000-0005-0000-0000-0000C1530000}"/>
    <cellStyle name="Normal 3 15 9" xfId="17783" xr:uid="{00000000-0005-0000-0000-0000C2530000}"/>
    <cellStyle name="Normal 3 15 9 2" xfId="44530" xr:uid="{00000000-0005-0000-0000-0000C3530000}"/>
    <cellStyle name="Normal 3 16" xfId="1062" xr:uid="{00000000-0005-0000-0000-0000C4530000}"/>
    <cellStyle name="Normal 3 16 10" xfId="27829" xr:uid="{00000000-0005-0000-0000-0000C5530000}"/>
    <cellStyle name="Normal 3 16 2" xfId="2492" xr:uid="{00000000-0005-0000-0000-0000C6530000}"/>
    <cellStyle name="Normal 3 16 2 2" xfId="4975" xr:uid="{00000000-0005-0000-0000-0000C7530000}"/>
    <cellStyle name="Normal 3 16 2 2 2" xfId="9826" xr:uid="{00000000-0005-0000-0000-0000C8530000}"/>
    <cellStyle name="Normal 3 16 2 2 2 2" xfId="36576" xr:uid="{00000000-0005-0000-0000-0000C9530000}"/>
    <cellStyle name="Normal 3 16 2 2 3" xfId="14568" xr:uid="{00000000-0005-0000-0000-0000CA530000}"/>
    <cellStyle name="Normal 3 16 2 2 3 2" xfId="41318" xr:uid="{00000000-0005-0000-0000-0000CB530000}"/>
    <cellStyle name="Normal 3 16 2 2 4" xfId="24369" xr:uid="{00000000-0005-0000-0000-0000CC530000}"/>
    <cellStyle name="Normal 3 16 2 2 4 2" xfId="51116" xr:uid="{00000000-0005-0000-0000-0000CD530000}"/>
    <cellStyle name="Normal 3 16 2 2 5" xfId="31725" xr:uid="{00000000-0005-0000-0000-0000CE530000}"/>
    <cellStyle name="Normal 3 16 2 3" xfId="7352" xr:uid="{00000000-0005-0000-0000-0000CF530000}"/>
    <cellStyle name="Normal 3 16 2 3 2" xfId="34102" xr:uid="{00000000-0005-0000-0000-0000D0530000}"/>
    <cellStyle name="Normal 3 16 2 4" xfId="12198" xr:uid="{00000000-0005-0000-0000-0000D1530000}"/>
    <cellStyle name="Normal 3 16 2 4 2" xfId="38948" xr:uid="{00000000-0005-0000-0000-0000D2530000}"/>
    <cellStyle name="Normal 3 16 2 5" xfId="17043" xr:uid="{00000000-0005-0000-0000-0000D3530000}"/>
    <cellStyle name="Normal 3 16 2 5 2" xfId="43793" xr:uid="{00000000-0005-0000-0000-0000D4530000}"/>
    <cellStyle name="Normal 3 16 2 6" xfId="19444" xr:uid="{00000000-0005-0000-0000-0000D5530000}"/>
    <cellStyle name="Normal 3 16 2 6 2" xfId="46191" xr:uid="{00000000-0005-0000-0000-0000D6530000}"/>
    <cellStyle name="Normal 3 16 2 7" xfId="21895" xr:uid="{00000000-0005-0000-0000-0000D7530000}"/>
    <cellStyle name="Normal 3 16 2 7 2" xfId="48642" xr:uid="{00000000-0005-0000-0000-0000D8530000}"/>
    <cellStyle name="Normal 3 16 2 8" xfId="26761" xr:uid="{00000000-0005-0000-0000-0000D9530000}"/>
    <cellStyle name="Normal 3 16 2 8 2" xfId="53506" xr:uid="{00000000-0005-0000-0000-0000DA530000}"/>
    <cellStyle name="Normal 3 16 2 9" xfId="29251" xr:uid="{00000000-0005-0000-0000-0000DB530000}"/>
    <cellStyle name="Normal 3 16 3" xfId="3546" xr:uid="{00000000-0005-0000-0000-0000DC530000}"/>
    <cellStyle name="Normal 3 16 3 2" xfId="8404" xr:uid="{00000000-0005-0000-0000-0000DD530000}"/>
    <cellStyle name="Normal 3 16 3 2 2" xfId="35154" xr:uid="{00000000-0005-0000-0000-0000DE530000}"/>
    <cellStyle name="Normal 3 16 3 3" xfId="13146" xr:uid="{00000000-0005-0000-0000-0000DF530000}"/>
    <cellStyle name="Normal 3 16 3 3 2" xfId="39896" xr:uid="{00000000-0005-0000-0000-0000E0530000}"/>
    <cellStyle name="Normal 3 16 3 4" xfId="22947" xr:uid="{00000000-0005-0000-0000-0000E1530000}"/>
    <cellStyle name="Normal 3 16 3 4 2" xfId="49694" xr:uid="{00000000-0005-0000-0000-0000E2530000}"/>
    <cellStyle name="Normal 3 16 3 5" xfId="30303" xr:uid="{00000000-0005-0000-0000-0000E3530000}"/>
    <cellStyle name="Normal 3 16 4" xfId="5930" xr:uid="{00000000-0005-0000-0000-0000E4530000}"/>
    <cellStyle name="Normal 3 16 4 2" xfId="32680" xr:uid="{00000000-0005-0000-0000-0000E5530000}"/>
    <cellStyle name="Normal 3 16 5" xfId="10776" xr:uid="{00000000-0005-0000-0000-0000E6530000}"/>
    <cellStyle name="Normal 3 16 5 2" xfId="37526" xr:uid="{00000000-0005-0000-0000-0000E7530000}"/>
    <cellStyle name="Normal 3 16 6" xfId="15621" xr:uid="{00000000-0005-0000-0000-0000E8530000}"/>
    <cellStyle name="Normal 3 16 6 2" xfId="42371" xr:uid="{00000000-0005-0000-0000-0000E9530000}"/>
    <cellStyle name="Normal 3 16 7" xfId="18022" xr:uid="{00000000-0005-0000-0000-0000EA530000}"/>
    <cellStyle name="Normal 3 16 7 2" xfId="44769" xr:uid="{00000000-0005-0000-0000-0000EB530000}"/>
    <cellStyle name="Normal 3 16 8" xfId="20473" xr:uid="{00000000-0005-0000-0000-0000EC530000}"/>
    <cellStyle name="Normal 3 16 8 2" xfId="47220" xr:uid="{00000000-0005-0000-0000-0000ED530000}"/>
    <cellStyle name="Normal 3 16 9" xfId="25339" xr:uid="{00000000-0005-0000-0000-0000EE530000}"/>
    <cellStyle name="Normal 3 16 9 2" xfId="52084" xr:uid="{00000000-0005-0000-0000-0000EF530000}"/>
    <cellStyle name="Normal 3 17" xfId="1542" xr:uid="{00000000-0005-0000-0000-0000F0530000}"/>
    <cellStyle name="Normal 3 17 2" xfId="4025" xr:uid="{00000000-0005-0000-0000-0000F1530000}"/>
    <cellStyle name="Normal 3 17 2 2" xfId="8878" xr:uid="{00000000-0005-0000-0000-0000F2530000}"/>
    <cellStyle name="Normal 3 17 2 2 2" xfId="35628" xr:uid="{00000000-0005-0000-0000-0000F3530000}"/>
    <cellStyle name="Normal 3 17 2 3" xfId="13620" xr:uid="{00000000-0005-0000-0000-0000F4530000}"/>
    <cellStyle name="Normal 3 17 2 3 2" xfId="40370" xr:uid="{00000000-0005-0000-0000-0000F5530000}"/>
    <cellStyle name="Normal 3 17 2 4" xfId="23421" xr:uid="{00000000-0005-0000-0000-0000F6530000}"/>
    <cellStyle name="Normal 3 17 2 4 2" xfId="50168" xr:uid="{00000000-0005-0000-0000-0000F7530000}"/>
    <cellStyle name="Normal 3 17 2 5" xfId="30777" xr:uid="{00000000-0005-0000-0000-0000F8530000}"/>
    <cellStyle name="Normal 3 17 3" xfId="6404" xr:uid="{00000000-0005-0000-0000-0000F9530000}"/>
    <cellStyle name="Normal 3 17 3 2" xfId="33154" xr:uid="{00000000-0005-0000-0000-0000FA530000}"/>
    <cellStyle name="Normal 3 17 4" xfId="11250" xr:uid="{00000000-0005-0000-0000-0000FB530000}"/>
    <cellStyle name="Normal 3 17 4 2" xfId="38000" xr:uid="{00000000-0005-0000-0000-0000FC530000}"/>
    <cellStyle name="Normal 3 17 5" xfId="16095" xr:uid="{00000000-0005-0000-0000-0000FD530000}"/>
    <cellStyle name="Normal 3 17 5 2" xfId="42845" xr:uid="{00000000-0005-0000-0000-0000FE530000}"/>
    <cellStyle name="Normal 3 17 6" xfId="18496" xr:uid="{00000000-0005-0000-0000-0000FF530000}"/>
    <cellStyle name="Normal 3 17 6 2" xfId="45243" xr:uid="{00000000-0005-0000-0000-000000540000}"/>
    <cellStyle name="Normal 3 17 7" xfId="20947" xr:uid="{00000000-0005-0000-0000-000001540000}"/>
    <cellStyle name="Normal 3 17 7 2" xfId="47694" xr:uid="{00000000-0005-0000-0000-000002540000}"/>
    <cellStyle name="Normal 3 17 8" xfId="25813" xr:uid="{00000000-0005-0000-0000-000003540000}"/>
    <cellStyle name="Normal 3 17 8 2" xfId="52558" xr:uid="{00000000-0005-0000-0000-000004540000}"/>
    <cellStyle name="Normal 3 17 9" xfId="28303" xr:uid="{00000000-0005-0000-0000-000005540000}"/>
    <cellStyle name="Normal 3 18" xfId="2018" xr:uid="{00000000-0005-0000-0000-000006540000}"/>
    <cellStyle name="Normal 3 18 2" xfId="4501" xr:uid="{00000000-0005-0000-0000-000007540000}"/>
    <cellStyle name="Normal 3 18 2 2" xfId="9352" xr:uid="{00000000-0005-0000-0000-000008540000}"/>
    <cellStyle name="Normal 3 18 2 2 2" xfId="36102" xr:uid="{00000000-0005-0000-0000-000009540000}"/>
    <cellStyle name="Normal 3 18 2 3" xfId="14094" xr:uid="{00000000-0005-0000-0000-00000A540000}"/>
    <cellStyle name="Normal 3 18 2 3 2" xfId="40844" xr:uid="{00000000-0005-0000-0000-00000B540000}"/>
    <cellStyle name="Normal 3 18 2 4" xfId="23895" xr:uid="{00000000-0005-0000-0000-00000C540000}"/>
    <cellStyle name="Normal 3 18 2 4 2" xfId="50642" xr:uid="{00000000-0005-0000-0000-00000D540000}"/>
    <cellStyle name="Normal 3 18 2 5" xfId="31251" xr:uid="{00000000-0005-0000-0000-00000E540000}"/>
    <cellStyle name="Normal 3 18 3" xfId="6878" xr:uid="{00000000-0005-0000-0000-00000F540000}"/>
    <cellStyle name="Normal 3 18 3 2" xfId="33628" xr:uid="{00000000-0005-0000-0000-000010540000}"/>
    <cellStyle name="Normal 3 18 4" xfId="11724" xr:uid="{00000000-0005-0000-0000-000011540000}"/>
    <cellStyle name="Normal 3 18 4 2" xfId="38474" xr:uid="{00000000-0005-0000-0000-000012540000}"/>
    <cellStyle name="Normal 3 18 5" xfId="16569" xr:uid="{00000000-0005-0000-0000-000013540000}"/>
    <cellStyle name="Normal 3 18 5 2" xfId="43319" xr:uid="{00000000-0005-0000-0000-000014540000}"/>
    <cellStyle name="Normal 3 18 6" xfId="18970" xr:uid="{00000000-0005-0000-0000-000015540000}"/>
    <cellStyle name="Normal 3 18 6 2" xfId="45717" xr:uid="{00000000-0005-0000-0000-000016540000}"/>
    <cellStyle name="Normal 3 18 7" xfId="21421" xr:uid="{00000000-0005-0000-0000-000017540000}"/>
    <cellStyle name="Normal 3 18 7 2" xfId="48168" xr:uid="{00000000-0005-0000-0000-000018540000}"/>
    <cellStyle name="Normal 3 18 8" xfId="26287" xr:uid="{00000000-0005-0000-0000-000019540000}"/>
    <cellStyle name="Normal 3 18 8 2" xfId="53032" xr:uid="{00000000-0005-0000-0000-00001A540000}"/>
    <cellStyle name="Normal 3 18 9" xfId="28777" xr:uid="{00000000-0005-0000-0000-00001B540000}"/>
    <cellStyle name="Normal 3 19" xfId="2967" xr:uid="{00000000-0005-0000-0000-00001C540000}"/>
    <cellStyle name="Normal 3 19 2" xfId="7826" xr:uid="{00000000-0005-0000-0000-00001D540000}"/>
    <cellStyle name="Normal 3 19 2 2" xfId="34576" xr:uid="{00000000-0005-0000-0000-00001E540000}"/>
    <cellStyle name="Normal 3 19 3" xfId="12672" xr:uid="{00000000-0005-0000-0000-00001F540000}"/>
    <cellStyle name="Normal 3 19 3 2" xfId="39422" xr:uid="{00000000-0005-0000-0000-000020540000}"/>
    <cellStyle name="Normal 3 19 4" xfId="22369" xr:uid="{00000000-0005-0000-0000-000021540000}"/>
    <cellStyle name="Normal 3 19 4 2" xfId="49116" xr:uid="{00000000-0005-0000-0000-000022540000}"/>
    <cellStyle name="Normal 3 19 5" xfId="29725" xr:uid="{00000000-0005-0000-0000-000023540000}"/>
    <cellStyle name="Normal 3 2" xfId="6" xr:uid="{00000000-0005-0000-0000-000024540000}"/>
    <cellStyle name="Normal 3 2 10" xfId="564" xr:uid="{00000000-0005-0000-0000-000025540000}"/>
    <cellStyle name="Normal 3 2 10 10" xfId="17642" xr:uid="{00000000-0005-0000-0000-000026540000}"/>
    <cellStyle name="Normal 3 2 10 10 2" xfId="44389" xr:uid="{00000000-0005-0000-0000-000027540000}"/>
    <cellStyle name="Normal 3 2 10 11" xfId="20100" xr:uid="{00000000-0005-0000-0000-000028540000}"/>
    <cellStyle name="Normal 3 2 10 11 2" xfId="46847" xr:uid="{00000000-0005-0000-0000-000029540000}"/>
    <cellStyle name="Normal 3 2 10 12" xfId="24966" xr:uid="{00000000-0005-0000-0000-00002A540000}"/>
    <cellStyle name="Normal 3 2 10 12 2" xfId="51712" xr:uid="{00000000-0005-0000-0000-00002B540000}"/>
    <cellStyle name="Normal 3 2 10 13" xfId="27379" xr:uid="{00000000-0005-0000-0000-00002C540000}"/>
    <cellStyle name="Normal 3 2 10 2" xfId="896" xr:uid="{00000000-0005-0000-0000-00002D540000}"/>
    <cellStyle name="Normal 3 2 10 2 10" xfId="20338" xr:uid="{00000000-0005-0000-0000-00002E540000}"/>
    <cellStyle name="Normal 3 2 10 2 10 2" xfId="47085" xr:uid="{00000000-0005-0000-0000-00002F540000}"/>
    <cellStyle name="Normal 3 2 10 2 11" xfId="25204" xr:uid="{00000000-0005-0000-0000-000030540000}"/>
    <cellStyle name="Normal 3 2 10 2 11 2" xfId="51949" xr:uid="{00000000-0005-0000-0000-000031540000}"/>
    <cellStyle name="Normal 3 2 10 2 12" xfId="27668" xr:uid="{00000000-0005-0000-0000-000032540000}"/>
    <cellStyle name="Normal 3 2 10 2 2" xfId="1403" xr:uid="{00000000-0005-0000-0000-000033540000}"/>
    <cellStyle name="Normal 3 2 10 2 2 10" xfId="28168" xr:uid="{00000000-0005-0000-0000-000034540000}"/>
    <cellStyle name="Normal 3 2 10 2 2 2" xfId="2831" xr:uid="{00000000-0005-0000-0000-000035540000}"/>
    <cellStyle name="Normal 3 2 10 2 2 2 2" xfId="5314" xr:uid="{00000000-0005-0000-0000-000036540000}"/>
    <cellStyle name="Normal 3 2 10 2 2 2 2 2" xfId="10165" xr:uid="{00000000-0005-0000-0000-000037540000}"/>
    <cellStyle name="Normal 3 2 10 2 2 2 2 2 2" xfId="36915" xr:uid="{00000000-0005-0000-0000-000038540000}"/>
    <cellStyle name="Normal 3 2 10 2 2 2 2 3" xfId="14907" xr:uid="{00000000-0005-0000-0000-000039540000}"/>
    <cellStyle name="Normal 3 2 10 2 2 2 2 3 2" xfId="41657" xr:uid="{00000000-0005-0000-0000-00003A540000}"/>
    <cellStyle name="Normal 3 2 10 2 2 2 2 4" xfId="24708" xr:uid="{00000000-0005-0000-0000-00003B540000}"/>
    <cellStyle name="Normal 3 2 10 2 2 2 2 4 2" xfId="51455" xr:uid="{00000000-0005-0000-0000-00003C540000}"/>
    <cellStyle name="Normal 3 2 10 2 2 2 2 5" xfId="32064" xr:uid="{00000000-0005-0000-0000-00003D540000}"/>
    <cellStyle name="Normal 3 2 10 2 2 2 3" xfId="7691" xr:uid="{00000000-0005-0000-0000-00003E540000}"/>
    <cellStyle name="Normal 3 2 10 2 2 2 3 2" xfId="34441" xr:uid="{00000000-0005-0000-0000-00003F540000}"/>
    <cellStyle name="Normal 3 2 10 2 2 2 4" xfId="12537" xr:uid="{00000000-0005-0000-0000-000040540000}"/>
    <cellStyle name="Normal 3 2 10 2 2 2 4 2" xfId="39287" xr:uid="{00000000-0005-0000-0000-000041540000}"/>
    <cellStyle name="Normal 3 2 10 2 2 2 5" xfId="17382" xr:uid="{00000000-0005-0000-0000-000042540000}"/>
    <cellStyle name="Normal 3 2 10 2 2 2 5 2" xfId="44132" xr:uid="{00000000-0005-0000-0000-000043540000}"/>
    <cellStyle name="Normal 3 2 10 2 2 2 6" xfId="19783" xr:uid="{00000000-0005-0000-0000-000044540000}"/>
    <cellStyle name="Normal 3 2 10 2 2 2 6 2" xfId="46530" xr:uid="{00000000-0005-0000-0000-000045540000}"/>
    <cellStyle name="Normal 3 2 10 2 2 2 7" xfId="22234" xr:uid="{00000000-0005-0000-0000-000046540000}"/>
    <cellStyle name="Normal 3 2 10 2 2 2 7 2" xfId="48981" xr:uid="{00000000-0005-0000-0000-000047540000}"/>
    <cellStyle name="Normal 3 2 10 2 2 2 8" xfId="27100" xr:uid="{00000000-0005-0000-0000-000048540000}"/>
    <cellStyle name="Normal 3 2 10 2 2 2 8 2" xfId="53845" xr:uid="{00000000-0005-0000-0000-000049540000}"/>
    <cellStyle name="Normal 3 2 10 2 2 2 9" xfId="29590" xr:uid="{00000000-0005-0000-0000-00004A540000}"/>
    <cellStyle name="Normal 3 2 10 2 2 3" xfId="3886" xr:uid="{00000000-0005-0000-0000-00004B540000}"/>
    <cellStyle name="Normal 3 2 10 2 2 3 2" xfId="8743" xr:uid="{00000000-0005-0000-0000-00004C540000}"/>
    <cellStyle name="Normal 3 2 10 2 2 3 2 2" xfId="35493" xr:uid="{00000000-0005-0000-0000-00004D540000}"/>
    <cellStyle name="Normal 3 2 10 2 2 3 3" xfId="13485" xr:uid="{00000000-0005-0000-0000-00004E540000}"/>
    <cellStyle name="Normal 3 2 10 2 2 3 3 2" xfId="40235" xr:uid="{00000000-0005-0000-0000-00004F540000}"/>
    <cellStyle name="Normal 3 2 10 2 2 3 4" xfId="23286" xr:uid="{00000000-0005-0000-0000-000050540000}"/>
    <cellStyle name="Normal 3 2 10 2 2 3 4 2" xfId="50033" xr:uid="{00000000-0005-0000-0000-000051540000}"/>
    <cellStyle name="Normal 3 2 10 2 2 3 5" xfId="30642" xr:uid="{00000000-0005-0000-0000-000052540000}"/>
    <cellStyle name="Normal 3 2 10 2 2 4" xfId="6269" xr:uid="{00000000-0005-0000-0000-000053540000}"/>
    <cellStyle name="Normal 3 2 10 2 2 4 2" xfId="33019" xr:uid="{00000000-0005-0000-0000-000054540000}"/>
    <cellStyle name="Normal 3 2 10 2 2 5" xfId="11115" xr:uid="{00000000-0005-0000-0000-000055540000}"/>
    <cellStyle name="Normal 3 2 10 2 2 5 2" xfId="37865" xr:uid="{00000000-0005-0000-0000-000056540000}"/>
    <cellStyle name="Normal 3 2 10 2 2 6" xfId="15960" xr:uid="{00000000-0005-0000-0000-000057540000}"/>
    <cellStyle name="Normal 3 2 10 2 2 6 2" xfId="42710" xr:uid="{00000000-0005-0000-0000-000058540000}"/>
    <cellStyle name="Normal 3 2 10 2 2 7" xfId="18361" xr:uid="{00000000-0005-0000-0000-000059540000}"/>
    <cellStyle name="Normal 3 2 10 2 2 7 2" xfId="45108" xr:uid="{00000000-0005-0000-0000-00005A540000}"/>
    <cellStyle name="Normal 3 2 10 2 2 8" xfId="20812" xr:uid="{00000000-0005-0000-0000-00005B540000}"/>
    <cellStyle name="Normal 3 2 10 2 2 8 2" xfId="47559" xr:uid="{00000000-0005-0000-0000-00005C540000}"/>
    <cellStyle name="Normal 3 2 10 2 2 9" xfId="25678" xr:uid="{00000000-0005-0000-0000-00005D540000}"/>
    <cellStyle name="Normal 3 2 10 2 2 9 2" xfId="52423" xr:uid="{00000000-0005-0000-0000-00005E540000}"/>
    <cellStyle name="Normal 3 2 10 2 3" xfId="1882" xr:uid="{00000000-0005-0000-0000-00005F540000}"/>
    <cellStyle name="Normal 3 2 10 2 3 2" xfId="4365" xr:uid="{00000000-0005-0000-0000-000060540000}"/>
    <cellStyle name="Normal 3 2 10 2 3 2 2" xfId="9217" xr:uid="{00000000-0005-0000-0000-000061540000}"/>
    <cellStyle name="Normal 3 2 10 2 3 2 2 2" xfId="35967" xr:uid="{00000000-0005-0000-0000-000062540000}"/>
    <cellStyle name="Normal 3 2 10 2 3 2 3" xfId="13959" xr:uid="{00000000-0005-0000-0000-000063540000}"/>
    <cellStyle name="Normal 3 2 10 2 3 2 3 2" xfId="40709" xr:uid="{00000000-0005-0000-0000-000064540000}"/>
    <cellStyle name="Normal 3 2 10 2 3 2 4" xfId="23760" xr:uid="{00000000-0005-0000-0000-000065540000}"/>
    <cellStyle name="Normal 3 2 10 2 3 2 4 2" xfId="50507" xr:uid="{00000000-0005-0000-0000-000066540000}"/>
    <cellStyle name="Normal 3 2 10 2 3 2 5" xfId="31116" xr:uid="{00000000-0005-0000-0000-000067540000}"/>
    <cellStyle name="Normal 3 2 10 2 3 3" xfId="6743" xr:uid="{00000000-0005-0000-0000-000068540000}"/>
    <cellStyle name="Normal 3 2 10 2 3 3 2" xfId="33493" xr:uid="{00000000-0005-0000-0000-000069540000}"/>
    <cellStyle name="Normal 3 2 10 2 3 4" xfId="11589" xr:uid="{00000000-0005-0000-0000-00006A540000}"/>
    <cellStyle name="Normal 3 2 10 2 3 4 2" xfId="38339" xr:uid="{00000000-0005-0000-0000-00006B540000}"/>
    <cellStyle name="Normal 3 2 10 2 3 5" xfId="16434" xr:uid="{00000000-0005-0000-0000-00006C540000}"/>
    <cellStyle name="Normal 3 2 10 2 3 5 2" xfId="43184" xr:uid="{00000000-0005-0000-0000-00006D540000}"/>
    <cellStyle name="Normal 3 2 10 2 3 6" xfId="18835" xr:uid="{00000000-0005-0000-0000-00006E540000}"/>
    <cellStyle name="Normal 3 2 10 2 3 6 2" xfId="45582" xr:uid="{00000000-0005-0000-0000-00006F540000}"/>
    <cellStyle name="Normal 3 2 10 2 3 7" xfId="21286" xr:uid="{00000000-0005-0000-0000-000070540000}"/>
    <cellStyle name="Normal 3 2 10 2 3 7 2" xfId="48033" xr:uid="{00000000-0005-0000-0000-000071540000}"/>
    <cellStyle name="Normal 3 2 10 2 3 8" xfId="26152" xr:uid="{00000000-0005-0000-0000-000072540000}"/>
    <cellStyle name="Normal 3 2 10 2 3 8 2" xfId="52897" xr:uid="{00000000-0005-0000-0000-000073540000}"/>
    <cellStyle name="Normal 3 2 10 2 3 9" xfId="28642" xr:uid="{00000000-0005-0000-0000-000074540000}"/>
    <cellStyle name="Normal 3 2 10 2 4" xfId="2357" xr:uid="{00000000-0005-0000-0000-000075540000}"/>
    <cellStyle name="Normal 3 2 10 2 4 2" xfId="4840" xr:uid="{00000000-0005-0000-0000-000076540000}"/>
    <cellStyle name="Normal 3 2 10 2 4 2 2" xfId="9691" xr:uid="{00000000-0005-0000-0000-000077540000}"/>
    <cellStyle name="Normal 3 2 10 2 4 2 2 2" xfId="36441" xr:uid="{00000000-0005-0000-0000-000078540000}"/>
    <cellStyle name="Normal 3 2 10 2 4 2 3" xfId="14433" xr:uid="{00000000-0005-0000-0000-000079540000}"/>
    <cellStyle name="Normal 3 2 10 2 4 2 3 2" xfId="41183" xr:uid="{00000000-0005-0000-0000-00007A540000}"/>
    <cellStyle name="Normal 3 2 10 2 4 2 4" xfId="24234" xr:uid="{00000000-0005-0000-0000-00007B540000}"/>
    <cellStyle name="Normal 3 2 10 2 4 2 4 2" xfId="50981" xr:uid="{00000000-0005-0000-0000-00007C540000}"/>
    <cellStyle name="Normal 3 2 10 2 4 2 5" xfId="31590" xr:uid="{00000000-0005-0000-0000-00007D540000}"/>
    <cellStyle name="Normal 3 2 10 2 4 3" xfId="7217" xr:uid="{00000000-0005-0000-0000-00007E540000}"/>
    <cellStyle name="Normal 3 2 10 2 4 3 2" xfId="33967" xr:uid="{00000000-0005-0000-0000-00007F540000}"/>
    <cellStyle name="Normal 3 2 10 2 4 4" xfId="12063" xr:uid="{00000000-0005-0000-0000-000080540000}"/>
    <cellStyle name="Normal 3 2 10 2 4 4 2" xfId="38813" xr:uid="{00000000-0005-0000-0000-000081540000}"/>
    <cellStyle name="Normal 3 2 10 2 4 5" xfId="16908" xr:uid="{00000000-0005-0000-0000-000082540000}"/>
    <cellStyle name="Normal 3 2 10 2 4 5 2" xfId="43658" xr:uid="{00000000-0005-0000-0000-000083540000}"/>
    <cellStyle name="Normal 3 2 10 2 4 6" xfId="19309" xr:uid="{00000000-0005-0000-0000-000084540000}"/>
    <cellStyle name="Normal 3 2 10 2 4 6 2" xfId="46056" xr:uid="{00000000-0005-0000-0000-000085540000}"/>
    <cellStyle name="Normal 3 2 10 2 4 7" xfId="21760" xr:uid="{00000000-0005-0000-0000-000086540000}"/>
    <cellStyle name="Normal 3 2 10 2 4 7 2" xfId="48507" xr:uid="{00000000-0005-0000-0000-000087540000}"/>
    <cellStyle name="Normal 3 2 10 2 4 8" xfId="26626" xr:uid="{00000000-0005-0000-0000-000088540000}"/>
    <cellStyle name="Normal 3 2 10 2 4 8 2" xfId="53371" xr:uid="{00000000-0005-0000-0000-000089540000}"/>
    <cellStyle name="Normal 3 2 10 2 4 9" xfId="29116" xr:uid="{00000000-0005-0000-0000-00008A540000}"/>
    <cellStyle name="Normal 3 2 10 2 5" xfId="3384" xr:uid="{00000000-0005-0000-0000-00008B540000}"/>
    <cellStyle name="Normal 3 2 10 2 5 2" xfId="8243" xr:uid="{00000000-0005-0000-0000-00008C540000}"/>
    <cellStyle name="Normal 3 2 10 2 5 2 2" xfId="34993" xr:uid="{00000000-0005-0000-0000-00008D540000}"/>
    <cellStyle name="Normal 3 2 10 2 5 3" xfId="13011" xr:uid="{00000000-0005-0000-0000-00008E540000}"/>
    <cellStyle name="Normal 3 2 10 2 5 3 2" xfId="39761" xr:uid="{00000000-0005-0000-0000-00008F540000}"/>
    <cellStyle name="Normal 3 2 10 2 5 4" xfId="22786" xr:uid="{00000000-0005-0000-0000-000090540000}"/>
    <cellStyle name="Normal 3 2 10 2 5 4 2" xfId="49533" xr:uid="{00000000-0005-0000-0000-000091540000}"/>
    <cellStyle name="Normal 3 2 10 2 5 5" xfId="30142" xr:uid="{00000000-0005-0000-0000-000092540000}"/>
    <cellStyle name="Normal 3 2 10 2 6" xfId="5795" xr:uid="{00000000-0005-0000-0000-000093540000}"/>
    <cellStyle name="Normal 3 2 10 2 6 2" xfId="32545" xr:uid="{00000000-0005-0000-0000-000094540000}"/>
    <cellStyle name="Normal 3 2 10 2 7" xfId="10641" xr:uid="{00000000-0005-0000-0000-000095540000}"/>
    <cellStyle name="Normal 3 2 10 2 7 2" xfId="37391" xr:uid="{00000000-0005-0000-0000-000096540000}"/>
    <cellStyle name="Normal 3 2 10 2 8" xfId="15486" xr:uid="{00000000-0005-0000-0000-000097540000}"/>
    <cellStyle name="Normal 3 2 10 2 8 2" xfId="42236" xr:uid="{00000000-0005-0000-0000-000098540000}"/>
    <cellStyle name="Normal 3 2 10 2 9" xfId="17885" xr:uid="{00000000-0005-0000-0000-000099540000}"/>
    <cellStyle name="Normal 3 2 10 2 9 2" xfId="44632" xr:uid="{00000000-0005-0000-0000-00009A540000}"/>
    <cellStyle name="Normal 3 2 10 3" xfId="1164" xr:uid="{00000000-0005-0000-0000-00009B540000}"/>
    <cellStyle name="Normal 3 2 10 3 10" xfId="27931" xr:uid="{00000000-0005-0000-0000-00009C540000}"/>
    <cellStyle name="Normal 3 2 10 3 2" xfId="2594" xr:uid="{00000000-0005-0000-0000-00009D540000}"/>
    <cellStyle name="Normal 3 2 10 3 2 2" xfId="5077" xr:uid="{00000000-0005-0000-0000-00009E540000}"/>
    <cellStyle name="Normal 3 2 10 3 2 2 2" xfId="9928" xr:uid="{00000000-0005-0000-0000-00009F540000}"/>
    <cellStyle name="Normal 3 2 10 3 2 2 2 2" xfId="36678" xr:uid="{00000000-0005-0000-0000-0000A0540000}"/>
    <cellStyle name="Normal 3 2 10 3 2 2 3" xfId="14670" xr:uid="{00000000-0005-0000-0000-0000A1540000}"/>
    <cellStyle name="Normal 3 2 10 3 2 2 3 2" xfId="41420" xr:uid="{00000000-0005-0000-0000-0000A2540000}"/>
    <cellStyle name="Normal 3 2 10 3 2 2 4" xfId="24471" xr:uid="{00000000-0005-0000-0000-0000A3540000}"/>
    <cellStyle name="Normal 3 2 10 3 2 2 4 2" xfId="51218" xr:uid="{00000000-0005-0000-0000-0000A4540000}"/>
    <cellStyle name="Normal 3 2 10 3 2 2 5" xfId="31827" xr:uid="{00000000-0005-0000-0000-0000A5540000}"/>
    <cellStyle name="Normal 3 2 10 3 2 3" xfId="7454" xr:uid="{00000000-0005-0000-0000-0000A6540000}"/>
    <cellStyle name="Normal 3 2 10 3 2 3 2" xfId="34204" xr:uid="{00000000-0005-0000-0000-0000A7540000}"/>
    <cellStyle name="Normal 3 2 10 3 2 4" xfId="12300" xr:uid="{00000000-0005-0000-0000-0000A8540000}"/>
    <cellStyle name="Normal 3 2 10 3 2 4 2" xfId="39050" xr:uid="{00000000-0005-0000-0000-0000A9540000}"/>
    <cellStyle name="Normal 3 2 10 3 2 5" xfId="17145" xr:uid="{00000000-0005-0000-0000-0000AA540000}"/>
    <cellStyle name="Normal 3 2 10 3 2 5 2" xfId="43895" xr:uid="{00000000-0005-0000-0000-0000AB540000}"/>
    <cellStyle name="Normal 3 2 10 3 2 6" xfId="19546" xr:uid="{00000000-0005-0000-0000-0000AC540000}"/>
    <cellStyle name="Normal 3 2 10 3 2 6 2" xfId="46293" xr:uid="{00000000-0005-0000-0000-0000AD540000}"/>
    <cellStyle name="Normal 3 2 10 3 2 7" xfId="21997" xr:uid="{00000000-0005-0000-0000-0000AE540000}"/>
    <cellStyle name="Normal 3 2 10 3 2 7 2" xfId="48744" xr:uid="{00000000-0005-0000-0000-0000AF540000}"/>
    <cellStyle name="Normal 3 2 10 3 2 8" xfId="26863" xr:uid="{00000000-0005-0000-0000-0000B0540000}"/>
    <cellStyle name="Normal 3 2 10 3 2 8 2" xfId="53608" xr:uid="{00000000-0005-0000-0000-0000B1540000}"/>
    <cellStyle name="Normal 3 2 10 3 2 9" xfId="29353" xr:uid="{00000000-0005-0000-0000-0000B2540000}"/>
    <cellStyle name="Normal 3 2 10 3 3" xfId="3648" xr:uid="{00000000-0005-0000-0000-0000B3540000}"/>
    <cellStyle name="Normal 3 2 10 3 3 2" xfId="8506" xr:uid="{00000000-0005-0000-0000-0000B4540000}"/>
    <cellStyle name="Normal 3 2 10 3 3 2 2" xfId="35256" xr:uid="{00000000-0005-0000-0000-0000B5540000}"/>
    <cellStyle name="Normal 3 2 10 3 3 3" xfId="13248" xr:uid="{00000000-0005-0000-0000-0000B6540000}"/>
    <cellStyle name="Normal 3 2 10 3 3 3 2" xfId="39998" xr:uid="{00000000-0005-0000-0000-0000B7540000}"/>
    <cellStyle name="Normal 3 2 10 3 3 4" xfId="23049" xr:uid="{00000000-0005-0000-0000-0000B8540000}"/>
    <cellStyle name="Normal 3 2 10 3 3 4 2" xfId="49796" xr:uid="{00000000-0005-0000-0000-0000B9540000}"/>
    <cellStyle name="Normal 3 2 10 3 3 5" xfId="30405" xr:uid="{00000000-0005-0000-0000-0000BA540000}"/>
    <cellStyle name="Normal 3 2 10 3 4" xfId="6032" xr:uid="{00000000-0005-0000-0000-0000BB540000}"/>
    <cellStyle name="Normal 3 2 10 3 4 2" xfId="32782" xr:uid="{00000000-0005-0000-0000-0000BC540000}"/>
    <cellStyle name="Normal 3 2 10 3 5" xfId="10878" xr:uid="{00000000-0005-0000-0000-0000BD540000}"/>
    <cellStyle name="Normal 3 2 10 3 5 2" xfId="37628" xr:uid="{00000000-0005-0000-0000-0000BE540000}"/>
    <cellStyle name="Normal 3 2 10 3 6" xfId="15723" xr:uid="{00000000-0005-0000-0000-0000BF540000}"/>
    <cellStyle name="Normal 3 2 10 3 6 2" xfId="42473" xr:uid="{00000000-0005-0000-0000-0000C0540000}"/>
    <cellStyle name="Normal 3 2 10 3 7" xfId="18124" xr:uid="{00000000-0005-0000-0000-0000C1540000}"/>
    <cellStyle name="Normal 3 2 10 3 7 2" xfId="44871" xr:uid="{00000000-0005-0000-0000-0000C2540000}"/>
    <cellStyle name="Normal 3 2 10 3 8" xfId="20575" xr:uid="{00000000-0005-0000-0000-0000C3540000}"/>
    <cellStyle name="Normal 3 2 10 3 8 2" xfId="47322" xr:uid="{00000000-0005-0000-0000-0000C4540000}"/>
    <cellStyle name="Normal 3 2 10 3 9" xfId="25441" xr:uid="{00000000-0005-0000-0000-0000C5540000}"/>
    <cellStyle name="Normal 3 2 10 3 9 2" xfId="52186" xr:uid="{00000000-0005-0000-0000-0000C6540000}"/>
    <cellStyle name="Normal 3 2 10 4" xfId="1644" xr:uid="{00000000-0005-0000-0000-0000C7540000}"/>
    <cellStyle name="Normal 3 2 10 4 2" xfId="4127" xr:uid="{00000000-0005-0000-0000-0000C8540000}"/>
    <cellStyle name="Normal 3 2 10 4 2 2" xfId="8980" xr:uid="{00000000-0005-0000-0000-0000C9540000}"/>
    <cellStyle name="Normal 3 2 10 4 2 2 2" xfId="35730" xr:uid="{00000000-0005-0000-0000-0000CA540000}"/>
    <cellStyle name="Normal 3 2 10 4 2 3" xfId="13722" xr:uid="{00000000-0005-0000-0000-0000CB540000}"/>
    <cellStyle name="Normal 3 2 10 4 2 3 2" xfId="40472" xr:uid="{00000000-0005-0000-0000-0000CC540000}"/>
    <cellStyle name="Normal 3 2 10 4 2 4" xfId="23523" xr:uid="{00000000-0005-0000-0000-0000CD540000}"/>
    <cellStyle name="Normal 3 2 10 4 2 4 2" xfId="50270" xr:uid="{00000000-0005-0000-0000-0000CE540000}"/>
    <cellStyle name="Normal 3 2 10 4 2 5" xfId="30879" xr:uid="{00000000-0005-0000-0000-0000CF540000}"/>
    <cellStyle name="Normal 3 2 10 4 3" xfId="6506" xr:uid="{00000000-0005-0000-0000-0000D0540000}"/>
    <cellStyle name="Normal 3 2 10 4 3 2" xfId="33256" xr:uid="{00000000-0005-0000-0000-0000D1540000}"/>
    <cellStyle name="Normal 3 2 10 4 4" xfId="11352" xr:uid="{00000000-0005-0000-0000-0000D2540000}"/>
    <cellStyle name="Normal 3 2 10 4 4 2" xfId="38102" xr:uid="{00000000-0005-0000-0000-0000D3540000}"/>
    <cellStyle name="Normal 3 2 10 4 5" xfId="16197" xr:uid="{00000000-0005-0000-0000-0000D4540000}"/>
    <cellStyle name="Normal 3 2 10 4 5 2" xfId="42947" xr:uid="{00000000-0005-0000-0000-0000D5540000}"/>
    <cellStyle name="Normal 3 2 10 4 6" xfId="18598" xr:uid="{00000000-0005-0000-0000-0000D6540000}"/>
    <cellStyle name="Normal 3 2 10 4 6 2" xfId="45345" xr:uid="{00000000-0005-0000-0000-0000D7540000}"/>
    <cellStyle name="Normal 3 2 10 4 7" xfId="21049" xr:uid="{00000000-0005-0000-0000-0000D8540000}"/>
    <cellStyle name="Normal 3 2 10 4 7 2" xfId="47796" xr:uid="{00000000-0005-0000-0000-0000D9540000}"/>
    <cellStyle name="Normal 3 2 10 4 8" xfId="25915" xr:uid="{00000000-0005-0000-0000-0000DA540000}"/>
    <cellStyle name="Normal 3 2 10 4 8 2" xfId="52660" xr:uid="{00000000-0005-0000-0000-0000DB540000}"/>
    <cellStyle name="Normal 3 2 10 4 9" xfId="28405" xr:uid="{00000000-0005-0000-0000-0000DC540000}"/>
    <cellStyle name="Normal 3 2 10 5" xfId="2120" xr:uid="{00000000-0005-0000-0000-0000DD540000}"/>
    <cellStyle name="Normal 3 2 10 5 2" xfId="4603" xr:uid="{00000000-0005-0000-0000-0000DE540000}"/>
    <cellStyle name="Normal 3 2 10 5 2 2" xfId="9454" xr:uid="{00000000-0005-0000-0000-0000DF540000}"/>
    <cellStyle name="Normal 3 2 10 5 2 2 2" xfId="36204" xr:uid="{00000000-0005-0000-0000-0000E0540000}"/>
    <cellStyle name="Normal 3 2 10 5 2 3" xfId="14196" xr:uid="{00000000-0005-0000-0000-0000E1540000}"/>
    <cellStyle name="Normal 3 2 10 5 2 3 2" xfId="40946" xr:uid="{00000000-0005-0000-0000-0000E2540000}"/>
    <cellStyle name="Normal 3 2 10 5 2 4" xfId="23997" xr:uid="{00000000-0005-0000-0000-0000E3540000}"/>
    <cellStyle name="Normal 3 2 10 5 2 4 2" xfId="50744" xr:uid="{00000000-0005-0000-0000-0000E4540000}"/>
    <cellStyle name="Normal 3 2 10 5 2 5" xfId="31353" xr:uid="{00000000-0005-0000-0000-0000E5540000}"/>
    <cellStyle name="Normal 3 2 10 5 3" xfId="6980" xr:uid="{00000000-0005-0000-0000-0000E6540000}"/>
    <cellStyle name="Normal 3 2 10 5 3 2" xfId="33730" xr:uid="{00000000-0005-0000-0000-0000E7540000}"/>
    <cellStyle name="Normal 3 2 10 5 4" xfId="11826" xr:uid="{00000000-0005-0000-0000-0000E8540000}"/>
    <cellStyle name="Normal 3 2 10 5 4 2" xfId="38576" xr:uid="{00000000-0005-0000-0000-0000E9540000}"/>
    <cellStyle name="Normal 3 2 10 5 5" xfId="16671" xr:uid="{00000000-0005-0000-0000-0000EA540000}"/>
    <cellStyle name="Normal 3 2 10 5 5 2" xfId="43421" xr:uid="{00000000-0005-0000-0000-0000EB540000}"/>
    <cellStyle name="Normal 3 2 10 5 6" xfId="19072" xr:uid="{00000000-0005-0000-0000-0000EC540000}"/>
    <cellStyle name="Normal 3 2 10 5 6 2" xfId="45819" xr:uid="{00000000-0005-0000-0000-0000ED540000}"/>
    <cellStyle name="Normal 3 2 10 5 7" xfId="21523" xr:uid="{00000000-0005-0000-0000-0000EE540000}"/>
    <cellStyle name="Normal 3 2 10 5 7 2" xfId="48270" xr:uid="{00000000-0005-0000-0000-0000EF540000}"/>
    <cellStyle name="Normal 3 2 10 5 8" xfId="26389" xr:uid="{00000000-0005-0000-0000-0000F0540000}"/>
    <cellStyle name="Normal 3 2 10 5 8 2" xfId="53134" xr:uid="{00000000-0005-0000-0000-0000F1540000}"/>
    <cellStyle name="Normal 3 2 10 5 9" xfId="28879" xr:uid="{00000000-0005-0000-0000-0000F2540000}"/>
    <cellStyle name="Normal 3 2 10 6" xfId="3095" xr:uid="{00000000-0005-0000-0000-0000F3540000}"/>
    <cellStyle name="Normal 3 2 10 6 2" xfId="7954" xr:uid="{00000000-0005-0000-0000-0000F4540000}"/>
    <cellStyle name="Normal 3 2 10 6 2 2" xfId="34704" xr:uid="{00000000-0005-0000-0000-0000F5540000}"/>
    <cellStyle name="Normal 3 2 10 6 3" xfId="12774" xr:uid="{00000000-0005-0000-0000-0000F6540000}"/>
    <cellStyle name="Normal 3 2 10 6 3 2" xfId="39524" xr:uid="{00000000-0005-0000-0000-0000F7540000}"/>
    <cellStyle name="Normal 3 2 10 6 4" xfId="22497" xr:uid="{00000000-0005-0000-0000-0000F8540000}"/>
    <cellStyle name="Normal 3 2 10 6 4 2" xfId="49244" xr:uid="{00000000-0005-0000-0000-0000F9540000}"/>
    <cellStyle name="Normal 3 2 10 6 5" xfId="29853" xr:uid="{00000000-0005-0000-0000-0000FA540000}"/>
    <cellStyle name="Normal 3 2 10 7" xfId="5558" xr:uid="{00000000-0005-0000-0000-0000FB540000}"/>
    <cellStyle name="Normal 3 2 10 7 2" xfId="32308" xr:uid="{00000000-0005-0000-0000-0000FC540000}"/>
    <cellStyle name="Normal 3 2 10 8" xfId="10403" xr:uid="{00000000-0005-0000-0000-0000FD540000}"/>
    <cellStyle name="Normal 3 2 10 8 2" xfId="37153" xr:uid="{00000000-0005-0000-0000-0000FE540000}"/>
    <cellStyle name="Normal 3 2 10 9" xfId="15249" xr:uid="{00000000-0005-0000-0000-0000FF540000}"/>
    <cellStyle name="Normal 3 2 10 9 2" xfId="41999" xr:uid="{00000000-0005-0000-0000-000000550000}"/>
    <cellStyle name="Normal 3 2 11" xfId="602" xr:uid="{00000000-0005-0000-0000-000001550000}"/>
    <cellStyle name="Normal 3 2 11 10" xfId="17677" xr:uid="{00000000-0005-0000-0000-000002550000}"/>
    <cellStyle name="Normal 3 2 11 10 2" xfId="44424" xr:uid="{00000000-0005-0000-0000-000003550000}"/>
    <cellStyle name="Normal 3 2 11 11" xfId="20135" xr:uid="{00000000-0005-0000-0000-000004550000}"/>
    <cellStyle name="Normal 3 2 11 11 2" xfId="46882" xr:uid="{00000000-0005-0000-0000-000005550000}"/>
    <cellStyle name="Normal 3 2 11 12" xfId="25001" xr:uid="{00000000-0005-0000-0000-000006550000}"/>
    <cellStyle name="Normal 3 2 11 12 2" xfId="51747" xr:uid="{00000000-0005-0000-0000-000007550000}"/>
    <cellStyle name="Normal 3 2 11 13" xfId="27414" xr:uid="{00000000-0005-0000-0000-000008550000}"/>
    <cellStyle name="Normal 3 2 11 2" xfId="934" xr:uid="{00000000-0005-0000-0000-000009550000}"/>
    <cellStyle name="Normal 3 2 11 2 10" xfId="20373" xr:uid="{00000000-0005-0000-0000-00000A550000}"/>
    <cellStyle name="Normal 3 2 11 2 10 2" xfId="47120" xr:uid="{00000000-0005-0000-0000-00000B550000}"/>
    <cellStyle name="Normal 3 2 11 2 11" xfId="25239" xr:uid="{00000000-0005-0000-0000-00000C550000}"/>
    <cellStyle name="Normal 3 2 11 2 11 2" xfId="51984" xr:uid="{00000000-0005-0000-0000-00000D550000}"/>
    <cellStyle name="Normal 3 2 11 2 12" xfId="27703" xr:uid="{00000000-0005-0000-0000-00000E550000}"/>
    <cellStyle name="Normal 3 2 11 2 2" xfId="1438" xr:uid="{00000000-0005-0000-0000-00000F550000}"/>
    <cellStyle name="Normal 3 2 11 2 2 10" xfId="28203" xr:uid="{00000000-0005-0000-0000-000010550000}"/>
    <cellStyle name="Normal 3 2 11 2 2 2" xfId="2866" xr:uid="{00000000-0005-0000-0000-000011550000}"/>
    <cellStyle name="Normal 3 2 11 2 2 2 2" xfId="5349" xr:uid="{00000000-0005-0000-0000-000012550000}"/>
    <cellStyle name="Normal 3 2 11 2 2 2 2 2" xfId="10200" xr:uid="{00000000-0005-0000-0000-000013550000}"/>
    <cellStyle name="Normal 3 2 11 2 2 2 2 2 2" xfId="36950" xr:uid="{00000000-0005-0000-0000-000014550000}"/>
    <cellStyle name="Normal 3 2 11 2 2 2 2 3" xfId="14942" xr:uid="{00000000-0005-0000-0000-000015550000}"/>
    <cellStyle name="Normal 3 2 11 2 2 2 2 3 2" xfId="41692" xr:uid="{00000000-0005-0000-0000-000016550000}"/>
    <cellStyle name="Normal 3 2 11 2 2 2 2 4" xfId="24743" xr:uid="{00000000-0005-0000-0000-000017550000}"/>
    <cellStyle name="Normal 3 2 11 2 2 2 2 4 2" xfId="51490" xr:uid="{00000000-0005-0000-0000-000018550000}"/>
    <cellStyle name="Normal 3 2 11 2 2 2 2 5" xfId="32099" xr:uid="{00000000-0005-0000-0000-000019550000}"/>
    <cellStyle name="Normal 3 2 11 2 2 2 3" xfId="7726" xr:uid="{00000000-0005-0000-0000-00001A550000}"/>
    <cellStyle name="Normal 3 2 11 2 2 2 3 2" xfId="34476" xr:uid="{00000000-0005-0000-0000-00001B550000}"/>
    <cellStyle name="Normal 3 2 11 2 2 2 4" xfId="12572" xr:uid="{00000000-0005-0000-0000-00001C550000}"/>
    <cellStyle name="Normal 3 2 11 2 2 2 4 2" xfId="39322" xr:uid="{00000000-0005-0000-0000-00001D550000}"/>
    <cellStyle name="Normal 3 2 11 2 2 2 5" xfId="17417" xr:uid="{00000000-0005-0000-0000-00001E550000}"/>
    <cellStyle name="Normal 3 2 11 2 2 2 5 2" xfId="44167" xr:uid="{00000000-0005-0000-0000-00001F550000}"/>
    <cellStyle name="Normal 3 2 11 2 2 2 6" xfId="19818" xr:uid="{00000000-0005-0000-0000-000020550000}"/>
    <cellStyle name="Normal 3 2 11 2 2 2 6 2" xfId="46565" xr:uid="{00000000-0005-0000-0000-000021550000}"/>
    <cellStyle name="Normal 3 2 11 2 2 2 7" xfId="22269" xr:uid="{00000000-0005-0000-0000-000022550000}"/>
    <cellStyle name="Normal 3 2 11 2 2 2 7 2" xfId="49016" xr:uid="{00000000-0005-0000-0000-000023550000}"/>
    <cellStyle name="Normal 3 2 11 2 2 2 8" xfId="27135" xr:uid="{00000000-0005-0000-0000-000024550000}"/>
    <cellStyle name="Normal 3 2 11 2 2 2 8 2" xfId="53880" xr:uid="{00000000-0005-0000-0000-000025550000}"/>
    <cellStyle name="Normal 3 2 11 2 2 2 9" xfId="29625" xr:uid="{00000000-0005-0000-0000-000026550000}"/>
    <cellStyle name="Normal 3 2 11 2 2 3" xfId="3921" xr:uid="{00000000-0005-0000-0000-000027550000}"/>
    <cellStyle name="Normal 3 2 11 2 2 3 2" xfId="8778" xr:uid="{00000000-0005-0000-0000-000028550000}"/>
    <cellStyle name="Normal 3 2 11 2 2 3 2 2" xfId="35528" xr:uid="{00000000-0005-0000-0000-000029550000}"/>
    <cellStyle name="Normal 3 2 11 2 2 3 3" xfId="13520" xr:uid="{00000000-0005-0000-0000-00002A550000}"/>
    <cellStyle name="Normal 3 2 11 2 2 3 3 2" xfId="40270" xr:uid="{00000000-0005-0000-0000-00002B550000}"/>
    <cellStyle name="Normal 3 2 11 2 2 3 4" xfId="23321" xr:uid="{00000000-0005-0000-0000-00002C550000}"/>
    <cellStyle name="Normal 3 2 11 2 2 3 4 2" xfId="50068" xr:uid="{00000000-0005-0000-0000-00002D550000}"/>
    <cellStyle name="Normal 3 2 11 2 2 3 5" xfId="30677" xr:uid="{00000000-0005-0000-0000-00002E550000}"/>
    <cellStyle name="Normal 3 2 11 2 2 4" xfId="6304" xr:uid="{00000000-0005-0000-0000-00002F550000}"/>
    <cellStyle name="Normal 3 2 11 2 2 4 2" xfId="33054" xr:uid="{00000000-0005-0000-0000-000030550000}"/>
    <cellStyle name="Normal 3 2 11 2 2 5" xfId="11150" xr:uid="{00000000-0005-0000-0000-000031550000}"/>
    <cellStyle name="Normal 3 2 11 2 2 5 2" xfId="37900" xr:uid="{00000000-0005-0000-0000-000032550000}"/>
    <cellStyle name="Normal 3 2 11 2 2 6" xfId="15995" xr:uid="{00000000-0005-0000-0000-000033550000}"/>
    <cellStyle name="Normal 3 2 11 2 2 6 2" xfId="42745" xr:uid="{00000000-0005-0000-0000-000034550000}"/>
    <cellStyle name="Normal 3 2 11 2 2 7" xfId="18396" xr:uid="{00000000-0005-0000-0000-000035550000}"/>
    <cellStyle name="Normal 3 2 11 2 2 7 2" xfId="45143" xr:uid="{00000000-0005-0000-0000-000036550000}"/>
    <cellStyle name="Normal 3 2 11 2 2 8" xfId="20847" xr:uid="{00000000-0005-0000-0000-000037550000}"/>
    <cellStyle name="Normal 3 2 11 2 2 8 2" xfId="47594" xr:uid="{00000000-0005-0000-0000-000038550000}"/>
    <cellStyle name="Normal 3 2 11 2 2 9" xfId="25713" xr:uid="{00000000-0005-0000-0000-000039550000}"/>
    <cellStyle name="Normal 3 2 11 2 2 9 2" xfId="52458" xr:uid="{00000000-0005-0000-0000-00003A550000}"/>
    <cellStyle name="Normal 3 2 11 2 3" xfId="1917" xr:uid="{00000000-0005-0000-0000-00003B550000}"/>
    <cellStyle name="Normal 3 2 11 2 3 2" xfId="4400" xr:uid="{00000000-0005-0000-0000-00003C550000}"/>
    <cellStyle name="Normal 3 2 11 2 3 2 2" xfId="9252" xr:uid="{00000000-0005-0000-0000-00003D550000}"/>
    <cellStyle name="Normal 3 2 11 2 3 2 2 2" xfId="36002" xr:uid="{00000000-0005-0000-0000-00003E550000}"/>
    <cellStyle name="Normal 3 2 11 2 3 2 3" xfId="13994" xr:uid="{00000000-0005-0000-0000-00003F550000}"/>
    <cellStyle name="Normal 3 2 11 2 3 2 3 2" xfId="40744" xr:uid="{00000000-0005-0000-0000-000040550000}"/>
    <cellStyle name="Normal 3 2 11 2 3 2 4" xfId="23795" xr:uid="{00000000-0005-0000-0000-000041550000}"/>
    <cellStyle name="Normal 3 2 11 2 3 2 4 2" xfId="50542" xr:uid="{00000000-0005-0000-0000-000042550000}"/>
    <cellStyle name="Normal 3 2 11 2 3 2 5" xfId="31151" xr:uid="{00000000-0005-0000-0000-000043550000}"/>
    <cellStyle name="Normal 3 2 11 2 3 3" xfId="6778" xr:uid="{00000000-0005-0000-0000-000044550000}"/>
    <cellStyle name="Normal 3 2 11 2 3 3 2" xfId="33528" xr:uid="{00000000-0005-0000-0000-000045550000}"/>
    <cellStyle name="Normal 3 2 11 2 3 4" xfId="11624" xr:uid="{00000000-0005-0000-0000-000046550000}"/>
    <cellStyle name="Normal 3 2 11 2 3 4 2" xfId="38374" xr:uid="{00000000-0005-0000-0000-000047550000}"/>
    <cellStyle name="Normal 3 2 11 2 3 5" xfId="16469" xr:uid="{00000000-0005-0000-0000-000048550000}"/>
    <cellStyle name="Normal 3 2 11 2 3 5 2" xfId="43219" xr:uid="{00000000-0005-0000-0000-000049550000}"/>
    <cellStyle name="Normal 3 2 11 2 3 6" xfId="18870" xr:uid="{00000000-0005-0000-0000-00004A550000}"/>
    <cellStyle name="Normal 3 2 11 2 3 6 2" xfId="45617" xr:uid="{00000000-0005-0000-0000-00004B550000}"/>
    <cellStyle name="Normal 3 2 11 2 3 7" xfId="21321" xr:uid="{00000000-0005-0000-0000-00004C550000}"/>
    <cellStyle name="Normal 3 2 11 2 3 7 2" xfId="48068" xr:uid="{00000000-0005-0000-0000-00004D550000}"/>
    <cellStyle name="Normal 3 2 11 2 3 8" xfId="26187" xr:uid="{00000000-0005-0000-0000-00004E550000}"/>
    <cellStyle name="Normal 3 2 11 2 3 8 2" xfId="52932" xr:uid="{00000000-0005-0000-0000-00004F550000}"/>
    <cellStyle name="Normal 3 2 11 2 3 9" xfId="28677" xr:uid="{00000000-0005-0000-0000-000050550000}"/>
    <cellStyle name="Normal 3 2 11 2 4" xfId="2392" xr:uid="{00000000-0005-0000-0000-000051550000}"/>
    <cellStyle name="Normal 3 2 11 2 4 2" xfId="4875" xr:uid="{00000000-0005-0000-0000-000052550000}"/>
    <cellStyle name="Normal 3 2 11 2 4 2 2" xfId="9726" xr:uid="{00000000-0005-0000-0000-000053550000}"/>
    <cellStyle name="Normal 3 2 11 2 4 2 2 2" xfId="36476" xr:uid="{00000000-0005-0000-0000-000054550000}"/>
    <cellStyle name="Normal 3 2 11 2 4 2 3" xfId="14468" xr:uid="{00000000-0005-0000-0000-000055550000}"/>
    <cellStyle name="Normal 3 2 11 2 4 2 3 2" xfId="41218" xr:uid="{00000000-0005-0000-0000-000056550000}"/>
    <cellStyle name="Normal 3 2 11 2 4 2 4" xfId="24269" xr:uid="{00000000-0005-0000-0000-000057550000}"/>
    <cellStyle name="Normal 3 2 11 2 4 2 4 2" xfId="51016" xr:uid="{00000000-0005-0000-0000-000058550000}"/>
    <cellStyle name="Normal 3 2 11 2 4 2 5" xfId="31625" xr:uid="{00000000-0005-0000-0000-000059550000}"/>
    <cellStyle name="Normal 3 2 11 2 4 3" xfId="7252" xr:uid="{00000000-0005-0000-0000-00005A550000}"/>
    <cellStyle name="Normal 3 2 11 2 4 3 2" xfId="34002" xr:uid="{00000000-0005-0000-0000-00005B550000}"/>
    <cellStyle name="Normal 3 2 11 2 4 4" xfId="12098" xr:uid="{00000000-0005-0000-0000-00005C550000}"/>
    <cellStyle name="Normal 3 2 11 2 4 4 2" xfId="38848" xr:uid="{00000000-0005-0000-0000-00005D550000}"/>
    <cellStyle name="Normal 3 2 11 2 4 5" xfId="16943" xr:uid="{00000000-0005-0000-0000-00005E550000}"/>
    <cellStyle name="Normal 3 2 11 2 4 5 2" xfId="43693" xr:uid="{00000000-0005-0000-0000-00005F550000}"/>
    <cellStyle name="Normal 3 2 11 2 4 6" xfId="19344" xr:uid="{00000000-0005-0000-0000-000060550000}"/>
    <cellStyle name="Normal 3 2 11 2 4 6 2" xfId="46091" xr:uid="{00000000-0005-0000-0000-000061550000}"/>
    <cellStyle name="Normal 3 2 11 2 4 7" xfId="21795" xr:uid="{00000000-0005-0000-0000-000062550000}"/>
    <cellStyle name="Normal 3 2 11 2 4 7 2" xfId="48542" xr:uid="{00000000-0005-0000-0000-000063550000}"/>
    <cellStyle name="Normal 3 2 11 2 4 8" xfId="26661" xr:uid="{00000000-0005-0000-0000-000064550000}"/>
    <cellStyle name="Normal 3 2 11 2 4 8 2" xfId="53406" xr:uid="{00000000-0005-0000-0000-000065550000}"/>
    <cellStyle name="Normal 3 2 11 2 4 9" xfId="29151" xr:uid="{00000000-0005-0000-0000-000066550000}"/>
    <cellStyle name="Normal 3 2 11 2 5" xfId="3419" xr:uid="{00000000-0005-0000-0000-000067550000}"/>
    <cellStyle name="Normal 3 2 11 2 5 2" xfId="8278" xr:uid="{00000000-0005-0000-0000-000068550000}"/>
    <cellStyle name="Normal 3 2 11 2 5 2 2" xfId="35028" xr:uid="{00000000-0005-0000-0000-000069550000}"/>
    <cellStyle name="Normal 3 2 11 2 5 3" xfId="13046" xr:uid="{00000000-0005-0000-0000-00006A550000}"/>
    <cellStyle name="Normal 3 2 11 2 5 3 2" xfId="39796" xr:uid="{00000000-0005-0000-0000-00006B550000}"/>
    <cellStyle name="Normal 3 2 11 2 5 4" xfId="22821" xr:uid="{00000000-0005-0000-0000-00006C550000}"/>
    <cellStyle name="Normal 3 2 11 2 5 4 2" xfId="49568" xr:uid="{00000000-0005-0000-0000-00006D550000}"/>
    <cellStyle name="Normal 3 2 11 2 5 5" xfId="30177" xr:uid="{00000000-0005-0000-0000-00006E550000}"/>
    <cellStyle name="Normal 3 2 11 2 6" xfId="5830" xr:uid="{00000000-0005-0000-0000-00006F550000}"/>
    <cellStyle name="Normal 3 2 11 2 6 2" xfId="32580" xr:uid="{00000000-0005-0000-0000-000070550000}"/>
    <cellStyle name="Normal 3 2 11 2 7" xfId="10676" xr:uid="{00000000-0005-0000-0000-000071550000}"/>
    <cellStyle name="Normal 3 2 11 2 7 2" xfId="37426" xr:uid="{00000000-0005-0000-0000-000072550000}"/>
    <cellStyle name="Normal 3 2 11 2 8" xfId="15521" xr:uid="{00000000-0005-0000-0000-000073550000}"/>
    <cellStyle name="Normal 3 2 11 2 8 2" xfId="42271" xr:uid="{00000000-0005-0000-0000-000074550000}"/>
    <cellStyle name="Normal 3 2 11 2 9" xfId="17920" xr:uid="{00000000-0005-0000-0000-000075550000}"/>
    <cellStyle name="Normal 3 2 11 2 9 2" xfId="44667" xr:uid="{00000000-0005-0000-0000-000076550000}"/>
    <cellStyle name="Normal 3 2 11 3" xfId="1199" xr:uid="{00000000-0005-0000-0000-000077550000}"/>
    <cellStyle name="Normal 3 2 11 3 10" xfId="27966" xr:uid="{00000000-0005-0000-0000-000078550000}"/>
    <cellStyle name="Normal 3 2 11 3 2" xfId="2629" xr:uid="{00000000-0005-0000-0000-000079550000}"/>
    <cellStyle name="Normal 3 2 11 3 2 2" xfId="5112" xr:uid="{00000000-0005-0000-0000-00007A550000}"/>
    <cellStyle name="Normal 3 2 11 3 2 2 2" xfId="9963" xr:uid="{00000000-0005-0000-0000-00007B550000}"/>
    <cellStyle name="Normal 3 2 11 3 2 2 2 2" xfId="36713" xr:uid="{00000000-0005-0000-0000-00007C550000}"/>
    <cellStyle name="Normal 3 2 11 3 2 2 3" xfId="14705" xr:uid="{00000000-0005-0000-0000-00007D550000}"/>
    <cellStyle name="Normal 3 2 11 3 2 2 3 2" xfId="41455" xr:uid="{00000000-0005-0000-0000-00007E550000}"/>
    <cellStyle name="Normal 3 2 11 3 2 2 4" xfId="24506" xr:uid="{00000000-0005-0000-0000-00007F550000}"/>
    <cellStyle name="Normal 3 2 11 3 2 2 4 2" xfId="51253" xr:uid="{00000000-0005-0000-0000-000080550000}"/>
    <cellStyle name="Normal 3 2 11 3 2 2 5" xfId="31862" xr:uid="{00000000-0005-0000-0000-000081550000}"/>
    <cellStyle name="Normal 3 2 11 3 2 3" xfId="7489" xr:uid="{00000000-0005-0000-0000-000082550000}"/>
    <cellStyle name="Normal 3 2 11 3 2 3 2" xfId="34239" xr:uid="{00000000-0005-0000-0000-000083550000}"/>
    <cellStyle name="Normal 3 2 11 3 2 4" xfId="12335" xr:uid="{00000000-0005-0000-0000-000084550000}"/>
    <cellStyle name="Normal 3 2 11 3 2 4 2" xfId="39085" xr:uid="{00000000-0005-0000-0000-000085550000}"/>
    <cellStyle name="Normal 3 2 11 3 2 5" xfId="17180" xr:uid="{00000000-0005-0000-0000-000086550000}"/>
    <cellStyle name="Normal 3 2 11 3 2 5 2" xfId="43930" xr:uid="{00000000-0005-0000-0000-000087550000}"/>
    <cellStyle name="Normal 3 2 11 3 2 6" xfId="19581" xr:uid="{00000000-0005-0000-0000-000088550000}"/>
    <cellStyle name="Normal 3 2 11 3 2 6 2" xfId="46328" xr:uid="{00000000-0005-0000-0000-000089550000}"/>
    <cellStyle name="Normal 3 2 11 3 2 7" xfId="22032" xr:uid="{00000000-0005-0000-0000-00008A550000}"/>
    <cellStyle name="Normal 3 2 11 3 2 7 2" xfId="48779" xr:uid="{00000000-0005-0000-0000-00008B550000}"/>
    <cellStyle name="Normal 3 2 11 3 2 8" xfId="26898" xr:uid="{00000000-0005-0000-0000-00008C550000}"/>
    <cellStyle name="Normal 3 2 11 3 2 8 2" xfId="53643" xr:uid="{00000000-0005-0000-0000-00008D550000}"/>
    <cellStyle name="Normal 3 2 11 3 2 9" xfId="29388" xr:uid="{00000000-0005-0000-0000-00008E550000}"/>
    <cellStyle name="Normal 3 2 11 3 3" xfId="3683" xr:uid="{00000000-0005-0000-0000-00008F550000}"/>
    <cellStyle name="Normal 3 2 11 3 3 2" xfId="8541" xr:uid="{00000000-0005-0000-0000-000090550000}"/>
    <cellStyle name="Normal 3 2 11 3 3 2 2" xfId="35291" xr:uid="{00000000-0005-0000-0000-000091550000}"/>
    <cellStyle name="Normal 3 2 11 3 3 3" xfId="13283" xr:uid="{00000000-0005-0000-0000-000092550000}"/>
    <cellStyle name="Normal 3 2 11 3 3 3 2" xfId="40033" xr:uid="{00000000-0005-0000-0000-000093550000}"/>
    <cellStyle name="Normal 3 2 11 3 3 4" xfId="23084" xr:uid="{00000000-0005-0000-0000-000094550000}"/>
    <cellStyle name="Normal 3 2 11 3 3 4 2" xfId="49831" xr:uid="{00000000-0005-0000-0000-000095550000}"/>
    <cellStyle name="Normal 3 2 11 3 3 5" xfId="30440" xr:uid="{00000000-0005-0000-0000-000096550000}"/>
    <cellStyle name="Normal 3 2 11 3 4" xfId="6067" xr:uid="{00000000-0005-0000-0000-000097550000}"/>
    <cellStyle name="Normal 3 2 11 3 4 2" xfId="32817" xr:uid="{00000000-0005-0000-0000-000098550000}"/>
    <cellStyle name="Normal 3 2 11 3 5" xfId="10913" xr:uid="{00000000-0005-0000-0000-000099550000}"/>
    <cellStyle name="Normal 3 2 11 3 5 2" xfId="37663" xr:uid="{00000000-0005-0000-0000-00009A550000}"/>
    <cellStyle name="Normal 3 2 11 3 6" xfId="15758" xr:uid="{00000000-0005-0000-0000-00009B550000}"/>
    <cellStyle name="Normal 3 2 11 3 6 2" xfId="42508" xr:uid="{00000000-0005-0000-0000-00009C550000}"/>
    <cellStyle name="Normal 3 2 11 3 7" xfId="18159" xr:uid="{00000000-0005-0000-0000-00009D550000}"/>
    <cellStyle name="Normal 3 2 11 3 7 2" xfId="44906" xr:uid="{00000000-0005-0000-0000-00009E550000}"/>
    <cellStyle name="Normal 3 2 11 3 8" xfId="20610" xr:uid="{00000000-0005-0000-0000-00009F550000}"/>
    <cellStyle name="Normal 3 2 11 3 8 2" xfId="47357" xr:uid="{00000000-0005-0000-0000-0000A0550000}"/>
    <cellStyle name="Normal 3 2 11 3 9" xfId="25476" xr:uid="{00000000-0005-0000-0000-0000A1550000}"/>
    <cellStyle name="Normal 3 2 11 3 9 2" xfId="52221" xr:uid="{00000000-0005-0000-0000-0000A2550000}"/>
    <cellStyle name="Normal 3 2 11 4" xfId="1679" xr:uid="{00000000-0005-0000-0000-0000A3550000}"/>
    <cellStyle name="Normal 3 2 11 4 2" xfId="4162" xr:uid="{00000000-0005-0000-0000-0000A4550000}"/>
    <cellStyle name="Normal 3 2 11 4 2 2" xfId="9015" xr:uid="{00000000-0005-0000-0000-0000A5550000}"/>
    <cellStyle name="Normal 3 2 11 4 2 2 2" xfId="35765" xr:uid="{00000000-0005-0000-0000-0000A6550000}"/>
    <cellStyle name="Normal 3 2 11 4 2 3" xfId="13757" xr:uid="{00000000-0005-0000-0000-0000A7550000}"/>
    <cellStyle name="Normal 3 2 11 4 2 3 2" xfId="40507" xr:uid="{00000000-0005-0000-0000-0000A8550000}"/>
    <cellStyle name="Normal 3 2 11 4 2 4" xfId="23558" xr:uid="{00000000-0005-0000-0000-0000A9550000}"/>
    <cellStyle name="Normal 3 2 11 4 2 4 2" xfId="50305" xr:uid="{00000000-0005-0000-0000-0000AA550000}"/>
    <cellStyle name="Normal 3 2 11 4 2 5" xfId="30914" xr:uid="{00000000-0005-0000-0000-0000AB550000}"/>
    <cellStyle name="Normal 3 2 11 4 3" xfId="6541" xr:uid="{00000000-0005-0000-0000-0000AC550000}"/>
    <cellStyle name="Normal 3 2 11 4 3 2" xfId="33291" xr:uid="{00000000-0005-0000-0000-0000AD550000}"/>
    <cellStyle name="Normal 3 2 11 4 4" xfId="11387" xr:uid="{00000000-0005-0000-0000-0000AE550000}"/>
    <cellStyle name="Normal 3 2 11 4 4 2" xfId="38137" xr:uid="{00000000-0005-0000-0000-0000AF550000}"/>
    <cellStyle name="Normal 3 2 11 4 5" xfId="16232" xr:uid="{00000000-0005-0000-0000-0000B0550000}"/>
    <cellStyle name="Normal 3 2 11 4 5 2" xfId="42982" xr:uid="{00000000-0005-0000-0000-0000B1550000}"/>
    <cellStyle name="Normal 3 2 11 4 6" xfId="18633" xr:uid="{00000000-0005-0000-0000-0000B2550000}"/>
    <cellStyle name="Normal 3 2 11 4 6 2" xfId="45380" xr:uid="{00000000-0005-0000-0000-0000B3550000}"/>
    <cellStyle name="Normal 3 2 11 4 7" xfId="21084" xr:uid="{00000000-0005-0000-0000-0000B4550000}"/>
    <cellStyle name="Normal 3 2 11 4 7 2" xfId="47831" xr:uid="{00000000-0005-0000-0000-0000B5550000}"/>
    <cellStyle name="Normal 3 2 11 4 8" xfId="25950" xr:uid="{00000000-0005-0000-0000-0000B6550000}"/>
    <cellStyle name="Normal 3 2 11 4 8 2" xfId="52695" xr:uid="{00000000-0005-0000-0000-0000B7550000}"/>
    <cellStyle name="Normal 3 2 11 4 9" xfId="28440" xr:uid="{00000000-0005-0000-0000-0000B8550000}"/>
    <cellStyle name="Normal 3 2 11 5" xfId="2155" xr:uid="{00000000-0005-0000-0000-0000B9550000}"/>
    <cellStyle name="Normal 3 2 11 5 2" xfId="4638" xr:uid="{00000000-0005-0000-0000-0000BA550000}"/>
    <cellStyle name="Normal 3 2 11 5 2 2" xfId="9489" xr:uid="{00000000-0005-0000-0000-0000BB550000}"/>
    <cellStyle name="Normal 3 2 11 5 2 2 2" xfId="36239" xr:uid="{00000000-0005-0000-0000-0000BC550000}"/>
    <cellStyle name="Normal 3 2 11 5 2 3" xfId="14231" xr:uid="{00000000-0005-0000-0000-0000BD550000}"/>
    <cellStyle name="Normal 3 2 11 5 2 3 2" xfId="40981" xr:uid="{00000000-0005-0000-0000-0000BE550000}"/>
    <cellStyle name="Normal 3 2 11 5 2 4" xfId="24032" xr:uid="{00000000-0005-0000-0000-0000BF550000}"/>
    <cellStyle name="Normal 3 2 11 5 2 4 2" xfId="50779" xr:uid="{00000000-0005-0000-0000-0000C0550000}"/>
    <cellStyle name="Normal 3 2 11 5 2 5" xfId="31388" xr:uid="{00000000-0005-0000-0000-0000C1550000}"/>
    <cellStyle name="Normal 3 2 11 5 3" xfId="7015" xr:uid="{00000000-0005-0000-0000-0000C2550000}"/>
    <cellStyle name="Normal 3 2 11 5 3 2" xfId="33765" xr:uid="{00000000-0005-0000-0000-0000C3550000}"/>
    <cellStyle name="Normal 3 2 11 5 4" xfId="11861" xr:uid="{00000000-0005-0000-0000-0000C4550000}"/>
    <cellStyle name="Normal 3 2 11 5 4 2" xfId="38611" xr:uid="{00000000-0005-0000-0000-0000C5550000}"/>
    <cellStyle name="Normal 3 2 11 5 5" xfId="16706" xr:uid="{00000000-0005-0000-0000-0000C6550000}"/>
    <cellStyle name="Normal 3 2 11 5 5 2" xfId="43456" xr:uid="{00000000-0005-0000-0000-0000C7550000}"/>
    <cellStyle name="Normal 3 2 11 5 6" xfId="19107" xr:uid="{00000000-0005-0000-0000-0000C8550000}"/>
    <cellStyle name="Normal 3 2 11 5 6 2" xfId="45854" xr:uid="{00000000-0005-0000-0000-0000C9550000}"/>
    <cellStyle name="Normal 3 2 11 5 7" xfId="21558" xr:uid="{00000000-0005-0000-0000-0000CA550000}"/>
    <cellStyle name="Normal 3 2 11 5 7 2" xfId="48305" xr:uid="{00000000-0005-0000-0000-0000CB550000}"/>
    <cellStyle name="Normal 3 2 11 5 8" xfId="26424" xr:uid="{00000000-0005-0000-0000-0000CC550000}"/>
    <cellStyle name="Normal 3 2 11 5 8 2" xfId="53169" xr:uid="{00000000-0005-0000-0000-0000CD550000}"/>
    <cellStyle name="Normal 3 2 11 5 9" xfId="28914" xr:uid="{00000000-0005-0000-0000-0000CE550000}"/>
    <cellStyle name="Normal 3 2 11 6" xfId="3130" xr:uid="{00000000-0005-0000-0000-0000CF550000}"/>
    <cellStyle name="Normal 3 2 11 6 2" xfId="7989" xr:uid="{00000000-0005-0000-0000-0000D0550000}"/>
    <cellStyle name="Normal 3 2 11 6 2 2" xfId="34739" xr:uid="{00000000-0005-0000-0000-0000D1550000}"/>
    <cellStyle name="Normal 3 2 11 6 3" xfId="12809" xr:uid="{00000000-0005-0000-0000-0000D2550000}"/>
    <cellStyle name="Normal 3 2 11 6 3 2" xfId="39559" xr:uid="{00000000-0005-0000-0000-0000D3550000}"/>
    <cellStyle name="Normal 3 2 11 6 4" xfId="22532" xr:uid="{00000000-0005-0000-0000-0000D4550000}"/>
    <cellStyle name="Normal 3 2 11 6 4 2" xfId="49279" xr:uid="{00000000-0005-0000-0000-0000D5550000}"/>
    <cellStyle name="Normal 3 2 11 6 5" xfId="29888" xr:uid="{00000000-0005-0000-0000-0000D6550000}"/>
    <cellStyle name="Normal 3 2 11 7" xfId="5593" xr:uid="{00000000-0005-0000-0000-0000D7550000}"/>
    <cellStyle name="Normal 3 2 11 7 2" xfId="32343" xr:uid="{00000000-0005-0000-0000-0000D8550000}"/>
    <cellStyle name="Normal 3 2 11 8" xfId="10438" xr:uid="{00000000-0005-0000-0000-0000D9550000}"/>
    <cellStyle name="Normal 3 2 11 8 2" xfId="37188" xr:uid="{00000000-0005-0000-0000-0000DA550000}"/>
    <cellStyle name="Normal 3 2 11 9" xfId="15284" xr:uid="{00000000-0005-0000-0000-0000DB550000}"/>
    <cellStyle name="Normal 3 2 11 9 2" xfId="42034" xr:uid="{00000000-0005-0000-0000-0000DC550000}"/>
    <cellStyle name="Normal 3 2 12" xfId="794" xr:uid="{00000000-0005-0000-0000-0000DD550000}"/>
    <cellStyle name="Normal 3 2 12 10" xfId="20237" xr:uid="{00000000-0005-0000-0000-0000DE550000}"/>
    <cellStyle name="Normal 3 2 12 10 2" xfId="46984" xr:uid="{00000000-0005-0000-0000-0000DF550000}"/>
    <cellStyle name="Normal 3 2 12 11" xfId="25103" xr:uid="{00000000-0005-0000-0000-0000E0550000}"/>
    <cellStyle name="Normal 3 2 12 11 2" xfId="51848" xr:uid="{00000000-0005-0000-0000-0000E1550000}"/>
    <cellStyle name="Normal 3 2 12 12" xfId="27567" xr:uid="{00000000-0005-0000-0000-0000E2550000}"/>
    <cellStyle name="Normal 3 2 12 2" xfId="1302" xr:uid="{00000000-0005-0000-0000-0000E3550000}"/>
    <cellStyle name="Normal 3 2 12 2 10" xfId="28067" xr:uid="{00000000-0005-0000-0000-0000E4550000}"/>
    <cellStyle name="Normal 3 2 12 2 2" xfId="2730" xr:uid="{00000000-0005-0000-0000-0000E5550000}"/>
    <cellStyle name="Normal 3 2 12 2 2 2" xfId="5213" xr:uid="{00000000-0005-0000-0000-0000E6550000}"/>
    <cellStyle name="Normal 3 2 12 2 2 2 2" xfId="10064" xr:uid="{00000000-0005-0000-0000-0000E7550000}"/>
    <cellStyle name="Normal 3 2 12 2 2 2 2 2" xfId="36814" xr:uid="{00000000-0005-0000-0000-0000E8550000}"/>
    <cellStyle name="Normal 3 2 12 2 2 2 3" xfId="14806" xr:uid="{00000000-0005-0000-0000-0000E9550000}"/>
    <cellStyle name="Normal 3 2 12 2 2 2 3 2" xfId="41556" xr:uid="{00000000-0005-0000-0000-0000EA550000}"/>
    <cellStyle name="Normal 3 2 12 2 2 2 4" xfId="24607" xr:uid="{00000000-0005-0000-0000-0000EB550000}"/>
    <cellStyle name="Normal 3 2 12 2 2 2 4 2" xfId="51354" xr:uid="{00000000-0005-0000-0000-0000EC550000}"/>
    <cellStyle name="Normal 3 2 12 2 2 2 5" xfId="31963" xr:uid="{00000000-0005-0000-0000-0000ED550000}"/>
    <cellStyle name="Normal 3 2 12 2 2 3" xfId="7590" xr:uid="{00000000-0005-0000-0000-0000EE550000}"/>
    <cellStyle name="Normal 3 2 12 2 2 3 2" xfId="34340" xr:uid="{00000000-0005-0000-0000-0000EF550000}"/>
    <cellStyle name="Normal 3 2 12 2 2 4" xfId="12436" xr:uid="{00000000-0005-0000-0000-0000F0550000}"/>
    <cellStyle name="Normal 3 2 12 2 2 4 2" xfId="39186" xr:uid="{00000000-0005-0000-0000-0000F1550000}"/>
    <cellStyle name="Normal 3 2 12 2 2 5" xfId="17281" xr:uid="{00000000-0005-0000-0000-0000F2550000}"/>
    <cellStyle name="Normal 3 2 12 2 2 5 2" xfId="44031" xr:uid="{00000000-0005-0000-0000-0000F3550000}"/>
    <cellStyle name="Normal 3 2 12 2 2 6" xfId="19682" xr:uid="{00000000-0005-0000-0000-0000F4550000}"/>
    <cellStyle name="Normal 3 2 12 2 2 6 2" xfId="46429" xr:uid="{00000000-0005-0000-0000-0000F5550000}"/>
    <cellStyle name="Normal 3 2 12 2 2 7" xfId="22133" xr:uid="{00000000-0005-0000-0000-0000F6550000}"/>
    <cellStyle name="Normal 3 2 12 2 2 7 2" xfId="48880" xr:uid="{00000000-0005-0000-0000-0000F7550000}"/>
    <cellStyle name="Normal 3 2 12 2 2 8" xfId="26999" xr:uid="{00000000-0005-0000-0000-0000F8550000}"/>
    <cellStyle name="Normal 3 2 12 2 2 8 2" xfId="53744" xr:uid="{00000000-0005-0000-0000-0000F9550000}"/>
    <cellStyle name="Normal 3 2 12 2 2 9" xfId="29489" xr:uid="{00000000-0005-0000-0000-0000FA550000}"/>
    <cellStyle name="Normal 3 2 12 2 3" xfId="3785" xr:uid="{00000000-0005-0000-0000-0000FB550000}"/>
    <cellStyle name="Normal 3 2 12 2 3 2" xfId="8642" xr:uid="{00000000-0005-0000-0000-0000FC550000}"/>
    <cellStyle name="Normal 3 2 12 2 3 2 2" xfId="35392" xr:uid="{00000000-0005-0000-0000-0000FD550000}"/>
    <cellStyle name="Normal 3 2 12 2 3 3" xfId="13384" xr:uid="{00000000-0005-0000-0000-0000FE550000}"/>
    <cellStyle name="Normal 3 2 12 2 3 3 2" xfId="40134" xr:uid="{00000000-0005-0000-0000-0000FF550000}"/>
    <cellStyle name="Normal 3 2 12 2 3 4" xfId="23185" xr:uid="{00000000-0005-0000-0000-000000560000}"/>
    <cellStyle name="Normal 3 2 12 2 3 4 2" xfId="49932" xr:uid="{00000000-0005-0000-0000-000001560000}"/>
    <cellStyle name="Normal 3 2 12 2 3 5" xfId="30541" xr:uid="{00000000-0005-0000-0000-000002560000}"/>
    <cellStyle name="Normal 3 2 12 2 4" xfId="6168" xr:uid="{00000000-0005-0000-0000-000003560000}"/>
    <cellStyle name="Normal 3 2 12 2 4 2" xfId="32918" xr:uid="{00000000-0005-0000-0000-000004560000}"/>
    <cellStyle name="Normal 3 2 12 2 5" xfId="11014" xr:uid="{00000000-0005-0000-0000-000005560000}"/>
    <cellStyle name="Normal 3 2 12 2 5 2" xfId="37764" xr:uid="{00000000-0005-0000-0000-000006560000}"/>
    <cellStyle name="Normal 3 2 12 2 6" xfId="15859" xr:uid="{00000000-0005-0000-0000-000007560000}"/>
    <cellStyle name="Normal 3 2 12 2 6 2" xfId="42609" xr:uid="{00000000-0005-0000-0000-000008560000}"/>
    <cellStyle name="Normal 3 2 12 2 7" xfId="18260" xr:uid="{00000000-0005-0000-0000-000009560000}"/>
    <cellStyle name="Normal 3 2 12 2 7 2" xfId="45007" xr:uid="{00000000-0005-0000-0000-00000A560000}"/>
    <cellStyle name="Normal 3 2 12 2 8" xfId="20711" xr:uid="{00000000-0005-0000-0000-00000B560000}"/>
    <cellStyle name="Normal 3 2 12 2 8 2" xfId="47458" xr:uid="{00000000-0005-0000-0000-00000C560000}"/>
    <cellStyle name="Normal 3 2 12 2 9" xfId="25577" xr:uid="{00000000-0005-0000-0000-00000D560000}"/>
    <cellStyle name="Normal 3 2 12 2 9 2" xfId="52322" xr:uid="{00000000-0005-0000-0000-00000E560000}"/>
    <cellStyle name="Normal 3 2 12 3" xfId="1781" xr:uid="{00000000-0005-0000-0000-00000F560000}"/>
    <cellStyle name="Normal 3 2 12 3 2" xfId="4264" xr:uid="{00000000-0005-0000-0000-000010560000}"/>
    <cellStyle name="Normal 3 2 12 3 2 2" xfId="9116" xr:uid="{00000000-0005-0000-0000-000011560000}"/>
    <cellStyle name="Normal 3 2 12 3 2 2 2" xfId="35866" xr:uid="{00000000-0005-0000-0000-000012560000}"/>
    <cellStyle name="Normal 3 2 12 3 2 3" xfId="13858" xr:uid="{00000000-0005-0000-0000-000013560000}"/>
    <cellStyle name="Normal 3 2 12 3 2 3 2" xfId="40608" xr:uid="{00000000-0005-0000-0000-000014560000}"/>
    <cellStyle name="Normal 3 2 12 3 2 4" xfId="23659" xr:uid="{00000000-0005-0000-0000-000015560000}"/>
    <cellStyle name="Normal 3 2 12 3 2 4 2" xfId="50406" xr:uid="{00000000-0005-0000-0000-000016560000}"/>
    <cellStyle name="Normal 3 2 12 3 2 5" xfId="31015" xr:uid="{00000000-0005-0000-0000-000017560000}"/>
    <cellStyle name="Normal 3 2 12 3 3" xfId="6642" xr:uid="{00000000-0005-0000-0000-000018560000}"/>
    <cellStyle name="Normal 3 2 12 3 3 2" xfId="33392" xr:uid="{00000000-0005-0000-0000-000019560000}"/>
    <cellStyle name="Normal 3 2 12 3 4" xfId="11488" xr:uid="{00000000-0005-0000-0000-00001A560000}"/>
    <cellStyle name="Normal 3 2 12 3 4 2" xfId="38238" xr:uid="{00000000-0005-0000-0000-00001B560000}"/>
    <cellStyle name="Normal 3 2 12 3 5" xfId="16333" xr:uid="{00000000-0005-0000-0000-00001C560000}"/>
    <cellStyle name="Normal 3 2 12 3 5 2" xfId="43083" xr:uid="{00000000-0005-0000-0000-00001D560000}"/>
    <cellStyle name="Normal 3 2 12 3 6" xfId="18734" xr:uid="{00000000-0005-0000-0000-00001E560000}"/>
    <cellStyle name="Normal 3 2 12 3 6 2" xfId="45481" xr:uid="{00000000-0005-0000-0000-00001F560000}"/>
    <cellStyle name="Normal 3 2 12 3 7" xfId="21185" xr:uid="{00000000-0005-0000-0000-000020560000}"/>
    <cellStyle name="Normal 3 2 12 3 7 2" xfId="47932" xr:uid="{00000000-0005-0000-0000-000021560000}"/>
    <cellStyle name="Normal 3 2 12 3 8" xfId="26051" xr:uid="{00000000-0005-0000-0000-000022560000}"/>
    <cellStyle name="Normal 3 2 12 3 8 2" xfId="52796" xr:uid="{00000000-0005-0000-0000-000023560000}"/>
    <cellStyle name="Normal 3 2 12 3 9" xfId="28541" xr:uid="{00000000-0005-0000-0000-000024560000}"/>
    <cellStyle name="Normal 3 2 12 4" xfId="2256" xr:uid="{00000000-0005-0000-0000-000025560000}"/>
    <cellStyle name="Normal 3 2 12 4 2" xfId="4739" xr:uid="{00000000-0005-0000-0000-000026560000}"/>
    <cellStyle name="Normal 3 2 12 4 2 2" xfId="9590" xr:uid="{00000000-0005-0000-0000-000027560000}"/>
    <cellStyle name="Normal 3 2 12 4 2 2 2" xfId="36340" xr:uid="{00000000-0005-0000-0000-000028560000}"/>
    <cellStyle name="Normal 3 2 12 4 2 3" xfId="14332" xr:uid="{00000000-0005-0000-0000-000029560000}"/>
    <cellStyle name="Normal 3 2 12 4 2 3 2" xfId="41082" xr:uid="{00000000-0005-0000-0000-00002A560000}"/>
    <cellStyle name="Normal 3 2 12 4 2 4" xfId="24133" xr:uid="{00000000-0005-0000-0000-00002B560000}"/>
    <cellStyle name="Normal 3 2 12 4 2 4 2" xfId="50880" xr:uid="{00000000-0005-0000-0000-00002C560000}"/>
    <cellStyle name="Normal 3 2 12 4 2 5" xfId="31489" xr:uid="{00000000-0005-0000-0000-00002D560000}"/>
    <cellStyle name="Normal 3 2 12 4 3" xfId="7116" xr:uid="{00000000-0005-0000-0000-00002E560000}"/>
    <cellStyle name="Normal 3 2 12 4 3 2" xfId="33866" xr:uid="{00000000-0005-0000-0000-00002F560000}"/>
    <cellStyle name="Normal 3 2 12 4 4" xfId="11962" xr:uid="{00000000-0005-0000-0000-000030560000}"/>
    <cellStyle name="Normal 3 2 12 4 4 2" xfId="38712" xr:uid="{00000000-0005-0000-0000-000031560000}"/>
    <cellStyle name="Normal 3 2 12 4 5" xfId="16807" xr:uid="{00000000-0005-0000-0000-000032560000}"/>
    <cellStyle name="Normal 3 2 12 4 5 2" xfId="43557" xr:uid="{00000000-0005-0000-0000-000033560000}"/>
    <cellStyle name="Normal 3 2 12 4 6" xfId="19208" xr:uid="{00000000-0005-0000-0000-000034560000}"/>
    <cellStyle name="Normal 3 2 12 4 6 2" xfId="45955" xr:uid="{00000000-0005-0000-0000-000035560000}"/>
    <cellStyle name="Normal 3 2 12 4 7" xfId="21659" xr:uid="{00000000-0005-0000-0000-000036560000}"/>
    <cellStyle name="Normal 3 2 12 4 7 2" xfId="48406" xr:uid="{00000000-0005-0000-0000-000037560000}"/>
    <cellStyle name="Normal 3 2 12 4 8" xfId="26525" xr:uid="{00000000-0005-0000-0000-000038560000}"/>
    <cellStyle name="Normal 3 2 12 4 8 2" xfId="53270" xr:uid="{00000000-0005-0000-0000-000039560000}"/>
    <cellStyle name="Normal 3 2 12 4 9" xfId="29015" xr:uid="{00000000-0005-0000-0000-00003A560000}"/>
    <cellStyle name="Normal 3 2 12 5" xfId="3283" xr:uid="{00000000-0005-0000-0000-00003B560000}"/>
    <cellStyle name="Normal 3 2 12 5 2" xfId="8142" xr:uid="{00000000-0005-0000-0000-00003C560000}"/>
    <cellStyle name="Normal 3 2 12 5 2 2" xfId="34892" xr:uid="{00000000-0005-0000-0000-00003D560000}"/>
    <cellStyle name="Normal 3 2 12 5 3" xfId="12910" xr:uid="{00000000-0005-0000-0000-00003E560000}"/>
    <cellStyle name="Normal 3 2 12 5 3 2" xfId="39660" xr:uid="{00000000-0005-0000-0000-00003F560000}"/>
    <cellStyle name="Normal 3 2 12 5 4" xfId="22685" xr:uid="{00000000-0005-0000-0000-000040560000}"/>
    <cellStyle name="Normal 3 2 12 5 4 2" xfId="49432" xr:uid="{00000000-0005-0000-0000-000041560000}"/>
    <cellStyle name="Normal 3 2 12 5 5" xfId="30041" xr:uid="{00000000-0005-0000-0000-000042560000}"/>
    <cellStyle name="Normal 3 2 12 6" xfId="5694" xr:uid="{00000000-0005-0000-0000-000043560000}"/>
    <cellStyle name="Normal 3 2 12 6 2" xfId="32444" xr:uid="{00000000-0005-0000-0000-000044560000}"/>
    <cellStyle name="Normal 3 2 12 7" xfId="10540" xr:uid="{00000000-0005-0000-0000-000045560000}"/>
    <cellStyle name="Normal 3 2 12 7 2" xfId="37290" xr:uid="{00000000-0005-0000-0000-000046560000}"/>
    <cellStyle name="Normal 3 2 12 8" xfId="15385" xr:uid="{00000000-0005-0000-0000-000047560000}"/>
    <cellStyle name="Normal 3 2 12 8 2" xfId="42135" xr:uid="{00000000-0005-0000-0000-000048560000}"/>
    <cellStyle name="Normal 3 2 12 9" xfId="17784" xr:uid="{00000000-0005-0000-0000-000049560000}"/>
    <cellStyle name="Normal 3 2 12 9 2" xfId="44531" xr:uid="{00000000-0005-0000-0000-00004A560000}"/>
    <cellStyle name="Normal 3 2 13" xfId="1063" xr:uid="{00000000-0005-0000-0000-00004B560000}"/>
    <cellStyle name="Normal 3 2 13 10" xfId="27830" xr:uid="{00000000-0005-0000-0000-00004C560000}"/>
    <cellStyle name="Normal 3 2 13 2" xfId="2493" xr:uid="{00000000-0005-0000-0000-00004D560000}"/>
    <cellStyle name="Normal 3 2 13 2 2" xfId="4976" xr:uid="{00000000-0005-0000-0000-00004E560000}"/>
    <cellStyle name="Normal 3 2 13 2 2 2" xfId="9827" xr:uid="{00000000-0005-0000-0000-00004F560000}"/>
    <cellStyle name="Normal 3 2 13 2 2 2 2" xfId="36577" xr:uid="{00000000-0005-0000-0000-000050560000}"/>
    <cellStyle name="Normal 3 2 13 2 2 3" xfId="14569" xr:uid="{00000000-0005-0000-0000-000051560000}"/>
    <cellStyle name="Normal 3 2 13 2 2 3 2" xfId="41319" xr:uid="{00000000-0005-0000-0000-000052560000}"/>
    <cellStyle name="Normal 3 2 13 2 2 4" xfId="24370" xr:uid="{00000000-0005-0000-0000-000053560000}"/>
    <cellStyle name="Normal 3 2 13 2 2 4 2" xfId="51117" xr:uid="{00000000-0005-0000-0000-000054560000}"/>
    <cellStyle name="Normal 3 2 13 2 2 5" xfId="31726" xr:uid="{00000000-0005-0000-0000-000055560000}"/>
    <cellStyle name="Normal 3 2 13 2 3" xfId="7353" xr:uid="{00000000-0005-0000-0000-000056560000}"/>
    <cellStyle name="Normal 3 2 13 2 3 2" xfId="34103" xr:uid="{00000000-0005-0000-0000-000057560000}"/>
    <cellStyle name="Normal 3 2 13 2 4" xfId="12199" xr:uid="{00000000-0005-0000-0000-000058560000}"/>
    <cellStyle name="Normal 3 2 13 2 4 2" xfId="38949" xr:uid="{00000000-0005-0000-0000-000059560000}"/>
    <cellStyle name="Normal 3 2 13 2 5" xfId="17044" xr:uid="{00000000-0005-0000-0000-00005A560000}"/>
    <cellStyle name="Normal 3 2 13 2 5 2" xfId="43794" xr:uid="{00000000-0005-0000-0000-00005B560000}"/>
    <cellStyle name="Normal 3 2 13 2 6" xfId="19445" xr:uid="{00000000-0005-0000-0000-00005C560000}"/>
    <cellStyle name="Normal 3 2 13 2 6 2" xfId="46192" xr:uid="{00000000-0005-0000-0000-00005D560000}"/>
    <cellStyle name="Normal 3 2 13 2 7" xfId="21896" xr:uid="{00000000-0005-0000-0000-00005E560000}"/>
    <cellStyle name="Normal 3 2 13 2 7 2" xfId="48643" xr:uid="{00000000-0005-0000-0000-00005F560000}"/>
    <cellStyle name="Normal 3 2 13 2 8" xfId="26762" xr:uid="{00000000-0005-0000-0000-000060560000}"/>
    <cellStyle name="Normal 3 2 13 2 8 2" xfId="53507" xr:uid="{00000000-0005-0000-0000-000061560000}"/>
    <cellStyle name="Normal 3 2 13 2 9" xfId="29252" xr:uid="{00000000-0005-0000-0000-000062560000}"/>
    <cellStyle name="Normal 3 2 13 3" xfId="3547" xr:uid="{00000000-0005-0000-0000-000063560000}"/>
    <cellStyle name="Normal 3 2 13 3 2" xfId="8405" xr:uid="{00000000-0005-0000-0000-000064560000}"/>
    <cellStyle name="Normal 3 2 13 3 2 2" xfId="35155" xr:uid="{00000000-0005-0000-0000-000065560000}"/>
    <cellStyle name="Normal 3 2 13 3 3" xfId="13147" xr:uid="{00000000-0005-0000-0000-000066560000}"/>
    <cellStyle name="Normal 3 2 13 3 3 2" xfId="39897" xr:uid="{00000000-0005-0000-0000-000067560000}"/>
    <cellStyle name="Normal 3 2 13 3 4" xfId="22948" xr:uid="{00000000-0005-0000-0000-000068560000}"/>
    <cellStyle name="Normal 3 2 13 3 4 2" xfId="49695" xr:uid="{00000000-0005-0000-0000-000069560000}"/>
    <cellStyle name="Normal 3 2 13 3 5" xfId="30304" xr:uid="{00000000-0005-0000-0000-00006A560000}"/>
    <cellStyle name="Normal 3 2 13 4" xfId="5931" xr:uid="{00000000-0005-0000-0000-00006B560000}"/>
    <cellStyle name="Normal 3 2 13 4 2" xfId="32681" xr:uid="{00000000-0005-0000-0000-00006C560000}"/>
    <cellStyle name="Normal 3 2 13 5" xfId="10777" xr:uid="{00000000-0005-0000-0000-00006D560000}"/>
    <cellStyle name="Normal 3 2 13 5 2" xfId="37527" xr:uid="{00000000-0005-0000-0000-00006E560000}"/>
    <cellStyle name="Normal 3 2 13 6" xfId="15622" xr:uid="{00000000-0005-0000-0000-00006F560000}"/>
    <cellStyle name="Normal 3 2 13 6 2" xfId="42372" xr:uid="{00000000-0005-0000-0000-000070560000}"/>
    <cellStyle name="Normal 3 2 13 7" xfId="18023" xr:uid="{00000000-0005-0000-0000-000071560000}"/>
    <cellStyle name="Normal 3 2 13 7 2" xfId="44770" xr:uid="{00000000-0005-0000-0000-000072560000}"/>
    <cellStyle name="Normal 3 2 13 8" xfId="20474" xr:uid="{00000000-0005-0000-0000-000073560000}"/>
    <cellStyle name="Normal 3 2 13 8 2" xfId="47221" xr:uid="{00000000-0005-0000-0000-000074560000}"/>
    <cellStyle name="Normal 3 2 13 9" xfId="25340" xr:uid="{00000000-0005-0000-0000-000075560000}"/>
    <cellStyle name="Normal 3 2 13 9 2" xfId="52085" xr:uid="{00000000-0005-0000-0000-000076560000}"/>
    <cellStyle name="Normal 3 2 14" xfId="1543" xr:uid="{00000000-0005-0000-0000-000077560000}"/>
    <cellStyle name="Normal 3 2 14 2" xfId="4026" xr:uid="{00000000-0005-0000-0000-000078560000}"/>
    <cellStyle name="Normal 3 2 14 2 2" xfId="8879" xr:uid="{00000000-0005-0000-0000-000079560000}"/>
    <cellStyle name="Normal 3 2 14 2 2 2" xfId="35629" xr:uid="{00000000-0005-0000-0000-00007A560000}"/>
    <cellStyle name="Normal 3 2 14 2 3" xfId="13621" xr:uid="{00000000-0005-0000-0000-00007B560000}"/>
    <cellStyle name="Normal 3 2 14 2 3 2" xfId="40371" xr:uid="{00000000-0005-0000-0000-00007C560000}"/>
    <cellStyle name="Normal 3 2 14 2 4" xfId="23422" xr:uid="{00000000-0005-0000-0000-00007D560000}"/>
    <cellStyle name="Normal 3 2 14 2 4 2" xfId="50169" xr:uid="{00000000-0005-0000-0000-00007E560000}"/>
    <cellStyle name="Normal 3 2 14 2 5" xfId="30778" xr:uid="{00000000-0005-0000-0000-00007F560000}"/>
    <cellStyle name="Normal 3 2 14 3" xfId="6405" xr:uid="{00000000-0005-0000-0000-000080560000}"/>
    <cellStyle name="Normal 3 2 14 3 2" xfId="33155" xr:uid="{00000000-0005-0000-0000-000081560000}"/>
    <cellStyle name="Normal 3 2 14 4" xfId="11251" xr:uid="{00000000-0005-0000-0000-000082560000}"/>
    <cellStyle name="Normal 3 2 14 4 2" xfId="38001" xr:uid="{00000000-0005-0000-0000-000083560000}"/>
    <cellStyle name="Normal 3 2 14 5" xfId="16096" xr:uid="{00000000-0005-0000-0000-000084560000}"/>
    <cellStyle name="Normal 3 2 14 5 2" xfId="42846" xr:uid="{00000000-0005-0000-0000-000085560000}"/>
    <cellStyle name="Normal 3 2 14 6" xfId="18497" xr:uid="{00000000-0005-0000-0000-000086560000}"/>
    <cellStyle name="Normal 3 2 14 6 2" xfId="45244" xr:uid="{00000000-0005-0000-0000-000087560000}"/>
    <cellStyle name="Normal 3 2 14 7" xfId="20948" xr:uid="{00000000-0005-0000-0000-000088560000}"/>
    <cellStyle name="Normal 3 2 14 7 2" xfId="47695" xr:uid="{00000000-0005-0000-0000-000089560000}"/>
    <cellStyle name="Normal 3 2 14 8" xfId="25814" xr:uid="{00000000-0005-0000-0000-00008A560000}"/>
    <cellStyle name="Normal 3 2 14 8 2" xfId="52559" xr:uid="{00000000-0005-0000-0000-00008B560000}"/>
    <cellStyle name="Normal 3 2 14 9" xfId="28304" xr:uid="{00000000-0005-0000-0000-00008C560000}"/>
    <cellStyle name="Normal 3 2 15" xfId="2019" xr:uid="{00000000-0005-0000-0000-00008D560000}"/>
    <cellStyle name="Normal 3 2 15 2" xfId="4502" xr:uid="{00000000-0005-0000-0000-00008E560000}"/>
    <cellStyle name="Normal 3 2 15 2 2" xfId="9353" xr:uid="{00000000-0005-0000-0000-00008F560000}"/>
    <cellStyle name="Normal 3 2 15 2 2 2" xfId="36103" xr:uid="{00000000-0005-0000-0000-000090560000}"/>
    <cellStyle name="Normal 3 2 15 2 3" xfId="14095" xr:uid="{00000000-0005-0000-0000-000091560000}"/>
    <cellStyle name="Normal 3 2 15 2 3 2" xfId="40845" xr:uid="{00000000-0005-0000-0000-000092560000}"/>
    <cellStyle name="Normal 3 2 15 2 4" xfId="23896" xr:uid="{00000000-0005-0000-0000-000093560000}"/>
    <cellStyle name="Normal 3 2 15 2 4 2" xfId="50643" xr:uid="{00000000-0005-0000-0000-000094560000}"/>
    <cellStyle name="Normal 3 2 15 2 5" xfId="31252" xr:uid="{00000000-0005-0000-0000-000095560000}"/>
    <cellStyle name="Normal 3 2 15 3" xfId="6879" xr:uid="{00000000-0005-0000-0000-000096560000}"/>
    <cellStyle name="Normal 3 2 15 3 2" xfId="33629" xr:uid="{00000000-0005-0000-0000-000097560000}"/>
    <cellStyle name="Normal 3 2 15 4" xfId="11725" xr:uid="{00000000-0005-0000-0000-000098560000}"/>
    <cellStyle name="Normal 3 2 15 4 2" xfId="38475" xr:uid="{00000000-0005-0000-0000-000099560000}"/>
    <cellStyle name="Normal 3 2 15 5" xfId="16570" xr:uid="{00000000-0005-0000-0000-00009A560000}"/>
    <cellStyle name="Normal 3 2 15 5 2" xfId="43320" xr:uid="{00000000-0005-0000-0000-00009B560000}"/>
    <cellStyle name="Normal 3 2 15 6" xfId="18971" xr:uid="{00000000-0005-0000-0000-00009C560000}"/>
    <cellStyle name="Normal 3 2 15 6 2" xfId="45718" xr:uid="{00000000-0005-0000-0000-00009D560000}"/>
    <cellStyle name="Normal 3 2 15 7" xfId="21422" xr:uid="{00000000-0005-0000-0000-00009E560000}"/>
    <cellStyle name="Normal 3 2 15 7 2" xfId="48169" xr:uid="{00000000-0005-0000-0000-00009F560000}"/>
    <cellStyle name="Normal 3 2 15 8" xfId="26288" xr:uid="{00000000-0005-0000-0000-0000A0560000}"/>
    <cellStyle name="Normal 3 2 15 8 2" xfId="53033" xr:uid="{00000000-0005-0000-0000-0000A1560000}"/>
    <cellStyle name="Normal 3 2 15 9" xfId="28778" xr:uid="{00000000-0005-0000-0000-0000A2560000}"/>
    <cellStyle name="Normal 3 2 16" xfId="2968" xr:uid="{00000000-0005-0000-0000-0000A3560000}"/>
    <cellStyle name="Normal 3 2 16 2" xfId="7827" xr:uid="{00000000-0005-0000-0000-0000A4560000}"/>
    <cellStyle name="Normal 3 2 16 2 2" xfId="34577" xr:uid="{00000000-0005-0000-0000-0000A5560000}"/>
    <cellStyle name="Normal 3 2 16 3" xfId="12673" xr:uid="{00000000-0005-0000-0000-0000A6560000}"/>
    <cellStyle name="Normal 3 2 16 3 2" xfId="39423" xr:uid="{00000000-0005-0000-0000-0000A7560000}"/>
    <cellStyle name="Normal 3 2 16 4" xfId="22370" xr:uid="{00000000-0005-0000-0000-0000A8560000}"/>
    <cellStyle name="Normal 3 2 16 4 2" xfId="49117" xr:uid="{00000000-0005-0000-0000-0000A9560000}"/>
    <cellStyle name="Normal 3 2 16 5" xfId="29726" xr:uid="{00000000-0005-0000-0000-0000AA560000}"/>
    <cellStyle name="Normal 3 2 17" xfId="5457" xr:uid="{00000000-0005-0000-0000-0000AB560000}"/>
    <cellStyle name="Normal 3 2 17 2" xfId="32207" xr:uid="{00000000-0005-0000-0000-0000AC560000}"/>
    <cellStyle name="Normal 3 2 18" xfId="10302" xr:uid="{00000000-0005-0000-0000-0000AD560000}"/>
    <cellStyle name="Normal 3 2 18 2" xfId="37052" xr:uid="{00000000-0005-0000-0000-0000AE560000}"/>
    <cellStyle name="Normal 3 2 19" xfId="15148" xr:uid="{00000000-0005-0000-0000-0000AF560000}"/>
    <cellStyle name="Normal 3 2 19 2" xfId="41898" xr:uid="{00000000-0005-0000-0000-0000B0560000}"/>
    <cellStyle name="Normal 3 2 2" xfId="17" xr:uid="{00000000-0005-0000-0000-0000B1560000}"/>
    <cellStyle name="Normal 3 2 2 10" xfId="797" xr:uid="{00000000-0005-0000-0000-0000B2560000}"/>
    <cellStyle name="Normal 3 2 2 10 10" xfId="20240" xr:uid="{00000000-0005-0000-0000-0000B3560000}"/>
    <cellStyle name="Normal 3 2 2 10 10 2" xfId="46987" xr:uid="{00000000-0005-0000-0000-0000B4560000}"/>
    <cellStyle name="Normal 3 2 2 10 11" xfId="25106" xr:uid="{00000000-0005-0000-0000-0000B5560000}"/>
    <cellStyle name="Normal 3 2 2 10 11 2" xfId="51851" xr:uid="{00000000-0005-0000-0000-0000B6560000}"/>
    <cellStyle name="Normal 3 2 2 10 12" xfId="27570" xr:uid="{00000000-0005-0000-0000-0000B7560000}"/>
    <cellStyle name="Normal 3 2 2 10 2" xfId="1305" xr:uid="{00000000-0005-0000-0000-0000B8560000}"/>
    <cellStyle name="Normal 3 2 2 10 2 10" xfId="28070" xr:uid="{00000000-0005-0000-0000-0000B9560000}"/>
    <cellStyle name="Normal 3 2 2 10 2 2" xfId="2733" xr:uid="{00000000-0005-0000-0000-0000BA560000}"/>
    <cellStyle name="Normal 3 2 2 10 2 2 2" xfId="5216" xr:uid="{00000000-0005-0000-0000-0000BB560000}"/>
    <cellStyle name="Normal 3 2 2 10 2 2 2 2" xfId="10067" xr:uid="{00000000-0005-0000-0000-0000BC560000}"/>
    <cellStyle name="Normal 3 2 2 10 2 2 2 2 2" xfId="36817" xr:uid="{00000000-0005-0000-0000-0000BD560000}"/>
    <cellStyle name="Normal 3 2 2 10 2 2 2 3" xfId="14809" xr:uid="{00000000-0005-0000-0000-0000BE560000}"/>
    <cellStyle name="Normal 3 2 2 10 2 2 2 3 2" xfId="41559" xr:uid="{00000000-0005-0000-0000-0000BF560000}"/>
    <cellStyle name="Normal 3 2 2 10 2 2 2 4" xfId="24610" xr:uid="{00000000-0005-0000-0000-0000C0560000}"/>
    <cellStyle name="Normal 3 2 2 10 2 2 2 4 2" xfId="51357" xr:uid="{00000000-0005-0000-0000-0000C1560000}"/>
    <cellStyle name="Normal 3 2 2 10 2 2 2 5" xfId="31966" xr:uid="{00000000-0005-0000-0000-0000C2560000}"/>
    <cellStyle name="Normal 3 2 2 10 2 2 3" xfId="7593" xr:uid="{00000000-0005-0000-0000-0000C3560000}"/>
    <cellStyle name="Normal 3 2 2 10 2 2 3 2" xfId="34343" xr:uid="{00000000-0005-0000-0000-0000C4560000}"/>
    <cellStyle name="Normal 3 2 2 10 2 2 4" xfId="12439" xr:uid="{00000000-0005-0000-0000-0000C5560000}"/>
    <cellStyle name="Normal 3 2 2 10 2 2 4 2" xfId="39189" xr:uid="{00000000-0005-0000-0000-0000C6560000}"/>
    <cellStyle name="Normal 3 2 2 10 2 2 5" xfId="17284" xr:uid="{00000000-0005-0000-0000-0000C7560000}"/>
    <cellStyle name="Normal 3 2 2 10 2 2 5 2" xfId="44034" xr:uid="{00000000-0005-0000-0000-0000C8560000}"/>
    <cellStyle name="Normal 3 2 2 10 2 2 6" xfId="19685" xr:uid="{00000000-0005-0000-0000-0000C9560000}"/>
    <cellStyle name="Normal 3 2 2 10 2 2 6 2" xfId="46432" xr:uid="{00000000-0005-0000-0000-0000CA560000}"/>
    <cellStyle name="Normal 3 2 2 10 2 2 7" xfId="22136" xr:uid="{00000000-0005-0000-0000-0000CB560000}"/>
    <cellStyle name="Normal 3 2 2 10 2 2 7 2" xfId="48883" xr:uid="{00000000-0005-0000-0000-0000CC560000}"/>
    <cellStyle name="Normal 3 2 2 10 2 2 8" xfId="27002" xr:uid="{00000000-0005-0000-0000-0000CD560000}"/>
    <cellStyle name="Normal 3 2 2 10 2 2 8 2" xfId="53747" xr:uid="{00000000-0005-0000-0000-0000CE560000}"/>
    <cellStyle name="Normal 3 2 2 10 2 2 9" xfId="29492" xr:uid="{00000000-0005-0000-0000-0000CF560000}"/>
    <cellStyle name="Normal 3 2 2 10 2 3" xfId="3788" xr:uid="{00000000-0005-0000-0000-0000D0560000}"/>
    <cellStyle name="Normal 3 2 2 10 2 3 2" xfId="8645" xr:uid="{00000000-0005-0000-0000-0000D1560000}"/>
    <cellStyle name="Normal 3 2 2 10 2 3 2 2" xfId="35395" xr:uid="{00000000-0005-0000-0000-0000D2560000}"/>
    <cellStyle name="Normal 3 2 2 10 2 3 3" xfId="13387" xr:uid="{00000000-0005-0000-0000-0000D3560000}"/>
    <cellStyle name="Normal 3 2 2 10 2 3 3 2" xfId="40137" xr:uid="{00000000-0005-0000-0000-0000D4560000}"/>
    <cellStyle name="Normal 3 2 2 10 2 3 4" xfId="23188" xr:uid="{00000000-0005-0000-0000-0000D5560000}"/>
    <cellStyle name="Normal 3 2 2 10 2 3 4 2" xfId="49935" xr:uid="{00000000-0005-0000-0000-0000D6560000}"/>
    <cellStyle name="Normal 3 2 2 10 2 3 5" xfId="30544" xr:uid="{00000000-0005-0000-0000-0000D7560000}"/>
    <cellStyle name="Normal 3 2 2 10 2 4" xfId="6171" xr:uid="{00000000-0005-0000-0000-0000D8560000}"/>
    <cellStyle name="Normal 3 2 2 10 2 4 2" xfId="32921" xr:uid="{00000000-0005-0000-0000-0000D9560000}"/>
    <cellStyle name="Normal 3 2 2 10 2 5" xfId="11017" xr:uid="{00000000-0005-0000-0000-0000DA560000}"/>
    <cellStyle name="Normal 3 2 2 10 2 5 2" xfId="37767" xr:uid="{00000000-0005-0000-0000-0000DB560000}"/>
    <cellStyle name="Normal 3 2 2 10 2 6" xfId="15862" xr:uid="{00000000-0005-0000-0000-0000DC560000}"/>
    <cellStyle name="Normal 3 2 2 10 2 6 2" xfId="42612" xr:uid="{00000000-0005-0000-0000-0000DD560000}"/>
    <cellStyle name="Normal 3 2 2 10 2 7" xfId="18263" xr:uid="{00000000-0005-0000-0000-0000DE560000}"/>
    <cellStyle name="Normal 3 2 2 10 2 7 2" xfId="45010" xr:uid="{00000000-0005-0000-0000-0000DF560000}"/>
    <cellStyle name="Normal 3 2 2 10 2 8" xfId="20714" xr:uid="{00000000-0005-0000-0000-0000E0560000}"/>
    <cellStyle name="Normal 3 2 2 10 2 8 2" xfId="47461" xr:uid="{00000000-0005-0000-0000-0000E1560000}"/>
    <cellStyle name="Normal 3 2 2 10 2 9" xfId="25580" xr:uid="{00000000-0005-0000-0000-0000E2560000}"/>
    <cellStyle name="Normal 3 2 2 10 2 9 2" xfId="52325" xr:uid="{00000000-0005-0000-0000-0000E3560000}"/>
    <cellStyle name="Normal 3 2 2 10 3" xfId="1784" xr:uid="{00000000-0005-0000-0000-0000E4560000}"/>
    <cellStyle name="Normal 3 2 2 10 3 2" xfId="4267" xr:uid="{00000000-0005-0000-0000-0000E5560000}"/>
    <cellStyle name="Normal 3 2 2 10 3 2 2" xfId="9119" xr:uid="{00000000-0005-0000-0000-0000E6560000}"/>
    <cellStyle name="Normal 3 2 2 10 3 2 2 2" xfId="35869" xr:uid="{00000000-0005-0000-0000-0000E7560000}"/>
    <cellStyle name="Normal 3 2 2 10 3 2 3" xfId="13861" xr:uid="{00000000-0005-0000-0000-0000E8560000}"/>
    <cellStyle name="Normal 3 2 2 10 3 2 3 2" xfId="40611" xr:uid="{00000000-0005-0000-0000-0000E9560000}"/>
    <cellStyle name="Normal 3 2 2 10 3 2 4" xfId="23662" xr:uid="{00000000-0005-0000-0000-0000EA560000}"/>
    <cellStyle name="Normal 3 2 2 10 3 2 4 2" xfId="50409" xr:uid="{00000000-0005-0000-0000-0000EB560000}"/>
    <cellStyle name="Normal 3 2 2 10 3 2 5" xfId="31018" xr:uid="{00000000-0005-0000-0000-0000EC560000}"/>
    <cellStyle name="Normal 3 2 2 10 3 3" xfId="6645" xr:uid="{00000000-0005-0000-0000-0000ED560000}"/>
    <cellStyle name="Normal 3 2 2 10 3 3 2" xfId="33395" xr:uid="{00000000-0005-0000-0000-0000EE560000}"/>
    <cellStyle name="Normal 3 2 2 10 3 4" xfId="11491" xr:uid="{00000000-0005-0000-0000-0000EF560000}"/>
    <cellStyle name="Normal 3 2 2 10 3 4 2" xfId="38241" xr:uid="{00000000-0005-0000-0000-0000F0560000}"/>
    <cellStyle name="Normal 3 2 2 10 3 5" xfId="16336" xr:uid="{00000000-0005-0000-0000-0000F1560000}"/>
    <cellStyle name="Normal 3 2 2 10 3 5 2" xfId="43086" xr:uid="{00000000-0005-0000-0000-0000F2560000}"/>
    <cellStyle name="Normal 3 2 2 10 3 6" xfId="18737" xr:uid="{00000000-0005-0000-0000-0000F3560000}"/>
    <cellStyle name="Normal 3 2 2 10 3 6 2" xfId="45484" xr:uid="{00000000-0005-0000-0000-0000F4560000}"/>
    <cellStyle name="Normal 3 2 2 10 3 7" xfId="21188" xr:uid="{00000000-0005-0000-0000-0000F5560000}"/>
    <cellStyle name="Normal 3 2 2 10 3 7 2" xfId="47935" xr:uid="{00000000-0005-0000-0000-0000F6560000}"/>
    <cellStyle name="Normal 3 2 2 10 3 8" xfId="26054" xr:uid="{00000000-0005-0000-0000-0000F7560000}"/>
    <cellStyle name="Normal 3 2 2 10 3 8 2" xfId="52799" xr:uid="{00000000-0005-0000-0000-0000F8560000}"/>
    <cellStyle name="Normal 3 2 2 10 3 9" xfId="28544" xr:uid="{00000000-0005-0000-0000-0000F9560000}"/>
    <cellStyle name="Normal 3 2 2 10 4" xfId="2259" xr:uid="{00000000-0005-0000-0000-0000FA560000}"/>
    <cellStyle name="Normal 3 2 2 10 4 2" xfId="4742" xr:uid="{00000000-0005-0000-0000-0000FB560000}"/>
    <cellStyle name="Normal 3 2 2 10 4 2 2" xfId="9593" xr:uid="{00000000-0005-0000-0000-0000FC560000}"/>
    <cellStyle name="Normal 3 2 2 10 4 2 2 2" xfId="36343" xr:uid="{00000000-0005-0000-0000-0000FD560000}"/>
    <cellStyle name="Normal 3 2 2 10 4 2 3" xfId="14335" xr:uid="{00000000-0005-0000-0000-0000FE560000}"/>
    <cellStyle name="Normal 3 2 2 10 4 2 3 2" xfId="41085" xr:uid="{00000000-0005-0000-0000-0000FF560000}"/>
    <cellStyle name="Normal 3 2 2 10 4 2 4" xfId="24136" xr:uid="{00000000-0005-0000-0000-000000570000}"/>
    <cellStyle name="Normal 3 2 2 10 4 2 4 2" xfId="50883" xr:uid="{00000000-0005-0000-0000-000001570000}"/>
    <cellStyle name="Normal 3 2 2 10 4 2 5" xfId="31492" xr:uid="{00000000-0005-0000-0000-000002570000}"/>
    <cellStyle name="Normal 3 2 2 10 4 3" xfId="7119" xr:uid="{00000000-0005-0000-0000-000003570000}"/>
    <cellStyle name="Normal 3 2 2 10 4 3 2" xfId="33869" xr:uid="{00000000-0005-0000-0000-000004570000}"/>
    <cellStyle name="Normal 3 2 2 10 4 4" xfId="11965" xr:uid="{00000000-0005-0000-0000-000005570000}"/>
    <cellStyle name="Normal 3 2 2 10 4 4 2" xfId="38715" xr:uid="{00000000-0005-0000-0000-000006570000}"/>
    <cellStyle name="Normal 3 2 2 10 4 5" xfId="16810" xr:uid="{00000000-0005-0000-0000-000007570000}"/>
    <cellStyle name="Normal 3 2 2 10 4 5 2" xfId="43560" xr:uid="{00000000-0005-0000-0000-000008570000}"/>
    <cellStyle name="Normal 3 2 2 10 4 6" xfId="19211" xr:uid="{00000000-0005-0000-0000-000009570000}"/>
    <cellStyle name="Normal 3 2 2 10 4 6 2" xfId="45958" xr:uid="{00000000-0005-0000-0000-00000A570000}"/>
    <cellStyle name="Normal 3 2 2 10 4 7" xfId="21662" xr:uid="{00000000-0005-0000-0000-00000B570000}"/>
    <cellStyle name="Normal 3 2 2 10 4 7 2" xfId="48409" xr:uid="{00000000-0005-0000-0000-00000C570000}"/>
    <cellStyle name="Normal 3 2 2 10 4 8" xfId="26528" xr:uid="{00000000-0005-0000-0000-00000D570000}"/>
    <cellStyle name="Normal 3 2 2 10 4 8 2" xfId="53273" xr:uid="{00000000-0005-0000-0000-00000E570000}"/>
    <cellStyle name="Normal 3 2 2 10 4 9" xfId="29018" xr:uid="{00000000-0005-0000-0000-00000F570000}"/>
    <cellStyle name="Normal 3 2 2 10 5" xfId="3286" xr:uid="{00000000-0005-0000-0000-000010570000}"/>
    <cellStyle name="Normal 3 2 2 10 5 2" xfId="8145" xr:uid="{00000000-0005-0000-0000-000011570000}"/>
    <cellStyle name="Normal 3 2 2 10 5 2 2" xfId="34895" xr:uid="{00000000-0005-0000-0000-000012570000}"/>
    <cellStyle name="Normal 3 2 2 10 5 3" xfId="12913" xr:uid="{00000000-0005-0000-0000-000013570000}"/>
    <cellStyle name="Normal 3 2 2 10 5 3 2" xfId="39663" xr:uid="{00000000-0005-0000-0000-000014570000}"/>
    <cellStyle name="Normal 3 2 2 10 5 4" xfId="22688" xr:uid="{00000000-0005-0000-0000-000015570000}"/>
    <cellStyle name="Normal 3 2 2 10 5 4 2" xfId="49435" xr:uid="{00000000-0005-0000-0000-000016570000}"/>
    <cellStyle name="Normal 3 2 2 10 5 5" xfId="30044" xr:uid="{00000000-0005-0000-0000-000017570000}"/>
    <cellStyle name="Normal 3 2 2 10 6" xfId="5697" xr:uid="{00000000-0005-0000-0000-000018570000}"/>
    <cellStyle name="Normal 3 2 2 10 6 2" xfId="32447" xr:uid="{00000000-0005-0000-0000-000019570000}"/>
    <cellStyle name="Normal 3 2 2 10 7" xfId="10543" xr:uid="{00000000-0005-0000-0000-00001A570000}"/>
    <cellStyle name="Normal 3 2 2 10 7 2" xfId="37293" xr:uid="{00000000-0005-0000-0000-00001B570000}"/>
    <cellStyle name="Normal 3 2 2 10 8" xfId="15388" xr:uid="{00000000-0005-0000-0000-00001C570000}"/>
    <cellStyle name="Normal 3 2 2 10 8 2" xfId="42138" xr:uid="{00000000-0005-0000-0000-00001D570000}"/>
    <cellStyle name="Normal 3 2 2 10 9" xfId="17787" xr:uid="{00000000-0005-0000-0000-00001E570000}"/>
    <cellStyle name="Normal 3 2 2 10 9 2" xfId="44534" xr:uid="{00000000-0005-0000-0000-00001F570000}"/>
    <cellStyle name="Normal 3 2 2 11" xfId="1066" xr:uid="{00000000-0005-0000-0000-000020570000}"/>
    <cellStyle name="Normal 3 2 2 11 10" xfId="27833" xr:uid="{00000000-0005-0000-0000-000021570000}"/>
    <cellStyle name="Normal 3 2 2 11 2" xfId="2496" xr:uid="{00000000-0005-0000-0000-000022570000}"/>
    <cellStyle name="Normal 3 2 2 11 2 2" xfId="4979" xr:uid="{00000000-0005-0000-0000-000023570000}"/>
    <cellStyle name="Normal 3 2 2 11 2 2 2" xfId="9830" xr:uid="{00000000-0005-0000-0000-000024570000}"/>
    <cellStyle name="Normal 3 2 2 11 2 2 2 2" xfId="36580" xr:uid="{00000000-0005-0000-0000-000025570000}"/>
    <cellStyle name="Normal 3 2 2 11 2 2 3" xfId="14572" xr:uid="{00000000-0005-0000-0000-000026570000}"/>
    <cellStyle name="Normal 3 2 2 11 2 2 3 2" xfId="41322" xr:uid="{00000000-0005-0000-0000-000027570000}"/>
    <cellStyle name="Normal 3 2 2 11 2 2 4" xfId="24373" xr:uid="{00000000-0005-0000-0000-000028570000}"/>
    <cellStyle name="Normal 3 2 2 11 2 2 4 2" xfId="51120" xr:uid="{00000000-0005-0000-0000-000029570000}"/>
    <cellStyle name="Normal 3 2 2 11 2 2 5" xfId="31729" xr:uid="{00000000-0005-0000-0000-00002A570000}"/>
    <cellStyle name="Normal 3 2 2 11 2 3" xfId="7356" xr:uid="{00000000-0005-0000-0000-00002B570000}"/>
    <cellStyle name="Normal 3 2 2 11 2 3 2" xfId="34106" xr:uid="{00000000-0005-0000-0000-00002C570000}"/>
    <cellStyle name="Normal 3 2 2 11 2 4" xfId="12202" xr:uid="{00000000-0005-0000-0000-00002D570000}"/>
    <cellStyle name="Normal 3 2 2 11 2 4 2" xfId="38952" xr:uid="{00000000-0005-0000-0000-00002E570000}"/>
    <cellStyle name="Normal 3 2 2 11 2 5" xfId="17047" xr:uid="{00000000-0005-0000-0000-00002F570000}"/>
    <cellStyle name="Normal 3 2 2 11 2 5 2" xfId="43797" xr:uid="{00000000-0005-0000-0000-000030570000}"/>
    <cellStyle name="Normal 3 2 2 11 2 6" xfId="19448" xr:uid="{00000000-0005-0000-0000-000031570000}"/>
    <cellStyle name="Normal 3 2 2 11 2 6 2" xfId="46195" xr:uid="{00000000-0005-0000-0000-000032570000}"/>
    <cellStyle name="Normal 3 2 2 11 2 7" xfId="21899" xr:uid="{00000000-0005-0000-0000-000033570000}"/>
    <cellStyle name="Normal 3 2 2 11 2 7 2" xfId="48646" xr:uid="{00000000-0005-0000-0000-000034570000}"/>
    <cellStyle name="Normal 3 2 2 11 2 8" xfId="26765" xr:uid="{00000000-0005-0000-0000-000035570000}"/>
    <cellStyle name="Normal 3 2 2 11 2 8 2" xfId="53510" xr:uid="{00000000-0005-0000-0000-000036570000}"/>
    <cellStyle name="Normal 3 2 2 11 2 9" xfId="29255" xr:uid="{00000000-0005-0000-0000-000037570000}"/>
    <cellStyle name="Normal 3 2 2 11 3" xfId="3550" xr:uid="{00000000-0005-0000-0000-000038570000}"/>
    <cellStyle name="Normal 3 2 2 11 3 2" xfId="8408" xr:uid="{00000000-0005-0000-0000-000039570000}"/>
    <cellStyle name="Normal 3 2 2 11 3 2 2" xfId="35158" xr:uid="{00000000-0005-0000-0000-00003A570000}"/>
    <cellStyle name="Normal 3 2 2 11 3 3" xfId="13150" xr:uid="{00000000-0005-0000-0000-00003B570000}"/>
    <cellStyle name="Normal 3 2 2 11 3 3 2" xfId="39900" xr:uid="{00000000-0005-0000-0000-00003C570000}"/>
    <cellStyle name="Normal 3 2 2 11 3 4" xfId="22951" xr:uid="{00000000-0005-0000-0000-00003D570000}"/>
    <cellStyle name="Normal 3 2 2 11 3 4 2" xfId="49698" xr:uid="{00000000-0005-0000-0000-00003E570000}"/>
    <cellStyle name="Normal 3 2 2 11 3 5" xfId="30307" xr:uid="{00000000-0005-0000-0000-00003F570000}"/>
    <cellStyle name="Normal 3 2 2 11 4" xfId="5934" xr:uid="{00000000-0005-0000-0000-000040570000}"/>
    <cellStyle name="Normal 3 2 2 11 4 2" xfId="32684" xr:uid="{00000000-0005-0000-0000-000041570000}"/>
    <cellStyle name="Normal 3 2 2 11 5" xfId="10780" xr:uid="{00000000-0005-0000-0000-000042570000}"/>
    <cellStyle name="Normal 3 2 2 11 5 2" xfId="37530" xr:uid="{00000000-0005-0000-0000-000043570000}"/>
    <cellStyle name="Normal 3 2 2 11 6" xfId="15625" xr:uid="{00000000-0005-0000-0000-000044570000}"/>
    <cellStyle name="Normal 3 2 2 11 6 2" xfId="42375" xr:uid="{00000000-0005-0000-0000-000045570000}"/>
    <cellStyle name="Normal 3 2 2 11 7" xfId="18026" xr:uid="{00000000-0005-0000-0000-000046570000}"/>
    <cellStyle name="Normal 3 2 2 11 7 2" xfId="44773" xr:uid="{00000000-0005-0000-0000-000047570000}"/>
    <cellStyle name="Normal 3 2 2 11 8" xfId="20477" xr:uid="{00000000-0005-0000-0000-000048570000}"/>
    <cellStyle name="Normal 3 2 2 11 8 2" xfId="47224" xr:uid="{00000000-0005-0000-0000-000049570000}"/>
    <cellStyle name="Normal 3 2 2 11 9" xfId="25343" xr:uid="{00000000-0005-0000-0000-00004A570000}"/>
    <cellStyle name="Normal 3 2 2 11 9 2" xfId="52088" xr:uid="{00000000-0005-0000-0000-00004B570000}"/>
    <cellStyle name="Normal 3 2 2 12" xfId="1546" xr:uid="{00000000-0005-0000-0000-00004C570000}"/>
    <cellStyle name="Normal 3 2 2 12 2" xfId="4029" xr:uid="{00000000-0005-0000-0000-00004D570000}"/>
    <cellStyle name="Normal 3 2 2 12 2 2" xfId="8882" xr:uid="{00000000-0005-0000-0000-00004E570000}"/>
    <cellStyle name="Normal 3 2 2 12 2 2 2" xfId="35632" xr:uid="{00000000-0005-0000-0000-00004F570000}"/>
    <cellStyle name="Normal 3 2 2 12 2 3" xfId="13624" xr:uid="{00000000-0005-0000-0000-000050570000}"/>
    <cellStyle name="Normal 3 2 2 12 2 3 2" xfId="40374" xr:uid="{00000000-0005-0000-0000-000051570000}"/>
    <cellStyle name="Normal 3 2 2 12 2 4" xfId="23425" xr:uid="{00000000-0005-0000-0000-000052570000}"/>
    <cellStyle name="Normal 3 2 2 12 2 4 2" xfId="50172" xr:uid="{00000000-0005-0000-0000-000053570000}"/>
    <cellStyle name="Normal 3 2 2 12 2 5" xfId="30781" xr:uid="{00000000-0005-0000-0000-000054570000}"/>
    <cellStyle name="Normal 3 2 2 12 3" xfId="6408" xr:uid="{00000000-0005-0000-0000-000055570000}"/>
    <cellStyle name="Normal 3 2 2 12 3 2" xfId="33158" xr:uid="{00000000-0005-0000-0000-000056570000}"/>
    <cellStyle name="Normal 3 2 2 12 4" xfId="11254" xr:uid="{00000000-0005-0000-0000-000057570000}"/>
    <cellStyle name="Normal 3 2 2 12 4 2" xfId="38004" xr:uid="{00000000-0005-0000-0000-000058570000}"/>
    <cellStyle name="Normal 3 2 2 12 5" xfId="16099" xr:uid="{00000000-0005-0000-0000-000059570000}"/>
    <cellStyle name="Normal 3 2 2 12 5 2" xfId="42849" xr:uid="{00000000-0005-0000-0000-00005A570000}"/>
    <cellStyle name="Normal 3 2 2 12 6" xfId="18500" xr:uid="{00000000-0005-0000-0000-00005B570000}"/>
    <cellStyle name="Normal 3 2 2 12 6 2" xfId="45247" xr:uid="{00000000-0005-0000-0000-00005C570000}"/>
    <cellStyle name="Normal 3 2 2 12 7" xfId="20951" xr:uid="{00000000-0005-0000-0000-00005D570000}"/>
    <cellStyle name="Normal 3 2 2 12 7 2" xfId="47698" xr:uid="{00000000-0005-0000-0000-00005E570000}"/>
    <cellStyle name="Normal 3 2 2 12 8" xfId="25817" xr:uid="{00000000-0005-0000-0000-00005F570000}"/>
    <cellStyle name="Normal 3 2 2 12 8 2" xfId="52562" xr:uid="{00000000-0005-0000-0000-000060570000}"/>
    <cellStyle name="Normal 3 2 2 12 9" xfId="28307" xr:uid="{00000000-0005-0000-0000-000061570000}"/>
    <cellStyle name="Normal 3 2 2 13" xfId="2022" xr:uid="{00000000-0005-0000-0000-000062570000}"/>
    <cellStyle name="Normal 3 2 2 13 2" xfId="4505" xr:uid="{00000000-0005-0000-0000-000063570000}"/>
    <cellStyle name="Normal 3 2 2 13 2 2" xfId="9356" xr:uid="{00000000-0005-0000-0000-000064570000}"/>
    <cellStyle name="Normal 3 2 2 13 2 2 2" xfId="36106" xr:uid="{00000000-0005-0000-0000-000065570000}"/>
    <cellStyle name="Normal 3 2 2 13 2 3" xfId="14098" xr:uid="{00000000-0005-0000-0000-000066570000}"/>
    <cellStyle name="Normal 3 2 2 13 2 3 2" xfId="40848" xr:uid="{00000000-0005-0000-0000-000067570000}"/>
    <cellStyle name="Normal 3 2 2 13 2 4" xfId="23899" xr:uid="{00000000-0005-0000-0000-000068570000}"/>
    <cellStyle name="Normal 3 2 2 13 2 4 2" xfId="50646" xr:uid="{00000000-0005-0000-0000-000069570000}"/>
    <cellStyle name="Normal 3 2 2 13 2 5" xfId="31255" xr:uid="{00000000-0005-0000-0000-00006A570000}"/>
    <cellStyle name="Normal 3 2 2 13 3" xfId="6882" xr:uid="{00000000-0005-0000-0000-00006B570000}"/>
    <cellStyle name="Normal 3 2 2 13 3 2" xfId="33632" xr:uid="{00000000-0005-0000-0000-00006C570000}"/>
    <cellStyle name="Normal 3 2 2 13 4" xfId="11728" xr:uid="{00000000-0005-0000-0000-00006D570000}"/>
    <cellStyle name="Normal 3 2 2 13 4 2" xfId="38478" xr:uid="{00000000-0005-0000-0000-00006E570000}"/>
    <cellStyle name="Normal 3 2 2 13 5" xfId="16573" xr:uid="{00000000-0005-0000-0000-00006F570000}"/>
    <cellStyle name="Normal 3 2 2 13 5 2" xfId="43323" xr:uid="{00000000-0005-0000-0000-000070570000}"/>
    <cellStyle name="Normal 3 2 2 13 6" xfId="18974" xr:uid="{00000000-0005-0000-0000-000071570000}"/>
    <cellStyle name="Normal 3 2 2 13 6 2" xfId="45721" xr:uid="{00000000-0005-0000-0000-000072570000}"/>
    <cellStyle name="Normal 3 2 2 13 7" xfId="21425" xr:uid="{00000000-0005-0000-0000-000073570000}"/>
    <cellStyle name="Normal 3 2 2 13 7 2" xfId="48172" xr:uid="{00000000-0005-0000-0000-000074570000}"/>
    <cellStyle name="Normal 3 2 2 13 8" xfId="26291" xr:uid="{00000000-0005-0000-0000-000075570000}"/>
    <cellStyle name="Normal 3 2 2 13 8 2" xfId="53036" xr:uid="{00000000-0005-0000-0000-000076570000}"/>
    <cellStyle name="Normal 3 2 2 13 9" xfId="28781" xr:uid="{00000000-0005-0000-0000-000077570000}"/>
    <cellStyle name="Normal 3 2 2 14" xfId="2971" xr:uid="{00000000-0005-0000-0000-000078570000}"/>
    <cellStyle name="Normal 3 2 2 14 2" xfId="7830" xr:uid="{00000000-0005-0000-0000-000079570000}"/>
    <cellStyle name="Normal 3 2 2 14 2 2" xfId="34580" xr:uid="{00000000-0005-0000-0000-00007A570000}"/>
    <cellStyle name="Normal 3 2 2 14 3" xfId="12676" xr:uid="{00000000-0005-0000-0000-00007B570000}"/>
    <cellStyle name="Normal 3 2 2 14 3 2" xfId="39426" xr:uid="{00000000-0005-0000-0000-00007C570000}"/>
    <cellStyle name="Normal 3 2 2 14 4" xfId="22373" xr:uid="{00000000-0005-0000-0000-00007D570000}"/>
    <cellStyle name="Normal 3 2 2 14 4 2" xfId="49120" xr:uid="{00000000-0005-0000-0000-00007E570000}"/>
    <cellStyle name="Normal 3 2 2 14 5" xfId="29729" xr:uid="{00000000-0005-0000-0000-00007F570000}"/>
    <cellStyle name="Normal 3 2 2 15" xfId="5460" xr:uid="{00000000-0005-0000-0000-000080570000}"/>
    <cellStyle name="Normal 3 2 2 15 2" xfId="32210" xr:uid="{00000000-0005-0000-0000-000081570000}"/>
    <cellStyle name="Normal 3 2 2 16" xfId="10305" xr:uid="{00000000-0005-0000-0000-000082570000}"/>
    <cellStyle name="Normal 3 2 2 16 2" xfId="37055" xr:uid="{00000000-0005-0000-0000-000083570000}"/>
    <cellStyle name="Normal 3 2 2 17" xfId="15151" xr:uid="{00000000-0005-0000-0000-000084570000}"/>
    <cellStyle name="Normal 3 2 2 17 2" xfId="41901" xr:uid="{00000000-0005-0000-0000-000085570000}"/>
    <cellStyle name="Normal 3 2 2 18" xfId="17526" xr:uid="{00000000-0005-0000-0000-000086570000}"/>
    <cellStyle name="Normal 3 2 2 18 2" xfId="44273" xr:uid="{00000000-0005-0000-0000-000087570000}"/>
    <cellStyle name="Normal 3 2 2 19" xfId="20001" xr:uid="{00000000-0005-0000-0000-000088570000}"/>
    <cellStyle name="Normal 3 2 2 19 2" xfId="46748" xr:uid="{00000000-0005-0000-0000-000089570000}"/>
    <cellStyle name="Normal 3 2 2 2" xfId="102" xr:uid="{00000000-0005-0000-0000-00008A570000}"/>
    <cellStyle name="Normal 3 2 2 2 10" xfId="2977" xr:uid="{00000000-0005-0000-0000-00008B570000}"/>
    <cellStyle name="Normal 3 2 2 2 10 2" xfId="7836" xr:uid="{00000000-0005-0000-0000-00008C570000}"/>
    <cellStyle name="Normal 3 2 2 2 10 2 2" xfId="34586" xr:uid="{00000000-0005-0000-0000-00008D570000}"/>
    <cellStyle name="Normal 3 2 2 2 10 3" xfId="12682" xr:uid="{00000000-0005-0000-0000-00008E570000}"/>
    <cellStyle name="Normal 3 2 2 2 10 3 2" xfId="39432" xr:uid="{00000000-0005-0000-0000-00008F570000}"/>
    <cellStyle name="Normal 3 2 2 2 10 4" xfId="22379" xr:uid="{00000000-0005-0000-0000-000090570000}"/>
    <cellStyle name="Normal 3 2 2 2 10 4 2" xfId="49126" xr:uid="{00000000-0005-0000-0000-000091570000}"/>
    <cellStyle name="Normal 3 2 2 2 10 5" xfId="29735" xr:uid="{00000000-0005-0000-0000-000092570000}"/>
    <cellStyle name="Normal 3 2 2 2 11" xfId="5466" xr:uid="{00000000-0005-0000-0000-000093570000}"/>
    <cellStyle name="Normal 3 2 2 2 11 2" xfId="32216" xr:uid="{00000000-0005-0000-0000-000094570000}"/>
    <cellStyle name="Normal 3 2 2 2 12" xfId="10311" xr:uid="{00000000-0005-0000-0000-000095570000}"/>
    <cellStyle name="Normal 3 2 2 2 12 2" xfId="37061" xr:uid="{00000000-0005-0000-0000-000096570000}"/>
    <cellStyle name="Normal 3 2 2 2 13" xfId="15157" xr:uid="{00000000-0005-0000-0000-000097570000}"/>
    <cellStyle name="Normal 3 2 2 2 13 2" xfId="41907" xr:uid="{00000000-0005-0000-0000-000098570000}"/>
    <cellStyle name="Normal 3 2 2 2 14" xfId="17532" xr:uid="{00000000-0005-0000-0000-000099570000}"/>
    <cellStyle name="Normal 3 2 2 2 14 2" xfId="44279" xr:uid="{00000000-0005-0000-0000-00009A570000}"/>
    <cellStyle name="Normal 3 2 2 2 15" xfId="20008" xr:uid="{00000000-0005-0000-0000-00009B570000}"/>
    <cellStyle name="Normal 3 2 2 2 15 2" xfId="46755" xr:uid="{00000000-0005-0000-0000-00009C570000}"/>
    <cellStyle name="Normal 3 2 2 2 16" xfId="24874" xr:uid="{00000000-0005-0000-0000-00009D570000}"/>
    <cellStyle name="Normal 3 2 2 2 16 2" xfId="51620" xr:uid="{00000000-0005-0000-0000-00009E570000}"/>
    <cellStyle name="Normal 3 2 2 2 17" xfId="27261" xr:uid="{00000000-0005-0000-0000-00009F570000}"/>
    <cellStyle name="Normal 3 2 2 2 2" xfId="479" xr:uid="{00000000-0005-0000-0000-0000A0570000}"/>
    <cellStyle name="Normal 3 2 2 2 2 10" xfId="15192" xr:uid="{00000000-0005-0000-0000-0000A1570000}"/>
    <cellStyle name="Normal 3 2 2 2 2 10 2" xfId="41942" xr:uid="{00000000-0005-0000-0000-0000A2570000}"/>
    <cellStyle name="Normal 3 2 2 2 2 11" xfId="17583" xr:uid="{00000000-0005-0000-0000-0000A3570000}"/>
    <cellStyle name="Normal 3 2 2 2 2 11 2" xfId="44330" xr:uid="{00000000-0005-0000-0000-0000A4570000}"/>
    <cellStyle name="Normal 3 2 2 2 2 12" xfId="20043" xr:uid="{00000000-0005-0000-0000-0000A5570000}"/>
    <cellStyle name="Normal 3 2 2 2 2 12 2" xfId="46790" xr:uid="{00000000-0005-0000-0000-0000A6570000}"/>
    <cellStyle name="Normal 3 2 2 2 2 13" xfId="24909" xr:uid="{00000000-0005-0000-0000-0000A7570000}"/>
    <cellStyle name="Normal 3 2 2 2 2 13 2" xfId="51655" xr:uid="{00000000-0005-0000-0000-0000A8570000}"/>
    <cellStyle name="Normal 3 2 2 2 2 14" xfId="27322" xr:uid="{00000000-0005-0000-0000-0000A9570000}"/>
    <cellStyle name="Normal 3 2 2 2 2 2" xfId="694" xr:uid="{00000000-0005-0000-0000-0000AA570000}"/>
    <cellStyle name="Normal 3 2 2 2 2 2 10" xfId="17725" xr:uid="{00000000-0005-0000-0000-0000AB570000}"/>
    <cellStyle name="Normal 3 2 2 2 2 2 10 2" xfId="44472" xr:uid="{00000000-0005-0000-0000-0000AC570000}"/>
    <cellStyle name="Normal 3 2 2 2 2 2 11" xfId="20179" xr:uid="{00000000-0005-0000-0000-0000AD570000}"/>
    <cellStyle name="Normal 3 2 2 2 2 2 11 2" xfId="46926" xr:uid="{00000000-0005-0000-0000-0000AE570000}"/>
    <cellStyle name="Normal 3 2 2 2 2 2 12" xfId="25045" xr:uid="{00000000-0005-0000-0000-0000AF570000}"/>
    <cellStyle name="Normal 3 2 2 2 2 2 12 2" xfId="51791" xr:uid="{00000000-0005-0000-0000-0000B0570000}"/>
    <cellStyle name="Normal 3 2 2 2 2 2 13" xfId="27503" xr:uid="{00000000-0005-0000-0000-0000B1570000}"/>
    <cellStyle name="Normal 3 2 2 2 2 2 2" xfId="1005" xr:uid="{00000000-0005-0000-0000-0000B2570000}"/>
    <cellStyle name="Normal 3 2 2 2 2 2 2 10" xfId="20417" xr:uid="{00000000-0005-0000-0000-0000B3570000}"/>
    <cellStyle name="Normal 3 2 2 2 2 2 2 10 2" xfId="47164" xr:uid="{00000000-0005-0000-0000-0000B4570000}"/>
    <cellStyle name="Normal 3 2 2 2 2 2 2 11" xfId="25283" xr:uid="{00000000-0005-0000-0000-0000B5570000}"/>
    <cellStyle name="Normal 3 2 2 2 2 2 2 11 2" xfId="52028" xr:uid="{00000000-0005-0000-0000-0000B6570000}"/>
    <cellStyle name="Normal 3 2 2 2 2 2 2 12" xfId="27773" xr:uid="{00000000-0005-0000-0000-0000B7570000}"/>
    <cellStyle name="Normal 3 2 2 2 2 2 2 2" xfId="1482" xr:uid="{00000000-0005-0000-0000-0000B8570000}"/>
    <cellStyle name="Normal 3 2 2 2 2 2 2 2 10" xfId="28247" xr:uid="{00000000-0005-0000-0000-0000B9570000}"/>
    <cellStyle name="Normal 3 2 2 2 2 2 2 2 2" xfId="2910" xr:uid="{00000000-0005-0000-0000-0000BA570000}"/>
    <cellStyle name="Normal 3 2 2 2 2 2 2 2 2 2" xfId="5393" xr:uid="{00000000-0005-0000-0000-0000BB570000}"/>
    <cellStyle name="Normal 3 2 2 2 2 2 2 2 2 2 2" xfId="10244" xr:uid="{00000000-0005-0000-0000-0000BC570000}"/>
    <cellStyle name="Normal 3 2 2 2 2 2 2 2 2 2 2 2" xfId="36994" xr:uid="{00000000-0005-0000-0000-0000BD570000}"/>
    <cellStyle name="Normal 3 2 2 2 2 2 2 2 2 2 3" xfId="14986" xr:uid="{00000000-0005-0000-0000-0000BE570000}"/>
    <cellStyle name="Normal 3 2 2 2 2 2 2 2 2 2 3 2" xfId="41736" xr:uid="{00000000-0005-0000-0000-0000BF570000}"/>
    <cellStyle name="Normal 3 2 2 2 2 2 2 2 2 2 4" xfId="24787" xr:uid="{00000000-0005-0000-0000-0000C0570000}"/>
    <cellStyle name="Normal 3 2 2 2 2 2 2 2 2 2 4 2" xfId="51534" xr:uid="{00000000-0005-0000-0000-0000C1570000}"/>
    <cellStyle name="Normal 3 2 2 2 2 2 2 2 2 2 5" xfId="32143" xr:uid="{00000000-0005-0000-0000-0000C2570000}"/>
    <cellStyle name="Normal 3 2 2 2 2 2 2 2 2 3" xfId="7770" xr:uid="{00000000-0005-0000-0000-0000C3570000}"/>
    <cellStyle name="Normal 3 2 2 2 2 2 2 2 2 3 2" xfId="34520" xr:uid="{00000000-0005-0000-0000-0000C4570000}"/>
    <cellStyle name="Normal 3 2 2 2 2 2 2 2 2 4" xfId="12616" xr:uid="{00000000-0005-0000-0000-0000C5570000}"/>
    <cellStyle name="Normal 3 2 2 2 2 2 2 2 2 4 2" xfId="39366" xr:uid="{00000000-0005-0000-0000-0000C6570000}"/>
    <cellStyle name="Normal 3 2 2 2 2 2 2 2 2 5" xfId="17461" xr:uid="{00000000-0005-0000-0000-0000C7570000}"/>
    <cellStyle name="Normal 3 2 2 2 2 2 2 2 2 5 2" xfId="44211" xr:uid="{00000000-0005-0000-0000-0000C8570000}"/>
    <cellStyle name="Normal 3 2 2 2 2 2 2 2 2 6" xfId="19862" xr:uid="{00000000-0005-0000-0000-0000C9570000}"/>
    <cellStyle name="Normal 3 2 2 2 2 2 2 2 2 6 2" xfId="46609" xr:uid="{00000000-0005-0000-0000-0000CA570000}"/>
    <cellStyle name="Normal 3 2 2 2 2 2 2 2 2 7" xfId="22313" xr:uid="{00000000-0005-0000-0000-0000CB570000}"/>
    <cellStyle name="Normal 3 2 2 2 2 2 2 2 2 7 2" xfId="49060" xr:uid="{00000000-0005-0000-0000-0000CC570000}"/>
    <cellStyle name="Normal 3 2 2 2 2 2 2 2 2 8" xfId="27179" xr:uid="{00000000-0005-0000-0000-0000CD570000}"/>
    <cellStyle name="Normal 3 2 2 2 2 2 2 2 2 8 2" xfId="53924" xr:uid="{00000000-0005-0000-0000-0000CE570000}"/>
    <cellStyle name="Normal 3 2 2 2 2 2 2 2 2 9" xfId="29669" xr:uid="{00000000-0005-0000-0000-0000CF570000}"/>
    <cellStyle name="Normal 3 2 2 2 2 2 2 2 3" xfId="3965" xr:uid="{00000000-0005-0000-0000-0000D0570000}"/>
    <cellStyle name="Normal 3 2 2 2 2 2 2 2 3 2" xfId="8822" xr:uid="{00000000-0005-0000-0000-0000D1570000}"/>
    <cellStyle name="Normal 3 2 2 2 2 2 2 2 3 2 2" xfId="35572" xr:uid="{00000000-0005-0000-0000-0000D2570000}"/>
    <cellStyle name="Normal 3 2 2 2 2 2 2 2 3 3" xfId="13564" xr:uid="{00000000-0005-0000-0000-0000D3570000}"/>
    <cellStyle name="Normal 3 2 2 2 2 2 2 2 3 3 2" xfId="40314" xr:uid="{00000000-0005-0000-0000-0000D4570000}"/>
    <cellStyle name="Normal 3 2 2 2 2 2 2 2 3 4" xfId="23365" xr:uid="{00000000-0005-0000-0000-0000D5570000}"/>
    <cellStyle name="Normal 3 2 2 2 2 2 2 2 3 4 2" xfId="50112" xr:uid="{00000000-0005-0000-0000-0000D6570000}"/>
    <cellStyle name="Normal 3 2 2 2 2 2 2 2 3 5" xfId="30721" xr:uid="{00000000-0005-0000-0000-0000D7570000}"/>
    <cellStyle name="Normal 3 2 2 2 2 2 2 2 4" xfId="6348" xr:uid="{00000000-0005-0000-0000-0000D8570000}"/>
    <cellStyle name="Normal 3 2 2 2 2 2 2 2 4 2" xfId="33098" xr:uid="{00000000-0005-0000-0000-0000D9570000}"/>
    <cellStyle name="Normal 3 2 2 2 2 2 2 2 5" xfId="11194" xr:uid="{00000000-0005-0000-0000-0000DA570000}"/>
    <cellStyle name="Normal 3 2 2 2 2 2 2 2 5 2" xfId="37944" xr:uid="{00000000-0005-0000-0000-0000DB570000}"/>
    <cellStyle name="Normal 3 2 2 2 2 2 2 2 6" xfId="16039" xr:uid="{00000000-0005-0000-0000-0000DC570000}"/>
    <cellStyle name="Normal 3 2 2 2 2 2 2 2 6 2" xfId="42789" xr:uid="{00000000-0005-0000-0000-0000DD570000}"/>
    <cellStyle name="Normal 3 2 2 2 2 2 2 2 7" xfId="18440" xr:uid="{00000000-0005-0000-0000-0000DE570000}"/>
    <cellStyle name="Normal 3 2 2 2 2 2 2 2 7 2" xfId="45187" xr:uid="{00000000-0005-0000-0000-0000DF570000}"/>
    <cellStyle name="Normal 3 2 2 2 2 2 2 2 8" xfId="20891" xr:uid="{00000000-0005-0000-0000-0000E0570000}"/>
    <cellStyle name="Normal 3 2 2 2 2 2 2 2 8 2" xfId="47638" xr:uid="{00000000-0005-0000-0000-0000E1570000}"/>
    <cellStyle name="Normal 3 2 2 2 2 2 2 2 9" xfId="25757" xr:uid="{00000000-0005-0000-0000-0000E2570000}"/>
    <cellStyle name="Normal 3 2 2 2 2 2 2 2 9 2" xfId="52502" xr:uid="{00000000-0005-0000-0000-0000E3570000}"/>
    <cellStyle name="Normal 3 2 2 2 2 2 2 3" xfId="1961" xr:uid="{00000000-0005-0000-0000-0000E4570000}"/>
    <cellStyle name="Normal 3 2 2 2 2 2 2 3 2" xfId="4444" xr:uid="{00000000-0005-0000-0000-0000E5570000}"/>
    <cellStyle name="Normal 3 2 2 2 2 2 2 3 2 2" xfId="9296" xr:uid="{00000000-0005-0000-0000-0000E6570000}"/>
    <cellStyle name="Normal 3 2 2 2 2 2 2 3 2 2 2" xfId="36046" xr:uid="{00000000-0005-0000-0000-0000E7570000}"/>
    <cellStyle name="Normal 3 2 2 2 2 2 2 3 2 3" xfId="14038" xr:uid="{00000000-0005-0000-0000-0000E8570000}"/>
    <cellStyle name="Normal 3 2 2 2 2 2 2 3 2 3 2" xfId="40788" xr:uid="{00000000-0005-0000-0000-0000E9570000}"/>
    <cellStyle name="Normal 3 2 2 2 2 2 2 3 2 4" xfId="23839" xr:uid="{00000000-0005-0000-0000-0000EA570000}"/>
    <cellStyle name="Normal 3 2 2 2 2 2 2 3 2 4 2" xfId="50586" xr:uid="{00000000-0005-0000-0000-0000EB570000}"/>
    <cellStyle name="Normal 3 2 2 2 2 2 2 3 2 5" xfId="31195" xr:uid="{00000000-0005-0000-0000-0000EC570000}"/>
    <cellStyle name="Normal 3 2 2 2 2 2 2 3 3" xfId="6822" xr:uid="{00000000-0005-0000-0000-0000ED570000}"/>
    <cellStyle name="Normal 3 2 2 2 2 2 2 3 3 2" xfId="33572" xr:uid="{00000000-0005-0000-0000-0000EE570000}"/>
    <cellStyle name="Normal 3 2 2 2 2 2 2 3 4" xfId="11668" xr:uid="{00000000-0005-0000-0000-0000EF570000}"/>
    <cellStyle name="Normal 3 2 2 2 2 2 2 3 4 2" xfId="38418" xr:uid="{00000000-0005-0000-0000-0000F0570000}"/>
    <cellStyle name="Normal 3 2 2 2 2 2 2 3 5" xfId="16513" xr:uid="{00000000-0005-0000-0000-0000F1570000}"/>
    <cellStyle name="Normal 3 2 2 2 2 2 2 3 5 2" xfId="43263" xr:uid="{00000000-0005-0000-0000-0000F2570000}"/>
    <cellStyle name="Normal 3 2 2 2 2 2 2 3 6" xfId="18914" xr:uid="{00000000-0005-0000-0000-0000F3570000}"/>
    <cellStyle name="Normal 3 2 2 2 2 2 2 3 6 2" xfId="45661" xr:uid="{00000000-0005-0000-0000-0000F4570000}"/>
    <cellStyle name="Normal 3 2 2 2 2 2 2 3 7" xfId="21365" xr:uid="{00000000-0005-0000-0000-0000F5570000}"/>
    <cellStyle name="Normal 3 2 2 2 2 2 2 3 7 2" xfId="48112" xr:uid="{00000000-0005-0000-0000-0000F6570000}"/>
    <cellStyle name="Normal 3 2 2 2 2 2 2 3 8" xfId="26231" xr:uid="{00000000-0005-0000-0000-0000F7570000}"/>
    <cellStyle name="Normal 3 2 2 2 2 2 2 3 8 2" xfId="52976" xr:uid="{00000000-0005-0000-0000-0000F8570000}"/>
    <cellStyle name="Normal 3 2 2 2 2 2 2 3 9" xfId="28721" xr:uid="{00000000-0005-0000-0000-0000F9570000}"/>
    <cellStyle name="Normal 3 2 2 2 2 2 2 4" xfId="2436" xr:uid="{00000000-0005-0000-0000-0000FA570000}"/>
    <cellStyle name="Normal 3 2 2 2 2 2 2 4 2" xfId="4919" xr:uid="{00000000-0005-0000-0000-0000FB570000}"/>
    <cellStyle name="Normal 3 2 2 2 2 2 2 4 2 2" xfId="9770" xr:uid="{00000000-0005-0000-0000-0000FC570000}"/>
    <cellStyle name="Normal 3 2 2 2 2 2 2 4 2 2 2" xfId="36520" xr:uid="{00000000-0005-0000-0000-0000FD570000}"/>
    <cellStyle name="Normal 3 2 2 2 2 2 2 4 2 3" xfId="14512" xr:uid="{00000000-0005-0000-0000-0000FE570000}"/>
    <cellStyle name="Normal 3 2 2 2 2 2 2 4 2 3 2" xfId="41262" xr:uid="{00000000-0005-0000-0000-0000FF570000}"/>
    <cellStyle name="Normal 3 2 2 2 2 2 2 4 2 4" xfId="24313" xr:uid="{00000000-0005-0000-0000-000000580000}"/>
    <cellStyle name="Normal 3 2 2 2 2 2 2 4 2 4 2" xfId="51060" xr:uid="{00000000-0005-0000-0000-000001580000}"/>
    <cellStyle name="Normal 3 2 2 2 2 2 2 4 2 5" xfId="31669" xr:uid="{00000000-0005-0000-0000-000002580000}"/>
    <cellStyle name="Normal 3 2 2 2 2 2 2 4 3" xfId="7296" xr:uid="{00000000-0005-0000-0000-000003580000}"/>
    <cellStyle name="Normal 3 2 2 2 2 2 2 4 3 2" xfId="34046" xr:uid="{00000000-0005-0000-0000-000004580000}"/>
    <cellStyle name="Normal 3 2 2 2 2 2 2 4 4" xfId="12142" xr:uid="{00000000-0005-0000-0000-000005580000}"/>
    <cellStyle name="Normal 3 2 2 2 2 2 2 4 4 2" xfId="38892" xr:uid="{00000000-0005-0000-0000-000006580000}"/>
    <cellStyle name="Normal 3 2 2 2 2 2 2 4 5" xfId="16987" xr:uid="{00000000-0005-0000-0000-000007580000}"/>
    <cellStyle name="Normal 3 2 2 2 2 2 2 4 5 2" xfId="43737" xr:uid="{00000000-0005-0000-0000-000008580000}"/>
    <cellStyle name="Normal 3 2 2 2 2 2 2 4 6" xfId="19388" xr:uid="{00000000-0005-0000-0000-000009580000}"/>
    <cellStyle name="Normal 3 2 2 2 2 2 2 4 6 2" xfId="46135" xr:uid="{00000000-0005-0000-0000-00000A580000}"/>
    <cellStyle name="Normal 3 2 2 2 2 2 2 4 7" xfId="21839" xr:uid="{00000000-0005-0000-0000-00000B580000}"/>
    <cellStyle name="Normal 3 2 2 2 2 2 2 4 7 2" xfId="48586" xr:uid="{00000000-0005-0000-0000-00000C580000}"/>
    <cellStyle name="Normal 3 2 2 2 2 2 2 4 8" xfId="26705" xr:uid="{00000000-0005-0000-0000-00000D580000}"/>
    <cellStyle name="Normal 3 2 2 2 2 2 2 4 8 2" xfId="53450" xr:uid="{00000000-0005-0000-0000-00000E580000}"/>
    <cellStyle name="Normal 3 2 2 2 2 2 2 4 9" xfId="29195" xr:uid="{00000000-0005-0000-0000-00000F580000}"/>
    <cellStyle name="Normal 3 2 2 2 2 2 2 5" xfId="3489" xr:uid="{00000000-0005-0000-0000-000010580000}"/>
    <cellStyle name="Normal 3 2 2 2 2 2 2 5 2" xfId="8348" xr:uid="{00000000-0005-0000-0000-000011580000}"/>
    <cellStyle name="Normal 3 2 2 2 2 2 2 5 2 2" xfId="35098" xr:uid="{00000000-0005-0000-0000-000012580000}"/>
    <cellStyle name="Normal 3 2 2 2 2 2 2 5 3" xfId="13090" xr:uid="{00000000-0005-0000-0000-000013580000}"/>
    <cellStyle name="Normal 3 2 2 2 2 2 2 5 3 2" xfId="39840" xr:uid="{00000000-0005-0000-0000-000014580000}"/>
    <cellStyle name="Normal 3 2 2 2 2 2 2 5 4" xfId="22891" xr:uid="{00000000-0005-0000-0000-000015580000}"/>
    <cellStyle name="Normal 3 2 2 2 2 2 2 5 4 2" xfId="49638" xr:uid="{00000000-0005-0000-0000-000016580000}"/>
    <cellStyle name="Normal 3 2 2 2 2 2 2 5 5" xfId="30247" xr:uid="{00000000-0005-0000-0000-000017580000}"/>
    <cellStyle name="Normal 3 2 2 2 2 2 2 6" xfId="5874" xr:uid="{00000000-0005-0000-0000-000018580000}"/>
    <cellStyle name="Normal 3 2 2 2 2 2 2 6 2" xfId="32624" xr:uid="{00000000-0005-0000-0000-000019580000}"/>
    <cellStyle name="Normal 3 2 2 2 2 2 2 7" xfId="10720" xr:uid="{00000000-0005-0000-0000-00001A580000}"/>
    <cellStyle name="Normal 3 2 2 2 2 2 2 7 2" xfId="37470" xr:uid="{00000000-0005-0000-0000-00001B580000}"/>
    <cellStyle name="Normal 3 2 2 2 2 2 2 8" xfId="15565" xr:uid="{00000000-0005-0000-0000-00001C580000}"/>
    <cellStyle name="Normal 3 2 2 2 2 2 2 8 2" xfId="42315" xr:uid="{00000000-0005-0000-0000-00001D580000}"/>
    <cellStyle name="Normal 3 2 2 2 2 2 2 9" xfId="17966" xr:uid="{00000000-0005-0000-0000-00001E580000}"/>
    <cellStyle name="Normal 3 2 2 2 2 2 2 9 2" xfId="44713" xr:uid="{00000000-0005-0000-0000-00001F580000}"/>
    <cellStyle name="Normal 3 2 2 2 2 2 3" xfId="1243" xr:uid="{00000000-0005-0000-0000-000020580000}"/>
    <cellStyle name="Normal 3 2 2 2 2 2 3 10" xfId="28010" xr:uid="{00000000-0005-0000-0000-000021580000}"/>
    <cellStyle name="Normal 3 2 2 2 2 2 3 2" xfId="2673" xr:uid="{00000000-0005-0000-0000-000022580000}"/>
    <cellStyle name="Normal 3 2 2 2 2 2 3 2 2" xfId="5156" xr:uid="{00000000-0005-0000-0000-000023580000}"/>
    <cellStyle name="Normal 3 2 2 2 2 2 3 2 2 2" xfId="10007" xr:uid="{00000000-0005-0000-0000-000024580000}"/>
    <cellStyle name="Normal 3 2 2 2 2 2 3 2 2 2 2" xfId="36757" xr:uid="{00000000-0005-0000-0000-000025580000}"/>
    <cellStyle name="Normal 3 2 2 2 2 2 3 2 2 3" xfId="14749" xr:uid="{00000000-0005-0000-0000-000026580000}"/>
    <cellStyle name="Normal 3 2 2 2 2 2 3 2 2 3 2" xfId="41499" xr:uid="{00000000-0005-0000-0000-000027580000}"/>
    <cellStyle name="Normal 3 2 2 2 2 2 3 2 2 4" xfId="24550" xr:uid="{00000000-0005-0000-0000-000028580000}"/>
    <cellStyle name="Normal 3 2 2 2 2 2 3 2 2 4 2" xfId="51297" xr:uid="{00000000-0005-0000-0000-000029580000}"/>
    <cellStyle name="Normal 3 2 2 2 2 2 3 2 2 5" xfId="31906" xr:uid="{00000000-0005-0000-0000-00002A580000}"/>
    <cellStyle name="Normal 3 2 2 2 2 2 3 2 3" xfId="7533" xr:uid="{00000000-0005-0000-0000-00002B580000}"/>
    <cellStyle name="Normal 3 2 2 2 2 2 3 2 3 2" xfId="34283" xr:uid="{00000000-0005-0000-0000-00002C580000}"/>
    <cellStyle name="Normal 3 2 2 2 2 2 3 2 4" xfId="12379" xr:uid="{00000000-0005-0000-0000-00002D580000}"/>
    <cellStyle name="Normal 3 2 2 2 2 2 3 2 4 2" xfId="39129" xr:uid="{00000000-0005-0000-0000-00002E580000}"/>
    <cellStyle name="Normal 3 2 2 2 2 2 3 2 5" xfId="17224" xr:uid="{00000000-0005-0000-0000-00002F580000}"/>
    <cellStyle name="Normal 3 2 2 2 2 2 3 2 5 2" xfId="43974" xr:uid="{00000000-0005-0000-0000-000030580000}"/>
    <cellStyle name="Normal 3 2 2 2 2 2 3 2 6" xfId="19625" xr:uid="{00000000-0005-0000-0000-000031580000}"/>
    <cellStyle name="Normal 3 2 2 2 2 2 3 2 6 2" xfId="46372" xr:uid="{00000000-0005-0000-0000-000032580000}"/>
    <cellStyle name="Normal 3 2 2 2 2 2 3 2 7" xfId="22076" xr:uid="{00000000-0005-0000-0000-000033580000}"/>
    <cellStyle name="Normal 3 2 2 2 2 2 3 2 7 2" xfId="48823" xr:uid="{00000000-0005-0000-0000-000034580000}"/>
    <cellStyle name="Normal 3 2 2 2 2 2 3 2 8" xfId="26942" xr:uid="{00000000-0005-0000-0000-000035580000}"/>
    <cellStyle name="Normal 3 2 2 2 2 2 3 2 8 2" xfId="53687" xr:uid="{00000000-0005-0000-0000-000036580000}"/>
    <cellStyle name="Normal 3 2 2 2 2 2 3 2 9" xfId="29432" xr:uid="{00000000-0005-0000-0000-000037580000}"/>
    <cellStyle name="Normal 3 2 2 2 2 2 3 3" xfId="3727" xr:uid="{00000000-0005-0000-0000-000038580000}"/>
    <cellStyle name="Normal 3 2 2 2 2 2 3 3 2" xfId="8585" xr:uid="{00000000-0005-0000-0000-000039580000}"/>
    <cellStyle name="Normal 3 2 2 2 2 2 3 3 2 2" xfId="35335" xr:uid="{00000000-0005-0000-0000-00003A580000}"/>
    <cellStyle name="Normal 3 2 2 2 2 2 3 3 3" xfId="13327" xr:uid="{00000000-0005-0000-0000-00003B580000}"/>
    <cellStyle name="Normal 3 2 2 2 2 2 3 3 3 2" xfId="40077" xr:uid="{00000000-0005-0000-0000-00003C580000}"/>
    <cellStyle name="Normal 3 2 2 2 2 2 3 3 4" xfId="23128" xr:uid="{00000000-0005-0000-0000-00003D580000}"/>
    <cellStyle name="Normal 3 2 2 2 2 2 3 3 4 2" xfId="49875" xr:uid="{00000000-0005-0000-0000-00003E580000}"/>
    <cellStyle name="Normal 3 2 2 2 2 2 3 3 5" xfId="30484" xr:uid="{00000000-0005-0000-0000-00003F580000}"/>
    <cellStyle name="Normal 3 2 2 2 2 2 3 4" xfId="6111" xr:uid="{00000000-0005-0000-0000-000040580000}"/>
    <cellStyle name="Normal 3 2 2 2 2 2 3 4 2" xfId="32861" xr:uid="{00000000-0005-0000-0000-000041580000}"/>
    <cellStyle name="Normal 3 2 2 2 2 2 3 5" xfId="10957" xr:uid="{00000000-0005-0000-0000-000042580000}"/>
    <cellStyle name="Normal 3 2 2 2 2 2 3 5 2" xfId="37707" xr:uid="{00000000-0005-0000-0000-000043580000}"/>
    <cellStyle name="Normal 3 2 2 2 2 2 3 6" xfId="15802" xr:uid="{00000000-0005-0000-0000-000044580000}"/>
    <cellStyle name="Normal 3 2 2 2 2 2 3 6 2" xfId="42552" xr:uid="{00000000-0005-0000-0000-000045580000}"/>
    <cellStyle name="Normal 3 2 2 2 2 2 3 7" xfId="18203" xr:uid="{00000000-0005-0000-0000-000046580000}"/>
    <cellStyle name="Normal 3 2 2 2 2 2 3 7 2" xfId="44950" xr:uid="{00000000-0005-0000-0000-000047580000}"/>
    <cellStyle name="Normal 3 2 2 2 2 2 3 8" xfId="20654" xr:uid="{00000000-0005-0000-0000-000048580000}"/>
    <cellStyle name="Normal 3 2 2 2 2 2 3 8 2" xfId="47401" xr:uid="{00000000-0005-0000-0000-000049580000}"/>
    <cellStyle name="Normal 3 2 2 2 2 2 3 9" xfId="25520" xr:uid="{00000000-0005-0000-0000-00004A580000}"/>
    <cellStyle name="Normal 3 2 2 2 2 2 3 9 2" xfId="52265" xr:uid="{00000000-0005-0000-0000-00004B580000}"/>
    <cellStyle name="Normal 3 2 2 2 2 2 4" xfId="1723" xr:uid="{00000000-0005-0000-0000-00004C580000}"/>
    <cellStyle name="Normal 3 2 2 2 2 2 4 2" xfId="4206" xr:uid="{00000000-0005-0000-0000-00004D580000}"/>
    <cellStyle name="Normal 3 2 2 2 2 2 4 2 2" xfId="9059" xr:uid="{00000000-0005-0000-0000-00004E580000}"/>
    <cellStyle name="Normal 3 2 2 2 2 2 4 2 2 2" xfId="35809" xr:uid="{00000000-0005-0000-0000-00004F580000}"/>
    <cellStyle name="Normal 3 2 2 2 2 2 4 2 3" xfId="13801" xr:uid="{00000000-0005-0000-0000-000050580000}"/>
    <cellStyle name="Normal 3 2 2 2 2 2 4 2 3 2" xfId="40551" xr:uid="{00000000-0005-0000-0000-000051580000}"/>
    <cellStyle name="Normal 3 2 2 2 2 2 4 2 4" xfId="23602" xr:uid="{00000000-0005-0000-0000-000052580000}"/>
    <cellStyle name="Normal 3 2 2 2 2 2 4 2 4 2" xfId="50349" xr:uid="{00000000-0005-0000-0000-000053580000}"/>
    <cellStyle name="Normal 3 2 2 2 2 2 4 2 5" xfId="30958" xr:uid="{00000000-0005-0000-0000-000054580000}"/>
    <cellStyle name="Normal 3 2 2 2 2 2 4 3" xfId="6585" xr:uid="{00000000-0005-0000-0000-000055580000}"/>
    <cellStyle name="Normal 3 2 2 2 2 2 4 3 2" xfId="33335" xr:uid="{00000000-0005-0000-0000-000056580000}"/>
    <cellStyle name="Normal 3 2 2 2 2 2 4 4" xfId="11431" xr:uid="{00000000-0005-0000-0000-000057580000}"/>
    <cellStyle name="Normal 3 2 2 2 2 2 4 4 2" xfId="38181" xr:uid="{00000000-0005-0000-0000-000058580000}"/>
    <cellStyle name="Normal 3 2 2 2 2 2 4 5" xfId="16276" xr:uid="{00000000-0005-0000-0000-000059580000}"/>
    <cellStyle name="Normal 3 2 2 2 2 2 4 5 2" xfId="43026" xr:uid="{00000000-0005-0000-0000-00005A580000}"/>
    <cellStyle name="Normal 3 2 2 2 2 2 4 6" xfId="18677" xr:uid="{00000000-0005-0000-0000-00005B580000}"/>
    <cellStyle name="Normal 3 2 2 2 2 2 4 6 2" xfId="45424" xr:uid="{00000000-0005-0000-0000-00005C580000}"/>
    <cellStyle name="Normal 3 2 2 2 2 2 4 7" xfId="21128" xr:uid="{00000000-0005-0000-0000-00005D580000}"/>
    <cellStyle name="Normal 3 2 2 2 2 2 4 7 2" xfId="47875" xr:uid="{00000000-0005-0000-0000-00005E580000}"/>
    <cellStyle name="Normal 3 2 2 2 2 2 4 8" xfId="25994" xr:uid="{00000000-0005-0000-0000-00005F580000}"/>
    <cellStyle name="Normal 3 2 2 2 2 2 4 8 2" xfId="52739" xr:uid="{00000000-0005-0000-0000-000060580000}"/>
    <cellStyle name="Normal 3 2 2 2 2 2 4 9" xfId="28484" xr:uid="{00000000-0005-0000-0000-000061580000}"/>
    <cellStyle name="Normal 3 2 2 2 2 2 5" xfId="2199" xr:uid="{00000000-0005-0000-0000-000062580000}"/>
    <cellStyle name="Normal 3 2 2 2 2 2 5 2" xfId="4682" xr:uid="{00000000-0005-0000-0000-000063580000}"/>
    <cellStyle name="Normal 3 2 2 2 2 2 5 2 2" xfId="9533" xr:uid="{00000000-0005-0000-0000-000064580000}"/>
    <cellStyle name="Normal 3 2 2 2 2 2 5 2 2 2" xfId="36283" xr:uid="{00000000-0005-0000-0000-000065580000}"/>
    <cellStyle name="Normal 3 2 2 2 2 2 5 2 3" xfId="14275" xr:uid="{00000000-0005-0000-0000-000066580000}"/>
    <cellStyle name="Normal 3 2 2 2 2 2 5 2 3 2" xfId="41025" xr:uid="{00000000-0005-0000-0000-000067580000}"/>
    <cellStyle name="Normal 3 2 2 2 2 2 5 2 4" xfId="24076" xr:uid="{00000000-0005-0000-0000-000068580000}"/>
    <cellStyle name="Normal 3 2 2 2 2 2 5 2 4 2" xfId="50823" xr:uid="{00000000-0005-0000-0000-000069580000}"/>
    <cellStyle name="Normal 3 2 2 2 2 2 5 2 5" xfId="31432" xr:uid="{00000000-0005-0000-0000-00006A580000}"/>
    <cellStyle name="Normal 3 2 2 2 2 2 5 3" xfId="7059" xr:uid="{00000000-0005-0000-0000-00006B580000}"/>
    <cellStyle name="Normal 3 2 2 2 2 2 5 3 2" xfId="33809" xr:uid="{00000000-0005-0000-0000-00006C580000}"/>
    <cellStyle name="Normal 3 2 2 2 2 2 5 4" xfId="11905" xr:uid="{00000000-0005-0000-0000-00006D580000}"/>
    <cellStyle name="Normal 3 2 2 2 2 2 5 4 2" xfId="38655" xr:uid="{00000000-0005-0000-0000-00006E580000}"/>
    <cellStyle name="Normal 3 2 2 2 2 2 5 5" xfId="16750" xr:uid="{00000000-0005-0000-0000-00006F580000}"/>
    <cellStyle name="Normal 3 2 2 2 2 2 5 5 2" xfId="43500" xr:uid="{00000000-0005-0000-0000-000070580000}"/>
    <cellStyle name="Normal 3 2 2 2 2 2 5 6" xfId="19151" xr:uid="{00000000-0005-0000-0000-000071580000}"/>
    <cellStyle name="Normal 3 2 2 2 2 2 5 6 2" xfId="45898" xr:uid="{00000000-0005-0000-0000-000072580000}"/>
    <cellStyle name="Normal 3 2 2 2 2 2 5 7" xfId="21602" xr:uid="{00000000-0005-0000-0000-000073580000}"/>
    <cellStyle name="Normal 3 2 2 2 2 2 5 7 2" xfId="48349" xr:uid="{00000000-0005-0000-0000-000074580000}"/>
    <cellStyle name="Normal 3 2 2 2 2 2 5 8" xfId="26468" xr:uid="{00000000-0005-0000-0000-000075580000}"/>
    <cellStyle name="Normal 3 2 2 2 2 2 5 8 2" xfId="53213" xr:uid="{00000000-0005-0000-0000-000076580000}"/>
    <cellStyle name="Normal 3 2 2 2 2 2 5 9" xfId="28958" xr:uid="{00000000-0005-0000-0000-000077580000}"/>
    <cellStyle name="Normal 3 2 2 2 2 2 6" xfId="3219" xr:uid="{00000000-0005-0000-0000-000078580000}"/>
    <cellStyle name="Normal 3 2 2 2 2 2 6 2" xfId="8078" xr:uid="{00000000-0005-0000-0000-000079580000}"/>
    <cellStyle name="Normal 3 2 2 2 2 2 6 2 2" xfId="34828" xr:uid="{00000000-0005-0000-0000-00007A580000}"/>
    <cellStyle name="Normal 3 2 2 2 2 2 6 3" xfId="12853" xr:uid="{00000000-0005-0000-0000-00007B580000}"/>
    <cellStyle name="Normal 3 2 2 2 2 2 6 3 2" xfId="39603" xr:uid="{00000000-0005-0000-0000-00007C580000}"/>
    <cellStyle name="Normal 3 2 2 2 2 2 6 4" xfId="22621" xr:uid="{00000000-0005-0000-0000-00007D580000}"/>
    <cellStyle name="Normal 3 2 2 2 2 2 6 4 2" xfId="49368" xr:uid="{00000000-0005-0000-0000-00007E580000}"/>
    <cellStyle name="Normal 3 2 2 2 2 2 6 5" xfId="29977" xr:uid="{00000000-0005-0000-0000-00007F580000}"/>
    <cellStyle name="Normal 3 2 2 2 2 2 7" xfId="5637" xr:uid="{00000000-0005-0000-0000-000080580000}"/>
    <cellStyle name="Normal 3 2 2 2 2 2 7 2" xfId="32387" xr:uid="{00000000-0005-0000-0000-000081580000}"/>
    <cellStyle name="Normal 3 2 2 2 2 2 8" xfId="10482" xr:uid="{00000000-0005-0000-0000-000082580000}"/>
    <cellStyle name="Normal 3 2 2 2 2 2 8 2" xfId="37232" xr:uid="{00000000-0005-0000-0000-000083580000}"/>
    <cellStyle name="Normal 3 2 2 2 2 2 9" xfId="15328" xr:uid="{00000000-0005-0000-0000-000084580000}"/>
    <cellStyle name="Normal 3 2 2 2 2 2 9 2" xfId="42078" xr:uid="{00000000-0005-0000-0000-000085580000}"/>
    <cellStyle name="Normal 3 2 2 2 2 3" xfId="838" xr:uid="{00000000-0005-0000-0000-000086580000}"/>
    <cellStyle name="Normal 3 2 2 2 2 3 10" xfId="20281" xr:uid="{00000000-0005-0000-0000-000087580000}"/>
    <cellStyle name="Normal 3 2 2 2 2 3 10 2" xfId="47028" xr:uid="{00000000-0005-0000-0000-000088580000}"/>
    <cellStyle name="Normal 3 2 2 2 2 3 11" xfId="25147" xr:uid="{00000000-0005-0000-0000-000089580000}"/>
    <cellStyle name="Normal 3 2 2 2 2 3 11 2" xfId="51892" xr:uid="{00000000-0005-0000-0000-00008A580000}"/>
    <cellStyle name="Normal 3 2 2 2 2 3 12" xfId="27611" xr:uid="{00000000-0005-0000-0000-00008B580000}"/>
    <cellStyle name="Normal 3 2 2 2 2 3 2" xfId="1346" xr:uid="{00000000-0005-0000-0000-00008C580000}"/>
    <cellStyle name="Normal 3 2 2 2 2 3 2 10" xfId="28111" xr:uid="{00000000-0005-0000-0000-00008D580000}"/>
    <cellStyle name="Normal 3 2 2 2 2 3 2 2" xfId="2774" xr:uid="{00000000-0005-0000-0000-00008E580000}"/>
    <cellStyle name="Normal 3 2 2 2 2 3 2 2 2" xfId="5257" xr:uid="{00000000-0005-0000-0000-00008F580000}"/>
    <cellStyle name="Normal 3 2 2 2 2 3 2 2 2 2" xfId="10108" xr:uid="{00000000-0005-0000-0000-000090580000}"/>
    <cellStyle name="Normal 3 2 2 2 2 3 2 2 2 2 2" xfId="36858" xr:uid="{00000000-0005-0000-0000-000091580000}"/>
    <cellStyle name="Normal 3 2 2 2 2 3 2 2 2 3" xfId="14850" xr:uid="{00000000-0005-0000-0000-000092580000}"/>
    <cellStyle name="Normal 3 2 2 2 2 3 2 2 2 3 2" xfId="41600" xr:uid="{00000000-0005-0000-0000-000093580000}"/>
    <cellStyle name="Normal 3 2 2 2 2 3 2 2 2 4" xfId="24651" xr:uid="{00000000-0005-0000-0000-000094580000}"/>
    <cellStyle name="Normal 3 2 2 2 2 3 2 2 2 4 2" xfId="51398" xr:uid="{00000000-0005-0000-0000-000095580000}"/>
    <cellStyle name="Normal 3 2 2 2 2 3 2 2 2 5" xfId="32007" xr:uid="{00000000-0005-0000-0000-000096580000}"/>
    <cellStyle name="Normal 3 2 2 2 2 3 2 2 3" xfId="7634" xr:uid="{00000000-0005-0000-0000-000097580000}"/>
    <cellStyle name="Normal 3 2 2 2 2 3 2 2 3 2" xfId="34384" xr:uid="{00000000-0005-0000-0000-000098580000}"/>
    <cellStyle name="Normal 3 2 2 2 2 3 2 2 4" xfId="12480" xr:uid="{00000000-0005-0000-0000-000099580000}"/>
    <cellStyle name="Normal 3 2 2 2 2 3 2 2 4 2" xfId="39230" xr:uid="{00000000-0005-0000-0000-00009A580000}"/>
    <cellStyle name="Normal 3 2 2 2 2 3 2 2 5" xfId="17325" xr:uid="{00000000-0005-0000-0000-00009B580000}"/>
    <cellStyle name="Normal 3 2 2 2 2 3 2 2 5 2" xfId="44075" xr:uid="{00000000-0005-0000-0000-00009C580000}"/>
    <cellStyle name="Normal 3 2 2 2 2 3 2 2 6" xfId="19726" xr:uid="{00000000-0005-0000-0000-00009D580000}"/>
    <cellStyle name="Normal 3 2 2 2 2 3 2 2 6 2" xfId="46473" xr:uid="{00000000-0005-0000-0000-00009E580000}"/>
    <cellStyle name="Normal 3 2 2 2 2 3 2 2 7" xfId="22177" xr:uid="{00000000-0005-0000-0000-00009F580000}"/>
    <cellStyle name="Normal 3 2 2 2 2 3 2 2 7 2" xfId="48924" xr:uid="{00000000-0005-0000-0000-0000A0580000}"/>
    <cellStyle name="Normal 3 2 2 2 2 3 2 2 8" xfId="27043" xr:uid="{00000000-0005-0000-0000-0000A1580000}"/>
    <cellStyle name="Normal 3 2 2 2 2 3 2 2 8 2" xfId="53788" xr:uid="{00000000-0005-0000-0000-0000A2580000}"/>
    <cellStyle name="Normal 3 2 2 2 2 3 2 2 9" xfId="29533" xr:uid="{00000000-0005-0000-0000-0000A3580000}"/>
    <cellStyle name="Normal 3 2 2 2 2 3 2 3" xfId="3829" xr:uid="{00000000-0005-0000-0000-0000A4580000}"/>
    <cellStyle name="Normal 3 2 2 2 2 3 2 3 2" xfId="8686" xr:uid="{00000000-0005-0000-0000-0000A5580000}"/>
    <cellStyle name="Normal 3 2 2 2 2 3 2 3 2 2" xfId="35436" xr:uid="{00000000-0005-0000-0000-0000A6580000}"/>
    <cellStyle name="Normal 3 2 2 2 2 3 2 3 3" xfId="13428" xr:uid="{00000000-0005-0000-0000-0000A7580000}"/>
    <cellStyle name="Normal 3 2 2 2 2 3 2 3 3 2" xfId="40178" xr:uid="{00000000-0005-0000-0000-0000A8580000}"/>
    <cellStyle name="Normal 3 2 2 2 2 3 2 3 4" xfId="23229" xr:uid="{00000000-0005-0000-0000-0000A9580000}"/>
    <cellStyle name="Normal 3 2 2 2 2 3 2 3 4 2" xfId="49976" xr:uid="{00000000-0005-0000-0000-0000AA580000}"/>
    <cellStyle name="Normal 3 2 2 2 2 3 2 3 5" xfId="30585" xr:uid="{00000000-0005-0000-0000-0000AB580000}"/>
    <cellStyle name="Normal 3 2 2 2 2 3 2 4" xfId="6212" xr:uid="{00000000-0005-0000-0000-0000AC580000}"/>
    <cellStyle name="Normal 3 2 2 2 2 3 2 4 2" xfId="32962" xr:uid="{00000000-0005-0000-0000-0000AD580000}"/>
    <cellStyle name="Normal 3 2 2 2 2 3 2 5" xfId="11058" xr:uid="{00000000-0005-0000-0000-0000AE580000}"/>
    <cellStyle name="Normal 3 2 2 2 2 3 2 5 2" xfId="37808" xr:uid="{00000000-0005-0000-0000-0000AF580000}"/>
    <cellStyle name="Normal 3 2 2 2 2 3 2 6" xfId="15903" xr:uid="{00000000-0005-0000-0000-0000B0580000}"/>
    <cellStyle name="Normal 3 2 2 2 2 3 2 6 2" xfId="42653" xr:uid="{00000000-0005-0000-0000-0000B1580000}"/>
    <cellStyle name="Normal 3 2 2 2 2 3 2 7" xfId="18304" xr:uid="{00000000-0005-0000-0000-0000B2580000}"/>
    <cellStyle name="Normal 3 2 2 2 2 3 2 7 2" xfId="45051" xr:uid="{00000000-0005-0000-0000-0000B3580000}"/>
    <cellStyle name="Normal 3 2 2 2 2 3 2 8" xfId="20755" xr:uid="{00000000-0005-0000-0000-0000B4580000}"/>
    <cellStyle name="Normal 3 2 2 2 2 3 2 8 2" xfId="47502" xr:uid="{00000000-0005-0000-0000-0000B5580000}"/>
    <cellStyle name="Normal 3 2 2 2 2 3 2 9" xfId="25621" xr:uid="{00000000-0005-0000-0000-0000B6580000}"/>
    <cellStyle name="Normal 3 2 2 2 2 3 2 9 2" xfId="52366" xr:uid="{00000000-0005-0000-0000-0000B7580000}"/>
    <cellStyle name="Normal 3 2 2 2 2 3 3" xfId="1825" xr:uid="{00000000-0005-0000-0000-0000B8580000}"/>
    <cellStyle name="Normal 3 2 2 2 2 3 3 2" xfId="4308" xr:uid="{00000000-0005-0000-0000-0000B9580000}"/>
    <cellStyle name="Normal 3 2 2 2 2 3 3 2 2" xfId="9160" xr:uid="{00000000-0005-0000-0000-0000BA580000}"/>
    <cellStyle name="Normal 3 2 2 2 2 3 3 2 2 2" xfId="35910" xr:uid="{00000000-0005-0000-0000-0000BB580000}"/>
    <cellStyle name="Normal 3 2 2 2 2 3 3 2 3" xfId="13902" xr:uid="{00000000-0005-0000-0000-0000BC580000}"/>
    <cellStyle name="Normal 3 2 2 2 2 3 3 2 3 2" xfId="40652" xr:uid="{00000000-0005-0000-0000-0000BD580000}"/>
    <cellStyle name="Normal 3 2 2 2 2 3 3 2 4" xfId="23703" xr:uid="{00000000-0005-0000-0000-0000BE580000}"/>
    <cellStyle name="Normal 3 2 2 2 2 3 3 2 4 2" xfId="50450" xr:uid="{00000000-0005-0000-0000-0000BF580000}"/>
    <cellStyle name="Normal 3 2 2 2 2 3 3 2 5" xfId="31059" xr:uid="{00000000-0005-0000-0000-0000C0580000}"/>
    <cellStyle name="Normal 3 2 2 2 2 3 3 3" xfId="6686" xr:uid="{00000000-0005-0000-0000-0000C1580000}"/>
    <cellStyle name="Normal 3 2 2 2 2 3 3 3 2" xfId="33436" xr:uid="{00000000-0005-0000-0000-0000C2580000}"/>
    <cellStyle name="Normal 3 2 2 2 2 3 3 4" xfId="11532" xr:uid="{00000000-0005-0000-0000-0000C3580000}"/>
    <cellStyle name="Normal 3 2 2 2 2 3 3 4 2" xfId="38282" xr:uid="{00000000-0005-0000-0000-0000C4580000}"/>
    <cellStyle name="Normal 3 2 2 2 2 3 3 5" xfId="16377" xr:uid="{00000000-0005-0000-0000-0000C5580000}"/>
    <cellStyle name="Normal 3 2 2 2 2 3 3 5 2" xfId="43127" xr:uid="{00000000-0005-0000-0000-0000C6580000}"/>
    <cellStyle name="Normal 3 2 2 2 2 3 3 6" xfId="18778" xr:uid="{00000000-0005-0000-0000-0000C7580000}"/>
    <cellStyle name="Normal 3 2 2 2 2 3 3 6 2" xfId="45525" xr:uid="{00000000-0005-0000-0000-0000C8580000}"/>
    <cellStyle name="Normal 3 2 2 2 2 3 3 7" xfId="21229" xr:uid="{00000000-0005-0000-0000-0000C9580000}"/>
    <cellStyle name="Normal 3 2 2 2 2 3 3 7 2" xfId="47976" xr:uid="{00000000-0005-0000-0000-0000CA580000}"/>
    <cellStyle name="Normal 3 2 2 2 2 3 3 8" xfId="26095" xr:uid="{00000000-0005-0000-0000-0000CB580000}"/>
    <cellStyle name="Normal 3 2 2 2 2 3 3 8 2" xfId="52840" xr:uid="{00000000-0005-0000-0000-0000CC580000}"/>
    <cellStyle name="Normal 3 2 2 2 2 3 3 9" xfId="28585" xr:uid="{00000000-0005-0000-0000-0000CD580000}"/>
    <cellStyle name="Normal 3 2 2 2 2 3 4" xfId="2300" xr:uid="{00000000-0005-0000-0000-0000CE580000}"/>
    <cellStyle name="Normal 3 2 2 2 2 3 4 2" xfId="4783" xr:uid="{00000000-0005-0000-0000-0000CF580000}"/>
    <cellStyle name="Normal 3 2 2 2 2 3 4 2 2" xfId="9634" xr:uid="{00000000-0005-0000-0000-0000D0580000}"/>
    <cellStyle name="Normal 3 2 2 2 2 3 4 2 2 2" xfId="36384" xr:uid="{00000000-0005-0000-0000-0000D1580000}"/>
    <cellStyle name="Normal 3 2 2 2 2 3 4 2 3" xfId="14376" xr:uid="{00000000-0005-0000-0000-0000D2580000}"/>
    <cellStyle name="Normal 3 2 2 2 2 3 4 2 3 2" xfId="41126" xr:uid="{00000000-0005-0000-0000-0000D3580000}"/>
    <cellStyle name="Normal 3 2 2 2 2 3 4 2 4" xfId="24177" xr:uid="{00000000-0005-0000-0000-0000D4580000}"/>
    <cellStyle name="Normal 3 2 2 2 2 3 4 2 4 2" xfId="50924" xr:uid="{00000000-0005-0000-0000-0000D5580000}"/>
    <cellStyle name="Normal 3 2 2 2 2 3 4 2 5" xfId="31533" xr:uid="{00000000-0005-0000-0000-0000D6580000}"/>
    <cellStyle name="Normal 3 2 2 2 2 3 4 3" xfId="7160" xr:uid="{00000000-0005-0000-0000-0000D7580000}"/>
    <cellStyle name="Normal 3 2 2 2 2 3 4 3 2" xfId="33910" xr:uid="{00000000-0005-0000-0000-0000D8580000}"/>
    <cellStyle name="Normal 3 2 2 2 2 3 4 4" xfId="12006" xr:uid="{00000000-0005-0000-0000-0000D9580000}"/>
    <cellStyle name="Normal 3 2 2 2 2 3 4 4 2" xfId="38756" xr:uid="{00000000-0005-0000-0000-0000DA580000}"/>
    <cellStyle name="Normal 3 2 2 2 2 3 4 5" xfId="16851" xr:uid="{00000000-0005-0000-0000-0000DB580000}"/>
    <cellStyle name="Normal 3 2 2 2 2 3 4 5 2" xfId="43601" xr:uid="{00000000-0005-0000-0000-0000DC580000}"/>
    <cellStyle name="Normal 3 2 2 2 2 3 4 6" xfId="19252" xr:uid="{00000000-0005-0000-0000-0000DD580000}"/>
    <cellStyle name="Normal 3 2 2 2 2 3 4 6 2" xfId="45999" xr:uid="{00000000-0005-0000-0000-0000DE580000}"/>
    <cellStyle name="Normal 3 2 2 2 2 3 4 7" xfId="21703" xr:uid="{00000000-0005-0000-0000-0000DF580000}"/>
    <cellStyle name="Normal 3 2 2 2 2 3 4 7 2" xfId="48450" xr:uid="{00000000-0005-0000-0000-0000E0580000}"/>
    <cellStyle name="Normal 3 2 2 2 2 3 4 8" xfId="26569" xr:uid="{00000000-0005-0000-0000-0000E1580000}"/>
    <cellStyle name="Normal 3 2 2 2 2 3 4 8 2" xfId="53314" xr:uid="{00000000-0005-0000-0000-0000E2580000}"/>
    <cellStyle name="Normal 3 2 2 2 2 3 4 9" xfId="29059" xr:uid="{00000000-0005-0000-0000-0000E3580000}"/>
    <cellStyle name="Normal 3 2 2 2 2 3 5" xfId="3327" xr:uid="{00000000-0005-0000-0000-0000E4580000}"/>
    <cellStyle name="Normal 3 2 2 2 2 3 5 2" xfId="8186" xr:uid="{00000000-0005-0000-0000-0000E5580000}"/>
    <cellStyle name="Normal 3 2 2 2 2 3 5 2 2" xfId="34936" xr:uid="{00000000-0005-0000-0000-0000E6580000}"/>
    <cellStyle name="Normal 3 2 2 2 2 3 5 3" xfId="12954" xr:uid="{00000000-0005-0000-0000-0000E7580000}"/>
    <cellStyle name="Normal 3 2 2 2 2 3 5 3 2" xfId="39704" xr:uid="{00000000-0005-0000-0000-0000E8580000}"/>
    <cellStyle name="Normal 3 2 2 2 2 3 5 4" xfId="22729" xr:uid="{00000000-0005-0000-0000-0000E9580000}"/>
    <cellStyle name="Normal 3 2 2 2 2 3 5 4 2" xfId="49476" xr:uid="{00000000-0005-0000-0000-0000EA580000}"/>
    <cellStyle name="Normal 3 2 2 2 2 3 5 5" xfId="30085" xr:uid="{00000000-0005-0000-0000-0000EB580000}"/>
    <cellStyle name="Normal 3 2 2 2 2 3 6" xfId="5738" xr:uid="{00000000-0005-0000-0000-0000EC580000}"/>
    <cellStyle name="Normal 3 2 2 2 2 3 6 2" xfId="32488" xr:uid="{00000000-0005-0000-0000-0000ED580000}"/>
    <cellStyle name="Normal 3 2 2 2 2 3 7" xfId="10584" xr:uid="{00000000-0005-0000-0000-0000EE580000}"/>
    <cellStyle name="Normal 3 2 2 2 2 3 7 2" xfId="37334" xr:uid="{00000000-0005-0000-0000-0000EF580000}"/>
    <cellStyle name="Normal 3 2 2 2 2 3 8" xfId="15429" xr:uid="{00000000-0005-0000-0000-0000F0580000}"/>
    <cellStyle name="Normal 3 2 2 2 2 3 8 2" xfId="42179" xr:uid="{00000000-0005-0000-0000-0000F1580000}"/>
    <cellStyle name="Normal 3 2 2 2 2 3 9" xfId="17828" xr:uid="{00000000-0005-0000-0000-0000F2580000}"/>
    <cellStyle name="Normal 3 2 2 2 2 3 9 2" xfId="44575" xr:uid="{00000000-0005-0000-0000-0000F3580000}"/>
    <cellStyle name="Normal 3 2 2 2 2 4" xfId="1107" xr:uid="{00000000-0005-0000-0000-0000F4580000}"/>
    <cellStyle name="Normal 3 2 2 2 2 4 10" xfId="27874" xr:uid="{00000000-0005-0000-0000-0000F5580000}"/>
    <cellStyle name="Normal 3 2 2 2 2 4 2" xfId="2537" xr:uid="{00000000-0005-0000-0000-0000F6580000}"/>
    <cellStyle name="Normal 3 2 2 2 2 4 2 2" xfId="5020" xr:uid="{00000000-0005-0000-0000-0000F7580000}"/>
    <cellStyle name="Normal 3 2 2 2 2 4 2 2 2" xfId="9871" xr:uid="{00000000-0005-0000-0000-0000F8580000}"/>
    <cellStyle name="Normal 3 2 2 2 2 4 2 2 2 2" xfId="36621" xr:uid="{00000000-0005-0000-0000-0000F9580000}"/>
    <cellStyle name="Normal 3 2 2 2 2 4 2 2 3" xfId="14613" xr:uid="{00000000-0005-0000-0000-0000FA580000}"/>
    <cellStyle name="Normal 3 2 2 2 2 4 2 2 3 2" xfId="41363" xr:uid="{00000000-0005-0000-0000-0000FB580000}"/>
    <cellStyle name="Normal 3 2 2 2 2 4 2 2 4" xfId="24414" xr:uid="{00000000-0005-0000-0000-0000FC580000}"/>
    <cellStyle name="Normal 3 2 2 2 2 4 2 2 4 2" xfId="51161" xr:uid="{00000000-0005-0000-0000-0000FD580000}"/>
    <cellStyle name="Normal 3 2 2 2 2 4 2 2 5" xfId="31770" xr:uid="{00000000-0005-0000-0000-0000FE580000}"/>
    <cellStyle name="Normal 3 2 2 2 2 4 2 3" xfId="7397" xr:uid="{00000000-0005-0000-0000-0000FF580000}"/>
    <cellStyle name="Normal 3 2 2 2 2 4 2 3 2" xfId="34147" xr:uid="{00000000-0005-0000-0000-000000590000}"/>
    <cellStyle name="Normal 3 2 2 2 2 4 2 4" xfId="12243" xr:uid="{00000000-0005-0000-0000-000001590000}"/>
    <cellStyle name="Normal 3 2 2 2 2 4 2 4 2" xfId="38993" xr:uid="{00000000-0005-0000-0000-000002590000}"/>
    <cellStyle name="Normal 3 2 2 2 2 4 2 5" xfId="17088" xr:uid="{00000000-0005-0000-0000-000003590000}"/>
    <cellStyle name="Normal 3 2 2 2 2 4 2 5 2" xfId="43838" xr:uid="{00000000-0005-0000-0000-000004590000}"/>
    <cellStyle name="Normal 3 2 2 2 2 4 2 6" xfId="19489" xr:uid="{00000000-0005-0000-0000-000005590000}"/>
    <cellStyle name="Normal 3 2 2 2 2 4 2 6 2" xfId="46236" xr:uid="{00000000-0005-0000-0000-000006590000}"/>
    <cellStyle name="Normal 3 2 2 2 2 4 2 7" xfId="21940" xr:uid="{00000000-0005-0000-0000-000007590000}"/>
    <cellStyle name="Normal 3 2 2 2 2 4 2 7 2" xfId="48687" xr:uid="{00000000-0005-0000-0000-000008590000}"/>
    <cellStyle name="Normal 3 2 2 2 2 4 2 8" xfId="26806" xr:uid="{00000000-0005-0000-0000-000009590000}"/>
    <cellStyle name="Normal 3 2 2 2 2 4 2 8 2" xfId="53551" xr:uid="{00000000-0005-0000-0000-00000A590000}"/>
    <cellStyle name="Normal 3 2 2 2 2 4 2 9" xfId="29296" xr:uid="{00000000-0005-0000-0000-00000B590000}"/>
    <cellStyle name="Normal 3 2 2 2 2 4 3" xfId="3591" xr:uid="{00000000-0005-0000-0000-00000C590000}"/>
    <cellStyle name="Normal 3 2 2 2 2 4 3 2" xfId="8449" xr:uid="{00000000-0005-0000-0000-00000D590000}"/>
    <cellStyle name="Normal 3 2 2 2 2 4 3 2 2" xfId="35199" xr:uid="{00000000-0005-0000-0000-00000E590000}"/>
    <cellStyle name="Normal 3 2 2 2 2 4 3 3" xfId="13191" xr:uid="{00000000-0005-0000-0000-00000F590000}"/>
    <cellStyle name="Normal 3 2 2 2 2 4 3 3 2" xfId="39941" xr:uid="{00000000-0005-0000-0000-000010590000}"/>
    <cellStyle name="Normal 3 2 2 2 2 4 3 4" xfId="22992" xr:uid="{00000000-0005-0000-0000-000011590000}"/>
    <cellStyle name="Normal 3 2 2 2 2 4 3 4 2" xfId="49739" xr:uid="{00000000-0005-0000-0000-000012590000}"/>
    <cellStyle name="Normal 3 2 2 2 2 4 3 5" xfId="30348" xr:uid="{00000000-0005-0000-0000-000013590000}"/>
    <cellStyle name="Normal 3 2 2 2 2 4 4" xfId="5975" xr:uid="{00000000-0005-0000-0000-000014590000}"/>
    <cellStyle name="Normal 3 2 2 2 2 4 4 2" xfId="32725" xr:uid="{00000000-0005-0000-0000-000015590000}"/>
    <cellStyle name="Normal 3 2 2 2 2 4 5" xfId="10821" xr:uid="{00000000-0005-0000-0000-000016590000}"/>
    <cellStyle name="Normal 3 2 2 2 2 4 5 2" xfId="37571" xr:uid="{00000000-0005-0000-0000-000017590000}"/>
    <cellStyle name="Normal 3 2 2 2 2 4 6" xfId="15666" xr:uid="{00000000-0005-0000-0000-000018590000}"/>
    <cellStyle name="Normal 3 2 2 2 2 4 6 2" xfId="42416" xr:uid="{00000000-0005-0000-0000-000019590000}"/>
    <cellStyle name="Normal 3 2 2 2 2 4 7" xfId="18067" xr:uid="{00000000-0005-0000-0000-00001A590000}"/>
    <cellStyle name="Normal 3 2 2 2 2 4 7 2" xfId="44814" xr:uid="{00000000-0005-0000-0000-00001B590000}"/>
    <cellStyle name="Normal 3 2 2 2 2 4 8" xfId="20518" xr:uid="{00000000-0005-0000-0000-00001C590000}"/>
    <cellStyle name="Normal 3 2 2 2 2 4 8 2" xfId="47265" xr:uid="{00000000-0005-0000-0000-00001D590000}"/>
    <cellStyle name="Normal 3 2 2 2 2 4 9" xfId="25384" xr:uid="{00000000-0005-0000-0000-00001E590000}"/>
    <cellStyle name="Normal 3 2 2 2 2 4 9 2" xfId="52129" xr:uid="{00000000-0005-0000-0000-00001F590000}"/>
    <cellStyle name="Normal 3 2 2 2 2 5" xfId="1587" xr:uid="{00000000-0005-0000-0000-000020590000}"/>
    <cellStyle name="Normal 3 2 2 2 2 5 2" xfId="4070" xr:uid="{00000000-0005-0000-0000-000021590000}"/>
    <cellStyle name="Normal 3 2 2 2 2 5 2 2" xfId="8923" xr:uid="{00000000-0005-0000-0000-000022590000}"/>
    <cellStyle name="Normal 3 2 2 2 2 5 2 2 2" xfId="35673" xr:uid="{00000000-0005-0000-0000-000023590000}"/>
    <cellStyle name="Normal 3 2 2 2 2 5 2 3" xfId="13665" xr:uid="{00000000-0005-0000-0000-000024590000}"/>
    <cellStyle name="Normal 3 2 2 2 2 5 2 3 2" xfId="40415" xr:uid="{00000000-0005-0000-0000-000025590000}"/>
    <cellStyle name="Normal 3 2 2 2 2 5 2 4" xfId="23466" xr:uid="{00000000-0005-0000-0000-000026590000}"/>
    <cellStyle name="Normal 3 2 2 2 2 5 2 4 2" xfId="50213" xr:uid="{00000000-0005-0000-0000-000027590000}"/>
    <cellStyle name="Normal 3 2 2 2 2 5 2 5" xfId="30822" xr:uid="{00000000-0005-0000-0000-000028590000}"/>
    <cellStyle name="Normal 3 2 2 2 2 5 3" xfId="6449" xr:uid="{00000000-0005-0000-0000-000029590000}"/>
    <cellStyle name="Normal 3 2 2 2 2 5 3 2" xfId="33199" xr:uid="{00000000-0005-0000-0000-00002A590000}"/>
    <cellStyle name="Normal 3 2 2 2 2 5 4" xfId="11295" xr:uid="{00000000-0005-0000-0000-00002B590000}"/>
    <cellStyle name="Normal 3 2 2 2 2 5 4 2" xfId="38045" xr:uid="{00000000-0005-0000-0000-00002C590000}"/>
    <cellStyle name="Normal 3 2 2 2 2 5 5" xfId="16140" xr:uid="{00000000-0005-0000-0000-00002D590000}"/>
    <cellStyle name="Normal 3 2 2 2 2 5 5 2" xfId="42890" xr:uid="{00000000-0005-0000-0000-00002E590000}"/>
    <cellStyle name="Normal 3 2 2 2 2 5 6" xfId="18541" xr:uid="{00000000-0005-0000-0000-00002F590000}"/>
    <cellStyle name="Normal 3 2 2 2 2 5 6 2" xfId="45288" xr:uid="{00000000-0005-0000-0000-000030590000}"/>
    <cellStyle name="Normal 3 2 2 2 2 5 7" xfId="20992" xr:uid="{00000000-0005-0000-0000-000031590000}"/>
    <cellStyle name="Normal 3 2 2 2 2 5 7 2" xfId="47739" xr:uid="{00000000-0005-0000-0000-000032590000}"/>
    <cellStyle name="Normal 3 2 2 2 2 5 8" xfId="25858" xr:uid="{00000000-0005-0000-0000-000033590000}"/>
    <cellStyle name="Normal 3 2 2 2 2 5 8 2" xfId="52603" xr:uid="{00000000-0005-0000-0000-000034590000}"/>
    <cellStyle name="Normal 3 2 2 2 2 5 9" xfId="28348" xr:uid="{00000000-0005-0000-0000-000035590000}"/>
    <cellStyle name="Normal 3 2 2 2 2 6" xfId="2063" xr:uid="{00000000-0005-0000-0000-000036590000}"/>
    <cellStyle name="Normal 3 2 2 2 2 6 2" xfId="4546" xr:uid="{00000000-0005-0000-0000-000037590000}"/>
    <cellStyle name="Normal 3 2 2 2 2 6 2 2" xfId="9397" xr:uid="{00000000-0005-0000-0000-000038590000}"/>
    <cellStyle name="Normal 3 2 2 2 2 6 2 2 2" xfId="36147" xr:uid="{00000000-0005-0000-0000-000039590000}"/>
    <cellStyle name="Normal 3 2 2 2 2 6 2 3" xfId="14139" xr:uid="{00000000-0005-0000-0000-00003A590000}"/>
    <cellStyle name="Normal 3 2 2 2 2 6 2 3 2" xfId="40889" xr:uid="{00000000-0005-0000-0000-00003B590000}"/>
    <cellStyle name="Normal 3 2 2 2 2 6 2 4" xfId="23940" xr:uid="{00000000-0005-0000-0000-00003C590000}"/>
    <cellStyle name="Normal 3 2 2 2 2 6 2 4 2" xfId="50687" xr:uid="{00000000-0005-0000-0000-00003D590000}"/>
    <cellStyle name="Normal 3 2 2 2 2 6 2 5" xfId="31296" xr:uid="{00000000-0005-0000-0000-00003E590000}"/>
    <cellStyle name="Normal 3 2 2 2 2 6 3" xfId="6923" xr:uid="{00000000-0005-0000-0000-00003F590000}"/>
    <cellStyle name="Normal 3 2 2 2 2 6 3 2" xfId="33673" xr:uid="{00000000-0005-0000-0000-000040590000}"/>
    <cellStyle name="Normal 3 2 2 2 2 6 4" xfId="11769" xr:uid="{00000000-0005-0000-0000-000041590000}"/>
    <cellStyle name="Normal 3 2 2 2 2 6 4 2" xfId="38519" xr:uid="{00000000-0005-0000-0000-000042590000}"/>
    <cellStyle name="Normal 3 2 2 2 2 6 5" xfId="16614" xr:uid="{00000000-0005-0000-0000-000043590000}"/>
    <cellStyle name="Normal 3 2 2 2 2 6 5 2" xfId="43364" xr:uid="{00000000-0005-0000-0000-000044590000}"/>
    <cellStyle name="Normal 3 2 2 2 2 6 6" xfId="19015" xr:uid="{00000000-0005-0000-0000-000045590000}"/>
    <cellStyle name="Normal 3 2 2 2 2 6 6 2" xfId="45762" xr:uid="{00000000-0005-0000-0000-000046590000}"/>
    <cellStyle name="Normal 3 2 2 2 2 6 7" xfId="21466" xr:uid="{00000000-0005-0000-0000-000047590000}"/>
    <cellStyle name="Normal 3 2 2 2 2 6 7 2" xfId="48213" xr:uid="{00000000-0005-0000-0000-000048590000}"/>
    <cellStyle name="Normal 3 2 2 2 2 6 8" xfId="26332" xr:uid="{00000000-0005-0000-0000-000049590000}"/>
    <cellStyle name="Normal 3 2 2 2 2 6 8 2" xfId="53077" xr:uid="{00000000-0005-0000-0000-00004A590000}"/>
    <cellStyle name="Normal 3 2 2 2 2 6 9" xfId="28822" xr:uid="{00000000-0005-0000-0000-00004B590000}"/>
    <cellStyle name="Normal 3 2 2 2 2 7" xfId="3038" xr:uid="{00000000-0005-0000-0000-00004C590000}"/>
    <cellStyle name="Normal 3 2 2 2 2 7 2" xfId="7897" xr:uid="{00000000-0005-0000-0000-00004D590000}"/>
    <cellStyle name="Normal 3 2 2 2 2 7 2 2" xfId="34647" xr:uid="{00000000-0005-0000-0000-00004E590000}"/>
    <cellStyle name="Normal 3 2 2 2 2 7 3" xfId="12717" xr:uid="{00000000-0005-0000-0000-00004F590000}"/>
    <cellStyle name="Normal 3 2 2 2 2 7 3 2" xfId="39467" xr:uid="{00000000-0005-0000-0000-000050590000}"/>
    <cellStyle name="Normal 3 2 2 2 2 7 4" xfId="22440" xr:uid="{00000000-0005-0000-0000-000051590000}"/>
    <cellStyle name="Normal 3 2 2 2 2 7 4 2" xfId="49187" xr:uid="{00000000-0005-0000-0000-000052590000}"/>
    <cellStyle name="Normal 3 2 2 2 2 7 5" xfId="29796" xr:uid="{00000000-0005-0000-0000-000053590000}"/>
    <cellStyle name="Normal 3 2 2 2 2 8" xfId="5501" xr:uid="{00000000-0005-0000-0000-000054590000}"/>
    <cellStyle name="Normal 3 2 2 2 2 8 2" xfId="32251" xr:uid="{00000000-0005-0000-0000-000055590000}"/>
    <cellStyle name="Normal 3 2 2 2 2 9" xfId="10346" xr:uid="{00000000-0005-0000-0000-000056590000}"/>
    <cellStyle name="Normal 3 2 2 2 2 9 2" xfId="37096" xr:uid="{00000000-0005-0000-0000-000057590000}"/>
    <cellStyle name="Normal 3 2 2 2 3" xfId="539" xr:uid="{00000000-0005-0000-0000-000058590000}"/>
    <cellStyle name="Normal 3 2 2 2 3 10" xfId="15227" xr:uid="{00000000-0005-0000-0000-000059590000}"/>
    <cellStyle name="Normal 3 2 2 2 3 10 2" xfId="41977" xr:uid="{00000000-0005-0000-0000-00005A590000}"/>
    <cellStyle name="Normal 3 2 2 2 3 11" xfId="17620" xr:uid="{00000000-0005-0000-0000-00005B590000}"/>
    <cellStyle name="Normal 3 2 2 2 3 11 2" xfId="44367" xr:uid="{00000000-0005-0000-0000-00005C590000}"/>
    <cellStyle name="Normal 3 2 2 2 3 12" xfId="20078" xr:uid="{00000000-0005-0000-0000-00005D590000}"/>
    <cellStyle name="Normal 3 2 2 2 3 12 2" xfId="46825" xr:uid="{00000000-0005-0000-0000-00005E590000}"/>
    <cellStyle name="Normal 3 2 2 2 3 13" xfId="24944" xr:uid="{00000000-0005-0000-0000-00005F590000}"/>
    <cellStyle name="Normal 3 2 2 2 3 13 2" xfId="51690" xr:uid="{00000000-0005-0000-0000-000060590000}"/>
    <cellStyle name="Normal 3 2 2 2 3 14" xfId="27357" xr:uid="{00000000-0005-0000-0000-000061590000}"/>
    <cellStyle name="Normal 3 2 2 2 3 2" xfId="731" xr:uid="{00000000-0005-0000-0000-000062590000}"/>
    <cellStyle name="Normal 3 2 2 2 3 2 10" xfId="17761" xr:uid="{00000000-0005-0000-0000-000063590000}"/>
    <cellStyle name="Normal 3 2 2 2 3 2 10 2" xfId="44508" xr:uid="{00000000-0005-0000-0000-000064590000}"/>
    <cellStyle name="Normal 3 2 2 2 3 2 11" xfId="20214" xr:uid="{00000000-0005-0000-0000-000065590000}"/>
    <cellStyle name="Normal 3 2 2 2 3 2 11 2" xfId="46961" xr:uid="{00000000-0005-0000-0000-000066590000}"/>
    <cellStyle name="Normal 3 2 2 2 3 2 12" xfId="25080" xr:uid="{00000000-0005-0000-0000-000067590000}"/>
    <cellStyle name="Normal 3 2 2 2 3 2 12 2" xfId="51826" xr:uid="{00000000-0005-0000-0000-000068590000}"/>
    <cellStyle name="Normal 3 2 2 2 3 2 13" xfId="27538" xr:uid="{00000000-0005-0000-0000-000069590000}"/>
    <cellStyle name="Normal 3 2 2 2 3 2 2" xfId="1040" xr:uid="{00000000-0005-0000-0000-00006A590000}"/>
    <cellStyle name="Normal 3 2 2 2 3 2 2 10" xfId="20452" xr:uid="{00000000-0005-0000-0000-00006B590000}"/>
    <cellStyle name="Normal 3 2 2 2 3 2 2 10 2" xfId="47199" xr:uid="{00000000-0005-0000-0000-00006C590000}"/>
    <cellStyle name="Normal 3 2 2 2 3 2 2 11" xfId="25318" xr:uid="{00000000-0005-0000-0000-00006D590000}"/>
    <cellStyle name="Normal 3 2 2 2 3 2 2 11 2" xfId="52063" xr:uid="{00000000-0005-0000-0000-00006E590000}"/>
    <cellStyle name="Normal 3 2 2 2 3 2 2 12" xfId="27808" xr:uid="{00000000-0005-0000-0000-00006F590000}"/>
    <cellStyle name="Normal 3 2 2 2 3 2 2 2" xfId="1517" xr:uid="{00000000-0005-0000-0000-000070590000}"/>
    <cellStyle name="Normal 3 2 2 2 3 2 2 2 10" xfId="28282" xr:uid="{00000000-0005-0000-0000-000071590000}"/>
    <cellStyle name="Normal 3 2 2 2 3 2 2 2 2" xfId="2945" xr:uid="{00000000-0005-0000-0000-000072590000}"/>
    <cellStyle name="Normal 3 2 2 2 3 2 2 2 2 2" xfId="5428" xr:uid="{00000000-0005-0000-0000-000073590000}"/>
    <cellStyle name="Normal 3 2 2 2 3 2 2 2 2 2 2" xfId="10279" xr:uid="{00000000-0005-0000-0000-000074590000}"/>
    <cellStyle name="Normal 3 2 2 2 3 2 2 2 2 2 2 2" xfId="37029" xr:uid="{00000000-0005-0000-0000-000075590000}"/>
    <cellStyle name="Normal 3 2 2 2 3 2 2 2 2 2 3" xfId="15021" xr:uid="{00000000-0005-0000-0000-000076590000}"/>
    <cellStyle name="Normal 3 2 2 2 3 2 2 2 2 2 3 2" xfId="41771" xr:uid="{00000000-0005-0000-0000-000077590000}"/>
    <cellStyle name="Normal 3 2 2 2 3 2 2 2 2 2 4" xfId="24822" xr:uid="{00000000-0005-0000-0000-000078590000}"/>
    <cellStyle name="Normal 3 2 2 2 3 2 2 2 2 2 4 2" xfId="51569" xr:uid="{00000000-0005-0000-0000-000079590000}"/>
    <cellStyle name="Normal 3 2 2 2 3 2 2 2 2 2 5" xfId="32178" xr:uid="{00000000-0005-0000-0000-00007A590000}"/>
    <cellStyle name="Normal 3 2 2 2 3 2 2 2 2 3" xfId="7805" xr:uid="{00000000-0005-0000-0000-00007B590000}"/>
    <cellStyle name="Normal 3 2 2 2 3 2 2 2 2 3 2" xfId="34555" xr:uid="{00000000-0005-0000-0000-00007C590000}"/>
    <cellStyle name="Normal 3 2 2 2 3 2 2 2 2 4" xfId="12651" xr:uid="{00000000-0005-0000-0000-00007D590000}"/>
    <cellStyle name="Normal 3 2 2 2 3 2 2 2 2 4 2" xfId="39401" xr:uid="{00000000-0005-0000-0000-00007E590000}"/>
    <cellStyle name="Normal 3 2 2 2 3 2 2 2 2 5" xfId="17496" xr:uid="{00000000-0005-0000-0000-00007F590000}"/>
    <cellStyle name="Normal 3 2 2 2 3 2 2 2 2 5 2" xfId="44246" xr:uid="{00000000-0005-0000-0000-000080590000}"/>
    <cellStyle name="Normal 3 2 2 2 3 2 2 2 2 6" xfId="19897" xr:uid="{00000000-0005-0000-0000-000081590000}"/>
    <cellStyle name="Normal 3 2 2 2 3 2 2 2 2 6 2" xfId="46644" xr:uid="{00000000-0005-0000-0000-000082590000}"/>
    <cellStyle name="Normal 3 2 2 2 3 2 2 2 2 7" xfId="22348" xr:uid="{00000000-0005-0000-0000-000083590000}"/>
    <cellStyle name="Normal 3 2 2 2 3 2 2 2 2 7 2" xfId="49095" xr:uid="{00000000-0005-0000-0000-000084590000}"/>
    <cellStyle name="Normal 3 2 2 2 3 2 2 2 2 8" xfId="27214" xr:uid="{00000000-0005-0000-0000-000085590000}"/>
    <cellStyle name="Normal 3 2 2 2 3 2 2 2 2 8 2" xfId="53959" xr:uid="{00000000-0005-0000-0000-000086590000}"/>
    <cellStyle name="Normal 3 2 2 2 3 2 2 2 2 9" xfId="29704" xr:uid="{00000000-0005-0000-0000-000087590000}"/>
    <cellStyle name="Normal 3 2 2 2 3 2 2 2 3" xfId="4000" xr:uid="{00000000-0005-0000-0000-000088590000}"/>
    <cellStyle name="Normal 3 2 2 2 3 2 2 2 3 2" xfId="8857" xr:uid="{00000000-0005-0000-0000-000089590000}"/>
    <cellStyle name="Normal 3 2 2 2 3 2 2 2 3 2 2" xfId="35607" xr:uid="{00000000-0005-0000-0000-00008A590000}"/>
    <cellStyle name="Normal 3 2 2 2 3 2 2 2 3 3" xfId="13599" xr:uid="{00000000-0005-0000-0000-00008B590000}"/>
    <cellStyle name="Normal 3 2 2 2 3 2 2 2 3 3 2" xfId="40349" xr:uid="{00000000-0005-0000-0000-00008C590000}"/>
    <cellStyle name="Normal 3 2 2 2 3 2 2 2 3 4" xfId="23400" xr:uid="{00000000-0005-0000-0000-00008D590000}"/>
    <cellStyle name="Normal 3 2 2 2 3 2 2 2 3 4 2" xfId="50147" xr:uid="{00000000-0005-0000-0000-00008E590000}"/>
    <cellStyle name="Normal 3 2 2 2 3 2 2 2 3 5" xfId="30756" xr:uid="{00000000-0005-0000-0000-00008F590000}"/>
    <cellStyle name="Normal 3 2 2 2 3 2 2 2 4" xfId="6383" xr:uid="{00000000-0005-0000-0000-000090590000}"/>
    <cellStyle name="Normal 3 2 2 2 3 2 2 2 4 2" xfId="33133" xr:uid="{00000000-0005-0000-0000-000091590000}"/>
    <cellStyle name="Normal 3 2 2 2 3 2 2 2 5" xfId="11229" xr:uid="{00000000-0005-0000-0000-000092590000}"/>
    <cellStyle name="Normal 3 2 2 2 3 2 2 2 5 2" xfId="37979" xr:uid="{00000000-0005-0000-0000-000093590000}"/>
    <cellStyle name="Normal 3 2 2 2 3 2 2 2 6" xfId="16074" xr:uid="{00000000-0005-0000-0000-000094590000}"/>
    <cellStyle name="Normal 3 2 2 2 3 2 2 2 6 2" xfId="42824" xr:uid="{00000000-0005-0000-0000-000095590000}"/>
    <cellStyle name="Normal 3 2 2 2 3 2 2 2 7" xfId="18475" xr:uid="{00000000-0005-0000-0000-000096590000}"/>
    <cellStyle name="Normal 3 2 2 2 3 2 2 2 7 2" xfId="45222" xr:uid="{00000000-0005-0000-0000-000097590000}"/>
    <cellStyle name="Normal 3 2 2 2 3 2 2 2 8" xfId="20926" xr:uid="{00000000-0005-0000-0000-000098590000}"/>
    <cellStyle name="Normal 3 2 2 2 3 2 2 2 8 2" xfId="47673" xr:uid="{00000000-0005-0000-0000-000099590000}"/>
    <cellStyle name="Normal 3 2 2 2 3 2 2 2 9" xfId="25792" xr:uid="{00000000-0005-0000-0000-00009A590000}"/>
    <cellStyle name="Normal 3 2 2 2 3 2 2 2 9 2" xfId="52537" xr:uid="{00000000-0005-0000-0000-00009B590000}"/>
    <cellStyle name="Normal 3 2 2 2 3 2 2 3" xfId="1996" xr:uid="{00000000-0005-0000-0000-00009C590000}"/>
    <cellStyle name="Normal 3 2 2 2 3 2 2 3 2" xfId="4479" xr:uid="{00000000-0005-0000-0000-00009D590000}"/>
    <cellStyle name="Normal 3 2 2 2 3 2 2 3 2 2" xfId="9331" xr:uid="{00000000-0005-0000-0000-00009E590000}"/>
    <cellStyle name="Normal 3 2 2 2 3 2 2 3 2 2 2" xfId="36081" xr:uid="{00000000-0005-0000-0000-00009F590000}"/>
    <cellStyle name="Normal 3 2 2 2 3 2 2 3 2 3" xfId="14073" xr:uid="{00000000-0005-0000-0000-0000A0590000}"/>
    <cellStyle name="Normal 3 2 2 2 3 2 2 3 2 3 2" xfId="40823" xr:uid="{00000000-0005-0000-0000-0000A1590000}"/>
    <cellStyle name="Normal 3 2 2 2 3 2 2 3 2 4" xfId="23874" xr:uid="{00000000-0005-0000-0000-0000A2590000}"/>
    <cellStyle name="Normal 3 2 2 2 3 2 2 3 2 4 2" xfId="50621" xr:uid="{00000000-0005-0000-0000-0000A3590000}"/>
    <cellStyle name="Normal 3 2 2 2 3 2 2 3 2 5" xfId="31230" xr:uid="{00000000-0005-0000-0000-0000A4590000}"/>
    <cellStyle name="Normal 3 2 2 2 3 2 2 3 3" xfId="6857" xr:uid="{00000000-0005-0000-0000-0000A5590000}"/>
    <cellStyle name="Normal 3 2 2 2 3 2 2 3 3 2" xfId="33607" xr:uid="{00000000-0005-0000-0000-0000A6590000}"/>
    <cellStyle name="Normal 3 2 2 2 3 2 2 3 4" xfId="11703" xr:uid="{00000000-0005-0000-0000-0000A7590000}"/>
    <cellStyle name="Normal 3 2 2 2 3 2 2 3 4 2" xfId="38453" xr:uid="{00000000-0005-0000-0000-0000A8590000}"/>
    <cellStyle name="Normal 3 2 2 2 3 2 2 3 5" xfId="16548" xr:uid="{00000000-0005-0000-0000-0000A9590000}"/>
    <cellStyle name="Normal 3 2 2 2 3 2 2 3 5 2" xfId="43298" xr:uid="{00000000-0005-0000-0000-0000AA590000}"/>
    <cellStyle name="Normal 3 2 2 2 3 2 2 3 6" xfId="18949" xr:uid="{00000000-0005-0000-0000-0000AB590000}"/>
    <cellStyle name="Normal 3 2 2 2 3 2 2 3 6 2" xfId="45696" xr:uid="{00000000-0005-0000-0000-0000AC590000}"/>
    <cellStyle name="Normal 3 2 2 2 3 2 2 3 7" xfId="21400" xr:uid="{00000000-0005-0000-0000-0000AD590000}"/>
    <cellStyle name="Normal 3 2 2 2 3 2 2 3 7 2" xfId="48147" xr:uid="{00000000-0005-0000-0000-0000AE590000}"/>
    <cellStyle name="Normal 3 2 2 2 3 2 2 3 8" xfId="26266" xr:uid="{00000000-0005-0000-0000-0000AF590000}"/>
    <cellStyle name="Normal 3 2 2 2 3 2 2 3 8 2" xfId="53011" xr:uid="{00000000-0005-0000-0000-0000B0590000}"/>
    <cellStyle name="Normal 3 2 2 2 3 2 2 3 9" xfId="28756" xr:uid="{00000000-0005-0000-0000-0000B1590000}"/>
    <cellStyle name="Normal 3 2 2 2 3 2 2 4" xfId="2471" xr:uid="{00000000-0005-0000-0000-0000B2590000}"/>
    <cellStyle name="Normal 3 2 2 2 3 2 2 4 2" xfId="4954" xr:uid="{00000000-0005-0000-0000-0000B3590000}"/>
    <cellStyle name="Normal 3 2 2 2 3 2 2 4 2 2" xfId="9805" xr:uid="{00000000-0005-0000-0000-0000B4590000}"/>
    <cellStyle name="Normal 3 2 2 2 3 2 2 4 2 2 2" xfId="36555" xr:uid="{00000000-0005-0000-0000-0000B5590000}"/>
    <cellStyle name="Normal 3 2 2 2 3 2 2 4 2 3" xfId="14547" xr:uid="{00000000-0005-0000-0000-0000B6590000}"/>
    <cellStyle name="Normal 3 2 2 2 3 2 2 4 2 3 2" xfId="41297" xr:uid="{00000000-0005-0000-0000-0000B7590000}"/>
    <cellStyle name="Normal 3 2 2 2 3 2 2 4 2 4" xfId="24348" xr:uid="{00000000-0005-0000-0000-0000B8590000}"/>
    <cellStyle name="Normal 3 2 2 2 3 2 2 4 2 4 2" xfId="51095" xr:uid="{00000000-0005-0000-0000-0000B9590000}"/>
    <cellStyle name="Normal 3 2 2 2 3 2 2 4 2 5" xfId="31704" xr:uid="{00000000-0005-0000-0000-0000BA590000}"/>
    <cellStyle name="Normal 3 2 2 2 3 2 2 4 3" xfId="7331" xr:uid="{00000000-0005-0000-0000-0000BB590000}"/>
    <cellStyle name="Normal 3 2 2 2 3 2 2 4 3 2" xfId="34081" xr:uid="{00000000-0005-0000-0000-0000BC590000}"/>
    <cellStyle name="Normal 3 2 2 2 3 2 2 4 4" xfId="12177" xr:uid="{00000000-0005-0000-0000-0000BD590000}"/>
    <cellStyle name="Normal 3 2 2 2 3 2 2 4 4 2" xfId="38927" xr:uid="{00000000-0005-0000-0000-0000BE590000}"/>
    <cellStyle name="Normal 3 2 2 2 3 2 2 4 5" xfId="17022" xr:uid="{00000000-0005-0000-0000-0000BF590000}"/>
    <cellStyle name="Normal 3 2 2 2 3 2 2 4 5 2" xfId="43772" xr:uid="{00000000-0005-0000-0000-0000C0590000}"/>
    <cellStyle name="Normal 3 2 2 2 3 2 2 4 6" xfId="19423" xr:uid="{00000000-0005-0000-0000-0000C1590000}"/>
    <cellStyle name="Normal 3 2 2 2 3 2 2 4 6 2" xfId="46170" xr:uid="{00000000-0005-0000-0000-0000C2590000}"/>
    <cellStyle name="Normal 3 2 2 2 3 2 2 4 7" xfId="21874" xr:uid="{00000000-0005-0000-0000-0000C3590000}"/>
    <cellStyle name="Normal 3 2 2 2 3 2 2 4 7 2" xfId="48621" xr:uid="{00000000-0005-0000-0000-0000C4590000}"/>
    <cellStyle name="Normal 3 2 2 2 3 2 2 4 8" xfId="26740" xr:uid="{00000000-0005-0000-0000-0000C5590000}"/>
    <cellStyle name="Normal 3 2 2 2 3 2 2 4 8 2" xfId="53485" xr:uid="{00000000-0005-0000-0000-0000C6590000}"/>
    <cellStyle name="Normal 3 2 2 2 3 2 2 4 9" xfId="29230" xr:uid="{00000000-0005-0000-0000-0000C7590000}"/>
    <cellStyle name="Normal 3 2 2 2 3 2 2 5" xfId="3524" xr:uid="{00000000-0005-0000-0000-0000C8590000}"/>
    <cellStyle name="Normal 3 2 2 2 3 2 2 5 2" xfId="8383" xr:uid="{00000000-0005-0000-0000-0000C9590000}"/>
    <cellStyle name="Normal 3 2 2 2 3 2 2 5 2 2" xfId="35133" xr:uid="{00000000-0005-0000-0000-0000CA590000}"/>
    <cellStyle name="Normal 3 2 2 2 3 2 2 5 3" xfId="13125" xr:uid="{00000000-0005-0000-0000-0000CB590000}"/>
    <cellStyle name="Normal 3 2 2 2 3 2 2 5 3 2" xfId="39875" xr:uid="{00000000-0005-0000-0000-0000CC590000}"/>
    <cellStyle name="Normal 3 2 2 2 3 2 2 5 4" xfId="22926" xr:uid="{00000000-0005-0000-0000-0000CD590000}"/>
    <cellStyle name="Normal 3 2 2 2 3 2 2 5 4 2" xfId="49673" xr:uid="{00000000-0005-0000-0000-0000CE590000}"/>
    <cellStyle name="Normal 3 2 2 2 3 2 2 5 5" xfId="30282" xr:uid="{00000000-0005-0000-0000-0000CF590000}"/>
    <cellStyle name="Normal 3 2 2 2 3 2 2 6" xfId="5909" xr:uid="{00000000-0005-0000-0000-0000D0590000}"/>
    <cellStyle name="Normal 3 2 2 2 3 2 2 6 2" xfId="32659" xr:uid="{00000000-0005-0000-0000-0000D1590000}"/>
    <cellStyle name="Normal 3 2 2 2 3 2 2 7" xfId="10755" xr:uid="{00000000-0005-0000-0000-0000D2590000}"/>
    <cellStyle name="Normal 3 2 2 2 3 2 2 7 2" xfId="37505" xr:uid="{00000000-0005-0000-0000-0000D3590000}"/>
    <cellStyle name="Normal 3 2 2 2 3 2 2 8" xfId="15600" xr:uid="{00000000-0005-0000-0000-0000D4590000}"/>
    <cellStyle name="Normal 3 2 2 2 3 2 2 8 2" xfId="42350" xr:uid="{00000000-0005-0000-0000-0000D5590000}"/>
    <cellStyle name="Normal 3 2 2 2 3 2 2 9" xfId="18001" xr:uid="{00000000-0005-0000-0000-0000D6590000}"/>
    <cellStyle name="Normal 3 2 2 2 3 2 2 9 2" xfId="44748" xr:uid="{00000000-0005-0000-0000-0000D7590000}"/>
    <cellStyle name="Normal 3 2 2 2 3 2 3" xfId="1278" xr:uid="{00000000-0005-0000-0000-0000D8590000}"/>
    <cellStyle name="Normal 3 2 2 2 3 2 3 10" xfId="28045" xr:uid="{00000000-0005-0000-0000-0000D9590000}"/>
    <cellStyle name="Normal 3 2 2 2 3 2 3 2" xfId="2708" xr:uid="{00000000-0005-0000-0000-0000DA590000}"/>
    <cellStyle name="Normal 3 2 2 2 3 2 3 2 2" xfId="5191" xr:uid="{00000000-0005-0000-0000-0000DB590000}"/>
    <cellStyle name="Normal 3 2 2 2 3 2 3 2 2 2" xfId="10042" xr:uid="{00000000-0005-0000-0000-0000DC590000}"/>
    <cellStyle name="Normal 3 2 2 2 3 2 3 2 2 2 2" xfId="36792" xr:uid="{00000000-0005-0000-0000-0000DD590000}"/>
    <cellStyle name="Normal 3 2 2 2 3 2 3 2 2 3" xfId="14784" xr:uid="{00000000-0005-0000-0000-0000DE590000}"/>
    <cellStyle name="Normal 3 2 2 2 3 2 3 2 2 3 2" xfId="41534" xr:uid="{00000000-0005-0000-0000-0000DF590000}"/>
    <cellStyle name="Normal 3 2 2 2 3 2 3 2 2 4" xfId="24585" xr:uid="{00000000-0005-0000-0000-0000E0590000}"/>
    <cellStyle name="Normal 3 2 2 2 3 2 3 2 2 4 2" xfId="51332" xr:uid="{00000000-0005-0000-0000-0000E1590000}"/>
    <cellStyle name="Normal 3 2 2 2 3 2 3 2 2 5" xfId="31941" xr:uid="{00000000-0005-0000-0000-0000E2590000}"/>
    <cellStyle name="Normal 3 2 2 2 3 2 3 2 3" xfId="7568" xr:uid="{00000000-0005-0000-0000-0000E3590000}"/>
    <cellStyle name="Normal 3 2 2 2 3 2 3 2 3 2" xfId="34318" xr:uid="{00000000-0005-0000-0000-0000E4590000}"/>
    <cellStyle name="Normal 3 2 2 2 3 2 3 2 4" xfId="12414" xr:uid="{00000000-0005-0000-0000-0000E5590000}"/>
    <cellStyle name="Normal 3 2 2 2 3 2 3 2 4 2" xfId="39164" xr:uid="{00000000-0005-0000-0000-0000E6590000}"/>
    <cellStyle name="Normal 3 2 2 2 3 2 3 2 5" xfId="17259" xr:uid="{00000000-0005-0000-0000-0000E7590000}"/>
    <cellStyle name="Normal 3 2 2 2 3 2 3 2 5 2" xfId="44009" xr:uid="{00000000-0005-0000-0000-0000E8590000}"/>
    <cellStyle name="Normal 3 2 2 2 3 2 3 2 6" xfId="19660" xr:uid="{00000000-0005-0000-0000-0000E9590000}"/>
    <cellStyle name="Normal 3 2 2 2 3 2 3 2 6 2" xfId="46407" xr:uid="{00000000-0005-0000-0000-0000EA590000}"/>
    <cellStyle name="Normal 3 2 2 2 3 2 3 2 7" xfId="22111" xr:uid="{00000000-0005-0000-0000-0000EB590000}"/>
    <cellStyle name="Normal 3 2 2 2 3 2 3 2 7 2" xfId="48858" xr:uid="{00000000-0005-0000-0000-0000EC590000}"/>
    <cellStyle name="Normal 3 2 2 2 3 2 3 2 8" xfId="26977" xr:uid="{00000000-0005-0000-0000-0000ED590000}"/>
    <cellStyle name="Normal 3 2 2 2 3 2 3 2 8 2" xfId="53722" xr:uid="{00000000-0005-0000-0000-0000EE590000}"/>
    <cellStyle name="Normal 3 2 2 2 3 2 3 2 9" xfId="29467" xr:uid="{00000000-0005-0000-0000-0000EF590000}"/>
    <cellStyle name="Normal 3 2 2 2 3 2 3 3" xfId="3762" xr:uid="{00000000-0005-0000-0000-0000F0590000}"/>
    <cellStyle name="Normal 3 2 2 2 3 2 3 3 2" xfId="8620" xr:uid="{00000000-0005-0000-0000-0000F1590000}"/>
    <cellStyle name="Normal 3 2 2 2 3 2 3 3 2 2" xfId="35370" xr:uid="{00000000-0005-0000-0000-0000F2590000}"/>
    <cellStyle name="Normal 3 2 2 2 3 2 3 3 3" xfId="13362" xr:uid="{00000000-0005-0000-0000-0000F3590000}"/>
    <cellStyle name="Normal 3 2 2 2 3 2 3 3 3 2" xfId="40112" xr:uid="{00000000-0005-0000-0000-0000F4590000}"/>
    <cellStyle name="Normal 3 2 2 2 3 2 3 3 4" xfId="23163" xr:uid="{00000000-0005-0000-0000-0000F5590000}"/>
    <cellStyle name="Normal 3 2 2 2 3 2 3 3 4 2" xfId="49910" xr:uid="{00000000-0005-0000-0000-0000F6590000}"/>
    <cellStyle name="Normal 3 2 2 2 3 2 3 3 5" xfId="30519" xr:uid="{00000000-0005-0000-0000-0000F7590000}"/>
    <cellStyle name="Normal 3 2 2 2 3 2 3 4" xfId="6146" xr:uid="{00000000-0005-0000-0000-0000F8590000}"/>
    <cellStyle name="Normal 3 2 2 2 3 2 3 4 2" xfId="32896" xr:uid="{00000000-0005-0000-0000-0000F9590000}"/>
    <cellStyle name="Normal 3 2 2 2 3 2 3 5" xfId="10992" xr:uid="{00000000-0005-0000-0000-0000FA590000}"/>
    <cellStyle name="Normal 3 2 2 2 3 2 3 5 2" xfId="37742" xr:uid="{00000000-0005-0000-0000-0000FB590000}"/>
    <cellStyle name="Normal 3 2 2 2 3 2 3 6" xfId="15837" xr:uid="{00000000-0005-0000-0000-0000FC590000}"/>
    <cellStyle name="Normal 3 2 2 2 3 2 3 6 2" xfId="42587" xr:uid="{00000000-0005-0000-0000-0000FD590000}"/>
    <cellStyle name="Normal 3 2 2 2 3 2 3 7" xfId="18238" xr:uid="{00000000-0005-0000-0000-0000FE590000}"/>
    <cellStyle name="Normal 3 2 2 2 3 2 3 7 2" xfId="44985" xr:uid="{00000000-0005-0000-0000-0000FF590000}"/>
    <cellStyle name="Normal 3 2 2 2 3 2 3 8" xfId="20689" xr:uid="{00000000-0005-0000-0000-0000005A0000}"/>
    <cellStyle name="Normal 3 2 2 2 3 2 3 8 2" xfId="47436" xr:uid="{00000000-0005-0000-0000-0000015A0000}"/>
    <cellStyle name="Normal 3 2 2 2 3 2 3 9" xfId="25555" xr:uid="{00000000-0005-0000-0000-0000025A0000}"/>
    <cellStyle name="Normal 3 2 2 2 3 2 3 9 2" xfId="52300" xr:uid="{00000000-0005-0000-0000-0000035A0000}"/>
    <cellStyle name="Normal 3 2 2 2 3 2 4" xfId="1758" xr:uid="{00000000-0005-0000-0000-0000045A0000}"/>
    <cellStyle name="Normal 3 2 2 2 3 2 4 2" xfId="4241" xr:uid="{00000000-0005-0000-0000-0000055A0000}"/>
    <cellStyle name="Normal 3 2 2 2 3 2 4 2 2" xfId="9094" xr:uid="{00000000-0005-0000-0000-0000065A0000}"/>
    <cellStyle name="Normal 3 2 2 2 3 2 4 2 2 2" xfId="35844" xr:uid="{00000000-0005-0000-0000-0000075A0000}"/>
    <cellStyle name="Normal 3 2 2 2 3 2 4 2 3" xfId="13836" xr:uid="{00000000-0005-0000-0000-0000085A0000}"/>
    <cellStyle name="Normal 3 2 2 2 3 2 4 2 3 2" xfId="40586" xr:uid="{00000000-0005-0000-0000-0000095A0000}"/>
    <cellStyle name="Normal 3 2 2 2 3 2 4 2 4" xfId="23637" xr:uid="{00000000-0005-0000-0000-00000A5A0000}"/>
    <cellStyle name="Normal 3 2 2 2 3 2 4 2 4 2" xfId="50384" xr:uid="{00000000-0005-0000-0000-00000B5A0000}"/>
    <cellStyle name="Normal 3 2 2 2 3 2 4 2 5" xfId="30993" xr:uid="{00000000-0005-0000-0000-00000C5A0000}"/>
    <cellStyle name="Normal 3 2 2 2 3 2 4 3" xfId="6620" xr:uid="{00000000-0005-0000-0000-00000D5A0000}"/>
    <cellStyle name="Normal 3 2 2 2 3 2 4 3 2" xfId="33370" xr:uid="{00000000-0005-0000-0000-00000E5A0000}"/>
    <cellStyle name="Normal 3 2 2 2 3 2 4 4" xfId="11466" xr:uid="{00000000-0005-0000-0000-00000F5A0000}"/>
    <cellStyle name="Normal 3 2 2 2 3 2 4 4 2" xfId="38216" xr:uid="{00000000-0005-0000-0000-0000105A0000}"/>
    <cellStyle name="Normal 3 2 2 2 3 2 4 5" xfId="16311" xr:uid="{00000000-0005-0000-0000-0000115A0000}"/>
    <cellStyle name="Normal 3 2 2 2 3 2 4 5 2" xfId="43061" xr:uid="{00000000-0005-0000-0000-0000125A0000}"/>
    <cellStyle name="Normal 3 2 2 2 3 2 4 6" xfId="18712" xr:uid="{00000000-0005-0000-0000-0000135A0000}"/>
    <cellStyle name="Normal 3 2 2 2 3 2 4 6 2" xfId="45459" xr:uid="{00000000-0005-0000-0000-0000145A0000}"/>
    <cellStyle name="Normal 3 2 2 2 3 2 4 7" xfId="21163" xr:uid="{00000000-0005-0000-0000-0000155A0000}"/>
    <cellStyle name="Normal 3 2 2 2 3 2 4 7 2" xfId="47910" xr:uid="{00000000-0005-0000-0000-0000165A0000}"/>
    <cellStyle name="Normal 3 2 2 2 3 2 4 8" xfId="26029" xr:uid="{00000000-0005-0000-0000-0000175A0000}"/>
    <cellStyle name="Normal 3 2 2 2 3 2 4 8 2" xfId="52774" xr:uid="{00000000-0005-0000-0000-0000185A0000}"/>
    <cellStyle name="Normal 3 2 2 2 3 2 4 9" xfId="28519" xr:uid="{00000000-0005-0000-0000-0000195A0000}"/>
    <cellStyle name="Normal 3 2 2 2 3 2 5" xfId="2234" xr:uid="{00000000-0005-0000-0000-00001A5A0000}"/>
    <cellStyle name="Normal 3 2 2 2 3 2 5 2" xfId="4717" xr:uid="{00000000-0005-0000-0000-00001B5A0000}"/>
    <cellStyle name="Normal 3 2 2 2 3 2 5 2 2" xfId="9568" xr:uid="{00000000-0005-0000-0000-00001C5A0000}"/>
    <cellStyle name="Normal 3 2 2 2 3 2 5 2 2 2" xfId="36318" xr:uid="{00000000-0005-0000-0000-00001D5A0000}"/>
    <cellStyle name="Normal 3 2 2 2 3 2 5 2 3" xfId="14310" xr:uid="{00000000-0005-0000-0000-00001E5A0000}"/>
    <cellStyle name="Normal 3 2 2 2 3 2 5 2 3 2" xfId="41060" xr:uid="{00000000-0005-0000-0000-00001F5A0000}"/>
    <cellStyle name="Normal 3 2 2 2 3 2 5 2 4" xfId="24111" xr:uid="{00000000-0005-0000-0000-0000205A0000}"/>
    <cellStyle name="Normal 3 2 2 2 3 2 5 2 4 2" xfId="50858" xr:uid="{00000000-0005-0000-0000-0000215A0000}"/>
    <cellStyle name="Normal 3 2 2 2 3 2 5 2 5" xfId="31467" xr:uid="{00000000-0005-0000-0000-0000225A0000}"/>
    <cellStyle name="Normal 3 2 2 2 3 2 5 3" xfId="7094" xr:uid="{00000000-0005-0000-0000-0000235A0000}"/>
    <cellStyle name="Normal 3 2 2 2 3 2 5 3 2" xfId="33844" xr:uid="{00000000-0005-0000-0000-0000245A0000}"/>
    <cellStyle name="Normal 3 2 2 2 3 2 5 4" xfId="11940" xr:uid="{00000000-0005-0000-0000-0000255A0000}"/>
    <cellStyle name="Normal 3 2 2 2 3 2 5 4 2" xfId="38690" xr:uid="{00000000-0005-0000-0000-0000265A0000}"/>
    <cellStyle name="Normal 3 2 2 2 3 2 5 5" xfId="16785" xr:uid="{00000000-0005-0000-0000-0000275A0000}"/>
    <cellStyle name="Normal 3 2 2 2 3 2 5 5 2" xfId="43535" xr:uid="{00000000-0005-0000-0000-0000285A0000}"/>
    <cellStyle name="Normal 3 2 2 2 3 2 5 6" xfId="19186" xr:uid="{00000000-0005-0000-0000-0000295A0000}"/>
    <cellStyle name="Normal 3 2 2 2 3 2 5 6 2" xfId="45933" xr:uid="{00000000-0005-0000-0000-00002A5A0000}"/>
    <cellStyle name="Normal 3 2 2 2 3 2 5 7" xfId="21637" xr:uid="{00000000-0005-0000-0000-00002B5A0000}"/>
    <cellStyle name="Normal 3 2 2 2 3 2 5 7 2" xfId="48384" xr:uid="{00000000-0005-0000-0000-00002C5A0000}"/>
    <cellStyle name="Normal 3 2 2 2 3 2 5 8" xfId="26503" xr:uid="{00000000-0005-0000-0000-00002D5A0000}"/>
    <cellStyle name="Normal 3 2 2 2 3 2 5 8 2" xfId="53248" xr:uid="{00000000-0005-0000-0000-00002E5A0000}"/>
    <cellStyle name="Normal 3 2 2 2 3 2 5 9" xfId="28993" xr:uid="{00000000-0005-0000-0000-00002F5A0000}"/>
    <cellStyle name="Normal 3 2 2 2 3 2 6" xfId="3254" xr:uid="{00000000-0005-0000-0000-0000305A0000}"/>
    <cellStyle name="Normal 3 2 2 2 3 2 6 2" xfId="8113" xr:uid="{00000000-0005-0000-0000-0000315A0000}"/>
    <cellStyle name="Normal 3 2 2 2 3 2 6 2 2" xfId="34863" xr:uid="{00000000-0005-0000-0000-0000325A0000}"/>
    <cellStyle name="Normal 3 2 2 2 3 2 6 3" xfId="12888" xr:uid="{00000000-0005-0000-0000-0000335A0000}"/>
    <cellStyle name="Normal 3 2 2 2 3 2 6 3 2" xfId="39638" xr:uid="{00000000-0005-0000-0000-0000345A0000}"/>
    <cellStyle name="Normal 3 2 2 2 3 2 6 4" xfId="22656" xr:uid="{00000000-0005-0000-0000-0000355A0000}"/>
    <cellStyle name="Normal 3 2 2 2 3 2 6 4 2" xfId="49403" xr:uid="{00000000-0005-0000-0000-0000365A0000}"/>
    <cellStyle name="Normal 3 2 2 2 3 2 6 5" xfId="30012" xr:uid="{00000000-0005-0000-0000-0000375A0000}"/>
    <cellStyle name="Normal 3 2 2 2 3 2 7" xfId="5672" xr:uid="{00000000-0005-0000-0000-0000385A0000}"/>
    <cellStyle name="Normal 3 2 2 2 3 2 7 2" xfId="32422" xr:uid="{00000000-0005-0000-0000-0000395A0000}"/>
    <cellStyle name="Normal 3 2 2 2 3 2 8" xfId="10517" xr:uid="{00000000-0005-0000-0000-00003A5A0000}"/>
    <cellStyle name="Normal 3 2 2 2 3 2 8 2" xfId="37267" xr:uid="{00000000-0005-0000-0000-00003B5A0000}"/>
    <cellStyle name="Normal 3 2 2 2 3 2 9" xfId="15363" xr:uid="{00000000-0005-0000-0000-00003C5A0000}"/>
    <cellStyle name="Normal 3 2 2 2 3 2 9 2" xfId="42113" xr:uid="{00000000-0005-0000-0000-00003D5A0000}"/>
    <cellStyle name="Normal 3 2 2 2 3 3" xfId="873" xr:uid="{00000000-0005-0000-0000-00003E5A0000}"/>
    <cellStyle name="Normal 3 2 2 2 3 3 10" xfId="20316" xr:uid="{00000000-0005-0000-0000-00003F5A0000}"/>
    <cellStyle name="Normal 3 2 2 2 3 3 10 2" xfId="47063" xr:uid="{00000000-0005-0000-0000-0000405A0000}"/>
    <cellStyle name="Normal 3 2 2 2 3 3 11" xfId="25182" xr:uid="{00000000-0005-0000-0000-0000415A0000}"/>
    <cellStyle name="Normal 3 2 2 2 3 3 11 2" xfId="51927" xr:uid="{00000000-0005-0000-0000-0000425A0000}"/>
    <cellStyle name="Normal 3 2 2 2 3 3 12" xfId="27646" xr:uid="{00000000-0005-0000-0000-0000435A0000}"/>
    <cellStyle name="Normal 3 2 2 2 3 3 2" xfId="1381" xr:uid="{00000000-0005-0000-0000-0000445A0000}"/>
    <cellStyle name="Normal 3 2 2 2 3 3 2 10" xfId="28146" xr:uid="{00000000-0005-0000-0000-0000455A0000}"/>
    <cellStyle name="Normal 3 2 2 2 3 3 2 2" xfId="2809" xr:uid="{00000000-0005-0000-0000-0000465A0000}"/>
    <cellStyle name="Normal 3 2 2 2 3 3 2 2 2" xfId="5292" xr:uid="{00000000-0005-0000-0000-0000475A0000}"/>
    <cellStyle name="Normal 3 2 2 2 3 3 2 2 2 2" xfId="10143" xr:uid="{00000000-0005-0000-0000-0000485A0000}"/>
    <cellStyle name="Normal 3 2 2 2 3 3 2 2 2 2 2" xfId="36893" xr:uid="{00000000-0005-0000-0000-0000495A0000}"/>
    <cellStyle name="Normal 3 2 2 2 3 3 2 2 2 3" xfId="14885" xr:uid="{00000000-0005-0000-0000-00004A5A0000}"/>
    <cellStyle name="Normal 3 2 2 2 3 3 2 2 2 3 2" xfId="41635" xr:uid="{00000000-0005-0000-0000-00004B5A0000}"/>
    <cellStyle name="Normal 3 2 2 2 3 3 2 2 2 4" xfId="24686" xr:uid="{00000000-0005-0000-0000-00004C5A0000}"/>
    <cellStyle name="Normal 3 2 2 2 3 3 2 2 2 4 2" xfId="51433" xr:uid="{00000000-0005-0000-0000-00004D5A0000}"/>
    <cellStyle name="Normal 3 2 2 2 3 3 2 2 2 5" xfId="32042" xr:uid="{00000000-0005-0000-0000-00004E5A0000}"/>
    <cellStyle name="Normal 3 2 2 2 3 3 2 2 3" xfId="7669" xr:uid="{00000000-0005-0000-0000-00004F5A0000}"/>
    <cellStyle name="Normal 3 2 2 2 3 3 2 2 3 2" xfId="34419" xr:uid="{00000000-0005-0000-0000-0000505A0000}"/>
    <cellStyle name="Normal 3 2 2 2 3 3 2 2 4" xfId="12515" xr:uid="{00000000-0005-0000-0000-0000515A0000}"/>
    <cellStyle name="Normal 3 2 2 2 3 3 2 2 4 2" xfId="39265" xr:uid="{00000000-0005-0000-0000-0000525A0000}"/>
    <cellStyle name="Normal 3 2 2 2 3 3 2 2 5" xfId="17360" xr:uid="{00000000-0005-0000-0000-0000535A0000}"/>
    <cellStyle name="Normal 3 2 2 2 3 3 2 2 5 2" xfId="44110" xr:uid="{00000000-0005-0000-0000-0000545A0000}"/>
    <cellStyle name="Normal 3 2 2 2 3 3 2 2 6" xfId="19761" xr:uid="{00000000-0005-0000-0000-0000555A0000}"/>
    <cellStyle name="Normal 3 2 2 2 3 3 2 2 6 2" xfId="46508" xr:uid="{00000000-0005-0000-0000-0000565A0000}"/>
    <cellStyle name="Normal 3 2 2 2 3 3 2 2 7" xfId="22212" xr:uid="{00000000-0005-0000-0000-0000575A0000}"/>
    <cellStyle name="Normal 3 2 2 2 3 3 2 2 7 2" xfId="48959" xr:uid="{00000000-0005-0000-0000-0000585A0000}"/>
    <cellStyle name="Normal 3 2 2 2 3 3 2 2 8" xfId="27078" xr:uid="{00000000-0005-0000-0000-0000595A0000}"/>
    <cellStyle name="Normal 3 2 2 2 3 3 2 2 8 2" xfId="53823" xr:uid="{00000000-0005-0000-0000-00005A5A0000}"/>
    <cellStyle name="Normal 3 2 2 2 3 3 2 2 9" xfId="29568" xr:uid="{00000000-0005-0000-0000-00005B5A0000}"/>
    <cellStyle name="Normal 3 2 2 2 3 3 2 3" xfId="3864" xr:uid="{00000000-0005-0000-0000-00005C5A0000}"/>
    <cellStyle name="Normal 3 2 2 2 3 3 2 3 2" xfId="8721" xr:uid="{00000000-0005-0000-0000-00005D5A0000}"/>
    <cellStyle name="Normal 3 2 2 2 3 3 2 3 2 2" xfId="35471" xr:uid="{00000000-0005-0000-0000-00005E5A0000}"/>
    <cellStyle name="Normal 3 2 2 2 3 3 2 3 3" xfId="13463" xr:uid="{00000000-0005-0000-0000-00005F5A0000}"/>
    <cellStyle name="Normal 3 2 2 2 3 3 2 3 3 2" xfId="40213" xr:uid="{00000000-0005-0000-0000-0000605A0000}"/>
    <cellStyle name="Normal 3 2 2 2 3 3 2 3 4" xfId="23264" xr:uid="{00000000-0005-0000-0000-0000615A0000}"/>
    <cellStyle name="Normal 3 2 2 2 3 3 2 3 4 2" xfId="50011" xr:uid="{00000000-0005-0000-0000-0000625A0000}"/>
    <cellStyle name="Normal 3 2 2 2 3 3 2 3 5" xfId="30620" xr:uid="{00000000-0005-0000-0000-0000635A0000}"/>
    <cellStyle name="Normal 3 2 2 2 3 3 2 4" xfId="6247" xr:uid="{00000000-0005-0000-0000-0000645A0000}"/>
    <cellStyle name="Normal 3 2 2 2 3 3 2 4 2" xfId="32997" xr:uid="{00000000-0005-0000-0000-0000655A0000}"/>
    <cellStyle name="Normal 3 2 2 2 3 3 2 5" xfId="11093" xr:uid="{00000000-0005-0000-0000-0000665A0000}"/>
    <cellStyle name="Normal 3 2 2 2 3 3 2 5 2" xfId="37843" xr:uid="{00000000-0005-0000-0000-0000675A0000}"/>
    <cellStyle name="Normal 3 2 2 2 3 3 2 6" xfId="15938" xr:uid="{00000000-0005-0000-0000-0000685A0000}"/>
    <cellStyle name="Normal 3 2 2 2 3 3 2 6 2" xfId="42688" xr:uid="{00000000-0005-0000-0000-0000695A0000}"/>
    <cellStyle name="Normal 3 2 2 2 3 3 2 7" xfId="18339" xr:uid="{00000000-0005-0000-0000-00006A5A0000}"/>
    <cellStyle name="Normal 3 2 2 2 3 3 2 7 2" xfId="45086" xr:uid="{00000000-0005-0000-0000-00006B5A0000}"/>
    <cellStyle name="Normal 3 2 2 2 3 3 2 8" xfId="20790" xr:uid="{00000000-0005-0000-0000-00006C5A0000}"/>
    <cellStyle name="Normal 3 2 2 2 3 3 2 8 2" xfId="47537" xr:uid="{00000000-0005-0000-0000-00006D5A0000}"/>
    <cellStyle name="Normal 3 2 2 2 3 3 2 9" xfId="25656" xr:uid="{00000000-0005-0000-0000-00006E5A0000}"/>
    <cellStyle name="Normal 3 2 2 2 3 3 2 9 2" xfId="52401" xr:uid="{00000000-0005-0000-0000-00006F5A0000}"/>
    <cellStyle name="Normal 3 2 2 2 3 3 3" xfId="1860" xr:uid="{00000000-0005-0000-0000-0000705A0000}"/>
    <cellStyle name="Normal 3 2 2 2 3 3 3 2" xfId="4343" xr:uid="{00000000-0005-0000-0000-0000715A0000}"/>
    <cellStyle name="Normal 3 2 2 2 3 3 3 2 2" xfId="9195" xr:uid="{00000000-0005-0000-0000-0000725A0000}"/>
    <cellStyle name="Normal 3 2 2 2 3 3 3 2 2 2" xfId="35945" xr:uid="{00000000-0005-0000-0000-0000735A0000}"/>
    <cellStyle name="Normal 3 2 2 2 3 3 3 2 3" xfId="13937" xr:uid="{00000000-0005-0000-0000-0000745A0000}"/>
    <cellStyle name="Normal 3 2 2 2 3 3 3 2 3 2" xfId="40687" xr:uid="{00000000-0005-0000-0000-0000755A0000}"/>
    <cellStyle name="Normal 3 2 2 2 3 3 3 2 4" xfId="23738" xr:uid="{00000000-0005-0000-0000-0000765A0000}"/>
    <cellStyle name="Normal 3 2 2 2 3 3 3 2 4 2" xfId="50485" xr:uid="{00000000-0005-0000-0000-0000775A0000}"/>
    <cellStyle name="Normal 3 2 2 2 3 3 3 2 5" xfId="31094" xr:uid="{00000000-0005-0000-0000-0000785A0000}"/>
    <cellStyle name="Normal 3 2 2 2 3 3 3 3" xfId="6721" xr:uid="{00000000-0005-0000-0000-0000795A0000}"/>
    <cellStyle name="Normal 3 2 2 2 3 3 3 3 2" xfId="33471" xr:uid="{00000000-0005-0000-0000-00007A5A0000}"/>
    <cellStyle name="Normal 3 2 2 2 3 3 3 4" xfId="11567" xr:uid="{00000000-0005-0000-0000-00007B5A0000}"/>
    <cellStyle name="Normal 3 2 2 2 3 3 3 4 2" xfId="38317" xr:uid="{00000000-0005-0000-0000-00007C5A0000}"/>
    <cellStyle name="Normal 3 2 2 2 3 3 3 5" xfId="16412" xr:uid="{00000000-0005-0000-0000-00007D5A0000}"/>
    <cellStyle name="Normal 3 2 2 2 3 3 3 5 2" xfId="43162" xr:uid="{00000000-0005-0000-0000-00007E5A0000}"/>
    <cellStyle name="Normal 3 2 2 2 3 3 3 6" xfId="18813" xr:uid="{00000000-0005-0000-0000-00007F5A0000}"/>
    <cellStyle name="Normal 3 2 2 2 3 3 3 6 2" xfId="45560" xr:uid="{00000000-0005-0000-0000-0000805A0000}"/>
    <cellStyle name="Normal 3 2 2 2 3 3 3 7" xfId="21264" xr:uid="{00000000-0005-0000-0000-0000815A0000}"/>
    <cellStyle name="Normal 3 2 2 2 3 3 3 7 2" xfId="48011" xr:uid="{00000000-0005-0000-0000-0000825A0000}"/>
    <cellStyle name="Normal 3 2 2 2 3 3 3 8" xfId="26130" xr:uid="{00000000-0005-0000-0000-0000835A0000}"/>
    <cellStyle name="Normal 3 2 2 2 3 3 3 8 2" xfId="52875" xr:uid="{00000000-0005-0000-0000-0000845A0000}"/>
    <cellStyle name="Normal 3 2 2 2 3 3 3 9" xfId="28620" xr:uid="{00000000-0005-0000-0000-0000855A0000}"/>
    <cellStyle name="Normal 3 2 2 2 3 3 4" xfId="2335" xr:uid="{00000000-0005-0000-0000-0000865A0000}"/>
    <cellStyle name="Normal 3 2 2 2 3 3 4 2" xfId="4818" xr:uid="{00000000-0005-0000-0000-0000875A0000}"/>
    <cellStyle name="Normal 3 2 2 2 3 3 4 2 2" xfId="9669" xr:uid="{00000000-0005-0000-0000-0000885A0000}"/>
    <cellStyle name="Normal 3 2 2 2 3 3 4 2 2 2" xfId="36419" xr:uid="{00000000-0005-0000-0000-0000895A0000}"/>
    <cellStyle name="Normal 3 2 2 2 3 3 4 2 3" xfId="14411" xr:uid="{00000000-0005-0000-0000-00008A5A0000}"/>
    <cellStyle name="Normal 3 2 2 2 3 3 4 2 3 2" xfId="41161" xr:uid="{00000000-0005-0000-0000-00008B5A0000}"/>
    <cellStyle name="Normal 3 2 2 2 3 3 4 2 4" xfId="24212" xr:uid="{00000000-0005-0000-0000-00008C5A0000}"/>
    <cellStyle name="Normal 3 2 2 2 3 3 4 2 4 2" xfId="50959" xr:uid="{00000000-0005-0000-0000-00008D5A0000}"/>
    <cellStyle name="Normal 3 2 2 2 3 3 4 2 5" xfId="31568" xr:uid="{00000000-0005-0000-0000-00008E5A0000}"/>
    <cellStyle name="Normal 3 2 2 2 3 3 4 3" xfId="7195" xr:uid="{00000000-0005-0000-0000-00008F5A0000}"/>
    <cellStyle name="Normal 3 2 2 2 3 3 4 3 2" xfId="33945" xr:uid="{00000000-0005-0000-0000-0000905A0000}"/>
    <cellStyle name="Normal 3 2 2 2 3 3 4 4" xfId="12041" xr:uid="{00000000-0005-0000-0000-0000915A0000}"/>
    <cellStyle name="Normal 3 2 2 2 3 3 4 4 2" xfId="38791" xr:uid="{00000000-0005-0000-0000-0000925A0000}"/>
    <cellStyle name="Normal 3 2 2 2 3 3 4 5" xfId="16886" xr:uid="{00000000-0005-0000-0000-0000935A0000}"/>
    <cellStyle name="Normal 3 2 2 2 3 3 4 5 2" xfId="43636" xr:uid="{00000000-0005-0000-0000-0000945A0000}"/>
    <cellStyle name="Normal 3 2 2 2 3 3 4 6" xfId="19287" xr:uid="{00000000-0005-0000-0000-0000955A0000}"/>
    <cellStyle name="Normal 3 2 2 2 3 3 4 6 2" xfId="46034" xr:uid="{00000000-0005-0000-0000-0000965A0000}"/>
    <cellStyle name="Normal 3 2 2 2 3 3 4 7" xfId="21738" xr:uid="{00000000-0005-0000-0000-0000975A0000}"/>
    <cellStyle name="Normal 3 2 2 2 3 3 4 7 2" xfId="48485" xr:uid="{00000000-0005-0000-0000-0000985A0000}"/>
    <cellStyle name="Normal 3 2 2 2 3 3 4 8" xfId="26604" xr:uid="{00000000-0005-0000-0000-0000995A0000}"/>
    <cellStyle name="Normal 3 2 2 2 3 3 4 8 2" xfId="53349" xr:uid="{00000000-0005-0000-0000-00009A5A0000}"/>
    <cellStyle name="Normal 3 2 2 2 3 3 4 9" xfId="29094" xr:uid="{00000000-0005-0000-0000-00009B5A0000}"/>
    <cellStyle name="Normal 3 2 2 2 3 3 5" xfId="3362" xr:uid="{00000000-0005-0000-0000-00009C5A0000}"/>
    <cellStyle name="Normal 3 2 2 2 3 3 5 2" xfId="8221" xr:uid="{00000000-0005-0000-0000-00009D5A0000}"/>
    <cellStyle name="Normal 3 2 2 2 3 3 5 2 2" xfId="34971" xr:uid="{00000000-0005-0000-0000-00009E5A0000}"/>
    <cellStyle name="Normal 3 2 2 2 3 3 5 3" xfId="12989" xr:uid="{00000000-0005-0000-0000-00009F5A0000}"/>
    <cellStyle name="Normal 3 2 2 2 3 3 5 3 2" xfId="39739" xr:uid="{00000000-0005-0000-0000-0000A05A0000}"/>
    <cellStyle name="Normal 3 2 2 2 3 3 5 4" xfId="22764" xr:uid="{00000000-0005-0000-0000-0000A15A0000}"/>
    <cellStyle name="Normal 3 2 2 2 3 3 5 4 2" xfId="49511" xr:uid="{00000000-0005-0000-0000-0000A25A0000}"/>
    <cellStyle name="Normal 3 2 2 2 3 3 5 5" xfId="30120" xr:uid="{00000000-0005-0000-0000-0000A35A0000}"/>
    <cellStyle name="Normal 3 2 2 2 3 3 6" xfId="5773" xr:uid="{00000000-0005-0000-0000-0000A45A0000}"/>
    <cellStyle name="Normal 3 2 2 2 3 3 6 2" xfId="32523" xr:uid="{00000000-0005-0000-0000-0000A55A0000}"/>
    <cellStyle name="Normal 3 2 2 2 3 3 7" xfId="10619" xr:uid="{00000000-0005-0000-0000-0000A65A0000}"/>
    <cellStyle name="Normal 3 2 2 2 3 3 7 2" xfId="37369" xr:uid="{00000000-0005-0000-0000-0000A75A0000}"/>
    <cellStyle name="Normal 3 2 2 2 3 3 8" xfId="15464" xr:uid="{00000000-0005-0000-0000-0000A85A0000}"/>
    <cellStyle name="Normal 3 2 2 2 3 3 8 2" xfId="42214" xr:uid="{00000000-0005-0000-0000-0000A95A0000}"/>
    <cellStyle name="Normal 3 2 2 2 3 3 9" xfId="17863" xr:uid="{00000000-0005-0000-0000-0000AA5A0000}"/>
    <cellStyle name="Normal 3 2 2 2 3 3 9 2" xfId="44610" xr:uid="{00000000-0005-0000-0000-0000AB5A0000}"/>
    <cellStyle name="Normal 3 2 2 2 3 4" xfId="1142" xr:uid="{00000000-0005-0000-0000-0000AC5A0000}"/>
    <cellStyle name="Normal 3 2 2 2 3 4 10" xfId="27909" xr:uid="{00000000-0005-0000-0000-0000AD5A0000}"/>
    <cellStyle name="Normal 3 2 2 2 3 4 2" xfId="2572" xr:uid="{00000000-0005-0000-0000-0000AE5A0000}"/>
    <cellStyle name="Normal 3 2 2 2 3 4 2 2" xfId="5055" xr:uid="{00000000-0005-0000-0000-0000AF5A0000}"/>
    <cellStyle name="Normal 3 2 2 2 3 4 2 2 2" xfId="9906" xr:uid="{00000000-0005-0000-0000-0000B05A0000}"/>
    <cellStyle name="Normal 3 2 2 2 3 4 2 2 2 2" xfId="36656" xr:uid="{00000000-0005-0000-0000-0000B15A0000}"/>
    <cellStyle name="Normal 3 2 2 2 3 4 2 2 3" xfId="14648" xr:uid="{00000000-0005-0000-0000-0000B25A0000}"/>
    <cellStyle name="Normal 3 2 2 2 3 4 2 2 3 2" xfId="41398" xr:uid="{00000000-0005-0000-0000-0000B35A0000}"/>
    <cellStyle name="Normal 3 2 2 2 3 4 2 2 4" xfId="24449" xr:uid="{00000000-0005-0000-0000-0000B45A0000}"/>
    <cellStyle name="Normal 3 2 2 2 3 4 2 2 4 2" xfId="51196" xr:uid="{00000000-0005-0000-0000-0000B55A0000}"/>
    <cellStyle name="Normal 3 2 2 2 3 4 2 2 5" xfId="31805" xr:uid="{00000000-0005-0000-0000-0000B65A0000}"/>
    <cellStyle name="Normal 3 2 2 2 3 4 2 3" xfId="7432" xr:uid="{00000000-0005-0000-0000-0000B75A0000}"/>
    <cellStyle name="Normal 3 2 2 2 3 4 2 3 2" xfId="34182" xr:uid="{00000000-0005-0000-0000-0000B85A0000}"/>
    <cellStyle name="Normal 3 2 2 2 3 4 2 4" xfId="12278" xr:uid="{00000000-0005-0000-0000-0000B95A0000}"/>
    <cellStyle name="Normal 3 2 2 2 3 4 2 4 2" xfId="39028" xr:uid="{00000000-0005-0000-0000-0000BA5A0000}"/>
    <cellStyle name="Normal 3 2 2 2 3 4 2 5" xfId="17123" xr:uid="{00000000-0005-0000-0000-0000BB5A0000}"/>
    <cellStyle name="Normal 3 2 2 2 3 4 2 5 2" xfId="43873" xr:uid="{00000000-0005-0000-0000-0000BC5A0000}"/>
    <cellStyle name="Normal 3 2 2 2 3 4 2 6" xfId="19524" xr:uid="{00000000-0005-0000-0000-0000BD5A0000}"/>
    <cellStyle name="Normal 3 2 2 2 3 4 2 6 2" xfId="46271" xr:uid="{00000000-0005-0000-0000-0000BE5A0000}"/>
    <cellStyle name="Normal 3 2 2 2 3 4 2 7" xfId="21975" xr:uid="{00000000-0005-0000-0000-0000BF5A0000}"/>
    <cellStyle name="Normal 3 2 2 2 3 4 2 7 2" xfId="48722" xr:uid="{00000000-0005-0000-0000-0000C05A0000}"/>
    <cellStyle name="Normal 3 2 2 2 3 4 2 8" xfId="26841" xr:uid="{00000000-0005-0000-0000-0000C15A0000}"/>
    <cellStyle name="Normal 3 2 2 2 3 4 2 8 2" xfId="53586" xr:uid="{00000000-0005-0000-0000-0000C25A0000}"/>
    <cellStyle name="Normal 3 2 2 2 3 4 2 9" xfId="29331" xr:uid="{00000000-0005-0000-0000-0000C35A0000}"/>
    <cellStyle name="Normal 3 2 2 2 3 4 3" xfId="3626" xr:uid="{00000000-0005-0000-0000-0000C45A0000}"/>
    <cellStyle name="Normal 3 2 2 2 3 4 3 2" xfId="8484" xr:uid="{00000000-0005-0000-0000-0000C55A0000}"/>
    <cellStyle name="Normal 3 2 2 2 3 4 3 2 2" xfId="35234" xr:uid="{00000000-0005-0000-0000-0000C65A0000}"/>
    <cellStyle name="Normal 3 2 2 2 3 4 3 3" xfId="13226" xr:uid="{00000000-0005-0000-0000-0000C75A0000}"/>
    <cellStyle name="Normal 3 2 2 2 3 4 3 3 2" xfId="39976" xr:uid="{00000000-0005-0000-0000-0000C85A0000}"/>
    <cellStyle name="Normal 3 2 2 2 3 4 3 4" xfId="23027" xr:uid="{00000000-0005-0000-0000-0000C95A0000}"/>
    <cellStyle name="Normal 3 2 2 2 3 4 3 4 2" xfId="49774" xr:uid="{00000000-0005-0000-0000-0000CA5A0000}"/>
    <cellStyle name="Normal 3 2 2 2 3 4 3 5" xfId="30383" xr:uid="{00000000-0005-0000-0000-0000CB5A0000}"/>
    <cellStyle name="Normal 3 2 2 2 3 4 4" xfId="6010" xr:uid="{00000000-0005-0000-0000-0000CC5A0000}"/>
    <cellStyle name="Normal 3 2 2 2 3 4 4 2" xfId="32760" xr:uid="{00000000-0005-0000-0000-0000CD5A0000}"/>
    <cellStyle name="Normal 3 2 2 2 3 4 5" xfId="10856" xr:uid="{00000000-0005-0000-0000-0000CE5A0000}"/>
    <cellStyle name="Normal 3 2 2 2 3 4 5 2" xfId="37606" xr:uid="{00000000-0005-0000-0000-0000CF5A0000}"/>
    <cellStyle name="Normal 3 2 2 2 3 4 6" xfId="15701" xr:uid="{00000000-0005-0000-0000-0000D05A0000}"/>
    <cellStyle name="Normal 3 2 2 2 3 4 6 2" xfId="42451" xr:uid="{00000000-0005-0000-0000-0000D15A0000}"/>
    <cellStyle name="Normal 3 2 2 2 3 4 7" xfId="18102" xr:uid="{00000000-0005-0000-0000-0000D25A0000}"/>
    <cellStyle name="Normal 3 2 2 2 3 4 7 2" xfId="44849" xr:uid="{00000000-0005-0000-0000-0000D35A0000}"/>
    <cellStyle name="Normal 3 2 2 2 3 4 8" xfId="20553" xr:uid="{00000000-0005-0000-0000-0000D45A0000}"/>
    <cellStyle name="Normal 3 2 2 2 3 4 8 2" xfId="47300" xr:uid="{00000000-0005-0000-0000-0000D55A0000}"/>
    <cellStyle name="Normal 3 2 2 2 3 4 9" xfId="25419" xr:uid="{00000000-0005-0000-0000-0000D65A0000}"/>
    <cellStyle name="Normal 3 2 2 2 3 4 9 2" xfId="52164" xr:uid="{00000000-0005-0000-0000-0000D75A0000}"/>
    <cellStyle name="Normal 3 2 2 2 3 5" xfId="1622" xr:uid="{00000000-0005-0000-0000-0000D85A0000}"/>
    <cellStyle name="Normal 3 2 2 2 3 5 2" xfId="4105" xr:uid="{00000000-0005-0000-0000-0000D95A0000}"/>
    <cellStyle name="Normal 3 2 2 2 3 5 2 2" xfId="8958" xr:uid="{00000000-0005-0000-0000-0000DA5A0000}"/>
    <cellStyle name="Normal 3 2 2 2 3 5 2 2 2" xfId="35708" xr:uid="{00000000-0005-0000-0000-0000DB5A0000}"/>
    <cellStyle name="Normal 3 2 2 2 3 5 2 3" xfId="13700" xr:uid="{00000000-0005-0000-0000-0000DC5A0000}"/>
    <cellStyle name="Normal 3 2 2 2 3 5 2 3 2" xfId="40450" xr:uid="{00000000-0005-0000-0000-0000DD5A0000}"/>
    <cellStyle name="Normal 3 2 2 2 3 5 2 4" xfId="23501" xr:uid="{00000000-0005-0000-0000-0000DE5A0000}"/>
    <cellStyle name="Normal 3 2 2 2 3 5 2 4 2" xfId="50248" xr:uid="{00000000-0005-0000-0000-0000DF5A0000}"/>
    <cellStyle name="Normal 3 2 2 2 3 5 2 5" xfId="30857" xr:uid="{00000000-0005-0000-0000-0000E05A0000}"/>
    <cellStyle name="Normal 3 2 2 2 3 5 3" xfId="6484" xr:uid="{00000000-0005-0000-0000-0000E15A0000}"/>
    <cellStyle name="Normal 3 2 2 2 3 5 3 2" xfId="33234" xr:uid="{00000000-0005-0000-0000-0000E25A0000}"/>
    <cellStyle name="Normal 3 2 2 2 3 5 4" xfId="11330" xr:uid="{00000000-0005-0000-0000-0000E35A0000}"/>
    <cellStyle name="Normal 3 2 2 2 3 5 4 2" xfId="38080" xr:uid="{00000000-0005-0000-0000-0000E45A0000}"/>
    <cellStyle name="Normal 3 2 2 2 3 5 5" xfId="16175" xr:uid="{00000000-0005-0000-0000-0000E55A0000}"/>
    <cellStyle name="Normal 3 2 2 2 3 5 5 2" xfId="42925" xr:uid="{00000000-0005-0000-0000-0000E65A0000}"/>
    <cellStyle name="Normal 3 2 2 2 3 5 6" xfId="18576" xr:uid="{00000000-0005-0000-0000-0000E75A0000}"/>
    <cellStyle name="Normal 3 2 2 2 3 5 6 2" xfId="45323" xr:uid="{00000000-0005-0000-0000-0000E85A0000}"/>
    <cellStyle name="Normal 3 2 2 2 3 5 7" xfId="21027" xr:uid="{00000000-0005-0000-0000-0000E95A0000}"/>
    <cellStyle name="Normal 3 2 2 2 3 5 7 2" xfId="47774" xr:uid="{00000000-0005-0000-0000-0000EA5A0000}"/>
    <cellStyle name="Normal 3 2 2 2 3 5 8" xfId="25893" xr:uid="{00000000-0005-0000-0000-0000EB5A0000}"/>
    <cellStyle name="Normal 3 2 2 2 3 5 8 2" xfId="52638" xr:uid="{00000000-0005-0000-0000-0000EC5A0000}"/>
    <cellStyle name="Normal 3 2 2 2 3 5 9" xfId="28383" xr:uid="{00000000-0005-0000-0000-0000ED5A0000}"/>
    <cellStyle name="Normal 3 2 2 2 3 6" xfId="2098" xr:uid="{00000000-0005-0000-0000-0000EE5A0000}"/>
    <cellStyle name="Normal 3 2 2 2 3 6 2" xfId="4581" xr:uid="{00000000-0005-0000-0000-0000EF5A0000}"/>
    <cellStyle name="Normal 3 2 2 2 3 6 2 2" xfId="9432" xr:uid="{00000000-0005-0000-0000-0000F05A0000}"/>
    <cellStyle name="Normal 3 2 2 2 3 6 2 2 2" xfId="36182" xr:uid="{00000000-0005-0000-0000-0000F15A0000}"/>
    <cellStyle name="Normal 3 2 2 2 3 6 2 3" xfId="14174" xr:uid="{00000000-0005-0000-0000-0000F25A0000}"/>
    <cellStyle name="Normal 3 2 2 2 3 6 2 3 2" xfId="40924" xr:uid="{00000000-0005-0000-0000-0000F35A0000}"/>
    <cellStyle name="Normal 3 2 2 2 3 6 2 4" xfId="23975" xr:uid="{00000000-0005-0000-0000-0000F45A0000}"/>
    <cellStyle name="Normal 3 2 2 2 3 6 2 4 2" xfId="50722" xr:uid="{00000000-0005-0000-0000-0000F55A0000}"/>
    <cellStyle name="Normal 3 2 2 2 3 6 2 5" xfId="31331" xr:uid="{00000000-0005-0000-0000-0000F65A0000}"/>
    <cellStyle name="Normal 3 2 2 2 3 6 3" xfId="6958" xr:uid="{00000000-0005-0000-0000-0000F75A0000}"/>
    <cellStyle name="Normal 3 2 2 2 3 6 3 2" xfId="33708" xr:uid="{00000000-0005-0000-0000-0000F85A0000}"/>
    <cellStyle name="Normal 3 2 2 2 3 6 4" xfId="11804" xr:uid="{00000000-0005-0000-0000-0000F95A0000}"/>
    <cellStyle name="Normal 3 2 2 2 3 6 4 2" xfId="38554" xr:uid="{00000000-0005-0000-0000-0000FA5A0000}"/>
    <cellStyle name="Normal 3 2 2 2 3 6 5" xfId="16649" xr:uid="{00000000-0005-0000-0000-0000FB5A0000}"/>
    <cellStyle name="Normal 3 2 2 2 3 6 5 2" xfId="43399" xr:uid="{00000000-0005-0000-0000-0000FC5A0000}"/>
    <cellStyle name="Normal 3 2 2 2 3 6 6" xfId="19050" xr:uid="{00000000-0005-0000-0000-0000FD5A0000}"/>
    <cellStyle name="Normal 3 2 2 2 3 6 6 2" xfId="45797" xr:uid="{00000000-0005-0000-0000-0000FE5A0000}"/>
    <cellStyle name="Normal 3 2 2 2 3 6 7" xfId="21501" xr:uid="{00000000-0005-0000-0000-0000FF5A0000}"/>
    <cellStyle name="Normal 3 2 2 2 3 6 7 2" xfId="48248" xr:uid="{00000000-0005-0000-0000-0000005B0000}"/>
    <cellStyle name="Normal 3 2 2 2 3 6 8" xfId="26367" xr:uid="{00000000-0005-0000-0000-0000015B0000}"/>
    <cellStyle name="Normal 3 2 2 2 3 6 8 2" xfId="53112" xr:uid="{00000000-0005-0000-0000-0000025B0000}"/>
    <cellStyle name="Normal 3 2 2 2 3 6 9" xfId="28857" xr:uid="{00000000-0005-0000-0000-0000035B0000}"/>
    <cellStyle name="Normal 3 2 2 2 3 7" xfId="3073" xr:uid="{00000000-0005-0000-0000-0000045B0000}"/>
    <cellStyle name="Normal 3 2 2 2 3 7 2" xfId="7932" xr:uid="{00000000-0005-0000-0000-0000055B0000}"/>
    <cellStyle name="Normal 3 2 2 2 3 7 2 2" xfId="34682" xr:uid="{00000000-0005-0000-0000-0000065B0000}"/>
    <cellStyle name="Normal 3 2 2 2 3 7 3" xfId="12752" xr:uid="{00000000-0005-0000-0000-0000075B0000}"/>
    <cellStyle name="Normal 3 2 2 2 3 7 3 2" xfId="39502" xr:uid="{00000000-0005-0000-0000-0000085B0000}"/>
    <cellStyle name="Normal 3 2 2 2 3 7 4" xfId="22475" xr:uid="{00000000-0005-0000-0000-0000095B0000}"/>
    <cellStyle name="Normal 3 2 2 2 3 7 4 2" xfId="49222" xr:uid="{00000000-0005-0000-0000-00000A5B0000}"/>
    <cellStyle name="Normal 3 2 2 2 3 7 5" xfId="29831" xr:uid="{00000000-0005-0000-0000-00000B5B0000}"/>
    <cellStyle name="Normal 3 2 2 2 3 8" xfId="5536" xr:uid="{00000000-0005-0000-0000-00000C5B0000}"/>
    <cellStyle name="Normal 3 2 2 2 3 8 2" xfId="32286" xr:uid="{00000000-0005-0000-0000-00000D5B0000}"/>
    <cellStyle name="Normal 3 2 2 2 3 9" xfId="10381" xr:uid="{00000000-0005-0000-0000-00000E5B0000}"/>
    <cellStyle name="Normal 3 2 2 2 3 9 2" xfId="37131" xr:uid="{00000000-0005-0000-0000-00000F5B0000}"/>
    <cellStyle name="Normal 3 2 2 2 4" xfId="573" xr:uid="{00000000-0005-0000-0000-0000105B0000}"/>
    <cellStyle name="Normal 3 2 2 2 4 10" xfId="17651" xr:uid="{00000000-0005-0000-0000-0000115B0000}"/>
    <cellStyle name="Normal 3 2 2 2 4 10 2" xfId="44398" xr:uid="{00000000-0005-0000-0000-0000125B0000}"/>
    <cellStyle name="Normal 3 2 2 2 4 11" xfId="20109" xr:uid="{00000000-0005-0000-0000-0000135B0000}"/>
    <cellStyle name="Normal 3 2 2 2 4 11 2" xfId="46856" xr:uid="{00000000-0005-0000-0000-0000145B0000}"/>
    <cellStyle name="Normal 3 2 2 2 4 12" xfId="24975" xr:uid="{00000000-0005-0000-0000-0000155B0000}"/>
    <cellStyle name="Normal 3 2 2 2 4 12 2" xfId="51721" xr:uid="{00000000-0005-0000-0000-0000165B0000}"/>
    <cellStyle name="Normal 3 2 2 2 4 13" xfId="27388" xr:uid="{00000000-0005-0000-0000-0000175B0000}"/>
    <cellStyle name="Normal 3 2 2 2 4 2" xfId="905" xr:uid="{00000000-0005-0000-0000-0000185B0000}"/>
    <cellStyle name="Normal 3 2 2 2 4 2 10" xfId="20347" xr:uid="{00000000-0005-0000-0000-0000195B0000}"/>
    <cellStyle name="Normal 3 2 2 2 4 2 10 2" xfId="47094" xr:uid="{00000000-0005-0000-0000-00001A5B0000}"/>
    <cellStyle name="Normal 3 2 2 2 4 2 11" xfId="25213" xr:uid="{00000000-0005-0000-0000-00001B5B0000}"/>
    <cellStyle name="Normal 3 2 2 2 4 2 11 2" xfId="51958" xr:uid="{00000000-0005-0000-0000-00001C5B0000}"/>
    <cellStyle name="Normal 3 2 2 2 4 2 12" xfId="27677" xr:uid="{00000000-0005-0000-0000-00001D5B0000}"/>
    <cellStyle name="Normal 3 2 2 2 4 2 2" xfId="1412" xr:uid="{00000000-0005-0000-0000-00001E5B0000}"/>
    <cellStyle name="Normal 3 2 2 2 4 2 2 10" xfId="28177" xr:uid="{00000000-0005-0000-0000-00001F5B0000}"/>
    <cellStyle name="Normal 3 2 2 2 4 2 2 2" xfId="2840" xr:uid="{00000000-0005-0000-0000-0000205B0000}"/>
    <cellStyle name="Normal 3 2 2 2 4 2 2 2 2" xfId="5323" xr:uid="{00000000-0005-0000-0000-0000215B0000}"/>
    <cellStyle name="Normal 3 2 2 2 4 2 2 2 2 2" xfId="10174" xr:uid="{00000000-0005-0000-0000-0000225B0000}"/>
    <cellStyle name="Normal 3 2 2 2 4 2 2 2 2 2 2" xfId="36924" xr:uid="{00000000-0005-0000-0000-0000235B0000}"/>
    <cellStyle name="Normal 3 2 2 2 4 2 2 2 2 3" xfId="14916" xr:uid="{00000000-0005-0000-0000-0000245B0000}"/>
    <cellStyle name="Normal 3 2 2 2 4 2 2 2 2 3 2" xfId="41666" xr:uid="{00000000-0005-0000-0000-0000255B0000}"/>
    <cellStyle name="Normal 3 2 2 2 4 2 2 2 2 4" xfId="24717" xr:uid="{00000000-0005-0000-0000-0000265B0000}"/>
    <cellStyle name="Normal 3 2 2 2 4 2 2 2 2 4 2" xfId="51464" xr:uid="{00000000-0005-0000-0000-0000275B0000}"/>
    <cellStyle name="Normal 3 2 2 2 4 2 2 2 2 5" xfId="32073" xr:uid="{00000000-0005-0000-0000-0000285B0000}"/>
    <cellStyle name="Normal 3 2 2 2 4 2 2 2 3" xfId="7700" xr:uid="{00000000-0005-0000-0000-0000295B0000}"/>
    <cellStyle name="Normal 3 2 2 2 4 2 2 2 3 2" xfId="34450" xr:uid="{00000000-0005-0000-0000-00002A5B0000}"/>
    <cellStyle name="Normal 3 2 2 2 4 2 2 2 4" xfId="12546" xr:uid="{00000000-0005-0000-0000-00002B5B0000}"/>
    <cellStyle name="Normal 3 2 2 2 4 2 2 2 4 2" xfId="39296" xr:uid="{00000000-0005-0000-0000-00002C5B0000}"/>
    <cellStyle name="Normal 3 2 2 2 4 2 2 2 5" xfId="17391" xr:uid="{00000000-0005-0000-0000-00002D5B0000}"/>
    <cellStyle name="Normal 3 2 2 2 4 2 2 2 5 2" xfId="44141" xr:uid="{00000000-0005-0000-0000-00002E5B0000}"/>
    <cellStyle name="Normal 3 2 2 2 4 2 2 2 6" xfId="19792" xr:uid="{00000000-0005-0000-0000-00002F5B0000}"/>
    <cellStyle name="Normal 3 2 2 2 4 2 2 2 6 2" xfId="46539" xr:uid="{00000000-0005-0000-0000-0000305B0000}"/>
    <cellStyle name="Normal 3 2 2 2 4 2 2 2 7" xfId="22243" xr:uid="{00000000-0005-0000-0000-0000315B0000}"/>
    <cellStyle name="Normal 3 2 2 2 4 2 2 2 7 2" xfId="48990" xr:uid="{00000000-0005-0000-0000-0000325B0000}"/>
    <cellStyle name="Normal 3 2 2 2 4 2 2 2 8" xfId="27109" xr:uid="{00000000-0005-0000-0000-0000335B0000}"/>
    <cellStyle name="Normal 3 2 2 2 4 2 2 2 8 2" xfId="53854" xr:uid="{00000000-0005-0000-0000-0000345B0000}"/>
    <cellStyle name="Normal 3 2 2 2 4 2 2 2 9" xfId="29599" xr:uid="{00000000-0005-0000-0000-0000355B0000}"/>
    <cellStyle name="Normal 3 2 2 2 4 2 2 3" xfId="3895" xr:uid="{00000000-0005-0000-0000-0000365B0000}"/>
    <cellStyle name="Normal 3 2 2 2 4 2 2 3 2" xfId="8752" xr:uid="{00000000-0005-0000-0000-0000375B0000}"/>
    <cellStyle name="Normal 3 2 2 2 4 2 2 3 2 2" xfId="35502" xr:uid="{00000000-0005-0000-0000-0000385B0000}"/>
    <cellStyle name="Normal 3 2 2 2 4 2 2 3 3" xfId="13494" xr:uid="{00000000-0005-0000-0000-0000395B0000}"/>
    <cellStyle name="Normal 3 2 2 2 4 2 2 3 3 2" xfId="40244" xr:uid="{00000000-0005-0000-0000-00003A5B0000}"/>
    <cellStyle name="Normal 3 2 2 2 4 2 2 3 4" xfId="23295" xr:uid="{00000000-0005-0000-0000-00003B5B0000}"/>
    <cellStyle name="Normal 3 2 2 2 4 2 2 3 4 2" xfId="50042" xr:uid="{00000000-0005-0000-0000-00003C5B0000}"/>
    <cellStyle name="Normal 3 2 2 2 4 2 2 3 5" xfId="30651" xr:uid="{00000000-0005-0000-0000-00003D5B0000}"/>
    <cellStyle name="Normal 3 2 2 2 4 2 2 4" xfId="6278" xr:uid="{00000000-0005-0000-0000-00003E5B0000}"/>
    <cellStyle name="Normal 3 2 2 2 4 2 2 4 2" xfId="33028" xr:uid="{00000000-0005-0000-0000-00003F5B0000}"/>
    <cellStyle name="Normal 3 2 2 2 4 2 2 5" xfId="11124" xr:uid="{00000000-0005-0000-0000-0000405B0000}"/>
    <cellStyle name="Normal 3 2 2 2 4 2 2 5 2" xfId="37874" xr:uid="{00000000-0005-0000-0000-0000415B0000}"/>
    <cellStyle name="Normal 3 2 2 2 4 2 2 6" xfId="15969" xr:uid="{00000000-0005-0000-0000-0000425B0000}"/>
    <cellStyle name="Normal 3 2 2 2 4 2 2 6 2" xfId="42719" xr:uid="{00000000-0005-0000-0000-0000435B0000}"/>
    <cellStyle name="Normal 3 2 2 2 4 2 2 7" xfId="18370" xr:uid="{00000000-0005-0000-0000-0000445B0000}"/>
    <cellStyle name="Normal 3 2 2 2 4 2 2 7 2" xfId="45117" xr:uid="{00000000-0005-0000-0000-0000455B0000}"/>
    <cellStyle name="Normal 3 2 2 2 4 2 2 8" xfId="20821" xr:uid="{00000000-0005-0000-0000-0000465B0000}"/>
    <cellStyle name="Normal 3 2 2 2 4 2 2 8 2" xfId="47568" xr:uid="{00000000-0005-0000-0000-0000475B0000}"/>
    <cellStyle name="Normal 3 2 2 2 4 2 2 9" xfId="25687" xr:uid="{00000000-0005-0000-0000-0000485B0000}"/>
    <cellStyle name="Normal 3 2 2 2 4 2 2 9 2" xfId="52432" xr:uid="{00000000-0005-0000-0000-0000495B0000}"/>
    <cellStyle name="Normal 3 2 2 2 4 2 3" xfId="1891" xr:uid="{00000000-0005-0000-0000-00004A5B0000}"/>
    <cellStyle name="Normal 3 2 2 2 4 2 3 2" xfId="4374" xr:uid="{00000000-0005-0000-0000-00004B5B0000}"/>
    <cellStyle name="Normal 3 2 2 2 4 2 3 2 2" xfId="9226" xr:uid="{00000000-0005-0000-0000-00004C5B0000}"/>
    <cellStyle name="Normal 3 2 2 2 4 2 3 2 2 2" xfId="35976" xr:uid="{00000000-0005-0000-0000-00004D5B0000}"/>
    <cellStyle name="Normal 3 2 2 2 4 2 3 2 3" xfId="13968" xr:uid="{00000000-0005-0000-0000-00004E5B0000}"/>
    <cellStyle name="Normal 3 2 2 2 4 2 3 2 3 2" xfId="40718" xr:uid="{00000000-0005-0000-0000-00004F5B0000}"/>
    <cellStyle name="Normal 3 2 2 2 4 2 3 2 4" xfId="23769" xr:uid="{00000000-0005-0000-0000-0000505B0000}"/>
    <cellStyle name="Normal 3 2 2 2 4 2 3 2 4 2" xfId="50516" xr:uid="{00000000-0005-0000-0000-0000515B0000}"/>
    <cellStyle name="Normal 3 2 2 2 4 2 3 2 5" xfId="31125" xr:uid="{00000000-0005-0000-0000-0000525B0000}"/>
    <cellStyle name="Normal 3 2 2 2 4 2 3 3" xfId="6752" xr:uid="{00000000-0005-0000-0000-0000535B0000}"/>
    <cellStyle name="Normal 3 2 2 2 4 2 3 3 2" xfId="33502" xr:uid="{00000000-0005-0000-0000-0000545B0000}"/>
    <cellStyle name="Normal 3 2 2 2 4 2 3 4" xfId="11598" xr:uid="{00000000-0005-0000-0000-0000555B0000}"/>
    <cellStyle name="Normal 3 2 2 2 4 2 3 4 2" xfId="38348" xr:uid="{00000000-0005-0000-0000-0000565B0000}"/>
    <cellStyle name="Normal 3 2 2 2 4 2 3 5" xfId="16443" xr:uid="{00000000-0005-0000-0000-0000575B0000}"/>
    <cellStyle name="Normal 3 2 2 2 4 2 3 5 2" xfId="43193" xr:uid="{00000000-0005-0000-0000-0000585B0000}"/>
    <cellStyle name="Normal 3 2 2 2 4 2 3 6" xfId="18844" xr:uid="{00000000-0005-0000-0000-0000595B0000}"/>
    <cellStyle name="Normal 3 2 2 2 4 2 3 6 2" xfId="45591" xr:uid="{00000000-0005-0000-0000-00005A5B0000}"/>
    <cellStyle name="Normal 3 2 2 2 4 2 3 7" xfId="21295" xr:uid="{00000000-0005-0000-0000-00005B5B0000}"/>
    <cellStyle name="Normal 3 2 2 2 4 2 3 7 2" xfId="48042" xr:uid="{00000000-0005-0000-0000-00005C5B0000}"/>
    <cellStyle name="Normal 3 2 2 2 4 2 3 8" xfId="26161" xr:uid="{00000000-0005-0000-0000-00005D5B0000}"/>
    <cellStyle name="Normal 3 2 2 2 4 2 3 8 2" xfId="52906" xr:uid="{00000000-0005-0000-0000-00005E5B0000}"/>
    <cellStyle name="Normal 3 2 2 2 4 2 3 9" xfId="28651" xr:uid="{00000000-0005-0000-0000-00005F5B0000}"/>
    <cellStyle name="Normal 3 2 2 2 4 2 4" xfId="2366" xr:uid="{00000000-0005-0000-0000-0000605B0000}"/>
    <cellStyle name="Normal 3 2 2 2 4 2 4 2" xfId="4849" xr:uid="{00000000-0005-0000-0000-0000615B0000}"/>
    <cellStyle name="Normal 3 2 2 2 4 2 4 2 2" xfId="9700" xr:uid="{00000000-0005-0000-0000-0000625B0000}"/>
    <cellStyle name="Normal 3 2 2 2 4 2 4 2 2 2" xfId="36450" xr:uid="{00000000-0005-0000-0000-0000635B0000}"/>
    <cellStyle name="Normal 3 2 2 2 4 2 4 2 3" xfId="14442" xr:uid="{00000000-0005-0000-0000-0000645B0000}"/>
    <cellStyle name="Normal 3 2 2 2 4 2 4 2 3 2" xfId="41192" xr:uid="{00000000-0005-0000-0000-0000655B0000}"/>
    <cellStyle name="Normal 3 2 2 2 4 2 4 2 4" xfId="24243" xr:uid="{00000000-0005-0000-0000-0000665B0000}"/>
    <cellStyle name="Normal 3 2 2 2 4 2 4 2 4 2" xfId="50990" xr:uid="{00000000-0005-0000-0000-0000675B0000}"/>
    <cellStyle name="Normal 3 2 2 2 4 2 4 2 5" xfId="31599" xr:uid="{00000000-0005-0000-0000-0000685B0000}"/>
    <cellStyle name="Normal 3 2 2 2 4 2 4 3" xfId="7226" xr:uid="{00000000-0005-0000-0000-0000695B0000}"/>
    <cellStyle name="Normal 3 2 2 2 4 2 4 3 2" xfId="33976" xr:uid="{00000000-0005-0000-0000-00006A5B0000}"/>
    <cellStyle name="Normal 3 2 2 2 4 2 4 4" xfId="12072" xr:uid="{00000000-0005-0000-0000-00006B5B0000}"/>
    <cellStyle name="Normal 3 2 2 2 4 2 4 4 2" xfId="38822" xr:uid="{00000000-0005-0000-0000-00006C5B0000}"/>
    <cellStyle name="Normal 3 2 2 2 4 2 4 5" xfId="16917" xr:uid="{00000000-0005-0000-0000-00006D5B0000}"/>
    <cellStyle name="Normal 3 2 2 2 4 2 4 5 2" xfId="43667" xr:uid="{00000000-0005-0000-0000-00006E5B0000}"/>
    <cellStyle name="Normal 3 2 2 2 4 2 4 6" xfId="19318" xr:uid="{00000000-0005-0000-0000-00006F5B0000}"/>
    <cellStyle name="Normal 3 2 2 2 4 2 4 6 2" xfId="46065" xr:uid="{00000000-0005-0000-0000-0000705B0000}"/>
    <cellStyle name="Normal 3 2 2 2 4 2 4 7" xfId="21769" xr:uid="{00000000-0005-0000-0000-0000715B0000}"/>
    <cellStyle name="Normal 3 2 2 2 4 2 4 7 2" xfId="48516" xr:uid="{00000000-0005-0000-0000-0000725B0000}"/>
    <cellStyle name="Normal 3 2 2 2 4 2 4 8" xfId="26635" xr:uid="{00000000-0005-0000-0000-0000735B0000}"/>
    <cellStyle name="Normal 3 2 2 2 4 2 4 8 2" xfId="53380" xr:uid="{00000000-0005-0000-0000-0000745B0000}"/>
    <cellStyle name="Normal 3 2 2 2 4 2 4 9" xfId="29125" xr:uid="{00000000-0005-0000-0000-0000755B0000}"/>
    <cellStyle name="Normal 3 2 2 2 4 2 5" xfId="3393" xr:uid="{00000000-0005-0000-0000-0000765B0000}"/>
    <cellStyle name="Normal 3 2 2 2 4 2 5 2" xfId="8252" xr:uid="{00000000-0005-0000-0000-0000775B0000}"/>
    <cellStyle name="Normal 3 2 2 2 4 2 5 2 2" xfId="35002" xr:uid="{00000000-0005-0000-0000-0000785B0000}"/>
    <cellStyle name="Normal 3 2 2 2 4 2 5 3" xfId="13020" xr:uid="{00000000-0005-0000-0000-0000795B0000}"/>
    <cellStyle name="Normal 3 2 2 2 4 2 5 3 2" xfId="39770" xr:uid="{00000000-0005-0000-0000-00007A5B0000}"/>
    <cellStyle name="Normal 3 2 2 2 4 2 5 4" xfId="22795" xr:uid="{00000000-0005-0000-0000-00007B5B0000}"/>
    <cellStyle name="Normal 3 2 2 2 4 2 5 4 2" xfId="49542" xr:uid="{00000000-0005-0000-0000-00007C5B0000}"/>
    <cellStyle name="Normal 3 2 2 2 4 2 5 5" xfId="30151" xr:uid="{00000000-0005-0000-0000-00007D5B0000}"/>
    <cellStyle name="Normal 3 2 2 2 4 2 6" xfId="5804" xr:uid="{00000000-0005-0000-0000-00007E5B0000}"/>
    <cellStyle name="Normal 3 2 2 2 4 2 6 2" xfId="32554" xr:uid="{00000000-0005-0000-0000-00007F5B0000}"/>
    <cellStyle name="Normal 3 2 2 2 4 2 7" xfId="10650" xr:uid="{00000000-0005-0000-0000-0000805B0000}"/>
    <cellStyle name="Normal 3 2 2 2 4 2 7 2" xfId="37400" xr:uid="{00000000-0005-0000-0000-0000815B0000}"/>
    <cellStyle name="Normal 3 2 2 2 4 2 8" xfId="15495" xr:uid="{00000000-0005-0000-0000-0000825B0000}"/>
    <cellStyle name="Normal 3 2 2 2 4 2 8 2" xfId="42245" xr:uid="{00000000-0005-0000-0000-0000835B0000}"/>
    <cellStyle name="Normal 3 2 2 2 4 2 9" xfId="17894" xr:uid="{00000000-0005-0000-0000-0000845B0000}"/>
    <cellStyle name="Normal 3 2 2 2 4 2 9 2" xfId="44641" xr:uid="{00000000-0005-0000-0000-0000855B0000}"/>
    <cellStyle name="Normal 3 2 2 2 4 3" xfId="1173" xr:uid="{00000000-0005-0000-0000-0000865B0000}"/>
    <cellStyle name="Normal 3 2 2 2 4 3 10" xfId="27940" xr:uid="{00000000-0005-0000-0000-0000875B0000}"/>
    <cellStyle name="Normal 3 2 2 2 4 3 2" xfId="2603" xr:uid="{00000000-0005-0000-0000-0000885B0000}"/>
    <cellStyle name="Normal 3 2 2 2 4 3 2 2" xfId="5086" xr:uid="{00000000-0005-0000-0000-0000895B0000}"/>
    <cellStyle name="Normal 3 2 2 2 4 3 2 2 2" xfId="9937" xr:uid="{00000000-0005-0000-0000-00008A5B0000}"/>
    <cellStyle name="Normal 3 2 2 2 4 3 2 2 2 2" xfId="36687" xr:uid="{00000000-0005-0000-0000-00008B5B0000}"/>
    <cellStyle name="Normal 3 2 2 2 4 3 2 2 3" xfId="14679" xr:uid="{00000000-0005-0000-0000-00008C5B0000}"/>
    <cellStyle name="Normal 3 2 2 2 4 3 2 2 3 2" xfId="41429" xr:uid="{00000000-0005-0000-0000-00008D5B0000}"/>
    <cellStyle name="Normal 3 2 2 2 4 3 2 2 4" xfId="24480" xr:uid="{00000000-0005-0000-0000-00008E5B0000}"/>
    <cellStyle name="Normal 3 2 2 2 4 3 2 2 4 2" xfId="51227" xr:uid="{00000000-0005-0000-0000-00008F5B0000}"/>
    <cellStyle name="Normal 3 2 2 2 4 3 2 2 5" xfId="31836" xr:uid="{00000000-0005-0000-0000-0000905B0000}"/>
    <cellStyle name="Normal 3 2 2 2 4 3 2 3" xfId="7463" xr:uid="{00000000-0005-0000-0000-0000915B0000}"/>
    <cellStyle name="Normal 3 2 2 2 4 3 2 3 2" xfId="34213" xr:uid="{00000000-0005-0000-0000-0000925B0000}"/>
    <cellStyle name="Normal 3 2 2 2 4 3 2 4" xfId="12309" xr:uid="{00000000-0005-0000-0000-0000935B0000}"/>
    <cellStyle name="Normal 3 2 2 2 4 3 2 4 2" xfId="39059" xr:uid="{00000000-0005-0000-0000-0000945B0000}"/>
    <cellStyle name="Normal 3 2 2 2 4 3 2 5" xfId="17154" xr:uid="{00000000-0005-0000-0000-0000955B0000}"/>
    <cellStyle name="Normal 3 2 2 2 4 3 2 5 2" xfId="43904" xr:uid="{00000000-0005-0000-0000-0000965B0000}"/>
    <cellStyle name="Normal 3 2 2 2 4 3 2 6" xfId="19555" xr:uid="{00000000-0005-0000-0000-0000975B0000}"/>
    <cellStyle name="Normal 3 2 2 2 4 3 2 6 2" xfId="46302" xr:uid="{00000000-0005-0000-0000-0000985B0000}"/>
    <cellStyle name="Normal 3 2 2 2 4 3 2 7" xfId="22006" xr:uid="{00000000-0005-0000-0000-0000995B0000}"/>
    <cellStyle name="Normal 3 2 2 2 4 3 2 7 2" xfId="48753" xr:uid="{00000000-0005-0000-0000-00009A5B0000}"/>
    <cellStyle name="Normal 3 2 2 2 4 3 2 8" xfId="26872" xr:uid="{00000000-0005-0000-0000-00009B5B0000}"/>
    <cellStyle name="Normal 3 2 2 2 4 3 2 8 2" xfId="53617" xr:uid="{00000000-0005-0000-0000-00009C5B0000}"/>
    <cellStyle name="Normal 3 2 2 2 4 3 2 9" xfId="29362" xr:uid="{00000000-0005-0000-0000-00009D5B0000}"/>
    <cellStyle name="Normal 3 2 2 2 4 3 3" xfId="3657" xr:uid="{00000000-0005-0000-0000-00009E5B0000}"/>
    <cellStyle name="Normal 3 2 2 2 4 3 3 2" xfId="8515" xr:uid="{00000000-0005-0000-0000-00009F5B0000}"/>
    <cellStyle name="Normal 3 2 2 2 4 3 3 2 2" xfId="35265" xr:uid="{00000000-0005-0000-0000-0000A05B0000}"/>
    <cellStyle name="Normal 3 2 2 2 4 3 3 3" xfId="13257" xr:uid="{00000000-0005-0000-0000-0000A15B0000}"/>
    <cellStyle name="Normal 3 2 2 2 4 3 3 3 2" xfId="40007" xr:uid="{00000000-0005-0000-0000-0000A25B0000}"/>
    <cellStyle name="Normal 3 2 2 2 4 3 3 4" xfId="23058" xr:uid="{00000000-0005-0000-0000-0000A35B0000}"/>
    <cellStyle name="Normal 3 2 2 2 4 3 3 4 2" xfId="49805" xr:uid="{00000000-0005-0000-0000-0000A45B0000}"/>
    <cellStyle name="Normal 3 2 2 2 4 3 3 5" xfId="30414" xr:uid="{00000000-0005-0000-0000-0000A55B0000}"/>
    <cellStyle name="Normal 3 2 2 2 4 3 4" xfId="6041" xr:uid="{00000000-0005-0000-0000-0000A65B0000}"/>
    <cellStyle name="Normal 3 2 2 2 4 3 4 2" xfId="32791" xr:uid="{00000000-0005-0000-0000-0000A75B0000}"/>
    <cellStyle name="Normal 3 2 2 2 4 3 5" xfId="10887" xr:uid="{00000000-0005-0000-0000-0000A85B0000}"/>
    <cellStyle name="Normal 3 2 2 2 4 3 5 2" xfId="37637" xr:uid="{00000000-0005-0000-0000-0000A95B0000}"/>
    <cellStyle name="Normal 3 2 2 2 4 3 6" xfId="15732" xr:uid="{00000000-0005-0000-0000-0000AA5B0000}"/>
    <cellStyle name="Normal 3 2 2 2 4 3 6 2" xfId="42482" xr:uid="{00000000-0005-0000-0000-0000AB5B0000}"/>
    <cellStyle name="Normal 3 2 2 2 4 3 7" xfId="18133" xr:uid="{00000000-0005-0000-0000-0000AC5B0000}"/>
    <cellStyle name="Normal 3 2 2 2 4 3 7 2" xfId="44880" xr:uid="{00000000-0005-0000-0000-0000AD5B0000}"/>
    <cellStyle name="Normal 3 2 2 2 4 3 8" xfId="20584" xr:uid="{00000000-0005-0000-0000-0000AE5B0000}"/>
    <cellStyle name="Normal 3 2 2 2 4 3 8 2" xfId="47331" xr:uid="{00000000-0005-0000-0000-0000AF5B0000}"/>
    <cellStyle name="Normal 3 2 2 2 4 3 9" xfId="25450" xr:uid="{00000000-0005-0000-0000-0000B05B0000}"/>
    <cellStyle name="Normal 3 2 2 2 4 3 9 2" xfId="52195" xr:uid="{00000000-0005-0000-0000-0000B15B0000}"/>
    <cellStyle name="Normal 3 2 2 2 4 4" xfId="1653" xr:uid="{00000000-0005-0000-0000-0000B25B0000}"/>
    <cellStyle name="Normal 3 2 2 2 4 4 2" xfId="4136" xr:uid="{00000000-0005-0000-0000-0000B35B0000}"/>
    <cellStyle name="Normal 3 2 2 2 4 4 2 2" xfId="8989" xr:uid="{00000000-0005-0000-0000-0000B45B0000}"/>
    <cellStyle name="Normal 3 2 2 2 4 4 2 2 2" xfId="35739" xr:uid="{00000000-0005-0000-0000-0000B55B0000}"/>
    <cellStyle name="Normal 3 2 2 2 4 4 2 3" xfId="13731" xr:uid="{00000000-0005-0000-0000-0000B65B0000}"/>
    <cellStyle name="Normal 3 2 2 2 4 4 2 3 2" xfId="40481" xr:uid="{00000000-0005-0000-0000-0000B75B0000}"/>
    <cellStyle name="Normal 3 2 2 2 4 4 2 4" xfId="23532" xr:uid="{00000000-0005-0000-0000-0000B85B0000}"/>
    <cellStyle name="Normal 3 2 2 2 4 4 2 4 2" xfId="50279" xr:uid="{00000000-0005-0000-0000-0000B95B0000}"/>
    <cellStyle name="Normal 3 2 2 2 4 4 2 5" xfId="30888" xr:uid="{00000000-0005-0000-0000-0000BA5B0000}"/>
    <cellStyle name="Normal 3 2 2 2 4 4 3" xfId="6515" xr:uid="{00000000-0005-0000-0000-0000BB5B0000}"/>
    <cellStyle name="Normal 3 2 2 2 4 4 3 2" xfId="33265" xr:uid="{00000000-0005-0000-0000-0000BC5B0000}"/>
    <cellStyle name="Normal 3 2 2 2 4 4 4" xfId="11361" xr:uid="{00000000-0005-0000-0000-0000BD5B0000}"/>
    <cellStyle name="Normal 3 2 2 2 4 4 4 2" xfId="38111" xr:uid="{00000000-0005-0000-0000-0000BE5B0000}"/>
    <cellStyle name="Normal 3 2 2 2 4 4 5" xfId="16206" xr:uid="{00000000-0005-0000-0000-0000BF5B0000}"/>
    <cellStyle name="Normal 3 2 2 2 4 4 5 2" xfId="42956" xr:uid="{00000000-0005-0000-0000-0000C05B0000}"/>
    <cellStyle name="Normal 3 2 2 2 4 4 6" xfId="18607" xr:uid="{00000000-0005-0000-0000-0000C15B0000}"/>
    <cellStyle name="Normal 3 2 2 2 4 4 6 2" xfId="45354" xr:uid="{00000000-0005-0000-0000-0000C25B0000}"/>
    <cellStyle name="Normal 3 2 2 2 4 4 7" xfId="21058" xr:uid="{00000000-0005-0000-0000-0000C35B0000}"/>
    <cellStyle name="Normal 3 2 2 2 4 4 7 2" xfId="47805" xr:uid="{00000000-0005-0000-0000-0000C45B0000}"/>
    <cellStyle name="Normal 3 2 2 2 4 4 8" xfId="25924" xr:uid="{00000000-0005-0000-0000-0000C55B0000}"/>
    <cellStyle name="Normal 3 2 2 2 4 4 8 2" xfId="52669" xr:uid="{00000000-0005-0000-0000-0000C65B0000}"/>
    <cellStyle name="Normal 3 2 2 2 4 4 9" xfId="28414" xr:uid="{00000000-0005-0000-0000-0000C75B0000}"/>
    <cellStyle name="Normal 3 2 2 2 4 5" xfId="2129" xr:uid="{00000000-0005-0000-0000-0000C85B0000}"/>
    <cellStyle name="Normal 3 2 2 2 4 5 2" xfId="4612" xr:uid="{00000000-0005-0000-0000-0000C95B0000}"/>
    <cellStyle name="Normal 3 2 2 2 4 5 2 2" xfId="9463" xr:uid="{00000000-0005-0000-0000-0000CA5B0000}"/>
    <cellStyle name="Normal 3 2 2 2 4 5 2 2 2" xfId="36213" xr:uid="{00000000-0005-0000-0000-0000CB5B0000}"/>
    <cellStyle name="Normal 3 2 2 2 4 5 2 3" xfId="14205" xr:uid="{00000000-0005-0000-0000-0000CC5B0000}"/>
    <cellStyle name="Normal 3 2 2 2 4 5 2 3 2" xfId="40955" xr:uid="{00000000-0005-0000-0000-0000CD5B0000}"/>
    <cellStyle name="Normal 3 2 2 2 4 5 2 4" xfId="24006" xr:uid="{00000000-0005-0000-0000-0000CE5B0000}"/>
    <cellStyle name="Normal 3 2 2 2 4 5 2 4 2" xfId="50753" xr:uid="{00000000-0005-0000-0000-0000CF5B0000}"/>
    <cellStyle name="Normal 3 2 2 2 4 5 2 5" xfId="31362" xr:uid="{00000000-0005-0000-0000-0000D05B0000}"/>
    <cellStyle name="Normal 3 2 2 2 4 5 3" xfId="6989" xr:uid="{00000000-0005-0000-0000-0000D15B0000}"/>
    <cellStyle name="Normal 3 2 2 2 4 5 3 2" xfId="33739" xr:uid="{00000000-0005-0000-0000-0000D25B0000}"/>
    <cellStyle name="Normal 3 2 2 2 4 5 4" xfId="11835" xr:uid="{00000000-0005-0000-0000-0000D35B0000}"/>
    <cellStyle name="Normal 3 2 2 2 4 5 4 2" xfId="38585" xr:uid="{00000000-0005-0000-0000-0000D45B0000}"/>
    <cellStyle name="Normal 3 2 2 2 4 5 5" xfId="16680" xr:uid="{00000000-0005-0000-0000-0000D55B0000}"/>
    <cellStyle name="Normal 3 2 2 2 4 5 5 2" xfId="43430" xr:uid="{00000000-0005-0000-0000-0000D65B0000}"/>
    <cellStyle name="Normal 3 2 2 2 4 5 6" xfId="19081" xr:uid="{00000000-0005-0000-0000-0000D75B0000}"/>
    <cellStyle name="Normal 3 2 2 2 4 5 6 2" xfId="45828" xr:uid="{00000000-0005-0000-0000-0000D85B0000}"/>
    <cellStyle name="Normal 3 2 2 2 4 5 7" xfId="21532" xr:uid="{00000000-0005-0000-0000-0000D95B0000}"/>
    <cellStyle name="Normal 3 2 2 2 4 5 7 2" xfId="48279" xr:uid="{00000000-0005-0000-0000-0000DA5B0000}"/>
    <cellStyle name="Normal 3 2 2 2 4 5 8" xfId="26398" xr:uid="{00000000-0005-0000-0000-0000DB5B0000}"/>
    <cellStyle name="Normal 3 2 2 2 4 5 8 2" xfId="53143" xr:uid="{00000000-0005-0000-0000-0000DC5B0000}"/>
    <cellStyle name="Normal 3 2 2 2 4 5 9" xfId="28888" xr:uid="{00000000-0005-0000-0000-0000DD5B0000}"/>
    <cellStyle name="Normal 3 2 2 2 4 6" xfId="3104" xr:uid="{00000000-0005-0000-0000-0000DE5B0000}"/>
    <cellStyle name="Normal 3 2 2 2 4 6 2" xfId="7963" xr:uid="{00000000-0005-0000-0000-0000DF5B0000}"/>
    <cellStyle name="Normal 3 2 2 2 4 6 2 2" xfId="34713" xr:uid="{00000000-0005-0000-0000-0000E05B0000}"/>
    <cellStyle name="Normal 3 2 2 2 4 6 3" xfId="12783" xr:uid="{00000000-0005-0000-0000-0000E15B0000}"/>
    <cellStyle name="Normal 3 2 2 2 4 6 3 2" xfId="39533" xr:uid="{00000000-0005-0000-0000-0000E25B0000}"/>
    <cellStyle name="Normal 3 2 2 2 4 6 4" xfId="22506" xr:uid="{00000000-0005-0000-0000-0000E35B0000}"/>
    <cellStyle name="Normal 3 2 2 2 4 6 4 2" xfId="49253" xr:uid="{00000000-0005-0000-0000-0000E45B0000}"/>
    <cellStyle name="Normal 3 2 2 2 4 6 5" xfId="29862" xr:uid="{00000000-0005-0000-0000-0000E55B0000}"/>
    <cellStyle name="Normal 3 2 2 2 4 7" xfId="5567" xr:uid="{00000000-0005-0000-0000-0000E65B0000}"/>
    <cellStyle name="Normal 3 2 2 2 4 7 2" xfId="32317" xr:uid="{00000000-0005-0000-0000-0000E75B0000}"/>
    <cellStyle name="Normal 3 2 2 2 4 8" xfId="10412" xr:uid="{00000000-0005-0000-0000-0000E85B0000}"/>
    <cellStyle name="Normal 3 2 2 2 4 8 2" xfId="37162" xr:uid="{00000000-0005-0000-0000-0000E95B0000}"/>
    <cellStyle name="Normal 3 2 2 2 4 9" xfId="15258" xr:uid="{00000000-0005-0000-0000-0000EA5B0000}"/>
    <cellStyle name="Normal 3 2 2 2 4 9 2" xfId="42008" xr:uid="{00000000-0005-0000-0000-0000EB5B0000}"/>
    <cellStyle name="Normal 3 2 2 2 5" xfId="612" xr:uid="{00000000-0005-0000-0000-0000EC5B0000}"/>
    <cellStyle name="Normal 3 2 2 2 5 10" xfId="17686" xr:uid="{00000000-0005-0000-0000-0000ED5B0000}"/>
    <cellStyle name="Normal 3 2 2 2 5 10 2" xfId="44433" xr:uid="{00000000-0005-0000-0000-0000EE5B0000}"/>
    <cellStyle name="Normal 3 2 2 2 5 11" xfId="20144" xr:uid="{00000000-0005-0000-0000-0000EF5B0000}"/>
    <cellStyle name="Normal 3 2 2 2 5 11 2" xfId="46891" xr:uid="{00000000-0005-0000-0000-0000F05B0000}"/>
    <cellStyle name="Normal 3 2 2 2 5 12" xfId="25010" xr:uid="{00000000-0005-0000-0000-0000F15B0000}"/>
    <cellStyle name="Normal 3 2 2 2 5 12 2" xfId="51756" xr:uid="{00000000-0005-0000-0000-0000F25B0000}"/>
    <cellStyle name="Normal 3 2 2 2 5 13" xfId="27423" xr:uid="{00000000-0005-0000-0000-0000F35B0000}"/>
    <cellStyle name="Normal 3 2 2 2 5 2" xfId="944" xr:uid="{00000000-0005-0000-0000-0000F45B0000}"/>
    <cellStyle name="Normal 3 2 2 2 5 2 10" xfId="20382" xr:uid="{00000000-0005-0000-0000-0000F55B0000}"/>
    <cellStyle name="Normal 3 2 2 2 5 2 10 2" xfId="47129" xr:uid="{00000000-0005-0000-0000-0000F65B0000}"/>
    <cellStyle name="Normal 3 2 2 2 5 2 11" xfId="25248" xr:uid="{00000000-0005-0000-0000-0000F75B0000}"/>
    <cellStyle name="Normal 3 2 2 2 5 2 11 2" xfId="51993" xr:uid="{00000000-0005-0000-0000-0000F85B0000}"/>
    <cellStyle name="Normal 3 2 2 2 5 2 12" xfId="27712" xr:uid="{00000000-0005-0000-0000-0000F95B0000}"/>
    <cellStyle name="Normal 3 2 2 2 5 2 2" xfId="1447" xr:uid="{00000000-0005-0000-0000-0000FA5B0000}"/>
    <cellStyle name="Normal 3 2 2 2 5 2 2 10" xfId="28212" xr:uid="{00000000-0005-0000-0000-0000FB5B0000}"/>
    <cellStyle name="Normal 3 2 2 2 5 2 2 2" xfId="2875" xr:uid="{00000000-0005-0000-0000-0000FC5B0000}"/>
    <cellStyle name="Normal 3 2 2 2 5 2 2 2 2" xfId="5358" xr:uid="{00000000-0005-0000-0000-0000FD5B0000}"/>
    <cellStyle name="Normal 3 2 2 2 5 2 2 2 2 2" xfId="10209" xr:uid="{00000000-0005-0000-0000-0000FE5B0000}"/>
    <cellStyle name="Normal 3 2 2 2 5 2 2 2 2 2 2" xfId="36959" xr:uid="{00000000-0005-0000-0000-0000FF5B0000}"/>
    <cellStyle name="Normal 3 2 2 2 5 2 2 2 2 3" xfId="14951" xr:uid="{00000000-0005-0000-0000-0000005C0000}"/>
    <cellStyle name="Normal 3 2 2 2 5 2 2 2 2 3 2" xfId="41701" xr:uid="{00000000-0005-0000-0000-0000015C0000}"/>
    <cellStyle name="Normal 3 2 2 2 5 2 2 2 2 4" xfId="24752" xr:uid="{00000000-0005-0000-0000-0000025C0000}"/>
    <cellStyle name="Normal 3 2 2 2 5 2 2 2 2 4 2" xfId="51499" xr:uid="{00000000-0005-0000-0000-0000035C0000}"/>
    <cellStyle name="Normal 3 2 2 2 5 2 2 2 2 5" xfId="32108" xr:uid="{00000000-0005-0000-0000-0000045C0000}"/>
    <cellStyle name="Normal 3 2 2 2 5 2 2 2 3" xfId="7735" xr:uid="{00000000-0005-0000-0000-0000055C0000}"/>
    <cellStyle name="Normal 3 2 2 2 5 2 2 2 3 2" xfId="34485" xr:uid="{00000000-0005-0000-0000-0000065C0000}"/>
    <cellStyle name="Normal 3 2 2 2 5 2 2 2 4" xfId="12581" xr:uid="{00000000-0005-0000-0000-0000075C0000}"/>
    <cellStyle name="Normal 3 2 2 2 5 2 2 2 4 2" xfId="39331" xr:uid="{00000000-0005-0000-0000-0000085C0000}"/>
    <cellStyle name="Normal 3 2 2 2 5 2 2 2 5" xfId="17426" xr:uid="{00000000-0005-0000-0000-0000095C0000}"/>
    <cellStyle name="Normal 3 2 2 2 5 2 2 2 5 2" xfId="44176" xr:uid="{00000000-0005-0000-0000-00000A5C0000}"/>
    <cellStyle name="Normal 3 2 2 2 5 2 2 2 6" xfId="19827" xr:uid="{00000000-0005-0000-0000-00000B5C0000}"/>
    <cellStyle name="Normal 3 2 2 2 5 2 2 2 6 2" xfId="46574" xr:uid="{00000000-0005-0000-0000-00000C5C0000}"/>
    <cellStyle name="Normal 3 2 2 2 5 2 2 2 7" xfId="22278" xr:uid="{00000000-0005-0000-0000-00000D5C0000}"/>
    <cellStyle name="Normal 3 2 2 2 5 2 2 2 7 2" xfId="49025" xr:uid="{00000000-0005-0000-0000-00000E5C0000}"/>
    <cellStyle name="Normal 3 2 2 2 5 2 2 2 8" xfId="27144" xr:uid="{00000000-0005-0000-0000-00000F5C0000}"/>
    <cellStyle name="Normal 3 2 2 2 5 2 2 2 8 2" xfId="53889" xr:uid="{00000000-0005-0000-0000-0000105C0000}"/>
    <cellStyle name="Normal 3 2 2 2 5 2 2 2 9" xfId="29634" xr:uid="{00000000-0005-0000-0000-0000115C0000}"/>
    <cellStyle name="Normal 3 2 2 2 5 2 2 3" xfId="3930" xr:uid="{00000000-0005-0000-0000-0000125C0000}"/>
    <cellStyle name="Normal 3 2 2 2 5 2 2 3 2" xfId="8787" xr:uid="{00000000-0005-0000-0000-0000135C0000}"/>
    <cellStyle name="Normal 3 2 2 2 5 2 2 3 2 2" xfId="35537" xr:uid="{00000000-0005-0000-0000-0000145C0000}"/>
    <cellStyle name="Normal 3 2 2 2 5 2 2 3 3" xfId="13529" xr:uid="{00000000-0005-0000-0000-0000155C0000}"/>
    <cellStyle name="Normal 3 2 2 2 5 2 2 3 3 2" xfId="40279" xr:uid="{00000000-0005-0000-0000-0000165C0000}"/>
    <cellStyle name="Normal 3 2 2 2 5 2 2 3 4" xfId="23330" xr:uid="{00000000-0005-0000-0000-0000175C0000}"/>
    <cellStyle name="Normal 3 2 2 2 5 2 2 3 4 2" xfId="50077" xr:uid="{00000000-0005-0000-0000-0000185C0000}"/>
    <cellStyle name="Normal 3 2 2 2 5 2 2 3 5" xfId="30686" xr:uid="{00000000-0005-0000-0000-0000195C0000}"/>
    <cellStyle name="Normal 3 2 2 2 5 2 2 4" xfId="6313" xr:uid="{00000000-0005-0000-0000-00001A5C0000}"/>
    <cellStyle name="Normal 3 2 2 2 5 2 2 4 2" xfId="33063" xr:uid="{00000000-0005-0000-0000-00001B5C0000}"/>
    <cellStyle name="Normal 3 2 2 2 5 2 2 5" xfId="11159" xr:uid="{00000000-0005-0000-0000-00001C5C0000}"/>
    <cellStyle name="Normal 3 2 2 2 5 2 2 5 2" xfId="37909" xr:uid="{00000000-0005-0000-0000-00001D5C0000}"/>
    <cellStyle name="Normal 3 2 2 2 5 2 2 6" xfId="16004" xr:uid="{00000000-0005-0000-0000-00001E5C0000}"/>
    <cellStyle name="Normal 3 2 2 2 5 2 2 6 2" xfId="42754" xr:uid="{00000000-0005-0000-0000-00001F5C0000}"/>
    <cellStyle name="Normal 3 2 2 2 5 2 2 7" xfId="18405" xr:uid="{00000000-0005-0000-0000-0000205C0000}"/>
    <cellStyle name="Normal 3 2 2 2 5 2 2 7 2" xfId="45152" xr:uid="{00000000-0005-0000-0000-0000215C0000}"/>
    <cellStyle name="Normal 3 2 2 2 5 2 2 8" xfId="20856" xr:uid="{00000000-0005-0000-0000-0000225C0000}"/>
    <cellStyle name="Normal 3 2 2 2 5 2 2 8 2" xfId="47603" xr:uid="{00000000-0005-0000-0000-0000235C0000}"/>
    <cellStyle name="Normal 3 2 2 2 5 2 2 9" xfId="25722" xr:uid="{00000000-0005-0000-0000-0000245C0000}"/>
    <cellStyle name="Normal 3 2 2 2 5 2 2 9 2" xfId="52467" xr:uid="{00000000-0005-0000-0000-0000255C0000}"/>
    <cellStyle name="Normal 3 2 2 2 5 2 3" xfId="1926" xr:uid="{00000000-0005-0000-0000-0000265C0000}"/>
    <cellStyle name="Normal 3 2 2 2 5 2 3 2" xfId="4409" xr:uid="{00000000-0005-0000-0000-0000275C0000}"/>
    <cellStyle name="Normal 3 2 2 2 5 2 3 2 2" xfId="9261" xr:uid="{00000000-0005-0000-0000-0000285C0000}"/>
    <cellStyle name="Normal 3 2 2 2 5 2 3 2 2 2" xfId="36011" xr:uid="{00000000-0005-0000-0000-0000295C0000}"/>
    <cellStyle name="Normal 3 2 2 2 5 2 3 2 3" xfId="14003" xr:uid="{00000000-0005-0000-0000-00002A5C0000}"/>
    <cellStyle name="Normal 3 2 2 2 5 2 3 2 3 2" xfId="40753" xr:uid="{00000000-0005-0000-0000-00002B5C0000}"/>
    <cellStyle name="Normal 3 2 2 2 5 2 3 2 4" xfId="23804" xr:uid="{00000000-0005-0000-0000-00002C5C0000}"/>
    <cellStyle name="Normal 3 2 2 2 5 2 3 2 4 2" xfId="50551" xr:uid="{00000000-0005-0000-0000-00002D5C0000}"/>
    <cellStyle name="Normal 3 2 2 2 5 2 3 2 5" xfId="31160" xr:uid="{00000000-0005-0000-0000-00002E5C0000}"/>
    <cellStyle name="Normal 3 2 2 2 5 2 3 3" xfId="6787" xr:uid="{00000000-0005-0000-0000-00002F5C0000}"/>
    <cellStyle name="Normal 3 2 2 2 5 2 3 3 2" xfId="33537" xr:uid="{00000000-0005-0000-0000-0000305C0000}"/>
    <cellStyle name="Normal 3 2 2 2 5 2 3 4" xfId="11633" xr:uid="{00000000-0005-0000-0000-0000315C0000}"/>
    <cellStyle name="Normal 3 2 2 2 5 2 3 4 2" xfId="38383" xr:uid="{00000000-0005-0000-0000-0000325C0000}"/>
    <cellStyle name="Normal 3 2 2 2 5 2 3 5" xfId="16478" xr:uid="{00000000-0005-0000-0000-0000335C0000}"/>
    <cellStyle name="Normal 3 2 2 2 5 2 3 5 2" xfId="43228" xr:uid="{00000000-0005-0000-0000-0000345C0000}"/>
    <cellStyle name="Normal 3 2 2 2 5 2 3 6" xfId="18879" xr:uid="{00000000-0005-0000-0000-0000355C0000}"/>
    <cellStyle name="Normal 3 2 2 2 5 2 3 6 2" xfId="45626" xr:uid="{00000000-0005-0000-0000-0000365C0000}"/>
    <cellStyle name="Normal 3 2 2 2 5 2 3 7" xfId="21330" xr:uid="{00000000-0005-0000-0000-0000375C0000}"/>
    <cellStyle name="Normal 3 2 2 2 5 2 3 7 2" xfId="48077" xr:uid="{00000000-0005-0000-0000-0000385C0000}"/>
    <cellStyle name="Normal 3 2 2 2 5 2 3 8" xfId="26196" xr:uid="{00000000-0005-0000-0000-0000395C0000}"/>
    <cellStyle name="Normal 3 2 2 2 5 2 3 8 2" xfId="52941" xr:uid="{00000000-0005-0000-0000-00003A5C0000}"/>
    <cellStyle name="Normal 3 2 2 2 5 2 3 9" xfId="28686" xr:uid="{00000000-0005-0000-0000-00003B5C0000}"/>
    <cellStyle name="Normal 3 2 2 2 5 2 4" xfId="2401" xr:uid="{00000000-0005-0000-0000-00003C5C0000}"/>
    <cellStyle name="Normal 3 2 2 2 5 2 4 2" xfId="4884" xr:uid="{00000000-0005-0000-0000-00003D5C0000}"/>
    <cellStyle name="Normal 3 2 2 2 5 2 4 2 2" xfId="9735" xr:uid="{00000000-0005-0000-0000-00003E5C0000}"/>
    <cellStyle name="Normal 3 2 2 2 5 2 4 2 2 2" xfId="36485" xr:uid="{00000000-0005-0000-0000-00003F5C0000}"/>
    <cellStyle name="Normal 3 2 2 2 5 2 4 2 3" xfId="14477" xr:uid="{00000000-0005-0000-0000-0000405C0000}"/>
    <cellStyle name="Normal 3 2 2 2 5 2 4 2 3 2" xfId="41227" xr:uid="{00000000-0005-0000-0000-0000415C0000}"/>
    <cellStyle name="Normal 3 2 2 2 5 2 4 2 4" xfId="24278" xr:uid="{00000000-0005-0000-0000-0000425C0000}"/>
    <cellStyle name="Normal 3 2 2 2 5 2 4 2 4 2" xfId="51025" xr:uid="{00000000-0005-0000-0000-0000435C0000}"/>
    <cellStyle name="Normal 3 2 2 2 5 2 4 2 5" xfId="31634" xr:uid="{00000000-0005-0000-0000-0000445C0000}"/>
    <cellStyle name="Normal 3 2 2 2 5 2 4 3" xfId="7261" xr:uid="{00000000-0005-0000-0000-0000455C0000}"/>
    <cellStyle name="Normal 3 2 2 2 5 2 4 3 2" xfId="34011" xr:uid="{00000000-0005-0000-0000-0000465C0000}"/>
    <cellStyle name="Normal 3 2 2 2 5 2 4 4" xfId="12107" xr:uid="{00000000-0005-0000-0000-0000475C0000}"/>
    <cellStyle name="Normal 3 2 2 2 5 2 4 4 2" xfId="38857" xr:uid="{00000000-0005-0000-0000-0000485C0000}"/>
    <cellStyle name="Normal 3 2 2 2 5 2 4 5" xfId="16952" xr:uid="{00000000-0005-0000-0000-0000495C0000}"/>
    <cellStyle name="Normal 3 2 2 2 5 2 4 5 2" xfId="43702" xr:uid="{00000000-0005-0000-0000-00004A5C0000}"/>
    <cellStyle name="Normal 3 2 2 2 5 2 4 6" xfId="19353" xr:uid="{00000000-0005-0000-0000-00004B5C0000}"/>
    <cellStyle name="Normal 3 2 2 2 5 2 4 6 2" xfId="46100" xr:uid="{00000000-0005-0000-0000-00004C5C0000}"/>
    <cellStyle name="Normal 3 2 2 2 5 2 4 7" xfId="21804" xr:uid="{00000000-0005-0000-0000-00004D5C0000}"/>
    <cellStyle name="Normal 3 2 2 2 5 2 4 7 2" xfId="48551" xr:uid="{00000000-0005-0000-0000-00004E5C0000}"/>
    <cellStyle name="Normal 3 2 2 2 5 2 4 8" xfId="26670" xr:uid="{00000000-0005-0000-0000-00004F5C0000}"/>
    <cellStyle name="Normal 3 2 2 2 5 2 4 8 2" xfId="53415" xr:uid="{00000000-0005-0000-0000-0000505C0000}"/>
    <cellStyle name="Normal 3 2 2 2 5 2 4 9" xfId="29160" xr:uid="{00000000-0005-0000-0000-0000515C0000}"/>
    <cellStyle name="Normal 3 2 2 2 5 2 5" xfId="3428" xr:uid="{00000000-0005-0000-0000-0000525C0000}"/>
    <cellStyle name="Normal 3 2 2 2 5 2 5 2" xfId="8287" xr:uid="{00000000-0005-0000-0000-0000535C0000}"/>
    <cellStyle name="Normal 3 2 2 2 5 2 5 2 2" xfId="35037" xr:uid="{00000000-0005-0000-0000-0000545C0000}"/>
    <cellStyle name="Normal 3 2 2 2 5 2 5 3" xfId="13055" xr:uid="{00000000-0005-0000-0000-0000555C0000}"/>
    <cellStyle name="Normal 3 2 2 2 5 2 5 3 2" xfId="39805" xr:uid="{00000000-0005-0000-0000-0000565C0000}"/>
    <cellStyle name="Normal 3 2 2 2 5 2 5 4" xfId="22830" xr:uid="{00000000-0005-0000-0000-0000575C0000}"/>
    <cellStyle name="Normal 3 2 2 2 5 2 5 4 2" xfId="49577" xr:uid="{00000000-0005-0000-0000-0000585C0000}"/>
    <cellStyle name="Normal 3 2 2 2 5 2 5 5" xfId="30186" xr:uid="{00000000-0005-0000-0000-0000595C0000}"/>
    <cellStyle name="Normal 3 2 2 2 5 2 6" xfId="5839" xr:uid="{00000000-0005-0000-0000-00005A5C0000}"/>
    <cellStyle name="Normal 3 2 2 2 5 2 6 2" xfId="32589" xr:uid="{00000000-0005-0000-0000-00005B5C0000}"/>
    <cellStyle name="Normal 3 2 2 2 5 2 7" xfId="10685" xr:uid="{00000000-0005-0000-0000-00005C5C0000}"/>
    <cellStyle name="Normal 3 2 2 2 5 2 7 2" xfId="37435" xr:uid="{00000000-0005-0000-0000-00005D5C0000}"/>
    <cellStyle name="Normal 3 2 2 2 5 2 8" xfId="15530" xr:uid="{00000000-0005-0000-0000-00005E5C0000}"/>
    <cellStyle name="Normal 3 2 2 2 5 2 8 2" xfId="42280" xr:uid="{00000000-0005-0000-0000-00005F5C0000}"/>
    <cellStyle name="Normal 3 2 2 2 5 2 9" xfId="17929" xr:uid="{00000000-0005-0000-0000-0000605C0000}"/>
    <cellStyle name="Normal 3 2 2 2 5 2 9 2" xfId="44676" xr:uid="{00000000-0005-0000-0000-0000615C0000}"/>
    <cellStyle name="Normal 3 2 2 2 5 3" xfId="1208" xr:uid="{00000000-0005-0000-0000-0000625C0000}"/>
    <cellStyle name="Normal 3 2 2 2 5 3 10" xfId="27975" xr:uid="{00000000-0005-0000-0000-0000635C0000}"/>
    <cellStyle name="Normal 3 2 2 2 5 3 2" xfId="2638" xr:uid="{00000000-0005-0000-0000-0000645C0000}"/>
    <cellStyle name="Normal 3 2 2 2 5 3 2 2" xfId="5121" xr:uid="{00000000-0005-0000-0000-0000655C0000}"/>
    <cellStyle name="Normal 3 2 2 2 5 3 2 2 2" xfId="9972" xr:uid="{00000000-0005-0000-0000-0000665C0000}"/>
    <cellStyle name="Normal 3 2 2 2 5 3 2 2 2 2" xfId="36722" xr:uid="{00000000-0005-0000-0000-0000675C0000}"/>
    <cellStyle name="Normal 3 2 2 2 5 3 2 2 3" xfId="14714" xr:uid="{00000000-0005-0000-0000-0000685C0000}"/>
    <cellStyle name="Normal 3 2 2 2 5 3 2 2 3 2" xfId="41464" xr:uid="{00000000-0005-0000-0000-0000695C0000}"/>
    <cellStyle name="Normal 3 2 2 2 5 3 2 2 4" xfId="24515" xr:uid="{00000000-0005-0000-0000-00006A5C0000}"/>
    <cellStyle name="Normal 3 2 2 2 5 3 2 2 4 2" xfId="51262" xr:uid="{00000000-0005-0000-0000-00006B5C0000}"/>
    <cellStyle name="Normal 3 2 2 2 5 3 2 2 5" xfId="31871" xr:uid="{00000000-0005-0000-0000-00006C5C0000}"/>
    <cellStyle name="Normal 3 2 2 2 5 3 2 3" xfId="7498" xr:uid="{00000000-0005-0000-0000-00006D5C0000}"/>
    <cellStyle name="Normal 3 2 2 2 5 3 2 3 2" xfId="34248" xr:uid="{00000000-0005-0000-0000-00006E5C0000}"/>
    <cellStyle name="Normal 3 2 2 2 5 3 2 4" xfId="12344" xr:uid="{00000000-0005-0000-0000-00006F5C0000}"/>
    <cellStyle name="Normal 3 2 2 2 5 3 2 4 2" xfId="39094" xr:uid="{00000000-0005-0000-0000-0000705C0000}"/>
    <cellStyle name="Normal 3 2 2 2 5 3 2 5" xfId="17189" xr:uid="{00000000-0005-0000-0000-0000715C0000}"/>
    <cellStyle name="Normal 3 2 2 2 5 3 2 5 2" xfId="43939" xr:uid="{00000000-0005-0000-0000-0000725C0000}"/>
    <cellStyle name="Normal 3 2 2 2 5 3 2 6" xfId="19590" xr:uid="{00000000-0005-0000-0000-0000735C0000}"/>
    <cellStyle name="Normal 3 2 2 2 5 3 2 6 2" xfId="46337" xr:uid="{00000000-0005-0000-0000-0000745C0000}"/>
    <cellStyle name="Normal 3 2 2 2 5 3 2 7" xfId="22041" xr:uid="{00000000-0005-0000-0000-0000755C0000}"/>
    <cellStyle name="Normal 3 2 2 2 5 3 2 7 2" xfId="48788" xr:uid="{00000000-0005-0000-0000-0000765C0000}"/>
    <cellStyle name="Normal 3 2 2 2 5 3 2 8" xfId="26907" xr:uid="{00000000-0005-0000-0000-0000775C0000}"/>
    <cellStyle name="Normal 3 2 2 2 5 3 2 8 2" xfId="53652" xr:uid="{00000000-0005-0000-0000-0000785C0000}"/>
    <cellStyle name="Normal 3 2 2 2 5 3 2 9" xfId="29397" xr:uid="{00000000-0005-0000-0000-0000795C0000}"/>
    <cellStyle name="Normal 3 2 2 2 5 3 3" xfId="3692" xr:uid="{00000000-0005-0000-0000-00007A5C0000}"/>
    <cellStyle name="Normal 3 2 2 2 5 3 3 2" xfId="8550" xr:uid="{00000000-0005-0000-0000-00007B5C0000}"/>
    <cellStyle name="Normal 3 2 2 2 5 3 3 2 2" xfId="35300" xr:uid="{00000000-0005-0000-0000-00007C5C0000}"/>
    <cellStyle name="Normal 3 2 2 2 5 3 3 3" xfId="13292" xr:uid="{00000000-0005-0000-0000-00007D5C0000}"/>
    <cellStyle name="Normal 3 2 2 2 5 3 3 3 2" xfId="40042" xr:uid="{00000000-0005-0000-0000-00007E5C0000}"/>
    <cellStyle name="Normal 3 2 2 2 5 3 3 4" xfId="23093" xr:uid="{00000000-0005-0000-0000-00007F5C0000}"/>
    <cellStyle name="Normal 3 2 2 2 5 3 3 4 2" xfId="49840" xr:uid="{00000000-0005-0000-0000-0000805C0000}"/>
    <cellStyle name="Normal 3 2 2 2 5 3 3 5" xfId="30449" xr:uid="{00000000-0005-0000-0000-0000815C0000}"/>
    <cellStyle name="Normal 3 2 2 2 5 3 4" xfId="6076" xr:uid="{00000000-0005-0000-0000-0000825C0000}"/>
    <cellStyle name="Normal 3 2 2 2 5 3 4 2" xfId="32826" xr:uid="{00000000-0005-0000-0000-0000835C0000}"/>
    <cellStyle name="Normal 3 2 2 2 5 3 5" xfId="10922" xr:uid="{00000000-0005-0000-0000-0000845C0000}"/>
    <cellStyle name="Normal 3 2 2 2 5 3 5 2" xfId="37672" xr:uid="{00000000-0005-0000-0000-0000855C0000}"/>
    <cellStyle name="Normal 3 2 2 2 5 3 6" xfId="15767" xr:uid="{00000000-0005-0000-0000-0000865C0000}"/>
    <cellStyle name="Normal 3 2 2 2 5 3 6 2" xfId="42517" xr:uid="{00000000-0005-0000-0000-0000875C0000}"/>
    <cellStyle name="Normal 3 2 2 2 5 3 7" xfId="18168" xr:uid="{00000000-0005-0000-0000-0000885C0000}"/>
    <cellStyle name="Normal 3 2 2 2 5 3 7 2" xfId="44915" xr:uid="{00000000-0005-0000-0000-0000895C0000}"/>
    <cellStyle name="Normal 3 2 2 2 5 3 8" xfId="20619" xr:uid="{00000000-0005-0000-0000-00008A5C0000}"/>
    <cellStyle name="Normal 3 2 2 2 5 3 8 2" xfId="47366" xr:uid="{00000000-0005-0000-0000-00008B5C0000}"/>
    <cellStyle name="Normal 3 2 2 2 5 3 9" xfId="25485" xr:uid="{00000000-0005-0000-0000-00008C5C0000}"/>
    <cellStyle name="Normal 3 2 2 2 5 3 9 2" xfId="52230" xr:uid="{00000000-0005-0000-0000-00008D5C0000}"/>
    <cellStyle name="Normal 3 2 2 2 5 4" xfId="1688" xr:uid="{00000000-0005-0000-0000-00008E5C0000}"/>
    <cellStyle name="Normal 3 2 2 2 5 4 2" xfId="4171" xr:uid="{00000000-0005-0000-0000-00008F5C0000}"/>
    <cellStyle name="Normal 3 2 2 2 5 4 2 2" xfId="9024" xr:uid="{00000000-0005-0000-0000-0000905C0000}"/>
    <cellStyle name="Normal 3 2 2 2 5 4 2 2 2" xfId="35774" xr:uid="{00000000-0005-0000-0000-0000915C0000}"/>
    <cellStyle name="Normal 3 2 2 2 5 4 2 3" xfId="13766" xr:uid="{00000000-0005-0000-0000-0000925C0000}"/>
    <cellStyle name="Normal 3 2 2 2 5 4 2 3 2" xfId="40516" xr:uid="{00000000-0005-0000-0000-0000935C0000}"/>
    <cellStyle name="Normal 3 2 2 2 5 4 2 4" xfId="23567" xr:uid="{00000000-0005-0000-0000-0000945C0000}"/>
    <cellStyle name="Normal 3 2 2 2 5 4 2 4 2" xfId="50314" xr:uid="{00000000-0005-0000-0000-0000955C0000}"/>
    <cellStyle name="Normal 3 2 2 2 5 4 2 5" xfId="30923" xr:uid="{00000000-0005-0000-0000-0000965C0000}"/>
    <cellStyle name="Normal 3 2 2 2 5 4 3" xfId="6550" xr:uid="{00000000-0005-0000-0000-0000975C0000}"/>
    <cellStyle name="Normal 3 2 2 2 5 4 3 2" xfId="33300" xr:uid="{00000000-0005-0000-0000-0000985C0000}"/>
    <cellStyle name="Normal 3 2 2 2 5 4 4" xfId="11396" xr:uid="{00000000-0005-0000-0000-0000995C0000}"/>
    <cellStyle name="Normal 3 2 2 2 5 4 4 2" xfId="38146" xr:uid="{00000000-0005-0000-0000-00009A5C0000}"/>
    <cellStyle name="Normal 3 2 2 2 5 4 5" xfId="16241" xr:uid="{00000000-0005-0000-0000-00009B5C0000}"/>
    <cellStyle name="Normal 3 2 2 2 5 4 5 2" xfId="42991" xr:uid="{00000000-0005-0000-0000-00009C5C0000}"/>
    <cellStyle name="Normal 3 2 2 2 5 4 6" xfId="18642" xr:uid="{00000000-0005-0000-0000-00009D5C0000}"/>
    <cellStyle name="Normal 3 2 2 2 5 4 6 2" xfId="45389" xr:uid="{00000000-0005-0000-0000-00009E5C0000}"/>
    <cellStyle name="Normal 3 2 2 2 5 4 7" xfId="21093" xr:uid="{00000000-0005-0000-0000-00009F5C0000}"/>
    <cellStyle name="Normal 3 2 2 2 5 4 7 2" xfId="47840" xr:uid="{00000000-0005-0000-0000-0000A05C0000}"/>
    <cellStyle name="Normal 3 2 2 2 5 4 8" xfId="25959" xr:uid="{00000000-0005-0000-0000-0000A15C0000}"/>
    <cellStyle name="Normal 3 2 2 2 5 4 8 2" xfId="52704" xr:uid="{00000000-0005-0000-0000-0000A25C0000}"/>
    <cellStyle name="Normal 3 2 2 2 5 4 9" xfId="28449" xr:uid="{00000000-0005-0000-0000-0000A35C0000}"/>
    <cellStyle name="Normal 3 2 2 2 5 5" xfId="2164" xr:uid="{00000000-0005-0000-0000-0000A45C0000}"/>
    <cellStyle name="Normal 3 2 2 2 5 5 2" xfId="4647" xr:uid="{00000000-0005-0000-0000-0000A55C0000}"/>
    <cellStyle name="Normal 3 2 2 2 5 5 2 2" xfId="9498" xr:uid="{00000000-0005-0000-0000-0000A65C0000}"/>
    <cellStyle name="Normal 3 2 2 2 5 5 2 2 2" xfId="36248" xr:uid="{00000000-0005-0000-0000-0000A75C0000}"/>
    <cellStyle name="Normal 3 2 2 2 5 5 2 3" xfId="14240" xr:uid="{00000000-0005-0000-0000-0000A85C0000}"/>
    <cellStyle name="Normal 3 2 2 2 5 5 2 3 2" xfId="40990" xr:uid="{00000000-0005-0000-0000-0000A95C0000}"/>
    <cellStyle name="Normal 3 2 2 2 5 5 2 4" xfId="24041" xr:uid="{00000000-0005-0000-0000-0000AA5C0000}"/>
    <cellStyle name="Normal 3 2 2 2 5 5 2 4 2" xfId="50788" xr:uid="{00000000-0005-0000-0000-0000AB5C0000}"/>
    <cellStyle name="Normal 3 2 2 2 5 5 2 5" xfId="31397" xr:uid="{00000000-0005-0000-0000-0000AC5C0000}"/>
    <cellStyle name="Normal 3 2 2 2 5 5 3" xfId="7024" xr:uid="{00000000-0005-0000-0000-0000AD5C0000}"/>
    <cellStyle name="Normal 3 2 2 2 5 5 3 2" xfId="33774" xr:uid="{00000000-0005-0000-0000-0000AE5C0000}"/>
    <cellStyle name="Normal 3 2 2 2 5 5 4" xfId="11870" xr:uid="{00000000-0005-0000-0000-0000AF5C0000}"/>
    <cellStyle name="Normal 3 2 2 2 5 5 4 2" xfId="38620" xr:uid="{00000000-0005-0000-0000-0000B05C0000}"/>
    <cellStyle name="Normal 3 2 2 2 5 5 5" xfId="16715" xr:uid="{00000000-0005-0000-0000-0000B15C0000}"/>
    <cellStyle name="Normal 3 2 2 2 5 5 5 2" xfId="43465" xr:uid="{00000000-0005-0000-0000-0000B25C0000}"/>
    <cellStyle name="Normal 3 2 2 2 5 5 6" xfId="19116" xr:uid="{00000000-0005-0000-0000-0000B35C0000}"/>
    <cellStyle name="Normal 3 2 2 2 5 5 6 2" xfId="45863" xr:uid="{00000000-0005-0000-0000-0000B45C0000}"/>
    <cellStyle name="Normal 3 2 2 2 5 5 7" xfId="21567" xr:uid="{00000000-0005-0000-0000-0000B55C0000}"/>
    <cellStyle name="Normal 3 2 2 2 5 5 7 2" xfId="48314" xr:uid="{00000000-0005-0000-0000-0000B65C0000}"/>
    <cellStyle name="Normal 3 2 2 2 5 5 8" xfId="26433" xr:uid="{00000000-0005-0000-0000-0000B75C0000}"/>
    <cellStyle name="Normal 3 2 2 2 5 5 8 2" xfId="53178" xr:uid="{00000000-0005-0000-0000-0000B85C0000}"/>
    <cellStyle name="Normal 3 2 2 2 5 5 9" xfId="28923" xr:uid="{00000000-0005-0000-0000-0000B95C0000}"/>
    <cellStyle name="Normal 3 2 2 2 5 6" xfId="3139" xr:uid="{00000000-0005-0000-0000-0000BA5C0000}"/>
    <cellStyle name="Normal 3 2 2 2 5 6 2" xfId="7998" xr:uid="{00000000-0005-0000-0000-0000BB5C0000}"/>
    <cellStyle name="Normal 3 2 2 2 5 6 2 2" xfId="34748" xr:uid="{00000000-0005-0000-0000-0000BC5C0000}"/>
    <cellStyle name="Normal 3 2 2 2 5 6 3" xfId="12818" xr:uid="{00000000-0005-0000-0000-0000BD5C0000}"/>
    <cellStyle name="Normal 3 2 2 2 5 6 3 2" xfId="39568" xr:uid="{00000000-0005-0000-0000-0000BE5C0000}"/>
    <cellStyle name="Normal 3 2 2 2 5 6 4" xfId="22541" xr:uid="{00000000-0005-0000-0000-0000BF5C0000}"/>
    <cellStyle name="Normal 3 2 2 2 5 6 4 2" xfId="49288" xr:uid="{00000000-0005-0000-0000-0000C05C0000}"/>
    <cellStyle name="Normal 3 2 2 2 5 6 5" xfId="29897" xr:uid="{00000000-0005-0000-0000-0000C15C0000}"/>
    <cellStyle name="Normal 3 2 2 2 5 7" xfId="5602" xr:uid="{00000000-0005-0000-0000-0000C25C0000}"/>
    <cellStyle name="Normal 3 2 2 2 5 7 2" xfId="32352" xr:uid="{00000000-0005-0000-0000-0000C35C0000}"/>
    <cellStyle name="Normal 3 2 2 2 5 8" xfId="10447" xr:uid="{00000000-0005-0000-0000-0000C45C0000}"/>
    <cellStyle name="Normal 3 2 2 2 5 8 2" xfId="37197" xr:uid="{00000000-0005-0000-0000-0000C55C0000}"/>
    <cellStyle name="Normal 3 2 2 2 5 9" xfId="15293" xr:uid="{00000000-0005-0000-0000-0000C65C0000}"/>
    <cellStyle name="Normal 3 2 2 2 5 9 2" xfId="42043" xr:uid="{00000000-0005-0000-0000-0000C75C0000}"/>
    <cellStyle name="Normal 3 2 2 2 6" xfId="803" xr:uid="{00000000-0005-0000-0000-0000C85C0000}"/>
    <cellStyle name="Normal 3 2 2 2 6 10" xfId="20246" xr:uid="{00000000-0005-0000-0000-0000C95C0000}"/>
    <cellStyle name="Normal 3 2 2 2 6 10 2" xfId="46993" xr:uid="{00000000-0005-0000-0000-0000CA5C0000}"/>
    <cellStyle name="Normal 3 2 2 2 6 11" xfId="25112" xr:uid="{00000000-0005-0000-0000-0000CB5C0000}"/>
    <cellStyle name="Normal 3 2 2 2 6 11 2" xfId="51857" xr:uid="{00000000-0005-0000-0000-0000CC5C0000}"/>
    <cellStyle name="Normal 3 2 2 2 6 12" xfId="27576" xr:uid="{00000000-0005-0000-0000-0000CD5C0000}"/>
    <cellStyle name="Normal 3 2 2 2 6 2" xfId="1311" xr:uid="{00000000-0005-0000-0000-0000CE5C0000}"/>
    <cellStyle name="Normal 3 2 2 2 6 2 10" xfId="28076" xr:uid="{00000000-0005-0000-0000-0000CF5C0000}"/>
    <cellStyle name="Normal 3 2 2 2 6 2 2" xfId="2739" xr:uid="{00000000-0005-0000-0000-0000D05C0000}"/>
    <cellStyle name="Normal 3 2 2 2 6 2 2 2" xfId="5222" xr:uid="{00000000-0005-0000-0000-0000D15C0000}"/>
    <cellStyle name="Normal 3 2 2 2 6 2 2 2 2" xfId="10073" xr:uid="{00000000-0005-0000-0000-0000D25C0000}"/>
    <cellStyle name="Normal 3 2 2 2 6 2 2 2 2 2" xfId="36823" xr:uid="{00000000-0005-0000-0000-0000D35C0000}"/>
    <cellStyle name="Normal 3 2 2 2 6 2 2 2 3" xfId="14815" xr:uid="{00000000-0005-0000-0000-0000D45C0000}"/>
    <cellStyle name="Normal 3 2 2 2 6 2 2 2 3 2" xfId="41565" xr:uid="{00000000-0005-0000-0000-0000D55C0000}"/>
    <cellStyle name="Normal 3 2 2 2 6 2 2 2 4" xfId="24616" xr:uid="{00000000-0005-0000-0000-0000D65C0000}"/>
    <cellStyle name="Normal 3 2 2 2 6 2 2 2 4 2" xfId="51363" xr:uid="{00000000-0005-0000-0000-0000D75C0000}"/>
    <cellStyle name="Normal 3 2 2 2 6 2 2 2 5" xfId="31972" xr:uid="{00000000-0005-0000-0000-0000D85C0000}"/>
    <cellStyle name="Normal 3 2 2 2 6 2 2 3" xfId="7599" xr:uid="{00000000-0005-0000-0000-0000D95C0000}"/>
    <cellStyle name="Normal 3 2 2 2 6 2 2 3 2" xfId="34349" xr:uid="{00000000-0005-0000-0000-0000DA5C0000}"/>
    <cellStyle name="Normal 3 2 2 2 6 2 2 4" xfId="12445" xr:uid="{00000000-0005-0000-0000-0000DB5C0000}"/>
    <cellStyle name="Normal 3 2 2 2 6 2 2 4 2" xfId="39195" xr:uid="{00000000-0005-0000-0000-0000DC5C0000}"/>
    <cellStyle name="Normal 3 2 2 2 6 2 2 5" xfId="17290" xr:uid="{00000000-0005-0000-0000-0000DD5C0000}"/>
    <cellStyle name="Normal 3 2 2 2 6 2 2 5 2" xfId="44040" xr:uid="{00000000-0005-0000-0000-0000DE5C0000}"/>
    <cellStyle name="Normal 3 2 2 2 6 2 2 6" xfId="19691" xr:uid="{00000000-0005-0000-0000-0000DF5C0000}"/>
    <cellStyle name="Normal 3 2 2 2 6 2 2 6 2" xfId="46438" xr:uid="{00000000-0005-0000-0000-0000E05C0000}"/>
    <cellStyle name="Normal 3 2 2 2 6 2 2 7" xfId="22142" xr:uid="{00000000-0005-0000-0000-0000E15C0000}"/>
    <cellStyle name="Normal 3 2 2 2 6 2 2 7 2" xfId="48889" xr:uid="{00000000-0005-0000-0000-0000E25C0000}"/>
    <cellStyle name="Normal 3 2 2 2 6 2 2 8" xfId="27008" xr:uid="{00000000-0005-0000-0000-0000E35C0000}"/>
    <cellStyle name="Normal 3 2 2 2 6 2 2 8 2" xfId="53753" xr:uid="{00000000-0005-0000-0000-0000E45C0000}"/>
    <cellStyle name="Normal 3 2 2 2 6 2 2 9" xfId="29498" xr:uid="{00000000-0005-0000-0000-0000E55C0000}"/>
    <cellStyle name="Normal 3 2 2 2 6 2 3" xfId="3794" xr:uid="{00000000-0005-0000-0000-0000E65C0000}"/>
    <cellStyle name="Normal 3 2 2 2 6 2 3 2" xfId="8651" xr:uid="{00000000-0005-0000-0000-0000E75C0000}"/>
    <cellStyle name="Normal 3 2 2 2 6 2 3 2 2" xfId="35401" xr:uid="{00000000-0005-0000-0000-0000E85C0000}"/>
    <cellStyle name="Normal 3 2 2 2 6 2 3 3" xfId="13393" xr:uid="{00000000-0005-0000-0000-0000E95C0000}"/>
    <cellStyle name="Normal 3 2 2 2 6 2 3 3 2" xfId="40143" xr:uid="{00000000-0005-0000-0000-0000EA5C0000}"/>
    <cellStyle name="Normal 3 2 2 2 6 2 3 4" xfId="23194" xr:uid="{00000000-0005-0000-0000-0000EB5C0000}"/>
    <cellStyle name="Normal 3 2 2 2 6 2 3 4 2" xfId="49941" xr:uid="{00000000-0005-0000-0000-0000EC5C0000}"/>
    <cellStyle name="Normal 3 2 2 2 6 2 3 5" xfId="30550" xr:uid="{00000000-0005-0000-0000-0000ED5C0000}"/>
    <cellStyle name="Normal 3 2 2 2 6 2 4" xfId="6177" xr:uid="{00000000-0005-0000-0000-0000EE5C0000}"/>
    <cellStyle name="Normal 3 2 2 2 6 2 4 2" xfId="32927" xr:uid="{00000000-0005-0000-0000-0000EF5C0000}"/>
    <cellStyle name="Normal 3 2 2 2 6 2 5" xfId="11023" xr:uid="{00000000-0005-0000-0000-0000F05C0000}"/>
    <cellStyle name="Normal 3 2 2 2 6 2 5 2" xfId="37773" xr:uid="{00000000-0005-0000-0000-0000F15C0000}"/>
    <cellStyle name="Normal 3 2 2 2 6 2 6" xfId="15868" xr:uid="{00000000-0005-0000-0000-0000F25C0000}"/>
    <cellStyle name="Normal 3 2 2 2 6 2 6 2" xfId="42618" xr:uid="{00000000-0005-0000-0000-0000F35C0000}"/>
    <cellStyle name="Normal 3 2 2 2 6 2 7" xfId="18269" xr:uid="{00000000-0005-0000-0000-0000F45C0000}"/>
    <cellStyle name="Normal 3 2 2 2 6 2 7 2" xfId="45016" xr:uid="{00000000-0005-0000-0000-0000F55C0000}"/>
    <cellStyle name="Normal 3 2 2 2 6 2 8" xfId="20720" xr:uid="{00000000-0005-0000-0000-0000F65C0000}"/>
    <cellStyle name="Normal 3 2 2 2 6 2 8 2" xfId="47467" xr:uid="{00000000-0005-0000-0000-0000F75C0000}"/>
    <cellStyle name="Normal 3 2 2 2 6 2 9" xfId="25586" xr:uid="{00000000-0005-0000-0000-0000F85C0000}"/>
    <cellStyle name="Normal 3 2 2 2 6 2 9 2" xfId="52331" xr:uid="{00000000-0005-0000-0000-0000F95C0000}"/>
    <cellStyle name="Normal 3 2 2 2 6 3" xfId="1790" xr:uid="{00000000-0005-0000-0000-0000FA5C0000}"/>
    <cellStyle name="Normal 3 2 2 2 6 3 2" xfId="4273" xr:uid="{00000000-0005-0000-0000-0000FB5C0000}"/>
    <cellStyle name="Normal 3 2 2 2 6 3 2 2" xfId="9125" xr:uid="{00000000-0005-0000-0000-0000FC5C0000}"/>
    <cellStyle name="Normal 3 2 2 2 6 3 2 2 2" xfId="35875" xr:uid="{00000000-0005-0000-0000-0000FD5C0000}"/>
    <cellStyle name="Normal 3 2 2 2 6 3 2 3" xfId="13867" xr:uid="{00000000-0005-0000-0000-0000FE5C0000}"/>
    <cellStyle name="Normal 3 2 2 2 6 3 2 3 2" xfId="40617" xr:uid="{00000000-0005-0000-0000-0000FF5C0000}"/>
    <cellStyle name="Normal 3 2 2 2 6 3 2 4" xfId="23668" xr:uid="{00000000-0005-0000-0000-0000005D0000}"/>
    <cellStyle name="Normal 3 2 2 2 6 3 2 4 2" xfId="50415" xr:uid="{00000000-0005-0000-0000-0000015D0000}"/>
    <cellStyle name="Normal 3 2 2 2 6 3 2 5" xfId="31024" xr:uid="{00000000-0005-0000-0000-0000025D0000}"/>
    <cellStyle name="Normal 3 2 2 2 6 3 3" xfId="6651" xr:uid="{00000000-0005-0000-0000-0000035D0000}"/>
    <cellStyle name="Normal 3 2 2 2 6 3 3 2" xfId="33401" xr:uid="{00000000-0005-0000-0000-0000045D0000}"/>
    <cellStyle name="Normal 3 2 2 2 6 3 4" xfId="11497" xr:uid="{00000000-0005-0000-0000-0000055D0000}"/>
    <cellStyle name="Normal 3 2 2 2 6 3 4 2" xfId="38247" xr:uid="{00000000-0005-0000-0000-0000065D0000}"/>
    <cellStyle name="Normal 3 2 2 2 6 3 5" xfId="16342" xr:uid="{00000000-0005-0000-0000-0000075D0000}"/>
    <cellStyle name="Normal 3 2 2 2 6 3 5 2" xfId="43092" xr:uid="{00000000-0005-0000-0000-0000085D0000}"/>
    <cellStyle name="Normal 3 2 2 2 6 3 6" xfId="18743" xr:uid="{00000000-0005-0000-0000-0000095D0000}"/>
    <cellStyle name="Normal 3 2 2 2 6 3 6 2" xfId="45490" xr:uid="{00000000-0005-0000-0000-00000A5D0000}"/>
    <cellStyle name="Normal 3 2 2 2 6 3 7" xfId="21194" xr:uid="{00000000-0005-0000-0000-00000B5D0000}"/>
    <cellStyle name="Normal 3 2 2 2 6 3 7 2" xfId="47941" xr:uid="{00000000-0005-0000-0000-00000C5D0000}"/>
    <cellStyle name="Normal 3 2 2 2 6 3 8" xfId="26060" xr:uid="{00000000-0005-0000-0000-00000D5D0000}"/>
    <cellStyle name="Normal 3 2 2 2 6 3 8 2" xfId="52805" xr:uid="{00000000-0005-0000-0000-00000E5D0000}"/>
    <cellStyle name="Normal 3 2 2 2 6 3 9" xfId="28550" xr:uid="{00000000-0005-0000-0000-00000F5D0000}"/>
    <cellStyle name="Normal 3 2 2 2 6 4" xfId="2265" xr:uid="{00000000-0005-0000-0000-0000105D0000}"/>
    <cellStyle name="Normal 3 2 2 2 6 4 2" xfId="4748" xr:uid="{00000000-0005-0000-0000-0000115D0000}"/>
    <cellStyle name="Normal 3 2 2 2 6 4 2 2" xfId="9599" xr:uid="{00000000-0005-0000-0000-0000125D0000}"/>
    <cellStyle name="Normal 3 2 2 2 6 4 2 2 2" xfId="36349" xr:uid="{00000000-0005-0000-0000-0000135D0000}"/>
    <cellStyle name="Normal 3 2 2 2 6 4 2 3" xfId="14341" xr:uid="{00000000-0005-0000-0000-0000145D0000}"/>
    <cellStyle name="Normal 3 2 2 2 6 4 2 3 2" xfId="41091" xr:uid="{00000000-0005-0000-0000-0000155D0000}"/>
    <cellStyle name="Normal 3 2 2 2 6 4 2 4" xfId="24142" xr:uid="{00000000-0005-0000-0000-0000165D0000}"/>
    <cellStyle name="Normal 3 2 2 2 6 4 2 4 2" xfId="50889" xr:uid="{00000000-0005-0000-0000-0000175D0000}"/>
    <cellStyle name="Normal 3 2 2 2 6 4 2 5" xfId="31498" xr:uid="{00000000-0005-0000-0000-0000185D0000}"/>
    <cellStyle name="Normal 3 2 2 2 6 4 3" xfId="7125" xr:uid="{00000000-0005-0000-0000-0000195D0000}"/>
    <cellStyle name="Normal 3 2 2 2 6 4 3 2" xfId="33875" xr:uid="{00000000-0005-0000-0000-00001A5D0000}"/>
    <cellStyle name="Normal 3 2 2 2 6 4 4" xfId="11971" xr:uid="{00000000-0005-0000-0000-00001B5D0000}"/>
    <cellStyle name="Normal 3 2 2 2 6 4 4 2" xfId="38721" xr:uid="{00000000-0005-0000-0000-00001C5D0000}"/>
    <cellStyle name="Normal 3 2 2 2 6 4 5" xfId="16816" xr:uid="{00000000-0005-0000-0000-00001D5D0000}"/>
    <cellStyle name="Normal 3 2 2 2 6 4 5 2" xfId="43566" xr:uid="{00000000-0005-0000-0000-00001E5D0000}"/>
    <cellStyle name="Normal 3 2 2 2 6 4 6" xfId="19217" xr:uid="{00000000-0005-0000-0000-00001F5D0000}"/>
    <cellStyle name="Normal 3 2 2 2 6 4 6 2" xfId="45964" xr:uid="{00000000-0005-0000-0000-0000205D0000}"/>
    <cellStyle name="Normal 3 2 2 2 6 4 7" xfId="21668" xr:uid="{00000000-0005-0000-0000-0000215D0000}"/>
    <cellStyle name="Normal 3 2 2 2 6 4 7 2" xfId="48415" xr:uid="{00000000-0005-0000-0000-0000225D0000}"/>
    <cellStyle name="Normal 3 2 2 2 6 4 8" xfId="26534" xr:uid="{00000000-0005-0000-0000-0000235D0000}"/>
    <cellStyle name="Normal 3 2 2 2 6 4 8 2" xfId="53279" xr:uid="{00000000-0005-0000-0000-0000245D0000}"/>
    <cellStyle name="Normal 3 2 2 2 6 4 9" xfId="29024" xr:uid="{00000000-0005-0000-0000-0000255D0000}"/>
    <cellStyle name="Normal 3 2 2 2 6 5" xfId="3292" xr:uid="{00000000-0005-0000-0000-0000265D0000}"/>
    <cellStyle name="Normal 3 2 2 2 6 5 2" xfId="8151" xr:uid="{00000000-0005-0000-0000-0000275D0000}"/>
    <cellStyle name="Normal 3 2 2 2 6 5 2 2" xfId="34901" xr:uid="{00000000-0005-0000-0000-0000285D0000}"/>
    <cellStyle name="Normal 3 2 2 2 6 5 3" xfId="12919" xr:uid="{00000000-0005-0000-0000-0000295D0000}"/>
    <cellStyle name="Normal 3 2 2 2 6 5 3 2" xfId="39669" xr:uid="{00000000-0005-0000-0000-00002A5D0000}"/>
    <cellStyle name="Normal 3 2 2 2 6 5 4" xfId="22694" xr:uid="{00000000-0005-0000-0000-00002B5D0000}"/>
    <cellStyle name="Normal 3 2 2 2 6 5 4 2" xfId="49441" xr:uid="{00000000-0005-0000-0000-00002C5D0000}"/>
    <cellStyle name="Normal 3 2 2 2 6 5 5" xfId="30050" xr:uid="{00000000-0005-0000-0000-00002D5D0000}"/>
    <cellStyle name="Normal 3 2 2 2 6 6" xfId="5703" xr:uid="{00000000-0005-0000-0000-00002E5D0000}"/>
    <cellStyle name="Normal 3 2 2 2 6 6 2" xfId="32453" xr:uid="{00000000-0005-0000-0000-00002F5D0000}"/>
    <cellStyle name="Normal 3 2 2 2 6 7" xfId="10549" xr:uid="{00000000-0005-0000-0000-0000305D0000}"/>
    <cellStyle name="Normal 3 2 2 2 6 7 2" xfId="37299" xr:uid="{00000000-0005-0000-0000-0000315D0000}"/>
    <cellStyle name="Normal 3 2 2 2 6 8" xfId="15394" xr:uid="{00000000-0005-0000-0000-0000325D0000}"/>
    <cellStyle name="Normal 3 2 2 2 6 8 2" xfId="42144" xr:uid="{00000000-0005-0000-0000-0000335D0000}"/>
    <cellStyle name="Normal 3 2 2 2 6 9" xfId="17793" xr:uid="{00000000-0005-0000-0000-0000345D0000}"/>
    <cellStyle name="Normal 3 2 2 2 6 9 2" xfId="44540" xr:uid="{00000000-0005-0000-0000-0000355D0000}"/>
    <cellStyle name="Normal 3 2 2 2 7" xfId="1072" xr:uid="{00000000-0005-0000-0000-0000365D0000}"/>
    <cellStyle name="Normal 3 2 2 2 7 10" xfId="27839" xr:uid="{00000000-0005-0000-0000-0000375D0000}"/>
    <cellStyle name="Normal 3 2 2 2 7 2" xfId="2502" xr:uid="{00000000-0005-0000-0000-0000385D0000}"/>
    <cellStyle name="Normal 3 2 2 2 7 2 2" xfId="4985" xr:uid="{00000000-0005-0000-0000-0000395D0000}"/>
    <cellStyle name="Normal 3 2 2 2 7 2 2 2" xfId="9836" xr:uid="{00000000-0005-0000-0000-00003A5D0000}"/>
    <cellStyle name="Normal 3 2 2 2 7 2 2 2 2" xfId="36586" xr:uid="{00000000-0005-0000-0000-00003B5D0000}"/>
    <cellStyle name="Normal 3 2 2 2 7 2 2 3" xfId="14578" xr:uid="{00000000-0005-0000-0000-00003C5D0000}"/>
    <cellStyle name="Normal 3 2 2 2 7 2 2 3 2" xfId="41328" xr:uid="{00000000-0005-0000-0000-00003D5D0000}"/>
    <cellStyle name="Normal 3 2 2 2 7 2 2 4" xfId="24379" xr:uid="{00000000-0005-0000-0000-00003E5D0000}"/>
    <cellStyle name="Normal 3 2 2 2 7 2 2 4 2" xfId="51126" xr:uid="{00000000-0005-0000-0000-00003F5D0000}"/>
    <cellStyle name="Normal 3 2 2 2 7 2 2 5" xfId="31735" xr:uid="{00000000-0005-0000-0000-0000405D0000}"/>
    <cellStyle name="Normal 3 2 2 2 7 2 3" xfId="7362" xr:uid="{00000000-0005-0000-0000-0000415D0000}"/>
    <cellStyle name="Normal 3 2 2 2 7 2 3 2" xfId="34112" xr:uid="{00000000-0005-0000-0000-0000425D0000}"/>
    <cellStyle name="Normal 3 2 2 2 7 2 4" xfId="12208" xr:uid="{00000000-0005-0000-0000-0000435D0000}"/>
    <cellStyle name="Normal 3 2 2 2 7 2 4 2" xfId="38958" xr:uid="{00000000-0005-0000-0000-0000445D0000}"/>
    <cellStyle name="Normal 3 2 2 2 7 2 5" xfId="17053" xr:uid="{00000000-0005-0000-0000-0000455D0000}"/>
    <cellStyle name="Normal 3 2 2 2 7 2 5 2" xfId="43803" xr:uid="{00000000-0005-0000-0000-0000465D0000}"/>
    <cellStyle name="Normal 3 2 2 2 7 2 6" xfId="19454" xr:uid="{00000000-0005-0000-0000-0000475D0000}"/>
    <cellStyle name="Normal 3 2 2 2 7 2 6 2" xfId="46201" xr:uid="{00000000-0005-0000-0000-0000485D0000}"/>
    <cellStyle name="Normal 3 2 2 2 7 2 7" xfId="21905" xr:uid="{00000000-0005-0000-0000-0000495D0000}"/>
    <cellStyle name="Normal 3 2 2 2 7 2 7 2" xfId="48652" xr:uid="{00000000-0005-0000-0000-00004A5D0000}"/>
    <cellStyle name="Normal 3 2 2 2 7 2 8" xfId="26771" xr:uid="{00000000-0005-0000-0000-00004B5D0000}"/>
    <cellStyle name="Normal 3 2 2 2 7 2 8 2" xfId="53516" xr:uid="{00000000-0005-0000-0000-00004C5D0000}"/>
    <cellStyle name="Normal 3 2 2 2 7 2 9" xfId="29261" xr:uid="{00000000-0005-0000-0000-00004D5D0000}"/>
    <cellStyle name="Normal 3 2 2 2 7 3" xfId="3556" xr:uid="{00000000-0005-0000-0000-00004E5D0000}"/>
    <cellStyle name="Normal 3 2 2 2 7 3 2" xfId="8414" xr:uid="{00000000-0005-0000-0000-00004F5D0000}"/>
    <cellStyle name="Normal 3 2 2 2 7 3 2 2" xfId="35164" xr:uid="{00000000-0005-0000-0000-0000505D0000}"/>
    <cellStyle name="Normal 3 2 2 2 7 3 3" xfId="13156" xr:uid="{00000000-0005-0000-0000-0000515D0000}"/>
    <cellStyle name="Normal 3 2 2 2 7 3 3 2" xfId="39906" xr:uid="{00000000-0005-0000-0000-0000525D0000}"/>
    <cellStyle name="Normal 3 2 2 2 7 3 4" xfId="22957" xr:uid="{00000000-0005-0000-0000-0000535D0000}"/>
    <cellStyle name="Normal 3 2 2 2 7 3 4 2" xfId="49704" xr:uid="{00000000-0005-0000-0000-0000545D0000}"/>
    <cellStyle name="Normal 3 2 2 2 7 3 5" xfId="30313" xr:uid="{00000000-0005-0000-0000-0000555D0000}"/>
    <cellStyle name="Normal 3 2 2 2 7 4" xfId="5940" xr:uid="{00000000-0005-0000-0000-0000565D0000}"/>
    <cellStyle name="Normal 3 2 2 2 7 4 2" xfId="32690" xr:uid="{00000000-0005-0000-0000-0000575D0000}"/>
    <cellStyle name="Normal 3 2 2 2 7 5" xfId="10786" xr:uid="{00000000-0005-0000-0000-0000585D0000}"/>
    <cellStyle name="Normal 3 2 2 2 7 5 2" xfId="37536" xr:uid="{00000000-0005-0000-0000-0000595D0000}"/>
    <cellStyle name="Normal 3 2 2 2 7 6" xfId="15631" xr:uid="{00000000-0005-0000-0000-00005A5D0000}"/>
    <cellStyle name="Normal 3 2 2 2 7 6 2" xfId="42381" xr:uid="{00000000-0005-0000-0000-00005B5D0000}"/>
    <cellStyle name="Normal 3 2 2 2 7 7" xfId="18032" xr:uid="{00000000-0005-0000-0000-00005C5D0000}"/>
    <cellStyle name="Normal 3 2 2 2 7 7 2" xfId="44779" xr:uid="{00000000-0005-0000-0000-00005D5D0000}"/>
    <cellStyle name="Normal 3 2 2 2 7 8" xfId="20483" xr:uid="{00000000-0005-0000-0000-00005E5D0000}"/>
    <cellStyle name="Normal 3 2 2 2 7 8 2" xfId="47230" xr:uid="{00000000-0005-0000-0000-00005F5D0000}"/>
    <cellStyle name="Normal 3 2 2 2 7 9" xfId="25349" xr:uid="{00000000-0005-0000-0000-0000605D0000}"/>
    <cellStyle name="Normal 3 2 2 2 7 9 2" xfId="52094" xr:uid="{00000000-0005-0000-0000-0000615D0000}"/>
    <cellStyle name="Normal 3 2 2 2 8" xfId="1552" xr:uid="{00000000-0005-0000-0000-0000625D0000}"/>
    <cellStyle name="Normal 3 2 2 2 8 2" xfId="4035" xr:uid="{00000000-0005-0000-0000-0000635D0000}"/>
    <cellStyle name="Normal 3 2 2 2 8 2 2" xfId="8888" xr:uid="{00000000-0005-0000-0000-0000645D0000}"/>
    <cellStyle name="Normal 3 2 2 2 8 2 2 2" xfId="35638" xr:uid="{00000000-0005-0000-0000-0000655D0000}"/>
    <cellStyle name="Normal 3 2 2 2 8 2 3" xfId="13630" xr:uid="{00000000-0005-0000-0000-0000665D0000}"/>
    <cellStyle name="Normal 3 2 2 2 8 2 3 2" xfId="40380" xr:uid="{00000000-0005-0000-0000-0000675D0000}"/>
    <cellStyle name="Normal 3 2 2 2 8 2 4" xfId="23431" xr:uid="{00000000-0005-0000-0000-0000685D0000}"/>
    <cellStyle name="Normal 3 2 2 2 8 2 4 2" xfId="50178" xr:uid="{00000000-0005-0000-0000-0000695D0000}"/>
    <cellStyle name="Normal 3 2 2 2 8 2 5" xfId="30787" xr:uid="{00000000-0005-0000-0000-00006A5D0000}"/>
    <cellStyle name="Normal 3 2 2 2 8 3" xfId="6414" xr:uid="{00000000-0005-0000-0000-00006B5D0000}"/>
    <cellStyle name="Normal 3 2 2 2 8 3 2" xfId="33164" xr:uid="{00000000-0005-0000-0000-00006C5D0000}"/>
    <cellStyle name="Normal 3 2 2 2 8 4" xfId="11260" xr:uid="{00000000-0005-0000-0000-00006D5D0000}"/>
    <cellStyle name="Normal 3 2 2 2 8 4 2" xfId="38010" xr:uid="{00000000-0005-0000-0000-00006E5D0000}"/>
    <cellStyle name="Normal 3 2 2 2 8 5" xfId="16105" xr:uid="{00000000-0005-0000-0000-00006F5D0000}"/>
    <cellStyle name="Normal 3 2 2 2 8 5 2" xfId="42855" xr:uid="{00000000-0005-0000-0000-0000705D0000}"/>
    <cellStyle name="Normal 3 2 2 2 8 6" xfId="18506" xr:uid="{00000000-0005-0000-0000-0000715D0000}"/>
    <cellStyle name="Normal 3 2 2 2 8 6 2" xfId="45253" xr:uid="{00000000-0005-0000-0000-0000725D0000}"/>
    <cellStyle name="Normal 3 2 2 2 8 7" xfId="20957" xr:uid="{00000000-0005-0000-0000-0000735D0000}"/>
    <cellStyle name="Normal 3 2 2 2 8 7 2" xfId="47704" xr:uid="{00000000-0005-0000-0000-0000745D0000}"/>
    <cellStyle name="Normal 3 2 2 2 8 8" xfId="25823" xr:uid="{00000000-0005-0000-0000-0000755D0000}"/>
    <cellStyle name="Normal 3 2 2 2 8 8 2" xfId="52568" xr:uid="{00000000-0005-0000-0000-0000765D0000}"/>
    <cellStyle name="Normal 3 2 2 2 8 9" xfId="28313" xr:uid="{00000000-0005-0000-0000-0000775D0000}"/>
    <cellStyle name="Normal 3 2 2 2 9" xfId="2028" xr:uid="{00000000-0005-0000-0000-0000785D0000}"/>
    <cellStyle name="Normal 3 2 2 2 9 2" xfId="4511" xr:uid="{00000000-0005-0000-0000-0000795D0000}"/>
    <cellStyle name="Normal 3 2 2 2 9 2 2" xfId="9362" xr:uid="{00000000-0005-0000-0000-00007A5D0000}"/>
    <cellStyle name="Normal 3 2 2 2 9 2 2 2" xfId="36112" xr:uid="{00000000-0005-0000-0000-00007B5D0000}"/>
    <cellStyle name="Normal 3 2 2 2 9 2 3" xfId="14104" xr:uid="{00000000-0005-0000-0000-00007C5D0000}"/>
    <cellStyle name="Normal 3 2 2 2 9 2 3 2" xfId="40854" xr:uid="{00000000-0005-0000-0000-00007D5D0000}"/>
    <cellStyle name="Normal 3 2 2 2 9 2 4" xfId="23905" xr:uid="{00000000-0005-0000-0000-00007E5D0000}"/>
    <cellStyle name="Normal 3 2 2 2 9 2 4 2" xfId="50652" xr:uid="{00000000-0005-0000-0000-00007F5D0000}"/>
    <cellStyle name="Normal 3 2 2 2 9 2 5" xfId="31261" xr:uid="{00000000-0005-0000-0000-0000805D0000}"/>
    <cellStyle name="Normal 3 2 2 2 9 3" xfId="6888" xr:uid="{00000000-0005-0000-0000-0000815D0000}"/>
    <cellStyle name="Normal 3 2 2 2 9 3 2" xfId="33638" xr:uid="{00000000-0005-0000-0000-0000825D0000}"/>
    <cellStyle name="Normal 3 2 2 2 9 4" xfId="11734" xr:uid="{00000000-0005-0000-0000-0000835D0000}"/>
    <cellStyle name="Normal 3 2 2 2 9 4 2" xfId="38484" xr:uid="{00000000-0005-0000-0000-0000845D0000}"/>
    <cellStyle name="Normal 3 2 2 2 9 5" xfId="16579" xr:uid="{00000000-0005-0000-0000-0000855D0000}"/>
    <cellStyle name="Normal 3 2 2 2 9 5 2" xfId="43329" xr:uid="{00000000-0005-0000-0000-0000865D0000}"/>
    <cellStyle name="Normal 3 2 2 2 9 6" xfId="18980" xr:uid="{00000000-0005-0000-0000-0000875D0000}"/>
    <cellStyle name="Normal 3 2 2 2 9 6 2" xfId="45727" xr:uid="{00000000-0005-0000-0000-0000885D0000}"/>
    <cellStyle name="Normal 3 2 2 2 9 7" xfId="21431" xr:uid="{00000000-0005-0000-0000-0000895D0000}"/>
    <cellStyle name="Normal 3 2 2 2 9 7 2" xfId="48178" xr:uid="{00000000-0005-0000-0000-00008A5D0000}"/>
    <cellStyle name="Normal 3 2 2 2 9 8" xfId="26297" xr:uid="{00000000-0005-0000-0000-00008B5D0000}"/>
    <cellStyle name="Normal 3 2 2 2 9 8 2" xfId="53042" xr:uid="{00000000-0005-0000-0000-00008C5D0000}"/>
    <cellStyle name="Normal 3 2 2 2 9 9" xfId="28787" xr:uid="{00000000-0005-0000-0000-00008D5D0000}"/>
    <cellStyle name="Normal 3 2 2 20" xfId="24868" xr:uid="{00000000-0005-0000-0000-00008E5D0000}"/>
    <cellStyle name="Normal 3 2 2 20 2" xfId="51614" xr:uid="{00000000-0005-0000-0000-00008F5D0000}"/>
    <cellStyle name="Normal 3 2 2 21" xfId="27255" xr:uid="{00000000-0005-0000-0000-0000905D0000}"/>
    <cellStyle name="Normal 3 2 2 3" xfId="112" xr:uid="{00000000-0005-0000-0000-0000915D0000}"/>
    <cellStyle name="Normal 3 2 2 3 10" xfId="2983" xr:uid="{00000000-0005-0000-0000-0000925D0000}"/>
    <cellStyle name="Normal 3 2 2 3 10 2" xfId="7842" xr:uid="{00000000-0005-0000-0000-0000935D0000}"/>
    <cellStyle name="Normal 3 2 2 3 10 2 2" xfId="34592" xr:uid="{00000000-0005-0000-0000-0000945D0000}"/>
    <cellStyle name="Normal 3 2 2 3 10 3" xfId="12688" xr:uid="{00000000-0005-0000-0000-0000955D0000}"/>
    <cellStyle name="Normal 3 2 2 3 10 3 2" xfId="39438" xr:uid="{00000000-0005-0000-0000-0000965D0000}"/>
    <cellStyle name="Normal 3 2 2 3 10 4" xfId="22385" xr:uid="{00000000-0005-0000-0000-0000975D0000}"/>
    <cellStyle name="Normal 3 2 2 3 10 4 2" xfId="49132" xr:uid="{00000000-0005-0000-0000-0000985D0000}"/>
    <cellStyle name="Normal 3 2 2 3 10 5" xfId="29741" xr:uid="{00000000-0005-0000-0000-0000995D0000}"/>
    <cellStyle name="Normal 3 2 2 3 11" xfId="5472" xr:uid="{00000000-0005-0000-0000-00009A5D0000}"/>
    <cellStyle name="Normal 3 2 2 3 11 2" xfId="32222" xr:uid="{00000000-0005-0000-0000-00009B5D0000}"/>
    <cellStyle name="Normal 3 2 2 3 12" xfId="10317" xr:uid="{00000000-0005-0000-0000-00009C5D0000}"/>
    <cellStyle name="Normal 3 2 2 3 12 2" xfId="37067" xr:uid="{00000000-0005-0000-0000-00009D5D0000}"/>
    <cellStyle name="Normal 3 2 2 3 13" xfId="15163" xr:uid="{00000000-0005-0000-0000-00009E5D0000}"/>
    <cellStyle name="Normal 3 2 2 3 13 2" xfId="41913" xr:uid="{00000000-0005-0000-0000-00009F5D0000}"/>
    <cellStyle name="Normal 3 2 2 3 14" xfId="17538" xr:uid="{00000000-0005-0000-0000-0000A05D0000}"/>
    <cellStyle name="Normal 3 2 2 3 14 2" xfId="44285" xr:uid="{00000000-0005-0000-0000-0000A15D0000}"/>
    <cellStyle name="Normal 3 2 2 3 15" xfId="20014" xr:uid="{00000000-0005-0000-0000-0000A25D0000}"/>
    <cellStyle name="Normal 3 2 2 3 15 2" xfId="46761" xr:uid="{00000000-0005-0000-0000-0000A35D0000}"/>
    <cellStyle name="Normal 3 2 2 3 16" xfId="24880" xr:uid="{00000000-0005-0000-0000-0000A45D0000}"/>
    <cellStyle name="Normal 3 2 2 3 16 2" xfId="51626" xr:uid="{00000000-0005-0000-0000-0000A55D0000}"/>
    <cellStyle name="Normal 3 2 2 3 17" xfId="27267" xr:uid="{00000000-0005-0000-0000-0000A65D0000}"/>
    <cellStyle name="Normal 3 2 2 3 2" xfId="488" xr:uid="{00000000-0005-0000-0000-0000A75D0000}"/>
    <cellStyle name="Normal 3 2 2 3 2 10" xfId="15198" xr:uid="{00000000-0005-0000-0000-0000A85D0000}"/>
    <cellStyle name="Normal 3 2 2 3 2 10 2" xfId="41948" xr:uid="{00000000-0005-0000-0000-0000A95D0000}"/>
    <cellStyle name="Normal 3 2 2 3 2 11" xfId="17589" xr:uid="{00000000-0005-0000-0000-0000AA5D0000}"/>
    <cellStyle name="Normal 3 2 2 3 2 11 2" xfId="44336" xr:uid="{00000000-0005-0000-0000-0000AB5D0000}"/>
    <cellStyle name="Normal 3 2 2 3 2 12" xfId="20049" xr:uid="{00000000-0005-0000-0000-0000AC5D0000}"/>
    <cellStyle name="Normal 3 2 2 3 2 12 2" xfId="46796" xr:uid="{00000000-0005-0000-0000-0000AD5D0000}"/>
    <cellStyle name="Normal 3 2 2 3 2 13" xfId="24915" xr:uid="{00000000-0005-0000-0000-0000AE5D0000}"/>
    <cellStyle name="Normal 3 2 2 3 2 13 2" xfId="51661" xr:uid="{00000000-0005-0000-0000-0000AF5D0000}"/>
    <cellStyle name="Normal 3 2 2 3 2 14" xfId="27328" xr:uid="{00000000-0005-0000-0000-0000B05D0000}"/>
    <cellStyle name="Normal 3 2 2 3 2 2" xfId="700" xr:uid="{00000000-0005-0000-0000-0000B15D0000}"/>
    <cellStyle name="Normal 3 2 2 3 2 2 10" xfId="17731" xr:uid="{00000000-0005-0000-0000-0000B25D0000}"/>
    <cellStyle name="Normal 3 2 2 3 2 2 10 2" xfId="44478" xr:uid="{00000000-0005-0000-0000-0000B35D0000}"/>
    <cellStyle name="Normal 3 2 2 3 2 2 11" xfId="20185" xr:uid="{00000000-0005-0000-0000-0000B45D0000}"/>
    <cellStyle name="Normal 3 2 2 3 2 2 11 2" xfId="46932" xr:uid="{00000000-0005-0000-0000-0000B55D0000}"/>
    <cellStyle name="Normal 3 2 2 3 2 2 12" xfId="25051" xr:uid="{00000000-0005-0000-0000-0000B65D0000}"/>
    <cellStyle name="Normal 3 2 2 3 2 2 12 2" xfId="51797" xr:uid="{00000000-0005-0000-0000-0000B75D0000}"/>
    <cellStyle name="Normal 3 2 2 3 2 2 13" xfId="27509" xr:uid="{00000000-0005-0000-0000-0000B85D0000}"/>
    <cellStyle name="Normal 3 2 2 3 2 2 2" xfId="1011" xr:uid="{00000000-0005-0000-0000-0000B95D0000}"/>
    <cellStyle name="Normal 3 2 2 3 2 2 2 10" xfId="20423" xr:uid="{00000000-0005-0000-0000-0000BA5D0000}"/>
    <cellStyle name="Normal 3 2 2 3 2 2 2 10 2" xfId="47170" xr:uid="{00000000-0005-0000-0000-0000BB5D0000}"/>
    <cellStyle name="Normal 3 2 2 3 2 2 2 11" xfId="25289" xr:uid="{00000000-0005-0000-0000-0000BC5D0000}"/>
    <cellStyle name="Normal 3 2 2 3 2 2 2 11 2" xfId="52034" xr:uid="{00000000-0005-0000-0000-0000BD5D0000}"/>
    <cellStyle name="Normal 3 2 2 3 2 2 2 12" xfId="27779" xr:uid="{00000000-0005-0000-0000-0000BE5D0000}"/>
    <cellStyle name="Normal 3 2 2 3 2 2 2 2" xfId="1488" xr:uid="{00000000-0005-0000-0000-0000BF5D0000}"/>
    <cellStyle name="Normal 3 2 2 3 2 2 2 2 10" xfId="28253" xr:uid="{00000000-0005-0000-0000-0000C05D0000}"/>
    <cellStyle name="Normal 3 2 2 3 2 2 2 2 2" xfId="2916" xr:uid="{00000000-0005-0000-0000-0000C15D0000}"/>
    <cellStyle name="Normal 3 2 2 3 2 2 2 2 2 2" xfId="5399" xr:uid="{00000000-0005-0000-0000-0000C25D0000}"/>
    <cellStyle name="Normal 3 2 2 3 2 2 2 2 2 2 2" xfId="10250" xr:uid="{00000000-0005-0000-0000-0000C35D0000}"/>
    <cellStyle name="Normal 3 2 2 3 2 2 2 2 2 2 2 2" xfId="37000" xr:uid="{00000000-0005-0000-0000-0000C45D0000}"/>
    <cellStyle name="Normal 3 2 2 3 2 2 2 2 2 2 3" xfId="14992" xr:uid="{00000000-0005-0000-0000-0000C55D0000}"/>
    <cellStyle name="Normal 3 2 2 3 2 2 2 2 2 2 3 2" xfId="41742" xr:uid="{00000000-0005-0000-0000-0000C65D0000}"/>
    <cellStyle name="Normal 3 2 2 3 2 2 2 2 2 2 4" xfId="24793" xr:uid="{00000000-0005-0000-0000-0000C75D0000}"/>
    <cellStyle name="Normal 3 2 2 3 2 2 2 2 2 2 4 2" xfId="51540" xr:uid="{00000000-0005-0000-0000-0000C85D0000}"/>
    <cellStyle name="Normal 3 2 2 3 2 2 2 2 2 2 5" xfId="32149" xr:uid="{00000000-0005-0000-0000-0000C95D0000}"/>
    <cellStyle name="Normal 3 2 2 3 2 2 2 2 2 3" xfId="7776" xr:uid="{00000000-0005-0000-0000-0000CA5D0000}"/>
    <cellStyle name="Normal 3 2 2 3 2 2 2 2 2 3 2" xfId="34526" xr:uid="{00000000-0005-0000-0000-0000CB5D0000}"/>
    <cellStyle name="Normal 3 2 2 3 2 2 2 2 2 4" xfId="12622" xr:uid="{00000000-0005-0000-0000-0000CC5D0000}"/>
    <cellStyle name="Normal 3 2 2 3 2 2 2 2 2 4 2" xfId="39372" xr:uid="{00000000-0005-0000-0000-0000CD5D0000}"/>
    <cellStyle name="Normal 3 2 2 3 2 2 2 2 2 5" xfId="17467" xr:uid="{00000000-0005-0000-0000-0000CE5D0000}"/>
    <cellStyle name="Normal 3 2 2 3 2 2 2 2 2 5 2" xfId="44217" xr:uid="{00000000-0005-0000-0000-0000CF5D0000}"/>
    <cellStyle name="Normal 3 2 2 3 2 2 2 2 2 6" xfId="19868" xr:uid="{00000000-0005-0000-0000-0000D05D0000}"/>
    <cellStyle name="Normal 3 2 2 3 2 2 2 2 2 6 2" xfId="46615" xr:uid="{00000000-0005-0000-0000-0000D15D0000}"/>
    <cellStyle name="Normal 3 2 2 3 2 2 2 2 2 7" xfId="22319" xr:uid="{00000000-0005-0000-0000-0000D25D0000}"/>
    <cellStyle name="Normal 3 2 2 3 2 2 2 2 2 7 2" xfId="49066" xr:uid="{00000000-0005-0000-0000-0000D35D0000}"/>
    <cellStyle name="Normal 3 2 2 3 2 2 2 2 2 8" xfId="27185" xr:uid="{00000000-0005-0000-0000-0000D45D0000}"/>
    <cellStyle name="Normal 3 2 2 3 2 2 2 2 2 8 2" xfId="53930" xr:uid="{00000000-0005-0000-0000-0000D55D0000}"/>
    <cellStyle name="Normal 3 2 2 3 2 2 2 2 2 9" xfId="29675" xr:uid="{00000000-0005-0000-0000-0000D65D0000}"/>
    <cellStyle name="Normal 3 2 2 3 2 2 2 2 3" xfId="3971" xr:uid="{00000000-0005-0000-0000-0000D75D0000}"/>
    <cellStyle name="Normal 3 2 2 3 2 2 2 2 3 2" xfId="8828" xr:uid="{00000000-0005-0000-0000-0000D85D0000}"/>
    <cellStyle name="Normal 3 2 2 3 2 2 2 2 3 2 2" xfId="35578" xr:uid="{00000000-0005-0000-0000-0000D95D0000}"/>
    <cellStyle name="Normal 3 2 2 3 2 2 2 2 3 3" xfId="13570" xr:uid="{00000000-0005-0000-0000-0000DA5D0000}"/>
    <cellStyle name="Normal 3 2 2 3 2 2 2 2 3 3 2" xfId="40320" xr:uid="{00000000-0005-0000-0000-0000DB5D0000}"/>
    <cellStyle name="Normal 3 2 2 3 2 2 2 2 3 4" xfId="23371" xr:uid="{00000000-0005-0000-0000-0000DC5D0000}"/>
    <cellStyle name="Normal 3 2 2 3 2 2 2 2 3 4 2" xfId="50118" xr:uid="{00000000-0005-0000-0000-0000DD5D0000}"/>
    <cellStyle name="Normal 3 2 2 3 2 2 2 2 3 5" xfId="30727" xr:uid="{00000000-0005-0000-0000-0000DE5D0000}"/>
    <cellStyle name="Normal 3 2 2 3 2 2 2 2 4" xfId="6354" xr:uid="{00000000-0005-0000-0000-0000DF5D0000}"/>
    <cellStyle name="Normal 3 2 2 3 2 2 2 2 4 2" xfId="33104" xr:uid="{00000000-0005-0000-0000-0000E05D0000}"/>
    <cellStyle name="Normal 3 2 2 3 2 2 2 2 5" xfId="11200" xr:uid="{00000000-0005-0000-0000-0000E15D0000}"/>
    <cellStyle name="Normal 3 2 2 3 2 2 2 2 5 2" xfId="37950" xr:uid="{00000000-0005-0000-0000-0000E25D0000}"/>
    <cellStyle name="Normal 3 2 2 3 2 2 2 2 6" xfId="16045" xr:uid="{00000000-0005-0000-0000-0000E35D0000}"/>
    <cellStyle name="Normal 3 2 2 3 2 2 2 2 6 2" xfId="42795" xr:uid="{00000000-0005-0000-0000-0000E45D0000}"/>
    <cellStyle name="Normal 3 2 2 3 2 2 2 2 7" xfId="18446" xr:uid="{00000000-0005-0000-0000-0000E55D0000}"/>
    <cellStyle name="Normal 3 2 2 3 2 2 2 2 7 2" xfId="45193" xr:uid="{00000000-0005-0000-0000-0000E65D0000}"/>
    <cellStyle name="Normal 3 2 2 3 2 2 2 2 8" xfId="20897" xr:uid="{00000000-0005-0000-0000-0000E75D0000}"/>
    <cellStyle name="Normal 3 2 2 3 2 2 2 2 8 2" xfId="47644" xr:uid="{00000000-0005-0000-0000-0000E85D0000}"/>
    <cellStyle name="Normal 3 2 2 3 2 2 2 2 9" xfId="25763" xr:uid="{00000000-0005-0000-0000-0000E95D0000}"/>
    <cellStyle name="Normal 3 2 2 3 2 2 2 2 9 2" xfId="52508" xr:uid="{00000000-0005-0000-0000-0000EA5D0000}"/>
    <cellStyle name="Normal 3 2 2 3 2 2 2 3" xfId="1967" xr:uid="{00000000-0005-0000-0000-0000EB5D0000}"/>
    <cellStyle name="Normal 3 2 2 3 2 2 2 3 2" xfId="4450" xr:uid="{00000000-0005-0000-0000-0000EC5D0000}"/>
    <cellStyle name="Normal 3 2 2 3 2 2 2 3 2 2" xfId="9302" xr:uid="{00000000-0005-0000-0000-0000ED5D0000}"/>
    <cellStyle name="Normal 3 2 2 3 2 2 2 3 2 2 2" xfId="36052" xr:uid="{00000000-0005-0000-0000-0000EE5D0000}"/>
    <cellStyle name="Normal 3 2 2 3 2 2 2 3 2 3" xfId="14044" xr:uid="{00000000-0005-0000-0000-0000EF5D0000}"/>
    <cellStyle name="Normal 3 2 2 3 2 2 2 3 2 3 2" xfId="40794" xr:uid="{00000000-0005-0000-0000-0000F05D0000}"/>
    <cellStyle name="Normal 3 2 2 3 2 2 2 3 2 4" xfId="23845" xr:uid="{00000000-0005-0000-0000-0000F15D0000}"/>
    <cellStyle name="Normal 3 2 2 3 2 2 2 3 2 4 2" xfId="50592" xr:uid="{00000000-0005-0000-0000-0000F25D0000}"/>
    <cellStyle name="Normal 3 2 2 3 2 2 2 3 2 5" xfId="31201" xr:uid="{00000000-0005-0000-0000-0000F35D0000}"/>
    <cellStyle name="Normal 3 2 2 3 2 2 2 3 3" xfId="6828" xr:uid="{00000000-0005-0000-0000-0000F45D0000}"/>
    <cellStyle name="Normal 3 2 2 3 2 2 2 3 3 2" xfId="33578" xr:uid="{00000000-0005-0000-0000-0000F55D0000}"/>
    <cellStyle name="Normal 3 2 2 3 2 2 2 3 4" xfId="11674" xr:uid="{00000000-0005-0000-0000-0000F65D0000}"/>
    <cellStyle name="Normal 3 2 2 3 2 2 2 3 4 2" xfId="38424" xr:uid="{00000000-0005-0000-0000-0000F75D0000}"/>
    <cellStyle name="Normal 3 2 2 3 2 2 2 3 5" xfId="16519" xr:uid="{00000000-0005-0000-0000-0000F85D0000}"/>
    <cellStyle name="Normal 3 2 2 3 2 2 2 3 5 2" xfId="43269" xr:uid="{00000000-0005-0000-0000-0000F95D0000}"/>
    <cellStyle name="Normal 3 2 2 3 2 2 2 3 6" xfId="18920" xr:uid="{00000000-0005-0000-0000-0000FA5D0000}"/>
    <cellStyle name="Normal 3 2 2 3 2 2 2 3 6 2" xfId="45667" xr:uid="{00000000-0005-0000-0000-0000FB5D0000}"/>
    <cellStyle name="Normal 3 2 2 3 2 2 2 3 7" xfId="21371" xr:uid="{00000000-0005-0000-0000-0000FC5D0000}"/>
    <cellStyle name="Normal 3 2 2 3 2 2 2 3 7 2" xfId="48118" xr:uid="{00000000-0005-0000-0000-0000FD5D0000}"/>
    <cellStyle name="Normal 3 2 2 3 2 2 2 3 8" xfId="26237" xr:uid="{00000000-0005-0000-0000-0000FE5D0000}"/>
    <cellStyle name="Normal 3 2 2 3 2 2 2 3 8 2" xfId="52982" xr:uid="{00000000-0005-0000-0000-0000FF5D0000}"/>
    <cellStyle name="Normal 3 2 2 3 2 2 2 3 9" xfId="28727" xr:uid="{00000000-0005-0000-0000-0000005E0000}"/>
    <cellStyle name="Normal 3 2 2 3 2 2 2 4" xfId="2442" xr:uid="{00000000-0005-0000-0000-0000015E0000}"/>
    <cellStyle name="Normal 3 2 2 3 2 2 2 4 2" xfId="4925" xr:uid="{00000000-0005-0000-0000-0000025E0000}"/>
    <cellStyle name="Normal 3 2 2 3 2 2 2 4 2 2" xfId="9776" xr:uid="{00000000-0005-0000-0000-0000035E0000}"/>
    <cellStyle name="Normal 3 2 2 3 2 2 2 4 2 2 2" xfId="36526" xr:uid="{00000000-0005-0000-0000-0000045E0000}"/>
    <cellStyle name="Normal 3 2 2 3 2 2 2 4 2 3" xfId="14518" xr:uid="{00000000-0005-0000-0000-0000055E0000}"/>
    <cellStyle name="Normal 3 2 2 3 2 2 2 4 2 3 2" xfId="41268" xr:uid="{00000000-0005-0000-0000-0000065E0000}"/>
    <cellStyle name="Normal 3 2 2 3 2 2 2 4 2 4" xfId="24319" xr:uid="{00000000-0005-0000-0000-0000075E0000}"/>
    <cellStyle name="Normal 3 2 2 3 2 2 2 4 2 4 2" xfId="51066" xr:uid="{00000000-0005-0000-0000-0000085E0000}"/>
    <cellStyle name="Normal 3 2 2 3 2 2 2 4 2 5" xfId="31675" xr:uid="{00000000-0005-0000-0000-0000095E0000}"/>
    <cellStyle name="Normal 3 2 2 3 2 2 2 4 3" xfId="7302" xr:uid="{00000000-0005-0000-0000-00000A5E0000}"/>
    <cellStyle name="Normal 3 2 2 3 2 2 2 4 3 2" xfId="34052" xr:uid="{00000000-0005-0000-0000-00000B5E0000}"/>
    <cellStyle name="Normal 3 2 2 3 2 2 2 4 4" xfId="12148" xr:uid="{00000000-0005-0000-0000-00000C5E0000}"/>
    <cellStyle name="Normal 3 2 2 3 2 2 2 4 4 2" xfId="38898" xr:uid="{00000000-0005-0000-0000-00000D5E0000}"/>
    <cellStyle name="Normal 3 2 2 3 2 2 2 4 5" xfId="16993" xr:uid="{00000000-0005-0000-0000-00000E5E0000}"/>
    <cellStyle name="Normal 3 2 2 3 2 2 2 4 5 2" xfId="43743" xr:uid="{00000000-0005-0000-0000-00000F5E0000}"/>
    <cellStyle name="Normal 3 2 2 3 2 2 2 4 6" xfId="19394" xr:uid="{00000000-0005-0000-0000-0000105E0000}"/>
    <cellStyle name="Normal 3 2 2 3 2 2 2 4 6 2" xfId="46141" xr:uid="{00000000-0005-0000-0000-0000115E0000}"/>
    <cellStyle name="Normal 3 2 2 3 2 2 2 4 7" xfId="21845" xr:uid="{00000000-0005-0000-0000-0000125E0000}"/>
    <cellStyle name="Normal 3 2 2 3 2 2 2 4 7 2" xfId="48592" xr:uid="{00000000-0005-0000-0000-0000135E0000}"/>
    <cellStyle name="Normal 3 2 2 3 2 2 2 4 8" xfId="26711" xr:uid="{00000000-0005-0000-0000-0000145E0000}"/>
    <cellStyle name="Normal 3 2 2 3 2 2 2 4 8 2" xfId="53456" xr:uid="{00000000-0005-0000-0000-0000155E0000}"/>
    <cellStyle name="Normal 3 2 2 3 2 2 2 4 9" xfId="29201" xr:uid="{00000000-0005-0000-0000-0000165E0000}"/>
    <cellStyle name="Normal 3 2 2 3 2 2 2 5" xfId="3495" xr:uid="{00000000-0005-0000-0000-0000175E0000}"/>
    <cellStyle name="Normal 3 2 2 3 2 2 2 5 2" xfId="8354" xr:uid="{00000000-0005-0000-0000-0000185E0000}"/>
    <cellStyle name="Normal 3 2 2 3 2 2 2 5 2 2" xfId="35104" xr:uid="{00000000-0005-0000-0000-0000195E0000}"/>
    <cellStyle name="Normal 3 2 2 3 2 2 2 5 3" xfId="13096" xr:uid="{00000000-0005-0000-0000-00001A5E0000}"/>
    <cellStyle name="Normal 3 2 2 3 2 2 2 5 3 2" xfId="39846" xr:uid="{00000000-0005-0000-0000-00001B5E0000}"/>
    <cellStyle name="Normal 3 2 2 3 2 2 2 5 4" xfId="22897" xr:uid="{00000000-0005-0000-0000-00001C5E0000}"/>
    <cellStyle name="Normal 3 2 2 3 2 2 2 5 4 2" xfId="49644" xr:uid="{00000000-0005-0000-0000-00001D5E0000}"/>
    <cellStyle name="Normal 3 2 2 3 2 2 2 5 5" xfId="30253" xr:uid="{00000000-0005-0000-0000-00001E5E0000}"/>
    <cellStyle name="Normal 3 2 2 3 2 2 2 6" xfId="5880" xr:uid="{00000000-0005-0000-0000-00001F5E0000}"/>
    <cellStyle name="Normal 3 2 2 3 2 2 2 6 2" xfId="32630" xr:uid="{00000000-0005-0000-0000-0000205E0000}"/>
    <cellStyle name="Normal 3 2 2 3 2 2 2 7" xfId="10726" xr:uid="{00000000-0005-0000-0000-0000215E0000}"/>
    <cellStyle name="Normal 3 2 2 3 2 2 2 7 2" xfId="37476" xr:uid="{00000000-0005-0000-0000-0000225E0000}"/>
    <cellStyle name="Normal 3 2 2 3 2 2 2 8" xfId="15571" xr:uid="{00000000-0005-0000-0000-0000235E0000}"/>
    <cellStyle name="Normal 3 2 2 3 2 2 2 8 2" xfId="42321" xr:uid="{00000000-0005-0000-0000-0000245E0000}"/>
    <cellStyle name="Normal 3 2 2 3 2 2 2 9" xfId="17972" xr:uid="{00000000-0005-0000-0000-0000255E0000}"/>
    <cellStyle name="Normal 3 2 2 3 2 2 2 9 2" xfId="44719" xr:uid="{00000000-0005-0000-0000-0000265E0000}"/>
    <cellStyle name="Normal 3 2 2 3 2 2 3" xfId="1249" xr:uid="{00000000-0005-0000-0000-0000275E0000}"/>
    <cellStyle name="Normal 3 2 2 3 2 2 3 10" xfId="28016" xr:uid="{00000000-0005-0000-0000-0000285E0000}"/>
    <cellStyle name="Normal 3 2 2 3 2 2 3 2" xfId="2679" xr:uid="{00000000-0005-0000-0000-0000295E0000}"/>
    <cellStyle name="Normal 3 2 2 3 2 2 3 2 2" xfId="5162" xr:uid="{00000000-0005-0000-0000-00002A5E0000}"/>
    <cellStyle name="Normal 3 2 2 3 2 2 3 2 2 2" xfId="10013" xr:uid="{00000000-0005-0000-0000-00002B5E0000}"/>
    <cellStyle name="Normal 3 2 2 3 2 2 3 2 2 2 2" xfId="36763" xr:uid="{00000000-0005-0000-0000-00002C5E0000}"/>
    <cellStyle name="Normal 3 2 2 3 2 2 3 2 2 3" xfId="14755" xr:uid="{00000000-0005-0000-0000-00002D5E0000}"/>
    <cellStyle name="Normal 3 2 2 3 2 2 3 2 2 3 2" xfId="41505" xr:uid="{00000000-0005-0000-0000-00002E5E0000}"/>
    <cellStyle name="Normal 3 2 2 3 2 2 3 2 2 4" xfId="24556" xr:uid="{00000000-0005-0000-0000-00002F5E0000}"/>
    <cellStyle name="Normal 3 2 2 3 2 2 3 2 2 4 2" xfId="51303" xr:uid="{00000000-0005-0000-0000-0000305E0000}"/>
    <cellStyle name="Normal 3 2 2 3 2 2 3 2 2 5" xfId="31912" xr:uid="{00000000-0005-0000-0000-0000315E0000}"/>
    <cellStyle name="Normal 3 2 2 3 2 2 3 2 3" xfId="7539" xr:uid="{00000000-0005-0000-0000-0000325E0000}"/>
    <cellStyle name="Normal 3 2 2 3 2 2 3 2 3 2" xfId="34289" xr:uid="{00000000-0005-0000-0000-0000335E0000}"/>
    <cellStyle name="Normal 3 2 2 3 2 2 3 2 4" xfId="12385" xr:uid="{00000000-0005-0000-0000-0000345E0000}"/>
    <cellStyle name="Normal 3 2 2 3 2 2 3 2 4 2" xfId="39135" xr:uid="{00000000-0005-0000-0000-0000355E0000}"/>
    <cellStyle name="Normal 3 2 2 3 2 2 3 2 5" xfId="17230" xr:uid="{00000000-0005-0000-0000-0000365E0000}"/>
    <cellStyle name="Normal 3 2 2 3 2 2 3 2 5 2" xfId="43980" xr:uid="{00000000-0005-0000-0000-0000375E0000}"/>
    <cellStyle name="Normal 3 2 2 3 2 2 3 2 6" xfId="19631" xr:uid="{00000000-0005-0000-0000-0000385E0000}"/>
    <cellStyle name="Normal 3 2 2 3 2 2 3 2 6 2" xfId="46378" xr:uid="{00000000-0005-0000-0000-0000395E0000}"/>
    <cellStyle name="Normal 3 2 2 3 2 2 3 2 7" xfId="22082" xr:uid="{00000000-0005-0000-0000-00003A5E0000}"/>
    <cellStyle name="Normal 3 2 2 3 2 2 3 2 7 2" xfId="48829" xr:uid="{00000000-0005-0000-0000-00003B5E0000}"/>
    <cellStyle name="Normal 3 2 2 3 2 2 3 2 8" xfId="26948" xr:uid="{00000000-0005-0000-0000-00003C5E0000}"/>
    <cellStyle name="Normal 3 2 2 3 2 2 3 2 8 2" xfId="53693" xr:uid="{00000000-0005-0000-0000-00003D5E0000}"/>
    <cellStyle name="Normal 3 2 2 3 2 2 3 2 9" xfId="29438" xr:uid="{00000000-0005-0000-0000-00003E5E0000}"/>
    <cellStyle name="Normal 3 2 2 3 2 2 3 3" xfId="3733" xr:uid="{00000000-0005-0000-0000-00003F5E0000}"/>
    <cellStyle name="Normal 3 2 2 3 2 2 3 3 2" xfId="8591" xr:uid="{00000000-0005-0000-0000-0000405E0000}"/>
    <cellStyle name="Normal 3 2 2 3 2 2 3 3 2 2" xfId="35341" xr:uid="{00000000-0005-0000-0000-0000415E0000}"/>
    <cellStyle name="Normal 3 2 2 3 2 2 3 3 3" xfId="13333" xr:uid="{00000000-0005-0000-0000-0000425E0000}"/>
    <cellStyle name="Normal 3 2 2 3 2 2 3 3 3 2" xfId="40083" xr:uid="{00000000-0005-0000-0000-0000435E0000}"/>
    <cellStyle name="Normal 3 2 2 3 2 2 3 3 4" xfId="23134" xr:uid="{00000000-0005-0000-0000-0000445E0000}"/>
    <cellStyle name="Normal 3 2 2 3 2 2 3 3 4 2" xfId="49881" xr:uid="{00000000-0005-0000-0000-0000455E0000}"/>
    <cellStyle name="Normal 3 2 2 3 2 2 3 3 5" xfId="30490" xr:uid="{00000000-0005-0000-0000-0000465E0000}"/>
    <cellStyle name="Normal 3 2 2 3 2 2 3 4" xfId="6117" xr:uid="{00000000-0005-0000-0000-0000475E0000}"/>
    <cellStyle name="Normal 3 2 2 3 2 2 3 4 2" xfId="32867" xr:uid="{00000000-0005-0000-0000-0000485E0000}"/>
    <cellStyle name="Normal 3 2 2 3 2 2 3 5" xfId="10963" xr:uid="{00000000-0005-0000-0000-0000495E0000}"/>
    <cellStyle name="Normal 3 2 2 3 2 2 3 5 2" xfId="37713" xr:uid="{00000000-0005-0000-0000-00004A5E0000}"/>
    <cellStyle name="Normal 3 2 2 3 2 2 3 6" xfId="15808" xr:uid="{00000000-0005-0000-0000-00004B5E0000}"/>
    <cellStyle name="Normal 3 2 2 3 2 2 3 6 2" xfId="42558" xr:uid="{00000000-0005-0000-0000-00004C5E0000}"/>
    <cellStyle name="Normal 3 2 2 3 2 2 3 7" xfId="18209" xr:uid="{00000000-0005-0000-0000-00004D5E0000}"/>
    <cellStyle name="Normal 3 2 2 3 2 2 3 7 2" xfId="44956" xr:uid="{00000000-0005-0000-0000-00004E5E0000}"/>
    <cellStyle name="Normal 3 2 2 3 2 2 3 8" xfId="20660" xr:uid="{00000000-0005-0000-0000-00004F5E0000}"/>
    <cellStyle name="Normal 3 2 2 3 2 2 3 8 2" xfId="47407" xr:uid="{00000000-0005-0000-0000-0000505E0000}"/>
    <cellStyle name="Normal 3 2 2 3 2 2 3 9" xfId="25526" xr:uid="{00000000-0005-0000-0000-0000515E0000}"/>
    <cellStyle name="Normal 3 2 2 3 2 2 3 9 2" xfId="52271" xr:uid="{00000000-0005-0000-0000-0000525E0000}"/>
    <cellStyle name="Normal 3 2 2 3 2 2 4" xfId="1729" xr:uid="{00000000-0005-0000-0000-0000535E0000}"/>
    <cellStyle name="Normal 3 2 2 3 2 2 4 2" xfId="4212" xr:uid="{00000000-0005-0000-0000-0000545E0000}"/>
    <cellStyle name="Normal 3 2 2 3 2 2 4 2 2" xfId="9065" xr:uid="{00000000-0005-0000-0000-0000555E0000}"/>
    <cellStyle name="Normal 3 2 2 3 2 2 4 2 2 2" xfId="35815" xr:uid="{00000000-0005-0000-0000-0000565E0000}"/>
    <cellStyle name="Normal 3 2 2 3 2 2 4 2 3" xfId="13807" xr:uid="{00000000-0005-0000-0000-0000575E0000}"/>
    <cellStyle name="Normal 3 2 2 3 2 2 4 2 3 2" xfId="40557" xr:uid="{00000000-0005-0000-0000-0000585E0000}"/>
    <cellStyle name="Normal 3 2 2 3 2 2 4 2 4" xfId="23608" xr:uid="{00000000-0005-0000-0000-0000595E0000}"/>
    <cellStyle name="Normal 3 2 2 3 2 2 4 2 4 2" xfId="50355" xr:uid="{00000000-0005-0000-0000-00005A5E0000}"/>
    <cellStyle name="Normal 3 2 2 3 2 2 4 2 5" xfId="30964" xr:uid="{00000000-0005-0000-0000-00005B5E0000}"/>
    <cellStyle name="Normal 3 2 2 3 2 2 4 3" xfId="6591" xr:uid="{00000000-0005-0000-0000-00005C5E0000}"/>
    <cellStyle name="Normal 3 2 2 3 2 2 4 3 2" xfId="33341" xr:uid="{00000000-0005-0000-0000-00005D5E0000}"/>
    <cellStyle name="Normal 3 2 2 3 2 2 4 4" xfId="11437" xr:uid="{00000000-0005-0000-0000-00005E5E0000}"/>
    <cellStyle name="Normal 3 2 2 3 2 2 4 4 2" xfId="38187" xr:uid="{00000000-0005-0000-0000-00005F5E0000}"/>
    <cellStyle name="Normal 3 2 2 3 2 2 4 5" xfId="16282" xr:uid="{00000000-0005-0000-0000-0000605E0000}"/>
    <cellStyle name="Normal 3 2 2 3 2 2 4 5 2" xfId="43032" xr:uid="{00000000-0005-0000-0000-0000615E0000}"/>
    <cellStyle name="Normal 3 2 2 3 2 2 4 6" xfId="18683" xr:uid="{00000000-0005-0000-0000-0000625E0000}"/>
    <cellStyle name="Normal 3 2 2 3 2 2 4 6 2" xfId="45430" xr:uid="{00000000-0005-0000-0000-0000635E0000}"/>
    <cellStyle name="Normal 3 2 2 3 2 2 4 7" xfId="21134" xr:uid="{00000000-0005-0000-0000-0000645E0000}"/>
    <cellStyle name="Normal 3 2 2 3 2 2 4 7 2" xfId="47881" xr:uid="{00000000-0005-0000-0000-0000655E0000}"/>
    <cellStyle name="Normal 3 2 2 3 2 2 4 8" xfId="26000" xr:uid="{00000000-0005-0000-0000-0000665E0000}"/>
    <cellStyle name="Normal 3 2 2 3 2 2 4 8 2" xfId="52745" xr:uid="{00000000-0005-0000-0000-0000675E0000}"/>
    <cellStyle name="Normal 3 2 2 3 2 2 4 9" xfId="28490" xr:uid="{00000000-0005-0000-0000-0000685E0000}"/>
    <cellStyle name="Normal 3 2 2 3 2 2 5" xfId="2205" xr:uid="{00000000-0005-0000-0000-0000695E0000}"/>
    <cellStyle name="Normal 3 2 2 3 2 2 5 2" xfId="4688" xr:uid="{00000000-0005-0000-0000-00006A5E0000}"/>
    <cellStyle name="Normal 3 2 2 3 2 2 5 2 2" xfId="9539" xr:uid="{00000000-0005-0000-0000-00006B5E0000}"/>
    <cellStyle name="Normal 3 2 2 3 2 2 5 2 2 2" xfId="36289" xr:uid="{00000000-0005-0000-0000-00006C5E0000}"/>
    <cellStyle name="Normal 3 2 2 3 2 2 5 2 3" xfId="14281" xr:uid="{00000000-0005-0000-0000-00006D5E0000}"/>
    <cellStyle name="Normal 3 2 2 3 2 2 5 2 3 2" xfId="41031" xr:uid="{00000000-0005-0000-0000-00006E5E0000}"/>
    <cellStyle name="Normal 3 2 2 3 2 2 5 2 4" xfId="24082" xr:uid="{00000000-0005-0000-0000-00006F5E0000}"/>
    <cellStyle name="Normal 3 2 2 3 2 2 5 2 4 2" xfId="50829" xr:uid="{00000000-0005-0000-0000-0000705E0000}"/>
    <cellStyle name="Normal 3 2 2 3 2 2 5 2 5" xfId="31438" xr:uid="{00000000-0005-0000-0000-0000715E0000}"/>
    <cellStyle name="Normal 3 2 2 3 2 2 5 3" xfId="7065" xr:uid="{00000000-0005-0000-0000-0000725E0000}"/>
    <cellStyle name="Normal 3 2 2 3 2 2 5 3 2" xfId="33815" xr:uid="{00000000-0005-0000-0000-0000735E0000}"/>
    <cellStyle name="Normal 3 2 2 3 2 2 5 4" xfId="11911" xr:uid="{00000000-0005-0000-0000-0000745E0000}"/>
    <cellStyle name="Normal 3 2 2 3 2 2 5 4 2" xfId="38661" xr:uid="{00000000-0005-0000-0000-0000755E0000}"/>
    <cellStyle name="Normal 3 2 2 3 2 2 5 5" xfId="16756" xr:uid="{00000000-0005-0000-0000-0000765E0000}"/>
    <cellStyle name="Normal 3 2 2 3 2 2 5 5 2" xfId="43506" xr:uid="{00000000-0005-0000-0000-0000775E0000}"/>
    <cellStyle name="Normal 3 2 2 3 2 2 5 6" xfId="19157" xr:uid="{00000000-0005-0000-0000-0000785E0000}"/>
    <cellStyle name="Normal 3 2 2 3 2 2 5 6 2" xfId="45904" xr:uid="{00000000-0005-0000-0000-0000795E0000}"/>
    <cellStyle name="Normal 3 2 2 3 2 2 5 7" xfId="21608" xr:uid="{00000000-0005-0000-0000-00007A5E0000}"/>
    <cellStyle name="Normal 3 2 2 3 2 2 5 7 2" xfId="48355" xr:uid="{00000000-0005-0000-0000-00007B5E0000}"/>
    <cellStyle name="Normal 3 2 2 3 2 2 5 8" xfId="26474" xr:uid="{00000000-0005-0000-0000-00007C5E0000}"/>
    <cellStyle name="Normal 3 2 2 3 2 2 5 8 2" xfId="53219" xr:uid="{00000000-0005-0000-0000-00007D5E0000}"/>
    <cellStyle name="Normal 3 2 2 3 2 2 5 9" xfId="28964" xr:uid="{00000000-0005-0000-0000-00007E5E0000}"/>
    <cellStyle name="Normal 3 2 2 3 2 2 6" xfId="3225" xr:uid="{00000000-0005-0000-0000-00007F5E0000}"/>
    <cellStyle name="Normal 3 2 2 3 2 2 6 2" xfId="8084" xr:uid="{00000000-0005-0000-0000-0000805E0000}"/>
    <cellStyle name="Normal 3 2 2 3 2 2 6 2 2" xfId="34834" xr:uid="{00000000-0005-0000-0000-0000815E0000}"/>
    <cellStyle name="Normal 3 2 2 3 2 2 6 3" xfId="12859" xr:uid="{00000000-0005-0000-0000-0000825E0000}"/>
    <cellStyle name="Normal 3 2 2 3 2 2 6 3 2" xfId="39609" xr:uid="{00000000-0005-0000-0000-0000835E0000}"/>
    <cellStyle name="Normal 3 2 2 3 2 2 6 4" xfId="22627" xr:uid="{00000000-0005-0000-0000-0000845E0000}"/>
    <cellStyle name="Normal 3 2 2 3 2 2 6 4 2" xfId="49374" xr:uid="{00000000-0005-0000-0000-0000855E0000}"/>
    <cellStyle name="Normal 3 2 2 3 2 2 6 5" xfId="29983" xr:uid="{00000000-0005-0000-0000-0000865E0000}"/>
    <cellStyle name="Normal 3 2 2 3 2 2 7" xfId="5643" xr:uid="{00000000-0005-0000-0000-0000875E0000}"/>
    <cellStyle name="Normal 3 2 2 3 2 2 7 2" xfId="32393" xr:uid="{00000000-0005-0000-0000-0000885E0000}"/>
    <cellStyle name="Normal 3 2 2 3 2 2 8" xfId="10488" xr:uid="{00000000-0005-0000-0000-0000895E0000}"/>
    <cellStyle name="Normal 3 2 2 3 2 2 8 2" xfId="37238" xr:uid="{00000000-0005-0000-0000-00008A5E0000}"/>
    <cellStyle name="Normal 3 2 2 3 2 2 9" xfId="15334" xr:uid="{00000000-0005-0000-0000-00008B5E0000}"/>
    <cellStyle name="Normal 3 2 2 3 2 2 9 2" xfId="42084" xr:uid="{00000000-0005-0000-0000-00008C5E0000}"/>
    <cellStyle name="Normal 3 2 2 3 2 3" xfId="844" xr:uid="{00000000-0005-0000-0000-00008D5E0000}"/>
    <cellStyle name="Normal 3 2 2 3 2 3 10" xfId="20287" xr:uid="{00000000-0005-0000-0000-00008E5E0000}"/>
    <cellStyle name="Normal 3 2 2 3 2 3 10 2" xfId="47034" xr:uid="{00000000-0005-0000-0000-00008F5E0000}"/>
    <cellStyle name="Normal 3 2 2 3 2 3 11" xfId="25153" xr:uid="{00000000-0005-0000-0000-0000905E0000}"/>
    <cellStyle name="Normal 3 2 2 3 2 3 11 2" xfId="51898" xr:uid="{00000000-0005-0000-0000-0000915E0000}"/>
    <cellStyle name="Normal 3 2 2 3 2 3 12" xfId="27617" xr:uid="{00000000-0005-0000-0000-0000925E0000}"/>
    <cellStyle name="Normal 3 2 2 3 2 3 2" xfId="1352" xr:uid="{00000000-0005-0000-0000-0000935E0000}"/>
    <cellStyle name="Normal 3 2 2 3 2 3 2 10" xfId="28117" xr:uid="{00000000-0005-0000-0000-0000945E0000}"/>
    <cellStyle name="Normal 3 2 2 3 2 3 2 2" xfId="2780" xr:uid="{00000000-0005-0000-0000-0000955E0000}"/>
    <cellStyle name="Normal 3 2 2 3 2 3 2 2 2" xfId="5263" xr:uid="{00000000-0005-0000-0000-0000965E0000}"/>
    <cellStyle name="Normal 3 2 2 3 2 3 2 2 2 2" xfId="10114" xr:uid="{00000000-0005-0000-0000-0000975E0000}"/>
    <cellStyle name="Normal 3 2 2 3 2 3 2 2 2 2 2" xfId="36864" xr:uid="{00000000-0005-0000-0000-0000985E0000}"/>
    <cellStyle name="Normal 3 2 2 3 2 3 2 2 2 3" xfId="14856" xr:uid="{00000000-0005-0000-0000-0000995E0000}"/>
    <cellStyle name="Normal 3 2 2 3 2 3 2 2 2 3 2" xfId="41606" xr:uid="{00000000-0005-0000-0000-00009A5E0000}"/>
    <cellStyle name="Normal 3 2 2 3 2 3 2 2 2 4" xfId="24657" xr:uid="{00000000-0005-0000-0000-00009B5E0000}"/>
    <cellStyle name="Normal 3 2 2 3 2 3 2 2 2 4 2" xfId="51404" xr:uid="{00000000-0005-0000-0000-00009C5E0000}"/>
    <cellStyle name="Normal 3 2 2 3 2 3 2 2 2 5" xfId="32013" xr:uid="{00000000-0005-0000-0000-00009D5E0000}"/>
    <cellStyle name="Normal 3 2 2 3 2 3 2 2 3" xfId="7640" xr:uid="{00000000-0005-0000-0000-00009E5E0000}"/>
    <cellStyle name="Normal 3 2 2 3 2 3 2 2 3 2" xfId="34390" xr:uid="{00000000-0005-0000-0000-00009F5E0000}"/>
    <cellStyle name="Normal 3 2 2 3 2 3 2 2 4" xfId="12486" xr:uid="{00000000-0005-0000-0000-0000A05E0000}"/>
    <cellStyle name="Normal 3 2 2 3 2 3 2 2 4 2" xfId="39236" xr:uid="{00000000-0005-0000-0000-0000A15E0000}"/>
    <cellStyle name="Normal 3 2 2 3 2 3 2 2 5" xfId="17331" xr:uid="{00000000-0005-0000-0000-0000A25E0000}"/>
    <cellStyle name="Normal 3 2 2 3 2 3 2 2 5 2" xfId="44081" xr:uid="{00000000-0005-0000-0000-0000A35E0000}"/>
    <cellStyle name="Normal 3 2 2 3 2 3 2 2 6" xfId="19732" xr:uid="{00000000-0005-0000-0000-0000A45E0000}"/>
    <cellStyle name="Normal 3 2 2 3 2 3 2 2 6 2" xfId="46479" xr:uid="{00000000-0005-0000-0000-0000A55E0000}"/>
    <cellStyle name="Normal 3 2 2 3 2 3 2 2 7" xfId="22183" xr:uid="{00000000-0005-0000-0000-0000A65E0000}"/>
    <cellStyle name="Normal 3 2 2 3 2 3 2 2 7 2" xfId="48930" xr:uid="{00000000-0005-0000-0000-0000A75E0000}"/>
    <cellStyle name="Normal 3 2 2 3 2 3 2 2 8" xfId="27049" xr:uid="{00000000-0005-0000-0000-0000A85E0000}"/>
    <cellStyle name="Normal 3 2 2 3 2 3 2 2 8 2" xfId="53794" xr:uid="{00000000-0005-0000-0000-0000A95E0000}"/>
    <cellStyle name="Normal 3 2 2 3 2 3 2 2 9" xfId="29539" xr:uid="{00000000-0005-0000-0000-0000AA5E0000}"/>
    <cellStyle name="Normal 3 2 2 3 2 3 2 3" xfId="3835" xr:uid="{00000000-0005-0000-0000-0000AB5E0000}"/>
    <cellStyle name="Normal 3 2 2 3 2 3 2 3 2" xfId="8692" xr:uid="{00000000-0005-0000-0000-0000AC5E0000}"/>
    <cellStyle name="Normal 3 2 2 3 2 3 2 3 2 2" xfId="35442" xr:uid="{00000000-0005-0000-0000-0000AD5E0000}"/>
    <cellStyle name="Normal 3 2 2 3 2 3 2 3 3" xfId="13434" xr:uid="{00000000-0005-0000-0000-0000AE5E0000}"/>
    <cellStyle name="Normal 3 2 2 3 2 3 2 3 3 2" xfId="40184" xr:uid="{00000000-0005-0000-0000-0000AF5E0000}"/>
    <cellStyle name="Normal 3 2 2 3 2 3 2 3 4" xfId="23235" xr:uid="{00000000-0005-0000-0000-0000B05E0000}"/>
    <cellStyle name="Normal 3 2 2 3 2 3 2 3 4 2" xfId="49982" xr:uid="{00000000-0005-0000-0000-0000B15E0000}"/>
    <cellStyle name="Normal 3 2 2 3 2 3 2 3 5" xfId="30591" xr:uid="{00000000-0005-0000-0000-0000B25E0000}"/>
    <cellStyle name="Normal 3 2 2 3 2 3 2 4" xfId="6218" xr:uid="{00000000-0005-0000-0000-0000B35E0000}"/>
    <cellStyle name="Normal 3 2 2 3 2 3 2 4 2" xfId="32968" xr:uid="{00000000-0005-0000-0000-0000B45E0000}"/>
    <cellStyle name="Normal 3 2 2 3 2 3 2 5" xfId="11064" xr:uid="{00000000-0005-0000-0000-0000B55E0000}"/>
    <cellStyle name="Normal 3 2 2 3 2 3 2 5 2" xfId="37814" xr:uid="{00000000-0005-0000-0000-0000B65E0000}"/>
    <cellStyle name="Normal 3 2 2 3 2 3 2 6" xfId="15909" xr:uid="{00000000-0005-0000-0000-0000B75E0000}"/>
    <cellStyle name="Normal 3 2 2 3 2 3 2 6 2" xfId="42659" xr:uid="{00000000-0005-0000-0000-0000B85E0000}"/>
    <cellStyle name="Normal 3 2 2 3 2 3 2 7" xfId="18310" xr:uid="{00000000-0005-0000-0000-0000B95E0000}"/>
    <cellStyle name="Normal 3 2 2 3 2 3 2 7 2" xfId="45057" xr:uid="{00000000-0005-0000-0000-0000BA5E0000}"/>
    <cellStyle name="Normal 3 2 2 3 2 3 2 8" xfId="20761" xr:uid="{00000000-0005-0000-0000-0000BB5E0000}"/>
    <cellStyle name="Normal 3 2 2 3 2 3 2 8 2" xfId="47508" xr:uid="{00000000-0005-0000-0000-0000BC5E0000}"/>
    <cellStyle name="Normal 3 2 2 3 2 3 2 9" xfId="25627" xr:uid="{00000000-0005-0000-0000-0000BD5E0000}"/>
    <cellStyle name="Normal 3 2 2 3 2 3 2 9 2" xfId="52372" xr:uid="{00000000-0005-0000-0000-0000BE5E0000}"/>
    <cellStyle name="Normal 3 2 2 3 2 3 3" xfId="1831" xr:uid="{00000000-0005-0000-0000-0000BF5E0000}"/>
    <cellStyle name="Normal 3 2 2 3 2 3 3 2" xfId="4314" xr:uid="{00000000-0005-0000-0000-0000C05E0000}"/>
    <cellStyle name="Normal 3 2 2 3 2 3 3 2 2" xfId="9166" xr:uid="{00000000-0005-0000-0000-0000C15E0000}"/>
    <cellStyle name="Normal 3 2 2 3 2 3 3 2 2 2" xfId="35916" xr:uid="{00000000-0005-0000-0000-0000C25E0000}"/>
    <cellStyle name="Normal 3 2 2 3 2 3 3 2 3" xfId="13908" xr:uid="{00000000-0005-0000-0000-0000C35E0000}"/>
    <cellStyle name="Normal 3 2 2 3 2 3 3 2 3 2" xfId="40658" xr:uid="{00000000-0005-0000-0000-0000C45E0000}"/>
    <cellStyle name="Normal 3 2 2 3 2 3 3 2 4" xfId="23709" xr:uid="{00000000-0005-0000-0000-0000C55E0000}"/>
    <cellStyle name="Normal 3 2 2 3 2 3 3 2 4 2" xfId="50456" xr:uid="{00000000-0005-0000-0000-0000C65E0000}"/>
    <cellStyle name="Normal 3 2 2 3 2 3 3 2 5" xfId="31065" xr:uid="{00000000-0005-0000-0000-0000C75E0000}"/>
    <cellStyle name="Normal 3 2 2 3 2 3 3 3" xfId="6692" xr:uid="{00000000-0005-0000-0000-0000C85E0000}"/>
    <cellStyle name="Normal 3 2 2 3 2 3 3 3 2" xfId="33442" xr:uid="{00000000-0005-0000-0000-0000C95E0000}"/>
    <cellStyle name="Normal 3 2 2 3 2 3 3 4" xfId="11538" xr:uid="{00000000-0005-0000-0000-0000CA5E0000}"/>
    <cellStyle name="Normal 3 2 2 3 2 3 3 4 2" xfId="38288" xr:uid="{00000000-0005-0000-0000-0000CB5E0000}"/>
    <cellStyle name="Normal 3 2 2 3 2 3 3 5" xfId="16383" xr:uid="{00000000-0005-0000-0000-0000CC5E0000}"/>
    <cellStyle name="Normal 3 2 2 3 2 3 3 5 2" xfId="43133" xr:uid="{00000000-0005-0000-0000-0000CD5E0000}"/>
    <cellStyle name="Normal 3 2 2 3 2 3 3 6" xfId="18784" xr:uid="{00000000-0005-0000-0000-0000CE5E0000}"/>
    <cellStyle name="Normal 3 2 2 3 2 3 3 6 2" xfId="45531" xr:uid="{00000000-0005-0000-0000-0000CF5E0000}"/>
    <cellStyle name="Normal 3 2 2 3 2 3 3 7" xfId="21235" xr:uid="{00000000-0005-0000-0000-0000D05E0000}"/>
    <cellStyle name="Normal 3 2 2 3 2 3 3 7 2" xfId="47982" xr:uid="{00000000-0005-0000-0000-0000D15E0000}"/>
    <cellStyle name="Normal 3 2 2 3 2 3 3 8" xfId="26101" xr:uid="{00000000-0005-0000-0000-0000D25E0000}"/>
    <cellStyle name="Normal 3 2 2 3 2 3 3 8 2" xfId="52846" xr:uid="{00000000-0005-0000-0000-0000D35E0000}"/>
    <cellStyle name="Normal 3 2 2 3 2 3 3 9" xfId="28591" xr:uid="{00000000-0005-0000-0000-0000D45E0000}"/>
    <cellStyle name="Normal 3 2 2 3 2 3 4" xfId="2306" xr:uid="{00000000-0005-0000-0000-0000D55E0000}"/>
    <cellStyle name="Normal 3 2 2 3 2 3 4 2" xfId="4789" xr:uid="{00000000-0005-0000-0000-0000D65E0000}"/>
    <cellStyle name="Normal 3 2 2 3 2 3 4 2 2" xfId="9640" xr:uid="{00000000-0005-0000-0000-0000D75E0000}"/>
    <cellStyle name="Normal 3 2 2 3 2 3 4 2 2 2" xfId="36390" xr:uid="{00000000-0005-0000-0000-0000D85E0000}"/>
    <cellStyle name="Normal 3 2 2 3 2 3 4 2 3" xfId="14382" xr:uid="{00000000-0005-0000-0000-0000D95E0000}"/>
    <cellStyle name="Normal 3 2 2 3 2 3 4 2 3 2" xfId="41132" xr:uid="{00000000-0005-0000-0000-0000DA5E0000}"/>
    <cellStyle name="Normal 3 2 2 3 2 3 4 2 4" xfId="24183" xr:uid="{00000000-0005-0000-0000-0000DB5E0000}"/>
    <cellStyle name="Normal 3 2 2 3 2 3 4 2 4 2" xfId="50930" xr:uid="{00000000-0005-0000-0000-0000DC5E0000}"/>
    <cellStyle name="Normal 3 2 2 3 2 3 4 2 5" xfId="31539" xr:uid="{00000000-0005-0000-0000-0000DD5E0000}"/>
    <cellStyle name="Normal 3 2 2 3 2 3 4 3" xfId="7166" xr:uid="{00000000-0005-0000-0000-0000DE5E0000}"/>
    <cellStyle name="Normal 3 2 2 3 2 3 4 3 2" xfId="33916" xr:uid="{00000000-0005-0000-0000-0000DF5E0000}"/>
    <cellStyle name="Normal 3 2 2 3 2 3 4 4" xfId="12012" xr:uid="{00000000-0005-0000-0000-0000E05E0000}"/>
    <cellStyle name="Normal 3 2 2 3 2 3 4 4 2" xfId="38762" xr:uid="{00000000-0005-0000-0000-0000E15E0000}"/>
    <cellStyle name="Normal 3 2 2 3 2 3 4 5" xfId="16857" xr:uid="{00000000-0005-0000-0000-0000E25E0000}"/>
    <cellStyle name="Normal 3 2 2 3 2 3 4 5 2" xfId="43607" xr:uid="{00000000-0005-0000-0000-0000E35E0000}"/>
    <cellStyle name="Normal 3 2 2 3 2 3 4 6" xfId="19258" xr:uid="{00000000-0005-0000-0000-0000E45E0000}"/>
    <cellStyle name="Normal 3 2 2 3 2 3 4 6 2" xfId="46005" xr:uid="{00000000-0005-0000-0000-0000E55E0000}"/>
    <cellStyle name="Normal 3 2 2 3 2 3 4 7" xfId="21709" xr:uid="{00000000-0005-0000-0000-0000E65E0000}"/>
    <cellStyle name="Normal 3 2 2 3 2 3 4 7 2" xfId="48456" xr:uid="{00000000-0005-0000-0000-0000E75E0000}"/>
    <cellStyle name="Normal 3 2 2 3 2 3 4 8" xfId="26575" xr:uid="{00000000-0005-0000-0000-0000E85E0000}"/>
    <cellStyle name="Normal 3 2 2 3 2 3 4 8 2" xfId="53320" xr:uid="{00000000-0005-0000-0000-0000E95E0000}"/>
    <cellStyle name="Normal 3 2 2 3 2 3 4 9" xfId="29065" xr:uid="{00000000-0005-0000-0000-0000EA5E0000}"/>
    <cellStyle name="Normal 3 2 2 3 2 3 5" xfId="3333" xr:uid="{00000000-0005-0000-0000-0000EB5E0000}"/>
    <cellStyle name="Normal 3 2 2 3 2 3 5 2" xfId="8192" xr:uid="{00000000-0005-0000-0000-0000EC5E0000}"/>
    <cellStyle name="Normal 3 2 2 3 2 3 5 2 2" xfId="34942" xr:uid="{00000000-0005-0000-0000-0000ED5E0000}"/>
    <cellStyle name="Normal 3 2 2 3 2 3 5 3" xfId="12960" xr:uid="{00000000-0005-0000-0000-0000EE5E0000}"/>
    <cellStyle name="Normal 3 2 2 3 2 3 5 3 2" xfId="39710" xr:uid="{00000000-0005-0000-0000-0000EF5E0000}"/>
    <cellStyle name="Normal 3 2 2 3 2 3 5 4" xfId="22735" xr:uid="{00000000-0005-0000-0000-0000F05E0000}"/>
    <cellStyle name="Normal 3 2 2 3 2 3 5 4 2" xfId="49482" xr:uid="{00000000-0005-0000-0000-0000F15E0000}"/>
    <cellStyle name="Normal 3 2 2 3 2 3 5 5" xfId="30091" xr:uid="{00000000-0005-0000-0000-0000F25E0000}"/>
    <cellStyle name="Normal 3 2 2 3 2 3 6" xfId="5744" xr:uid="{00000000-0005-0000-0000-0000F35E0000}"/>
    <cellStyle name="Normal 3 2 2 3 2 3 6 2" xfId="32494" xr:uid="{00000000-0005-0000-0000-0000F45E0000}"/>
    <cellStyle name="Normal 3 2 2 3 2 3 7" xfId="10590" xr:uid="{00000000-0005-0000-0000-0000F55E0000}"/>
    <cellStyle name="Normal 3 2 2 3 2 3 7 2" xfId="37340" xr:uid="{00000000-0005-0000-0000-0000F65E0000}"/>
    <cellStyle name="Normal 3 2 2 3 2 3 8" xfId="15435" xr:uid="{00000000-0005-0000-0000-0000F75E0000}"/>
    <cellStyle name="Normal 3 2 2 3 2 3 8 2" xfId="42185" xr:uid="{00000000-0005-0000-0000-0000F85E0000}"/>
    <cellStyle name="Normal 3 2 2 3 2 3 9" xfId="17834" xr:uid="{00000000-0005-0000-0000-0000F95E0000}"/>
    <cellStyle name="Normal 3 2 2 3 2 3 9 2" xfId="44581" xr:uid="{00000000-0005-0000-0000-0000FA5E0000}"/>
    <cellStyle name="Normal 3 2 2 3 2 4" xfId="1113" xr:uid="{00000000-0005-0000-0000-0000FB5E0000}"/>
    <cellStyle name="Normal 3 2 2 3 2 4 10" xfId="27880" xr:uid="{00000000-0005-0000-0000-0000FC5E0000}"/>
    <cellStyle name="Normal 3 2 2 3 2 4 2" xfId="2543" xr:uid="{00000000-0005-0000-0000-0000FD5E0000}"/>
    <cellStyle name="Normal 3 2 2 3 2 4 2 2" xfId="5026" xr:uid="{00000000-0005-0000-0000-0000FE5E0000}"/>
    <cellStyle name="Normal 3 2 2 3 2 4 2 2 2" xfId="9877" xr:uid="{00000000-0005-0000-0000-0000FF5E0000}"/>
    <cellStyle name="Normal 3 2 2 3 2 4 2 2 2 2" xfId="36627" xr:uid="{00000000-0005-0000-0000-0000005F0000}"/>
    <cellStyle name="Normal 3 2 2 3 2 4 2 2 3" xfId="14619" xr:uid="{00000000-0005-0000-0000-0000015F0000}"/>
    <cellStyle name="Normal 3 2 2 3 2 4 2 2 3 2" xfId="41369" xr:uid="{00000000-0005-0000-0000-0000025F0000}"/>
    <cellStyle name="Normal 3 2 2 3 2 4 2 2 4" xfId="24420" xr:uid="{00000000-0005-0000-0000-0000035F0000}"/>
    <cellStyle name="Normal 3 2 2 3 2 4 2 2 4 2" xfId="51167" xr:uid="{00000000-0005-0000-0000-0000045F0000}"/>
    <cellStyle name="Normal 3 2 2 3 2 4 2 2 5" xfId="31776" xr:uid="{00000000-0005-0000-0000-0000055F0000}"/>
    <cellStyle name="Normal 3 2 2 3 2 4 2 3" xfId="7403" xr:uid="{00000000-0005-0000-0000-0000065F0000}"/>
    <cellStyle name="Normal 3 2 2 3 2 4 2 3 2" xfId="34153" xr:uid="{00000000-0005-0000-0000-0000075F0000}"/>
    <cellStyle name="Normal 3 2 2 3 2 4 2 4" xfId="12249" xr:uid="{00000000-0005-0000-0000-0000085F0000}"/>
    <cellStyle name="Normal 3 2 2 3 2 4 2 4 2" xfId="38999" xr:uid="{00000000-0005-0000-0000-0000095F0000}"/>
    <cellStyle name="Normal 3 2 2 3 2 4 2 5" xfId="17094" xr:uid="{00000000-0005-0000-0000-00000A5F0000}"/>
    <cellStyle name="Normal 3 2 2 3 2 4 2 5 2" xfId="43844" xr:uid="{00000000-0005-0000-0000-00000B5F0000}"/>
    <cellStyle name="Normal 3 2 2 3 2 4 2 6" xfId="19495" xr:uid="{00000000-0005-0000-0000-00000C5F0000}"/>
    <cellStyle name="Normal 3 2 2 3 2 4 2 6 2" xfId="46242" xr:uid="{00000000-0005-0000-0000-00000D5F0000}"/>
    <cellStyle name="Normal 3 2 2 3 2 4 2 7" xfId="21946" xr:uid="{00000000-0005-0000-0000-00000E5F0000}"/>
    <cellStyle name="Normal 3 2 2 3 2 4 2 7 2" xfId="48693" xr:uid="{00000000-0005-0000-0000-00000F5F0000}"/>
    <cellStyle name="Normal 3 2 2 3 2 4 2 8" xfId="26812" xr:uid="{00000000-0005-0000-0000-0000105F0000}"/>
    <cellStyle name="Normal 3 2 2 3 2 4 2 8 2" xfId="53557" xr:uid="{00000000-0005-0000-0000-0000115F0000}"/>
    <cellStyle name="Normal 3 2 2 3 2 4 2 9" xfId="29302" xr:uid="{00000000-0005-0000-0000-0000125F0000}"/>
    <cellStyle name="Normal 3 2 2 3 2 4 3" xfId="3597" xr:uid="{00000000-0005-0000-0000-0000135F0000}"/>
    <cellStyle name="Normal 3 2 2 3 2 4 3 2" xfId="8455" xr:uid="{00000000-0005-0000-0000-0000145F0000}"/>
    <cellStyle name="Normal 3 2 2 3 2 4 3 2 2" xfId="35205" xr:uid="{00000000-0005-0000-0000-0000155F0000}"/>
    <cellStyle name="Normal 3 2 2 3 2 4 3 3" xfId="13197" xr:uid="{00000000-0005-0000-0000-0000165F0000}"/>
    <cellStyle name="Normal 3 2 2 3 2 4 3 3 2" xfId="39947" xr:uid="{00000000-0005-0000-0000-0000175F0000}"/>
    <cellStyle name="Normal 3 2 2 3 2 4 3 4" xfId="22998" xr:uid="{00000000-0005-0000-0000-0000185F0000}"/>
    <cellStyle name="Normal 3 2 2 3 2 4 3 4 2" xfId="49745" xr:uid="{00000000-0005-0000-0000-0000195F0000}"/>
    <cellStyle name="Normal 3 2 2 3 2 4 3 5" xfId="30354" xr:uid="{00000000-0005-0000-0000-00001A5F0000}"/>
    <cellStyle name="Normal 3 2 2 3 2 4 4" xfId="5981" xr:uid="{00000000-0005-0000-0000-00001B5F0000}"/>
    <cellStyle name="Normal 3 2 2 3 2 4 4 2" xfId="32731" xr:uid="{00000000-0005-0000-0000-00001C5F0000}"/>
    <cellStyle name="Normal 3 2 2 3 2 4 5" xfId="10827" xr:uid="{00000000-0005-0000-0000-00001D5F0000}"/>
    <cellStyle name="Normal 3 2 2 3 2 4 5 2" xfId="37577" xr:uid="{00000000-0005-0000-0000-00001E5F0000}"/>
    <cellStyle name="Normal 3 2 2 3 2 4 6" xfId="15672" xr:uid="{00000000-0005-0000-0000-00001F5F0000}"/>
    <cellStyle name="Normal 3 2 2 3 2 4 6 2" xfId="42422" xr:uid="{00000000-0005-0000-0000-0000205F0000}"/>
    <cellStyle name="Normal 3 2 2 3 2 4 7" xfId="18073" xr:uid="{00000000-0005-0000-0000-0000215F0000}"/>
    <cellStyle name="Normal 3 2 2 3 2 4 7 2" xfId="44820" xr:uid="{00000000-0005-0000-0000-0000225F0000}"/>
    <cellStyle name="Normal 3 2 2 3 2 4 8" xfId="20524" xr:uid="{00000000-0005-0000-0000-0000235F0000}"/>
    <cellStyle name="Normal 3 2 2 3 2 4 8 2" xfId="47271" xr:uid="{00000000-0005-0000-0000-0000245F0000}"/>
    <cellStyle name="Normal 3 2 2 3 2 4 9" xfId="25390" xr:uid="{00000000-0005-0000-0000-0000255F0000}"/>
    <cellStyle name="Normal 3 2 2 3 2 4 9 2" xfId="52135" xr:uid="{00000000-0005-0000-0000-0000265F0000}"/>
    <cellStyle name="Normal 3 2 2 3 2 5" xfId="1593" xr:uid="{00000000-0005-0000-0000-0000275F0000}"/>
    <cellStyle name="Normal 3 2 2 3 2 5 2" xfId="4076" xr:uid="{00000000-0005-0000-0000-0000285F0000}"/>
    <cellStyle name="Normal 3 2 2 3 2 5 2 2" xfId="8929" xr:uid="{00000000-0005-0000-0000-0000295F0000}"/>
    <cellStyle name="Normal 3 2 2 3 2 5 2 2 2" xfId="35679" xr:uid="{00000000-0005-0000-0000-00002A5F0000}"/>
    <cellStyle name="Normal 3 2 2 3 2 5 2 3" xfId="13671" xr:uid="{00000000-0005-0000-0000-00002B5F0000}"/>
    <cellStyle name="Normal 3 2 2 3 2 5 2 3 2" xfId="40421" xr:uid="{00000000-0005-0000-0000-00002C5F0000}"/>
    <cellStyle name="Normal 3 2 2 3 2 5 2 4" xfId="23472" xr:uid="{00000000-0005-0000-0000-00002D5F0000}"/>
    <cellStyle name="Normal 3 2 2 3 2 5 2 4 2" xfId="50219" xr:uid="{00000000-0005-0000-0000-00002E5F0000}"/>
    <cellStyle name="Normal 3 2 2 3 2 5 2 5" xfId="30828" xr:uid="{00000000-0005-0000-0000-00002F5F0000}"/>
    <cellStyle name="Normal 3 2 2 3 2 5 3" xfId="6455" xr:uid="{00000000-0005-0000-0000-0000305F0000}"/>
    <cellStyle name="Normal 3 2 2 3 2 5 3 2" xfId="33205" xr:uid="{00000000-0005-0000-0000-0000315F0000}"/>
    <cellStyle name="Normal 3 2 2 3 2 5 4" xfId="11301" xr:uid="{00000000-0005-0000-0000-0000325F0000}"/>
    <cellStyle name="Normal 3 2 2 3 2 5 4 2" xfId="38051" xr:uid="{00000000-0005-0000-0000-0000335F0000}"/>
    <cellStyle name="Normal 3 2 2 3 2 5 5" xfId="16146" xr:uid="{00000000-0005-0000-0000-0000345F0000}"/>
    <cellStyle name="Normal 3 2 2 3 2 5 5 2" xfId="42896" xr:uid="{00000000-0005-0000-0000-0000355F0000}"/>
    <cellStyle name="Normal 3 2 2 3 2 5 6" xfId="18547" xr:uid="{00000000-0005-0000-0000-0000365F0000}"/>
    <cellStyle name="Normal 3 2 2 3 2 5 6 2" xfId="45294" xr:uid="{00000000-0005-0000-0000-0000375F0000}"/>
    <cellStyle name="Normal 3 2 2 3 2 5 7" xfId="20998" xr:uid="{00000000-0005-0000-0000-0000385F0000}"/>
    <cellStyle name="Normal 3 2 2 3 2 5 7 2" xfId="47745" xr:uid="{00000000-0005-0000-0000-0000395F0000}"/>
    <cellStyle name="Normal 3 2 2 3 2 5 8" xfId="25864" xr:uid="{00000000-0005-0000-0000-00003A5F0000}"/>
    <cellStyle name="Normal 3 2 2 3 2 5 8 2" xfId="52609" xr:uid="{00000000-0005-0000-0000-00003B5F0000}"/>
    <cellStyle name="Normal 3 2 2 3 2 5 9" xfId="28354" xr:uid="{00000000-0005-0000-0000-00003C5F0000}"/>
    <cellStyle name="Normal 3 2 2 3 2 6" xfId="2069" xr:uid="{00000000-0005-0000-0000-00003D5F0000}"/>
    <cellStyle name="Normal 3 2 2 3 2 6 2" xfId="4552" xr:uid="{00000000-0005-0000-0000-00003E5F0000}"/>
    <cellStyle name="Normal 3 2 2 3 2 6 2 2" xfId="9403" xr:uid="{00000000-0005-0000-0000-00003F5F0000}"/>
    <cellStyle name="Normal 3 2 2 3 2 6 2 2 2" xfId="36153" xr:uid="{00000000-0005-0000-0000-0000405F0000}"/>
    <cellStyle name="Normal 3 2 2 3 2 6 2 3" xfId="14145" xr:uid="{00000000-0005-0000-0000-0000415F0000}"/>
    <cellStyle name="Normal 3 2 2 3 2 6 2 3 2" xfId="40895" xr:uid="{00000000-0005-0000-0000-0000425F0000}"/>
    <cellStyle name="Normal 3 2 2 3 2 6 2 4" xfId="23946" xr:uid="{00000000-0005-0000-0000-0000435F0000}"/>
    <cellStyle name="Normal 3 2 2 3 2 6 2 4 2" xfId="50693" xr:uid="{00000000-0005-0000-0000-0000445F0000}"/>
    <cellStyle name="Normal 3 2 2 3 2 6 2 5" xfId="31302" xr:uid="{00000000-0005-0000-0000-0000455F0000}"/>
    <cellStyle name="Normal 3 2 2 3 2 6 3" xfId="6929" xr:uid="{00000000-0005-0000-0000-0000465F0000}"/>
    <cellStyle name="Normal 3 2 2 3 2 6 3 2" xfId="33679" xr:uid="{00000000-0005-0000-0000-0000475F0000}"/>
    <cellStyle name="Normal 3 2 2 3 2 6 4" xfId="11775" xr:uid="{00000000-0005-0000-0000-0000485F0000}"/>
    <cellStyle name="Normal 3 2 2 3 2 6 4 2" xfId="38525" xr:uid="{00000000-0005-0000-0000-0000495F0000}"/>
    <cellStyle name="Normal 3 2 2 3 2 6 5" xfId="16620" xr:uid="{00000000-0005-0000-0000-00004A5F0000}"/>
    <cellStyle name="Normal 3 2 2 3 2 6 5 2" xfId="43370" xr:uid="{00000000-0005-0000-0000-00004B5F0000}"/>
    <cellStyle name="Normal 3 2 2 3 2 6 6" xfId="19021" xr:uid="{00000000-0005-0000-0000-00004C5F0000}"/>
    <cellStyle name="Normal 3 2 2 3 2 6 6 2" xfId="45768" xr:uid="{00000000-0005-0000-0000-00004D5F0000}"/>
    <cellStyle name="Normal 3 2 2 3 2 6 7" xfId="21472" xr:uid="{00000000-0005-0000-0000-00004E5F0000}"/>
    <cellStyle name="Normal 3 2 2 3 2 6 7 2" xfId="48219" xr:uid="{00000000-0005-0000-0000-00004F5F0000}"/>
    <cellStyle name="Normal 3 2 2 3 2 6 8" xfId="26338" xr:uid="{00000000-0005-0000-0000-0000505F0000}"/>
    <cellStyle name="Normal 3 2 2 3 2 6 8 2" xfId="53083" xr:uid="{00000000-0005-0000-0000-0000515F0000}"/>
    <cellStyle name="Normal 3 2 2 3 2 6 9" xfId="28828" xr:uid="{00000000-0005-0000-0000-0000525F0000}"/>
    <cellStyle name="Normal 3 2 2 3 2 7" xfId="3044" xr:uid="{00000000-0005-0000-0000-0000535F0000}"/>
    <cellStyle name="Normal 3 2 2 3 2 7 2" xfId="7903" xr:uid="{00000000-0005-0000-0000-0000545F0000}"/>
    <cellStyle name="Normal 3 2 2 3 2 7 2 2" xfId="34653" xr:uid="{00000000-0005-0000-0000-0000555F0000}"/>
    <cellStyle name="Normal 3 2 2 3 2 7 3" xfId="12723" xr:uid="{00000000-0005-0000-0000-0000565F0000}"/>
    <cellStyle name="Normal 3 2 2 3 2 7 3 2" xfId="39473" xr:uid="{00000000-0005-0000-0000-0000575F0000}"/>
    <cellStyle name="Normal 3 2 2 3 2 7 4" xfId="22446" xr:uid="{00000000-0005-0000-0000-0000585F0000}"/>
    <cellStyle name="Normal 3 2 2 3 2 7 4 2" xfId="49193" xr:uid="{00000000-0005-0000-0000-0000595F0000}"/>
    <cellStyle name="Normal 3 2 2 3 2 7 5" xfId="29802" xr:uid="{00000000-0005-0000-0000-00005A5F0000}"/>
    <cellStyle name="Normal 3 2 2 3 2 8" xfId="5507" xr:uid="{00000000-0005-0000-0000-00005B5F0000}"/>
    <cellStyle name="Normal 3 2 2 3 2 8 2" xfId="32257" xr:uid="{00000000-0005-0000-0000-00005C5F0000}"/>
    <cellStyle name="Normal 3 2 2 3 2 9" xfId="10352" xr:uid="{00000000-0005-0000-0000-00005D5F0000}"/>
    <cellStyle name="Normal 3 2 2 3 2 9 2" xfId="37102" xr:uid="{00000000-0005-0000-0000-00005E5F0000}"/>
    <cellStyle name="Normal 3 2 2 3 3" xfId="545" xr:uid="{00000000-0005-0000-0000-00005F5F0000}"/>
    <cellStyle name="Normal 3 2 2 3 3 10" xfId="15233" xr:uid="{00000000-0005-0000-0000-0000605F0000}"/>
    <cellStyle name="Normal 3 2 2 3 3 10 2" xfId="41983" xr:uid="{00000000-0005-0000-0000-0000615F0000}"/>
    <cellStyle name="Normal 3 2 2 3 3 11" xfId="17626" xr:uid="{00000000-0005-0000-0000-0000625F0000}"/>
    <cellStyle name="Normal 3 2 2 3 3 11 2" xfId="44373" xr:uid="{00000000-0005-0000-0000-0000635F0000}"/>
    <cellStyle name="Normal 3 2 2 3 3 12" xfId="20084" xr:uid="{00000000-0005-0000-0000-0000645F0000}"/>
    <cellStyle name="Normal 3 2 2 3 3 12 2" xfId="46831" xr:uid="{00000000-0005-0000-0000-0000655F0000}"/>
    <cellStyle name="Normal 3 2 2 3 3 13" xfId="24950" xr:uid="{00000000-0005-0000-0000-0000665F0000}"/>
    <cellStyle name="Normal 3 2 2 3 3 13 2" xfId="51696" xr:uid="{00000000-0005-0000-0000-0000675F0000}"/>
    <cellStyle name="Normal 3 2 2 3 3 14" xfId="27363" xr:uid="{00000000-0005-0000-0000-0000685F0000}"/>
    <cellStyle name="Normal 3 2 2 3 3 2" xfId="737" xr:uid="{00000000-0005-0000-0000-0000695F0000}"/>
    <cellStyle name="Normal 3 2 2 3 3 2 10" xfId="17767" xr:uid="{00000000-0005-0000-0000-00006A5F0000}"/>
    <cellStyle name="Normal 3 2 2 3 3 2 10 2" xfId="44514" xr:uid="{00000000-0005-0000-0000-00006B5F0000}"/>
    <cellStyle name="Normal 3 2 2 3 3 2 11" xfId="20220" xr:uid="{00000000-0005-0000-0000-00006C5F0000}"/>
    <cellStyle name="Normal 3 2 2 3 3 2 11 2" xfId="46967" xr:uid="{00000000-0005-0000-0000-00006D5F0000}"/>
    <cellStyle name="Normal 3 2 2 3 3 2 12" xfId="25086" xr:uid="{00000000-0005-0000-0000-00006E5F0000}"/>
    <cellStyle name="Normal 3 2 2 3 3 2 12 2" xfId="51832" xr:uid="{00000000-0005-0000-0000-00006F5F0000}"/>
    <cellStyle name="Normal 3 2 2 3 3 2 13" xfId="27544" xr:uid="{00000000-0005-0000-0000-0000705F0000}"/>
    <cellStyle name="Normal 3 2 2 3 3 2 2" xfId="1046" xr:uid="{00000000-0005-0000-0000-0000715F0000}"/>
    <cellStyle name="Normal 3 2 2 3 3 2 2 10" xfId="20458" xr:uid="{00000000-0005-0000-0000-0000725F0000}"/>
    <cellStyle name="Normal 3 2 2 3 3 2 2 10 2" xfId="47205" xr:uid="{00000000-0005-0000-0000-0000735F0000}"/>
    <cellStyle name="Normal 3 2 2 3 3 2 2 11" xfId="25324" xr:uid="{00000000-0005-0000-0000-0000745F0000}"/>
    <cellStyle name="Normal 3 2 2 3 3 2 2 11 2" xfId="52069" xr:uid="{00000000-0005-0000-0000-0000755F0000}"/>
    <cellStyle name="Normal 3 2 2 3 3 2 2 12" xfId="27814" xr:uid="{00000000-0005-0000-0000-0000765F0000}"/>
    <cellStyle name="Normal 3 2 2 3 3 2 2 2" xfId="1523" xr:uid="{00000000-0005-0000-0000-0000775F0000}"/>
    <cellStyle name="Normal 3 2 2 3 3 2 2 2 10" xfId="28288" xr:uid="{00000000-0005-0000-0000-0000785F0000}"/>
    <cellStyle name="Normal 3 2 2 3 3 2 2 2 2" xfId="2951" xr:uid="{00000000-0005-0000-0000-0000795F0000}"/>
    <cellStyle name="Normal 3 2 2 3 3 2 2 2 2 2" xfId="5434" xr:uid="{00000000-0005-0000-0000-00007A5F0000}"/>
    <cellStyle name="Normal 3 2 2 3 3 2 2 2 2 2 2" xfId="10285" xr:uid="{00000000-0005-0000-0000-00007B5F0000}"/>
    <cellStyle name="Normal 3 2 2 3 3 2 2 2 2 2 2 2" xfId="37035" xr:uid="{00000000-0005-0000-0000-00007C5F0000}"/>
    <cellStyle name="Normal 3 2 2 3 3 2 2 2 2 2 3" xfId="15027" xr:uid="{00000000-0005-0000-0000-00007D5F0000}"/>
    <cellStyle name="Normal 3 2 2 3 3 2 2 2 2 2 3 2" xfId="41777" xr:uid="{00000000-0005-0000-0000-00007E5F0000}"/>
    <cellStyle name="Normal 3 2 2 3 3 2 2 2 2 2 4" xfId="24828" xr:uid="{00000000-0005-0000-0000-00007F5F0000}"/>
    <cellStyle name="Normal 3 2 2 3 3 2 2 2 2 2 4 2" xfId="51575" xr:uid="{00000000-0005-0000-0000-0000805F0000}"/>
    <cellStyle name="Normal 3 2 2 3 3 2 2 2 2 2 5" xfId="32184" xr:uid="{00000000-0005-0000-0000-0000815F0000}"/>
    <cellStyle name="Normal 3 2 2 3 3 2 2 2 2 3" xfId="7811" xr:uid="{00000000-0005-0000-0000-0000825F0000}"/>
    <cellStyle name="Normal 3 2 2 3 3 2 2 2 2 3 2" xfId="34561" xr:uid="{00000000-0005-0000-0000-0000835F0000}"/>
    <cellStyle name="Normal 3 2 2 3 3 2 2 2 2 4" xfId="12657" xr:uid="{00000000-0005-0000-0000-0000845F0000}"/>
    <cellStyle name="Normal 3 2 2 3 3 2 2 2 2 4 2" xfId="39407" xr:uid="{00000000-0005-0000-0000-0000855F0000}"/>
    <cellStyle name="Normal 3 2 2 3 3 2 2 2 2 5" xfId="17502" xr:uid="{00000000-0005-0000-0000-0000865F0000}"/>
    <cellStyle name="Normal 3 2 2 3 3 2 2 2 2 5 2" xfId="44252" xr:uid="{00000000-0005-0000-0000-0000875F0000}"/>
    <cellStyle name="Normal 3 2 2 3 3 2 2 2 2 6" xfId="19903" xr:uid="{00000000-0005-0000-0000-0000885F0000}"/>
    <cellStyle name="Normal 3 2 2 3 3 2 2 2 2 6 2" xfId="46650" xr:uid="{00000000-0005-0000-0000-0000895F0000}"/>
    <cellStyle name="Normal 3 2 2 3 3 2 2 2 2 7" xfId="22354" xr:uid="{00000000-0005-0000-0000-00008A5F0000}"/>
    <cellStyle name="Normal 3 2 2 3 3 2 2 2 2 7 2" xfId="49101" xr:uid="{00000000-0005-0000-0000-00008B5F0000}"/>
    <cellStyle name="Normal 3 2 2 3 3 2 2 2 2 8" xfId="27220" xr:uid="{00000000-0005-0000-0000-00008C5F0000}"/>
    <cellStyle name="Normal 3 2 2 3 3 2 2 2 2 8 2" xfId="53965" xr:uid="{00000000-0005-0000-0000-00008D5F0000}"/>
    <cellStyle name="Normal 3 2 2 3 3 2 2 2 2 9" xfId="29710" xr:uid="{00000000-0005-0000-0000-00008E5F0000}"/>
    <cellStyle name="Normal 3 2 2 3 3 2 2 2 3" xfId="4006" xr:uid="{00000000-0005-0000-0000-00008F5F0000}"/>
    <cellStyle name="Normal 3 2 2 3 3 2 2 2 3 2" xfId="8863" xr:uid="{00000000-0005-0000-0000-0000905F0000}"/>
    <cellStyle name="Normal 3 2 2 3 3 2 2 2 3 2 2" xfId="35613" xr:uid="{00000000-0005-0000-0000-0000915F0000}"/>
    <cellStyle name="Normal 3 2 2 3 3 2 2 2 3 3" xfId="13605" xr:uid="{00000000-0005-0000-0000-0000925F0000}"/>
    <cellStyle name="Normal 3 2 2 3 3 2 2 2 3 3 2" xfId="40355" xr:uid="{00000000-0005-0000-0000-0000935F0000}"/>
    <cellStyle name="Normal 3 2 2 3 3 2 2 2 3 4" xfId="23406" xr:uid="{00000000-0005-0000-0000-0000945F0000}"/>
    <cellStyle name="Normal 3 2 2 3 3 2 2 2 3 4 2" xfId="50153" xr:uid="{00000000-0005-0000-0000-0000955F0000}"/>
    <cellStyle name="Normal 3 2 2 3 3 2 2 2 3 5" xfId="30762" xr:uid="{00000000-0005-0000-0000-0000965F0000}"/>
    <cellStyle name="Normal 3 2 2 3 3 2 2 2 4" xfId="6389" xr:uid="{00000000-0005-0000-0000-0000975F0000}"/>
    <cellStyle name="Normal 3 2 2 3 3 2 2 2 4 2" xfId="33139" xr:uid="{00000000-0005-0000-0000-0000985F0000}"/>
    <cellStyle name="Normal 3 2 2 3 3 2 2 2 5" xfId="11235" xr:uid="{00000000-0005-0000-0000-0000995F0000}"/>
    <cellStyle name="Normal 3 2 2 3 3 2 2 2 5 2" xfId="37985" xr:uid="{00000000-0005-0000-0000-00009A5F0000}"/>
    <cellStyle name="Normal 3 2 2 3 3 2 2 2 6" xfId="16080" xr:uid="{00000000-0005-0000-0000-00009B5F0000}"/>
    <cellStyle name="Normal 3 2 2 3 3 2 2 2 6 2" xfId="42830" xr:uid="{00000000-0005-0000-0000-00009C5F0000}"/>
    <cellStyle name="Normal 3 2 2 3 3 2 2 2 7" xfId="18481" xr:uid="{00000000-0005-0000-0000-00009D5F0000}"/>
    <cellStyle name="Normal 3 2 2 3 3 2 2 2 7 2" xfId="45228" xr:uid="{00000000-0005-0000-0000-00009E5F0000}"/>
    <cellStyle name="Normal 3 2 2 3 3 2 2 2 8" xfId="20932" xr:uid="{00000000-0005-0000-0000-00009F5F0000}"/>
    <cellStyle name="Normal 3 2 2 3 3 2 2 2 8 2" xfId="47679" xr:uid="{00000000-0005-0000-0000-0000A05F0000}"/>
    <cellStyle name="Normal 3 2 2 3 3 2 2 2 9" xfId="25798" xr:uid="{00000000-0005-0000-0000-0000A15F0000}"/>
    <cellStyle name="Normal 3 2 2 3 3 2 2 2 9 2" xfId="52543" xr:uid="{00000000-0005-0000-0000-0000A25F0000}"/>
    <cellStyle name="Normal 3 2 2 3 3 2 2 3" xfId="2002" xr:uid="{00000000-0005-0000-0000-0000A35F0000}"/>
    <cellStyle name="Normal 3 2 2 3 3 2 2 3 2" xfId="4485" xr:uid="{00000000-0005-0000-0000-0000A45F0000}"/>
    <cellStyle name="Normal 3 2 2 3 3 2 2 3 2 2" xfId="9337" xr:uid="{00000000-0005-0000-0000-0000A55F0000}"/>
    <cellStyle name="Normal 3 2 2 3 3 2 2 3 2 2 2" xfId="36087" xr:uid="{00000000-0005-0000-0000-0000A65F0000}"/>
    <cellStyle name="Normal 3 2 2 3 3 2 2 3 2 3" xfId="14079" xr:uid="{00000000-0005-0000-0000-0000A75F0000}"/>
    <cellStyle name="Normal 3 2 2 3 3 2 2 3 2 3 2" xfId="40829" xr:uid="{00000000-0005-0000-0000-0000A85F0000}"/>
    <cellStyle name="Normal 3 2 2 3 3 2 2 3 2 4" xfId="23880" xr:uid="{00000000-0005-0000-0000-0000A95F0000}"/>
    <cellStyle name="Normal 3 2 2 3 3 2 2 3 2 4 2" xfId="50627" xr:uid="{00000000-0005-0000-0000-0000AA5F0000}"/>
    <cellStyle name="Normal 3 2 2 3 3 2 2 3 2 5" xfId="31236" xr:uid="{00000000-0005-0000-0000-0000AB5F0000}"/>
    <cellStyle name="Normal 3 2 2 3 3 2 2 3 3" xfId="6863" xr:uid="{00000000-0005-0000-0000-0000AC5F0000}"/>
    <cellStyle name="Normal 3 2 2 3 3 2 2 3 3 2" xfId="33613" xr:uid="{00000000-0005-0000-0000-0000AD5F0000}"/>
    <cellStyle name="Normal 3 2 2 3 3 2 2 3 4" xfId="11709" xr:uid="{00000000-0005-0000-0000-0000AE5F0000}"/>
    <cellStyle name="Normal 3 2 2 3 3 2 2 3 4 2" xfId="38459" xr:uid="{00000000-0005-0000-0000-0000AF5F0000}"/>
    <cellStyle name="Normal 3 2 2 3 3 2 2 3 5" xfId="16554" xr:uid="{00000000-0005-0000-0000-0000B05F0000}"/>
    <cellStyle name="Normal 3 2 2 3 3 2 2 3 5 2" xfId="43304" xr:uid="{00000000-0005-0000-0000-0000B15F0000}"/>
    <cellStyle name="Normal 3 2 2 3 3 2 2 3 6" xfId="18955" xr:uid="{00000000-0005-0000-0000-0000B25F0000}"/>
    <cellStyle name="Normal 3 2 2 3 3 2 2 3 6 2" xfId="45702" xr:uid="{00000000-0005-0000-0000-0000B35F0000}"/>
    <cellStyle name="Normal 3 2 2 3 3 2 2 3 7" xfId="21406" xr:uid="{00000000-0005-0000-0000-0000B45F0000}"/>
    <cellStyle name="Normal 3 2 2 3 3 2 2 3 7 2" xfId="48153" xr:uid="{00000000-0005-0000-0000-0000B55F0000}"/>
    <cellStyle name="Normal 3 2 2 3 3 2 2 3 8" xfId="26272" xr:uid="{00000000-0005-0000-0000-0000B65F0000}"/>
    <cellStyle name="Normal 3 2 2 3 3 2 2 3 8 2" xfId="53017" xr:uid="{00000000-0005-0000-0000-0000B75F0000}"/>
    <cellStyle name="Normal 3 2 2 3 3 2 2 3 9" xfId="28762" xr:uid="{00000000-0005-0000-0000-0000B85F0000}"/>
    <cellStyle name="Normal 3 2 2 3 3 2 2 4" xfId="2477" xr:uid="{00000000-0005-0000-0000-0000B95F0000}"/>
    <cellStyle name="Normal 3 2 2 3 3 2 2 4 2" xfId="4960" xr:uid="{00000000-0005-0000-0000-0000BA5F0000}"/>
    <cellStyle name="Normal 3 2 2 3 3 2 2 4 2 2" xfId="9811" xr:uid="{00000000-0005-0000-0000-0000BB5F0000}"/>
    <cellStyle name="Normal 3 2 2 3 3 2 2 4 2 2 2" xfId="36561" xr:uid="{00000000-0005-0000-0000-0000BC5F0000}"/>
    <cellStyle name="Normal 3 2 2 3 3 2 2 4 2 3" xfId="14553" xr:uid="{00000000-0005-0000-0000-0000BD5F0000}"/>
    <cellStyle name="Normal 3 2 2 3 3 2 2 4 2 3 2" xfId="41303" xr:uid="{00000000-0005-0000-0000-0000BE5F0000}"/>
    <cellStyle name="Normal 3 2 2 3 3 2 2 4 2 4" xfId="24354" xr:uid="{00000000-0005-0000-0000-0000BF5F0000}"/>
    <cellStyle name="Normal 3 2 2 3 3 2 2 4 2 4 2" xfId="51101" xr:uid="{00000000-0005-0000-0000-0000C05F0000}"/>
    <cellStyle name="Normal 3 2 2 3 3 2 2 4 2 5" xfId="31710" xr:uid="{00000000-0005-0000-0000-0000C15F0000}"/>
    <cellStyle name="Normal 3 2 2 3 3 2 2 4 3" xfId="7337" xr:uid="{00000000-0005-0000-0000-0000C25F0000}"/>
    <cellStyle name="Normal 3 2 2 3 3 2 2 4 3 2" xfId="34087" xr:uid="{00000000-0005-0000-0000-0000C35F0000}"/>
    <cellStyle name="Normal 3 2 2 3 3 2 2 4 4" xfId="12183" xr:uid="{00000000-0005-0000-0000-0000C45F0000}"/>
    <cellStyle name="Normal 3 2 2 3 3 2 2 4 4 2" xfId="38933" xr:uid="{00000000-0005-0000-0000-0000C55F0000}"/>
    <cellStyle name="Normal 3 2 2 3 3 2 2 4 5" xfId="17028" xr:uid="{00000000-0005-0000-0000-0000C65F0000}"/>
    <cellStyle name="Normal 3 2 2 3 3 2 2 4 5 2" xfId="43778" xr:uid="{00000000-0005-0000-0000-0000C75F0000}"/>
    <cellStyle name="Normal 3 2 2 3 3 2 2 4 6" xfId="19429" xr:uid="{00000000-0005-0000-0000-0000C85F0000}"/>
    <cellStyle name="Normal 3 2 2 3 3 2 2 4 6 2" xfId="46176" xr:uid="{00000000-0005-0000-0000-0000C95F0000}"/>
    <cellStyle name="Normal 3 2 2 3 3 2 2 4 7" xfId="21880" xr:uid="{00000000-0005-0000-0000-0000CA5F0000}"/>
    <cellStyle name="Normal 3 2 2 3 3 2 2 4 7 2" xfId="48627" xr:uid="{00000000-0005-0000-0000-0000CB5F0000}"/>
    <cellStyle name="Normal 3 2 2 3 3 2 2 4 8" xfId="26746" xr:uid="{00000000-0005-0000-0000-0000CC5F0000}"/>
    <cellStyle name="Normal 3 2 2 3 3 2 2 4 8 2" xfId="53491" xr:uid="{00000000-0005-0000-0000-0000CD5F0000}"/>
    <cellStyle name="Normal 3 2 2 3 3 2 2 4 9" xfId="29236" xr:uid="{00000000-0005-0000-0000-0000CE5F0000}"/>
    <cellStyle name="Normal 3 2 2 3 3 2 2 5" xfId="3530" xr:uid="{00000000-0005-0000-0000-0000CF5F0000}"/>
    <cellStyle name="Normal 3 2 2 3 3 2 2 5 2" xfId="8389" xr:uid="{00000000-0005-0000-0000-0000D05F0000}"/>
    <cellStyle name="Normal 3 2 2 3 3 2 2 5 2 2" xfId="35139" xr:uid="{00000000-0005-0000-0000-0000D15F0000}"/>
    <cellStyle name="Normal 3 2 2 3 3 2 2 5 3" xfId="13131" xr:uid="{00000000-0005-0000-0000-0000D25F0000}"/>
    <cellStyle name="Normal 3 2 2 3 3 2 2 5 3 2" xfId="39881" xr:uid="{00000000-0005-0000-0000-0000D35F0000}"/>
    <cellStyle name="Normal 3 2 2 3 3 2 2 5 4" xfId="22932" xr:uid="{00000000-0005-0000-0000-0000D45F0000}"/>
    <cellStyle name="Normal 3 2 2 3 3 2 2 5 4 2" xfId="49679" xr:uid="{00000000-0005-0000-0000-0000D55F0000}"/>
    <cellStyle name="Normal 3 2 2 3 3 2 2 5 5" xfId="30288" xr:uid="{00000000-0005-0000-0000-0000D65F0000}"/>
    <cellStyle name="Normal 3 2 2 3 3 2 2 6" xfId="5915" xr:uid="{00000000-0005-0000-0000-0000D75F0000}"/>
    <cellStyle name="Normal 3 2 2 3 3 2 2 6 2" xfId="32665" xr:uid="{00000000-0005-0000-0000-0000D85F0000}"/>
    <cellStyle name="Normal 3 2 2 3 3 2 2 7" xfId="10761" xr:uid="{00000000-0005-0000-0000-0000D95F0000}"/>
    <cellStyle name="Normal 3 2 2 3 3 2 2 7 2" xfId="37511" xr:uid="{00000000-0005-0000-0000-0000DA5F0000}"/>
    <cellStyle name="Normal 3 2 2 3 3 2 2 8" xfId="15606" xr:uid="{00000000-0005-0000-0000-0000DB5F0000}"/>
    <cellStyle name="Normal 3 2 2 3 3 2 2 8 2" xfId="42356" xr:uid="{00000000-0005-0000-0000-0000DC5F0000}"/>
    <cellStyle name="Normal 3 2 2 3 3 2 2 9" xfId="18007" xr:uid="{00000000-0005-0000-0000-0000DD5F0000}"/>
    <cellStyle name="Normal 3 2 2 3 3 2 2 9 2" xfId="44754" xr:uid="{00000000-0005-0000-0000-0000DE5F0000}"/>
    <cellStyle name="Normal 3 2 2 3 3 2 3" xfId="1284" xr:uid="{00000000-0005-0000-0000-0000DF5F0000}"/>
    <cellStyle name="Normal 3 2 2 3 3 2 3 10" xfId="28051" xr:uid="{00000000-0005-0000-0000-0000E05F0000}"/>
    <cellStyle name="Normal 3 2 2 3 3 2 3 2" xfId="2714" xr:uid="{00000000-0005-0000-0000-0000E15F0000}"/>
    <cellStyle name="Normal 3 2 2 3 3 2 3 2 2" xfId="5197" xr:uid="{00000000-0005-0000-0000-0000E25F0000}"/>
    <cellStyle name="Normal 3 2 2 3 3 2 3 2 2 2" xfId="10048" xr:uid="{00000000-0005-0000-0000-0000E35F0000}"/>
    <cellStyle name="Normal 3 2 2 3 3 2 3 2 2 2 2" xfId="36798" xr:uid="{00000000-0005-0000-0000-0000E45F0000}"/>
    <cellStyle name="Normal 3 2 2 3 3 2 3 2 2 3" xfId="14790" xr:uid="{00000000-0005-0000-0000-0000E55F0000}"/>
    <cellStyle name="Normal 3 2 2 3 3 2 3 2 2 3 2" xfId="41540" xr:uid="{00000000-0005-0000-0000-0000E65F0000}"/>
    <cellStyle name="Normal 3 2 2 3 3 2 3 2 2 4" xfId="24591" xr:uid="{00000000-0005-0000-0000-0000E75F0000}"/>
    <cellStyle name="Normal 3 2 2 3 3 2 3 2 2 4 2" xfId="51338" xr:uid="{00000000-0005-0000-0000-0000E85F0000}"/>
    <cellStyle name="Normal 3 2 2 3 3 2 3 2 2 5" xfId="31947" xr:uid="{00000000-0005-0000-0000-0000E95F0000}"/>
    <cellStyle name="Normal 3 2 2 3 3 2 3 2 3" xfId="7574" xr:uid="{00000000-0005-0000-0000-0000EA5F0000}"/>
    <cellStyle name="Normal 3 2 2 3 3 2 3 2 3 2" xfId="34324" xr:uid="{00000000-0005-0000-0000-0000EB5F0000}"/>
    <cellStyle name="Normal 3 2 2 3 3 2 3 2 4" xfId="12420" xr:uid="{00000000-0005-0000-0000-0000EC5F0000}"/>
    <cellStyle name="Normal 3 2 2 3 3 2 3 2 4 2" xfId="39170" xr:uid="{00000000-0005-0000-0000-0000ED5F0000}"/>
    <cellStyle name="Normal 3 2 2 3 3 2 3 2 5" xfId="17265" xr:uid="{00000000-0005-0000-0000-0000EE5F0000}"/>
    <cellStyle name="Normal 3 2 2 3 3 2 3 2 5 2" xfId="44015" xr:uid="{00000000-0005-0000-0000-0000EF5F0000}"/>
    <cellStyle name="Normal 3 2 2 3 3 2 3 2 6" xfId="19666" xr:uid="{00000000-0005-0000-0000-0000F05F0000}"/>
    <cellStyle name="Normal 3 2 2 3 3 2 3 2 6 2" xfId="46413" xr:uid="{00000000-0005-0000-0000-0000F15F0000}"/>
    <cellStyle name="Normal 3 2 2 3 3 2 3 2 7" xfId="22117" xr:uid="{00000000-0005-0000-0000-0000F25F0000}"/>
    <cellStyle name="Normal 3 2 2 3 3 2 3 2 7 2" xfId="48864" xr:uid="{00000000-0005-0000-0000-0000F35F0000}"/>
    <cellStyle name="Normal 3 2 2 3 3 2 3 2 8" xfId="26983" xr:uid="{00000000-0005-0000-0000-0000F45F0000}"/>
    <cellStyle name="Normal 3 2 2 3 3 2 3 2 8 2" xfId="53728" xr:uid="{00000000-0005-0000-0000-0000F55F0000}"/>
    <cellStyle name="Normal 3 2 2 3 3 2 3 2 9" xfId="29473" xr:uid="{00000000-0005-0000-0000-0000F65F0000}"/>
    <cellStyle name="Normal 3 2 2 3 3 2 3 3" xfId="3768" xr:uid="{00000000-0005-0000-0000-0000F75F0000}"/>
    <cellStyle name="Normal 3 2 2 3 3 2 3 3 2" xfId="8626" xr:uid="{00000000-0005-0000-0000-0000F85F0000}"/>
    <cellStyle name="Normal 3 2 2 3 3 2 3 3 2 2" xfId="35376" xr:uid="{00000000-0005-0000-0000-0000F95F0000}"/>
    <cellStyle name="Normal 3 2 2 3 3 2 3 3 3" xfId="13368" xr:uid="{00000000-0005-0000-0000-0000FA5F0000}"/>
    <cellStyle name="Normal 3 2 2 3 3 2 3 3 3 2" xfId="40118" xr:uid="{00000000-0005-0000-0000-0000FB5F0000}"/>
    <cellStyle name="Normal 3 2 2 3 3 2 3 3 4" xfId="23169" xr:uid="{00000000-0005-0000-0000-0000FC5F0000}"/>
    <cellStyle name="Normal 3 2 2 3 3 2 3 3 4 2" xfId="49916" xr:uid="{00000000-0005-0000-0000-0000FD5F0000}"/>
    <cellStyle name="Normal 3 2 2 3 3 2 3 3 5" xfId="30525" xr:uid="{00000000-0005-0000-0000-0000FE5F0000}"/>
    <cellStyle name="Normal 3 2 2 3 3 2 3 4" xfId="6152" xr:uid="{00000000-0005-0000-0000-0000FF5F0000}"/>
    <cellStyle name="Normal 3 2 2 3 3 2 3 4 2" xfId="32902" xr:uid="{00000000-0005-0000-0000-000000600000}"/>
    <cellStyle name="Normal 3 2 2 3 3 2 3 5" xfId="10998" xr:uid="{00000000-0005-0000-0000-000001600000}"/>
    <cellStyle name="Normal 3 2 2 3 3 2 3 5 2" xfId="37748" xr:uid="{00000000-0005-0000-0000-000002600000}"/>
    <cellStyle name="Normal 3 2 2 3 3 2 3 6" xfId="15843" xr:uid="{00000000-0005-0000-0000-000003600000}"/>
    <cellStyle name="Normal 3 2 2 3 3 2 3 6 2" xfId="42593" xr:uid="{00000000-0005-0000-0000-000004600000}"/>
    <cellStyle name="Normal 3 2 2 3 3 2 3 7" xfId="18244" xr:uid="{00000000-0005-0000-0000-000005600000}"/>
    <cellStyle name="Normal 3 2 2 3 3 2 3 7 2" xfId="44991" xr:uid="{00000000-0005-0000-0000-000006600000}"/>
    <cellStyle name="Normal 3 2 2 3 3 2 3 8" xfId="20695" xr:uid="{00000000-0005-0000-0000-000007600000}"/>
    <cellStyle name="Normal 3 2 2 3 3 2 3 8 2" xfId="47442" xr:uid="{00000000-0005-0000-0000-000008600000}"/>
    <cellStyle name="Normal 3 2 2 3 3 2 3 9" xfId="25561" xr:uid="{00000000-0005-0000-0000-000009600000}"/>
    <cellStyle name="Normal 3 2 2 3 3 2 3 9 2" xfId="52306" xr:uid="{00000000-0005-0000-0000-00000A600000}"/>
    <cellStyle name="Normal 3 2 2 3 3 2 4" xfId="1764" xr:uid="{00000000-0005-0000-0000-00000B600000}"/>
    <cellStyle name="Normal 3 2 2 3 3 2 4 2" xfId="4247" xr:uid="{00000000-0005-0000-0000-00000C600000}"/>
    <cellStyle name="Normal 3 2 2 3 3 2 4 2 2" xfId="9100" xr:uid="{00000000-0005-0000-0000-00000D600000}"/>
    <cellStyle name="Normal 3 2 2 3 3 2 4 2 2 2" xfId="35850" xr:uid="{00000000-0005-0000-0000-00000E600000}"/>
    <cellStyle name="Normal 3 2 2 3 3 2 4 2 3" xfId="13842" xr:uid="{00000000-0005-0000-0000-00000F600000}"/>
    <cellStyle name="Normal 3 2 2 3 3 2 4 2 3 2" xfId="40592" xr:uid="{00000000-0005-0000-0000-000010600000}"/>
    <cellStyle name="Normal 3 2 2 3 3 2 4 2 4" xfId="23643" xr:uid="{00000000-0005-0000-0000-000011600000}"/>
    <cellStyle name="Normal 3 2 2 3 3 2 4 2 4 2" xfId="50390" xr:uid="{00000000-0005-0000-0000-000012600000}"/>
    <cellStyle name="Normal 3 2 2 3 3 2 4 2 5" xfId="30999" xr:uid="{00000000-0005-0000-0000-000013600000}"/>
    <cellStyle name="Normal 3 2 2 3 3 2 4 3" xfId="6626" xr:uid="{00000000-0005-0000-0000-000014600000}"/>
    <cellStyle name="Normal 3 2 2 3 3 2 4 3 2" xfId="33376" xr:uid="{00000000-0005-0000-0000-000015600000}"/>
    <cellStyle name="Normal 3 2 2 3 3 2 4 4" xfId="11472" xr:uid="{00000000-0005-0000-0000-000016600000}"/>
    <cellStyle name="Normal 3 2 2 3 3 2 4 4 2" xfId="38222" xr:uid="{00000000-0005-0000-0000-000017600000}"/>
    <cellStyle name="Normal 3 2 2 3 3 2 4 5" xfId="16317" xr:uid="{00000000-0005-0000-0000-000018600000}"/>
    <cellStyle name="Normal 3 2 2 3 3 2 4 5 2" xfId="43067" xr:uid="{00000000-0005-0000-0000-000019600000}"/>
    <cellStyle name="Normal 3 2 2 3 3 2 4 6" xfId="18718" xr:uid="{00000000-0005-0000-0000-00001A600000}"/>
    <cellStyle name="Normal 3 2 2 3 3 2 4 6 2" xfId="45465" xr:uid="{00000000-0005-0000-0000-00001B600000}"/>
    <cellStyle name="Normal 3 2 2 3 3 2 4 7" xfId="21169" xr:uid="{00000000-0005-0000-0000-00001C600000}"/>
    <cellStyle name="Normal 3 2 2 3 3 2 4 7 2" xfId="47916" xr:uid="{00000000-0005-0000-0000-00001D600000}"/>
    <cellStyle name="Normal 3 2 2 3 3 2 4 8" xfId="26035" xr:uid="{00000000-0005-0000-0000-00001E600000}"/>
    <cellStyle name="Normal 3 2 2 3 3 2 4 8 2" xfId="52780" xr:uid="{00000000-0005-0000-0000-00001F600000}"/>
    <cellStyle name="Normal 3 2 2 3 3 2 4 9" xfId="28525" xr:uid="{00000000-0005-0000-0000-000020600000}"/>
    <cellStyle name="Normal 3 2 2 3 3 2 5" xfId="2240" xr:uid="{00000000-0005-0000-0000-000021600000}"/>
    <cellStyle name="Normal 3 2 2 3 3 2 5 2" xfId="4723" xr:uid="{00000000-0005-0000-0000-000022600000}"/>
    <cellStyle name="Normal 3 2 2 3 3 2 5 2 2" xfId="9574" xr:uid="{00000000-0005-0000-0000-000023600000}"/>
    <cellStyle name="Normal 3 2 2 3 3 2 5 2 2 2" xfId="36324" xr:uid="{00000000-0005-0000-0000-000024600000}"/>
    <cellStyle name="Normal 3 2 2 3 3 2 5 2 3" xfId="14316" xr:uid="{00000000-0005-0000-0000-000025600000}"/>
    <cellStyle name="Normal 3 2 2 3 3 2 5 2 3 2" xfId="41066" xr:uid="{00000000-0005-0000-0000-000026600000}"/>
    <cellStyle name="Normal 3 2 2 3 3 2 5 2 4" xfId="24117" xr:uid="{00000000-0005-0000-0000-000027600000}"/>
    <cellStyle name="Normal 3 2 2 3 3 2 5 2 4 2" xfId="50864" xr:uid="{00000000-0005-0000-0000-000028600000}"/>
    <cellStyle name="Normal 3 2 2 3 3 2 5 2 5" xfId="31473" xr:uid="{00000000-0005-0000-0000-000029600000}"/>
    <cellStyle name="Normal 3 2 2 3 3 2 5 3" xfId="7100" xr:uid="{00000000-0005-0000-0000-00002A600000}"/>
    <cellStyle name="Normal 3 2 2 3 3 2 5 3 2" xfId="33850" xr:uid="{00000000-0005-0000-0000-00002B600000}"/>
    <cellStyle name="Normal 3 2 2 3 3 2 5 4" xfId="11946" xr:uid="{00000000-0005-0000-0000-00002C600000}"/>
    <cellStyle name="Normal 3 2 2 3 3 2 5 4 2" xfId="38696" xr:uid="{00000000-0005-0000-0000-00002D600000}"/>
    <cellStyle name="Normal 3 2 2 3 3 2 5 5" xfId="16791" xr:uid="{00000000-0005-0000-0000-00002E600000}"/>
    <cellStyle name="Normal 3 2 2 3 3 2 5 5 2" xfId="43541" xr:uid="{00000000-0005-0000-0000-00002F600000}"/>
    <cellStyle name="Normal 3 2 2 3 3 2 5 6" xfId="19192" xr:uid="{00000000-0005-0000-0000-000030600000}"/>
    <cellStyle name="Normal 3 2 2 3 3 2 5 6 2" xfId="45939" xr:uid="{00000000-0005-0000-0000-000031600000}"/>
    <cellStyle name="Normal 3 2 2 3 3 2 5 7" xfId="21643" xr:uid="{00000000-0005-0000-0000-000032600000}"/>
    <cellStyle name="Normal 3 2 2 3 3 2 5 7 2" xfId="48390" xr:uid="{00000000-0005-0000-0000-000033600000}"/>
    <cellStyle name="Normal 3 2 2 3 3 2 5 8" xfId="26509" xr:uid="{00000000-0005-0000-0000-000034600000}"/>
    <cellStyle name="Normal 3 2 2 3 3 2 5 8 2" xfId="53254" xr:uid="{00000000-0005-0000-0000-000035600000}"/>
    <cellStyle name="Normal 3 2 2 3 3 2 5 9" xfId="28999" xr:uid="{00000000-0005-0000-0000-000036600000}"/>
    <cellStyle name="Normal 3 2 2 3 3 2 6" xfId="3260" xr:uid="{00000000-0005-0000-0000-000037600000}"/>
    <cellStyle name="Normal 3 2 2 3 3 2 6 2" xfId="8119" xr:uid="{00000000-0005-0000-0000-000038600000}"/>
    <cellStyle name="Normal 3 2 2 3 3 2 6 2 2" xfId="34869" xr:uid="{00000000-0005-0000-0000-000039600000}"/>
    <cellStyle name="Normal 3 2 2 3 3 2 6 3" xfId="12894" xr:uid="{00000000-0005-0000-0000-00003A600000}"/>
    <cellStyle name="Normal 3 2 2 3 3 2 6 3 2" xfId="39644" xr:uid="{00000000-0005-0000-0000-00003B600000}"/>
    <cellStyle name="Normal 3 2 2 3 3 2 6 4" xfId="22662" xr:uid="{00000000-0005-0000-0000-00003C600000}"/>
    <cellStyle name="Normal 3 2 2 3 3 2 6 4 2" xfId="49409" xr:uid="{00000000-0005-0000-0000-00003D600000}"/>
    <cellStyle name="Normal 3 2 2 3 3 2 6 5" xfId="30018" xr:uid="{00000000-0005-0000-0000-00003E600000}"/>
    <cellStyle name="Normal 3 2 2 3 3 2 7" xfId="5678" xr:uid="{00000000-0005-0000-0000-00003F600000}"/>
    <cellStyle name="Normal 3 2 2 3 3 2 7 2" xfId="32428" xr:uid="{00000000-0005-0000-0000-000040600000}"/>
    <cellStyle name="Normal 3 2 2 3 3 2 8" xfId="10523" xr:uid="{00000000-0005-0000-0000-000041600000}"/>
    <cellStyle name="Normal 3 2 2 3 3 2 8 2" xfId="37273" xr:uid="{00000000-0005-0000-0000-000042600000}"/>
    <cellStyle name="Normal 3 2 2 3 3 2 9" xfId="15369" xr:uid="{00000000-0005-0000-0000-000043600000}"/>
    <cellStyle name="Normal 3 2 2 3 3 2 9 2" xfId="42119" xr:uid="{00000000-0005-0000-0000-000044600000}"/>
    <cellStyle name="Normal 3 2 2 3 3 3" xfId="879" xr:uid="{00000000-0005-0000-0000-000045600000}"/>
    <cellStyle name="Normal 3 2 2 3 3 3 10" xfId="20322" xr:uid="{00000000-0005-0000-0000-000046600000}"/>
    <cellStyle name="Normal 3 2 2 3 3 3 10 2" xfId="47069" xr:uid="{00000000-0005-0000-0000-000047600000}"/>
    <cellStyle name="Normal 3 2 2 3 3 3 11" xfId="25188" xr:uid="{00000000-0005-0000-0000-000048600000}"/>
    <cellStyle name="Normal 3 2 2 3 3 3 11 2" xfId="51933" xr:uid="{00000000-0005-0000-0000-000049600000}"/>
    <cellStyle name="Normal 3 2 2 3 3 3 12" xfId="27652" xr:uid="{00000000-0005-0000-0000-00004A600000}"/>
    <cellStyle name="Normal 3 2 2 3 3 3 2" xfId="1387" xr:uid="{00000000-0005-0000-0000-00004B600000}"/>
    <cellStyle name="Normal 3 2 2 3 3 3 2 10" xfId="28152" xr:uid="{00000000-0005-0000-0000-00004C600000}"/>
    <cellStyle name="Normal 3 2 2 3 3 3 2 2" xfId="2815" xr:uid="{00000000-0005-0000-0000-00004D600000}"/>
    <cellStyle name="Normal 3 2 2 3 3 3 2 2 2" xfId="5298" xr:uid="{00000000-0005-0000-0000-00004E600000}"/>
    <cellStyle name="Normal 3 2 2 3 3 3 2 2 2 2" xfId="10149" xr:uid="{00000000-0005-0000-0000-00004F600000}"/>
    <cellStyle name="Normal 3 2 2 3 3 3 2 2 2 2 2" xfId="36899" xr:uid="{00000000-0005-0000-0000-000050600000}"/>
    <cellStyle name="Normal 3 2 2 3 3 3 2 2 2 3" xfId="14891" xr:uid="{00000000-0005-0000-0000-000051600000}"/>
    <cellStyle name="Normal 3 2 2 3 3 3 2 2 2 3 2" xfId="41641" xr:uid="{00000000-0005-0000-0000-000052600000}"/>
    <cellStyle name="Normal 3 2 2 3 3 3 2 2 2 4" xfId="24692" xr:uid="{00000000-0005-0000-0000-000053600000}"/>
    <cellStyle name="Normal 3 2 2 3 3 3 2 2 2 4 2" xfId="51439" xr:uid="{00000000-0005-0000-0000-000054600000}"/>
    <cellStyle name="Normal 3 2 2 3 3 3 2 2 2 5" xfId="32048" xr:uid="{00000000-0005-0000-0000-000055600000}"/>
    <cellStyle name="Normal 3 2 2 3 3 3 2 2 3" xfId="7675" xr:uid="{00000000-0005-0000-0000-000056600000}"/>
    <cellStyle name="Normal 3 2 2 3 3 3 2 2 3 2" xfId="34425" xr:uid="{00000000-0005-0000-0000-000057600000}"/>
    <cellStyle name="Normal 3 2 2 3 3 3 2 2 4" xfId="12521" xr:uid="{00000000-0005-0000-0000-000058600000}"/>
    <cellStyle name="Normal 3 2 2 3 3 3 2 2 4 2" xfId="39271" xr:uid="{00000000-0005-0000-0000-000059600000}"/>
    <cellStyle name="Normal 3 2 2 3 3 3 2 2 5" xfId="17366" xr:uid="{00000000-0005-0000-0000-00005A600000}"/>
    <cellStyle name="Normal 3 2 2 3 3 3 2 2 5 2" xfId="44116" xr:uid="{00000000-0005-0000-0000-00005B600000}"/>
    <cellStyle name="Normal 3 2 2 3 3 3 2 2 6" xfId="19767" xr:uid="{00000000-0005-0000-0000-00005C600000}"/>
    <cellStyle name="Normal 3 2 2 3 3 3 2 2 6 2" xfId="46514" xr:uid="{00000000-0005-0000-0000-00005D600000}"/>
    <cellStyle name="Normal 3 2 2 3 3 3 2 2 7" xfId="22218" xr:uid="{00000000-0005-0000-0000-00005E600000}"/>
    <cellStyle name="Normal 3 2 2 3 3 3 2 2 7 2" xfId="48965" xr:uid="{00000000-0005-0000-0000-00005F600000}"/>
    <cellStyle name="Normal 3 2 2 3 3 3 2 2 8" xfId="27084" xr:uid="{00000000-0005-0000-0000-000060600000}"/>
    <cellStyle name="Normal 3 2 2 3 3 3 2 2 8 2" xfId="53829" xr:uid="{00000000-0005-0000-0000-000061600000}"/>
    <cellStyle name="Normal 3 2 2 3 3 3 2 2 9" xfId="29574" xr:uid="{00000000-0005-0000-0000-000062600000}"/>
    <cellStyle name="Normal 3 2 2 3 3 3 2 3" xfId="3870" xr:uid="{00000000-0005-0000-0000-000063600000}"/>
    <cellStyle name="Normal 3 2 2 3 3 3 2 3 2" xfId="8727" xr:uid="{00000000-0005-0000-0000-000064600000}"/>
    <cellStyle name="Normal 3 2 2 3 3 3 2 3 2 2" xfId="35477" xr:uid="{00000000-0005-0000-0000-000065600000}"/>
    <cellStyle name="Normal 3 2 2 3 3 3 2 3 3" xfId="13469" xr:uid="{00000000-0005-0000-0000-000066600000}"/>
    <cellStyle name="Normal 3 2 2 3 3 3 2 3 3 2" xfId="40219" xr:uid="{00000000-0005-0000-0000-000067600000}"/>
    <cellStyle name="Normal 3 2 2 3 3 3 2 3 4" xfId="23270" xr:uid="{00000000-0005-0000-0000-000068600000}"/>
    <cellStyle name="Normal 3 2 2 3 3 3 2 3 4 2" xfId="50017" xr:uid="{00000000-0005-0000-0000-000069600000}"/>
    <cellStyle name="Normal 3 2 2 3 3 3 2 3 5" xfId="30626" xr:uid="{00000000-0005-0000-0000-00006A600000}"/>
    <cellStyle name="Normal 3 2 2 3 3 3 2 4" xfId="6253" xr:uid="{00000000-0005-0000-0000-00006B600000}"/>
    <cellStyle name="Normal 3 2 2 3 3 3 2 4 2" xfId="33003" xr:uid="{00000000-0005-0000-0000-00006C600000}"/>
    <cellStyle name="Normal 3 2 2 3 3 3 2 5" xfId="11099" xr:uid="{00000000-0005-0000-0000-00006D600000}"/>
    <cellStyle name="Normal 3 2 2 3 3 3 2 5 2" xfId="37849" xr:uid="{00000000-0005-0000-0000-00006E600000}"/>
    <cellStyle name="Normal 3 2 2 3 3 3 2 6" xfId="15944" xr:uid="{00000000-0005-0000-0000-00006F600000}"/>
    <cellStyle name="Normal 3 2 2 3 3 3 2 6 2" xfId="42694" xr:uid="{00000000-0005-0000-0000-000070600000}"/>
    <cellStyle name="Normal 3 2 2 3 3 3 2 7" xfId="18345" xr:uid="{00000000-0005-0000-0000-000071600000}"/>
    <cellStyle name="Normal 3 2 2 3 3 3 2 7 2" xfId="45092" xr:uid="{00000000-0005-0000-0000-000072600000}"/>
    <cellStyle name="Normal 3 2 2 3 3 3 2 8" xfId="20796" xr:uid="{00000000-0005-0000-0000-000073600000}"/>
    <cellStyle name="Normal 3 2 2 3 3 3 2 8 2" xfId="47543" xr:uid="{00000000-0005-0000-0000-000074600000}"/>
    <cellStyle name="Normal 3 2 2 3 3 3 2 9" xfId="25662" xr:uid="{00000000-0005-0000-0000-000075600000}"/>
    <cellStyle name="Normal 3 2 2 3 3 3 2 9 2" xfId="52407" xr:uid="{00000000-0005-0000-0000-000076600000}"/>
    <cellStyle name="Normal 3 2 2 3 3 3 3" xfId="1866" xr:uid="{00000000-0005-0000-0000-000077600000}"/>
    <cellStyle name="Normal 3 2 2 3 3 3 3 2" xfId="4349" xr:uid="{00000000-0005-0000-0000-000078600000}"/>
    <cellStyle name="Normal 3 2 2 3 3 3 3 2 2" xfId="9201" xr:uid="{00000000-0005-0000-0000-000079600000}"/>
    <cellStyle name="Normal 3 2 2 3 3 3 3 2 2 2" xfId="35951" xr:uid="{00000000-0005-0000-0000-00007A600000}"/>
    <cellStyle name="Normal 3 2 2 3 3 3 3 2 3" xfId="13943" xr:uid="{00000000-0005-0000-0000-00007B600000}"/>
    <cellStyle name="Normal 3 2 2 3 3 3 3 2 3 2" xfId="40693" xr:uid="{00000000-0005-0000-0000-00007C600000}"/>
    <cellStyle name="Normal 3 2 2 3 3 3 3 2 4" xfId="23744" xr:uid="{00000000-0005-0000-0000-00007D600000}"/>
    <cellStyle name="Normal 3 2 2 3 3 3 3 2 4 2" xfId="50491" xr:uid="{00000000-0005-0000-0000-00007E600000}"/>
    <cellStyle name="Normal 3 2 2 3 3 3 3 2 5" xfId="31100" xr:uid="{00000000-0005-0000-0000-00007F600000}"/>
    <cellStyle name="Normal 3 2 2 3 3 3 3 3" xfId="6727" xr:uid="{00000000-0005-0000-0000-000080600000}"/>
    <cellStyle name="Normal 3 2 2 3 3 3 3 3 2" xfId="33477" xr:uid="{00000000-0005-0000-0000-000081600000}"/>
    <cellStyle name="Normal 3 2 2 3 3 3 3 4" xfId="11573" xr:uid="{00000000-0005-0000-0000-000082600000}"/>
    <cellStyle name="Normal 3 2 2 3 3 3 3 4 2" xfId="38323" xr:uid="{00000000-0005-0000-0000-000083600000}"/>
    <cellStyle name="Normal 3 2 2 3 3 3 3 5" xfId="16418" xr:uid="{00000000-0005-0000-0000-000084600000}"/>
    <cellStyle name="Normal 3 2 2 3 3 3 3 5 2" xfId="43168" xr:uid="{00000000-0005-0000-0000-000085600000}"/>
    <cellStyle name="Normal 3 2 2 3 3 3 3 6" xfId="18819" xr:uid="{00000000-0005-0000-0000-000086600000}"/>
    <cellStyle name="Normal 3 2 2 3 3 3 3 6 2" xfId="45566" xr:uid="{00000000-0005-0000-0000-000087600000}"/>
    <cellStyle name="Normal 3 2 2 3 3 3 3 7" xfId="21270" xr:uid="{00000000-0005-0000-0000-000088600000}"/>
    <cellStyle name="Normal 3 2 2 3 3 3 3 7 2" xfId="48017" xr:uid="{00000000-0005-0000-0000-000089600000}"/>
    <cellStyle name="Normal 3 2 2 3 3 3 3 8" xfId="26136" xr:uid="{00000000-0005-0000-0000-00008A600000}"/>
    <cellStyle name="Normal 3 2 2 3 3 3 3 8 2" xfId="52881" xr:uid="{00000000-0005-0000-0000-00008B600000}"/>
    <cellStyle name="Normal 3 2 2 3 3 3 3 9" xfId="28626" xr:uid="{00000000-0005-0000-0000-00008C600000}"/>
    <cellStyle name="Normal 3 2 2 3 3 3 4" xfId="2341" xr:uid="{00000000-0005-0000-0000-00008D600000}"/>
    <cellStyle name="Normal 3 2 2 3 3 3 4 2" xfId="4824" xr:uid="{00000000-0005-0000-0000-00008E600000}"/>
    <cellStyle name="Normal 3 2 2 3 3 3 4 2 2" xfId="9675" xr:uid="{00000000-0005-0000-0000-00008F600000}"/>
    <cellStyle name="Normal 3 2 2 3 3 3 4 2 2 2" xfId="36425" xr:uid="{00000000-0005-0000-0000-000090600000}"/>
    <cellStyle name="Normal 3 2 2 3 3 3 4 2 3" xfId="14417" xr:uid="{00000000-0005-0000-0000-000091600000}"/>
    <cellStyle name="Normal 3 2 2 3 3 3 4 2 3 2" xfId="41167" xr:uid="{00000000-0005-0000-0000-000092600000}"/>
    <cellStyle name="Normal 3 2 2 3 3 3 4 2 4" xfId="24218" xr:uid="{00000000-0005-0000-0000-000093600000}"/>
    <cellStyle name="Normal 3 2 2 3 3 3 4 2 4 2" xfId="50965" xr:uid="{00000000-0005-0000-0000-000094600000}"/>
    <cellStyle name="Normal 3 2 2 3 3 3 4 2 5" xfId="31574" xr:uid="{00000000-0005-0000-0000-000095600000}"/>
    <cellStyle name="Normal 3 2 2 3 3 3 4 3" xfId="7201" xr:uid="{00000000-0005-0000-0000-000096600000}"/>
    <cellStyle name="Normal 3 2 2 3 3 3 4 3 2" xfId="33951" xr:uid="{00000000-0005-0000-0000-000097600000}"/>
    <cellStyle name="Normal 3 2 2 3 3 3 4 4" xfId="12047" xr:uid="{00000000-0005-0000-0000-000098600000}"/>
    <cellStyle name="Normal 3 2 2 3 3 3 4 4 2" xfId="38797" xr:uid="{00000000-0005-0000-0000-000099600000}"/>
    <cellStyle name="Normal 3 2 2 3 3 3 4 5" xfId="16892" xr:uid="{00000000-0005-0000-0000-00009A600000}"/>
    <cellStyle name="Normal 3 2 2 3 3 3 4 5 2" xfId="43642" xr:uid="{00000000-0005-0000-0000-00009B600000}"/>
    <cellStyle name="Normal 3 2 2 3 3 3 4 6" xfId="19293" xr:uid="{00000000-0005-0000-0000-00009C600000}"/>
    <cellStyle name="Normal 3 2 2 3 3 3 4 6 2" xfId="46040" xr:uid="{00000000-0005-0000-0000-00009D600000}"/>
    <cellStyle name="Normal 3 2 2 3 3 3 4 7" xfId="21744" xr:uid="{00000000-0005-0000-0000-00009E600000}"/>
    <cellStyle name="Normal 3 2 2 3 3 3 4 7 2" xfId="48491" xr:uid="{00000000-0005-0000-0000-00009F600000}"/>
    <cellStyle name="Normal 3 2 2 3 3 3 4 8" xfId="26610" xr:uid="{00000000-0005-0000-0000-0000A0600000}"/>
    <cellStyle name="Normal 3 2 2 3 3 3 4 8 2" xfId="53355" xr:uid="{00000000-0005-0000-0000-0000A1600000}"/>
    <cellStyle name="Normal 3 2 2 3 3 3 4 9" xfId="29100" xr:uid="{00000000-0005-0000-0000-0000A2600000}"/>
    <cellStyle name="Normal 3 2 2 3 3 3 5" xfId="3368" xr:uid="{00000000-0005-0000-0000-0000A3600000}"/>
    <cellStyle name="Normal 3 2 2 3 3 3 5 2" xfId="8227" xr:uid="{00000000-0005-0000-0000-0000A4600000}"/>
    <cellStyle name="Normal 3 2 2 3 3 3 5 2 2" xfId="34977" xr:uid="{00000000-0005-0000-0000-0000A5600000}"/>
    <cellStyle name="Normal 3 2 2 3 3 3 5 3" xfId="12995" xr:uid="{00000000-0005-0000-0000-0000A6600000}"/>
    <cellStyle name="Normal 3 2 2 3 3 3 5 3 2" xfId="39745" xr:uid="{00000000-0005-0000-0000-0000A7600000}"/>
    <cellStyle name="Normal 3 2 2 3 3 3 5 4" xfId="22770" xr:uid="{00000000-0005-0000-0000-0000A8600000}"/>
    <cellStyle name="Normal 3 2 2 3 3 3 5 4 2" xfId="49517" xr:uid="{00000000-0005-0000-0000-0000A9600000}"/>
    <cellStyle name="Normal 3 2 2 3 3 3 5 5" xfId="30126" xr:uid="{00000000-0005-0000-0000-0000AA600000}"/>
    <cellStyle name="Normal 3 2 2 3 3 3 6" xfId="5779" xr:uid="{00000000-0005-0000-0000-0000AB600000}"/>
    <cellStyle name="Normal 3 2 2 3 3 3 6 2" xfId="32529" xr:uid="{00000000-0005-0000-0000-0000AC600000}"/>
    <cellStyle name="Normal 3 2 2 3 3 3 7" xfId="10625" xr:uid="{00000000-0005-0000-0000-0000AD600000}"/>
    <cellStyle name="Normal 3 2 2 3 3 3 7 2" xfId="37375" xr:uid="{00000000-0005-0000-0000-0000AE600000}"/>
    <cellStyle name="Normal 3 2 2 3 3 3 8" xfId="15470" xr:uid="{00000000-0005-0000-0000-0000AF600000}"/>
    <cellStyle name="Normal 3 2 2 3 3 3 8 2" xfId="42220" xr:uid="{00000000-0005-0000-0000-0000B0600000}"/>
    <cellStyle name="Normal 3 2 2 3 3 3 9" xfId="17869" xr:uid="{00000000-0005-0000-0000-0000B1600000}"/>
    <cellStyle name="Normal 3 2 2 3 3 3 9 2" xfId="44616" xr:uid="{00000000-0005-0000-0000-0000B2600000}"/>
    <cellStyle name="Normal 3 2 2 3 3 4" xfId="1148" xr:uid="{00000000-0005-0000-0000-0000B3600000}"/>
    <cellStyle name="Normal 3 2 2 3 3 4 10" xfId="27915" xr:uid="{00000000-0005-0000-0000-0000B4600000}"/>
    <cellStyle name="Normal 3 2 2 3 3 4 2" xfId="2578" xr:uid="{00000000-0005-0000-0000-0000B5600000}"/>
    <cellStyle name="Normal 3 2 2 3 3 4 2 2" xfId="5061" xr:uid="{00000000-0005-0000-0000-0000B6600000}"/>
    <cellStyle name="Normal 3 2 2 3 3 4 2 2 2" xfId="9912" xr:uid="{00000000-0005-0000-0000-0000B7600000}"/>
    <cellStyle name="Normal 3 2 2 3 3 4 2 2 2 2" xfId="36662" xr:uid="{00000000-0005-0000-0000-0000B8600000}"/>
    <cellStyle name="Normal 3 2 2 3 3 4 2 2 3" xfId="14654" xr:uid="{00000000-0005-0000-0000-0000B9600000}"/>
    <cellStyle name="Normal 3 2 2 3 3 4 2 2 3 2" xfId="41404" xr:uid="{00000000-0005-0000-0000-0000BA600000}"/>
    <cellStyle name="Normal 3 2 2 3 3 4 2 2 4" xfId="24455" xr:uid="{00000000-0005-0000-0000-0000BB600000}"/>
    <cellStyle name="Normal 3 2 2 3 3 4 2 2 4 2" xfId="51202" xr:uid="{00000000-0005-0000-0000-0000BC600000}"/>
    <cellStyle name="Normal 3 2 2 3 3 4 2 2 5" xfId="31811" xr:uid="{00000000-0005-0000-0000-0000BD600000}"/>
    <cellStyle name="Normal 3 2 2 3 3 4 2 3" xfId="7438" xr:uid="{00000000-0005-0000-0000-0000BE600000}"/>
    <cellStyle name="Normal 3 2 2 3 3 4 2 3 2" xfId="34188" xr:uid="{00000000-0005-0000-0000-0000BF600000}"/>
    <cellStyle name="Normal 3 2 2 3 3 4 2 4" xfId="12284" xr:uid="{00000000-0005-0000-0000-0000C0600000}"/>
    <cellStyle name="Normal 3 2 2 3 3 4 2 4 2" xfId="39034" xr:uid="{00000000-0005-0000-0000-0000C1600000}"/>
    <cellStyle name="Normal 3 2 2 3 3 4 2 5" xfId="17129" xr:uid="{00000000-0005-0000-0000-0000C2600000}"/>
    <cellStyle name="Normal 3 2 2 3 3 4 2 5 2" xfId="43879" xr:uid="{00000000-0005-0000-0000-0000C3600000}"/>
    <cellStyle name="Normal 3 2 2 3 3 4 2 6" xfId="19530" xr:uid="{00000000-0005-0000-0000-0000C4600000}"/>
    <cellStyle name="Normal 3 2 2 3 3 4 2 6 2" xfId="46277" xr:uid="{00000000-0005-0000-0000-0000C5600000}"/>
    <cellStyle name="Normal 3 2 2 3 3 4 2 7" xfId="21981" xr:uid="{00000000-0005-0000-0000-0000C6600000}"/>
    <cellStyle name="Normal 3 2 2 3 3 4 2 7 2" xfId="48728" xr:uid="{00000000-0005-0000-0000-0000C7600000}"/>
    <cellStyle name="Normal 3 2 2 3 3 4 2 8" xfId="26847" xr:uid="{00000000-0005-0000-0000-0000C8600000}"/>
    <cellStyle name="Normal 3 2 2 3 3 4 2 8 2" xfId="53592" xr:uid="{00000000-0005-0000-0000-0000C9600000}"/>
    <cellStyle name="Normal 3 2 2 3 3 4 2 9" xfId="29337" xr:uid="{00000000-0005-0000-0000-0000CA600000}"/>
    <cellStyle name="Normal 3 2 2 3 3 4 3" xfId="3632" xr:uid="{00000000-0005-0000-0000-0000CB600000}"/>
    <cellStyle name="Normal 3 2 2 3 3 4 3 2" xfId="8490" xr:uid="{00000000-0005-0000-0000-0000CC600000}"/>
    <cellStyle name="Normal 3 2 2 3 3 4 3 2 2" xfId="35240" xr:uid="{00000000-0005-0000-0000-0000CD600000}"/>
    <cellStyle name="Normal 3 2 2 3 3 4 3 3" xfId="13232" xr:uid="{00000000-0005-0000-0000-0000CE600000}"/>
    <cellStyle name="Normal 3 2 2 3 3 4 3 3 2" xfId="39982" xr:uid="{00000000-0005-0000-0000-0000CF600000}"/>
    <cellStyle name="Normal 3 2 2 3 3 4 3 4" xfId="23033" xr:uid="{00000000-0005-0000-0000-0000D0600000}"/>
    <cellStyle name="Normal 3 2 2 3 3 4 3 4 2" xfId="49780" xr:uid="{00000000-0005-0000-0000-0000D1600000}"/>
    <cellStyle name="Normal 3 2 2 3 3 4 3 5" xfId="30389" xr:uid="{00000000-0005-0000-0000-0000D2600000}"/>
    <cellStyle name="Normal 3 2 2 3 3 4 4" xfId="6016" xr:uid="{00000000-0005-0000-0000-0000D3600000}"/>
    <cellStyle name="Normal 3 2 2 3 3 4 4 2" xfId="32766" xr:uid="{00000000-0005-0000-0000-0000D4600000}"/>
    <cellStyle name="Normal 3 2 2 3 3 4 5" xfId="10862" xr:uid="{00000000-0005-0000-0000-0000D5600000}"/>
    <cellStyle name="Normal 3 2 2 3 3 4 5 2" xfId="37612" xr:uid="{00000000-0005-0000-0000-0000D6600000}"/>
    <cellStyle name="Normal 3 2 2 3 3 4 6" xfId="15707" xr:uid="{00000000-0005-0000-0000-0000D7600000}"/>
    <cellStyle name="Normal 3 2 2 3 3 4 6 2" xfId="42457" xr:uid="{00000000-0005-0000-0000-0000D8600000}"/>
    <cellStyle name="Normal 3 2 2 3 3 4 7" xfId="18108" xr:uid="{00000000-0005-0000-0000-0000D9600000}"/>
    <cellStyle name="Normal 3 2 2 3 3 4 7 2" xfId="44855" xr:uid="{00000000-0005-0000-0000-0000DA600000}"/>
    <cellStyle name="Normal 3 2 2 3 3 4 8" xfId="20559" xr:uid="{00000000-0005-0000-0000-0000DB600000}"/>
    <cellStyle name="Normal 3 2 2 3 3 4 8 2" xfId="47306" xr:uid="{00000000-0005-0000-0000-0000DC600000}"/>
    <cellStyle name="Normal 3 2 2 3 3 4 9" xfId="25425" xr:uid="{00000000-0005-0000-0000-0000DD600000}"/>
    <cellStyle name="Normal 3 2 2 3 3 4 9 2" xfId="52170" xr:uid="{00000000-0005-0000-0000-0000DE600000}"/>
    <cellStyle name="Normal 3 2 2 3 3 5" xfId="1628" xr:uid="{00000000-0005-0000-0000-0000DF600000}"/>
    <cellStyle name="Normal 3 2 2 3 3 5 2" xfId="4111" xr:uid="{00000000-0005-0000-0000-0000E0600000}"/>
    <cellStyle name="Normal 3 2 2 3 3 5 2 2" xfId="8964" xr:uid="{00000000-0005-0000-0000-0000E1600000}"/>
    <cellStyle name="Normal 3 2 2 3 3 5 2 2 2" xfId="35714" xr:uid="{00000000-0005-0000-0000-0000E2600000}"/>
    <cellStyle name="Normal 3 2 2 3 3 5 2 3" xfId="13706" xr:uid="{00000000-0005-0000-0000-0000E3600000}"/>
    <cellStyle name="Normal 3 2 2 3 3 5 2 3 2" xfId="40456" xr:uid="{00000000-0005-0000-0000-0000E4600000}"/>
    <cellStyle name="Normal 3 2 2 3 3 5 2 4" xfId="23507" xr:uid="{00000000-0005-0000-0000-0000E5600000}"/>
    <cellStyle name="Normal 3 2 2 3 3 5 2 4 2" xfId="50254" xr:uid="{00000000-0005-0000-0000-0000E6600000}"/>
    <cellStyle name="Normal 3 2 2 3 3 5 2 5" xfId="30863" xr:uid="{00000000-0005-0000-0000-0000E7600000}"/>
    <cellStyle name="Normal 3 2 2 3 3 5 3" xfId="6490" xr:uid="{00000000-0005-0000-0000-0000E8600000}"/>
    <cellStyle name="Normal 3 2 2 3 3 5 3 2" xfId="33240" xr:uid="{00000000-0005-0000-0000-0000E9600000}"/>
    <cellStyle name="Normal 3 2 2 3 3 5 4" xfId="11336" xr:uid="{00000000-0005-0000-0000-0000EA600000}"/>
    <cellStyle name="Normal 3 2 2 3 3 5 4 2" xfId="38086" xr:uid="{00000000-0005-0000-0000-0000EB600000}"/>
    <cellStyle name="Normal 3 2 2 3 3 5 5" xfId="16181" xr:uid="{00000000-0005-0000-0000-0000EC600000}"/>
    <cellStyle name="Normal 3 2 2 3 3 5 5 2" xfId="42931" xr:uid="{00000000-0005-0000-0000-0000ED600000}"/>
    <cellStyle name="Normal 3 2 2 3 3 5 6" xfId="18582" xr:uid="{00000000-0005-0000-0000-0000EE600000}"/>
    <cellStyle name="Normal 3 2 2 3 3 5 6 2" xfId="45329" xr:uid="{00000000-0005-0000-0000-0000EF600000}"/>
    <cellStyle name="Normal 3 2 2 3 3 5 7" xfId="21033" xr:uid="{00000000-0005-0000-0000-0000F0600000}"/>
    <cellStyle name="Normal 3 2 2 3 3 5 7 2" xfId="47780" xr:uid="{00000000-0005-0000-0000-0000F1600000}"/>
    <cellStyle name="Normal 3 2 2 3 3 5 8" xfId="25899" xr:uid="{00000000-0005-0000-0000-0000F2600000}"/>
    <cellStyle name="Normal 3 2 2 3 3 5 8 2" xfId="52644" xr:uid="{00000000-0005-0000-0000-0000F3600000}"/>
    <cellStyle name="Normal 3 2 2 3 3 5 9" xfId="28389" xr:uid="{00000000-0005-0000-0000-0000F4600000}"/>
    <cellStyle name="Normal 3 2 2 3 3 6" xfId="2104" xr:uid="{00000000-0005-0000-0000-0000F5600000}"/>
    <cellStyle name="Normal 3 2 2 3 3 6 2" xfId="4587" xr:uid="{00000000-0005-0000-0000-0000F6600000}"/>
    <cellStyle name="Normal 3 2 2 3 3 6 2 2" xfId="9438" xr:uid="{00000000-0005-0000-0000-0000F7600000}"/>
    <cellStyle name="Normal 3 2 2 3 3 6 2 2 2" xfId="36188" xr:uid="{00000000-0005-0000-0000-0000F8600000}"/>
    <cellStyle name="Normal 3 2 2 3 3 6 2 3" xfId="14180" xr:uid="{00000000-0005-0000-0000-0000F9600000}"/>
    <cellStyle name="Normal 3 2 2 3 3 6 2 3 2" xfId="40930" xr:uid="{00000000-0005-0000-0000-0000FA600000}"/>
    <cellStyle name="Normal 3 2 2 3 3 6 2 4" xfId="23981" xr:uid="{00000000-0005-0000-0000-0000FB600000}"/>
    <cellStyle name="Normal 3 2 2 3 3 6 2 4 2" xfId="50728" xr:uid="{00000000-0005-0000-0000-0000FC600000}"/>
    <cellStyle name="Normal 3 2 2 3 3 6 2 5" xfId="31337" xr:uid="{00000000-0005-0000-0000-0000FD600000}"/>
    <cellStyle name="Normal 3 2 2 3 3 6 3" xfId="6964" xr:uid="{00000000-0005-0000-0000-0000FE600000}"/>
    <cellStyle name="Normal 3 2 2 3 3 6 3 2" xfId="33714" xr:uid="{00000000-0005-0000-0000-0000FF600000}"/>
    <cellStyle name="Normal 3 2 2 3 3 6 4" xfId="11810" xr:uid="{00000000-0005-0000-0000-000000610000}"/>
    <cellStyle name="Normal 3 2 2 3 3 6 4 2" xfId="38560" xr:uid="{00000000-0005-0000-0000-000001610000}"/>
    <cellStyle name="Normal 3 2 2 3 3 6 5" xfId="16655" xr:uid="{00000000-0005-0000-0000-000002610000}"/>
    <cellStyle name="Normal 3 2 2 3 3 6 5 2" xfId="43405" xr:uid="{00000000-0005-0000-0000-000003610000}"/>
    <cellStyle name="Normal 3 2 2 3 3 6 6" xfId="19056" xr:uid="{00000000-0005-0000-0000-000004610000}"/>
    <cellStyle name="Normal 3 2 2 3 3 6 6 2" xfId="45803" xr:uid="{00000000-0005-0000-0000-000005610000}"/>
    <cellStyle name="Normal 3 2 2 3 3 6 7" xfId="21507" xr:uid="{00000000-0005-0000-0000-000006610000}"/>
    <cellStyle name="Normal 3 2 2 3 3 6 7 2" xfId="48254" xr:uid="{00000000-0005-0000-0000-000007610000}"/>
    <cellStyle name="Normal 3 2 2 3 3 6 8" xfId="26373" xr:uid="{00000000-0005-0000-0000-000008610000}"/>
    <cellStyle name="Normal 3 2 2 3 3 6 8 2" xfId="53118" xr:uid="{00000000-0005-0000-0000-000009610000}"/>
    <cellStyle name="Normal 3 2 2 3 3 6 9" xfId="28863" xr:uid="{00000000-0005-0000-0000-00000A610000}"/>
    <cellStyle name="Normal 3 2 2 3 3 7" xfId="3079" xr:uid="{00000000-0005-0000-0000-00000B610000}"/>
    <cellStyle name="Normal 3 2 2 3 3 7 2" xfId="7938" xr:uid="{00000000-0005-0000-0000-00000C610000}"/>
    <cellStyle name="Normal 3 2 2 3 3 7 2 2" xfId="34688" xr:uid="{00000000-0005-0000-0000-00000D610000}"/>
    <cellStyle name="Normal 3 2 2 3 3 7 3" xfId="12758" xr:uid="{00000000-0005-0000-0000-00000E610000}"/>
    <cellStyle name="Normal 3 2 2 3 3 7 3 2" xfId="39508" xr:uid="{00000000-0005-0000-0000-00000F610000}"/>
    <cellStyle name="Normal 3 2 2 3 3 7 4" xfId="22481" xr:uid="{00000000-0005-0000-0000-000010610000}"/>
    <cellStyle name="Normal 3 2 2 3 3 7 4 2" xfId="49228" xr:uid="{00000000-0005-0000-0000-000011610000}"/>
    <cellStyle name="Normal 3 2 2 3 3 7 5" xfId="29837" xr:uid="{00000000-0005-0000-0000-000012610000}"/>
    <cellStyle name="Normal 3 2 2 3 3 8" xfId="5542" xr:uid="{00000000-0005-0000-0000-000013610000}"/>
    <cellStyle name="Normal 3 2 2 3 3 8 2" xfId="32292" xr:uid="{00000000-0005-0000-0000-000014610000}"/>
    <cellStyle name="Normal 3 2 2 3 3 9" xfId="10387" xr:uid="{00000000-0005-0000-0000-000015610000}"/>
    <cellStyle name="Normal 3 2 2 3 3 9 2" xfId="37137" xr:uid="{00000000-0005-0000-0000-000016610000}"/>
    <cellStyle name="Normal 3 2 2 3 4" xfId="579" xr:uid="{00000000-0005-0000-0000-000017610000}"/>
    <cellStyle name="Normal 3 2 2 3 4 10" xfId="17657" xr:uid="{00000000-0005-0000-0000-000018610000}"/>
    <cellStyle name="Normal 3 2 2 3 4 10 2" xfId="44404" xr:uid="{00000000-0005-0000-0000-000019610000}"/>
    <cellStyle name="Normal 3 2 2 3 4 11" xfId="20115" xr:uid="{00000000-0005-0000-0000-00001A610000}"/>
    <cellStyle name="Normal 3 2 2 3 4 11 2" xfId="46862" xr:uid="{00000000-0005-0000-0000-00001B610000}"/>
    <cellStyle name="Normal 3 2 2 3 4 12" xfId="24981" xr:uid="{00000000-0005-0000-0000-00001C610000}"/>
    <cellStyle name="Normal 3 2 2 3 4 12 2" xfId="51727" xr:uid="{00000000-0005-0000-0000-00001D610000}"/>
    <cellStyle name="Normal 3 2 2 3 4 13" xfId="27394" xr:uid="{00000000-0005-0000-0000-00001E610000}"/>
    <cellStyle name="Normal 3 2 2 3 4 2" xfId="911" xr:uid="{00000000-0005-0000-0000-00001F610000}"/>
    <cellStyle name="Normal 3 2 2 3 4 2 10" xfId="20353" xr:uid="{00000000-0005-0000-0000-000020610000}"/>
    <cellStyle name="Normal 3 2 2 3 4 2 10 2" xfId="47100" xr:uid="{00000000-0005-0000-0000-000021610000}"/>
    <cellStyle name="Normal 3 2 2 3 4 2 11" xfId="25219" xr:uid="{00000000-0005-0000-0000-000022610000}"/>
    <cellStyle name="Normal 3 2 2 3 4 2 11 2" xfId="51964" xr:uid="{00000000-0005-0000-0000-000023610000}"/>
    <cellStyle name="Normal 3 2 2 3 4 2 12" xfId="27683" xr:uid="{00000000-0005-0000-0000-000024610000}"/>
    <cellStyle name="Normal 3 2 2 3 4 2 2" xfId="1418" xr:uid="{00000000-0005-0000-0000-000025610000}"/>
    <cellStyle name="Normal 3 2 2 3 4 2 2 10" xfId="28183" xr:uid="{00000000-0005-0000-0000-000026610000}"/>
    <cellStyle name="Normal 3 2 2 3 4 2 2 2" xfId="2846" xr:uid="{00000000-0005-0000-0000-000027610000}"/>
    <cellStyle name="Normal 3 2 2 3 4 2 2 2 2" xfId="5329" xr:uid="{00000000-0005-0000-0000-000028610000}"/>
    <cellStyle name="Normal 3 2 2 3 4 2 2 2 2 2" xfId="10180" xr:uid="{00000000-0005-0000-0000-000029610000}"/>
    <cellStyle name="Normal 3 2 2 3 4 2 2 2 2 2 2" xfId="36930" xr:uid="{00000000-0005-0000-0000-00002A610000}"/>
    <cellStyle name="Normal 3 2 2 3 4 2 2 2 2 3" xfId="14922" xr:uid="{00000000-0005-0000-0000-00002B610000}"/>
    <cellStyle name="Normal 3 2 2 3 4 2 2 2 2 3 2" xfId="41672" xr:uid="{00000000-0005-0000-0000-00002C610000}"/>
    <cellStyle name="Normal 3 2 2 3 4 2 2 2 2 4" xfId="24723" xr:uid="{00000000-0005-0000-0000-00002D610000}"/>
    <cellStyle name="Normal 3 2 2 3 4 2 2 2 2 4 2" xfId="51470" xr:uid="{00000000-0005-0000-0000-00002E610000}"/>
    <cellStyle name="Normal 3 2 2 3 4 2 2 2 2 5" xfId="32079" xr:uid="{00000000-0005-0000-0000-00002F610000}"/>
    <cellStyle name="Normal 3 2 2 3 4 2 2 2 3" xfId="7706" xr:uid="{00000000-0005-0000-0000-000030610000}"/>
    <cellStyle name="Normal 3 2 2 3 4 2 2 2 3 2" xfId="34456" xr:uid="{00000000-0005-0000-0000-000031610000}"/>
    <cellStyle name="Normal 3 2 2 3 4 2 2 2 4" xfId="12552" xr:uid="{00000000-0005-0000-0000-000032610000}"/>
    <cellStyle name="Normal 3 2 2 3 4 2 2 2 4 2" xfId="39302" xr:uid="{00000000-0005-0000-0000-000033610000}"/>
    <cellStyle name="Normal 3 2 2 3 4 2 2 2 5" xfId="17397" xr:uid="{00000000-0005-0000-0000-000034610000}"/>
    <cellStyle name="Normal 3 2 2 3 4 2 2 2 5 2" xfId="44147" xr:uid="{00000000-0005-0000-0000-000035610000}"/>
    <cellStyle name="Normal 3 2 2 3 4 2 2 2 6" xfId="19798" xr:uid="{00000000-0005-0000-0000-000036610000}"/>
    <cellStyle name="Normal 3 2 2 3 4 2 2 2 6 2" xfId="46545" xr:uid="{00000000-0005-0000-0000-000037610000}"/>
    <cellStyle name="Normal 3 2 2 3 4 2 2 2 7" xfId="22249" xr:uid="{00000000-0005-0000-0000-000038610000}"/>
    <cellStyle name="Normal 3 2 2 3 4 2 2 2 7 2" xfId="48996" xr:uid="{00000000-0005-0000-0000-000039610000}"/>
    <cellStyle name="Normal 3 2 2 3 4 2 2 2 8" xfId="27115" xr:uid="{00000000-0005-0000-0000-00003A610000}"/>
    <cellStyle name="Normal 3 2 2 3 4 2 2 2 8 2" xfId="53860" xr:uid="{00000000-0005-0000-0000-00003B610000}"/>
    <cellStyle name="Normal 3 2 2 3 4 2 2 2 9" xfId="29605" xr:uid="{00000000-0005-0000-0000-00003C610000}"/>
    <cellStyle name="Normal 3 2 2 3 4 2 2 3" xfId="3901" xr:uid="{00000000-0005-0000-0000-00003D610000}"/>
    <cellStyle name="Normal 3 2 2 3 4 2 2 3 2" xfId="8758" xr:uid="{00000000-0005-0000-0000-00003E610000}"/>
    <cellStyle name="Normal 3 2 2 3 4 2 2 3 2 2" xfId="35508" xr:uid="{00000000-0005-0000-0000-00003F610000}"/>
    <cellStyle name="Normal 3 2 2 3 4 2 2 3 3" xfId="13500" xr:uid="{00000000-0005-0000-0000-000040610000}"/>
    <cellStyle name="Normal 3 2 2 3 4 2 2 3 3 2" xfId="40250" xr:uid="{00000000-0005-0000-0000-000041610000}"/>
    <cellStyle name="Normal 3 2 2 3 4 2 2 3 4" xfId="23301" xr:uid="{00000000-0005-0000-0000-000042610000}"/>
    <cellStyle name="Normal 3 2 2 3 4 2 2 3 4 2" xfId="50048" xr:uid="{00000000-0005-0000-0000-000043610000}"/>
    <cellStyle name="Normal 3 2 2 3 4 2 2 3 5" xfId="30657" xr:uid="{00000000-0005-0000-0000-000044610000}"/>
    <cellStyle name="Normal 3 2 2 3 4 2 2 4" xfId="6284" xr:uid="{00000000-0005-0000-0000-000045610000}"/>
    <cellStyle name="Normal 3 2 2 3 4 2 2 4 2" xfId="33034" xr:uid="{00000000-0005-0000-0000-000046610000}"/>
    <cellStyle name="Normal 3 2 2 3 4 2 2 5" xfId="11130" xr:uid="{00000000-0005-0000-0000-000047610000}"/>
    <cellStyle name="Normal 3 2 2 3 4 2 2 5 2" xfId="37880" xr:uid="{00000000-0005-0000-0000-000048610000}"/>
    <cellStyle name="Normal 3 2 2 3 4 2 2 6" xfId="15975" xr:uid="{00000000-0005-0000-0000-000049610000}"/>
    <cellStyle name="Normal 3 2 2 3 4 2 2 6 2" xfId="42725" xr:uid="{00000000-0005-0000-0000-00004A610000}"/>
    <cellStyle name="Normal 3 2 2 3 4 2 2 7" xfId="18376" xr:uid="{00000000-0005-0000-0000-00004B610000}"/>
    <cellStyle name="Normal 3 2 2 3 4 2 2 7 2" xfId="45123" xr:uid="{00000000-0005-0000-0000-00004C610000}"/>
    <cellStyle name="Normal 3 2 2 3 4 2 2 8" xfId="20827" xr:uid="{00000000-0005-0000-0000-00004D610000}"/>
    <cellStyle name="Normal 3 2 2 3 4 2 2 8 2" xfId="47574" xr:uid="{00000000-0005-0000-0000-00004E610000}"/>
    <cellStyle name="Normal 3 2 2 3 4 2 2 9" xfId="25693" xr:uid="{00000000-0005-0000-0000-00004F610000}"/>
    <cellStyle name="Normal 3 2 2 3 4 2 2 9 2" xfId="52438" xr:uid="{00000000-0005-0000-0000-000050610000}"/>
    <cellStyle name="Normal 3 2 2 3 4 2 3" xfId="1897" xr:uid="{00000000-0005-0000-0000-000051610000}"/>
    <cellStyle name="Normal 3 2 2 3 4 2 3 2" xfId="4380" xr:uid="{00000000-0005-0000-0000-000052610000}"/>
    <cellStyle name="Normal 3 2 2 3 4 2 3 2 2" xfId="9232" xr:uid="{00000000-0005-0000-0000-000053610000}"/>
    <cellStyle name="Normal 3 2 2 3 4 2 3 2 2 2" xfId="35982" xr:uid="{00000000-0005-0000-0000-000054610000}"/>
    <cellStyle name="Normal 3 2 2 3 4 2 3 2 3" xfId="13974" xr:uid="{00000000-0005-0000-0000-000055610000}"/>
    <cellStyle name="Normal 3 2 2 3 4 2 3 2 3 2" xfId="40724" xr:uid="{00000000-0005-0000-0000-000056610000}"/>
    <cellStyle name="Normal 3 2 2 3 4 2 3 2 4" xfId="23775" xr:uid="{00000000-0005-0000-0000-000057610000}"/>
    <cellStyle name="Normal 3 2 2 3 4 2 3 2 4 2" xfId="50522" xr:uid="{00000000-0005-0000-0000-000058610000}"/>
    <cellStyle name="Normal 3 2 2 3 4 2 3 2 5" xfId="31131" xr:uid="{00000000-0005-0000-0000-000059610000}"/>
    <cellStyle name="Normal 3 2 2 3 4 2 3 3" xfId="6758" xr:uid="{00000000-0005-0000-0000-00005A610000}"/>
    <cellStyle name="Normal 3 2 2 3 4 2 3 3 2" xfId="33508" xr:uid="{00000000-0005-0000-0000-00005B610000}"/>
    <cellStyle name="Normal 3 2 2 3 4 2 3 4" xfId="11604" xr:uid="{00000000-0005-0000-0000-00005C610000}"/>
    <cellStyle name="Normal 3 2 2 3 4 2 3 4 2" xfId="38354" xr:uid="{00000000-0005-0000-0000-00005D610000}"/>
    <cellStyle name="Normal 3 2 2 3 4 2 3 5" xfId="16449" xr:uid="{00000000-0005-0000-0000-00005E610000}"/>
    <cellStyle name="Normal 3 2 2 3 4 2 3 5 2" xfId="43199" xr:uid="{00000000-0005-0000-0000-00005F610000}"/>
    <cellStyle name="Normal 3 2 2 3 4 2 3 6" xfId="18850" xr:uid="{00000000-0005-0000-0000-000060610000}"/>
    <cellStyle name="Normal 3 2 2 3 4 2 3 6 2" xfId="45597" xr:uid="{00000000-0005-0000-0000-000061610000}"/>
    <cellStyle name="Normal 3 2 2 3 4 2 3 7" xfId="21301" xr:uid="{00000000-0005-0000-0000-000062610000}"/>
    <cellStyle name="Normal 3 2 2 3 4 2 3 7 2" xfId="48048" xr:uid="{00000000-0005-0000-0000-000063610000}"/>
    <cellStyle name="Normal 3 2 2 3 4 2 3 8" xfId="26167" xr:uid="{00000000-0005-0000-0000-000064610000}"/>
    <cellStyle name="Normal 3 2 2 3 4 2 3 8 2" xfId="52912" xr:uid="{00000000-0005-0000-0000-000065610000}"/>
    <cellStyle name="Normal 3 2 2 3 4 2 3 9" xfId="28657" xr:uid="{00000000-0005-0000-0000-000066610000}"/>
    <cellStyle name="Normal 3 2 2 3 4 2 4" xfId="2372" xr:uid="{00000000-0005-0000-0000-000067610000}"/>
    <cellStyle name="Normal 3 2 2 3 4 2 4 2" xfId="4855" xr:uid="{00000000-0005-0000-0000-000068610000}"/>
    <cellStyle name="Normal 3 2 2 3 4 2 4 2 2" xfId="9706" xr:uid="{00000000-0005-0000-0000-000069610000}"/>
    <cellStyle name="Normal 3 2 2 3 4 2 4 2 2 2" xfId="36456" xr:uid="{00000000-0005-0000-0000-00006A610000}"/>
    <cellStyle name="Normal 3 2 2 3 4 2 4 2 3" xfId="14448" xr:uid="{00000000-0005-0000-0000-00006B610000}"/>
    <cellStyle name="Normal 3 2 2 3 4 2 4 2 3 2" xfId="41198" xr:uid="{00000000-0005-0000-0000-00006C610000}"/>
    <cellStyle name="Normal 3 2 2 3 4 2 4 2 4" xfId="24249" xr:uid="{00000000-0005-0000-0000-00006D610000}"/>
    <cellStyle name="Normal 3 2 2 3 4 2 4 2 4 2" xfId="50996" xr:uid="{00000000-0005-0000-0000-00006E610000}"/>
    <cellStyle name="Normal 3 2 2 3 4 2 4 2 5" xfId="31605" xr:uid="{00000000-0005-0000-0000-00006F610000}"/>
    <cellStyle name="Normal 3 2 2 3 4 2 4 3" xfId="7232" xr:uid="{00000000-0005-0000-0000-000070610000}"/>
    <cellStyle name="Normal 3 2 2 3 4 2 4 3 2" xfId="33982" xr:uid="{00000000-0005-0000-0000-000071610000}"/>
    <cellStyle name="Normal 3 2 2 3 4 2 4 4" xfId="12078" xr:uid="{00000000-0005-0000-0000-000072610000}"/>
    <cellStyle name="Normal 3 2 2 3 4 2 4 4 2" xfId="38828" xr:uid="{00000000-0005-0000-0000-000073610000}"/>
    <cellStyle name="Normal 3 2 2 3 4 2 4 5" xfId="16923" xr:uid="{00000000-0005-0000-0000-000074610000}"/>
    <cellStyle name="Normal 3 2 2 3 4 2 4 5 2" xfId="43673" xr:uid="{00000000-0005-0000-0000-000075610000}"/>
    <cellStyle name="Normal 3 2 2 3 4 2 4 6" xfId="19324" xr:uid="{00000000-0005-0000-0000-000076610000}"/>
    <cellStyle name="Normal 3 2 2 3 4 2 4 6 2" xfId="46071" xr:uid="{00000000-0005-0000-0000-000077610000}"/>
    <cellStyle name="Normal 3 2 2 3 4 2 4 7" xfId="21775" xr:uid="{00000000-0005-0000-0000-000078610000}"/>
    <cellStyle name="Normal 3 2 2 3 4 2 4 7 2" xfId="48522" xr:uid="{00000000-0005-0000-0000-000079610000}"/>
    <cellStyle name="Normal 3 2 2 3 4 2 4 8" xfId="26641" xr:uid="{00000000-0005-0000-0000-00007A610000}"/>
    <cellStyle name="Normal 3 2 2 3 4 2 4 8 2" xfId="53386" xr:uid="{00000000-0005-0000-0000-00007B610000}"/>
    <cellStyle name="Normal 3 2 2 3 4 2 4 9" xfId="29131" xr:uid="{00000000-0005-0000-0000-00007C610000}"/>
    <cellStyle name="Normal 3 2 2 3 4 2 5" xfId="3399" xr:uid="{00000000-0005-0000-0000-00007D610000}"/>
    <cellStyle name="Normal 3 2 2 3 4 2 5 2" xfId="8258" xr:uid="{00000000-0005-0000-0000-00007E610000}"/>
    <cellStyle name="Normal 3 2 2 3 4 2 5 2 2" xfId="35008" xr:uid="{00000000-0005-0000-0000-00007F610000}"/>
    <cellStyle name="Normal 3 2 2 3 4 2 5 3" xfId="13026" xr:uid="{00000000-0005-0000-0000-000080610000}"/>
    <cellStyle name="Normal 3 2 2 3 4 2 5 3 2" xfId="39776" xr:uid="{00000000-0005-0000-0000-000081610000}"/>
    <cellStyle name="Normal 3 2 2 3 4 2 5 4" xfId="22801" xr:uid="{00000000-0005-0000-0000-000082610000}"/>
    <cellStyle name="Normal 3 2 2 3 4 2 5 4 2" xfId="49548" xr:uid="{00000000-0005-0000-0000-000083610000}"/>
    <cellStyle name="Normal 3 2 2 3 4 2 5 5" xfId="30157" xr:uid="{00000000-0005-0000-0000-000084610000}"/>
    <cellStyle name="Normal 3 2 2 3 4 2 6" xfId="5810" xr:uid="{00000000-0005-0000-0000-000085610000}"/>
    <cellStyle name="Normal 3 2 2 3 4 2 6 2" xfId="32560" xr:uid="{00000000-0005-0000-0000-000086610000}"/>
    <cellStyle name="Normal 3 2 2 3 4 2 7" xfId="10656" xr:uid="{00000000-0005-0000-0000-000087610000}"/>
    <cellStyle name="Normal 3 2 2 3 4 2 7 2" xfId="37406" xr:uid="{00000000-0005-0000-0000-000088610000}"/>
    <cellStyle name="Normal 3 2 2 3 4 2 8" xfId="15501" xr:uid="{00000000-0005-0000-0000-000089610000}"/>
    <cellStyle name="Normal 3 2 2 3 4 2 8 2" xfId="42251" xr:uid="{00000000-0005-0000-0000-00008A610000}"/>
    <cellStyle name="Normal 3 2 2 3 4 2 9" xfId="17900" xr:uid="{00000000-0005-0000-0000-00008B610000}"/>
    <cellStyle name="Normal 3 2 2 3 4 2 9 2" xfId="44647" xr:uid="{00000000-0005-0000-0000-00008C610000}"/>
    <cellStyle name="Normal 3 2 2 3 4 3" xfId="1179" xr:uid="{00000000-0005-0000-0000-00008D610000}"/>
    <cellStyle name="Normal 3 2 2 3 4 3 10" xfId="27946" xr:uid="{00000000-0005-0000-0000-00008E610000}"/>
    <cellStyle name="Normal 3 2 2 3 4 3 2" xfId="2609" xr:uid="{00000000-0005-0000-0000-00008F610000}"/>
    <cellStyle name="Normal 3 2 2 3 4 3 2 2" xfId="5092" xr:uid="{00000000-0005-0000-0000-000090610000}"/>
    <cellStyle name="Normal 3 2 2 3 4 3 2 2 2" xfId="9943" xr:uid="{00000000-0005-0000-0000-000091610000}"/>
    <cellStyle name="Normal 3 2 2 3 4 3 2 2 2 2" xfId="36693" xr:uid="{00000000-0005-0000-0000-000092610000}"/>
    <cellStyle name="Normal 3 2 2 3 4 3 2 2 3" xfId="14685" xr:uid="{00000000-0005-0000-0000-000093610000}"/>
    <cellStyle name="Normal 3 2 2 3 4 3 2 2 3 2" xfId="41435" xr:uid="{00000000-0005-0000-0000-000094610000}"/>
    <cellStyle name="Normal 3 2 2 3 4 3 2 2 4" xfId="24486" xr:uid="{00000000-0005-0000-0000-000095610000}"/>
    <cellStyle name="Normal 3 2 2 3 4 3 2 2 4 2" xfId="51233" xr:uid="{00000000-0005-0000-0000-000096610000}"/>
    <cellStyle name="Normal 3 2 2 3 4 3 2 2 5" xfId="31842" xr:uid="{00000000-0005-0000-0000-000097610000}"/>
    <cellStyle name="Normal 3 2 2 3 4 3 2 3" xfId="7469" xr:uid="{00000000-0005-0000-0000-000098610000}"/>
    <cellStyle name="Normal 3 2 2 3 4 3 2 3 2" xfId="34219" xr:uid="{00000000-0005-0000-0000-000099610000}"/>
    <cellStyle name="Normal 3 2 2 3 4 3 2 4" xfId="12315" xr:uid="{00000000-0005-0000-0000-00009A610000}"/>
    <cellStyle name="Normal 3 2 2 3 4 3 2 4 2" xfId="39065" xr:uid="{00000000-0005-0000-0000-00009B610000}"/>
    <cellStyle name="Normal 3 2 2 3 4 3 2 5" xfId="17160" xr:uid="{00000000-0005-0000-0000-00009C610000}"/>
    <cellStyle name="Normal 3 2 2 3 4 3 2 5 2" xfId="43910" xr:uid="{00000000-0005-0000-0000-00009D610000}"/>
    <cellStyle name="Normal 3 2 2 3 4 3 2 6" xfId="19561" xr:uid="{00000000-0005-0000-0000-00009E610000}"/>
    <cellStyle name="Normal 3 2 2 3 4 3 2 6 2" xfId="46308" xr:uid="{00000000-0005-0000-0000-00009F610000}"/>
    <cellStyle name="Normal 3 2 2 3 4 3 2 7" xfId="22012" xr:uid="{00000000-0005-0000-0000-0000A0610000}"/>
    <cellStyle name="Normal 3 2 2 3 4 3 2 7 2" xfId="48759" xr:uid="{00000000-0005-0000-0000-0000A1610000}"/>
    <cellStyle name="Normal 3 2 2 3 4 3 2 8" xfId="26878" xr:uid="{00000000-0005-0000-0000-0000A2610000}"/>
    <cellStyle name="Normal 3 2 2 3 4 3 2 8 2" xfId="53623" xr:uid="{00000000-0005-0000-0000-0000A3610000}"/>
    <cellStyle name="Normal 3 2 2 3 4 3 2 9" xfId="29368" xr:uid="{00000000-0005-0000-0000-0000A4610000}"/>
    <cellStyle name="Normal 3 2 2 3 4 3 3" xfId="3663" xr:uid="{00000000-0005-0000-0000-0000A5610000}"/>
    <cellStyle name="Normal 3 2 2 3 4 3 3 2" xfId="8521" xr:uid="{00000000-0005-0000-0000-0000A6610000}"/>
    <cellStyle name="Normal 3 2 2 3 4 3 3 2 2" xfId="35271" xr:uid="{00000000-0005-0000-0000-0000A7610000}"/>
    <cellStyle name="Normal 3 2 2 3 4 3 3 3" xfId="13263" xr:uid="{00000000-0005-0000-0000-0000A8610000}"/>
    <cellStyle name="Normal 3 2 2 3 4 3 3 3 2" xfId="40013" xr:uid="{00000000-0005-0000-0000-0000A9610000}"/>
    <cellStyle name="Normal 3 2 2 3 4 3 3 4" xfId="23064" xr:uid="{00000000-0005-0000-0000-0000AA610000}"/>
    <cellStyle name="Normal 3 2 2 3 4 3 3 4 2" xfId="49811" xr:uid="{00000000-0005-0000-0000-0000AB610000}"/>
    <cellStyle name="Normal 3 2 2 3 4 3 3 5" xfId="30420" xr:uid="{00000000-0005-0000-0000-0000AC610000}"/>
    <cellStyle name="Normal 3 2 2 3 4 3 4" xfId="6047" xr:uid="{00000000-0005-0000-0000-0000AD610000}"/>
    <cellStyle name="Normal 3 2 2 3 4 3 4 2" xfId="32797" xr:uid="{00000000-0005-0000-0000-0000AE610000}"/>
    <cellStyle name="Normal 3 2 2 3 4 3 5" xfId="10893" xr:uid="{00000000-0005-0000-0000-0000AF610000}"/>
    <cellStyle name="Normal 3 2 2 3 4 3 5 2" xfId="37643" xr:uid="{00000000-0005-0000-0000-0000B0610000}"/>
    <cellStyle name="Normal 3 2 2 3 4 3 6" xfId="15738" xr:uid="{00000000-0005-0000-0000-0000B1610000}"/>
    <cellStyle name="Normal 3 2 2 3 4 3 6 2" xfId="42488" xr:uid="{00000000-0005-0000-0000-0000B2610000}"/>
    <cellStyle name="Normal 3 2 2 3 4 3 7" xfId="18139" xr:uid="{00000000-0005-0000-0000-0000B3610000}"/>
    <cellStyle name="Normal 3 2 2 3 4 3 7 2" xfId="44886" xr:uid="{00000000-0005-0000-0000-0000B4610000}"/>
    <cellStyle name="Normal 3 2 2 3 4 3 8" xfId="20590" xr:uid="{00000000-0005-0000-0000-0000B5610000}"/>
    <cellStyle name="Normal 3 2 2 3 4 3 8 2" xfId="47337" xr:uid="{00000000-0005-0000-0000-0000B6610000}"/>
    <cellStyle name="Normal 3 2 2 3 4 3 9" xfId="25456" xr:uid="{00000000-0005-0000-0000-0000B7610000}"/>
    <cellStyle name="Normal 3 2 2 3 4 3 9 2" xfId="52201" xr:uid="{00000000-0005-0000-0000-0000B8610000}"/>
    <cellStyle name="Normal 3 2 2 3 4 4" xfId="1659" xr:uid="{00000000-0005-0000-0000-0000B9610000}"/>
    <cellStyle name="Normal 3 2 2 3 4 4 2" xfId="4142" xr:uid="{00000000-0005-0000-0000-0000BA610000}"/>
    <cellStyle name="Normal 3 2 2 3 4 4 2 2" xfId="8995" xr:uid="{00000000-0005-0000-0000-0000BB610000}"/>
    <cellStyle name="Normal 3 2 2 3 4 4 2 2 2" xfId="35745" xr:uid="{00000000-0005-0000-0000-0000BC610000}"/>
    <cellStyle name="Normal 3 2 2 3 4 4 2 3" xfId="13737" xr:uid="{00000000-0005-0000-0000-0000BD610000}"/>
    <cellStyle name="Normal 3 2 2 3 4 4 2 3 2" xfId="40487" xr:uid="{00000000-0005-0000-0000-0000BE610000}"/>
    <cellStyle name="Normal 3 2 2 3 4 4 2 4" xfId="23538" xr:uid="{00000000-0005-0000-0000-0000BF610000}"/>
    <cellStyle name="Normal 3 2 2 3 4 4 2 4 2" xfId="50285" xr:uid="{00000000-0005-0000-0000-0000C0610000}"/>
    <cellStyle name="Normal 3 2 2 3 4 4 2 5" xfId="30894" xr:uid="{00000000-0005-0000-0000-0000C1610000}"/>
    <cellStyle name="Normal 3 2 2 3 4 4 3" xfId="6521" xr:uid="{00000000-0005-0000-0000-0000C2610000}"/>
    <cellStyle name="Normal 3 2 2 3 4 4 3 2" xfId="33271" xr:uid="{00000000-0005-0000-0000-0000C3610000}"/>
    <cellStyle name="Normal 3 2 2 3 4 4 4" xfId="11367" xr:uid="{00000000-0005-0000-0000-0000C4610000}"/>
    <cellStyle name="Normal 3 2 2 3 4 4 4 2" xfId="38117" xr:uid="{00000000-0005-0000-0000-0000C5610000}"/>
    <cellStyle name="Normal 3 2 2 3 4 4 5" xfId="16212" xr:uid="{00000000-0005-0000-0000-0000C6610000}"/>
    <cellStyle name="Normal 3 2 2 3 4 4 5 2" xfId="42962" xr:uid="{00000000-0005-0000-0000-0000C7610000}"/>
    <cellStyle name="Normal 3 2 2 3 4 4 6" xfId="18613" xr:uid="{00000000-0005-0000-0000-0000C8610000}"/>
    <cellStyle name="Normal 3 2 2 3 4 4 6 2" xfId="45360" xr:uid="{00000000-0005-0000-0000-0000C9610000}"/>
    <cellStyle name="Normal 3 2 2 3 4 4 7" xfId="21064" xr:uid="{00000000-0005-0000-0000-0000CA610000}"/>
    <cellStyle name="Normal 3 2 2 3 4 4 7 2" xfId="47811" xr:uid="{00000000-0005-0000-0000-0000CB610000}"/>
    <cellStyle name="Normal 3 2 2 3 4 4 8" xfId="25930" xr:uid="{00000000-0005-0000-0000-0000CC610000}"/>
    <cellStyle name="Normal 3 2 2 3 4 4 8 2" xfId="52675" xr:uid="{00000000-0005-0000-0000-0000CD610000}"/>
    <cellStyle name="Normal 3 2 2 3 4 4 9" xfId="28420" xr:uid="{00000000-0005-0000-0000-0000CE610000}"/>
    <cellStyle name="Normal 3 2 2 3 4 5" xfId="2135" xr:uid="{00000000-0005-0000-0000-0000CF610000}"/>
    <cellStyle name="Normal 3 2 2 3 4 5 2" xfId="4618" xr:uid="{00000000-0005-0000-0000-0000D0610000}"/>
    <cellStyle name="Normal 3 2 2 3 4 5 2 2" xfId="9469" xr:uid="{00000000-0005-0000-0000-0000D1610000}"/>
    <cellStyle name="Normal 3 2 2 3 4 5 2 2 2" xfId="36219" xr:uid="{00000000-0005-0000-0000-0000D2610000}"/>
    <cellStyle name="Normal 3 2 2 3 4 5 2 3" xfId="14211" xr:uid="{00000000-0005-0000-0000-0000D3610000}"/>
    <cellStyle name="Normal 3 2 2 3 4 5 2 3 2" xfId="40961" xr:uid="{00000000-0005-0000-0000-0000D4610000}"/>
    <cellStyle name="Normal 3 2 2 3 4 5 2 4" xfId="24012" xr:uid="{00000000-0005-0000-0000-0000D5610000}"/>
    <cellStyle name="Normal 3 2 2 3 4 5 2 4 2" xfId="50759" xr:uid="{00000000-0005-0000-0000-0000D6610000}"/>
    <cellStyle name="Normal 3 2 2 3 4 5 2 5" xfId="31368" xr:uid="{00000000-0005-0000-0000-0000D7610000}"/>
    <cellStyle name="Normal 3 2 2 3 4 5 3" xfId="6995" xr:uid="{00000000-0005-0000-0000-0000D8610000}"/>
    <cellStyle name="Normal 3 2 2 3 4 5 3 2" xfId="33745" xr:uid="{00000000-0005-0000-0000-0000D9610000}"/>
    <cellStyle name="Normal 3 2 2 3 4 5 4" xfId="11841" xr:uid="{00000000-0005-0000-0000-0000DA610000}"/>
    <cellStyle name="Normal 3 2 2 3 4 5 4 2" xfId="38591" xr:uid="{00000000-0005-0000-0000-0000DB610000}"/>
    <cellStyle name="Normal 3 2 2 3 4 5 5" xfId="16686" xr:uid="{00000000-0005-0000-0000-0000DC610000}"/>
    <cellStyle name="Normal 3 2 2 3 4 5 5 2" xfId="43436" xr:uid="{00000000-0005-0000-0000-0000DD610000}"/>
    <cellStyle name="Normal 3 2 2 3 4 5 6" xfId="19087" xr:uid="{00000000-0005-0000-0000-0000DE610000}"/>
    <cellStyle name="Normal 3 2 2 3 4 5 6 2" xfId="45834" xr:uid="{00000000-0005-0000-0000-0000DF610000}"/>
    <cellStyle name="Normal 3 2 2 3 4 5 7" xfId="21538" xr:uid="{00000000-0005-0000-0000-0000E0610000}"/>
    <cellStyle name="Normal 3 2 2 3 4 5 7 2" xfId="48285" xr:uid="{00000000-0005-0000-0000-0000E1610000}"/>
    <cellStyle name="Normal 3 2 2 3 4 5 8" xfId="26404" xr:uid="{00000000-0005-0000-0000-0000E2610000}"/>
    <cellStyle name="Normal 3 2 2 3 4 5 8 2" xfId="53149" xr:uid="{00000000-0005-0000-0000-0000E3610000}"/>
    <cellStyle name="Normal 3 2 2 3 4 5 9" xfId="28894" xr:uid="{00000000-0005-0000-0000-0000E4610000}"/>
    <cellStyle name="Normal 3 2 2 3 4 6" xfId="3110" xr:uid="{00000000-0005-0000-0000-0000E5610000}"/>
    <cellStyle name="Normal 3 2 2 3 4 6 2" xfId="7969" xr:uid="{00000000-0005-0000-0000-0000E6610000}"/>
    <cellStyle name="Normal 3 2 2 3 4 6 2 2" xfId="34719" xr:uid="{00000000-0005-0000-0000-0000E7610000}"/>
    <cellStyle name="Normal 3 2 2 3 4 6 3" xfId="12789" xr:uid="{00000000-0005-0000-0000-0000E8610000}"/>
    <cellStyle name="Normal 3 2 2 3 4 6 3 2" xfId="39539" xr:uid="{00000000-0005-0000-0000-0000E9610000}"/>
    <cellStyle name="Normal 3 2 2 3 4 6 4" xfId="22512" xr:uid="{00000000-0005-0000-0000-0000EA610000}"/>
    <cellStyle name="Normal 3 2 2 3 4 6 4 2" xfId="49259" xr:uid="{00000000-0005-0000-0000-0000EB610000}"/>
    <cellStyle name="Normal 3 2 2 3 4 6 5" xfId="29868" xr:uid="{00000000-0005-0000-0000-0000EC610000}"/>
    <cellStyle name="Normal 3 2 2 3 4 7" xfId="5573" xr:uid="{00000000-0005-0000-0000-0000ED610000}"/>
    <cellStyle name="Normal 3 2 2 3 4 7 2" xfId="32323" xr:uid="{00000000-0005-0000-0000-0000EE610000}"/>
    <cellStyle name="Normal 3 2 2 3 4 8" xfId="10418" xr:uid="{00000000-0005-0000-0000-0000EF610000}"/>
    <cellStyle name="Normal 3 2 2 3 4 8 2" xfId="37168" xr:uid="{00000000-0005-0000-0000-0000F0610000}"/>
    <cellStyle name="Normal 3 2 2 3 4 9" xfId="15264" xr:uid="{00000000-0005-0000-0000-0000F1610000}"/>
    <cellStyle name="Normal 3 2 2 3 4 9 2" xfId="42014" xr:uid="{00000000-0005-0000-0000-0000F2610000}"/>
    <cellStyle name="Normal 3 2 2 3 5" xfId="618" xr:uid="{00000000-0005-0000-0000-0000F3610000}"/>
    <cellStyle name="Normal 3 2 2 3 5 10" xfId="17692" xr:uid="{00000000-0005-0000-0000-0000F4610000}"/>
    <cellStyle name="Normal 3 2 2 3 5 10 2" xfId="44439" xr:uid="{00000000-0005-0000-0000-0000F5610000}"/>
    <cellStyle name="Normal 3 2 2 3 5 11" xfId="20150" xr:uid="{00000000-0005-0000-0000-0000F6610000}"/>
    <cellStyle name="Normal 3 2 2 3 5 11 2" xfId="46897" xr:uid="{00000000-0005-0000-0000-0000F7610000}"/>
    <cellStyle name="Normal 3 2 2 3 5 12" xfId="25016" xr:uid="{00000000-0005-0000-0000-0000F8610000}"/>
    <cellStyle name="Normal 3 2 2 3 5 12 2" xfId="51762" xr:uid="{00000000-0005-0000-0000-0000F9610000}"/>
    <cellStyle name="Normal 3 2 2 3 5 13" xfId="27429" xr:uid="{00000000-0005-0000-0000-0000FA610000}"/>
    <cellStyle name="Normal 3 2 2 3 5 2" xfId="950" xr:uid="{00000000-0005-0000-0000-0000FB610000}"/>
    <cellStyle name="Normal 3 2 2 3 5 2 10" xfId="20388" xr:uid="{00000000-0005-0000-0000-0000FC610000}"/>
    <cellStyle name="Normal 3 2 2 3 5 2 10 2" xfId="47135" xr:uid="{00000000-0005-0000-0000-0000FD610000}"/>
    <cellStyle name="Normal 3 2 2 3 5 2 11" xfId="25254" xr:uid="{00000000-0005-0000-0000-0000FE610000}"/>
    <cellStyle name="Normal 3 2 2 3 5 2 11 2" xfId="51999" xr:uid="{00000000-0005-0000-0000-0000FF610000}"/>
    <cellStyle name="Normal 3 2 2 3 5 2 12" xfId="27718" xr:uid="{00000000-0005-0000-0000-000000620000}"/>
    <cellStyle name="Normal 3 2 2 3 5 2 2" xfId="1453" xr:uid="{00000000-0005-0000-0000-000001620000}"/>
    <cellStyle name="Normal 3 2 2 3 5 2 2 10" xfId="28218" xr:uid="{00000000-0005-0000-0000-000002620000}"/>
    <cellStyle name="Normal 3 2 2 3 5 2 2 2" xfId="2881" xr:uid="{00000000-0005-0000-0000-000003620000}"/>
    <cellStyle name="Normal 3 2 2 3 5 2 2 2 2" xfId="5364" xr:uid="{00000000-0005-0000-0000-000004620000}"/>
    <cellStyle name="Normal 3 2 2 3 5 2 2 2 2 2" xfId="10215" xr:uid="{00000000-0005-0000-0000-000005620000}"/>
    <cellStyle name="Normal 3 2 2 3 5 2 2 2 2 2 2" xfId="36965" xr:uid="{00000000-0005-0000-0000-000006620000}"/>
    <cellStyle name="Normal 3 2 2 3 5 2 2 2 2 3" xfId="14957" xr:uid="{00000000-0005-0000-0000-000007620000}"/>
    <cellStyle name="Normal 3 2 2 3 5 2 2 2 2 3 2" xfId="41707" xr:uid="{00000000-0005-0000-0000-000008620000}"/>
    <cellStyle name="Normal 3 2 2 3 5 2 2 2 2 4" xfId="24758" xr:uid="{00000000-0005-0000-0000-000009620000}"/>
    <cellStyle name="Normal 3 2 2 3 5 2 2 2 2 4 2" xfId="51505" xr:uid="{00000000-0005-0000-0000-00000A620000}"/>
    <cellStyle name="Normal 3 2 2 3 5 2 2 2 2 5" xfId="32114" xr:uid="{00000000-0005-0000-0000-00000B620000}"/>
    <cellStyle name="Normal 3 2 2 3 5 2 2 2 3" xfId="7741" xr:uid="{00000000-0005-0000-0000-00000C620000}"/>
    <cellStyle name="Normal 3 2 2 3 5 2 2 2 3 2" xfId="34491" xr:uid="{00000000-0005-0000-0000-00000D620000}"/>
    <cellStyle name="Normal 3 2 2 3 5 2 2 2 4" xfId="12587" xr:uid="{00000000-0005-0000-0000-00000E620000}"/>
    <cellStyle name="Normal 3 2 2 3 5 2 2 2 4 2" xfId="39337" xr:uid="{00000000-0005-0000-0000-00000F620000}"/>
    <cellStyle name="Normal 3 2 2 3 5 2 2 2 5" xfId="17432" xr:uid="{00000000-0005-0000-0000-000010620000}"/>
    <cellStyle name="Normal 3 2 2 3 5 2 2 2 5 2" xfId="44182" xr:uid="{00000000-0005-0000-0000-000011620000}"/>
    <cellStyle name="Normal 3 2 2 3 5 2 2 2 6" xfId="19833" xr:uid="{00000000-0005-0000-0000-000012620000}"/>
    <cellStyle name="Normal 3 2 2 3 5 2 2 2 6 2" xfId="46580" xr:uid="{00000000-0005-0000-0000-000013620000}"/>
    <cellStyle name="Normal 3 2 2 3 5 2 2 2 7" xfId="22284" xr:uid="{00000000-0005-0000-0000-000014620000}"/>
    <cellStyle name="Normal 3 2 2 3 5 2 2 2 7 2" xfId="49031" xr:uid="{00000000-0005-0000-0000-000015620000}"/>
    <cellStyle name="Normal 3 2 2 3 5 2 2 2 8" xfId="27150" xr:uid="{00000000-0005-0000-0000-000016620000}"/>
    <cellStyle name="Normal 3 2 2 3 5 2 2 2 8 2" xfId="53895" xr:uid="{00000000-0005-0000-0000-000017620000}"/>
    <cellStyle name="Normal 3 2 2 3 5 2 2 2 9" xfId="29640" xr:uid="{00000000-0005-0000-0000-000018620000}"/>
    <cellStyle name="Normal 3 2 2 3 5 2 2 3" xfId="3936" xr:uid="{00000000-0005-0000-0000-000019620000}"/>
    <cellStyle name="Normal 3 2 2 3 5 2 2 3 2" xfId="8793" xr:uid="{00000000-0005-0000-0000-00001A620000}"/>
    <cellStyle name="Normal 3 2 2 3 5 2 2 3 2 2" xfId="35543" xr:uid="{00000000-0005-0000-0000-00001B620000}"/>
    <cellStyle name="Normal 3 2 2 3 5 2 2 3 3" xfId="13535" xr:uid="{00000000-0005-0000-0000-00001C620000}"/>
    <cellStyle name="Normal 3 2 2 3 5 2 2 3 3 2" xfId="40285" xr:uid="{00000000-0005-0000-0000-00001D620000}"/>
    <cellStyle name="Normal 3 2 2 3 5 2 2 3 4" xfId="23336" xr:uid="{00000000-0005-0000-0000-00001E620000}"/>
    <cellStyle name="Normal 3 2 2 3 5 2 2 3 4 2" xfId="50083" xr:uid="{00000000-0005-0000-0000-00001F620000}"/>
    <cellStyle name="Normal 3 2 2 3 5 2 2 3 5" xfId="30692" xr:uid="{00000000-0005-0000-0000-000020620000}"/>
    <cellStyle name="Normal 3 2 2 3 5 2 2 4" xfId="6319" xr:uid="{00000000-0005-0000-0000-000021620000}"/>
    <cellStyle name="Normal 3 2 2 3 5 2 2 4 2" xfId="33069" xr:uid="{00000000-0005-0000-0000-000022620000}"/>
    <cellStyle name="Normal 3 2 2 3 5 2 2 5" xfId="11165" xr:uid="{00000000-0005-0000-0000-000023620000}"/>
    <cellStyle name="Normal 3 2 2 3 5 2 2 5 2" xfId="37915" xr:uid="{00000000-0005-0000-0000-000024620000}"/>
    <cellStyle name="Normal 3 2 2 3 5 2 2 6" xfId="16010" xr:uid="{00000000-0005-0000-0000-000025620000}"/>
    <cellStyle name="Normal 3 2 2 3 5 2 2 6 2" xfId="42760" xr:uid="{00000000-0005-0000-0000-000026620000}"/>
    <cellStyle name="Normal 3 2 2 3 5 2 2 7" xfId="18411" xr:uid="{00000000-0005-0000-0000-000027620000}"/>
    <cellStyle name="Normal 3 2 2 3 5 2 2 7 2" xfId="45158" xr:uid="{00000000-0005-0000-0000-000028620000}"/>
    <cellStyle name="Normal 3 2 2 3 5 2 2 8" xfId="20862" xr:uid="{00000000-0005-0000-0000-000029620000}"/>
    <cellStyle name="Normal 3 2 2 3 5 2 2 8 2" xfId="47609" xr:uid="{00000000-0005-0000-0000-00002A620000}"/>
    <cellStyle name="Normal 3 2 2 3 5 2 2 9" xfId="25728" xr:uid="{00000000-0005-0000-0000-00002B620000}"/>
    <cellStyle name="Normal 3 2 2 3 5 2 2 9 2" xfId="52473" xr:uid="{00000000-0005-0000-0000-00002C620000}"/>
    <cellStyle name="Normal 3 2 2 3 5 2 3" xfId="1932" xr:uid="{00000000-0005-0000-0000-00002D620000}"/>
    <cellStyle name="Normal 3 2 2 3 5 2 3 2" xfId="4415" xr:uid="{00000000-0005-0000-0000-00002E620000}"/>
    <cellStyle name="Normal 3 2 2 3 5 2 3 2 2" xfId="9267" xr:uid="{00000000-0005-0000-0000-00002F620000}"/>
    <cellStyle name="Normal 3 2 2 3 5 2 3 2 2 2" xfId="36017" xr:uid="{00000000-0005-0000-0000-000030620000}"/>
    <cellStyle name="Normal 3 2 2 3 5 2 3 2 3" xfId="14009" xr:uid="{00000000-0005-0000-0000-000031620000}"/>
    <cellStyle name="Normal 3 2 2 3 5 2 3 2 3 2" xfId="40759" xr:uid="{00000000-0005-0000-0000-000032620000}"/>
    <cellStyle name="Normal 3 2 2 3 5 2 3 2 4" xfId="23810" xr:uid="{00000000-0005-0000-0000-000033620000}"/>
    <cellStyle name="Normal 3 2 2 3 5 2 3 2 4 2" xfId="50557" xr:uid="{00000000-0005-0000-0000-000034620000}"/>
    <cellStyle name="Normal 3 2 2 3 5 2 3 2 5" xfId="31166" xr:uid="{00000000-0005-0000-0000-000035620000}"/>
    <cellStyle name="Normal 3 2 2 3 5 2 3 3" xfId="6793" xr:uid="{00000000-0005-0000-0000-000036620000}"/>
    <cellStyle name="Normal 3 2 2 3 5 2 3 3 2" xfId="33543" xr:uid="{00000000-0005-0000-0000-000037620000}"/>
    <cellStyle name="Normal 3 2 2 3 5 2 3 4" xfId="11639" xr:uid="{00000000-0005-0000-0000-000038620000}"/>
    <cellStyle name="Normal 3 2 2 3 5 2 3 4 2" xfId="38389" xr:uid="{00000000-0005-0000-0000-000039620000}"/>
    <cellStyle name="Normal 3 2 2 3 5 2 3 5" xfId="16484" xr:uid="{00000000-0005-0000-0000-00003A620000}"/>
    <cellStyle name="Normal 3 2 2 3 5 2 3 5 2" xfId="43234" xr:uid="{00000000-0005-0000-0000-00003B620000}"/>
    <cellStyle name="Normal 3 2 2 3 5 2 3 6" xfId="18885" xr:uid="{00000000-0005-0000-0000-00003C620000}"/>
    <cellStyle name="Normal 3 2 2 3 5 2 3 6 2" xfId="45632" xr:uid="{00000000-0005-0000-0000-00003D620000}"/>
    <cellStyle name="Normal 3 2 2 3 5 2 3 7" xfId="21336" xr:uid="{00000000-0005-0000-0000-00003E620000}"/>
    <cellStyle name="Normal 3 2 2 3 5 2 3 7 2" xfId="48083" xr:uid="{00000000-0005-0000-0000-00003F620000}"/>
    <cellStyle name="Normal 3 2 2 3 5 2 3 8" xfId="26202" xr:uid="{00000000-0005-0000-0000-000040620000}"/>
    <cellStyle name="Normal 3 2 2 3 5 2 3 8 2" xfId="52947" xr:uid="{00000000-0005-0000-0000-000041620000}"/>
    <cellStyle name="Normal 3 2 2 3 5 2 3 9" xfId="28692" xr:uid="{00000000-0005-0000-0000-000042620000}"/>
    <cellStyle name="Normal 3 2 2 3 5 2 4" xfId="2407" xr:uid="{00000000-0005-0000-0000-000043620000}"/>
    <cellStyle name="Normal 3 2 2 3 5 2 4 2" xfId="4890" xr:uid="{00000000-0005-0000-0000-000044620000}"/>
    <cellStyle name="Normal 3 2 2 3 5 2 4 2 2" xfId="9741" xr:uid="{00000000-0005-0000-0000-000045620000}"/>
    <cellStyle name="Normal 3 2 2 3 5 2 4 2 2 2" xfId="36491" xr:uid="{00000000-0005-0000-0000-000046620000}"/>
    <cellStyle name="Normal 3 2 2 3 5 2 4 2 3" xfId="14483" xr:uid="{00000000-0005-0000-0000-000047620000}"/>
    <cellStyle name="Normal 3 2 2 3 5 2 4 2 3 2" xfId="41233" xr:uid="{00000000-0005-0000-0000-000048620000}"/>
    <cellStyle name="Normal 3 2 2 3 5 2 4 2 4" xfId="24284" xr:uid="{00000000-0005-0000-0000-000049620000}"/>
    <cellStyle name="Normal 3 2 2 3 5 2 4 2 4 2" xfId="51031" xr:uid="{00000000-0005-0000-0000-00004A620000}"/>
    <cellStyle name="Normal 3 2 2 3 5 2 4 2 5" xfId="31640" xr:uid="{00000000-0005-0000-0000-00004B620000}"/>
    <cellStyle name="Normal 3 2 2 3 5 2 4 3" xfId="7267" xr:uid="{00000000-0005-0000-0000-00004C620000}"/>
    <cellStyle name="Normal 3 2 2 3 5 2 4 3 2" xfId="34017" xr:uid="{00000000-0005-0000-0000-00004D620000}"/>
    <cellStyle name="Normal 3 2 2 3 5 2 4 4" xfId="12113" xr:uid="{00000000-0005-0000-0000-00004E620000}"/>
    <cellStyle name="Normal 3 2 2 3 5 2 4 4 2" xfId="38863" xr:uid="{00000000-0005-0000-0000-00004F620000}"/>
    <cellStyle name="Normal 3 2 2 3 5 2 4 5" xfId="16958" xr:uid="{00000000-0005-0000-0000-000050620000}"/>
    <cellStyle name="Normal 3 2 2 3 5 2 4 5 2" xfId="43708" xr:uid="{00000000-0005-0000-0000-000051620000}"/>
    <cellStyle name="Normal 3 2 2 3 5 2 4 6" xfId="19359" xr:uid="{00000000-0005-0000-0000-000052620000}"/>
    <cellStyle name="Normal 3 2 2 3 5 2 4 6 2" xfId="46106" xr:uid="{00000000-0005-0000-0000-000053620000}"/>
    <cellStyle name="Normal 3 2 2 3 5 2 4 7" xfId="21810" xr:uid="{00000000-0005-0000-0000-000054620000}"/>
    <cellStyle name="Normal 3 2 2 3 5 2 4 7 2" xfId="48557" xr:uid="{00000000-0005-0000-0000-000055620000}"/>
    <cellStyle name="Normal 3 2 2 3 5 2 4 8" xfId="26676" xr:uid="{00000000-0005-0000-0000-000056620000}"/>
    <cellStyle name="Normal 3 2 2 3 5 2 4 8 2" xfId="53421" xr:uid="{00000000-0005-0000-0000-000057620000}"/>
    <cellStyle name="Normal 3 2 2 3 5 2 4 9" xfId="29166" xr:uid="{00000000-0005-0000-0000-000058620000}"/>
    <cellStyle name="Normal 3 2 2 3 5 2 5" xfId="3434" xr:uid="{00000000-0005-0000-0000-000059620000}"/>
    <cellStyle name="Normal 3 2 2 3 5 2 5 2" xfId="8293" xr:uid="{00000000-0005-0000-0000-00005A620000}"/>
    <cellStyle name="Normal 3 2 2 3 5 2 5 2 2" xfId="35043" xr:uid="{00000000-0005-0000-0000-00005B620000}"/>
    <cellStyle name="Normal 3 2 2 3 5 2 5 3" xfId="13061" xr:uid="{00000000-0005-0000-0000-00005C620000}"/>
    <cellStyle name="Normal 3 2 2 3 5 2 5 3 2" xfId="39811" xr:uid="{00000000-0005-0000-0000-00005D620000}"/>
    <cellStyle name="Normal 3 2 2 3 5 2 5 4" xfId="22836" xr:uid="{00000000-0005-0000-0000-00005E620000}"/>
    <cellStyle name="Normal 3 2 2 3 5 2 5 4 2" xfId="49583" xr:uid="{00000000-0005-0000-0000-00005F620000}"/>
    <cellStyle name="Normal 3 2 2 3 5 2 5 5" xfId="30192" xr:uid="{00000000-0005-0000-0000-000060620000}"/>
    <cellStyle name="Normal 3 2 2 3 5 2 6" xfId="5845" xr:uid="{00000000-0005-0000-0000-000061620000}"/>
    <cellStyle name="Normal 3 2 2 3 5 2 6 2" xfId="32595" xr:uid="{00000000-0005-0000-0000-000062620000}"/>
    <cellStyle name="Normal 3 2 2 3 5 2 7" xfId="10691" xr:uid="{00000000-0005-0000-0000-000063620000}"/>
    <cellStyle name="Normal 3 2 2 3 5 2 7 2" xfId="37441" xr:uid="{00000000-0005-0000-0000-000064620000}"/>
    <cellStyle name="Normal 3 2 2 3 5 2 8" xfId="15536" xr:uid="{00000000-0005-0000-0000-000065620000}"/>
    <cellStyle name="Normal 3 2 2 3 5 2 8 2" xfId="42286" xr:uid="{00000000-0005-0000-0000-000066620000}"/>
    <cellStyle name="Normal 3 2 2 3 5 2 9" xfId="17935" xr:uid="{00000000-0005-0000-0000-000067620000}"/>
    <cellStyle name="Normal 3 2 2 3 5 2 9 2" xfId="44682" xr:uid="{00000000-0005-0000-0000-000068620000}"/>
    <cellStyle name="Normal 3 2 2 3 5 3" xfId="1214" xr:uid="{00000000-0005-0000-0000-000069620000}"/>
    <cellStyle name="Normal 3 2 2 3 5 3 10" xfId="27981" xr:uid="{00000000-0005-0000-0000-00006A620000}"/>
    <cellStyle name="Normal 3 2 2 3 5 3 2" xfId="2644" xr:uid="{00000000-0005-0000-0000-00006B620000}"/>
    <cellStyle name="Normal 3 2 2 3 5 3 2 2" xfId="5127" xr:uid="{00000000-0005-0000-0000-00006C620000}"/>
    <cellStyle name="Normal 3 2 2 3 5 3 2 2 2" xfId="9978" xr:uid="{00000000-0005-0000-0000-00006D620000}"/>
    <cellStyle name="Normal 3 2 2 3 5 3 2 2 2 2" xfId="36728" xr:uid="{00000000-0005-0000-0000-00006E620000}"/>
    <cellStyle name="Normal 3 2 2 3 5 3 2 2 3" xfId="14720" xr:uid="{00000000-0005-0000-0000-00006F620000}"/>
    <cellStyle name="Normal 3 2 2 3 5 3 2 2 3 2" xfId="41470" xr:uid="{00000000-0005-0000-0000-000070620000}"/>
    <cellStyle name="Normal 3 2 2 3 5 3 2 2 4" xfId="24521" xr:uid="{00000000-0005-0000-0000-000071620000}"/>
    <cellStyle name="Normal 3 2 2 3 5 3 2 2 4 2" xfId="51268" xr:uid="{00000000-0005-0000-0000-000072620000}"/>
    <cellStyle name="Normal 3 2 2 3 5 3 2 2 5" xfId="31877" xr:uid="{00000000-0005-0000-0000-000073620000}"/>
    <cellStyle name="Normal 3 2 2 3 5 3 2 3" xfId="7504" xr:uid="{00000000-0005-0000-0000-000074620000}"/>
    <cellStyle name="Normal 3 2 2 3 5 3 2 3 2" xfId="34254" xr:uid="{00000000-0005-0000-0000-000075620000}"/>
    <cellStyle name="Normal 3 2 2 3 5 3 2 4" xfId="12350" xr:uid="{00000000-0005-0000-0000-000076620000}"/>
    <cellStyle name="Normal 3 2 2 3 5 3 2 4 2" xfId="39100" xr:uid="{00000000-0005-0000-0000-000077620000}"/>
    <cellStyle name="Normal 3 2 2 3 5 3 2 5" xfId="17195" xr:uid="{00000000-0005-0000-0000-000078620000}"/>
    <cellStyle name="Normal 3 2 2 3 5 3 2 5 2" xfId="43945" xr:uid="{00000000-0005-0000-0000-000079620000}"/>
    <cellStyle name="Normal 3 2 2 3 5 3 2 6" xfId="19596" xr:uid="{00000000-0005-0000-0000-00007A620000}"/>
    <cellStyle name="Normal 3 2 2 3 5 3 2 6 2" xfId="46343" xr:uid="{00000000-0005-0000-0000-00007B620000}"/>
    <cellStyle name="Normal 3 2 2 3 5 3 2 7" xfId="22047" xr:uid="{00000000-0005-0000-0000-00007C620000}"/>
    <cellStyle name="Normal 3 2 2 3 5 3 2 7 2" xfId="48794" xr:uid="{00000000-0005-0000-0000-00007D620000}"/>
    <cellStyle name="Normal 3 2 2 3 5 3 2 8" xfId="26913" xr:uid="{00000000-0005-0000-0000-00007E620000}"/>
    <cellStyle name="Normal 3 2 2 3 5 3 2 8 2" xfId="53658" xr:uid="{00000000-0005-0000-0000-00007F620000}"/>
    <cellStyle name="Normal 3 2 2 3 5 3 2 9" xfId="29403" xr:uid="{00000000-0005-0000-0000-000080620000}"/>
    <cellStyle name="Normal 3 2 2 3 5 3 3" xfId="3698" xr:uid="{00000000-0005-0000-0000-000081620000}"/>
    <cellStyle name="Normal 3 2 2 3 5 3 3 2" xfId="8556" xr:uid="{00000000-0005-0000-0000-000082620000}"/>
    <cellStyle name="Normal 3 2 2 3 5 3 3 2 2" xfId="35306" xr:uid="{00000000-0005-0000-0000-000083620000}"/>
    <cellStyle name="Normal 3 2 2 3 5 3 3 3" xfId="13298" xr:uid="{00000000-0005-0000-0000-000084620000}"/>
    <cellStyle name="Normal 3 2 2 3 5 3 3 3 2" xfId="40048" xr:uid="{00000000-0005-0000-0000-000085620000}"/>
    <cellStyle name="Normal 3 2 2 3 5 3 3 4" xfId="23099" xr:uid="{00000000-0005-0000-0000-000086620000}"/>
    <cellStyle name="Normal 3 2 2 3 5 3 3 4 2" xfId="49846" xr:uid="{00000000-0005-0000-0000-000087620000}"/>
    <cellStyle name="Normal 3 2 2 3 5 3 3 5" xfId="30455" xr:uid="{00000000-0005-0000-0000-000088620000}"/>
    <cellStyle name="Normal 3 2 2 3 5 3 4" xfId="6082" xr:uid="{00000000-0005-0000-0000-000089620000}"/>
    <cellStyle name="Normal 3 2 2 3 5 3 4 2" xfId="32832" xr:uid="{00000000-0005-0000-0000-00008A620000}"/>
    <cellStyle name="Normal 3 2 2 3 5 3 5" xfId="10928" xr:uid="{00000000-0005-0000-0000-00008B620000}"/>
    <cellStyle name="Normal 3 2 2 3 5 3 5 2" xfId="37678" xr:uid="{00000000-0005-0000-0000-00008C620000}"/>
    <cellStyle name="Normal 3 2 2 3 5 3 6" xfId="15773" xr:uid="{00000000-0005-0000-0000-00008D620000}"/>
    <cellStyle name="Normal 3 2 2 3 5 3 6 2" xfId="42523" xr:uid="{00000000-0005-0000-0000-00008E620000}"/>
    <cellStyle name="Normal 3 2 2 3 5 3 7" xfId="18174" xr:uid="{00000000-0005-0000-0000-00008F620000}"/>
    <cellStyle name="Normal 3 2 2 3 5 3 7 2" xfId="44921" xr:uid="{00000000-0005-0000-0000-000090620000}"/>
    <cellStyle name="Normal 3 2 2 3 5 3 8" xfId="20625" xr:uid="{00000000-0005-0000-0000-000091620000}"/>
    <cellStyle name="Normal 3 2 2 3 5 3 8 2" xfId="47372" xr:uid="{00000000-0005-0000-0000-000092620000}"/>
    <cellStyle name="Normal 3 2 2 3 5 3 9" xfId="25491" xr:uid="{00000000-0005-0000-0000-000093620000}"/>
    <cellStyle name="Normal 3 2 2 3 5 3 9 2" xfId="52236" xr:uid="{00000000-0005-0000-0000-000094620000}"/>
    <cellStyle name="Normal 3 2 2 3 5 4" xfId="1694" xr:uid="{00000000-0005-0000-0000-000095620000}"/>
    <cellStyle name="Normal 3 2 2 3 5 4 2" xfId="4177" xr:uid="{00000000-0005-0000-0000-000096620000}"/>
    <cellStyle name="Normal 3 2 2 3 5 4 2 2" xfId="9030" xr:uid="{00000000-0005-0000-0000-000097620000}"/>
    <cellStyle name="Normal 3 2 2 3 5 4 2 2 2" xfId="35780" xr:uid="{00000000-0005-0000-0000-000098620000}"/>
    <cellStyle name="Normal 3 2 2 3 5 4 2 3" xfId="13772" xr:uid="{00000000-0005-0000-0000-000099620000}"/>
    <cellStyle name="Normal 3 2 2 3 5 4 2 3 2" xfId="40522" xr:uid="{00000000-0005-0000-0000-00009A620000}"/>
    <cellStyle name="Normal 3 2 2 3 5 4 2 4" xfId="23573" xr:uid="{00000000-0005-0000-0000-00009B620000}"/>
    <cellStyle name="Normal 3 2 2 3 5 4 2 4 2" xfId="50320" xr:uid="{00000000-0005-0000-0000-00009C620000}"/>
    <cellStyle name="Normal 3 2 2 3 5 4 2 5" xfId="30929" xr:uid="{00000000-0005-0000-0000-00009D620000}"/>
    <cellStyle name="Normal 3 2 2 3 5 4 3" xfId="6556" xr:uid="{00000000-0005-0000-0000-00009E620000}"/>
    <cellStyle name="Normal 3 2 2 3 5 4 3 2" xfId="33306" xr:uid="{00000000-0005-0000-0000-00009F620000}"/>
    <cellStyle name="Normal 3 2 2 3 5 4 4" xfId="11402" xr:uid="{00000000-0005-0000-0000-0000A0620000}"/>
    <cellStyle name="Normal 3 2 2 3 5 4 4 2" xfId="38152" xr:uid="{00000000-0005-0000-0000-0000A1620000}"/>
    <cellStyle name="Normal 3 2 2 3 5 4 5" xfId="16247" xr:uid="{00000000-0005-0000-0000-0000A2620000}"/>
    <cellStyle name="Normal 3 2 2 3 5 4 5 2" xfId="42997" xr:uid="{00000000-0005-0000-0000-0000A3620000}"/>
    <cellStyle name="Normal 3 2 2 3 5 4 6" xfId="18648" xr:uid="{00000000-0005-0000-0000-0000A4620000}"/>
    <cellStyle name="Normal 3 2 2 3 5 4 6 2" xfId="45395" xr:uid="{00000000-0005-0000-0000-0000A5620000}"/>
    <cellStyle name="Normal 3 2 2 3 5 4 7" xfId="21099" xr:uid="{00000000-0005-0000-0000-0000A6620000}"/>
    <cellStyle name="Normal 3 2 2 3 5 4 7 2" xfId="47846" xr:uid="{00000000-0005-0000-0000-0000A7620000}"/>
    <cellStyle name="Normal 3 2 2 3 5 4 8" xfId="25965" xr:uid="{00000000-0005-0000-0000-0000A8620000}"/>
    <cellStyle name="Normal 3 2 2 3 5 4 8 2" xfId="52710" xr:uid="{00000000-0005-0000-0000-0000A9620000}"/>
    <cellStyle name="Normal 3 2 2 3 5 4 9" xfId="28455" xr:uid="{00000000-0005-0000-0000-0000AA620000}"/>
    <cellStyle name="Normal 3 2 2 3 5 5" xfId="2170" xr:uid="{00000000-0005-0000-0000-0000AB620000}"/>
    <cellStyle name="Normal 3 2 2 3 5 5 2" xfId="4653" xr:uid="{00000000-0005-0000-0000-0000AC620000}"/>
    <cellStyle name="Normal 3 2 2 3 5 5 2 2" xfId="9504" xr:uid="{00000000-0005-0000-0000-0000AD620000}"/>
    <cellStyle name="Normal 3 2 2 3 5 5 2 2 2" xfId="36254" xr:uid="{00000000-0005-0000-0000-0000AE620000}"/>
    <cellStyle name="Normal 3 2 2 3 5 5 2 3" xfId="14246" xr:uid="{00000000-0005-0000-0000-0000AF620000}"/>
    <cellStyle name="Normal 3 2 2 3 5 5 2 3 2" xfId="40996" xr:uid="{00000000-0005-0000-0000-0000B0620000}"/>
    <cellStyle name="Normal 3 2 2 3 5 5 2 4" xfId="24047" xr:uid="{00000000-0005-0000-0000-0000B1620000}"/>
    <cellStyle name="Normal 3 2 2 3 5 5 2 4 2" xfId="50794" xr:uid="{00000000-0005-0000-0000-0000B2620000}"/>
    <cellStyle name="Normal 3 2 2 3 5 5 2 5" xfId="31403" xr:uid="{00000000-0005-0000-0000-0000B3620000}"/>
    <cellStyle name="Normal 3 2 2 3 5 5 3" xfId="7030" xr:uid="{00000000-0005-0000-0000-0000B4620000}"/>
    <cellStyle name="Normal 3 2 2 3 5 5 3 2" xfId="33780" xr:uid="{00000000-0005-0000-0000-0000B5620000}"/>
    <cellStyle name="Normal 3 2 2 3 5 5 4" xfId="11876" xr:uid="{00000000-0005-0000-0000-0000B6620000}"/>
    <cellStyle name="Normal 3 2 2 3 5 5 4 2" xfId="38626" xr:uid="{00000000-0005-0000-0000-0000B7620000}"/>
    <cellStyle name="Normal 3 2 2 3 5 5 5" xfId="16721" xr:uid="{00000000-0005-0000-0000-0000B8620000}"/>
    <cellStyle name="Normal 3 2 2 3 5 5 5 2" xfId="43471" xr:uid="{00000000-0005-0000-0000-0000B9620000}"/>
    <cellStyle name="Normal 3 2 2 3 5 5 6" xfId="19122" xr:uid="{00000000-0005-0000-0000-0000BA620000}"/>
    <cellStyle name="Normal 3 2 2 3 5 5 6 2" xfId="45869" xr:uid="{00000000-0005-0000-0000-0000BB620000}"/>
    <cellStyle name="Normal 3 2 2 3 5 5 7" xfId="21573" xr:uid="{00000000-0005-0000-0000-0000BC620000}"/>
    <cellStyle name="Normal 3 2 2 3 5 5 7 2" xfId="48320" xr:uid="{00000000-0005-0000-0000-0000BD620000}"/>
    <cellStyle name="Normal 3 2 2 3 5 5 8" xfId="26439" xr:uid="{00000000-0005-0000-0000-0000BE620000}"/>
    <cellStyle name="Normal 3 2 2 3 5 5 8 2" xfId="53184" xr:uid="{00000000-0005-0000-0000-0000BF620000}"/>
    <cellStyle name="Normal 3 2 2 3 5 5 9" xfId="28929" xr:uid="{00000000-0005-0000-0000-0000C0620000}"/>
    <cellStyle name="Normal 3 2 2 3 5 6" xfId="3145" xr:uid="{00000000-0005-0000-0000-0000C1620000}"/>
    <cellStyle name="Normal 3 2 2 3 5 6 2" xfId="8004" xr:uid="{00000000-0005-0000-0000-0000C2620000}"/>
    <cellStyle name="Normal 3 2 2 3 5 6 2 2" xfId="34754" xr:uid="{00000000-0005-0000-0000-0000C3620000}"/>
    <cellStyle name="Normal 3 2 2 3 5 6 3" xfId="12824" xr:uid="{00000000-0005-0000-0000-0000C4620000}"/>
    <cellStyle name="Normal 3 2 2 3 5 6 3 2" xfId="39574" xr:uid="{00000000-0005-0000-0000-0000C5620000}"/>
    <cellStyle name="Normal 3 2 2 3 5 6 4" xfId="22547" xr:uid="{00000000-0005-0000-0000-0000C6620000}"/>
    <cellStyle name="Normal 3 2 2 3 5 6 4 2" xfId="49294" xr:uid="{00000000-0005-0000-0000-0000C7620000}"/>
    <cellStyle name="Normal 3 2 2 3 5 6 5" xfId="29903" xr:uid="{00000000-0005-0000-0000-0000C8620000}"/>
    <cellStyle name="Normal 3 2 2 3 5 7" xfId="5608" xr:uid="{00000000-0005-0000-0000-0000C9620000}"/>
    <cellStyle name="Normal 3 2 2 3 5 7 2" xfId="32358" xr:uid="{00000000-0005-0000-0000-0000CA620000}"/>
    <cellStyle name="Normal 3 2 2 3 5 8" xfId="10453" xr:uid="{00000000-0005-0000-0000-0000CB620000}"/>
    <cellStyle name="Normal 3 2 2 3 5 8 2" xfId="37203" xr:uid="{00000000-0005-0000-0000-0000CC620000}"/>
    <cellStyle name="Normal 3 2 2 3 5 9" xfId="15299" xr:uid="{00000000-0005-0000-0000-0000CD620000}"/>
    <cellStyle name="Normal 3 2 2 3 5 9 2" xfId="42049" xr:uid="{00000000-0005-0000-0000-0000CE620000}"/>
    <cellStyle name="Normal 3 2 2 3 6" xfId="809" xr:uid="{00000000-0005-0000-0000-0000CF620000}"/>
    <cellStyle name="Normal 3 2 2 3 6 10" xfId="20252" xr:uid="{00000000-0005-0000-0000-0000D0620000}"/>
    <cellStyle name="Normal 3 2 2 3 6 10 2" xfId="46999" xr:uid="{00000000-0005-0000-0000-0000D1620000}"/>
    <cellStyle name="Normal 3 2 2 3 6 11" xfId="25118" xr:uid="{00000000-0005-0000-0000-0000D2620000}"/>
    <cellStyle name="Normal 3 2 2 3 6 11 2" xfId="51863" xr:uid="{00000000-0005-0000-0000-0000D3620000}"/>
    <cellStyle name="Normal 3 2 2 3 6 12" xfId="27582" xr:uid="{00000000-0005-0000-0000-0000D4620000}"/>
    <cellStyle name="Normal 3 2 2 3 6 2" xfId="1317" xr:uid="{00000000-0005-0000-0000-0000D5620000}"/>
    <cellStyle name="Normal 3 2 2 3 6 2 10" xfId="28082" xr:uid="{00000000-0005-0000-0000-0000D6620000}"/>
    <cellStyle name="Normal 3 2 2 3 6 2 2" xfId="2745" xr:uid="{00000000-0005-0000-0000-0000D7620000}"/>
    <cellStyle name="Normal 3 2 2 3 6 2 2 2" xfId="5228" xr:uid="{00000000-0005-0000-0000-0000D8620000}"/>
    <cellStyle name="Normal 3 2 2 3 6 2 2 2 2" xfId="10079" xr:uid="{00000000-0005-0000-0000-0000D9620000}"/>
    <cellStyle name="Normal 3 2 2 3 6 2 2 2 2 2" xfId="36829" xr:uid="{00000000-0005-0000-0000-0000DA620000}"/>
    <cellStyle name="Normal 3 2 2 3 6 2 2 2 3" xfId="14821" xr:uid="{00000000-0005-0000-0000-0000DB620000}"/>
    <cellStyle name="Normal 3 2 2 3 6 2 2 2 3 2" xfId="41571" xr:uid="{00000000-0005-0000-0000-0000DC620000}"/>
    <cellStyle name="Normal 3 2 2 3 6 2 2 2 4" xfId="24622" xr:uid="{00000000-0005-0000-0000-0000DD620000}"/>
    <cellStyle name="Normal 3 2 2 3 6 2 2 2 4 2" xfId="51369" xr:uid="{00000000-0005-0000-0000-0000DE620000}"/>
    <cellStyle name="Normal 3 2 2 3 6 2 2 2 5" xfId="31978" xr:uid="{00000000-0005-0000-0000-0000DF620000}"/>
    <cellStyle name="Normal 3 2 2 3 6 2 2 3" xfId="7605" xr:uid="{00000000-0005-0000-0000-0000E0620000}"/>
    <cellStyle name="Normal 3 2 2 3 6 2 2 3 2" xfId="34355" xr:uid="{00000000-0005-0000-0000-0000E1620000}"/>
    <cellStyle name="Normal 3 2 2 3 6 2 2 4" xfId="12451" xr:uid="{00000000-0005-0000-0000-0000E2620000}"/>
    <cellStyle name="Normal 3 2 2 3 6 2 2 4 2" xfId="39201" xr:uid="{00000000-0005-0000-0000-0000E3620000}"/>
    <cellStyle name="Normal 3 2 2 3 6 2 2 5" xfId="17296" xr:uid="{00000000-0005-0000-0000-0000E4620000}"/>
    <cellStyle name="Normal 3 2 2 3 6 2 2 5 2" xfId="44046" xr:uid="{00000000-0005-0000-0000-0000E5620000}"/>
    <cellStyle name="Normal 3 2 2 3 6 2 2 6" xfId="19697" xr:uid="{00000000-0005-0000-0000-0000E6620000}"/>
    <cellStyle name="Normal 3 2 2 3 6 2 2 6 2" xfId="46444" xr:uid="{00000000-0005-0000-0000-0000E7620000}"/>
    <cellStyle name="Normal 3 2 2 3 6 2 2 7" xfId="22148" xr:uid="{00000000-0005-0000-0000-0000E8620000}"/>
    <cellStyle name="Normal 3 2 2 3 6 2 2 7 2" xfId="48895" xr:uid="{00000000-0005-0000-0000-0000E9620000}"/>
    <cellStyle name="Normal 3 2 2 3 6 2 2 8" xfId="27014" xr:uid="{00000000-0005-0000-0000-0000EA620000}"/>
    <cellStyle name="Normal 3 2 2 3 6 2 2 8 2" xfId="53759" xr:uid="{00000000-0005-0000-0000-0000EB620000}"/>
    <cellStyle name="Normal 3 2 2 3 6 2 2 9" xfId="29504" xr:uid="{00000000-0005-0000-0000-0000EC620000}"/>
    <cellStyle name="Normal 3 2 2 3 6 2 3" xfId="3800" xr:uid="{00000000-0005-0000-0000-0000ED620000}"/>
    <cellStyle name="Normal 3 2 2 3 6 2 3 2" xfId="8657" xr:uid="{00000000-0005-0000-0000-0000EE620000}"/>
    <cellStyle name="Normal 3 2 2 3 6 2 3 2 2" xfId="35407" xr:uid="{00000000-0005-0000-0000-0000EF620000}"/>
    <cellStyle name="Normal 3 2 2 3 6 2 3 3" xfId="13399" xr:uid="{00000000-0005-0000-0000-0000F0620000}"/>
    <cellStyle name="Normal 3 2 2 3 6 2 3 3 2" xfId="40149" xr:uid="{00000000-0005-0000-0000-0000F1620000}"/>
    <cellStyle name="Normal 3 2 2 3 6 2 3 4" xfId="23200" xr:uid="{00000000-0005-0000-0000-0000F2620000}"/>
    <cellStyle name="Normal 3 2 2 3 6 2 3 4 2" xfId="49947" xr:uid="{00000000-0005-0000-0000-0000F3620000}"/>
    <cellStyle name="Normal 3 2 2 3 6 2 3 5" xfId="30556" xr:uid="{00000000-0005-0000-0000-0000F4620000}"/>
    <cellStyle name="Normal 3 2 2 3 6 2 4" xfId="6183" xr:uid="{00000000-0005-0000-0000-0000F5620000}"/>
    <cellStyle name="Normal 3 2 2 3 6 2 4 2" xfId="32933" xr:uid="{00000000-0005-0000-0000-0000F6620000}"/>
    <cellStyle name="Normal 3 2 2 3 6 2 5" xfId="11029" xr:uid="{00000000-0005-0000-0000-0000F7620000}"/>
    <cellStyle name="Normal 3 2 2 3 6 2 5 2" xfId="37779" xr:uid="{00000000-0005-0000-0000-0000F8620000}"/>
    <cellStyle name="Normal 3 2 2 3 6 2 6" xfId="15874" xr:uid="{00000000-0005-0000-0000-0000F9620000}"/>
    <cellStyle name="Normal 3 2 2 3 6 2 6 2" xfId="42624" xr:uid="{00000000-0005-0000-0000-0000FA620000}"/>
    <cellStyle name="Normal 3 2 2 3 6 2 7" xfId="18275" xr:uid="{00000000-0005-0000-0000-0000FB620000}"/>
    <cellStyle name="Normal 3 2 2 3 6 2 7 2" xfId="45022" xr:uid="{00000000-0005-0000-0000-0000FC620000}"/>
    <cellStyle name="Normal 3 2 2 3 6 2 8" xfId="20726" xr:uid="{00000000-0005-0000-0000-0000FD620000}"/>
    <cellStyle name="Normal 3 2 2 3 6 2 8 2" xfId="47473" xr:uid="{00000000-0005-0000-0000-0000FE620000}"/>
    <cellStyle name="Normal 3 2 2 3 6 2 9" xfId="25592" xr:uid="{00000000-0005-0000-0000-0000FF620000}"/>
    <cellStyle name="Normal 3 2 2 3 6 2 9 2" xfId="52337" xr:uid="{00000000-0005-0000-0000-000000630000}"/>
    <cellStyle name="Normal 3 2 2 3 6 3" xfId="1796" xr:uid="{00000000-0005-0000-0000-000001630000}"/>
    <cellStyle name="Normal 3 2 2 3 6 3 2" xfId="4279" xr:uid="{00000000-0005-0000-0000-000002630000}"/>
    <cellStyle name="Normal 3 2 2 3 6 3 2 2" xfId="9131" xr:uid="{00000000-0005-0000-0000-000003630000}"/>
    <cellStyle name="Normal 3 2 2 3 6 3 2 2 2" xfId="35881" xr:uid="{00000000-0005-0000-0000-000004630000}"/>
    <cellStyle name="Normal 3 2 2 3 6 3 2 3" xfId="13873" xr:uid="{00000000-0005-0000-0000-000005630000}"/>
    <cellStyle name="Normal 3 2 2 3 6 3 2 3 2" xfId="40623" xr:uid="{00000000-0005-0000-0000-000006630000}"/>
    <cellStyle name="Normal 3 2 2 3 6 3 2 4" xfId="23674" xr:uid="{00000000-0005-0000-0000-000007630000}"/>
    <cellStyle name="Normal 3 2 2 3 6 3 2 4 2" xfId="50421" xr:uid="{00000000-0005-0000-0000-000008630000}"/>
    <cellStyle name="Normal 3 2 2 3 6 3 2 5" xfId="31030" xr:uid="{00000000-0005-0000-0000-000009630000}"/>
    <cellStyle name="Normal 3 2 2 3 6 3 3" xfId="6657" xr:uid="{00000000-0005-0000-0000-00000A630000}"/>
    <cellStyle name="Normal 3 2 2 3 6 3 3 2" xfId="33407" xr:uid="{00000000-0005-0000-0000-00000B630000}"/>
    <cellStyle name="Normal 3 2 2 3 6 3 4" xfId="11503" xr:uid="{00000000-0005-0000-0000-00000C630000}"/>
    <cellStyle name="Normal 3 2 2 3 6 3 4 2" xfId="38253" xr:uid="{00000000-0005-0000-0000-00000D630000}"/>
    <cellStyle name="Normal 3 2 2 3 6 3 5" xfId="16348" xr:uid="{00000000-0005-0000-0000-00000E630000}"/>
    <cellStyle name="Normal 3 2 2 3 6 3 5 2" xfId="43098" xr:uid="{00000000-0005-0000-0000-00000F630000}"/>
    <cellStyle name="Normal 3 2 2 3 6 3 6" xfId="18749" xr:uid="{00000000-0005-0000-0000-000010630000}"/>
    <cellStyle name="Normal 3 2 2 3 6 3 6 2" xfId="45496" xr:uid="{00000000-0005-0000-0000-000011630000}"/>
    <cellStyle name="Normal 3 2 2 3 6 3 7" xfId="21200" xr:uid="{00000000-0005-0000-0000-000012630000}"/>
    <cellStyle name="Normal 3 2 2 3 6 3 7 2" xfId="47947" xr:uid="{00000000-0005-0000-0000-000013630000}"/>
    <cellStyle name="Normal 3 2 2 3 6 3 8" xfId="26066" xr:uid="{00000000-0005-0000-0000-000014630000}"/>
    <cellStyle name="Normal 3 2 2 3 6 3 8 2" xfId="52811" xr:uid="{00000000-0005-0000-0000-000015630000}"/>
    <cellStyle name="Normal 3 2 2 3 6 3 9" xfId="28556" xr:uid="{00000000-0005-0000-0000-000016630000}"/>
    <cellStyle name="Normal 3 2 2 3 6 4" xfId="2271" xr:uid="{00000000-0005-0000-0000-000017630000}"/>
    <cellStyle name="Normal 3 2 2 3 6 4 2" xfId="4754" xr:uid="{00000000-0005-0000-0000-000018630000}"/>
    <cellStyle name="Normal 3 2 2 3 6 4 2 2" xfId="9605" xr:uid="{00000000-0005-0000-0000-000019630000}"/>
    <cellStyle name="Normal 3 2 2 3 6 4 2 2 2" xfId="36355" xr:uid="{00000000-0005-0000-0000-00001A630000}"/>
    <cellStyle name="Normal 3 2 2 3 6 4 2 3" xfId="14347" xr:uid="{00000000-0005-0000-0000-00001B630000}"/>
    <cellStyle name="Normal 3 2 2 3 6 4 2 3 2" xfId="41097" xr:uid="{00000000-0005-0000-0000-00001C630000}"/>
    <cellStyle name="Normal 3 2 2 3 6 4 2 4" xfId="24148" xr:uid="{00000000-0005-0000-0000-00001D630000}"/>
    <cellStyle name="Normal 3 2 2 3 6 4 2 4 2" xfId="50895" xr:uid="{00000000-0005-0000-0000-00001E630000}"/>
    <cellStyle name="Normal 3 2 2 3 6 4 2 5" xfId="31504" xr:uid="{00000000-0005-0000-0000-00001F630000}"/>
    <cellStyle name="Normal 3 2 2 3 6 4 3" xfId="7131" xr:uid="{00000000-0005-0000-0000-000020630000}"/>
    <cellStyle name="Normal 3 2 2 3 6 4 3 2" xfId="33881" xr:uid="{00000000-0005-0000-0000-000021630000}"/>
    <cellStyle name="Normal 3 2 2 3 6 4 4" xfId="11977" xr:uid="{00000000-0005-0000-0000-000022630000}"/>
    <cellStyle name="Normal 3 2 2 3 6 4 4 2" xfId="38727" xr:uid="{00000000-0005-0000-0000-000023630000}"/>
    <cellStyle name="Normal 3 2 2 3 6 4 5" xfId="16822" xr:uid="{00000000-0005-0000-0000-000024630000}"/>
    <cellStyle name="Normal 3 2 2 3 6 4 5 2" xfId="43572" xr:uid="{00000000-0005-0000-0000-000025630000}"/>
    <cellStyle name="Normal 3 2 2 3 6 4 6" xfId="19223" xr:uid="{00000000-0005-0000-0000-000026630000}"/>
    <cellStyle name="Normal 3 2 2 3 6 4 6 2" xfId="45970" xr:uid="{00000000-0005-0000-0000-000027630000}"/>
    <cellStyle name="Normal 3 2 2 3 6 4 7" xfId="21674" xr:uid="{00000000-0005-0000-0000-000028630000}"/>
    <cellStyle name="Normal 3 2 2 3 6 4 7 2" xfId="48421" xr:uid="{00000000-0005-0000-0000-000029630000}"/>
    <cellStyle name="Normal 3 2 2 3 6 4 8" xfId="26540" xr:uid="{00000000-0005-0000-0000-00002A630000}"/>
    <cellStyle name="Normal 3 2 2 3 6 4 8 2" xfId="53285" xr:uid="{00000000-0005-0000-0000-00002B630000}"/>
    <cellStyle name="Normal 3 2 2 3 6 4 9" xfId="29030" xr:uid="{00000000-0005-0000-0000-00002C630000}"/>
    <cellStyle name="Normal 3 2 2 3 6 5" xfId="3298" xr:uid="{00000000-0005-0000-0000-00002D630000}"/>
    <cellStyle name="Normal 3 2 2 3 6 5 2" xfId="8157" xr:uid="{00000000-0005-0000-0000-00002E630000}"/>
    <cellStyle name="Normal 3 2 2 3 6 5 2 2" xfId="34907" xr:uid="{00000000-0005-0000-0000-00002F630000}"/>
    <cellStyle name="Normal 3 2 2 3 6 5 3" xfId="12925" xr:uid="{00000000-0005-0000-0000-000030630000}"/>
    <cellStyle name="Normal 3 2 2 3 6 5 3 2" xfId="39675" xr:uid="{00000000-0005-0000-0000-000031630000}"/>
    <cellStyle name="Normal 3 2 2 3 6 5 4" xfId="22700" xr:uid="{00000000-0005-0000-0000-000032630000}"/>
    <cellStyle name="Normal 3 2 2 3 6 5 4 2" xfId="49447" xr:uid="{00000000-0005-0000-0000-000033630000}"/>
    <cellStyle name="Normal 3 2 2 3 6 5 5" xfId="30056" xr:uid="{00000000-0005-0000-0000-000034630000}"/>
    <cellStyle name="Normal 3 2 2 3 6 6" xfId="5709" xr:uid="{00000000-0005-0000-0000-000035630000}"/>
    <cellStyle name="Normal 3 2 2 3 6 6 2" xfId="32459" xr:uid="{00000000-0005-0000-0000-000036630000}"/>
    <cellStyle name="Normal 3 2 2 3 6 7" xfId="10555" xr:uid="{00000000-0005-0000-0000-000037630000}"/>
    <cellStyle name="Normal 3 2 2 3 6 7 2" xfId="37305" xr:uid="{00000000-0005-0000-0000-000038630000}"/>
    <cellStyle name="Normal 3 2 2 3 6 8" xfId="15400" xr:uid="{00000000-0005-0000-0000-000039630000}"/>
    <cellStyle name="Normal 3 2 2 3 6 8 2" xfId="42150" xr:uid="{00000000-0005-0000-0000-00003A630000}"/>
    <cellStyle name="Normal 3 2 2 3 6 9" xfId="17799" xr:uid="{00000000-0005-0000-0000-00003B630000}"/>
    <cellStyle name="Normal 3 2 2 3 6 9 2" xfId="44546" xr:uid="{00000000-0005-0000-0000-00003C630000}"/>
    <cellStyle name="Normal 3 2 2 3 7" xfId="1078" xr:uid="{00000000-0005-0000-0000-00003D630000}"/>
    <cellStyle name="Normal 3 2 2 3 7 10" xfId="27845" xr:uid="{00000000-0005-0000-0000-00003E630000}"/>
    <cellStyle name="Normal 3 2 2 3 7 2" xfId="2508" xr:uid="{00000000-0005-0000-0000-00003F630000}"/>
    <cellStyle name="Normal 3 2 2 3 7 2 2" xfId="4991" xr:uid="{00000000-0005-0000-0000-000040630000}"/>
    <cellStyle name="Normal 3 2 2 3 7 2 2 2" xfId="9842" xr:uid="{00000000-0005-0000-0000-000041630000}"/>
    <cellStyle name="Normal 3 2 2 3 7 2 2 2 2" xfId="36592" xr:uid="{00000000-0005-0000-0000-000042630000}"/>
    <cellStyle name="Normal 3 2 2 3 7 2 2 3" xfId="14584" xr:uid="{00000000-0005-0000-0000-000043630000}"/>
    <cellStyle name="Normal 3 2 2 3 7 2 2 3 2" xfId="41334" xr:uid="{00000000-0005-0000-0000-000044630000}"/>
    <cellStyle name="Normal 3 2 2 3 7 2 2 4" xfId="24385" xr:uid="{00000000-0005-0000-0000-000045630000}"/>
    <cellStyle name="Normal 3 2 2 3 7 2 2 4 2" xfId="51132" xr:uid="{00000000-0005-0000-0000-000046630000}"/>
    <cellStyle name="Normal 3 2 2 3 7 2 2 5" xfId="31741" xr:uid="{00000000-0005-0000-0000-000047630000}"/>
    <cellStyle name="Normal 3 2 2 3 7 2 3" xfId="7368" xr:uid="{00000000-0005-0000-0000-000048630000}"/>
    <cellStyle name="Normal 3 2 2 3 7 2 3 2" xfId="34118" xr:uid="{00000000-0005-0000-0000-000049630000}"/>
    <cellStyle name="Normal 3 2 2 3 7 2 4" xfId="12214" xr:uid="{00000000-0005-0000-0000-00004A630000}"/>
    <cellStyle name="Normal 3 2 2 3 7 2 4 2" xfId="38964" xr:uid="{00000000-0005-0000-0000-00004B630000}"/>
    <cellStyle name="Normal 3 2 2 3 7 2 5" xfId="17059" xr:uid="{00000000-0005-0000-0000-00004C630000}"/>
    <cellStyle name="Normal 3 2 2 3 7 2 5 2" xfId="43809" xr:uid="{00000000-0005-0000-0000-00004D630000}"/>
    <cellStyle name="Normal 3 2 2 3 7 2 6" xfId="19460" xr:uid="{00000000-0005-0000-0000-00004E630000}"/>
    <cellStyle name="Normal 3 2 2 3 7 2 6 2" xfId="46207" xr:uid="{00000000-0005-0000-0000-00004F630000}"/>
    <cellStyle name="Normal 3 2 2 3 7 2 7" xfId="21911" xr:uid="{00000000-0005-0000-0000-000050630000}"/>
    <cellStyle name="Normal 3 2 2 3 7 2 7 2" xfId="48658" xr:uid="{00000000-0005-0000-0000-000051630000}"/>
    <cellStyle name="Normal 3 2 2 3 7 2 8" xfId="26777" xr:uid="{00000000-0005-0000-0000-000052630000}"/>
    <cellStyle name="Normal 3 2 2 3 7 2 8 2" xfId="53522" xr:uid="{00000000-0005-0000-0000-000053630000}"/>
    <cellStyle name="Normal 3 2 2 3 7 2 9" xfId="29267" xr:uid="{00000000-0005-0000-0000-000054630000}"/>
    <cellStyle name="Normal 3 2 2 3 7 3" xfId="3562" xr:uid="{00000000-0005-0000-0000-000055630000}"/>
    <cellStyle name="Normal 3 2 2 3 7 3 2" xfId="8420" xr:uid="{00000000-0005-0000-0000-000056630000}"/>
    <cellStyle name="Normal 3 2 2 3 7 3 2 2" xfId="35170" xr:uid="{00000000-0005-0000-0000-000057630000}"/>
    <cellStyle name="Normal 3 2 2 3 7 3 3" xfId="13162" xr:uid="{00000000-0005-0000-0000-000058630000}"/>
    <cellStyle name="Normal 3 2 2 3 7 3 3 2" xfId="39912" xr:uid="{00000000-0005-0000-0000-000059630000}"/>
    <cellStyle name="Normal 3 2 2 3 7 3 4" xfId="22963" xr:uid="{00000000-0005-0000-0000-00005A630000}"/>
    <cellStyle name="Normal 3 2 2 3 7 3 4 2" xfId="49710" xr:uid="{00000000-0005-0000-0000-00005B630000}"/>
    <cellStyle name="Normal 3 2 2 3 7 3 5" xfId="30319" xr:uid="{00000000-0005-0000-0000-00005C630000}"/>
    <cellStyle name="Normal 3 2 2 3 7 4" xfId="5946" xr:uid="{00000000-0005-0000-0000-00005D630000}"/>
    <cellStyle name="Normal 3 2 2 3 7 4 2" xfId="32696" xr:uid="{00000000-0005-0000-0000-00005E630000}"/>
    <cellStyle name="Normal 3 2 2 3 7 5" xfId="10792" xr:uid="{00000000-0005-0000-0000-00005F630000}"/>
    <cellStyle name="Normal 3 2 2 3 7 5 2" xfId="37542" xr:uid="{00000000-0005-0000-0000-000060630000}"/>
    <cellStyle name="Normal 3 2 2 3 7 6" xfId="15637" xr:uid="{00000000-0005-0000-0000-000061630000}"/>
    <cellStyle name="Normal 3 2 2 3 7 6 2" xfId="42387" xr:uid="{00000000-0005-0000-0000-000062630000}"/>
    <cellStyle name="Normal 3 2 2 3 7 7" xfId="18038" xr:uid="{00000000-0005-0000-0000-000063630000}"/>
    <cellStyle name="Normal 3 2 2 3 7 7 2" xfId="44785" xr:uid="{00000000-0005-0000-0000-000064630000}"/>
    <cellStyle name="Normal 3 2 2 3 7 8" xfId="20489" xr:uid="{00000000-0005-0000-0000-000065630000}"/>
    <cellStyle name="Normal 3 2 2 3 7 8 2" xfId="47236" xr:uid="{00000000-0005-0000-0000-000066630000}"/>
    <cellStyle name="Normal 3 2 2 3 7 9" xfId="25355" xr:uid="{00000000-0005-0000-0000-000067630000}"/>
    <cellStyle name="Normal 3 2 2 3 7 9 2" xfId="52100" xr:uid="{00000000-0005-0000-0000-000068630000}"/>
    <cellStyle name="Normal 3 2 2 3 8" xfId="1558" xr:uid="{00000000-0005-0000-0000-000069630000}"/>
    <cellStyle name="Normal 3 2 2 3 8 2" xfId="4041" xr:uid="{00000000-0005-0000-0000-00006A630000}"/>
    <cellStyle name="Normal 3 2 2 3 8 2 2" xfId="8894" xr:uid="{00000000-0005-0000-0000-00006B630000}"/>
    <cellStyle name="Normal 3 2 2 3 8 2 2 2" xfId="35644" xr:uid="{00000000-0005-0000-0000-00006C630000}"/>
    <cellStyle name="Normal 3 2 2 3 8 2 3" xfId="13636" xr:uid="{00000000-0005-0000-0000-00006D630000}"/>
    <cellStyle name="Normal 3 2 2 3 8 2 3 2" xfId="40386" xr:uid="{00000000-0005-0000-0000-00006E630000}"/>
    <cellStyle name="Normal 3 2 2 3 8 2 4" xfId="23437" xr:uid="{00000000-0005-0000-0000-00006F630000}"/>
    <cellStyle name="Normal 3 2 2 3 8 2 4 2" xfId="50184" xr:uid="{00000000-0005-0000-0000-000070630000}"/>
    <cellStyle name="Normal 3 2 2 3 8 2 5" xfId="30793" xr:uid="{00000000-0005-0000-0000-000071630000}"/>
    <cellStyle name="Normal 3 2 2 3 8 3" xfId="6420" xr:uid="{00000000-0005-0000-0000-000072630000}"/>
    <cellStyle name="Normal 3 2 2 3 8 3 2" xfId="33170" xr:uid="{00000000-0005-0000-0000-000073630000}"/>
    <cellStyle name="Normal 3 2 2 3 8 4" xfId="11266" xr:uid="{00000000-0005-0000-0000-000074630000}"/>
    <cellStyle name="Normal 3 2 2 3 8 4 2" xfId="38016" xr:uid="{00000000-0005-0000-0000-000075630000}"/>
    <cellStyle name="Normal 3 2 2 3 8 5" xfId="16111" xr:uid="{00000000-0005-0000-0000-000076630000}"/>
    <cellStyle name="Normal 3 2 2 3 8 5 2" xfId="42861" xr:uid="{00000000-0005-0000-0000-000077630000}"/>
    <cellStyle name="Normal 3 2 2 3 8 6" xfId="18512" xr:uid="{00000000-0005-0000-0000-000078630000}"/>
    <cellStyle name="Normal 3 2 2 3 8 6 2" xfId="45259" xr:uid="{00000000-0005-0000-0000-000079630000}"/>
    <cellStyle name="Normal 3 2 2 3 8 7" xfId="20963" xr:uid="{00000000-0005-0000-0000-00007A630000}"/>
    <cellStyle name="Normal 3 2 2 3 8 7 2" xfId="47710" xr:uid="{00000000-0005-0000-0000-00007B630000}"/>
    <cellStyle name="Normal 3 2 2 3 8 8" xfId="25829" xr:uid="{00000000-0005-0000-0000-00007C630000}"/>
    <cellStyle name="Normal 3 2 2 3 8 8 2" xfId="52574" xr:uid="{00000000-0005-0000-0000-00007D630000}"/>
    <cellStyle name="Normal 3 2 2 3 8 9" xfId="28319" xr:uid="{00000000-0005-0000-0000-00007E630000}"/>
    <cellStyle name="Normal 3 2 2 3 9" xfId="2034" xr:uid="{00000000-0005-0000-0000-00007F630000}"/>
    <cellStyle name="Normal 3 2 2 3 9 2" xfId="4517" xr:uid="{00000000-0005-0000-0000-000080630000}"/>
    <cellStyle name="Normal 3 2 2 3 9 2 2" xfId="9368" xr:uid="{00000000-0005-0000-0000-000081630000}"/>
    <cellStyle name="Normal 3 2 2 3 9 2 2 2" xfId="36118" xr:uid="{00000000-0005-0000-0000-000082630000}"/>
    <cellStyle name="Normal 3 2 2 3 9 2 3" xfId="14110" xr:uid="{00000000-0005-0000-0000-000083630000}"/>
    <cellStyle name="Normal 3 2 2 3 9 2 3 2" xfId="40860" xr:uid="{00000000-0005-0000-0000-000084630000}"/>
    <cellStyle name="Normal 3 2 2 3 9 2 4" xfId="23911" xr:uid="{00000000-0005-0000-0000-000085630000}"/>
    <cellStyle name="Normal 3 2 2 3 9 2 4 2" xfId="50658" xr:uid="{00000000-0005-0000-0000-000086630000}"/>
    <cellStyle name="Normal 3 2 2 3 9 2 5" xfId="31267" xr:uid="{00000000-0005-0000-0000-000087630000}"/>
    <cellStyle name="Normal 3 2 2 3 9 3" xfId="6894" xr:uid="{00000000-0005-0000-0000-000088630000}"/>
    <cellStyle name="Normal 3 2 2 3 9 3 2" xfId="33644" xr:uid="{00000000-0005-0000-0000-000089630000}"/>
    <cellStyle name="Normal 3 2 2 3 9 4" xfId="11740" xr:uid="{00000000-0005-0000-0000-00008A630000}"/>
    <cellStyle name="Normal 3 2 2 3 9 4 2" xfId="38490" xr:uid="{00000000-0005-0000-0000-00008B630000}"/>
    <cellStyle name="Normal 3 2 2 3 9 5" xfId="16585" xr:uid="{00000000-0005-0000-0000-00008C630000}"/>
    <cellStyle name="Normal 3 2 2 3 9 5 2" xfId="43335" xr:uid="{00000000-0005-0000-0000-00008D630000}"/>
    <cellStyle name="Normal 3 2 2 3 9 6" xfId="18986" xr:uid="{00000000-0005-0000-0000-00008E630000}"/>
    <cellStyle name="Normal 3 2 2 3 9 6 2" xfId="45733" xr:uid="{00000000-0005-0000-0000-00008F630000}"/>
    <cellStyle name="Normal 3 2 2 3 9 7" xfId="21437" xr:uid="{00000000-0005-0000-0000-000090630000}"/>
    <cellStyle name="Normal 3 2 2 3 9 7 2" xfId="48184" xr:uid="{00000000-0005-0000-0000-000091630000}"/>
    <cellStyle name="Normal 3 2 2 3 9 8" xfId="26303" xr:uid="{00000000-0005-0000-0000-000092630000}"/>
    <cellStyle name="Normal 3 2 2 3 9 8 2" xfId="53048" xr:uid="{00000000-0005-0000-0000-000093630000}"/>
    <cellStyle name="Normal 3 2 2 3 9 9" xfId="28793" xr:uid="{00000000-0005-0000-0000-000094630000}"/>
    <cellStyle name="Normal 3 2 2 4" xfId="133" xr:uid="{00000000-0005-0000-0000-000095630000}"/>
    <cellStyle name="Normal 3 2 2 4 10" xfId="2989" xr:uid="{00000000-0005-0000-0000-000096630000}"/>
    <cellStyle name="Normal 3 2 2 4 10 2" xfId="7848" xr:uid="{00000000-0005-0000-0000-000097630000}"/>
    <cellStyle name="Normal 3 2 2 4 10 2 2" xfId="34598" xr:uid="{00000000-0005-0000-0000-000098630000}"/>
    <cellStyle name="Normal 3 2 2 4 10 3" xfId="12694" xr:uid="{00000000-0005-0000-0000-000099630000}"/>
    <cellStyle name="Normal 3 2 2 4 10 3 2" xfId="39444" xr:uid="{00000000-0005-0000-0000-00009A630000}"/>
    <cellStyle name="Normal 3 2 2 4 10 4" xfId="22391" xr:uid="{00000000-0005-0000-0000-00009B630000}"/>
    <cellStyle name="Normal 3 2 2 4 10 4 2" xfId="49138" xr:uid="{00000000-0005-0000-0000-00009C630000}"/>
    <cellStyle name="Normal 3 2 2 4 10 5" xfId="29747" xr:uid="{00000000-0005-0000-0000-00009D630000}"/>
    <cellStyle name="Normal 3 2 2 4 11" xfId="5478" xr:uid="{00000000-0005-0000-0000-00009E630000}"/>
    <cellStyle name="Normal 3 2 2 4 11 2" xfId="32228" xr:uid="{00000000-0005-0000-0000-00009F630000}"/>
    <cellStyle name="Normal 3 2 2 4 12" xfId="10323" xr:uid="{00000000-0005-0000-0000-0000A0630000}"/>
    <cellStyle name="Normal 3 2 2 4 12 2" xfId="37073" xr:uid="{00000000-0005-0000-0000-0000A1630000}"/>
    <cellStyle name="Normal 3 2 2 4 13" xfId="15169" xr:uid="{00000000-0005-0000-0000-0000A2630000}"/>
    <cellStyle name="Normal 3 2 2 4 13 2" xfId="41919" xr:uid="{00000000-0005-0000-0000-0000A3630000}"/>
    <cellStyle name="Normal 3 2 2 4 14" xfId="17544" xr:uid="{00000000-0005-0000-0000-0000A4630000}"/>
    <cellStyle name="Normal 3 2 2 4 14 2" xfId="44291" xr:uid="{00000000-0005-0000-0000-0000A5630000}"/>
    <cellStyle name="Normal 3 2 2 4 15" xfId="20020" xr:uid="{00000000-0005-0000-0000-0000A6630000}"/>
    <cellStyle name="Normal 3 2 2 4 15 2" xfId="46767" xr:uid="{00000000-0005-0000-0000-0000A7630000}"/>
    <cellStyle name="Normal 3 2 2 4 16" xfId="24886" xr:uid="{00000000-0005-0000-0000-0000A8630000}"/>
    <cellStyle name="Normal 3 2 2 4 16 2" xfId="51632" xr:uid="{00000000-0005-0000-0000-0000A9630000}"/>
    <cellStyle name="Normal 3 2 2 4 17" xfId="27273" xr:uid="{00000000-0005-0000-0000-0000AA630000}"/>
    <cellStyle name="Normal 3 2 2 4 2" xfId="509" xr:uid="{00000000-0005-0000-0000-0000AB630000}"/>
    <cellStyle name="Normal 3 2 2 4 2 10" xfId="15204" xr:uid="{00000000-0005-0000-0000-0000AC630000}"/>
    <cellStyle name="Normal 3 2 2 4 2 10 2" xfId="41954" xr:uid="{00000000-0005-0000-0000-0000AD630000}"/>
    <cellStyle name="Normal 3 2 2 4 2 11" xfId="17596" xr:uid="{00000000-0005-0000-0000-0000AE630000}"/>
    <cellStyle name="Normal 3 2 2 4 2 11 2" xfId="44343" xr:uid="{00000000-0005-0000-0000-0000AF630000}"/>
    <cellStyle name="Normal 3 2 2 4 2 12" xfId="20055" xr:uid="{00000000-0005-0000-0000-0000B0630000}"/>
    <cellStyle name="Normal 3 2 2 4 2 12 2" xfId="46802" xr:uid="{00000000-0005-0000-0000-0000B1630000}"/>
    <cellStyle name="Normal 3 2 2 4 2 13" xfId="24921" xr:uid="{00000000-0005-0000-0000-0000B2630000}"/>
    <cellStyle name="Normal 3 2 2 4 2 13 2" xfId="51667" xr:uid="{00000000-0005-0000-0000-0000B3630000}"/>
    <cellStyle name="Normal 3 2 2 4 2 14" xfId="27334" xr:uid="{00000000-0005-0000-0000-0000B4630000}"/>
    <cellStyle name="Normal 3 2 2 4 2 2" xfId="706" xr:uid="{00000000-0005-0000-0000-0000B5630000}"/>
    <cellStyle name="Normal 3 2 2 4 2 2 10" xfId="17737" xr:uid="{00000000-0005-0000-0000-0000B6630000}"/>
    <cellStyle name="Normal 3 2 2 4 2 2 10 2" xfId="44484" xr:uid="{00000000-0005-0000-0000-0000B7630000}"/>
    <cellStyle name="Normal 3 2 2 4 2 2 11" xfId="20191" xr:uid="{00000000-0005-0000-0000-0000B8630000}"/>
    <cellStyle name="Normal 3 2 2 4 2 2 11 2" xfId="46938" xr:uid="{00000000-0005-0000-0000-0000B9630000}"/>
    <cellStyle name="Normal 3 2 2 4 2 2 12" xfId="25057" xr:uid="{00000000-0005-0000-0000-0000BA630000}"/>
    <cellStyle name="Normal 3 2 2 4 2 2 12 2" xfId="51803" xr:uid="{00000000-0005-0000-0000-0000BB630000}"/>
    <cellStyle name="Normal 3 2 2 4 2 2 13" xfId="27515" xr:uid="{00000000-0005-0000-0000-0000BC630000}"/>
    <cellStyle name="Normal 3 2 2 4 2 2 2" xfId="1017" xr:uid="{00000000-0005-0000-0000-0000BD630000}"/>
    <cellStyle name="Normal 3 2 2 4 2 2 2 10" xfId="20429" xr:uid="{00000000-0005-0000-0000-0000BE630000}"/>
    <cellStyle name="Normal 3 2 2 4 2 2 2 10 2" xfId="47176" xr:uid="{00000000-0005-0000-0000-0000BF630000}"/>
    <cellStyle name="Normal 3 2 2 4 2 2 2 11" xfId="25295" xr:uid="{00000000-0005-0000-0000-0000C0630000}"/>
    <cellStyle name="Normal 3 2 2 4 2 2 2 11 2" xfId="52040" xr:uid="{00000000-0005-0000-0000-0000C1630000}"/>
    <cellStyle name="Normal 3 2 2 4 2 2 2 12" xfId="27785" xr:uid="{00000000-0005-0000-0000-0000C2630000}"/>
    <cellStyle name="Normal 3 2 2 4 2 2 2 2" xfId="1494" xr:uid="{00000000-0005-0000-0000-0000C3630000}"/>
    <cellStyle name="Normal 3 2 2 4 2 2 2 2 10" xfId="28259" xr:uid="{00000000-0005-0000-0000-0000C4630000}"/>
    <cellStyle name="Normal 3 2 2 4 2 2 2 2 2" xfId="2922" xr:uid="{00000000-0005-0000-0000-0000C5630000}"/>
    <cellStyle name="Normal 3 2 2 4 2 2 2 2 2 2" xfId="5405" xr:uid="{00000000-0005-0000-0000-0000C6630000}"/>
    <cellStyle name="Normal 3 2 2 4 2 2 2 2 2 2 2" xfId="10256" xr:uid="{00000000-0005-0000-0000-0000C7630000}"/>
    <cellStyle name="Normal 3 2 2 4 2 2 2 2 2 2 2 2" xfId="37006" xr:uid="{00000000-0005-0000-0000-0000C8630000}"/>
    <cellStyle name="Normal 3 2 2 4 2 2 2 2 2 2 3" xfId="14998" xr:uid="{00000000-0005-0000-0000-0000C9630000}"/>
    <cellStyle name="Normal 3 2 2 4 2 2 2 2 2 2 3 2" xfId="41748" xr:uid="{00000000-0005-0000-0000-0000CA630000}"/>
    <cellStyle name="Normal 3 2 2 4 2 2 2 2 2 2 4" xfId="24799" xr:uid="{00000000-0005-0000-0000-0000CB630000}"/>
    <cellStyle name="Normal 3 2 2 4 2 2 2 2 2 2 4 2" xfId="51546" xr:uid="{00000000-0005-0000-0000-0000CC630000}"/>
    <cellStyle name="Normal 3 2 2 4 2 2 2 2 2 2 5" xfId="32155" xr:uid="{00000000-0005-0000-0000-0000CD630000}"/>
    <cellStyle name="Normal 3 2 2 4 2 2 2 2 2 3" xfId="7782" xr:uid="{00000000-0005-0000-0000-0000CE630000}"/>
    <cellStyle name="Normal 3 2 2 4 2 2 2 2 2 3 2" xfId="34532" xr:uid="{00000000-0005-0000-0000-0000CF630000}"/>
    <cellStyle name="Normal 3 2 2 4 2 2 2 2 2 4" xfId="12628" xr:uid="{00000000-0005-0000-0000-0000D0630000}"/>
    <cellStyle name="Normal 3 2 2 4 2 2 2 2 2 4 2" xfId="39378" xr:uid="{00000000-0005-0000-0000-0000D1630000}"/>
    <cellStyle name="Normal 3 2 2 4 2 2 2 2 2 5" xfId="17473" xr:uid="{00000000-0005-0000-0000-0000D2630000}"/>
    <cellStyle name="Normal 3 2 2 4 2 2 2 2 2 5 2" xfId="44223" xr:uid="{00000000-0005-0000-0000-0000D3630000}"/>
    <cellStyle name="Normal 3 2 2 4 2 2 2 2 2 6" xfId="19874" xr:uid="{00000000-0005-0000-0000-0000D4630000}"/>
    <cellStyle name="Normal 3 2 2 4 2 2 2 2 2 6 2" xfId="46621" xr:uid="{00000000-0005-0000-0000-0000D5630000}"/>
    <cellStyle name="Normal 3 2 2 4 2 2 2 2 2 7" xfId="22325" xr:uid="{00000000-0005-0000-0000-0000D6630000}"/>
    <cellStyle name="Normal 3 2 2 4 2 2 2 2 2 7 2" xfId="49072" xr:uid="{00000000-0005-0000-0000-0000D7630000}"/>
    <cellStyle name="Normal 3 2 2 4 2 2 2 2 2 8" xfId="27191" xr:uid="{00000000-0005-0000-0000-0000D8630000}"/>
    <cellStyle name="Normal 3 2 2 4 2 2 2 2 2 8 2" xfId="53936" xr:uid="{00000000-0005-0000-0000-0000D9630000}"/>
    <cellStyle name="Normal 3 2 2 4 2 2 2 2 2 9" xfId="29681" xr:uid="{00000000-0005-0000-0000-0000DA630000}"/>
    <cellStyle name="Normal 3 2 2 4 2 2 2 2 3" xfId="3977" xr:uid="{00000000-0005-0000-0000-0000DB630000}"/>
    <cellStyle name="Normal 3 2 2 4 2 2 2 2 3 2" xfId="8834" xr:uid="{00000000-0005-0000-0000-0000DC630000}"/>
    <cellStyle name="Normal 3 2 2 4 2 2 2 2 3 2 2" xfId="35584" xr:uid="{00000000-0005-0000-0000-0000DD630000}"/>
    <cellStyle name="Normal 3 2 2 4 2 2 2 2 3 3" xfId="13576" xr:uid="{00000000-0005-0000-0000-0000DE630000}"/>
    <cellStyle name="Normal 3 2 2 4 2 2 2 2 3 3 2" xfId="40326" xr:uid="{00000000-0005-0000-0000-0000DF630000}"/>
    <cellStyle name="Normal 3 2 2 4 2 2 2 2 3 4" xfId="23377" xr:uid="{00000000-0005-0000-0000-0000E0630000}"/>
    <cellStyle name="Normal 3 2 2 4 2 2 2 2 3 4 2" xfId="50124" xr:uid="{00000000-0005-0000-0000-0000E1630000}"/>
    <cellStyle name="Normal 3 2 2 4 2 2 2 2 3 5" xfId="30733" xr:uid="{00000000-0005-0000-0000-0000E2630000}"/>
    <cellStyle name="Normal 3 2 2 4 2 2 2 2 4" xfId="6360" xr:uid="{00000000-0005-0000-0000-0000E3630000}"/>
    <cellStyle name="Normal 3 2 2 4 2 2 2 2 4 2" xfId="33110" xr:uid="{00000000-0005-0000-0000-0000E4630000}"/>
    <cellStyle name="Normal 3 2 2 4 2 2 2 2 5" xfId="11206" xr:uid="{00000000-0005-0000-0000-0000E5630000}"/>
    <cellStyle name="Normal 3 2 2 4 2 2 2 2 5 2" xfId="37956" xr:uid="{00000000-0005-0000-0000-0000E6630000}"/>
    <cellStyle name="Normal 3 2 2 4 2 2 2 2 6" xfId="16051" xr:uid="{00000000-0005-0000-0000-0000E7630000}"/>
    <cellStyle name="Normal 3 2 2 4 2 2 2 2 6 2" xfId="42801" xr:uid="{00000000-0005-0000-0000-0000E8630000}"/>
    <cellStyle name="Normal 3 2 2 4 2 2 2 2 7" xfId="18452" xr:uid="{00000000-0005-0000-0000-0000E9630000}"/>
    <cellStyle name="Normal 3 2 2 4 2 2 2 2 7 2" xfId="45199" xr:uid="{00000000-0005-0000-0000-0000EA630000}"/>
    <cellStyle name="Normal 3 2 2 4 2 2 2 2 8" xfId="20903" xr:uid="{00000000-0005-0000-0000-0000EB630000}"/>
    <cellStyle name="Normal 3 2 2 4 2 2 2 2 8 2" xfId="47650" xr:uid="{00000000-0005-0000-0000-0000EC630000}"/>
    <cellStyle name="Normal 3 2 2 4 2 2 2 2 9" xfId="25769" xr:uid="{00000000-0005-0000-0000-0000ED630000}"/>
    <cellStyle name="Normal 3 2 2 4 2 2 2 2 9 2" xfId="52514" xr:uid="{00000000-0005-0000-0000-0000EE630000}"/>
    <cellStyle name="Normal 3 2 2 4 2 2 2 3" xfId="1973" xr:uid="{00000000-0005-0000-0000-0000EF630000}"/>
    <cellStyle name="Normal 3 2 2 4 2 2 2 3 2" xfId="4456" xr:uid="{00000000-0005-0000-0000-0000F0630000}"/>
    <cellStyle name="Normal 3 2 2 4 2 2 2 3 2 2" xfId="9308" xr:uid="{00000000-0005-0000-0000-0000F1630000}"/>
    <cellStyle name="Normal 3 2 2 4 2 2 2 3 2 2 2" xfId="36058" xr:uid="{00000000-0005-0000-0000-0000F2630000}"/>
    <cellStyle name="Normal 3 2 2 4 2 2 2 3 2 3" xfId="14050" xr:uid="{00000000-0005-0000-0000-0000F3630000}"/>
    <cellStyle name="Normal 3 2 2 4 2 2 2 3 2 3 2" xfId="40800" xr:uid="{00000000-0005-0000-0000-0000F4630000}"/>
    <cellStyle name="Normal 3 2 2 4 2 2 2 3 2 4" xfId="23851" xr:uid="{00000000-0005-0000-0000-0000F5630000}"/>
    <cellStyle name="Normal 3 2 2 4 2 2 2 3 2 4 2" xfId="50598" xr:uid="{00000000-0005-0000-0000-0000F6630000}"/>
    <cellStyle name="Normal 3 2 2 4 2 2 2 3 2 5" xfId="31207" xr:uid="{00000000-0005-0000-0000-0000F7630000}"/>
    <cellStyle name="Normal 3 2 2 4 2 2 2 3 3" xfId="6834" xr:uid="{00000000-0005-0000-0000-0000F8630000}"/>
    <cellStyle name="Normal 3 2 2 4 2 2 2 3 3 2" xfId="33584" xr:uid="{00000000-0005-0000-0000-0000F9630000}"/>
    <cellStyle name="Normal 3 2 2 4 2 2 2 3 4" xfId="11680" xr:uid="{00000000-0005-0000-0000-0000FA630000}"/>
    <cellStyle name="Normal 3 2 2 4 2 2 2 3 4 2" xfId="38430" xr:uid="{00000000-0005-0000-0000-0000FB630000}"/>
    <cellStyle name="Normal 3 2 2 4 2 2 2 3 5" xfId="16525" xr:uid="{00000000-0005-0000-0000-0000FC630000}"/>
    <cellStyle name="Normal 3 2 2 4 2 2 2 3 5 2" xfId="43275" xr:uid="{00000000-0005-0000-0000-0000FD630000}"/>
    <cellStyle name="Normal 3 2 2 4 2 2 2 3 6" xfId="18926" xr:uid="{00000000-0005-0000-0000-0000FE630000}"/>
    <cellStyle name="Normal 3 2 2 4 2 2 2 3 6 2" xfId="45673" xr:uid="{00000000-0005-0000-0000-0000FF630000}"/>
    <cellStyle name="Normal 3 2 2 4 2 2 2 3 7" xfId="21377" xr:uid="{00000000-0005-0000-0000-000000640000}"/>
    <cellStyle name="Normal 3 2 2 4 2 2 2 3 7 2" xfId="48124" xr:uid="{00000000-0005-0000-0000-000001640000}"/>
    <cellStyle name="Normal 3 2 2 4 2 2 2 3 8" xfId="26243" xr:uid="{00000000-0005-0000-0000-000002640000}"/>
    <cellStyle name="Normal 3 2 2 4 2 2 2 3 8 2" xfId="52988" xr:uid="{00000000-0005-0000-0000-000003640000}"/>
    <cellStyle name="Normal 3 2 2 4 2 2 2 3 9" xfId="28733" xr:uid="{00000000-0005-0000-0000-000004640000}"/>
    <cellStyle name="Normal 3 2 2 4 2 2 2 4" xfId="2448" xr:uid="{00000000-0005-0000-0000-000005640000}"/>
    <cellStyle name="Normal 3 2 2 4 2 2 2 4 2" xfId="4931" xr:uid="{00000000-0005-0000-0000-000006640000}"/>
    <cellStyle name="Normal 3 2 2 4 2 2 2 4 2 2" xfId="9782" xr:uid="{00000000-0005-0000-0000-000007640000}"/>
    <cellStyle name="Normal 3 2 2 4 2 2 2 4 2 2 2" xfId="36532" xr:uid="{00000000-0005-0000-0000-000008640000}"/>
    <cellStyle name="Normal 3 2 2 4 2 2 2 4 2 3" xfId="14524" xr:uid="{00000000-0005-0000-0000-000009640000}"/>
    <cellStyle name="Normal 3 2 2 4 2 2 2 4 2 3 2" xfId="41274" xr:uid="{00000000-0005-0000-0000-00000A640000}"/>
    <cellStyle name="Normal 3 2 2 4 2 2 2 4 2 4" xfId="24325" xr:uid="{00000000-0005-0000-0000-00000B640000}"/>
    <cellStyle name="Normal 3 2 2 4 2 2 2 4 2 4 2" xfId="51072" xr:uid="{00000000-0005-0000-0000-00000C640000}"/>
    <cellStyle name="Normal 3 2 2 4 2 2 2 4 2 5" xfId="31681" xr:uid="{00000000-0005-0000-0000-00000D640000}"/>
    <cellStyle name="Normal 3 2 2 4 2 2 2 4 3" xfId="7308" xr:uid="{00000000-0005-0000-0000-00000E640000}"/>
    <cellStyle name="Normal 3 2 2 4 2 2 2 4 3 2" xfId="34058" xr:uid="{00000000-0005-0000-0000-00000F640000}"/>
    <cellStyle name="Normal 3 2 2 4 2 2 2 4 4" xfId="12154" xr:uid="{00000000-0005-0000-0000-000010640000}"/>
    <cellStyle name="Normal 3 2 2 4 2 2 2 4 4 2" xfId="38904" xr:uid="{00000000-0005-0000-0000-000011640000}"/>
    <cellStyle name="Normal 3 2 2 4 2 2 2 4 5" xfId="16999" xr:uid="{00000000-0005-0000-0000-000012640000}"/>
    <cellStyle name="Normal 3 2 2 4 2 2 2 4 5 2" xfId="43749" xr:uid="{00000000-0005-0000-0000-000013640000}"/>
    <cellStyle name="Normal 3 2 2 4 2 2 2 4 6" xfId="19400" xr:uid="{00000000-0005-0000-0000-000014640000}"/>
    <cellStyle name="Normal 3 2 2 4 2 2 2 4 6 2" xfId="46147" xr:uid="{00000000-0005-0000-0000-000015640000}"/>
    <cellStyle name="Normal 3 2 2 4 2 2 2 4 7" xfId="21851" xr:uid="{00000000-0005-0000-0000-000016640000}"/>
    <cellStyle name="Normal 3 2 2 4 2 2 2 4 7 2" xfId="48598" xr:uid="{00000000-0005-0000-0000-000017640000}"/>
    <cellStyle name="Normal 3 2 2 4 2 2 2 4 8" xfId="26717" xr:uid="{00000000-0005-0000-0000-000018640000}"/>
    <cellStyle name="Normal 3 2 2 4 2 2 2 4 8 2" xfId="53462" xr:uid="{00000000-0005-0000-0000-000019640000}"/>
    <cellStyle name="Normal 3 2 2 4 2 2 2 4 9" xfId="29207" xr:uid="{00000000-0005-0000-0000-00001A640000}"/>
    <cellStyle name="Normal 3 2 2 4 2 2 2 5" xfId="3501" xr:uid="{00000000-0005-0000-0000-00001B640000}"/>
    <cellStyle name="Normal 3 2 2 4 2 2 2 5 2" xfId="8360" xr:uid="{00000000-0005-0000-0000-00001C640000}"/>
    <cellStyle name="Normal 3 2 2 4 2 2 2 5 2 2" xfId="35110" xr:uid="{00000000-0005-0000-0000-00001D640000}"/>
    <cellStyle name="Normal 3 2 2 4 2 2 2 5 3" xfId="13102" xr:uid="{00000000-0005-0000-0000-00001E640000}"/>
    <cellStyle name="Normal 3 2 2 4 2 2 2 5 3 2" xfId="39852" xr:uid="{00000000-0005-0000-0000-00001F640000}"/>
    <cellStyle name="Normal 3 2 2 4 2 2 2 5 4" xfId="22903" xr:uid="{00000000-0005-0000-0000-000020640000}"/>
    <cellStyle name="Normal 3 2 2 4 2 2 2 5 4 2" xfId="49650" xr:uid="{00000000-0005-0000-0000-000021640000}"/>
    <cellStyle name="Normal 3 2 2 4 2 2 2 5 5" xfId="30259" xr:uid="{00000000-0005-0000-0000-000022640000}"/>
    <cellStyle name="Normal 3 2 2 4 2 2 2 6" xfId="5886" xr:uid="{00000000-0005-0000-0000-000023640000}"/>
    <cellStyle name="Normal 3 2 2 4 2 2 2 6 2" xfId="32636" xr:uid="{00000000-0005-0000-0000-000024640000}"/>
    <cellStyle name="Normal 3 2 2 4 2 2 2 7" xfId="10732" xr:uid="{00000000-0005-0000-0000-000025640000}"/>
    <cellStyle name="Normal 3 2 2 4 2 2 2 7 2" xfId="37482" xr:uid="{00000000-0005-0000-0000-000026640000}"/>
    <cellStyle name="Normal 3 2 2 4 2 2 2 8" xfId="15577" xr:uid="{00000000-0005-0000-0000-000027640000}"/>
    <cellStyle name="Normal 3 2 2 4 2 2 2 8 2" xfId="42327" xr:uid="{00000000-0005-0000-0000-000028640000}"/>
    <cellStyle name="Normal 3 2 2 4 2 2 2 9" xfId="17978" xr:uid="{00000000-0005-0000-0000-000029640000}"/>
    <cellStyle name="Normal 3 2 2 4 2 2 2 9 2" xfId="44725" xr:uid="{00000000-0005-0000-0000-00002A640000}"/>
    <cellStyle name="Normal 3 2 2 4 2 2 3" xfId="1255" xr:uid="{00000000-0005-0000-0000-00002B640000}"/>
    <cellStyle name="Normal 3 2 2 4 2 2 3 10" xfId="28022" xr:uid="{00000000-0005-0000-0000-00002C640000}"/>
    <cellStyle name="Normal 3 2 2 4 2 2 3 2" xfId="2685" xr:uid="{00000000-0005-0000-0000-00002D640000}"/>
    <cellStyle name="Normal 3 2 2 4 2 2 3 2 2" xfId="5168" xr:uid="{00000000-0005-0000-0000-00002E640000}"/>
    <cellStyle name="Normal 3 2 2 4 2 2 3 2 2 2" xfId="10019" xr:uid="{00000000-0005-0000-0000-00002F640000}"/>
    <cellStyle name="Normal 3 2 2 4 2 2 3 2 2 2 2" xfId="36769" xr:uid="{00000000-0005-0000-0000-000030640000}"/>
    <cellStyle name="Normal 3 2 2 4 2 2 3 2 2 3" xfId="14761" xr:uid="{00000000-0005-0000-0000-000031640000}"/>
    <cellStyle name="Normal 3 2 2 4 2 2 3 2 2 3 2" xfId="41511" xr:uid="{00000000-0005-0000-0000-000032640000}"/>
    <cellStyle name="Normal 3 2 2 4 2 2 3 2 2 4" xfId="24562" xr:uid="{00000000-0005-0000-0000-000033640000}"/>
    <cellStyle name="Normal 3 2 2 4 2 2 3 2 2 4 2" xfId="51309" xr:uid="{00000000-0005-0000-0000-000034640000}"/>
    <cellStyle name="Normal 3 2 2 4 2 2 3 2 2 5" xfId="31918" xr:uid="{00000000-0005-0000-0000-000035640000}"/>
    <cellStyle name="Normal 3 2 2 4 2 2 3 2 3" xfId="7545" xr:uid="{00000000-0005-0000-0000-000036640000}"/>
    <cellStyle name="Normal 3 2 2 4 2 2 3 2 3 2" xfId="34295" xr:uid="{00000000-0005-0000-0000-000037640000}"/>
    <cellStyle name="Normal 3 2 2 4 2 2 3 2 4" xfId="12391" xr:uid="{00000000-0005-0000-0000-000038640000}"/>
    <cellStyle name="Normal 3 2 2 4 2 2 3 2 4 2" xfId="39141" xr:uid="{00000000-0005-0000-0000-000039640000}"/>
    <cellStyle name="Normal 3 2 2 4 2 2 3 2 5" xfId="17236" xr:uid="{00000000-0005-0000-0000-00003A640000}"/>
    <cellStyle name="Normal 3 2 2 4 2 2 3 2 5 2" xfId="43986" xr:uid="{00000000-0005-0000-0000-00003B640000}"/>
    <cellStyle name="Normal 3 2 2 4 2 2 3 2 6" xfId="19637" xr:uid="{00000000-0005-0000-0000-00003C640000}"/>
    <cellStyle name="Normal 3 2 2 4 2 2 3 2 6 2" xfId="46384" xr:uid="{00000000-0005-0000-0000-00003D640000}"/>
    <cellStyle name="Normal 3 2 2 4 2 2 3 2 7" xfId="22088" xr:uid="{00000000-0005-0000-0000-00003E640000}"/>
    <cellStyle name="Normal 3 2 2 4 2 2 3 2 7 2" xfId="48835" xr:uid="{00000000-0005-0000-0000-00003F640000}"/>
    <cellStyle name="Normal 3 2 2 4 2 2 3 2 8" xfId="26954" xr:uid="{00000000-0005-0000-0000-000040640000}"/>
    <cellStyle name="Normal 3 2 2 4 2 2 3 2 8 2" xfId="53699" xr:uid="{00000000-0005-0000-0000-000041640000}"/>
    <cellStyle name="Normal 3 2 2 4 2 2 3 2 9" xfId="29444" xr:uid="{00000000-0005-0000-0000-000042640000}"/>
    <cellStyle name="Normal 3 2 2 4 2 2 3 3" xfId="3739" xr:uid="{00000000-0005-0000-0000-000043640000}"/>
    <cellStyle name="Normal 3 2 2 4 2 2 3 3 2" xfId="8597" xr:uid="{00000000-0005-0000-0000-000044640000}"/>
    <cellStyle name="Normal 3 2 2 4 2 2 3 3 2 2" xfId="35347" xr:uid="{00000000-0005-0000-0000-000045640000}"/>
    <cellStyle name="Normal 3 2 2 4 2 2 3 3 3" xfId="13339" xr:uid="{00000000-0005-0000-0000-000046640000}"/>
    <cellStyle name="Normal 3 2 2 4 2 2 3 3 3 2" xfId="40089" xr:uid="{00000000-0005-0000-0000-000047640000}"/>
    <cellStyle name="Normal 3 2 2 4 2 2 3 3 4" xfId="23140" xr:uid="{00000000-0005-0000-0000-000048640000}"/>
    <cellStyle name="Normal 3 2 2 4 2 2 3 3 4 2" xfId="49887" xr:uid="{00000000-0005-0000-0000-000049640000}"/>
    <cellStyle name="Normal 3 2 2 4 2 2 3 3 5" xfId="30496" xr:uid="{00000000-0005-0000-0000-00004A640000}"/>
    <cellStyle name="Normal 3 2 2 4 2 2 3 4" xfId="6123" xr:uid="{00000000-0005-0000-0000-00004B640000}"/>
    <cellStyle name="Normal 3 2 2 4 2 2 3 4 2" xfId="32873" xr:uid="{00000000-0005-0000-0000-00004C640000}"/>
    <cellStyle name="Normal 3 2 2 4 2 2 3 5" xfId="10969" xr:uid="{00000000-0005-0000-0000-00004D640000}"/>
    <cellStyle name="Normal 3 2 2 4 2 2 3 5 2" xfId="37719" xr:uid="{00000000-0005-0000-0000-00004E640000}"/>
    <cellStyle name="Normal 3 2 2 4 2 2 3 6" xfId="15814" xr:uid="{00000000-0005-0000-0000-00004F640000}"/>
    <cellStyle name="Normal 3 2 2 4 2 2 3 6 2" xfId="42564" xr:uid="{00000000-0005-0000-0000-000050640000}"/>
    <cellStyle name="Normal 3 2 2 4 2 2 3 7" xfId="18215" xr:uid="{00000000-0005-0000-0000-000051640000}"/>
    <cellStyle name="Normal 3 2 2 4 2 2 3 7 2" xfId="44962" xr:uid="{00000000-0005-0000-0000-000052640000}"/>
    <cellStyle name="Normal 3 2 2 4 2 2 3 8" xfId="20666" xr:uid="{00000000-0005-0000-0000-000053640000}"/>
    <cellStyle name="Normal 3 2 2 4 2 2 3 8 2" xfId="47413" xr:uid="{00000000-0005-0000-0000-000054640000}"/>
    <cellStyle name="Normal 3 2 2 4 2 2 3 9" xfId="25532" xr:uid="{00000000-0005-0000-0000-000055640000}"/>
    <cellStyle name="Normal 3 2 2 4 2 2 3 9 2" xfId="52277" xr:uid="{00000000-0005-0000-0000-000056640000}"/>
    <cellStyle name="Normal 3 2 2 4 2 2 4" xfId="1735" xr:uid="{00000000-0005-0000-0000-000057640000}"/>
    <cellStyle name="Normal 3 2 2 4 2 2 4 2" xfId="4218" xr:uid="{00000000-0005-0000-0000-000058640000}"/>
    <cellStyle name="Normal 3 2 2 4 2 2 4 2 2" xfId="9071" xr:uid="{00000000-0005-0000-0000-000059640000}"/>
    <cellStyle name="Normal 3 2 2 4 2 2 4 2 2 2" xfId="35821" xr:uid="{00000000-0005-0000-0000-00005A640000}"/>
    <cellStyle name="Normal 3 2 2 4 2 2 4 2 3" xfId="13813" xr:uid="{00000000-0005-0000-0000-00005B640000}"/>
    <cellStyle name="Normal 3 2 2 4 2 2 4 2 3 2" xfId="40563" xr:uid="{00000000-0005-0000-0000-00005C640000}"/>
    <cellStyle name="Normal 3 2 2 4 2 2 4 2 4" xfId="23614" xr:uid="{00000000-0005-0000-0000-00005D640000}"/>
    <cellStyle name="Normal 3 2 2 4 2 2 4 2 4 2" xfId="50361" xr:uid="{00000000-0005-0000-0000-00005E640000}"/>
    <cellStyle name="Normal 3 2 2 4 2 2 4 2 5" xfId="30970" xr:uid="{00000000-0005-0000-0000-00005F640000}"/>
    <cellStyle name="Normal 3 2 2 4 2 2 4 3" xfId="6597" xr:uid="{00000000-0005-0000-0000-000060640000}"/>
    <cellStyle name="Normal 3 2 2 4 2 2 4 3 2" xfId="33347" xr:uid="{00000000-0005-0000-0000-000061640000}"/>
    <cellStyle name="Normal 3 2 2 4 2 2 4 4" xfId="11443" xr:uid="{00000000-0005-0000-0000-000062640000}"/>
    <cellStyle name="Normal 3 2 2 4 2 2 4 4 2" xfId="38193" xr:uid="{00000000-0005-0000-0000-000063640000}"/>
    <cellStyle name="Normal 3 2 2 4 2 2 4 5" xfId="16288" xr:uid="{00000000-0005-0000-0000-000064640000}"/>
    <cellStyle name="Normal 3 2 2 4 2 2 4 5 2" xfId="43038" xr:uid="{00000000-0005-0000-0000-000065640000}"/>
    <cellStyle name="Normal 3 2 2 4 2 2 4 6" xfId="18689" xr:uid="{00000000-0005-0000-0000-000066640000}"/>
    <cellStyle name="Normal 3 2 2 4 2 2 4 6 2" xfId="45436" xr:uid="{00000000-0005-0000-0000-000067640000}"/>
    <cellStyle name="Normal 3 2 2 4 2 2 4 7" xfId="21140" xr:uid="{00000000-0005-0000-0000-000068640000}"/>
    <cellStyle name="Normal 3 2 2 4 2 2 4 7 2" xfId="47887" xr:uid="{00000000-0005-0000-0000-000069640000}"/>
    <cellStyle name="Normal 3 2 2 4 2 2 4 8" xfId="26006" xr:uid="{00000000-0005-0000-0000-00006A640000}"/>
    <cellStyle name="Normal 3 2 2 4 2 2 4 8 2" xfId="52751" xr:uid="{00000000-0005-0000-0000-00006B640000}"/>
    <cellStyle name="Normal 3 2 2 4 2 2 4 9" xfId="28496" xr:uid="{00000000-0005-0000-0000-00006C640000}"/>
    <cellStyle name="Normal 3 2 2 4 2 2 5" xfId="2211" xr:uid="{00000000-0005-0000-0000-00006D640000}"/>
    <cellStyle name="Normal 3 2 2 4 2 2 5 2" xfId="4694" xr:uid="{00000000-0005-0000-0000-00006E640000}"/>
    <cellStyle name="Normal 3 2 2 4 2 2 5 2 2" xfId="9545" xr:uid="{00000000-0005-0000-0000-00006F640000}"/>
    <cellStyle name="Normal 3 2 2 4 2 2 5 2 2 2" xfId="36295" xr:uid="{00000000-0005-0000-0000-000070640000}"/>
    <cellStyle name="Normal 3 2 2 4 2 2 5 2 3" xfId="14287" xr:uid="{00000000-0005-0000-0000-000071640000}"/>
    <cellStyle name="Normal 3 2 2 4 2 2 5 2 3 2" xfId="41037" xr:uid="{00000000-0005-0000-0000-000072640000}"/>
    <cellStyle name="Normal 3 2 2 4 2 2 5 2 4" xfId="24088" xr:uid="{00000000-0005-0000-0000-000073640000}"/>
    <cellStyle name="Normal 3 2 2 4 2 2 5 2 4 2" xfId="50835" xr:uid="{00000000-0005-0000-0000-000074640000}"/>
    <cellStyle name="Normal 3 2 2 4 2 2 5 2 5" xfId="31444" xr:uid="{00000000-0005-0000-0000-000075640000}"/>
    <cellStyle name="Normal 3 2 2 4 2 2 5 3" xfId="7071" xr:uid="{00000000-0005-0000-0000-000076640000}"/>
    <cellStyle name="Normal 3 2 2 4 2 2 5 3 2" xfId="33821" xr:uid="{00000000-0005-0000-0000-000077640000}"/>
    <cellStyle name="Normal 3 2 2 4 2 2 5 4" xfId="11917" xr:uid="{00000000-0005-0000-0000-000078640000}"/>
    <cellStyle name="Normal 3 2 2 4 2 2 5 4 2" xfId="38667" xr:uid="{00000000-0005-0000-0000-000079640000}"/>
    <cellStyle name="Normal 3 2 2 4 2 2 5 5" xfId="16762" xr:uid="{00000000-0005-0000-0000-00007A640000}"/>
    <cellStyle name="Normal 3 2 2 4 2 2 5 5 2" xfId="43512" xr:uid="{00000000-0005-0000-0000-00007B640000}"/>
    <cellStyle name="Normal 3 2 2 4 2 2 5 6" xfId="19163" xr:uid="{00000000-0005-0000-0000-00007C640000}"/>
    <cellStyle name="Normal 3 2 2 4 2 2 5 6 2" xfId="45910" xr:uid="{00000000-0005-0000-0000-00007D640000}"/>
    <cellStyle name="Normal 3 2 2 4 2 2 5 7" xfId="21614" xr:uid="{00000000-0005-0000-0000-00007E640000}"/>
    <cellStyle name="Normal 3 2 2 4 2 2 5 7 2" xfId="48361" xr:uid="{00000000-0005-0000-0000-00007F640000}"/>
    <cellStyle name="Normal 3 2 2 4 2 2 5 8" xfId="26480" xr:uid="{00000000-0005-0000-0000-000080640000}"/>
    <cellStyle name="Normal 3 2 2 4 2 2 5 8 2" xfId="53225" xr:uid="{00000000-0005-0000-0000-000081640000}"/>
    <cellStyle name="Normal 3 2 2 4 2 2 5 9" xfId="28970" xr:uid="{00000000-0005-0000-0000-000082640000}"/>
    <cellStyle name="Normal 3 2 2 4 2 2 6" xfId="3231" xr:uid="{00000000-0005-0000-0000-000083640000}"/>
    <cellStyle name="Normal 3 2 2 4 2 2 6 2" xfId="8090" xr:uid="{00000000-0005-0000-0000-000084640000}"/>
    <cellStyle name="Normal 3 2 2 4 2 2 6 2 2" xfId="34840" xr:uid="{00000000-0005-0000-0000-000085640000}"/>
    <cellStyle name="Normal 3 2 2 4 2 2 6 3" xfId="12865" xr:uid="{00000000-0005-0000-0000-000086640000}"/>
    <cellStyle name="Normal 3 2 2 4 2 2 6 3 2" xfId="39615" xr:uid="{00000000-0005-0000-0000-000087640000}"/>
    <cellStyle name="Normal 3 2 2 4 2 2 6 4" xfId="22633" xr:uid="{00000000-0005-0000-0000-000088640000}"/>
    <cellStyle name="Normal 3 2 2 4 2 2 6 4 2" xfId="49380" xr:uid="{00000000-0005-0000-0000-000089640000}"/>
    <cellStyle name="Normal 3 2 2 4 2 2 6 5" xfId="29989" xr:uid="{00000000-0005-0000-0000-00008A640000}"/>
    <cellStyle name="Normal 3 2 2 4 2 2 7" xfId="5649" xr:uid="{00000000-0005-0000-0000-00008B640000}"/>
    <cellStyle name="Normal 3 2 2 4 2 2 7 2" xfId="32399" xr:uid="{00000000-0005-0000-0000-00008C640000}"/>
    <cellStyle name="Normal 3 2 2 4 2 2 8" xfId="10494" xr:uid="{00000000-0005-0000-0000-00008D640000}"/>
    <cellStyle name="Normal 3 2 2 4 2 2 8 2" xfId="37244" xr:uid="{00000000-0005-0000-0000-00008E640000}"/>
    <cellStyle name="Normal 3 2 2 4 2 2 9" xfId="15340" xr:uid="{00000000-0005-0000-0000-00008F640000}"/>
    <cellStyle name="Normal 3 2 2 4 2 2 9 2" xfId="42090" xr:uid="{00000000-0005-0000-0000-000090640000}"/>
    <cellStyle name="Normal 3 2 2 4 2 3" xfId="850" xr:uid="{00000000-0005-0000-0000-000091640000}"/>
    <cellStyle name="Normal 3 2 2 4 2 3 10" xfId="20293" xr:uid="{00000000-0005-0000-0000-000092640000}"/>
    <cellStyle name="Normal 3 2 2 4 2 3 10 2" xfId="47040" xr:uid="{00000000-0005-0000-0000-000093640000}"/>
    <cellStyle name="Normal 3 2 2 4 2 3 11" xfId="25159" xr:uid="{00000000-0005-0000-0000-000094640000}"/>
    <cellStyle name="Normal 3 2 2 4 2 3 11 2" xfId="51904" xr:uid="{00000000-0005-0000-0000-000095640000}"/>
    <cellStyle name="Normal 3 2 2 4 2 3 12" xfId="27623" xr:uid="{00000000-0005-0000-0000-000096640000}"/>
    <cellStyle name="Normal 3 2 2 4 2 3 2" xfId="1358" xr:uid="{00000000-0005-0000-0000-000097640000}"/>
    <cellStyle name="Normal 3 2 2 4 2 3 2 10" xfId="28123" xr:uid="{00000000-0005-0000-0000-000098640000}"/>
    <cellStyle name="Normal 3 2 2 4 2 3 2 2" xfId="2786" xr:uid="{00000000-0005-0000-0000-000099640000}"/>
    <cellStyle name="Normal 3 2 2 4 2 3 2 2 2" xfId="5269" xr:uid="{00000000-0005-0000-0000-00009A640000}"/>
    <cellStyle name="Normal 3 2 2 4 2 3 2 2 2 2" xfId="10120" xr:uid="{00000000-0005-0000-0000-00009B640000}"/>
    <cellStyle name="Normal 3 2 2 4 2 3 2 2 2 2 2" xfId="36870" xr:uid="{00000000-0005-0000-0000-00009C640000}"/>
    <cellStyle name="Normal 3 2 2 4 2 3 2 2 2 3" xfId="14862" xr:uid="{00000000-0005-0000-0000-00009D640000}"/>
    <cellStyle name="Normal 3 2 2 4 2 3 2 2 2 3 2" xfId="41612" xr:uid="{00000000-0005-0000-0000-00009E640000}"/>
    <cellStyle name="Normal 3 2 2 4 2 3 2 2 2 4" xfId="24663" xr:uid="{00000000-0005-0000-0000-00009F640000}"/>
    <cellStyle name="Normal 3 2 2 4 2 3 2 2 2 4 2" xfId="51410" xr:uid="{00000000-0005-0000-0000-0000A0640000}"/>
    <cellStyle name="Normal 3 2 2 4 2 3 2 2 2 5" xfId="32019" xr:uid="{00000000-0005-0000-0000-0000A1640000}"/>
    <cellStyle name="Normal 3 2 2 4 2 3 2 2 3" xfId="7646" xr:uid="{00000000-0005-0000-0000-0000A2640000}"/>
    <cellStyle name="Normal 3 2 2 4 2 3 2 2 3 2" xfId="34396" xr:uid="{00000000-0005-0000-0000-0000A3640000}"/>
    <cellStyle name="Normal 3 2 2 4 2 3 2 2 4" xfId="12492" xr:uid="{00000000-0005-0000-0000-0000A4640000}"/>
    <cellStyle name="Normal 3 2 2 4 2 3 2 2 4 2" xfId="39242" xr:uid="{00000000-0005-0000-0000-0000A5640000}"/>
    <cellStyle name="Normal 3 2 2 4 2 3 2 2 5" xfId="17337" xr:uid="{00000000-0005-0000-0000-0000A6640000}"/>
    <cellStyle name="Normal 3 2 2 4 2 3 2 2 5 2" xfId="44087" xr:uid="{00000000-0005-0000-0000-0000A7640000}"/>
    <cellStyle name="Normal 3 2 2 4 2 3 2 2 6" xfId="19738" xr:uid="{00000000-0005-0000-0000-0000A8640000}"/>
    <cellStyle name="Normal 3 2 2 4 2 3 2 2 6 2" xfId="46485" xr:uid="{00000000-0005-0000-0000-0000A9640000}"/>
    <cellStyle name="Normal 3 2 2 4 2 3 2 2 7" xfId="22189" xr:uid="{00000000-0005-0000-0000-0000AA640000}"/>
    <cellStyle name="Normal 3 2 2 4 2 3 2 2 7 2" xfId="48936" xr:uid="{00000000-0005-0000-0000-0000AB640000}"/>
    <cellStyle name="Normal 3 2 2 4 2 3 2 2 8" xfId="27055" xr:uid="{00000000-0005-0000-0000-0000AC640000}"/>
    <cellStyle name="Normal 3 2 2 4 2 3 2 2 8 2" xfId="53800" xr:uid="{00000000-0005-0000-0000-0000AD640000}"/>
    <cellStyle name="Normal 3 2 2 4 2 3 2 2 9" xfId="29545" xr:uid="{00000000-0005-0000-0000-0000AE640000}"/>
    <cellStyle name="Normal 3 2 2 4 2 3 2 3" xfId="3841" xr:uid="{00000000-0005-0000-0000-0000AF640000}"/>
    <cellStyle name="Normal 3 2 2 4 2 3 2 3 2" xfId="8698" xr:uid="{00000000-0005-0000-0000-0000B0640000}"/>
    <cellStyle name="Normal 3 2 2 4 2 3 2 3 2 2" xfId="35448" xr:uid="{00000000-0005-0000-0000-0000B1640000}"/>
    <cellStyle name="Normal 3 2 2 4 2 3 2 3 3" xfId="13440" xr:uid="{00000000-0005-0000-0000-0000B2640000}"/>
    <cellStyle name="Normal 3 2 2 4 2 3 2 3 3 2" xfId="40190" xr:uid="{00000000-0005-0000-0000-0000B3640000}"/>
    <cellStyle name="Normal 3 2 2 4 2 3 2 3 4" xfId="23241" xr:uid="{00000000-0005-0000-0000-0000B4640000}"/>
    <cellStyle name="Normal 3 2 2 4 2 3 2 3 4 2" xfId="49988" xr:uid="{00000000-0005-0000-0000-0000B5640000}"/>
    <cellStyle name="Normal 3 2 2 4 2 3 2 3 5" xfId="30597" xr:uid="{00000000-0005-0000-0000-0000B6640000}"/>
    <cellStyle name="Normal 3 2 2 4 2 3 2 4" xfId="6224" xr:uid="{00000000-0005-0000-0000-0000B7640000}"/>
    <cellStyle name="Normal 3 2 2 4 2 3 2 4 2" xfId="32974" xr:uid="{00000000-0005-0000-0000-0000B8640000}"/>
    <cellStyle name="Normal 3 2 2 4 2 3 2 5" xfId="11070" xr:uid="{00000000-0005-0000-0000-0000B9640000}"/>
    <cellStyle name="Normal 3 2 2 4 2 3 2 5 2" xfId="37820" xr:uid="{00000000-0005-0000-0000-0000BA640000}"/>
    <cellStyle name="Normal 3 2 2 4 2 3 2 6" xfId="15915" xr:uid="{00000000-0005-0000-0000-0000BB640000}"/>
    <cellStyle name="Normal 3 2 2 4 2 3 2 6 2" xfId="42665" xr:uid="{00000000-0005-0000-0000-0000BC640000}"/>
    <cellStyle name="Normal 3 2 2 4 2 3 2 7" xfId="18316" xr:uid="{00000000-0005-0000-0000-0000BD640000}"/>
    <cellStyle name="Normal 3 2 2 4 2 3 2 7 2" xfId="45063" xr:uid="{00000000-0005-0000-0000-0000BE640000}"/>
    <cellStyle name="Normal 3 2 2 4 2 3 2 8" xfId="20767" xr:uid="{00000000-0005-0000-0000-0000BF640000}"/>
    <cellStyle name="Normal 3 2 2 4 2 3 2 8 2" xfId="47514" xr:uid="{00000000-0005-0000-0000-0000C0640000}"/>
    <cellStyle name="Normal 3 2 2 4 2 3 2 9" xfId="25633" xr:uid="{00000000-0005-0000-0000-0000C1640000}"/>
    <cellStyle name="Normal 3 2 2 4 2 3 2 9 2" xfId="52378" xr:uid="{00000000-0005-0000-0000-0000C2640000}"/>
    <cellStyle name="Normal 3 2 2 4 2 3 3" xfId="1837" xr:uid="{00000000-0005-0000-0000-0000C3640000}"/>
    <cellStyle name="Normal 3 2 2 4 2 3 3 2" xfId="4320" xr:uid="{00000000-0005-0000-0000-0000C4640000}"/>
    <cellStyle name="Normal 3 2 2 4 2 3 3 2 2" xfId="9172" xr:uid="{00000000-0005-0000-0000-0000C5640000}"/>
    <cellStyle name="Normal 3 2 2 4 2 3 3 2 2 2" xfId="35922" xr:uid="{00000000-0005-0000-0000-0000C6640000}"/>
    <cellStyle name="Normal 3 2 2 4 2 3 3 2 3" xfId="13914" xr:uid="{00000000-0005-0000-0000-0000C7640000}"/>
    <cellStyle name="Normal 3 2 2 4 2 3 3 2 3 2" xfId="40664" xr:uid="{00000000-0005-0000-0000-0000C8640000}"/>
    <cellStyle name="Normal 3 2 2 4 2 3 3 2 4" xfId="23715" xr:uid="{00000000-0005-0000-0000-0000C9640000}"/>
    <cellStyle name="Normal 3 2 2 4 2 3 3 2 4 2" xfId="50462" xr:uid="{00000000-0005-0000-0000-0000CA640000}"/>
    <cellStyle name="Normal 3 2 2 4 2 3 3 2 5" xfId="31071" xr:uid="{00000000-0005-0000-0000-0000CB640000}"/>
    <cellStyle name="Normal 3 2 2 4 2 3 3 3" xfId="6698" xr:uid="{00000000-0005-0000-0000-0000CC640000}"/>
    <cellStyle name="Normal 3 2 2 4 2 3 3 3 2" xfId="33448" xr:uid="{00000000-0005-0000-0000-0000CD640000}"/>
    <cellStyle name="Normal 3 2 2 4 2 3 3 4" xfId="11544" xr:uid="{00000000-0005-0000-0000-0000CE640000}"/>
    <cellStyle name="Normal 3 2 2 4 2 3 3 4 2" xfId="38294" xr:uid="{00000000-0005-0000-0000-0000CF640000}"/>
    <cellStyle name="Normal 3 2 2 4 2 3 3 5" xfId="16389" xr:uid="{00000000-0005-0000-0000-0000D0640000}"/>
    <cellStyle name="Normal 3 2 2 4 2 3 3 5 2" xfId="43139" xr:uid="{00000000-0005-0000-0000-0000D1640000}"/>
    <cellStyle name="Normal 3 2 2 4 2 3 3 6" xfId="18790" xr:uid="{00000000-0005-0000-0000-0000D2640000}"/>
    <cellStyle name="Normal 3 2 2 4 2 3 3 6 2" xfId="45537" xr:uid="{00000000-0005-0000-0000-0000D3640000}"/>
    <cellStyle name="Normal 3 2 2 4 2 3 3 7" xfId="21241" xr:uid="{00000000-0005-0000-0000-0000D4640000}"/>
    <cellStyle name="Normal 3 2 2 4 2 3 3 7 2" xfId="47988" xr:uid="{00000000-0005-0000-0000-0000D5640000}"/>
    <cellStyle name="Normal 3 2 2 4 2 3 3 8" xfId="26107" xr:uid="{00000000-0005-0000-0000-0000D6640000}"/>
    <cellStyle name="Normal 3 2 2 4 2 3 3 8 2" xfId="52852" xr:uid="{00000000-0005-0000-0000-0000D7640000}"/>
    <cellStyle name="Normal 3 2 2 4 2 3 3 9" xfId="28597" xr:uid="{00000000-0005-0000-0000-0000D8640000}"/>
    <cellStyle name="Normal 3 2 2 4 2 3 4" xfId="2312" xr:uid="{00000000-0005-0000-0000-0000D9640000}"/>
    <cellStyle name="Normal 3 2 2 4 2 3 4 2" xfId="4795" xr:uid="{00000000-0005-0000-0000-0000DA640000}"/>
    <cellStyle name="Normal 3 2 2 4 2 3 4 2 2" xfId="9646" xr:uid="{00000000-0005-0000-0000-0000DB640000}"/>
    <cellStyle name="Normal 3 2 2 4 2 3 4 2 2 2" xfId="36396" xr:uid="{00000000-0005-0000-0000-0000DC640000}"/>
    <cellStyle name="Normal 3 2 2 4 2 3 4 2 3" xfId="14388" xr:uid="{00000000-0005-0000-0000-0000DD640000}"/>
    <cellStyle name="Normal 3 2 2 4 2 3 4 2 3 2" xfId="41138" xr:uid="{00000000-0005-0000-0000-0000DE640000}"/>
    <cellStyle name="Normal 3 2 2 4 2 3 4 2 4" xfId="24189" xr:uid="{00000000-0005-0000-0000-0000DF640000}"/>
    <cellStyle name="Normal 3 2 2 4 2 3 4 2 4 2" xfId="50936" xr:uid="{00000000-0005-0000-0000-0000E0640000}"/>
    <cellStyle name="Normal 3 2 2 4 2 3 4 2 5" xfId="31545" xr:uid="{00000000-0005-0000-0000-0000E1640000}"/>
    <cellStyle name="Normal 3 2 2 4 2 3 4 3" xfId="7172" xr:uid="{00000000-0005-0000-0000-0000E2640000}"/>
    <cellStyle name="Normal 3 2 2 4 2 3 4 3 2" xfId="33922" xr:uid="{00000000-0005-0000-0000-0000E3640000}"/>
    <cellStyle name="Normal 3 2 2 4 2 3 4 4" xfId="12018" xr:uid="{00000000-0005-0000-0000-0000E4640000}"/>
    <cellStyle name="Normal 3 2 2 4 2 3 4 4 2" xfId="38768" xr:uid="{00000000-0005-0000-0000-0000E5640000}"/>
    <cellStyle name="Normal 3 2 2 4 2 3 4 5" xfId="16863" xr:uid="{00000000-0005-0000-0000-0000E6640000}"/>
    <cellStyle name="Normal 3 2 2 4 2 3 4 5 2" xfId="43613" xr:uid="{00000000-0005-0000-0000-0000E7640000}"/>
    <cellStyle name="Normal 3 2 2 4 2 3 4 6" xfId="19264" xr:uid="{00000000-0005-0000-0000-0000E8640000}"/>
    <cellStyle name="Normal 3 2 2 4 2 3 4 6 2" xfId="46011" xr:uid="{00000000-0005-0000-0000-0000E9640000}"/>
    <cellStyle name="Normal 3 2 2 4 2 3 4 7" xfId="21715" xr:uid="{00000000-0005-0000-0000-0000EA640000}"/>
    <cellStyle name="Normal 3 2 2 4 2 3 4 7 2" xfId="48462" xr:uid="{00000000-0005-0000-0000-0000EB640000}"/>
    <cellStyle name="Normal 3 2 2 4 2 3 4 8" xfId="26581" xr:uid="{00000000-0005-0000-0000-0000EC640000}"/>
    <cellStyle name="Normal 3 2 2 4 2 3 4 8 2" xfId="53326" xr:uid="{00000000-0005-0000-0000-0000ED640000}"/>
    <cellStyle name="Normal 3 2 2 4 2 3 4 9" xfId="29071" xr:uid="{00000000-0005-0000-0000-0000EE640000}"/>
    <cellStyle name="Normal 3 2 2 4 2 3 5" xfId="3339" xr:uid="{00000000-0005-0000-0000-0000EF640000}"/>
    <cellStyle name="Normal 3 2 2 4 2 3 5 2" xfId="8198" xr:uid="{00000000-0005-0000-0000-0000F0640000}"/>
    <cellStyle name="Normal 3 2 2 4 2 3 5 2 2" xfId="34948" xr:uid="{00000000-0005-0000-0000-0000F1640000}"/>
    <cellStyle name="Normal 3 2 2 4 2 3 5 3" xfId="12966" xr:uid="{00000000-0005-0000-0000-0000F2640000}"/>
    <cellStyle name="Normal 3 2 2 4 2 3 5 3 2" xfId="39716" xr:uid="{00000000-0005-0000-0000-0000F3640000}"/>
    <cellStyle name="Normal 3 2 2 4 2 3 5 4" xfId="22741" xr:uid="{00000000-0005-0000-0000-0000F4640000}"/>
    <cellStyle name="Normal 3 2 2 4 2 3 5 4 2" xfId="49488" xr:uid="{00000000-0005-0000-0000-0000F5640000}"/>
    <cellStyle name="Normal 3 2 2 4 2 3 5 5" xfId="30097" xr:uid="{00000000-0005-0000-0000-0000F6640000}"/>
    <cellStyle name="Normal 3 2 2 4 2 3 6" xfId="5750" xr:uid="{00000000-0005-0000-0000-0000F7640000}"/>
    <cellStyle name="Normal 3 2 2 4 2 3 6 2" xfId="32500" xr:uid="{00000000-0005-0000-0000-0000F8640000}"/>
    <cellStyle name="Normal 3 2 2 4 2 3 7" xfId="10596" xr:uid="{00000000-0005-0000-0000-0000F9640000}"/>
    <cellStyle name="Normal 3 2 2 4 2 3 7 2" xfId="37346" xr:uid="{00000000-0005-0000-0000-0000FA640000}"/>
    <cellStyle name="Normal 3 2 2 4 2 3 8" xfId="15441" xr:uid="{00000000-0005-0000-0000-0000FB640000}"/>
    <cellStyle name="Normal 3 2 2 4 2 3 8 2" xfId="42191" xr:uid="{00000000-0005-0000-0000-0000FC640000}"/>
    <cellStyle name="Normal 3 2 2 4 2 3 9" xfId="17840" xr:uid="{00000000-0005-0000-0000-0000FD640000}"/>
    <cellStyle name="Normal 3 2 2 4 2 3 9 2" xfId="44587" xr:uid="{00000000-0005-0000-0000-0000FE640000}"/>
    <cellStyle name="Normal 3 2 2 4 2 4" xfId="1119" xr:uid="{00000000-0005-0000-0000-0000FF640000}"/>
    <cellStyle name="Normal 3 2 2 4 2 4 10" xfId="27886" xr:uid="{00000000-0005-0000-0000-000000650000}"/>
    <cellStyle name="Normal 3 2 2 4 2 4 2" xfId="2549" xr:uid="{00000000-0005-0000-0000-000001650000}"/>
    <cellStyle name="Normal 3 2 2 4 2 4 2 2" xfId="5032" xr:uid="{00000000-0005-0000-0000-000002650000}"/>
    <cellStyle name="Normal 3 2 2 4 2 4 2 2 2" xfId="9883" xr:uid="{00000000-0005-0000-0000-000003650000}"/>
    <cellStyle name="Normal 3 2 2 4 2 4 2 2 2 2" xfId="36633" xr:uid="{00000000-0005-0000-0000-000004650000}"/>
    <cellStyle name="Normal 3 2 2 4 2 4 2 2 3" xfId="14625" xr:uid="{00000000-0005-0000-0000-000005650000}"/>
    <cellStyle name="Normal 3 2 2 4 2 4 2 2 3 2" xfId="41375" xr:uid="{00000000-0005-0000-0000-000006650000}"/>
    <cellStyle name="Normal 3 2 2 4 2 4 2 2 4" xfId="24426" xr:uid="{00000000-0005-0000-0000-000007650000}"/>
    <cellStyle name="Normal 3 2 2 4 2 4 2 2 4 2" xfId="51173" xr:uid="{00000000-0005-0000-0000-000008650000}"/>
    <cellStyle name="Normal 3 2 2 4 2 4 2 2 5" xfId="31782" xr:uid="{00000000-0005-0000-0000-000009650000}"/>
    <cellStyle name="Normal 3 2 2 4 2 4 2 3" xfId="7409" xr:uid="{00000000-0005-0000-0000-00000A650000}"/>
    <cellStyle name="Normal 3 2 2 4 2 4 2 3 2" xfId="34159" xr:uid="{00000000-0005-0000-0000-00000B650000}"/>
    <cellStyle name="Normal 3 2 2 4 2 4 2 4" xfId="12255" xr:uid="{00000000-0005-0000-0000-00000C650000}"/>
    <cellStyle name="Normal 3 2 2 4 2 4 2 4 2" xfId="39005" xr:uid="{00000000-0005-0000-0000-00000D650000}"/>
    <cellStyle name="Normal 3 2 2 4 2 4 2 5" xfId="17100" xr:uid="{00000000-0005-0000-0000-00000E650000}"/>
    <cellStyle name="Normal 3 2 2 4 2 4 2 5 2" xfId="43850" xr:uid="{00000000-0005-0000-0000-00000F650000}"/>
    <cellStyle name="Normal 3 2 2 4 2 4 2 6" xfId="19501" xr:uid="{00000000-0005-0000-0000-000010650000}"/>
    <cellStyle name="Normal 3 2 2 4 2 4 2 6 2" xfId="46248" xr:uid="{00000000-0005-0000-0000-000011650000}"/>
    <cellStyle name="Normal 3 2 2 4 2 4 2 7" xfId="21952" xr:uid="{00000000-0005-0000-0000-000012650000}"/>
    <cellStyle name="Normal 3 2 2 4 2 4 2 7 2" xfId="48699" xr:uid="{00000000-0005-0000-0000-000013650000}"/>
    <cellStyle name="Normal 3 2 2 4 2 4 2 8" xfId="26818" xr:uid="{00000000-0005-0000-0000-000014650000}"/>
    <cellStyle name="Normal 3 2 2 4 2 4 2 8 2" xfId="53563" xr:uid="{00000000-0005-0000-0000-000015650000}"/>
    <cellStyle name="Normal 3 2 2 4 2 4 2 9" xfId="29308" xr:uid="{00000000-0005-0000-0000-000016650000}"/>
    <cellStyle name="Normal 3 2 2 4 2 4 3" xfId="3603" xr:uid="{00000000-0005-0000-0000-000017650000}"/>
    <cellStyle name="Normal 3 2 2 4 2 4 3 2" xfId="8461" xr:uid="{00000000-0005-0000-0000-000018650000}"/>
    <cellStyle name="Normal 3 2 2 4 2 4 3 2 2" xfId="35211" xr:uid="{00000000-0005-0000-0000-000019650000}"/>
    <cellStyle name="Normal 3 2 2 4 2 4 3 3" xfId="13203" xr:uid="{00000000-0005-0000-0000-00001A650000}"/>
    <cellStyle name="Normal 3 2 2 4 2 4 3 3 2" xfId="39953" xr:uid="{00000000-0005-0000-0000-00001B650000}"/>
    <cellStyle name="Normal 3 2 2 4 2 4 3 4" xfId="23004" xr:uid="{00000000-0005-0000-0000-00001C650000}"/>
    <cellStyle name="Normal 3 2 2 4 2 4 3 4 2" xfId="49751" xr:uid="{00000000-0005-0000-0000-00001D650000}"/>
    <cellStyle name="Normal 3 2 2 4 2 4 3 5" xfId="30360" xr:uid="{00000000-0005-0000-0000-00001E650000}"/>
    <cellStyle name="Normal 3 2 2 4 2 4 4" xfId="5987" xr:uid="{00000000-0005-0000-0000-00001F650000}"/>
    <cellStyle name="Normal 3 2 2 4 2 4 4 2" xfId="32737" xr:uid="{00000000-0005-0000-0000-000020650000}"/>
    <cellStyle name="Normal 3 2 2 4 2 4 5" xfId="10833" xr:uid="{00000000-0005-0000-0000-000021650000}"/>
    <cellStyle name="Normal 3 2 2 4 2 4 5 2" xfId="37583" xr:uid="{00000000-0005-0000-0000-000022650000}"/>
    <cellStyle name="Normal 3 2 2 4 2 4 6" xfId="15678" xr:uid="{00000000-0005-0000-0000-000023650000}"/>
    <cellStyle name="Normal 3 2 2 4 2 4 6 2" xfId="42428" xr:uid="{00000000-0005-0000-0000-000024650000}"/>
    <cellStyle name="Normal 3 2 2 4 2 4 7" xfId="18079" xr:uid="{00000000-0005-0000-0000-000025650000}"/>
    <cellStyle name="Normal 3 2 2 4 2 4 7 2" xfId="44826" xr:uid="{00000000-0005-0000-0000-000026650000}"/>
    <cellStyle name="Normal 3 2 2 4 2 4 8" xfId="20530" xr:uid="{00000000-0005-0000-0000-000027650000}"/>
    <cellStyle name="Normal 3 2 2 4 2 4 8 2" xfId="47277" xr:uid="{00000000-0005-0000-0000-000028650000}"/>
    <cellStyle name="Normal 3 2 2 4 2 4 9" xfId="25396" xr:uid="{00000000-0005-0000-0000-000029650000}"/>
    <cellStyle name="Normal 3 2 2 4 2 4 9 2" xfId="52141" xr:uid="{00000000-0005-0000-0000-00002A650000}"/>
    <cellStyle name="Normal 3 2 2 4 2 5" xfId="1599" xr:uid="{00000000-0005-0000-0000-00002B650000}"/>
    <cellStyle name="Normal 3 2 2 4 2 5 2" xfId="4082" xr:uid="{00000000-0005-0000-0000-00002C650000}"/>
    <cellStyle name="Normal 3 2 2 4 2 5 2 2" xfId="8935" xr:uid="{00000000-0005-0000-0000-00002D650000}"/>
    <cellStyle name="Normal 3 2 2 4 2 5 2 2 2" xfId="35685" xr:uid="{00000000-0005-0000-0000-00002E650000}"/>
    <cellStyle name="Normal 3 2 2 4 2 5 2 3" xfId="13677" xr:uid="{00000000-0005-0000-0000-00002F650000}"/>
    <cellStyle name="Normal 3 2 2 4 2 5 2 3 2" xfId="40427" xr:uid="{00000000-0005-0000-0000-000030650000}"/>
    <cellStyle name="Normal 3 2 2 4 2 5 2 4" xfId="23478" xr:uid="{00000000-0005-0000-0000-000031650000}"/>
    <cellStyle name="Normal 3 2 2 4 2 5 2 4 2" xfId="50225" xr:uid="{00000000-0005-0000-0000-000032650000}"/>
    <cellStyle name="Normal 3 2 2 4 2 5 2 5" xfId="30834" xr:uid="{00000000-0005-0000-0000-000033650000}"/>
    <cellStyle name="Normal 3 2 2 4 2 5 3" xfId="6461" xr:uid="{00000000-0005-0000-0000-000034650000}"/>
    <cellStyle name="Normal 3 2 2 4 2 5 3 2" xfId="33211" xr:uid="{00000000-0005-0000-0000-000035650000}"/>
    <cellStyle name="Normal 3 2 2 4 2 5 4" xfId="11307" xr:uid="{00000000-0005-0000-0000-000036650000}"/>
    <cellStyle name="Normal 3 2 2 4 2 5 4 2" xfId="38057" xr:uid="{00000000-0005-0000-0000-000037650000}"/>
    <cellStyle name="Normal 3 2 2 4 2 5 5" xfId="16152" xr:uid="{00000000-0005-0000-0000-000038650000}"/>
    <cellStyle name="Normal 3 2 2 4 2 5 5 2" xfId="42902" xr:uid="{00000000-0005-0000-0000-000039650000}"/>
    <cellStyle name="Normal 3 2 2 4 2 5 6" xfId="18553" xr:uid="{00000000-0005-0000-0000-00003A650000}"/>
    <cellStyle name="Normal 3 2 2 4 2 5 6 2" xfId="45300" xr:uid="{00000000-0005-0000-0000-00003B650000}"/>
    <cellStyle name="Normal 3 2 2 4 2 5 7" xfId="21004" xr:uid="{00000000-0005-0000-0000-00003C650000}"/>
    <cellStyle name="Normal 3 2 2 4 2 5 7 2" xfId="47751" xr:uid="{00000000-0005-0000-0000-00003D650000}"/>
    <cellStyle name="Normal 3 2 2 4 2 5 8" xfId="25870" xr:uid="{00000000-0005-0000-0000-00003E650000}"/>
    <cellStyle name="Normal 3 2 2 4 2 5 8 2" xfId="52615" xr:uid="{00000000-0005-0000-0000-00003F650000}"/>
    <cellStyle name="Normal 3 2 2 4 2 5 9" xfId="28360" xr:uid="{00000000-0005-0000-0000-000040650000}"/>
    <cellStyle name="Normal 3 2 2 4 2 6" xfId="2075" xr:uid="{00000000-0005-0000-0000-000041650000}"/>
    <cellStyle name="Normal 3 2 2 4 2 6 2" xfId="4558" xr:uid="{00000000-0005-0000-0000-000042650000}"/>
    <cellStyle name="Normal 3 2 2 4 2 6 2 2" xfId="9409" xr:uid="{00000000-0005-0000-0000-000043650000}"/>
    <cellStyle name="Normal 3 2 2 4 2 6 2 2 2" xfId="36159" xr:uid="{00000000-0005-0000-0000-000044650000}"/>
    <cellStyle name="Normal 3 2 2 4 2 6 2 3" xfId="14151" xr:uid="{00000000-0005-0000-0000-000045650000}"/>
    <cellStyle name="Normal 3 2 2 4 2 6 2 3 2" xfId="40901" xr:uid="{00000000-0005-0000-0000-000046650000}"/>
    <cellStyle name="Normal 3 2 2 4 2 6 2 4" xfId="23952" xr:uid="{00000000-0005-0000-0000-000047650000}"/>
    <cellStyle name="Normal 3 2 2 4 2 6 2 4 2" xfId="50699" xr:uid="{00000000-0005-0000-0000-000048650000}"/>
    <cellStyle name="Normal 3 2 2 4 2 6 2 5" xfId="31308" xr:uid="{00000000-0005-0000-0000-000049650000}"/>
    <cellStyle name="Normal 3 2 2 4 2 6 3" xfId="6935" xr:uid="{00000000-0005-0000-0000-00004A650000}"/>
    <cellStyle name="Normal 3 2 2 4 2 6 3 2" xfId="33685" xr:uid="{00000000-0005-0000-0000-00004B650000}"/>
    <cellStyle name="Normal 3 2 2 4 2 6 4" xfId="11781" xr:uid="{00000000-0005-0000-0000-00004C650000}"/>
    <cellStyle name="Normal 3 2 2 4 2 6 4 2" xfId="38531" xr:uid="{00000000-0005-0000-0000-00004D650000}"/>
    <cellStyle name="Normal 3 2 2 4 2 6 5" xfId="16626" xr:uid="{00000000-0005-0000-0000-00004E650000}"/>
    <cellStyle name="Normal 3 2 2 4 2 6 5 2" xfId="43376" xr:uid="{00000000-0005-0000-0000-00004F650000}"/>
    <cellStyle name="Normal 3 2 2 4 2 6 6" xfId="19027" xr:uid="{00000000-0005-0000-0000-000050650000}"/>
    <cellStyle name="Normal 3 2 2 4 2 6 6 2" xfId="45774" xr:uid="{00000000-0005-0000-0000-000051650000}"/>
    <cellStyle name="Normal 3 2 2 4 2 6 7" xfId="21478" xr:uid="{00000000-0005-0000-0000-000052650000}"/>
    <cellStyle name="Normal 3 2 2 4 2 6 7 2" xfId="48225" xr:uid="{00000000-0005-0000-0000-000053650000}"/>
    <cellStyle name="Normal 3 2 2 4 2 6 8" xfId="26344" xr:uid="{00000000-0005-0000-0000-000054650000}"/>
    <cellStyle name="Normal 3 2 2 4 2 6 8 2" xfId="53089" xr:uid="{00000000-0005-0000-0000-000055650000}"/>
    <cellStyle name="Normal 3 2 2 4 2 6 9" xfId="28834" xr:uid="{00000000-0005-0000-0000-000056650000}"/>
    <cellStyle name="Normal 3 2 2 4 2 7" xfId="3050" xr:uid="{00000000-0005-0000-0000-000057650000}"/>
    <cellStyle name="Normal 3 2 2 4 2 7 2" xfId="7909" xr:uid="{00000000-0005-0000-0000-000058650000}"/>
    <cellStyle name="Normal 3 2 2 4 2 7 2 2" xfId="34659" xr:uid="{00000000-0005-0000-0000-000059650000}"/>
    <cellStyle name="Normal 3 2 2 4 2 7 3" xfId="12729" xr:uid="{00000000-0005-0000-0000-00005A650000}"/>
    <cellStyle name="Normal 3 2 2 4 2 7 3 2" xfId="39479" xr:uid="{00000000-0005-0000-0000-00005B650000}"/>
    <cellStyle name="Normal 3 2 2 4 2 7 4" xfId="22452" xr:uid="{00000000-0005-0000-0000-00005C650000}"/>
    <cellStyle name="Normal 3 2 2 4 2 7 4 2" xfId="49199" xr:uid="{00000000-0005-0000-0000-00005D650000}"/>
    <cellStyle name="Normal 3 2 2 4 2 7 5" xfId="29808" xr:uid="{00000000-0005-0000-0000-00005E650000}"/>
    <cellStyle name="Normal 3 2 2 4 2 8" xfId="5513" xr:uid="{00000000-0005-0000-0000-00005F650000}"/>
    <cellStyle name="Normal 3 2 2 4 2 8 2" xfId="32263" xr:uid="{00000000-0005-0000-0000-000060650000}"/>
    <cellStyle name="Normal 3 2 2 4 2 9" xfId="10358" xr:uid="{00000000-0005-0000-0000-000061650000}"/>
    <cellStyle name="Normal 3 2 2 4 2 9 2" xfId="37108" xr:uid="{00000000-0005-0000-0000-000062650000}"/>
    <cellStyle name="Normal 3 2 2 4 3" xfId="551" xr:uid="{00000000-0005-0000-0000-000063650000}"/>
    <cellStyle name="Normal 3 2 2 4 3 10" xfId="15239" xr:uid="{00000000-0005-0000-0000-000064650000}"/>
    <cellStyle name="Normal 3 2 2 4 3 10 2" xfId="41989" xr:uid="{00000000-0005-0000-0000-000065650000}"/>
    <cellStyle name="Normal 3 2 2 4 3 11" xfId="17632" xr:uid="{00000000-0005-0000-0000-000066650000}"/>
    <cellStyle name="Normal 3 2 2 4 3 11 2" xfId="44379" xr:uid="{00000000-0005-0000-0000-000067650000}"/>
    <cellStyle name="Normal 3 2 2 4 3 12" xfId="20090" xr:uid="{00000000-0005-0000-0000-000068650000}"/>
    <cellStyle name="Normal 3 2 2 4 3 12 2" xfId="46837" xr:uid="{00000000-0005-0000-0000-000069650000}"/>
    <cellStyle name="Normal 3 2 2 4 3 13" xfId="24956" xr:uid="{00000000-0005-0000-0000-00006A650000}"/>
    <cellStyle name="Normal 3 2 2 4 3 13 2" xfId="51702" xr:uid="{00000000-0005-0000-0000-00006B650000}"/>
    <cellStyle name="Normal 3 2 2 4 3 14" xfId="27369" xr:uid="{00000000-0005-0000-0000-00006C650000}"/>
    <cellStyle name="Normal 3 2 2 4 3 2" xfId="743" xr:uid="{00000000-0005-0000-0000-00006D650000}"/>
    <cellStyle name="Normal 3 2 2 4 3 2 10" xfId="17773" xr:uid="{00000000-0005-0000-0000-00006E650000}"/>
    <cellStyle name="Normal 3 2 2 4 3 2 10 2" xfId="44520" xr:uid="{00000000-0005-0000-0000-00006F650000}"/>
    <cellStyle name="Normal 3 2 2 4 3 2 11" xfId="20226" xr:uid="{00000000-0005-0000-0000-000070650000}"/>
    <cellStyle name="Normal 3 2 2 4 3 2 11 2" xfId="46973" xr:uid="{00000000-0005-0000-0000-000071650000}"/>
    <cellStyle name="Normal 3 2 2 4 3 2 12" xfId="25092" xr:uid="{00000000-0005-0000-0000-000072650000}"/>
    <cellStyle name="Normal 3 2 2 4 3 2 12 2" xfId="51838" xr:uid="{00000000-0005-0000-0000-000073650000}"/>
    <cellStyle name="Normal 3 2 2 4 3 2 13" xfId="27550" xr:uid="{00000000-0005-0000-0000-000074650000}"/>
    <cellStyle name="Normal 3 2 2 4 3 2 2" xfId="1052" xr:uid="{00000000-0005-0000-0000-000075650000}"/>
    <cellStyle name="Normal 3 2 2 4 3 2 2 10" xfId="20464" xr:uid="{00000000-0005-0000-0000-000076650000}"/>
    <cellStyle name="Normal 3 2 2 4 3 2 2 10 2" xfId="47211" xr:uid="{00000000-0005-0000-0000-000077650000}"/>
    <cellStyle name="Normal 3 2 2 4 3 2 2 11" xfId="25330" xr:uid="{00000000-0005-0000-0000-000078650000}"/>
    <cellStyle name="Normal 3 2 2 4 3 2 2 11 2" xfId="52075" xr:uid="{00000000-0005-0000-0000-000079650000}"/>
    <cellStyle name="Normal 3 2 2 4 3 2 2 12" xfId="27820" xr:uid="{00000000-0005-0000-0000-00007A650000}"/>
    <cellStyle name="Normal 3 2 2 4 3 2 2 2" xfId="1529" xr:uid="{00000000-0005-0000-0000-00007B650000}"/>
    <cellStyle name="Normal 3 2 2 4 3 2 2 2 10" xfId="28294" xr:uid="{00000000-0005-0000-0000-00007C650000}"/>
    <cellStyle name="Normal 3 2 2 4 3 2 2 2 2" xfId="2957" xr:uid="{00000000-0005-0000-0000-00007D650000}"/>
    <cellStyle name="Normal 3 2 2 4 3 2 2 2 2 2" xfId="5440" xr:uid="{00000000-0005-0000-0000-00007E650000}"/>
    <cellStyle name="Normal 3 2 2 4 3 2 2 2 2 2 2" xfId="10291" xr:uid="{00000000-0005-0000-0000-00007F650000}"/>
    <cellStyle name="Normal 3 2 2 4 3 2 2 2 2 2 2 2" xfId="37041" xr:uid="{00000000-0005-0000-0000-000080650000}"/>
    <cellStyle name="Normal 3 2 2 4 3 2 2 2 2 2 3" xfId="15033" xr:uid="{00000000-0005-0000-0000-000081650000}"/>
    <cellStyle name="Normal 3 2 2 4 3 2 2 2 2 2 3 2" xfId="41783" xr:uid="{00000000-0005-0000-0000-000082650000}"/>
    <cellStyle name="Normal 3 2 2 4 3 2 2 2 2 2 4" xfId="24834" xr:uid="{00000000-0005-0000-0000-000083650000}"/>
    <cellStyle name="Normal 3 2 2 4 3 2 2 2 2 2 4 2" xfId="51581" xr:uid="{00000000-0005-0000-0000-000084650000}"/>
    <cellStyle name="Normal 3 2 2 4 3 2 2 2 2 2 5" xfId="32190" xr:uid="{00000000-0005-0000-0000-000085650000}"/>
    <cellStyle name="Normal 3 2 2 4 3 2 2 2 2 3" xfId="7817" xr:uid="{00000000-0005-0000-0000-000086650000}"/>
    <cellStyle name="Normal 3 2 2 4 3 2 2 2 2 3 2" xfId="34567" xr:uid="{00000000-0005-0000-0000-000087650000}"/>
    <cellStyle name="Normal 3 2 2 4 3 2 2 2 2 4" xfId="12663" xr:uid="{00000000-0005-0000-0000-000088650000}"/>
    <cellStyle name="Normal 3 2 2 4 3 2 2 2 2 4 2" xfId="39413" xr:uid="{00000000-0005-0000-0000-000089650000}"/>
    <cellStyle name="Normal 3 2 2 4 3 2 2 2 2 5" xfId="17508" xr:uid="{00000000-0005-0000-0000-00008A650000}"/>
    <cellStyle name="Normal 3 2 2 4 3 2 2 2 2 5 2" xfId="44258" xr:uid="{00000000-0005-0000-0000-00008B650000}"/>
    <cellStyle name="Normal 3 2 2 4 3 2 2 2 2 6" xfId="19909" xr:uid="{00000000-0005-0000-0000-00008C650000}"/>
    <cellStyle name="Normal 3 2 2 4 3 2 2 2 2 6 2" xfId="46656" xr:uid="{00000000-0005-0000-0000-00008D650000}"/>
    <cellStyle name="Normal 3 2 2 4 3 2 2 2 2 7" xfId="22360" xr:uid="{00000000-0005-0000-0000-00008E650000}"/>
    <cellStyle name="Normal 3 2 2 4 3 2 2 2 2 7 2" xfId="49107" xr:uid="{00000000-0005-0000-0000-00008F650000}"/>
    <cellStyle name="Normal 3 2 2 4 3 2 2 2 2 8" xfId="27226" xr:uid="{00000000-0005-0000-0000-000090650000}"/>
    <cellStyle name="Normal 3 2 2 4 3 2 2 2 2 8 2" xfId="53971" xr:uid="{00000000-0005-0000-0000-000091650000}"/>
    <cellStyle name="Normal 3 2 2 4 3 2 2 2 2 9" xfId="29716" xr:uid="{00000000-0005-0000-0000-000092650000}"/>
    <cellStyle name="Normal 3 2 2 4 3 2 2 2 3" xfId="4012" xr:uid="{00000000-0005-0000-0000-000093650000}"/>
    <cellStyle name="Normal 3 2 2 4 3 2 2 2 3 2" xfId="8869" xr:uid="{00000000-0005-0000-0000-000094650000}"/>
    <cellStyle name="Normal 3 2 2 4 3 2 2 2 3 2 2" xfId="35619" xr:uid="{00000000-0005-0000-0000-000095650000}"/>
    <cellStyle name="Normal 3 2 2 4 3 2 2 2 3 3" xfId="13611" xr:uid="{00000000-0005-0000-0000-000096650000}"/>
    <cellStyle name="Normal 3 2 2 4 3 2 2 2 3 3 2" xfId="40361" xr:uid="{00000000-0005-0000-0000-000097650000}"/>
    <cellStyle name="Normal 3 2 2 4 3 2 2 2 3 4" xfId="23412" xr:uid="{00000000-0005-0000-0000-000098650000}"/>
    <cellStyle name="Normal 3 2 2 4 3 2 2 2 3 4 2" xfId="50159" xr:uid="{00000000-0005-0000-0000-000099650000}"/>
    <cellStyle name="Normal 3 2 2 4 3 2 2 2 3 5" xfId="30768" xr:uid="{00000000-0005-0000-0000-00009A650000}"/>
    <cellStyle name="Normal 3 2 2 4 3 2 2 2 4" xfId="6395" xr:uid="{00000000-0005-0000-0000-00009B650000}"/>
    <cellStyle name="Normal 3 2 2 4 3 2 2 2 4 2" xfId="33145" xr:uid="{00000000-0005-0000-0000-00009C650000}"/>
    <cellStyle name="Normal 3 2 2 4 3 2 2 2 5" xfId="11241" xr:uid="{00000000-0005-0000-0000-00009D650000}"/>
    <cellStyle name="Normal 3 2 2 4 3 2 2 2 5 2" xfId="37991" xr:uid="{00000000-0005-0000-0000-00009E650000}"/>
    <cellStyle name="Normal 3 2 2 4 3 2 2 2 6" xfId="16086" xr:uid="{00000000-0005-0000-0000-00009F650000}"/>
    <cellStyle name="Normal 3 2 2 4 3 2 2 2 6 2" xfId="42836" xr:uid="{00000000-0005-0000-0000-0000A0650000}"/>
    <cellStyle name="Normal 3 2 2 4 3 2 2 2 7" xfId="18487" xr:uid="{00000000-0005-0000-0000-0000A1650000}"/>
    <cellStyle name="Normal 3 2 2 4 3 2 2 2 7 2" xfId="45234" xr:uid="{00000000-0005-0000-0000-0000A2650000}"/>
    <cellStyle name="Normal 3 2 2 4 3 2 2 2 8" xfId="20938" xr:uid="{00000000-0005-0000-0000-0000A3650000}"/>
    <cellStyle name="Normal 3 2 2 4 3 2 2 2 8 2" xfId="47685" xr:uid="{00000000-0005-0000-0000-0000A4650000}"/>
    <cellStyle name="Normal 3 2 2 4 3 2 2 2 9" xfId="25804" xr:uid="{00000000-0005-0000-0000-0000A5650000}"/>
    <cellStyle name="Normal 3 2 2 4 3 2 2 2 9 2" xfId="52549" xr:uid="{00000000-0005-0000-0000-0000A6650000}"/>
    <cellStyle name="Normal 3 2 2 4 3 2 2 3" xfId="2008" xr:uid="{00000000-0005-0000-0000-0000A7650000}"/>
    <cellStyle name="Normal 3 2 2 4 3 2 2 3 2" xfId="4491" xr:uid="{00000000-0005-0000-0000-0000A8650000}"/>
    <cellStyle name="Normal 3 2 2 4 3 2 2 3 2 2" xfId="9343" xr:uid="{00000000-0005-0000-0000-0000A9650000}"/>
    <cellStyle name="Normal 3 2 2 4 3 2 2 3 2 2 2" xfId="36093" xr:uid="{00000000-0005-0000-0000-0000AA650000}"/>
    <cellStyle name="Normal 3 2 2 4 3 2 2 3 2 3" xfId="14085" xr:uid="{00000000-0005-0000-0000-0000AB650000}"/>
    <cellStyle name="Normal 3 2 2 4 3 2 2 3 2 3 2" xfId="40835" xr:uid="{00000000-0005-0000-0000-0000AC650000}"/>
    <cellStyle name="Normal 3 2 2 4 3 2 2 3 2 4" xfId="23886" xr:uid="{00000000-0005-0000-0000-0000AD650000}"/>
    <cellStyle name="Normal 3 2 2 4 3 2 2 3 2 4 2" xfId="50633" xr:uid="{00000000-0005-0000-0000-0000AE650000}"/>
    <cellStyle name="Normal 3 2 2 4 3 2 2 3 2 5" xfId="31242" xr:uid="{00000000-0005-0000-0000-0000AF650000}"/>
    <cellStyle name="Normal 3 2 2 4 3 2 2 3 3" xfId="6869" xr:uid="{00000000-0005-0000-0000-0000B0650000}"/>
    <cellStyle name="Normal 3 2 2 4 3 2 2 3 3 2" xfId="33619" xr:uid="{00000000-0005-0000-0000-0000B1650000}"/>
    <cellStyle name="Normal 3 2 2 4 3 2 2 3 4" xfId="11715" xr:uid="{00000000-0005-0000-0000-0000B2650000}"/>
    <cellStyle name="Normal 3 2 2 4 3 2 2 3 4 2" xfId="38465" xr:uid="{00000000-0005-0000-0000-0000B3650000}"/>
    <cellStyle name="Normal 3 2 2 4 3 2 2 3 5" xfId="16560" xr:uid="{00000000-0005-0000-0000-0000B4650000}"/>
    <cellStyle name="Normal 3 2 2 4 3 2 2 3 5 2" xfId="43310" xr:uid="{00000000-0005-0000-0000-0000B5650000}"/>
    <cellStyle name="Normal 3 2 2 4 3 2 2 3 6" xfId="18961" xr:uid="{00000000-0005-0000-0000-0000B6650000}"/>
    <cellStyle name="Normal 3 2 2 4 3 2 2 3 6 2" xfId="45708" xr:uid="{00000000-0005-0000-0000-0000B7650000}"/>
    <cellStyle name="Normal 3 2 2 4 3 2 2 3 7" xfId="21412" xr:uid="{00000000-0005-0000-0000-0000B8650000}"/>
    <cellStyle name="Normal 3 2 2 4 3 2 2 3 7 2" xfId="48159" xr:uid="{00000000-0005-0000-0000-0000B9650000}"/>
    <cellStyle name="Normal 3 2 2 4 3 2 2 3 8" xfId="26278" xr:uid="{00000000-0005-0000-0000-0000BA650000}"/>
    <cellStyle name="Normal 3 2 2 4 3 2 2 3 8 2" xfId="53023" xr:uid="{00000000-0005-0000-0000-0000BB650000}"/>
    <cellStyle name="Normal 3 2 2 4 3 2 2 3 9" xfId="28768" xr:uid="{00000000-0005-0000-0000-0000BC650000}"/>
    <cellStyle name="Normal 3 2 2 4 3 2 2 4" xfId="2483" xr:uid="{00000000-0005-0000-0000-0000BD650000}"/>
    <cellStyle name="Normal 3 2 2 4 3 2 2 4 2" xfId="4966" xr:uid="{00000000-0005-0000-0000-0000BE650000}"/>
    <cellStyle name="Normal 3 2 2 4 3 2 2 4 2 2" xfId="9817" xr:uid="{00000000-0005-0000-0000-0000BF650000}"/>
    <cellStyle name="Normal 3 2 2 4 3 2 2 4 2 2 2" xfId="36567" xr:uid="{00000000-0005-0000-0000-0000C0650000}"/>
    <cellStyle name="Normal 3 2 2 4 3 2 2 4 2 3" xfId="14559" xr:uid="{00000000-0005-0000-0000-0000C1650000}"/>
    <cellStyle name="Normal 3 2 2 4 3 2 2 4 2 3 2" xfId="41309" xr:uid="{00000000-0005-0000-0000-0000C2650000}"/>
    <cellStyle name="Normal 3 2 2 4 3 2 2 4 2 4" xfId="24360" xr:uid="{00000000-0005-0000-0000-0000C3650000}"/>
    <cellStyle name="Normal 3 2 2 4 3 2 2 4 2 4 2" xfId="51107" xr:uid="{00000000-0005-0000-0000-0000C4650000}"/>
    <cellStyle name="Normal 3 2 2 4 3 2 2 4 2 5" xfId="31716" xr:uid="{00000000-0005-0000-0000-0000C5650000}"/>
    <cellStyle name="Normal 3 2 2 4 3 2 2 4 3" xfId="7343" xr:uid="{00000000-0005-0000-0000-0000C6650000}"/>
    <cellStyle name="Normal 3 2 2 4 3 2 2 4 3 2" xfId="34093" xr:uid="{00000000-0005-0000-0000-0000C7650000}"/>
    <cellStyle name="Normal 3 2 2 4 3 2 2 4 4" xfId="12189" xr:uid="{00000000-0005-0000-0000-0000C8650000}"/>
    <cellStyle name="Normal 3 2 2 4 3 2 2 4 4 2" xfId="38939" xr:uid="{00000000-0005-0000-0000-0000C9650000}"/>
    <cellStyle name="Normal 3 2 2 4 3 2 2 4 5" xfId="17034" xr:uid="{00000000-0005-0000-0000-0000CA650000}"/>
    <cellStyle name="Normal 3 2 2 4 3 2 2 4 5 2" xfId="43784" xr:uid="{00000000-0005-0000-0000-0000CB650000}"/>
    <cellStyle name="Normal 3 2 2 4 3 2 2 4 6" xfId="19435" xr:uid="{00000000-0005-0000-0000-0000CC650000}"/>
    <cellStyle name="Normal 3 2 2 4 3 2 2 4 6 2" xfId="46182" xr:uid="{00000000-0005-0000-0000-0000CD650000}"/>
    <cellStyle name="Normal 3 2 2 4 3 2 2 4 7" xfId="21886" xr:uid="{00000000-0005-0000-0000-0000CE650000}"/>
    <cellStyle name="Normal 3 2 2 4 3 2 2 4 7 2" xfId="48633" xr:uid="{00000000-0005-0000-0000-0000CF650000}"/>
    <cellStyle name="Normal 3 2 2 4 3 2 2 4 8" xfId="26752" xr:uid="{00000000-0005-0000-0000-0000D0650000}"/>
    <cellStyle name="Normal 3 2 2 4 3 2 2 4 8 2" xfId="53497" xr:uid="{00000000-0005-0000-0000-0000D1650000}"/>
    <cellStyle name="Normal 3 2 2 4 3 2 2 4 9" xfId="29242" xr:uid="{00000000-0005-0000-0000-0000D2650000}"/>
    <cellStyle name="Normal 3 2 2 4 3 2 2 5" xfId="3536" xr:uid="{00000000-0005-0000-0000-0000D3650000}"/>
    <cellStyle name="Normal 3 2 2 4 3 2 2 5 2" xfId="8395" xr:uid="{00000000-0005-0000-0000-0000D4650000}"/>
    <cellStyle name="Normal 3 2 2 4 3 2 2 5 2 2" xfId="35145" xr:uid="{00000000-0005-0000-0000-0000D5650000}"/>
    <cellStyle name="Normal 3 2 2 4 3 2 2 5 3" xfId="13137" xr:uid="{00000000-0005-0000-0000-0000D6650000}"/>
    <cellStyle name="Normal 3 2 2 4 3 2 2 5 3 2" xfId="39887" xr:uid="{00000000-0005-0000-0000-0000D7650000}"/>
    <cellStyle name="Normal 3 2 2 4 3 2 2 5 4" xfId="22938" xr:uid="{00000000-0005-0000-0000-0000D8650000}"/>
    <cellStyle name="Normal 3 2 2 4 3 2 2 5 4 2" xfId="49685" xr:uid="{00000000-0005-0000-0000-0000D9650000}"/>
    <cellStyle name="Normal 3 2 2 4 3 2 2 5 5" xfId="30294" xr:uid="{00000000-0005-0000-0000-0000DA650000}"/>
    <cellStyle name="Normal 3 2 2 4 3 2 2 6" xfId="5921" xr:uid="{00000000-0005-0000-0000-0000DB650000}"/>
    <cellStyle name="Normal 3 2 2 4 3 2 2 6 2" xfId="32671" xr:uid="{00000000-0005-0000-0000-0000DC650000}"/>
    <cellStyle name="Normal 3 2 2 4 3 2 2 7" xfId="10767" xr:uid="{00000000-0005-0000-0000-0000DD650000}"/>
    <cellStyle name="Normal 3 2 2 4 3 2 2 7 2" xfId="37517" xr:uid="{00000000-0005-0000-0000-0000DE650000}"/>
    <cellStyle name="Normal 3 2 2 4 3 2 2 8" xfId="15612" xr:uid="{00000000-0005-0000-0000-0000DF650000}"/>
    <cellStyle name="Normal 3 2 2 4 3 2 2 8 2" xfId="42362" xr:uid="{00000000-0005-0000-0000-0000E0650000}"/>
    <cellStyle name="Normal 3 2 2 4 3 2 2 9" xfId="18013" xr:uid="{00000000-0005-0000-0000-0000E1650000}"/>
    <cellStyle name="Normal 3 2 2 4 3 2 2 9 2" xfId="44760" xr:uid="{00000000-0005-0000-0000-0000E2650000}"/>
    <cellStyle name="Normal 3 2 2 4 3 2 3" xfId="1290" xr:uid="{00000000-0005-0000-0000-0000E3650000}"/>
    <cellStyle name="Normal 3 2 2 4 3 2 3 10" xfId="28057" xr:uid="{00000000-0005-0000-0000-0000E4650000}"/>
    <cellStyle name="Normal 3 2 2 4 3 2 3 2" xfId="2720" xr:uid="{00000000-0005-0000-0000-0000E5650000}"/>
    <cellStyle name="Normal 3 2 2 4 3 2 3 2 2" xfId="5203" xr:uid="{00000000-0005-0000-0000-0000E6650000}"/>
    <cellStyle name="Normal 3 2 2 4 3 2 3 2 2 2" xfId="10054" xr:uid="{00000000-0005-0000-0000-0000E7650000}"/>
    <cellStyle name="Normal 3 2 2 4 3 2 3 2 2 2 2" xfId="36804" xr:uid="{00000000-0005-0000-0000-0000E8650000}"/>
    <cellStyle name="Normal 3 2 2 4 3 2 3 2 2 3" xfId="14796" xr:uid="{00000000-0005-0000-0000-0000E9650000}"/>
    <cellStyle name="Normal 3 2 2 4 3 2 3 2 2 3 2" xfId="41546" xr:uid="{00000000-0005-0000-0000-0000EA650000}"/>
    <cellStyle name="Normal 3 2 2 4 3 2 3 2 2 4" xfId="24597" xr:uid="{00000000-0005-0000-0000-0000EB650000}"/>
    <cellStyle name="Normal 3 2 2 4 3 2 3 2 2 4 2" xfId="51344" xr:uid="{00000000-0005-0000-0000-0000EC650000}"/>
    <cellStyle name="Normal 3 2 2 4 3 2 3 2 2 5" xfId="31953" xr:uid="{00000000-0005-0000-0000-0000ED650000}"/>
    <cellStyle name="Normal 3 2 2 4 3 2 3 2 3" xfId="7580" xr:uid="{00000000-0005-0000-0000-0000EE650000}"/>
    <cellStyle name="Normal 3 2 2 4 3 2 3 2 3 2" xfId="34330" xr:uid="{00000000-0005-0000-0000-0000EF650000}"/>
    <cellStyle name="Normal 3 2 2 4 3 2 3 2 4" xfId="12426" xr:uid="{00000000-0005-0000-0000-0000F0650000}"/>
    <cellStyle name="Normal 3 2 2 4 3 2 3 2 4 2" xfId="39176" xr:uid="{00000000-0005-0000-0000-0000F1650000}"/>
    <cellStyle name="Normal 3 2 2 4 3 2 3 2 5" xfId="17271" xr:uid="{00000000-0005-0000-0000-0000F2650000}"/>
    <cellStyle name="Normal 3 2 2 4 3 2 3 2 5 2" xfId="44021" xr:uid="{00000000-0005-0000-0000-0000F3650000}"/>
    <cellStyle name="Normal 3 2 2 4 3 2 3 2 6" xfId="19672" xr:uid="{00000000-0005-0000-0000-0000F4650000}"/>
    <cellStyle name="Normal 3 2 2 4 3 2 3 2 6 2" xfId="46419" xr:uid="{00000000-0005-0000-0000-0000F5650000}"/>
    <cellStyle name="Normal 3 2 2 4 3 2 3 2 7" xfId="22123" xr:uid="{00000000-0005-0000-0000-0000F6650000}"/>
    <cellStyle name="Normal 3 2 2 4 3 2 3 2 7 2" xfId="48870" xr:uid="{00000000-0005-0000-0000-0000F7650000}"/>
    <cellStyle name="Normal 3 2 2 4 3 2 3 2 8" xfId="26989" xr:uid="{00000000-0005-0000-0000-0000F8650000}"/>
    <cellStyle name="Normal 3 2 2 4 3 2 3 2 8 2" xfId="53734" xr:uid="{00000000-0005-0000-0000-0000F9650000}"/>
    <cellStyle name="Normal 3 2 2 4 3 2 3 2 9" xfId="29479" xr:uid="{00000000-0005-0000-0000-0000FA650000}"/>
    <cellStyle name="Normal 3 2 2 4 3 2 3 3" xfId="3774" xr:uid="{00000000-0005-0000-0000-0000FB650000}"/>
    <cellStyle name="Normal 3 2 2 4 3 2 3 3 2" xfId="8632" xr:uid="{00000000-0005-0000-0000-0000FC650000}"/>
    <cellStyle name="Normal 3 2 2 4 3 2 3 3 2 2" xfId="35382" xr:uid="{00000000-0005-0000-0000-0000FD650000}"/>
    <cellStyle name="Normal 3 2 2 4 3 2 3 3 3" xfId="13374" xr:uid="{00000000-0005-0000-0000-0000FE650000}"/>
    <cellStyle name="Normal 3 2 2 4 3 2 3 3 3 2" xfId="40124" xr:uid="{00000000-0005-0000-0000-0000FF650000}"/>
    <cellStyle name="Normal 3 2 2 4 3 2 3 3 4" xfId="23175" xr:uid="{00000000-0005-0000-0000-000000660000}"/>
    <cellStyle name="Normal 3 2 2 4 3 2 3 3 4 2" xfId="49922" xr:uid="{00000000-0005-0000-0000-000001660000}"/>
    <cellStyle name="Normal 3 2 2 4 3 2 3 3 5" xfId="30531" xr:uid="{00000000-0005-0000-0000-000002660000}"/>
    <cellStyle name="Normal 3 2 2 4 3 2 3 4" xfId="6158" xr:uid="{00000000-0005-0000-0000-000003660000}"/>
    <cellStyle name="Normal 3 2 2 4 3 2 3 4 2" xfId="32908" xr:uid="{00000000-0005-0000-0000-000004660000}"/>
    <cellStyle name="Normal 3 2 2 4 3 2 3 5" xfId="11004" xr:uid="{00000000-0005-0000-0000-000005660000}"/>
    <cellStyle name="Normal 3 2 2 4 3 2 3 5 2" xfId="37754" xr:uid="{00000000-0005-0000-0000-000006660000}"/>
    <cellStyle name="Normal 3 2 2 4 3 2 3 6" xfId="15849" xr:uid="{00000000-0005-0000-0000-000007660000}"/>
    <cellStyle name="Normal 3 2 2 4 3 2 3 6 2" xfId="42599" xr:uid="{00000000-0005-0000-0000-000008660000}"/>
    <cellStyle name="Normal 3 2 2 4 3 2 3 7" xfId="18250" xr:uid="{00000000-0005-0000-0000-000009660000}"/>
    <cellStyle name="Normal 3 2 2 4 3 2 3 7 2" xfId="44997" xr:uid="{00000000-0005-0000-0000-00000A660000}"/>
    <cellStyle name="Normal 3 2 2 4 3 2 3 8" xfId="20701" xr:uid="{00000000-0005-0000-0000-00000B660000}"/>
    <cellStyle name="Normal 3 2 2 4 3 2 3 8 2" xfId="47448" xr:uid="{00000000-0005-0000-0000-00000C660000}"/>
    <cellStyle name="Normal 3 2 2 4 3 2 3 9" xfId="25567" xr:uid="{00000000-0005-0000-0000-00000D660000}"/>
    <cellStyle name="Normal 3 2 2 4 3 2 3 9 2" xfId="52312" xr:uid="{00000000-0005-0000-0000-00000E660000}"/>
    <cellStyle name="Normal 3 2 2 4 3 2 4" xfId="1770" xr:uid="{00000000-0005-0000-0000-00000F660000}"/>
    <cellStyle name="Normal 3 2 2 4 3 2 4 2" xfId="4253" xr:uid="{00000000-0005-0000-0000-000010660000}"/>
    <cellStyle name="Normal 3 2 2 4 3 2 4 2 2" xfId="9106" xr:uid="{00000000-0005-0000-0000-000011660000}"/>
    <cellStyle name="Normal 3 2 2 4 3 2 4 2 2 2" xfId="35856" xr:uid="{00000000-0005-0000-0000-000012660000}"/>
    <cellStyle name="Normal 3 2 2 4 3 2 4 2 3" xfId="13848" xr:uid="{00000000-0005-0000-0000-000013660000}"/>
    <cellStyle name="Normal 3 2 2 4 3 2 4 2 3 2" xfId="40598" xr:uid="{00000000-0005-0000-0000-000014660000}"/>
    <cellStyle name="Normal 3 2 2 4 3 2 4 2 4" xfId="23649" xr:uid="{00000000-0005-0000-0000-000015660000}"/>
    <cellStyle name="Normal 3 2 2 4 3 2 4 2 4 2" xfId="50396" xr:uid="{00000000-0005-0000-0000-000016660000}"/>
    <cellStyle name="Normal 3 2 2 4 3 2 4 2 5" xfId="31005" xr:uid="{00000000-0005-0000-0000-000017660000}"/>
    <cellStyle name="Normal 3 2 2 4 3 2 4 3" xfId="6632" xr:uid="{00000000-0005-0000-0000-000018660000}"/>
    <cellStyle name="Normal 3 2 2 4 3 2 4 3 2" xfId="33382" xr:uid="{00000000-0005-0000-0000-000019660000}"/>
    <cellStyle name="Normal 3 2 2 4 3 2 4 4" xfId="11478" xr:uid="{00000000-0005-0000-0000-00001A660000}"/>
    <cellStyle name="Normal 3 2 2 4 3 2 4 4 2" xfId="38228" xr:uid="{00000000-0005-0000-0000-00001B660000}"/>
    <cellStyle name="Normal 3 2 2 4 3 2 4 5" xfId="16323" xr:uid="{00000000-0005-0000-0000-00001C660000}"/>
    <cellStyle name="Normal 3 2 2 4 3 2 4 5 2" xfId="43073" xr:uid="{00000000-0005-0000-0000-00001D660000}"/>
    <cellStyle name="Normal 3 2 2 4 3 2 4 6" xfId="18724" xr:uid="{00000000-0005-0000-0000-00001E660000}"/>
    <cellStyle name="Normal 3 2 2 4 3 2 4 6 2" xfId="45471" xr:uid="{00000000-0005-0000-0000-00001F660000}"/>
    <cellStyle name="Normal 3 2 2 4 3 2 4 7" xfId="21175" xr:uid="{00000000-0005-0000-0000-000020660000}"/>
    <cellStyle name="Normal 3 2 2 4 3 2 4 7 2" xfId="47922" xr:uid="{00000000-0005-0000-0000-000021660000}"/>
    <cellStyle name="Normal 3 2 2 4 3 2 4 8" xfId="26041" xr:uid="{00000000-0005-0000-0000-000022660000}"/>
    <cellStyle name="Normal 3 2 2 4 3 2 4 8 2" xfId="52786" xr:uid="{00000000-0005-0000-0000-000023660000}"/>
    <cellStyle name="Normal 3 2 2 4 3 2 4 9" xfId="28531" xr:uid="{00000000-0005-0000-0000-000024660000}"/>
    <cellStyle name="Normal 3 2 2 4 3 2 5" xfId="2246" xr:uid="{00000000-0005-0000-0000-000025660000}"/>
    <cellStyle name="Normal 3 2 2 4 3 2 5 2" xfId="4729" xr:uid="{00000000-0005-0000-0000-000026660000}"/>
    <cellStyle name="Normal 3 2 2 4 3 2 5 2 2" xfId="9580" xr:uid="{00000000-0005-0000-0000-000027660000}"/>
    <cellStyle name="Normal 3 2 2 4 3 2 5 2 2 2" xfId="36330" xr:uid="{00000000-0005-0000-0000-000028660000}"/>
    <cellStyle name="Normal 3 2 2 4 3 2 5 2 3" xfId="14322" xr:uid="{00000000-0005-0000-0000-000029660000}"/>
    <cellStyle name="Normal 3 2 2 4 3 2 5 2 3 2" xfId="41072" xr:uid="{00000000-0005-0000-0000-00002A660000}"/>
    <cellStyle name="Normal 3 2 2 4 3 2 5 2 4" xfId="24123" xr:uid="{00000000-0005-0000-0000-00002B660000}"/>
    <cellStyle name="Normal 3 2 2 4 3 2 5 2 4 2" xfId="50870" xr:uid="{00000000-0005-0000-0000-00002C660000}"/>
    <cellStyle name="Normal 3 2 2 4 3 2 5 2 5" xfId="31479" xr:uid="{00000000-0005-0000-0000-00002D660000}"/>
    <cellStyle name="Normal 3 2 2 4 3 2 5 3" xfId="7106" xr:uid="{00000000-0005-0000-0000-00002E660000}"/>
    <cellStyle name="Normal 3 2 2 4 3 2 5 3 2" xfId="33856" xr:uid="{00000000-0005-0000-0000-00002F660000}"/>
    <cellStyle name="Normal 3 2 2 4 3 2 5 4" xfId="11952" xr:uid="{00000000-0005-0000-0000-000030660000}"/>
    <cellStyle name="Normal 3 2 2 4 3 2 5 4 2" xfId="38702" xr:uid="{00000000-0005-0000-0000-000031660000}"/>
    <cellStyle name="Normal 3 2 2 4 3 2 5 5" xfId="16797" xr:uid="{00000000-0005-0000-0000-000032660000}"/>
    <cellStyle name="Normal 3 2 2 4 3 2 5 5 2" xfId="43547" xr:uid="{00000000-0005-0000-0000-000033660000}"/>
    <cellStyle name="Normal 3 2 2 4 3 2 5 6" xfId="19198" xr:uid="{00000000-0005-0000-0000-000034660000}"/>
    <cellStyle name="Normal 3 2 2 4 3 2 5 6 2" xfId="45945" xr:uid="{00000000-0005-0000-0000-000035660000}"/>
    <cellStyle name="Normal 3 2 2 4 3 2 5 7" xfId="21649" xr:uid="{00000000-0005-0000-0000-000036660000}"/>
    <cellStyle name="Normal 3 2 2 4 3 2 5 7 2" xfId="48396" xr:uid="{00000000-0005-0000-0000-000037660000}"/>
    <cellStyle name="Normal 3 2 2 4 3 2 5 8" xfId="26515" xr:uid="{00000000-0005-0000-0000-000038660000}"/>
    <cellStyle name="Normal 3 2 2 4 3 2 5 8 2" xfId="53260" xr:uid="{00000000-0005-0000-0000-000039660000}"/>
    <cellStyle name="Normal 3 2 2 4 3 2 5 9" xfId="29005" xr:uid="{00000000-0005-0000-0000-00003A660000}"/>
    <cellStyle name="Normal 3 2 2 4 3 2 6" xfId="3266" xr:uid="{00000000-0005-0000-0000-00003B660000}"/>
    <cellStyle name="Normal 3 2 2 4 3 2 6 2" xfId="8125" xr:uid="{00000000-0005-0000-0000-00003C660000}"/>
    <cellStyle name="Normal 3 2 2 4 3 2 6 2 2" xfId="34875" xr:uid="{00000000-0005-0000-0000-00003D660000}"/>
    <cellStyle name="Normal 3 2 2 4 3 2 6 3" xfId="12900" xr:uid="{00000000-0005-0000-0000-00003E660000}"/>
    <cellStyle name="Normal 3 2 2 4 3 2 6 3 2" xfId="39650" xr:uid="{00000000-0005-0000-0000-00003F660000}"/>
    <cellStyle name="Normal 3 2 2 4 3 2 6 4" xfId="22668" xr:uid="{00000000-0005-0000-0000-000040660000}"/>
    <cellStyle name="Normal 3 2 2 4 3 2 6 4 2" xfId="49415" xr:uid="{00000000-0005-0000-0000-000041660000}"/>
    <cellStyle name="Normal 3 2 2 4 3 2 6 5" xfId="30024" xr:uid="{00000000-0005-0000-0000-000042660000}"/>
    <cellStyle name="Normal 3 2 2 4 3 2 7" xfId="5684" xr:uid="{00000000-0005-0000-0000-000043660000}"/>
    <cellStyle name="Normal 3 2 2 4 3 2 7 2" xfId="32434" xr:uid="{00000000-0005-0000-0000-000044660000}"/>
    <cellStyle name="Normal 3 2 2 4 3 2 8" xfId="10529" xr:uid="{00000000-0005-0000-0000-000045660000}"/>
    <cellStyle name="Normal 3 2 2 4 3 2 8 2" xfId="37279" xr:uid="{00000000-0005-0000-0000-000046660000}"/>
    <cellStyle name="Normal 3 2 2 4 3 2 9" xfId="15375" xr:uid="{00000000-0005-0000-0000-000047660000}"/>
    <cellStyle name="Normal 3 2 2 4 3 2 9 2" xfId="42125" xr:uid="{00000000-0005-0000-0000-000048660000}"/>
    <cellStyle name="Normal 3 2 2 4 3 3" xfId="885" xr:uid="{00000000-0005-0000-0000-000049660000}"/>
    <cellStyle name="Normal 3 2 2 4 3 3 10" xfId="20328" xr:uid="{00000000-0005-0000-0000-00004A660000}"/>
    <cellStyle name="Normal 3 2 2 4 3 3 10 2" xfId="47075" xr:uid="{00000000-0005-0000-0000-00004B660000}"/>
    <cellStyle name="Normal 3 2 2 4 3 3 11" xfId="25194" xr:uid="{00000000-0005-0000-0000-00004C660000}"/>
    <cellStyle name="Normal 3 2 2 4 3 3 11 2" xfId="51939" xr:uid="{00000000-0005-0000-0000-00004D660000}"/>
    <cellStyle name="Normal 3 2 2 4 3 3 12" xfId="27658" xr:uid="{00000000-0005-0000-0000-00004E660000}"/>
    <cellStyle name="Normal 3 2 2 4 3 3 2" xfId="1393" xr:uid="{00000000-0005-0000-0000-00004F660000}"/>
    <cellStyle name="Normal 3 2 2 4 3 3 2 10" xfId="28158" xr:uid="{00000000-0005-0000-0000-000050660000}"/>
    <cellStyle name="Normal 3 2 2 4 3 3 2 2" xfId="2821" xr:uid="{00000000-0005-0000-0000-000051660000}"/>
    <cellStyle name="Normal 3 2 2 4 3 3 2 2 2" xfId="5304" xr:uid="{00000000-0005-0000-0000-000052660000}"/>
    <cellStyle name="Normal 3 2 2 4 3 3 2 2 2 2" xfId="10155" xr:uid="{00000000-0005-0000-0000-000053660000}"/>
    <cellStyle name="Normal 3 2 2 4 3 3 2 2 2 2 2" xfId="36905" xr:uid="{00000000-0005-0000-0000-000054660000}"/>
    <cellStyle name="Normal 3 2 2 4 3 3 2 2 2 3" xfId="14897" xr:uid="{00000000-0005-0000-0000-000055660000}"/>
    <cellStyle name="Normal 3 2 2 4 3 3 2 2 2 3 2" xfId="41647" xr:uid="{00000000-0005-0000-0000-000056660000}"/>
    <cellStyle name="Normal 3 2 2 4 3 3 2 2 2 4" xfId="24698" xr:uid="{00000000-0005-0000-0000-000057660000}"/>
    <cellStyle name="Normal 3 2 2 4 3 3 2 2 2 4 2" xfId="51445" xr:uid="{00000000-0005-0000-0000-000058660000}"/>
    <cellStyle name="Normal 3 2 2 4 3 3 2 2 2 5" xfId="32054" xr:uid="{00000000-0005-0000-0000-000059660000}"/>
    <cellStyle name="Normal 3 2 2 4 3 3 2 2 3" xfId="7681" xr:uid="{00000000-0005-0000-0000-00005A660000}"/>
    <cellStyle name="Normal 3 2 2 4 3 3 2 2 3 2" xfId="34431" xr:uid="{00000000-0005-0000-0000-00005B660000}"/>
    <cellStyle name="Normal 3 2 2 4 3 3 2 2 4" xfId="12527" xr:uid="{00000000-0005-0000-0000-00005C660000}"/>
    <cellStyle name="Normal 3 2 2 4 3 3 2 2 4 2" xfId="39277" xr:uid="{00000000-0005-0000-0000-00005D660000}"/>
    <cellStyle name="Normal 3 2 2 4 3 3 2 2 5" xfId="17372" xr:uid="{00000000-0005-0000-0000-00005E660000}"/>
    <cellStyle name="Normal 3 2 2 4 3 3 2 2 5 2" xfId="44122" xr:uid="{00000000-0005-0000-0000-00005F660000}"/>
    <cellStyle name="Normal 3 2 2 4 3 3 2 2 6" xfId="19773" xr:uid="{00000000-0005-0000-0000-000060660000}"/>
    <cellStyle name="Normal 3 2 2 4 3 3 2 2 6 2" xfId="46520" xr:uid="{00000000-0005-0000-0000-000061660000}"/>
    <cellStyle name="Normal 3 2 2 4 3 3 2 2 7" xfId="22224" xr:uid="{00000000-0005-0000-0000-000062660000}"/>
    <cellStyle name="Normal 3 2 2 4 3 3 2 2 7 2" xfId="48971" xr:uid="{00000000-0005-0000-0000-000063660000}"/>
    <cellStyle name="Normal 3 2 2 4 3 3 2 2 8" xfId="27090" xr:uid="{00000000-0005-0000-0000-000064660000}"/>
    <cellStyle name="Normal 3 2 2 4 3 3 2 2 8 2" xfId="53835" xr:uid="{00000000-0005-0000-0000-000065660000}"/>
    <cellStyle name="Normal 3 2 2 4 3 3 2 2 9" xfId="29580" xr:uid="{00000000-0005-0000-0000-000066660000}"/>
    <cellStyle name="Normal 3 2 2 4 3 3 2 3" xfId="3876" xr:uid="{00000000-0005-0000-0000-000067660000}"/>
    <cellStyle name="Normal 3 2 2 4 3 3 2 3 2" xfId="8733" xr:uid="{00000000-0005-0000-0000-000068660000}"/>
    <cellStyle name="Normal 3 2 2 4 3 3 2 3 2 2" xfId="35483" xr:uid="{00000000-0005-0000-0000-000069660000}"/>
    <cellStyle name="Normal 3 2 2 4 3 3 2 3 3" xfId="13475" xr:uid="{00000000-0005-0000-0000-00006A660000}"/>
    <cellStyle name="Normal 3 2 2 4 3 3 2 3 3 2" xfId="40225" xr:uid="{00000000-0005-0000-0000-00006B660000}"/>
    <cellStyle name="Normal 3 2 2 4 3 3 2 3 4" xfId="23276" xr:uid="{00000000-0005-0000-0000-00006C660000}"/>
    <cellStyle name="Normal 3 2 2 4 3 3 2 3 4 2" xfId="50023" xr:uid="{00000000-0005-0000-0000-00006D660000}"/>
    <cellStyle name="Normal 3 2 2 4 3 3 2 3 5" xfId="30632" xr:uid="{00000000-0005-0000-0000-00006E660000}"/>
    <cellStyle name="Normal 3 2 2 4 3 3 2 4" xfId="6259" xr:uid="{00000000-0005-0000-0000-00006F660000}"/>
    <cellStyle name="Normal 3 2 2 4 3 3 2 4 2" xfId="33009" xr:uid="{00000000-0005-0000-0000-000070660000}"/>
    <cellStyle name="Normal 3 2 2 4 3 3 2 5" xfId="11105" xr:uid="{00000000-0005-0000-0000-000071660000}"/>
    <cellStyle name="Normal 3 2 2 4 3 3 2 5 2" xfId="37855" xr:uid="{00000000-0005-0000-0000-000072660000}"/>
    <cellStyle name="Normal 3 2 2 4 3 3 2 6" xfId="15950" xr:uid="{00000000-0005-0000-0000-000073660000}"/>
    <cellStyle name="Normal 3 2 2 4 3 3 2 6 2" xfId="42700" xr:uid="{00000000-0005-0000-0000-000074660000}"/>
    <cellStyle name="Normal 3 2 2 4 3 3 2 7" xfId="18351" xr:uid="{00000000-0005-0000-0000-000075660000}"/>
    <cellStyle name="Normal 3 2 2 4 3 3 2 7 2" xfId="45098" xr:uid="{00000000-0005-0000-0000-000076660000}"/>
    <cellStyle name="Normal 3 2 2 4 3 3 2 8" xfId="20802" xr:uid="{00000000-0005-0000-0000-000077660000}"/>
    <cellStyle name="Normal 3 2 2 4 3 3 2 8 2" xfId="47549" xr:uid="{00000000-0005-0000-0000-000078660000}"/>
    <cellStyle name="Normal 3 2 2 4 3 3 2 9" xfId="25668" xr:uid="{00000000-0005-0000-0000-000079660000}"/>
    <cellStyle name="Normal 3 2 2 4 3 3 2 9 2" xfId="52413" xr:uid="{00000000-0005-0000-0000-00007A660000}"/>
    <cellStyle name="Normal 3 2 2 4 3 3 3" xfId="1872" xr:uid="{00000000-0005-0000-0000-00007B660000}"/>
    <cellStyle name="Normal 3 2 2 4 3 3 3 2" xfId="4355" xr:uid="{00000000-0005-0000-0000-00007C660000}"/>
    <cellStyle name="Normal 3 2 2 4 3 3 3 2 2" xfId="9207" xr:uid="{00000000-0005-0000-0000-00007D660000}"/>
    <cellStyle name="Normal 3 2 2 4 3 3 3 2 2 2" xfId="35957" xr:uid="{00000000-0005-0000-0000-00007E660000}"/>
    <cellStyle name="Normal 3 2 2 4 3 3 3 2 3" xfId="13949" xr:uid="{00000000-0005-0000-0000-00007F660000}"/>
    <cellStyle name="Normal 3 2 2 4 3 3 3 2 3 2" xfId="40699" xr:uid="{00000000-0005-0000-0000-000080660000}"/>
    <cellStyle name="Normal 3 2 2 4 3 3 3 2 4" xfId="23750" xr:uid="{00000000-0005-0000-0000-000081660000}"/>
    <cellStyle name="Normal 3 2 2 4 3 3 3 2 4 2" xfId="50497" xr:uid="{00000000-0005-0000-0000-000082660000}"/>
    <cellStyle name="Normal 3 2 2 4 3 3 3 2 5" xfId="31106" xr:uid="{00000000-0005-0000-0000-000083660000}"/>
    <cellStyle name="Normal 3 2 2 4 3 3 3 3" xfId="6733" xr:uid="{00000000-0005-0000-0000-000084660000}"/>
    <cellStyle name="Normal 3 2 2 4 3 3 3 3 2" xfId="33483" xr:uid="{00000000-0005-0000-0000-000085660000}"/>
    <cellStyle name="Normal 3 2 2 4 3 3 3 4" xfId="11579" xr:uid="{00000000-0005-0000-0000-000086660000}"/>
    <cellStyle name="Normal 3 2 2 4 3 3 3 4 2" xfId="38329" xr:uid="{00000000-0005-0000-0000-000087660000}"/>
    <cellStyle name="Normal 3 2 2 4 3 3 3 5" xfId="16424" xr:uid="{00000000-0005-0000-0000-000088660000}"/>
    <cellStyle name="Normal 3 2 2 4 3 3 3 5 2" xfId="43174" xr:uid="{00000000-0005-0000-0000-000089660000}"/>
    <cellStyle name="Normal 3 2 2 4 3 3 3 6" xfId="18825" xr:uid="{00000000-0005-0000-0000-00008A660000}"/>
    <cellStyle name="Normal 3 2 2 4 3 3 3 6 2" xfId="45572" xr:uid="{00000000-0005-0000-0000-00008B660000}"/>
    <cellStyle name="Normal 3 2 2 4 3 3 3 7" xfId="21276" xr:uid="{00000000-0005-0000-0000-00008C660000}"/>
    <cellStyle name="Normal 3 2 2 4 3 3 3 7 2" xfId="48023" xr:uid="{00000000-0005-0000-0000-00008D660000}"/>
    <cellStyle name="Normal 3 2 2 4 3 3 3 8" xfId="26142" xr:uid="{00000000-0005-0000-0000-00008E660000}"/>
    <cellStyle name="Normal 3 2 2 4 3 3 3 8 2" xfId="52887" xr:uid="{00000000-0005-0000-0000-00008F660000}"/>
    <cellStyle name="Normal 3 2 2 4 3 3 3 9" xfId="28632" xr:uid="{00000000-0005-0000-0000-000090660000}"/>
    <cellStyle name="Normal 3 2 2 4 3 3 4" xfId="2347" xr:uid="{00000000-0005-0000-0000-000091660000}"/>
    <cellStyle name="Normal 3 2 2 4 3 3 4 2" xfId="4830" xr:uid="{00000000-0005-0000-0000-000092660000}"/>
    <cellStyle name="Normal 3 2 2 4 3 3 4 2 2" xfId="9681" xr:uid="{00000000-0005-0000-0000-000093660000}"/>
    <cellStyle name="Normal 3 2 2 4 3 3 4 2 2 2" xfId="36431" xr:uid="{00000000-0005-0000-0000-000094660000}"/>
    <cellStyle name="Normal 3 2 2 4 3 3 4 2 3" xfId="14423" xr:uid="{00000000-0005-0000-0000-000095660000}"/>
    <cellStyle name="Normal 3 2 2 4 3 3 4 2 3 2" xfId="41173" xr:uid="{00000000-0005-0000-0000-000096660000}"/>
    <cellStyle name="Normal 3 2 2 4 3 3 4 2 4" xfId="24224" xr:uid="{00000000-0005-0000-0000-000097660000}"/>
    <cellStyle name="Normal 3 2 2 4 3 3 4 2 4 2" xfId="50971" xr:uid="{00000000-0005-0000-0000-000098660000}"/>
    <cellStyle name="Normal 3 2 2 4 3 3 4 2 5" xfId="31580" xr:uid="{00000000-0005-0000-0000-000099660000}"/>
    <cellStyle name="Normal 3 2 2 4 3 3 4 3" xfId="7207" xr:uid="{00000000-0005-0000-0000-00009A660000}"/>
    <cellStyle name="Normal 3 2 2 4 3 3 4 3 2" xfId="33957" xr:uid="{00000000-0005-0000-0000-00009B660000}"/>
    <cellStyle name="Normal 3 2 2 4 3 3 4 4" xfId="12053" xr:uid="{00000000-0005-0000-0000-00009C660000}"/>
    <cellStyle name="Normal 3 2 2 4 3 3 4 4 2" xfId="38803" xr:uid="{00000000-0005-0000-0000-00009D660000}"/>
    <cellStyle name="Normal 3 2 2 4 3 3 4 5" xfId="16898" xr:uid="{00000000-0005-0000-0000-00009E660000}"/>
    <cellStyle name="Normal 3 2 2 4 3 3 4 5 2" xfId="43648" xr:uid="{00000000-0005-0000-0000-00009F660000}"/>
    <cellStyle name="Normal 3 2 2 4 3 3 4 6" xfId="19299" xr:uid="{00000000-0005-0000-0000-0000A0660000}"/>
    <cellStyle name="Normal 3 2 2 4 3 3 4 6 2" xfId="46046" xr:uid="{00000000-0005-0000-0000-0000A1660000}"/>
    <cellStyle name="Normal 3 2 2 4 3 3 4 7" xfId="21750" xr:uid="{00000000-0005-0000-0000-0000A2660000}"/>
    <cellStyle name="Normal 3 2 2 4 3 3 4 7 2" xfId="48497" xr:uid="{00000000-0005-0000-0000-0000A3660000}"/>
    <cellStyle name="Normal 3 2 2 4 3 3 4 8" xfId="26616" xr:uid="{00000000-0005-0000-0000-0000A4660000}"/>
    <cellStyle name="Normal 3 2 2 4 3 3 4 8 2" xfId="53361" xr:uid="{00000000-0005-0000-0000-0000A5660000}"/>
    <cellStyle name="Normal 3 2 2 4 3 3 4 9" xfId="29106" xr:uid="{00000000-0005-0000-0000-0000A6660000}"/>
    <cellStyle name="Normal 3 2 2 4 3 3 5" xfId="3374" xr:uid="{00000000-0005-0000-0000-0000A7660000}"/>
    <cellStyle name="Normal 3 2 2 4 3 3 5 2" xfId="8233" xr:uid="{00000000-0005-0000-0000-0000A8660000}"/>
    <cellStyle name="Normal 3 2 2 4 3 3 5 2 2" xfId="34983" xr:uid="{00000000-0005-0000-0000-0000A9660000}"/>
    <cellStyle name="Normal 3 2 2 4 3 3 5 3" xfId="13001" xr:uid="{00000000-0005-0000-0000-0000AA660000}"/>
    <cellStyle name="Normal 3 2 2 4 3 3 5 3 2" xfId="39751" xr:uid="{00000000-0005-0000-0000-0000AB660000}"/>
    <cellStyle name="Normal 3 2 2 4 3 3 5 4" xfId="22776" xr:uid="{00000000-0005-0000-0000-0000AC660000}"/>
    <cellStyle name="Normal 3 2 2 4 3 3 5 4 2" xfId="49523" xr:uid="{00000000-0005-0000-0000-0000AD660000}"/>
    <cellStyle name="Normal 3 2 2 4 3 3 5 5" xfId="30132" xr:uid="{00000000-0005-0000-0000-0000AE660000}"/>
    <cellStyle name="Normal 3 2 2 4 3 3 6" xfId="5785" xr:uid="{00000000-0005-0000-0000-0000AF660000}"/>
    <cellStyle name="Normal 3 2 2 4 3 3 6 2" xfId="32535" xr:uid="{00000000-0005-0000-0000-0000B0660000}"/>
    <cellStyle name="Normal 3 2 2 4 3 3 7" xfId="10631" xr:uid="{00000000-0005-0000-0000-0000B1660000}"/>
    <cellStyle name="Normal 3 2 2 4 3 3 7 2" xfId="37381" xr:uid="{00000000-0005-0000-0000-0000B2660000}"/>
    <cellStyle name="Normal 3 2 2 4 3 3 8" xfId="15476" xr:uid="{00000000-0005-0000-0000-0000B3660000}"/>
    <cellStyle name="Normal 3 2 2 4 3 3 8 2" xfId="42226" xr:uid="{00000000-0005-0000-0000-0000B4660000}"/>
    <cellStyle name="Normal 3 2 2 4 3 3 9" xfId="17875" xr:uid="{00000000-0005-0000-0000-0000B5660000}"/>
    <cellStyle name="Normal 3 2 2 4 3 3 9 2" xfId="44622" xr:uid="{00000000-0005-0000-0000-0000B6660000}"/>
    <cellStyle name="Normal 3 2 2 4 3 4" xfId="1154" xr:uid="{00000000-0005-0000-0000-0000B7660000}"/>
    <cellStyle name="Normal 3 2 2 4 3 4 10" xfId="27921" xr:uid="{00000000-0005-0000-0000-0000B8660000}"/>
    <cellStyle name="Normal 3 2 2 4 3 4 2" xfId="2584" xr:uid="{00000000-0005-0000-0000-0000B9660000}"/>
    <cellStyle name="Normal 3 2 2 4 3 4 2 2" xfId="5067" xr:uid="{00000000-0005-0000-0000-0000BA660000}"/>
    <cellStyle name="Normal 3 2 2 4 3 4 2 2 2" xfId="9918" xr:uid="{00000000-0005-0000-0000-0000BB660000}"/>
    <cellStyle name="Normal 3 2 2 4 3 4 2 2 2 2" xfId="36668" xr:uid="{00000000-0005-0000-0000-0000BC660000}"/>
    <cellStyle name="Normal 3 2 2 4 3 4 2 2 3" xfId="14660" xr:uid="{00000000-0005-0000-0000-0000BD660000}"/>
    <cellStyle name="Normal 3 2 2 4 3 4 2 2 3 2" xfId="41410" xr:uid="{00000000-0005-0000-0000-0000BE660000}"/>
    <cellStyle name="Normal 3 2 2 4 3 4 2 2 4" xfId="24461" xr:uid="{00000000-0005-0000-0000-0000BF660000}"/>
    <cellStyle name="Normal 3 2 2 4 3 4 2 2 4 2" xfId="51208" xr:uid="{00000000-0005-0000-0000-0000C0660000}"/>
    <cellStyle name="Normal 3 2 2 4 3 4 2 2 5" xfId="31817" xr:uid="{00000000-0005-0000-0000-0000C1660000}"/>
    <cellStyle name="Normal 3 2 2 4 3 4 2 3" xfId="7444" xr:uid="{00000000-0005-0000-0000-0000C2660000}"/>
    <cellStyle name="Normal 3 2 2 4 3 4 2 3 2" xfId="34194" xr:uid="{00000000-0005-0000-0000-0000C3660000}"/>
    <cellStyle name="Normal 3 2 2 4 3 4 2 4" xfId="12290" xr:uid="{00000000-0005-0000-0000-0000C4660000}"/>
    <cellStyle name="Normal 3 2 2 4 3 4 2 4 2" xfId="39040" xr:uid="{00000000-0005-0000-0000-0000C5660000}"/>
    <cellStyle name="Normal 3 2 2 4 3 4 2 5" xfId="17135" xr:uid="{00000000-0005-0000-0000-0000C6660000}"/>
    <cellStyle name="Normal 3 2 2 4 3 4 2 5 2" xfId="43885" xr:uid="{00000000-0005-0000-0000-0000C7660000}"/>
    <cellStyle name="Normal 3 2 2 4 3 4 2 6" xfId="19536" xr:uid="{00000000-0005-0000-0000-0000C8660000}"/>
    <cellStyle name="Normal 3 2 2 4 3 4 2 6 2" xfId="46283" xr:uid="{00000000-0005-0000-0000-0000C9660000}"/>
    <cellStyle name="Normal 3 2 2 4 3 4 2 7" xfId="21987" xr:uid="{00000000-0005-0000-0000-0000CA660000}"/>
    <cellStyle name="Normal 3 2 2 4 3 4 2 7 2" xfId="48734" xr:uid="{00000000-0005-0000-0000-0000CB660000}"/>
    <cellStyle name="Normal 3 2 2 4 3 4 2 8" xfId="26853" xr:uid="{00000000-0005-0000-0000-0000CC660000}"/>
    <cellStyle name="Normal 3 2 2 4 3 4 2 8 2" xfId="53598" xr:uid="{00000000-0005-0000-0000-0000CD660000}"/>
    <cellStyle name="Normal 3 2 2 4 3 4 2 9" xfId="29343" xr:uid="{00000000-0005-0000-0000-0000CE660000}"/>
    <cellStyle name="Normal 3 2 2 4 3 4 3" xfId="3638" xr:uid="{00000000-0005-0000-0000-0000CF660000}"/>
    <cellStyle name="Normal 3 2 2 4 3 4 3 2" xfId="8496" xr:uid="{00000000-0005-0000-0000-0000D0660000}"/>
    <cellStyle name="Normal 3 2 2 4 3 4 3 2 2" xfId="35246" xr:uid="{00000000-0005-0000-0000-0000D1660000}"/>
    <cellStyle name="Normal 3 2 2 4 3 4 3 3" xfId="13238" xr:uid="{00000000-0005-0000-0000-0000D2660000}"/>
    <cellStyle name="Normal 3 2 2 4 3 4 3 3 2" xfId="39988" xr:uid="{00000000-0005-0000-0000-0000D3660000}"/>
    <cellStyle name="Normal 3 2 2 4 3 4 3 4" xfId="23039" xr:uid="{00000000-0005-0000-0000-0000D4660000}"/>
    <cellStyle name="Normal 3 2 2 4 3 4 3 4 2" xfId="49786" xr:uid="{00000000-0005-0000-0000-0000D5660000}"/>
    <cellStyle name="Normal 3 2 2 4 3 4 3 5" xfId="30395" xr:uid="{00000000-0005-0000-0000-0000D6660000}"/>
    <cellStyle name="Normal 3 2 2 4 3 4 4" xfId="6022" xr:uid="{00000000-0005-0000-0000-0000D7660000}"/>
    <cellStyle name="Normal 3 2 2 4 3 4 4 2" xfId="32772" xr:uid="{00000000-0005-0000-0000-0000D8660000}"/>
    <cellStyle name="Normal 3 2 2 4 3 4 5" xfId="10868" xr:uid="{00000000-0005-0000-0000-0000D9660000}"/>
    <cellStyle name="Normal 3 2 2 4 3 4 5 2" xfId="37618" xr:uid="{00000000-0005-0000-0000-0000DA660000}"/>
    <cellStyle name="Normal 3 2 2 4 3 4 6" xfId="15713" xr:uid="{00000000-0005-0000-0000-0000DB660000}"/>
    <cellStyle name="Normal 3 2 2 4 3 4 6 2" xfId="42463" xr:uid="{00000000-0005-0000-0000-0000DC660000}"/>
    <cellStyle name="Normal 3 2 2 4 3 4 7" xfId="18114" xr:uid="{00000000-0005-0000-0000-0000DD660000}"/>
    <cellStyle name="Normal 3 2 2 4 3 4 7 2" xfId="44861" xr:uid="{00000000-0005-0000-0000-0000DE660000}"/>
    <cellStyle name="Normal 3 2 2 4 3 4 8" xfId="20565" xr:uid="{00000000-0005-0000-0000-0000DF660000}"/>
    <cellStyle name="Normal 3 2 2 4 3 4 8 2" xfId="47312" xr:uid="{00000000-0005-0000-0000-0000E0660000}"/>
    <cellStyle name="Normal 3 2 2 4 3 4 9" xfId="25431" xr:uid="{00000000-0005-0000-0000-0000E1660000}"/>
    <cellStyle name="Normal 3 2 2 4 3 4 9 2" xfId="52176" xr:uid="{00000000-0005-0000-0000-0000E2660000}"/>
    <cellStyle name="Normal 3 2 2 4 3 5" xfId="1634" xr:uid="{00000000-0005-0000-0000-0000E3660000}"/>
    <cellStyle name="Normal 3 2 2 4 3 5 2" xfId="4117" xr:uid="{00000000-0005-0000-0000-0000E4660000}"/>
    <cellStyle name="Normal 3 2 2 4 3 5 2 2" xfId="8970" xr:uid="{00000000-0005-0000-0000-0000E5660000}"/>
    <cellStyle name="Normal 3 2 2 4 3 5 2 2 2" xfId="35720" xr:uid="{00000000-0005-0000-0000-0000E6660000}"/>
    <cellStyle name="Normal 3 2 2 4 3 5 2 3" xfId="13712" xr:uid="{00000000-0005-0000-0000-0000E7660000}"/>
    <cellStyle name="Normal 3 2 2 4 3 5 2 3 2" xfId="40462" xr:uid="{00000000-0005-0000-0000-0000E8660000}"/>
    <cellStyle name="Normal 3 2 2 4 3 5 2 4" xfId="23513" xr:uid="{00000000-0005-0000-0000-0000E9660000}"/>
    <cellStyle name="Normal 3 2 2 4 3 5 2 4 2" xfId="50260" xr:uid="{00000000-0005-0000-0000-0000EA660000}"/>
    <cellStyle name="Normal 3 2 2 4 3 5 2 5" xfId="30869" xr:uid="{00000000-0005-0000-0000-0000EB660000}"/>
    <cellStyle name="Normal 3 2 2 4 3 5 3" xfId="6496" xr:uid="{00000000-0005-0000-0000-0000EC660000}"/>
    <cellStyle name="Normal 3 2 2 4 3 5 3 2" xfId="33246" xr:uid="{00000000-0005-0000-0000-0000ED660000}"/>
    <cellStyle name="Normal 3 2 2 4 3 5 4" xfId="11342" xr:uid="{00000000-0005-0000-0000-0000EE660000}"/>
    <cellStyle name="Normal 3 2 2 4 3 5 4 2" xfId="38092" xr:uid="{00000000-0005-0000-0000-0000EF660000}"/>
    <cellStyle name="Normal 3 2 2 4 3 5 5" xfId="16187" xr:uid="{00000000-0005-0000-0000-0000F0660000}"/>
    <cellStyle name="Normal 3 2 2 4 3 5 5 2" xfId="42937" xr:uid="{00000000-0005-0000-0000-0000F1660000}"/>
    <cellStyle name="Normal 3 2 2 4 3 5 6" xfId="18588" xr:uid="{00000000-0005-0000-0000-0000F2660000}"/>
    <cellStyle name="Normal 3 2 2 4 3 5 6 2" xfId="45335" xr:uid="{00000000-0005-0000-0000-0000F3660000}"/>
    <cellStyle name="Normal 3 2 2 4 3 5 7" xfId="21039" xr:uid="{00000000-0005-0000-0000-0000F4660000}"/>
    <cellStyle name="Normal 3 2 2 4 3 5 7 2" xfId="47786" xr:uid="{00000000-0005-0000-0000-0000F5660000}"/>
    <cellStyle name="Normal 3 2 2 4 3 5 8" xfId="25905" xr:uid="{00000000-0005-0000-0000-0000F6660000}"/>
    <cellStyle name="Normal 3 2 2 4 3 5 8 2" xfId="52650" xr:uid="{00000000-0005-0000-0000-0000F7660000}"/>
    <cellStyle name="Normal 3 2 2 4 3 5 9" xfId="28395" xr:uid="{00000000-0005-0000-0000-0000F8660000}"/>
    <cellStyle name="Normal 3 2 2 4 3 6" xfId="2110" xr:uid="{00000000-0005-0000-0000-0000F9660000}"/>
    <cellStyle name="Normal 3 2 2 4 3 6 2" xfId="4593" xr:uid="{00000000-0005-0000-0000-0000FA660000}"/>
    <cellStyle name="Normal 3 2 2 4 3 6 2 2" xfId="9444" xr:uid="{00000000-0005-0000-0000-0000FB660000}"/>
    <cellStyle name="Normal 3 2 2 4 3 6 2 2 2" xfId="36194" xr:uid="{00000000-0005-0000-0000-0000FC660000}"/>
    <cellStyle name="Normal 3 2 2 4 3 6 2 3" xfId="14186" xr:uid="{00000000-0005-0000-0000-0000FD660000}"/>
    <cellStyle name="Normal 3 2 2 4 3 6 2 3 2" xfId="40936" xr:uid="{00000000-0005-0000-0000-0000FE660000}"/>
    <cellStyle name="Normal 3 2 2 4 3 6 2 4" xfId="23987" xr:uid="{00000000-0005-0000-0000-0000FF660000}"/>
    <cellStyle name="Normal 3 2 2 4 3 6 2 4 2" xfId="50734" xr:uid="{00000000-0005-0000-0000-000000670000}"/>
    <cellStyle name="Normal 3 2 2 4 3 6 2 5" xfId="31343" xr:uid="{00000000-0005-0000-0000-000001670000}"/>
    <cellStyle name="Normal 3 2 2 4 3 6 3" xfId="6970" xr:uid="{00000000-0005-0000-0000-000002670000}"/>
    <cellStyle name="Normal 3 2 2 4 3 6 3 2" xfId="33720" xr:uid="{00000000-0005-0000-0000-000003670000}"/>
    <cellStyle name="Normal 3 2 2 4 3 6 4" xfId="11816" xr:uid="{00000000-0005-0000-0000-000004670000}"/>
    <cellStyle name="Normal 3 2 2 4 3 6 4 2" xfId="38566" xr:uid="{00000000-0005-0000-0000-000005670000}"/>
    <cellStyle name="Normal 3 2 2 4 3 6 5" xfId="16661" xr:uid="{00000000-0005-0000-0000-000006670000}"/>
    <cellStyle name="Normal 3 2 2 4 3 6 5 2" xfId="43411" xr:uid="{00000000-0005-0000-0000-000007670000}"/>
    <cellStyle name="Normal 3 2 2 4 3 6 6" xfId="19062" xr:uid="{00000000-0005-0000-0000-000008670000}"/>
    <cellStyle name="Normal 3 2 2 4 3 6 6 2" xfId="45809" xr:uid="{00000000-0005-0000-0000-000009670000}"/>
    <cellStyle name="Normal 3 2 2 4 3 6 7" xfId="21513" xr:uid="{00000000-0005-0000-0000-00000A670000}"/>
    <cellStyle name="Normal 3 2 2 4 3 6 7 2" xfId="48260" xr:uid="{00000000-0005-0000-0000-00000B670000}"/>
    <cellStyle name="Normal 3 2 2 4 3 6 8" xfId="26379" xr:uid="{00000000-0005-0000-0000-00000C670000}"/>
    <cellStyle name="Normal 3 2 2 4 3 6 8 2" xfId="53124" xr:uid="{00000000-0005-0000-0000-00000D670000}"/>
    <cellStyle name="Normal 3 2 2 4 3 6 9" xfId="28869" xr:uid="{00000000-0005-0000-0000-00000E670000}"/>
    <cellStyle name="Normal 3 2 2 4 3 7" xfId="3085" xr:uid="{00000000-0005-0000-0000-00000F670000}"/>
    <cellStyle name="Normal 3 2 2 4 3 7 2" xfId="7944" xr:uid="{00000000-0005-0000-0000-000010670000}"/>
    <cellStyle name="Normal 3 2 2 4 3 7 2 2" xfId="34694" xr:uid="{00000000-0005-0000-0000-000011670000}"/>
    <cellStyle name="Normal 3 2 2 4 3 7 3" xfId="12764" xr:uid="{00000000-0005-0000-0000-000012670000}"/>
    <cellStyle name="Normal 3 2 2 4 3 7 3 2" xfId="39514" xr:uid="{00000000-0005-0000-0000-000013670000}"/>
    <cellStyle name="Normal 3 2 2 4 3 7 4" xfId="22487" xr:uid="{00000000-0005-0000-0000-000014670000}"/>
    <cellStyle name="Normal 3 2 2 4 3 7 4 2" xfId="49234" xr:uid="{00000000-0005-0000-0000-000015670000}"/>
    <cellStyle name="Normal 3 2 2 4 3 7 5" xfId="29843" xr:uid="{00000000-0005-0000-0000-000016670000}"/>
    <cellStyle name="Normal 3 2 2 4 3 8" xfId="5548" xr:uid="{00000000-0005-0000-0000-000017670000}"/>
    <cellStyle name="Normal 3 2 2 4 3 8 2" xfId="32298" xr:uid="{00000000-0005-0000-0000-000018670000}"/>
    <cellStyle name="Normal 3 2 2 4 3 9" xfId="10393" xr:uid="{00000000-0005-0000-0000-000019670000}"/>
    <cellStyle name="Normal 3 2 2 4 3 9 2" xfId="37143" xr:uid="{00000000-0005-0000-0000-00001A670000}"/>
    <cellStyle name="Normal 3 2 2 4 4" xfId="585" xr:uid="{00000000-0005-0000-0000-00001B670000}"/>
    <cellStyle name="Normal 3 2 2 4 4 10" xfId="17663" xr:uid="{00000000-0005-0000-0000-00001C670000}"/>
    <cellStyle name="Normal 3 2 2 4 4 10 2" xfId="44410" xr:uid="{00000000-0005-0000-0000-00001D670000}"/>
    <cellStyle name="Normal 3 2 2 4 4 11" xfId="20121" xr:uid="{00000000-0005-0000-0000-00001E670000}"/>
    <cellStyle name="Normal 3 2 2 4 4 11 2" xfId="46868" xr:uid="{00000000-0005-0000-0000-00001F670000}"/>
    <cellStyle name="Normal 3 2 2 4 4 12" xfId="24987" xr:uid="{00000000-0005-0000-0000-000020670000}"/>
    <cellStyle name="Normal 3 2 2 4 4 12 2" xfId="51733" xr:uid="{00000000-0005-0000-0000-000021670000}"/>
    <cellStyle name="Normal 3 2 2 4 4 13" xfId="27400" xr:uid="{00000000-0005-0000-0000-000022670000}"/>
    <cellStyle name="Normal 3 2 2 4 4 2" xfId="917" xr:uid="{00000000-0005-0000-0000-000023670000}"/>
    <cellStyle name="Normal 3 2 2 4 4 2 10" xfId="20359" xr:uid="{00000000-0005-0000-0000-000024670000}"/>
    <cellStyle name="Normal 3 2 2 4 4 2 10 2" xfId="47106" xr:uid="{00000000-0005-0000-0000-000025670000}"/>
    <cellStyle name="Normal 3 2 2 4 4 2 11" xfId="25225" xr:uid="{00000000-0005-0000-0000-000026670000}"/>
    <cellStyle name="Normal 3 2 2 4 4 2 11 2" xfId="51970" xr:uid="{00000000-0005-0000-0000-000027670000}"/>
    <cellStyle name="Normal 3 2 2 4 4 2 12" xfId="27689" xr:uid="{00000000-0005-0000-0000-000028670000}"/>
    <cellStyle name="Normal 3 2 2 4 4 2 2" xfId="1424" xr:uid="{00000000-0005-0000-0000-000029670000}"/>
    <cellStyle name="Normal 3 2 2 4 4 2 2 10" xfId="28189" xr:uid="{00000000-0005-0000-0000-00002A670000}"/>
    <cellStyle name="Normal 3 2 2 4 4 2 2 2" xfId="2852" xr:uid="{00000000-0005-0000-0000-00002B670000}"/>
    <cellStyle name="Normal 3 2 2 4 4 2 2 2 2" xfId="5335" xr:uid="{00000000-0005-0000-0000-00002C670000}"/>
    <cellStyle name="Normal 3 2 2 4 4 2 2 2 2 2" xfId="10186" xr:uid="{00000000-0005-0000-0000-00002D670000}"/>
    <cellStyle name="Normal 3 2 2 4 4 2 2 2 2 2 2" xfId="36936" xr:uid="{00000000-0005-0000-0000-00002E670000}"/>
    <cellStyle name="Normal 3 2 2 4 4 2 2 2 2 3" xfId="14928" xr:uid="{00000000-0005-0000-0000-00002F670000}"/>
    <cellStyle name="Normal 3 2 2 4 4 2 2 2 2 3 2" xfId="41678" xr:uid="{00000000-0005-0000-0000-000030670000}"/>
    <cellStyle name="Normal 3 2 2 4 4 2 2 2 2 4" xfId="24729" xr:uid="{00000000-0005-0000-0000-000031670000}"/>
    <cellStyle name="Normal 3 2 2 4 4 2 2 2 2 4 2" xfId="51476" xr:uid="{00000000-0005-0000-0000-000032670000}"/>
    <cellStyle name="Normal 3 2 2 4 4 2 2 2 2 5" xfId="32085" xr:uid="{00000000-0005-0000-0000-000033670000}"/>
    <cellStyle name="Normal 3 2 2 4 4 2 2 2 3" xfId="7712" xr:uid="{00000000-0005-0000-0000-000034670000}"/>
    <cellStyle name="Normal 3 2 2 4 4 2 2 2 3 2" xfId="34462" xr:uid="{00000000-0005-0000-0000-000035670000}"/>
    <cellStyle name="Normal 3 2 2 4 4 2 2 2 4" xfId="12558" xr:uid="{00000000-0005-0000-0000-000036670000}"/>
    <cellStyle name="Normal 3 2 2 4 4 2 2 2 4 2" xfId="39308" xr:uid="{00000000-0005-0000-0000-000037670000}"/>
    <cellStyle name="Normal 3 2 2 4 4 2 2 2 5" xfId="17403" xr:uid="{00000000-0005-0000-0000-000038670000}"/>
    <cellStyle name="Normal 3 2 2 4 4 2 2 2 5 2" xfId="44153" xr:uid="{00000000-0005-0000-0000-000039670000}"/>
    <cellStyle name="Normal 3 2 2 4 4 2 2 2 6" xfId="19804" xr:uid="{00000000-0005-0000-0000-00003A670000}"/>
    <cellStyle name="Normal 3 2 2 4 4 2 2 2 6 2" xfId="46551" xr:uid="{00000000-0005-0000-0000-00003B670000}"/>
    <cellStyle name="Normal 3 2 2 4 4 2 2 2 7" xfId="22255" xr:uid="{00000000-0005-0000-0000-00003C670000}"/>
    <cellStyle name="Normal 3 2 2 4 4 2 2 2 7 2" xfId="49002" xr:uid="{00000000-0005-0000-0000-00003D670000}"/>
    <cellStyle name="Normal 3 2 2 4 4 2 2 2 8" xfId="27121" xr:uid="{00000000-0005-0000-0000-00003E670000}"/>
    <cellStyle name="Normal 3 2 2 4 4 2 2 2 8 2" xfId="53866" xr:uid="{00000000-0005-0000-0000-00003F670000}"/>
    <cellStyle name="Normal 3 2 2 4 4 2 2 2 9" xfId="29611" xr:uid="{00000000-0005-0000-0000-000040670000}"/>
    <cellStyle name="Normal 3 2 2 4 4 2 2 3" xfId="3907" xr:uid="{00000000-0005-0000-0000-000041670000}"/>
    <cellStyle name="Normal 3 2 2 4 4 2 2 3 2" xfId="8764" xr:uid="{00000000-0005-0000-0000-000042670000}"/>
    <cellStyle name="Normal 3 2 2 4 4 2 2 3 2 2" xfId="35514" xr:uid="{00000000-0005-0000-0000-000043670000}"/>
    <cellStyle name="Normal 3 2 2 4 4 2 2 3 3" xfId="13506" xr:uid="{00000000-0005-0000-0000-000044670000}"/>
    <cellStyle name="Normal 3 2 2 4 4 2 2 3 3 2" xfId="40256" xr:uid="{00000000-0005-0000-0000-000045670000}"/>
    <cellStyle name="Normal 3 2 2 4 4 2 2 3 4" xfId="23307" xr:uid="{00000000-0005-0000-0000-000046670000}"/>
    <cellStyle name="Normal 3 2 2 4 4 2 2 3 4 2" xfId="50054" xr:uid="{00000000-0005-0000-0000-000047670000}"/>
    <cellStyle name="Normal 3 2 2 4 4 2 2 3 5" xfId="30663" xr:uid="{00000000-0005-0000-0000-000048670000}"/>
    <cellStyle name="Normal 3 2 2 4 4 2 2 4" xfId="6290" xr:uid="{00000000-0005-0000-0000-000049670000}"/>
    <cellStyle name="Normal 3 2 2 4 4 2 2 4 2" xfId="33040" xr:uid="{00000000-0005-0000-0000-00004A670000}"/>
    <cellStyle name="Normal 3 2 2 4 4 2 2 5" xfId="11136" xr:uid="{00000000-0005-0000-0000-00004B670000}"/>
    <cellStyle name="Normal 3 2 2 4 4 2 2 5 2" xfId="37886" xr:uid="{00000000-0005-0000-0000-00004C670000}"/>
    <cellStyle name="Normal 3 2 2 4 4 2 2 6" xfId="15981" xr:uid="{00000000-0005-0000-0000-00004D670000}"/>
    <cellStyle name="Normal 3 2 2 4 4 2 2 6 2" xfId="42731" xr:uid="{00000000-0005-0000-0000-00004E670000}"/>
    <cellStyle name="Normal 3 2 2 4 4 2 2 7" xfId="18382" xr:uid="{00000000-0005-0000-0000-00004F670000}"/>
    <cellStyle name="Normal 3 2 2 4 4 2 2 7 2" xfId="45129" xr:uid="{00000000-0005-0000-0000-000050670000}"/>
    <cellStyle name="Normal 3 2 2 4 4 2 2 8" xfId="20833" xr:uid="{00000000-0005-0000-0000-000051670000}"/>
    <cellStyle name="Normal 3 2 2 4 4 2 2 8 2" xfId="47580" xr:uid="{00000000-0005-0000-0000-000052670000}"/>
    <cellStyle name="Normal 3 2 2 4 4 2 2 9" xfId="25699" xr:uid="{00000000-0005-0000-0000-000053670000}"/>
    <cellStyle name="Normal 3 2 2 4 4 2 2 9 2" xfId="52444" xr:uid="{00000000-0005-0000-0000-000054670000}"/>
    <cellStyle name="Normal 3 2 2 4 4 2 3" xfId="1903" xr:uid="{00000000-0005-0000-0000-000055670000}"/>
    <cellStyle name="Normal 3 2 2 4 4 2 3 2" xfId="4386" xr:uid="{00000000-0005-0000-0000-000056670000}"/>
    <cellStyle name="Normal 3 2 2 4 4 2 3 2 2" xfId="9238" xr:uid="{00000000-0005-0000-0000-000057670000}"/>
    <cellStyle name="Normal 3 2 2 4 4 2 3 2 2 2" xfId="35988" xr:uid="{00000000-0005-0000-0000-000058670000}"/>
    <cellStyle name="Normal 3 2 2 4 4 2 3 2 3" xfId="13980" xr:uid="{00000000-0005-0000-0000-000059670000}"/>
    <cellStyle name="Normal 3 2 2 4 4 2 3 2 3 2" xfId="40730" xr:uid="{00000000-0005-0000-0000-00005A670000}"/>
    <cellStyle name="Normal 3 2 2 4 4 2 3 2 4" xfId="23781" xr:uid="{00000000-0005-0000-0000-00005B670000}"/>
    <cellStyle name="Normal 3 2 2 4 4 2 3 2 4 2" xfId="50528" xr:uid="{00000000-0005-0000-0000-00005C670000}"/>
    <cellStyle name="Normal 3 2 2 4 4 2 3 2 5" xfId="31137" xr:uid="{00000000-0005-0000-0000-00005D670000}"/>
    <cellStyle name="Normal 3 2 2 4 4 2 3 3" xfId="6764" xr:uid="{00000000-0005-0000-0000-00005E670000}"/>
    <cellStyle name="Normal 3 2 2 4 4 2 3 3 2" xfId="33514" xr:uid="{00000000-0005-0000-0000-00005F670000}"/>
    <cellStyle name="Normal 3 2 2 4 4 2 3 4" xfId="11610" xr:uid="{00000000-0005-0000-0000-000060670000}"/>
    <cellStyle name="Normal 3 2 2 4 4 2 3 4 2" xfId="38360" xr:uid="{00000000-0005-0000-0000-000061670000}"/>
    <cellStyle name="Normal 3 2 2 4 4 2 3 5" xfId="16455" xr:uid="{00000000-0005-0000-0000-000062670000}"/>
    <cellStyle name="Normal 3 2 2 4 4 2 3 5 2" xfId="43205" xr:uid="{00000000-0005-0000-0000-000063670000}"/>
    <cellStyle name="Normal 3 2 2 4 4 2 3 6" xfId="18856" xr:uid="{00000000-0005-0000-0000-000064670000}"/>
    <cellStyle name="Normal 3 2 2 4 4 2 3 6 2" xfId="45603" xr:uid="{00000000-0005-0000-0000-000065670000}"/>
    <cellStyle name="Normal 3 2 2 4 4 2 3 7" xfId="21307" xr:uid="{00000000-0005-0000-0000-000066670000}"/>
    <cellStyle name="Normal 3 2 2 4 4 2 3 7 2" xfId="48054" xr:uid="{00000000-0005-0000-0000-000067670000}"/>
    <cellStyle name="Normal 3 2 2 4 4 2 3 8" xfId="26173" xr:uid="{00000000-0005-0000-0000-000068670000}"/>
    <cellStyle name="Normal 3 2 2 4 4 2 3 8 2" xfId="52918" xr:uid="{00000000-0005-0000-0000-000069670000}"/>
    <cellStyle name="Normal 3 2 2 4 4 2 3 9" xfId="28663" xr:uid="{00000000-0005-0000-0000-00006A670000}"/>
    <cellStyle name="Normal 3 2 2 4 4 2 4" xfId="2378" xr:uid="{00000000-0005-0000-0000-00006B670000}"/>
    <cellStyle name="Normal 3 2 2 4 4 2 4 2" xfId="4861" xr:uid="{00000000-0005-0000-0000-00006C670000}"/>
    <cellStyle name="Normal 3 2 2 4 4 2 4 2 2" xfId="9712" xr:uid="{00000000-0005-0000-0000-00006D670000}"/>
    <cellStyle name="Normal 3 2 2 4 4 2 4 2 2 2" xfId="36462" xr:uid="{00000000-0005-0000-0000-00006E670000}"/>
    <cellStyle name="Normal 3 2 2 4 4 2 4 2 3" xfId="14454" xr:uid="{00000000-0005-0000-0000-00006F670000}"/>
    <cellStyle name="Normal 3 2 2 4 4 2 4 2 3 2" xfId="41204" xr:uid="{00000000-0005-0000-0000-000070670000}"/>
    <cellStyle name="Normal 3 2 2 4 4 2 4 2 4" xfId="24255" xr:uid="{00000000-0005-0000-0000-000071670000}"/>
    <cellStyle name="Normal 3 2 2 4 4 2 4 2 4 2" xfId="51002" xr:uid="{00000000-0005-0000-0000-000072670000}"/>
    <cellStyle name="Normal 3 2 2 4 4 2 4 2 5" xfId="31611" xr:uid="{00000000-0005-0000-0000-000073670000}"/>
    <cellStyle name="Normal 3 2 2 4 4 2 4 3" xfId="7238" xr:uid="{00000000-0005-0000-0000-000074670000}"/>
    <cellStyle name="Normal 3 2 2 4 4 2 4 3 2" xfId="33988" xr:uid="{00000000-0005-0000-0000-000075670000}"/>
    <cellStyle name="Normal 3 2 2 4 4 2 4 4" xfId="12084" xr:uid="{00000000-0005-0000-0000-000076670000}"/>
    <cellStyle name="Normal 3 2 2 4 4 2 4 4 2" xfId="38834" xr:uid="{00000000-0005-0000-0000-000077670000}"/>
    <cellStyle name="Normal 3 2 2 4 4 2 4 5" xfId="16929" xr:uid="{00000000-0005-0000-0000-000078670000}"/>
    <cellStyle name="Normal 3 2 2 4 4 2 4 5 2" xfId="43679" xr:uid="{00000000-0005-0000-0000-000079670000}"/>
    <cellStyle name="Normal 3 2 2 4 4 2 4 6" xfId="19330" xr:uid="{00000000-0005-0000-0000-00007A670000}"/>
    <cellStyle name="Normal 3 2 2 4 4 2 4 6 2" xfId="46077" xr:uid="{00000000-0005-0000-0000-00007B670000}"/>
    <cellStyle name="Normal 3 2 2 4 4 2 4 7" xfId="21781" xr:uid="{00000000-0005-0000-0000-00007C670000}"/>
    <cellStyle name="Normal 3 2 2 4 4 2 4 7 2" xfId="48528" xr:uid="{00000000-0005-0000-0000-00007D670000}"/>
    <cellStyle name="Normal 3 2 2 4 4 2 4 8" xfId="26647" xr:uid="{00000000-0005-0000-0000-00007E670000}"/>
    <cellStyle name="Normal 3 2 2 4 4 2 4 8 2" xfId="53392" xr:uid="{00000000-0005-0000-0000-00007F670000}"/>
    <cellStyle name="Normal 3 2 2 4 4 2 4 9" xfId="29137" xr:uid="{00000000-0005-0000-0000-000080670000}"/>
    <cellStyle name="Normal 3 2 2 4 4 2 5" xfId="3405" xr:uid="{00000000-0005-0000-0000-000081670000}"/>
    <cellStyle name="Normal 3 2 2 4 4 2 5 2" xfId="8264" xr:uid="{00000000-0005-0000-0000-000082670000}"/>
    <cellStyle name="Normal 3 2 2 4 4 2 5 2 2" xfId="35014" xr:uid="{00000000-0005-0000-0000-000083670000}"/>
    <cellStyle name="Normal 3 2 2 4 4 2 5 3" xfId="13032" xr:uid="{00000000-0005-0000-0000-000084670000}"/>
    <cellStyle name="Normal 3 2 2 4 4 2 5 3 2" xfId="39782" xr:uid="{00000000-0005-0000-0000-000085670000}"/>
    <cellStyle name="Normal 3 2 2 4 4 2 5 4" xfId="22807" xr:uid="{00000000-0005-0000-0000-000086670000}"/>
    <cellStyle name="Normal 3 2 2 4 4 2 5 4 2" xfId="49554" xr:uid="{00000000-0005-0000-0000-000087670000}"/>
    <cellStyle name="Normal 3 2 2 4 4 2 5 5" xfId="30163" xr:uid="{00000000-0005-0000-0000-000088670000}"/>
    <cellStyle name="Normal 3 2 2 4 4 2 6" xfId="5816" xr:uid="{00000000-0005-0000-0000-000089670000}"/>
    <cellStyle name="Normal 3 2 2 4 4 2 6 2" xfId="32566" xr:uid="{00000000-0005-0000-0000-00008A670000}"/>
    <cellStyle name="Normal 3 2 2 4 4 2 7" xfId="10662" xr:uid="{00000000-0005-0000-0000-00008B670000}"/>
    <cellStyle name="Normal 3 2 2 4 4 2 7 2" xfId="37412" xr:uid="{00000000-0005-0000-0000-00008C670000}"/>
    <cellStyle name="Normal 3 2 2 4 4 2 8" xfId="15507" xr:uid="{00000000-0005-0000-0000-00008D670000}"/>
    <cellStyle name="Normal 3 2 2 4 4 2 8 2" xfId="42257" xr:uid="{00000000-0005-0000-0000-00008E670000}"/>
    <cellStyle name="Normal 3 2 2 4 4 2 9" xfId="17906" xr:uid="{00000000-0005-0000-0000-00008F670000}"/>
    <cellStyle name="Normal 3 2 2 4 4 2 9 2" xfId="44653" xr:uid="{00000000-0005-0000-0000-000090670000}"/>
    <cellStyle name="Normal 3 2 2 4 4 3" xfId="1185" xr:uid="{00000000-0005-0000-0000-000091670000}"/>
    <cellStyle name="Normal 3 2 2 4 4 3 10" xfId="27952" xr:uid="{00000000-0005-0000-0000-000092670000}"/>
    <cellStyle name="Normal 3 2 2 4 4 3 2" xfId="2615" xr:uid="{00000000-0005-0000-0000-000093670000}"/>
    <cellStyle name="Normal 3 2 2 4 4 3 2 2" xfId="5098" xr:uid="{00000000-0005-0000-0000-000094670000}"/>
    <cellStyle name="Normal 3 2 2 4 4 3 2 2 2" xfId="9949" xr:uid="{00000000-0005-0000-0000-000095670000}"/>
    <cellStyle name="Normal 3 2 2 4 4 3 2 2 2 2" xfId="36699" xr:uid="{00000000-0005-0000-0000-000096670000}"/>
    <cellStyle name="Normal 3 2 2 4 4 3 2 2 3" xfId="14691" xr:uid="{00000000-0005-0000-0000-000097670000}"/>
    <cellStyle name="Normal 3 2 2 4 4 3 2 2 3 2" xfId="41441" xr:uid="{00000000-0005-0000-0000-000098670000}"/>
    <cellStyle name="Normal 3 2 2 4 4 3 2 2 4" xfId="24492" xr:uid="{00000000-0005-0000-0000-000099670000}"/>
    <cellStyle name="Normal 3 2 2 4 4 3 2 2 4 2" xfId="51239" xr:uid="{00000000-0005-0000-0000-00009A670000}"/>
    <cellStyle name="Normal 3 2 2 4 4 3 2 2 5" xfId="31848" xr:uid="{00000000-0005-0000-0000-00009B670000}"/>
    <cellStyle name="Normal 3 2 2 4 4 3 2 3" xfId="7475" xr:uid="{00000000-0005-0000-0000-00009C670000}"/>
    <cellStyle name="Normal 3 2 2 4 4 3 2 3 2" xfId="34225" xr:uid="{00000000-0005-0000-0000-00009D670000}"/>
    <cellStyle name="Normal 3 2 2 4 4 3 2 4" xfId="12321" xr:uid="{00000000-0005-0000-0000-00009E670000}"/>
    <cellStyle name="Normal 3 2 2 4 4 3 2 4 2" xfId="39071" xr:uid="{00000000-0005-0000-0000-00009F670000}"/>
    <cellStyle name="Normal 3 2 2 4 4 3 2 5" xfId="17166" xr:uid="{00000000-0005-0000-0000-0000A0670000}"/>
    <cellStyle name="Normal 3 2 2 4 4 3 2 5 2" xfId="43916" xr:uid="{00000000-0005-0000-0000-0000A1670000}"/>
    <cellStyle name="Normal 3 2 2 4 4 3 2 6" xfId="19567" xr:uid="{00000000-0005-0000-0000-0000A2670000}"/>
    <cellStyle name="Normal 3 2 2 4 4 3 2 6 2" xfId="46314" xr:uid="{00000000-0005-0000-0000-0000A3670000}"/>
    <cellStyle name="Normal 3 2 2 4 4 3 2 7" xfId="22018" xr:uid="{00000000-0005-0000-0000-0000A4670000}"/>
    <cellStyle name="Normal 3 2 2 4 4 3 2 7 2" xfId="48765" xr:uid="{00000000-0005-0000-0000-0000A5670000}"/>
    <cellStyle name="Normal 3 2 2 4 4 3 2 8" xfId="26884" xr:uid="{00000000-0005-0000-0000-0000A6670000}"/>
    <cellStyle name="Normal 3 2 2 4 4 3 2 8 2" xfId="53629" xr:uid="{00000000-0005-0000-0000-0000A7670000}"/>
    <cellStyle name="Normal 3 2 2 4 4 3 2 9" xfId="29374" xr:uid="{00000000-0005-0000-0000-0000A8670000}"/>
    <cellStyle name="Normal 3 2 2 4 4 3 3" xfId="3669" xr:uid="{00000000-0005-0000-0000-0000A9670000}"/>
    <cellStyle name="Normal 3 2 2 4 4 3 3 2" xfId="8527" xr:uid="{00000000-0005-0000-0000-0000AA670000}"/>
    <cellStyle name="Normal 3 2 2 4 4 3 3 2 2" xfId="35277" xr:uid="{00000000-0005-0000-0000-0000AB670000}"/>
    <cellStyle name="Normal 3 2 2 4 4 3 3 3" xfId="13269" xr:uid="{00000000-0005-0000-0000-0000AC670000}"/>
    <cellStyle name="Normal 3 2 2 4 4 3 3 3 2" xfId="40019" xr:uid="{00000000-0005-0000-0000-0000AD670000}"/>
    <cellStyle name="Normal 3 2 2 4 4 3 3 4" xfId="23070" xr:uid="{00000000-0005-0000-0000-0000AE670000}"/>
    <cellStyle name="Normal 3 2 2 4 4 3 3 4 2" xfId="49817" xr:uid="{00000000-0005-0000-0000-0000AF670000}"/>
    <cellStyle name="Normal 3 2 2 4 4 3 3 5" xfId="30426" xr:uid="{00000000-0005-0000-0000-0000B0670000}"/>
    <cellStyle name="Normal 3 2 2 4 4 3 4" xfId="6053" xr:uid="{00000000-0005-0000-0000-0000B1670000}"/>
    <cellStyle name="Normal 3 2 2 4 4 3 4 2" xfId="32803" xr:uid="{00000000-0005-0000-0000-0000B2670000}"/>
    <cellStyle name="Normal 3 2 2 4 4 3 5" xfId="10899" xr:uid="{00000000-0005-0000-0000-0000B3670000}"/>
    <cellStyle name="Normal 3 2 2 4 4 3 5 2" xfId="37649" xr:uid="{00000000-0005-0000-0000-0000B4670000}"/>
    <cellStyle name="Normal 3 2 2 4 4 3 6" xfId="15744" xr:uid="{00000000-0005-0000-0000-0000B5670000}"/>
    <cellStyle name="Normal 3 2 2 4 4 3 6 2" xfId="42494" xr:uid="{00000000-0005-0000-0000-0000B6670000}"/>
    <cellStyle name="Normal 3 2 2 4 4 3 7" xfId="18145" xr:uid="{00000000-0005-0000-0000-0000B7670000}"/>
    <cellStyle name="Normal 3 2 2 4 4 3 7 2" xfId="44892" xr:uid="{00000000-0005-0000-0000-0000B8670000}"/>
    <cellStyle name="Normal 3 2 2 4 4 3 8" xfId="20596" xr:uid="{00000000-0005-0000-0000-0000B9670000}"/>
    <cellStyle name="Normal 3 2 2 4 4 3 8 2" xfId="47343" xr:uid="{00000000-0005-0000-0000-0000BA670000}"/>
    <cellStyle name="Normal 3 2 2 4 4 3 9" xfId="25462" xr:uid="{00000000-0005-0000-0000-0000BB670000}"/>
    <cellStyle name="Normal 3 2 2 4 4 3 9 2" xfId="52207" xr:uid="{00000000-0005-0000-0000-0000BC670000}"/>
    <cellStyle name="Normal 3 2 2 4 4 4" xfId="1665" xr:uid="{00000000-0005-0000-0000-0000BD670000}"/>
    <cellStyle name="Normal 3 2 2 4 4 4 2" xfId="4148" xr:uid="{00000000-0005-0000-0000-0000BE670000}"/>
    <cellStyle name="Normal 3 2 2 4 4 4 2 2" xfId="9001" xr:uid="{00000000-0005-0000-0000-0000BF670000}"/>
    <cellStyle name="Normal 3 2 2 4 4 4 2 2 2" xfId="35751" xr:uid="{00000000-0005-0000-0000-0000C0670000}"/>
    <cellStyle name="Normal 3 2 2 4 4 4 2 3" xfId="13743" xr:uid="{00000000-0005-0000-0000-0000C1670000}"/>
    <cellStyle name="Normal 3 2 2 4 4 4 2 3 2" xfId="40493" xr:uid="{00000000-0005-0000-0000-0000C2670000}"/>
    <cellStyle name="Normal 3 2 2 4 4 4 2 4" xfId="23544" xr:uid="{00000000-0005-0000-0000-0000C3670000}"/>
    <cellStyle name="Normal 3 2 2 4 4 4 2 4 2" xfId="50291" xr:uid="{00000000-0005-0000-0000-0000C4670000}"/>
    <cellStyle name="Normal 3 2 2 4 4 4 2 5" xfId="30900" xr:uid="{00000000-0005-0000-0000-0000C5670000}"/>
    <cellStyle name="Normal 3 2 2 4 4 4 3" xfId="6527" xr:uid="{00000000-0005-0000-0000-0000C6670000}"/>
    <cellStyle name="Normal 3 2 2 4 4 4 3 2" xfId="33277" xr:uid="{00000000-0005-0000-0000-0000C7670000}"/>
    <cellStyle name="Normal 3 2 2 4 4 4 4" xfId="11373" xr:uid="{00000000-0005-0000-0000-0000C8670000}"/>
    <cellStyle name="Normal 3 2 2 4 4 4 4 2" xfId="38123" xr:uid="{00000000-0005-0000-0000-0000C9670000}"/>
    <cellStyle name="Normal 3 2 2 4 4 4 5" xfId="16218" xr:uid="{00000000-0005-0000-0000-0000CA670000}"/>
    <cellStyle name="Normal 3 2 2 4 4 4 5 2" xfId="42968" xr:uid="{00000000-0005-0000-0000-0000CB670000}"/>
    <cellStyle name="Normal 3 2 2 4 4 4 6" xfId="18619" xr:uid="{00000000-0005-0000-0000-0000CC670000}"/>
    <cellStyle name="Normal 3 2 2 4 4 4 6 2" xfId="45366" xr:uid="{00000000-0005-0000-0000-0000CD670000}"/>
    <cellStyle name="Normal 3 2 2 4 4 4 7" xfId="21070" xr:uid="{00000000-0005-0000-0000-0000CE670000}"/>
    <cellStyle name="Normal 3 2 2 4 4 4 7 2" xfId="47817" xr:uid="{00000000-0005-0000-0000-0000CF670000}"/>
    <cellStyle name="Normal 3 2 2 4 4 4 8" xfId="25936" xr:uid="{00000000-0005-0000-0000-0000D0670000}"/>
    <cellStyle name="Normal 3 2 2 4 4 4 8 2" xfId="52681" xr:uid="{00000000-0005-0000-0000-0000D1670000}"/>
    <cellStyle name="Normal 3 2 2 4 4 4 9" xfId="28426" xr:uid="{00000000-0005-0000-0000-0000D2670000}"/>
    <cellStyle name="Normal 3 2 2 4 4 5" xfId="2141" xr:uid="{00000000-0005-0000-0000-0000D3670000}"/>
    <cellStyle name="Normal 3 2 2 4 4 5 2" xfId="4624" xr:uid="{00000000-0005-0000-0000-0000D4670000}"/>
    <cellStyle name="Normal 3 2 2 4 4 5 2 2" xfId="9475" xr:uid="{00000000-0005-0000-0000-0000D5670000}"/>
    <cellStyle name="Normal 3 2 2 4 4 5 2 2 2" xfId="36225" xr:uid="{00000000-0005-0000-0000-0000D6670000}"/>
    <cellStyle name="Normal 3 2 2 4 4 5 2 3" xfId="14217" xr:uid="{00000000-0005-0000-0000-0000D7670000}"/>
    <cellStyle name="Normal 3 2 2 4 4 5 2 3 2" xfId="40967" xr:uid="{00000000-0005-0000-0000-0000D8670000}"/>
    <cellStyle name="Normal 3 2 2 4 4 5 2 4" xfId="24018" xr:uid="{00000000-0005-0000-0000-0000D9670000}"/>
    <cellStyle name="Normal 3 2 2 4 4 5 2 4 2" xfId="50765" xr:uid="{00000000-0005-0000-0000-0000DA670000}"/>
    <cellStyle name="Normal 3 2 2 4 4 5 2 5" xfId="31374" xr:uid="{00000000-0005-0000-0000-0000DB670000}"/>
    <cellStyle name="Normal 3 2 2 4 4 5 3" xfId="7001" xr:uid="{00000000-0005-0000-0000-0000DC670000}"/>
    <cellStyle name="Normal 3 2 2 4 4 5 3 2" xfId="33751" xr:uid="{00000000-0005-0000-0000-0000DD670000}"/>
    <cellStyle name="Normal 3 2 2 4 4 5 4" xfId="11847" xr:uid="{00000000-0005-0000-0000-0000DE670000}"/>
    <cellStyle name="Normal 3 2 2 4 4 5 4 2" xfId="38597" xr:uid="{00000000-0005-0000-0000-0000DF670000}"/>
    <cellStyle name="Normal 3 2 2 4 4 5 5" xfId="16692" xr:uid="{00000000-0005-0000-0000-0000E0670000}"/>
    <cellStyle name="Normal 3 2 2 4 4 5 5 2" xfId="43442" xr:uid="{00000000-0005-0000-0000-0000E1670000}"/>
    <cellStyle name="Normal 3 2 2 4 4 5 6" xfId="19093" xr:uid="{00000000-0005-0000-0000-0000E2670000}"/>
    <cellStyle name="Normal 3 2 2 4 4 5 6 2" xfId="45840" xr:uid="{00000000-0005-0000-0000-0000E3670000}"/>
    <cellStyle name="Normal 3 2 2 4 4 5 7" xfId="21544" xr:uid="{00000000-0005-0000-0000-0000E4670000}"/>
    <cellStyle name="Normal 3 2 2 4 4 5 7 2" xfId="48291" xr:uid="{00000000-0005-0000-0000-0000E5670000}"/>
    <cellStyle name="Normal 3 2 2 4 4 5 8" xfId="26410" xr:uid="{00000000-0005-0000-0000-0000E6670000}"/>
    <cellStyle name="Normal 3 2 2 4 4 5 8 2" xfId="53155" xr:uid="{00000000-0005-0000-0000-0000E7670000}"/>
    <cellStyle name="Normal 3 2 2 4 4 5 9" xfId="28900" xr:uid="{00000000-0005-0000-0000-0000E8670000}"/>
    <cellStyle name="Normal 3 2 2 4 4 6" xfId="3116" xr:uid="{00000000-0005-0000-0000-0000E9670000}"/>
    <cellStyle name="Normal 3 2 2 4 4 6 2" xfId="7975" xr:uid="{00000000-0005-0000-0000-0000EA670000}"/>
    <cellStyle name="Normal 3 2 2 4 4 6 2 2" xfId="34725" xr:uid="{00000000-0005-0000-0000-0000EB670000}"/>
    <cellStyle name="Normal 3 2 2 4 4 6 3" xfId="12795" xr:uid="{00000000-0005-0000-0000-0000EC670000}"/>
    <cellStyle name="Normal 3 2 2 4 4 6 3 2" xfId="39545" xr:uid="{00000000-0005-0000-0000-0000ED670000}"/>
    <cellStyle name="Normal 3 2 2 4 4 6 4" xfId="22518" xr:uid="{00000000-0005-0000-0000-0000EE670000}"/>
    <cellStyle name="Normal 3 2 2 4 4 6 4 2" xfId="49265" xr:uid="{00000000-0005-0000-0000-0000EF670000}"/>
    <cellStyle name="Normal 3 2 2 4 4 6 5" xfId="29874" xr:uid="{00000000-0005-0000-0000-0000F0670000}"/>
    <cellStyle name="Normal 3 2 2 4 4 7" xfId="5579" xr:uid="{00000000-0005-0000-0000-0000F1670000}"/>
    <cellStyle name="Normal 3 2 2 4 4 7 2" xfId="32329" xr:uid="{00000000-0005-0000-0000-0000F2670000}"/>
    <cellStyle name="Normal 3 2 2 4 4 8" xfId="10424" xr:uid="{00000000-0005-0000-0000-0000F3670000}"/>
    <cellStyle name="Normal 3 2 2 4 4 8 2" xfId="37174" xr:uid="{00000000-0005-0000-0000-0000F4670000}"/>
    <cellStyle name="Normal 3 2 2 4 4 9" xfId="15270" xr:uid="{00000000-0005-0000-0000-0000F5670000}"/>
    <cellStyle name="Normal 3 2 2 4 4 9 2" xfId="42020" xr:uid="{00000000-0005-0000-0000-0000F6670000}"/>
    <cellStyle name="Normal 3 2 2 4 5" xfId="624" xr:uid="{00000000-0005-0000-0000-0000F7670000}"/>
    <cellStyle name="Normal 3 2 2 4 5 10" xfId="17698" xr:uid="{00000000-0005-0000-0000-0000F8670000}"/>
    <cellStyle name="Normal 3 2 2 4 5 10 2" xfId="44445" xr:uid="{00000000-0005-0000-0000-0000F9670000}"/>
    <cellStyle name="Normal 3 2 2 4 5 11" xfId="20156" xr:uid="{00000000-0005-0000-0000-0000FA670000}"/>
    <cellStyle name="Normal 3 2 2 4 5 11 2" xfId="46903" xr:uid="{00000000-0005-0000-0000-0000FB670000}"/>
    <cellStyle name="Normal 3 2 2 4 5 12" xfId="25022" xr:uid="{00000000-0005-0000-0000-0000FC670000}"/>
    <cellStyle name="Normal 3 2 2 4 5 12 2" xfId="51768" xr:uid="{00000000-0005-0000-0000-0000FD670000}"/>
    <cellStyle name="Normal 3 2 2 4 5 13" xfId="27435" xr:uid="{00000000-0005-0000-0000-0000FE670000}"/>
    <cellStyle name="Normal 3 2 2 4 5 2" xfId="956" xr:uid="{00000000-0005-0000-0000-0000FF670000}"/>
    <cellStyle name="Normal 3 2 2 4 5 2 10" xfId="20394" xr:uid="{00000000-0005-0000-0000-000000680000}"/>
    <cellStyle name="Normal 3 2 2 4 5 2 10 2" xfId="47141" xr:uid="{00000000-0005-0000-0000-000001680000}"/>
    <cellStyle name="Normal 3 2 2 4 5 2 11" xfId="25260" xr:uid="{00000000-0005-0000-0000-000002680000}"/>
    <cellStyle name="Normal 3 2 2 4 5 2 11 2" xfId="52005" xr:uid="{00000000-0005-0000-0000-000003680000}"/>
    <cellStyle name="Normal 3 2 2 4 5 2 12" xfId="27724" xr:uid="{00000000-0005-0000-0000-000004680000}"/>
    <cellStyle name="Normal 3 2 2 4 5 2 2" xfId="1459" xr:uid="{00000000-0005-0000-0000-000005680000}"/>
    <cellStyle name="Normal 3 2 2 4 5 2 2 10" xfId="28224" xr:uid="{00000000-0005-0000-0000-000006680000}"/>
    <cellStyle name="Normal 3 2 2 4 5 2 2 2" xfId="2887" xr:uid="{00000000-0005-0000-0000-000007680000}"/>
    <cellStyle name="Normal 3 2 2 4 5 2 2 2 2" xfId="5370" xr:uid="{00000000-0005-0000-0000-000008680000}"/>
    <cellStyle name="Normal 3 2 2 4 5 2 2 2 2 2" xfId="10221" xr:uid="{00000000-0005-0000-0000-000009680000}"/>
    <cellStyle name="Normal 3 2 2 4 5 2 2 2 2 2 2" xfId="36971" xr:uid="{00000000-0005-0000-0000-00000A680000}"/>
    <cellStyle name="Normal 3 2 2 4 5 2 2 2 2 3" xfId="14963" xr:uid="{00000000-0005-0000-0000-00000B680000}"/>
    <cellStyle name="Normal 3 2 2 4 5 2 2 2 2 3 2" xfId="41713" xr:uid="{00000000-0005-0000-0000-00000C680000}"/>
    <cellStyle name="Normal 3 2 2 4 5 2 2 2 2 4" xfId="24764" xr:uid="{00000000-0005-0000-0000-00000D680000}"/>
    <cellStyle name="Normal 3 2 2 4 5 2 2 2 2 4 2" xfId="51511" xr:uid="{00000000-0005-0000-0000-00000E680000}"/>
    <cellStyle name="Normal 3 2 2 4 5 2 2 2 2 5" xfId="32120" xr:uid="{00000000-0005-0000-0000-00000F680000}"/>
    <cellStyle name="Normal 3 2 2 4 5 2 2 2 3" xfId="7747" xr:uid="{00000000-0005-0000-0000-000010680000}"/>
    <cellStyle name="Normal 3 2 2 4 5 2 2 2 3 2" xfId="34497" xr:uid="{00000000-0005-0000-0000-000011680000}"/>
    <cellStyle name="Normal 3 2 2 4 5 2 2 2 4" xfId="12593" xr:uid="{00000000-0005-0000-0000-000012680000}"/>
    <cellStyle name="Normal 3 2 2 4 5 2 2 2 4 2" xfId="39343" xr:uid="{00000000-0005-0000-0000-000013680000}"/>
    <cellStyle name="Normal 3 2 2 4 5 2 2 2 5" xfId="17438" xr:uid="{00000000-0005-0000-0000-000014680000}"/>
    <cellStyle name="Normal 3 2 2 4 5 2 2 2 5 2" xfId="44188" xr:uid="{00000000-0005-0000-0000-000015680000}"/>
    <cellStyle name="Normal 3 2 2 4 5 2 2 2 6" xfId="19839" xr:uid="{00000000-0005-0000-0000-000016680000}"/>
    <cellStyle name="Normal 3 2 2 4 5 2 2 2 6 2" xfId="46586" xr:uid="{00000000-0005-0000-0000-000017680000}"/>
    <cellStyle name="Normal 3 2 2 4 5 2 2 2 7" xfId="22290" xr:uid="{00000000-0005-0000-0000-000018680000}"/>
    <cellStyle name="Normal 3 2 2 4 5 2 2 2 7 2" xfId="49037" xr:uid="{00000000-0005-0000-0000-000019680000}"/>
    <cellStyle name="Normal 3 2 2 4 5 2 2 2 8" xfId="27156" xr:uid="{00000000-0005-0000-0000-00001A680000}"/>
    <cellStyle name="Normal 3 2 2 4 5 2 2 2 8 2" xfId="53901" xr:uid="{00000000-0005-0000-0000-00001B680000}"/>
    <cellStyle name="Normal 3 2 2 4 5 2 2 2 9" xfId="29646" xr:uid="{00000000-0005-0000-0000-00001C680000}"/>
    <cellStyle name="Normal 3 2 2 4 5 2 2 3" xfId="3942" xr:uid="{00000000-0005-0000-0000-00001D680000}"/>
    <cellStyle name="Normal 3 2 2 4 5 2 2 3 2" xfId="8799" xr:uid="{00000000-0005-0000-0000-00001E680000}"/>
    <cellStyle name="Normal 3 2 2 4 5 2 2 3 2 2" xfId="35549" xr:uid="{00000000-0005-0000-0000-00001F680000}"/>
    <cellStyle name="Normal 3 2 2 4 5 2 2 3 3" xfId="13541" xr:uid="{00000000-0005-0000-0000-000020680000}"/>
    <cellStyle name="Normal 3 2 2 4 5 2 2 3 3 2" xfId="40291" xr:uid="{00000000-0005-0000-0000-000021680000}"/>
    <cellStyle name="Normal 3 2 2 4 5 2 2 3 4" xfId="23342" xr:uid="{00000000-0005-0000-0000-000022680000}"/>
    <cellStyle name="Normal 3 2 2 4 5 2 2 3 4 2" xfId="50089" xr:uid="{00000000-0005-0000-0000-000023680000}"/>
    <cellStyle name="Normal 3 2 2 4 5 2 2 3 5" xfId="30698" xr:uid="{00000000-0005-0000-0000-000024680000}"/>
    <cellStyle name="Normal 3 2 2 4 5 2 2 4" xfId="6325" xr:uid="{00000000-0005-0000-0000-000025680000}"/>
    <cellStyle name="Normal 3 2 2 4 5 2 2 4 2" xfId="33075" xr:uid="{00000000-0005-0000-0000-000026680000}"/>
    <cellStyle name="Normal 3 2 2 4 5 2 2 5" xfId="11171" xr:uid="{00000000-0005-0000-0000-000027680000}"/>
    <cellStyle name="Normal 3 2 2 4 5 2 2 5 2" xfId="37921" xr:uid="{00000000-0005-0000-0000-000028680000}"/>
    <cellStyle name="Normal 3 2 2 4 5 2 2 6" xfId="16016" xr:uid="{00000000-0005-0000-0000-000029680000}"/>
    <cellStyle name="Normal 3 2 2 4 5 2 2 6 2" xfId="42766" xr:uid="{00000000-0005-0000-0000-00002A680000}"/>
    <cellStyle name="Normal 3 2 2 4 5 2 2 7" xfId="18417" xr:uid="{00000000-0005-0000-0000-00002B680000}"/>
    <cellStyle name="Normal 3 2 2 4 5 2 2 7 2" xfId="45164" xr:uid="{00000000-0005-0000-0000-00002C680000}"/>
    <cellStyle name="Normal 3 2 2 4 5 2 2 8" xfId="20868" xr:uid="{00000000-0005-0000-0000-00002D680000}"/>
    <cellStyle name="Normal 3 2 2 4 5 2 2 8 2" xfId="47615" xr:uid="{00000000-0005-0000-0000-00002E680000}"/>
    <cellStyle name="Normal 3 2 2 4 5 2 2 9" xfId="25734" xr:uid="{00000000-0005-0000-0000-00002F680000}"/>
    <cellStyle name="Normal 3 2 2 4 5 2 2 9 2" xfId="52479" xr:uid="{00000000-0005-0000-0000-000030680000}"/>
    <cellStyle name="Normal 3 2 2 4 5 2 3" xfId="1938" xr:uid="{00000000-0005-0000-0000-000031680000}"/>
    <cellStyle name="Normal 3 2 2 4 5 2 3 2" xfId="4421" xr:uid="{00000000-0005-0000-0000-000032680000}"/>
    <cellStyle name="Normal 3 2 2 4 5 2 3 2 2" xfId="9273" xr:uid="{00000000-0005-0000-0000-000033680000}"/>
    <cellStyle name="Normal 3 2 2 4 5 2 3 2 2 2" xfId="36023" xr:uid="{00000000-0005-0000-0000-000034680000}"/>
    <cellStyle name="Normal 3 2 2 4 5 2 3 2 3" xfId="14015" xr:uid="{00000000-0005-0000-0000-000035680000}"/>
    <cellStyle name="Normal 3 2 2 4 5 2 3 2 3 2" xfId="40765" xr:uid="{00000000-0005-0000-0000-000036680000}"/>
    <cellStyle name="Normal 3 2 2 4 5 2 3 2 4" xfId="23816" xr:uid="{00000000-0005-0000-0000-000037680000}"/>
    <cellStyle name="Normal 3 2 2 4 5 2 3 2 4 2" xfId="50563" xr:uid="{00000000-0005-0000-0000-000038680000}"/>
    <cellStyle name="Normal 3 2 2 4 5 2 3 2 5" xfId="31172" xr:uid="{00000000-0005-0000-0000-000039680000}"/>
    <cellStyle name="Normal 3 2 2 4 5 2 3 3" xfId="6799" xr:uid="{00000000-0005-0000-0000-00003A680000}"/>
    <cellStyle name="Normal 3 2 2 4 5 2 3 3 2" xfId="33549" xr:uid="{00000000-0005-0000-0000-00003B680000}"/>
    <cellStyle name="Normal 3 2 2 4 5 2 3 4" xfId="11645" xr:uid="{00000000-0005-0000-0000-00003C680000}"/>
    <cellStyle name="Normal 3 2 2 4 5 2 3 4 2" xfId="38395" xr:uid="{00000000-0005-0000-0000-00003D680000}"/>
    <cellStyle name="Normal 3 2 2 4 5 2 3 5" xfId="16490" xr:uid="{00000000-0005-0000-0000-00003E680000}"/>
    <cellStyle name="Normal 3 2 2 4 5 2 3 5 2" xfId="43240" xr:uid="{00000000-0005-0000-0000-00003F680000}"/>
    <cellStyle name="Normal 3 2 2 4 5 2 3 6" xfId="18891" xr:uid="{00000000-0005-0000-0000-000040680000}"/>
    <cellStyle name="Normal 3 2 2 4 5 2 3 6 2" xfId="45638" xr:uid="{00000000-0005-0000-0000-000041680000}"/>
    <cellStyle name="Normal 3 2 2 4 5 2 3 7" xfId="21342" xr:uid="{00000000-0005-0000-0000-000042680000}"/>
    <cellStyle name="Normal 3 2 2 4 5 2 3 7 2" xfId="48089" xr:uid="{00000000-0005-0000-0000-000043680000}"/>
    <cellStyle name="Normal 3 2 2 4 5 2 3 8" xfId="26208" xr:uid="{00000000-0005-0000-0000-000044680000}"/>
    <cellStyle name="Normal 3 2 2 4 5 2 3 8 2" xfId="52953" xr:uid="{00000000-0005-0000-0000-000045680000}"/>
    <cellStyle name="Normal 3 2 2 4 5 2 3 9" xfId="28698" xr:uid="{00000000-0005-0000-0000-000046680000}"/>
    <cellStyle name="Normal 3 2 2 4 5 2 4" xfId="2413" xr:uid="{00000000-0005-0000-0000-000047680000}"/>
    <cellStyle name="Normal 3 2 2 4 5 2 4 2" xfId="4896" xr:uid="{00000000-0005-0000-0000-000048680000}"/>
    <cellStyle name="Normal 3 2 2 4 5 2 4 2 2" xfId="9747" xr:uid="{00000000-0005-0000-0000-000049680000}"/>
    <cellStyle name="Normal 3 2 2 4 5 2 4 2 2 2" xfId="36497" xr:uid="{00000000-0005-0000-0000-00004A680000}"/>
    <cellStyle name="Normal 3 2 2 4 5 2 4 2 3" xfId="14489" xr:uid="{00000000-0005-0000-0000-00004B680000}"/>
    <cellStyle name="Normal 3 2 2 4 5 2 4 2 3 2" xfId="41239" xr:uid="{00000000-0005-0000-0000-00004C680000}"/>
    <cellStyle name="Normal 3 2 2 4 5 2 4 2 4" xfId="24290" xr:uid="{00000000-0005-0000-0000-00004D680000}"/>
    <cellStyle name="Normal 3 2 2 4 5 2 4 2 4 2" xfId="51037" xr:uid="{00000000-0005-0000-0000-00004E680000}"/>
    <cellStyle name="Normal 3 2 2 4 5 2 4 2 5" xfId="31646" xr:uid="{00000000-0005-0000-0000-00004F680000}"/>
    <cellStyle name="Normal 3 2 2 4 5 2 4 3" xfId="7273" xr:uid="{00000000-0005-0000-0000-000050680000}"/>
    <cellStyle name="Normal 3 2 2 4 5 2 4 3 2" xfId="34023" xr:uid="{00000000-0005-0000-0000-000051680000}"/>
    <cellStyle name="Normal 3 2 2 4 5 2 4 4" xfId="12119" xr:uid="{00000000-0005-0000-0000-000052680000}"/>
    <cellStyle name="Normal 3 2 2 4 5 2 4 4 2" xfId="38869" xr:uid="{00000000-0005-0000-0000-000053680000}"/>
    <cellStyle name="Normal 3 2 2 4 5 2 4 5" xfId="16964" xr:uid="{00000000-0005-0000-0000-000054680000}"/>
    <cellStyle name="Normal 3 2 2 4 5 2 4 5 2" xfId="43714" xr:uid="{00000000-0005-0000-0000-000055680000}"/>
    <cellStyle name="Normal 3 2 2 4 5 2 4 6" xfId="19365" xr:uid="{00000000-0005-0000-0000-000056680000}"/>
    <cellStyle name="Normal 3 2 2 4 5 2 4 6 2" xfId="46112" xr:uid="{00000000-0005-0000-0000-000057680000}"/>
    <cellStyle name="Normal 3 2 2 4 5 2 4 7" xfId="21816" xr:uid="{00000000-0005-0000-0000-000058680000}"/>
    <cellStyle name="Normal 3 2 2 4 5 2 4 7 2" xfId="48563" xr:uid="{00000000-0005-0000-0000-000059680000}"/>
    <cellStyle name="Normal 3 2 2 4 5 2 4 8" xfId="26682" xr:uid="{00000000-0005-0000-0000-00005A680000}"/>
    <cellStyle name="Normal 3 2 2 4 5 2 4 8 2" xfId="53427" xr:uid="{00000000-0005-0000-0000-00005B680000}"/>
    <cellStyle name="Normal 3 2 2 4 5 2 4 9" xfId="29172" xr:uid="{00000000-0005-0000-0000-00005C680000}"/>
    <cellStyle name="Normal 3 2 2 4 5 2 5" xfId="3440" xr:uid="{00000000-0005-0000-0000-00005D680000}"/>
    <cellStyle name="Normal 3 2 2 4 5 2 5 2" xfId="8299" xr:uid="{00000000-0005-0000-0000-00005E680000}"/>
    <cellStyle name="Normal 3 2 2 4 5 2 5 2 2" xfId="35049" xr:uid="{00000000-0005-0000-0000-00005F680000}"/>
    <cellStyle name="Normal 3 2 2 4 5 2 5 3" xfId="13067" xr:uid="{00000000-0005-0000-0000-000060680000}"/>
    <cellStyle name="Normal 3 2 2 4 5 2 5 3 2" xfId="39817" xr:uid="{00000000-0005-0000-0000-000061680000}"/>
    <cellStyle name="Normal 3 2 2 4 5 2 5 4" xfId="22842" xr:uid="{00000000-0005-0000-0000-000062680000}"/>
    <cellStyle name="Normal 3 2 2 4 5 2 5 4 2" xfId="49589" xr:uid="{00000000-0005-0000-0000-000063680000}"/>
    <cellStyle name="Normal 3 2 2 4 5 2 5 5" xfId="30198" xr:uid="{00000000-0005-0000-0000-000064680000}"/>
    <cellStyle name="Normal 3 2 2 4 5 2 6" xfId="5851" xr:uid="{00000000-0005-0000-0000-000065680000}"/>
    <cellStyle name="Normal 3 2 2 4 5 2 6 2" xfId="32601" xr:uid="{00000000-0005-0000-0000-000066680000}"/>
    <cellStyle name="Normal 3 2 2 4 5 2 7" xfId="10697" xr:uid="{00000000-0005-0000-0000-000067680000}"/>
    <cellStyle name="Normal 3 2 2 4 5 2 7 2" xfId="37447" xr:uid="{00000000-0005-0000-0000-000068680000}"/>
    <cellStyle name="Normal 3 2 2 4 5 2 8" xfId="15542" xr:uid="{00000000-0005-0000-0000-000069680000}"/>
    <cellStyle name="Normal 3 2 2 4 5 2 8 2" xfId="42292" xr:uid="{00000000-0005-0000-0000-00006A680000}"/>
    <cellStyle name="Normal 3 2 2 4 5 2 9" xfId="17941" xr:uid="{00000000-0005-0000-0000-00006B680000}"/>
    <cellStyle name="Normal 3 2 2 4 5 2 9 2" xfId="44688" xr:uid="{00000000-0005-0000-0000-00006C680000}"/>
    <cellStyle name="Normal 3 2 2 4 5 3" xfId="1220" xr:uid="{00000000-0005-0000-0000-00006D680000}"/>
    <cellStyle name="Normal 3 2 2 4 5 3 10" xfId="27987" xr:uid="{00000000-0005-0000-0000-00006E680000}"/>
    <cellStyle name="Normal 3 2 2 4 5 3 2" xfId="2650" xr:uid="{00000000-0005-0000-0000-00006F680000}"/>
    <cellStyle name="Normal 3 2 2 4 5 3 2 2" xfId="5133" xr:uid="{00000000-0005-0000-0000-000070680000}"/>
    <cellStyle name="Normal 3 2 2 4 5 3 2 2 2" xfId="9984" xr:uid="{00000000-0005-0000-0000-000071680000}"/>
    <cellStyle name="Normal 3 2 2 4 5 3 2 2 2 2" xfId="36734" xr:uid="{00000000-0005-0000-0000-000072680000}"/>
    <cellStyle name="Normal 3 2 2 4 5 3 2 2 3" xfId="14726" xr:uid="{00000000-0005-0000-0000-000073680000}"/>
    <cellStyle name="Normal 3 2 2 4 5 3 2 2 3 2" xfId="41476" xr:uid="{00000000-0005-0000-0000-000074680000}"/>
    <cellStyle name="Normal 3 2 2 4 5 3 2 2 4" xfId="24527" xr:uid="{00000000-0005-0000-0000-000075680000}"/>
    <cellStyle name="Normal 3 2 2 4 5 3 2 2 4 2" xfId="51274" xr:uid="{00000000-0005-0000-0000-000076680000}"/>
    <cellStyle name="Normal 3 2 2 4 5 3 2 2 5" xfId="31883" xr:uid="{00000000-0005-0000-0000-000077680000}"/>
    <cellStyle name="Normal 3 2 2 4 5 3 2 3" xfId="7510" xr:uid="{00000000-0005-0000-0000-000078680000}"/>
    <cellStyle name="Normal 3 2 2 4 5 3 2 3 2" xfId="34260" xr:uid="{00000000-0005-0000-0000-000079680000}"/>
    <cellStyle name="Normal 3 2 2 4 5 3 2 4" xfId="12356" xr:uid="{00000000-0005-0000-0000-00007A680000}"/>
    <cellStyle name="Normal 3 2 2 4 5 3 2 4 2" xfId="39106" xr:uid="{00000000-0005-0000-0000-00007B680000}"/>
    <cellStyle name="Normal 3 2 2 4 5 3 2 5" xfId="17201" xr:uid="{00000000-0005-0000-0000-00007C680000}"/>
    <cellStyle name="Normal 3 2 2 4 5 3 2 5 2" xfId="43951" xr:uid="{00000000-0005-0000-0000-00007D680000}"/>
    <cellStyle name="Normal 3 2 2 4 5 3 2 6" xfId="19602" xr:uid="{00000000-0005-0000-0000-00007E680000}"/>
    <cellStyle name="Normal 3 2 2 4 5 3 2 6 2" xfId="46349" xr:uid="{00000000-0005-0000-0000-00007F680000}"/>
    <cellStyle name="Normal 3 2 2 4 5 3 2 7" xfId="22053" xr:uid="{00000000-0005-0000-0000-000080680000}"/>
    <cellStyle name="Normal 3 2 2 4 5 3 2 7 2" xfId="48800" xr:uid="{00000000-0005-0000-0000-000081680000}"/>
    <cellStyle name="Normal 3 2 2 4 5 3 2 8" xfId="26919" xr:uid="{00000000-0005-0000-0000-000082680000}"/>
    <cellStyle name="Normal 3 2 2 4 5 3 2 8 2" xfId="53664" xr:uid="{00000000-0005-0000-0000-000083680000}"/>
    <cellStyle name="Normal 3 2 2 4 5 3 2 9" xfId="29409" xr:uid="{00000000-0005-0000-0000-000084680000}"/>
    <cellStyle name="Normal 3 2 2 4 5 3 3" xfId="3704" xr:uid="{00000000-0005-0000-0000-000085680000}"/>
    <cellStyle name="Normal 3 2 2 4 5 3 3 2" xfId="8562" xr:uid="{00000000-0005-0000-0000-000086680000}"/>
    <cellStyle name="Normal 3 2 2 4 5 3 3 2 2" xfId="35312" xr:uid="{00000000-0005-0000-0000-000087680000}"/>
    <cellStyle name="Normal 3 2 2 4 5 3 3 3" xfId="13304" xr:uid="{00000000-0005-0000-0000-000088680000}"/>
    <cellStyle name="Normal 3 2 2 4 5 3 3 3 2" xfId="40054" xr:uid="{00000000-0005-0000-0000-000089680000}"/>
    <cellStyle name="Normal 3 2 2 4 5 3 3 4" xfId="23105" xr:uid="{00000000-0005-0000-0000-00008A680000}"/>
    <cellStyle name="Normal 3 2 2 4 5 3 3 4 2" xfId="49852" xr:uid="{00000000-0005-0000-0000-00008B680000}"/>
    <cellStyle name="Normal 3 2 2 4 5 3 3 5" xfId="30461" xr:uid="{00000000-0005-0000-0000-00008C680000}"/>
    <cellStyle name="Normal 3 2 2 4 5 3 4" xfId="6088" xr:uid="{00000000-0005-0000-0000-00008D680000}"/>
    <cellStyle name="Normal 3 2 2 4 5 3 4 2" xfId="32838" xr:uid="{00000000-0005-0000-0000-00008E680000}"/>
    <cellStyle name="Normal 3 2 2 4 5 3 5" xfId="10934" xr:uid="{00000000-0005-0000-0000-00008F680000}"/>
    <cellStyle name="Normal 3 2 2 4 5 3 5 2" xfId="37684" xr:uid="{00000000-0005-0000-0000-000090680000}"/>
    <cellStyle name="Normal 3 2 2 4 5 3 6" xfId="15779" xr:uid="{00000000-0005-0000-0000-000091680000}"/>
    <cellStyle name="Normal 3 2 2 4 5 3 6 2" xfId="42529" xr:uid="{00000000-0005-0000-0000-000092680000}"/>
    <cellStyle name="Normal 3 2 2 4 5 3 7" xfId="18180" xr:uid="{00000000-0005-0000-0000-000093680000}"/>
    <cellStyle name="Normal 3 2 2 4 5 3 7 2" xfId="44927" xr:uid="{00000000-0005-0000-0000-000094680000}"/>
    <cellStyle name="Normal 3 2 2 4 5 3 8" xfId="20631" xr:uid="{00000000-0005-0000-0000-000095680000}"/>
    <cellStyle name="Normal 3 2 2 4 5 3 8 2" xfId="47378" xr:uid="{00000000-0005-0000-0000-000096680000}"/>
    <cellStyle name="Normal 3 2 2 4 5 3 9" xfId="25497" xr:uid="{00000000-0005-0000-0000-000097680000}"/>
    <cellStyle name="Normal 3 2 2 4 5 3 9 2" xfId="52242" xr:uid="{00000000-0005-0000-0000-000098680000}"/>
    <cellStyle name="Normal 3 2 2 4 5 4" xfId="1700" xr:uid="{00000000-0005-0000-0000-000099680000}"/>
    <cellStyle name="Normal 3 2 2 4 5 4 2" xfId="4183" xr:uid="{00000000-0005-0000-0000-00009A680000}"/>
    <cellStyle name="Normal 3 2 2 4 5 4 2 2" xfId="9036" xr:uid="{00000000-0005-0000-0000-00009B680000}"/>
    <cellStyle name="Normal 3 2 2 4 5 4 2 2 2" xfId="35786" xr:uid="{00000000-0005-0000-0000-00009C680000}"/>
    <cellStyle name="Normal 3 2 2 4 5 4 2 3" xfId="13778" xr:uid="{00000000-0005-0000-0000-00009D680000}"/>
    <cellStyle name="Normal 3 2 2 4 5 4 2 3 2" xfId="40528" xr:uid="{00000000-0005-0000-0000-00009E680000}"/>
    <cellStyle name="Normal 3 2 2 4 5 4 2 4" xfId="23579" xr:uid="{00000000-0005-0000-0000-00009F680000}"/>
    <cellStyle name="Normal 3 2 2 4 5 4 2 4 2" xfId="50326" xr:uid="{00000000-0005-0000-0000-0000A0680000}"/>
    <cellStyle name="Normal 3 2 2 4 5 4 2 5" xfId="30935" xr:uid="{00000000-0005-0000-0000-0000A1680000}"/>
    <cellStyle name="Normal 3 2 2 4 5 4 3" xfId="6562" xr:uid="{00000000-0005-0000-0000-0000A2680000}"/>
    <cellStyle name="Normal 3 2 2 4 5 4 3 2" xfId="33312" xr:uid="{00000000-0005-0000-0000-0000A3680000}"/>
    <cellStyle name="Normal 3 2 2 4 5 4 4" xfId="11408" xr:uid="{00000000-0005-0000-0000-0000A4680000}"/>
    <cellStyle name="Normal 3 2 2 4 5 4 4 2" xfId="38158" xr:uid="{00000000-0005-0000-0000-0000A5680000}"/>
    <cellStyle name="Normal 3 2 2 4 5 4 5" xfId="16253" xr:uid="{00000000-0005-0000-0000-0000A6680000}"/>
    <cellStyle name="Normal 3 2 2 4 5 4 5 2" xfId="43003" xr:uid="{00000000-0005-0000-0000-0000A7680000}"/>
    <cellStyle name="Normal 3 2 2 4 5 4 6" xfId="18654" xr:uid="{00000000-0005-0000-0000-0000A8680000}"/>
    <cellStyle name="Normal 3 2 2 4 5 4 6 2" xfId="45401" xr:uid="{00000000-0005-0000-0000-0000A9680000}"/>
    <cellStyle name="Normal 3 2 2 4 5 4 7" xfId="21105" xr:uid="{00000000-0005-0000-0000-0000AA680000}"/>
    <cellStyle name="Normal 3 2 2 4 5 4 7 2" xfId="47852" xr:uid="{00000000-0005-0000-0000-0000AB680000}"/>
    <cellStyle name="Normal 3 2 2 4 5 4 8" xfId="25971" xr:uid="{00000000-0005-0000-0000-0000AC680000}"/>
    <cellStyle name="Normal 3 2 2 4 5 4 8 2" xfId="52716" xr:uid="{00000000-0005-0000-0000-0000AD680000}"/>
    <cellStyle name="Normal 3 2 2 4 5 4 9" xfId="28461" xr:uid="{00000000-0005-0000-0000-0000AE680000}"/>
    <cellStyle name="Normal 3 2 2 4 5 5" xfId="2176" xr:uid="{00000000-0005-0000-0000-0000AF680000}"/>
    <cellStyle name="Normal 3 2 2 4 5 5 2" xfId="4659" xr:uid="{00000000-0005-0000-0000-0000B0680000}"/>
    <cellStyle name="Normal 3 2 2 4 5 5 2 2" xfId="9510" xr:uid="{00000000-0005-0000-0000-0000B1680000}"/>
    <cellStyle name="Normal 3 2 2 4 5 5 2 2 2" xfId="36260" xr:uid="{00000000-0005-0000-0000-0000B2680000}"/>
    <cellStyle name="Normal 3 2 2 4 5 5 2 3" xfId="14252" xr:uid="{00000000-0005-0000-0000-0000B3680000}"/>
    <cellStyle name="Normal 3 2 2 4 5 5 2 3 2" xfId="41002" xr:uid="{00000000-0005-0000-0000-0000B4680000}"/>
    <cellStyle name="Normal 3 2 2 4 5 5 2 4" xfId="24053" xr:uid="{00000000-0005-0000-0000-0000B5680000}"/>
    <cellStyle name="Normal 3 2 2 4 5 5 2 4 2" xfId="50800" xr:uid="{00000000-0005-0000-0000-0000B6680000}"/>
    <cellStyle name="Normal 3 2 2 4 5 5 2 5" xfId="31409" xr:uid="{00000000-0005-0000-0000-0000B7680000}"/>
    <cellStyle name="Normal 3 2 2 4 5 5 3" xfId="7036" xr:uid="{00000000-0005-0000-0000-0000B8680000}"/>
    <cellStyle name="Normal 3 2 2 4 5 5 3 2" xfId="33786" xr:uid="{00000000-0005-0000-0000-0000B9680000}"/>
    <cellStyle name="Normal 3 2 2 4 5 5 4" xfId="11882" xr:uid="{00000000-0005-0000-0000-0000BA680000}"/>
    <cellStyle name="Normal 3 2 2 4 5 5 4 2" xfId="38632" xr:uid="{00000000-0005-0000-0000-0000BB680000}"/>
    <cellStyle name="Normal 3 2 2 4 5 5 5" xfId="16727" xr:uid="{00000000-0005-0000-0000-0000BC680000}"/>
    <cellStyle name="Normal 3 2 2 4 5 5 5 2" xfId="43477" xr:uid="{00000000-0005-0000-0000-0000BD680000}"/>
    <cellStyle name="Normal 3 2 2 4 5 5 6" xfId="19128" xr:uid="{00000000-0005-0000-0000-0000BE680000}"/>
    <cellStyle name="Normal 3 2 2 4 5 5 6 2" xfId="45875" xr:uid="{00000000-0005-0000-0000-0000BF680000}"/>
    <cellStyle name="Normal 3 2 2 4 5 5 7" xfId="21579" xr:uid="{00000000-0005-0000-0000-0000C0680000}"/>
    <cellStyle name="Normal 3 2 2 4 5 5 7 2" xfId="48326" xr:uid="{00000000-0005-0000-0000-0000C1680000}"/>
    <cellStyle name="Normal 3 2 2 4 5 5 8" xfId="26445" xr:uid="{00000000-0005-0000-0000-0000C2680000}"/>
    <cellStyle name="Normal 3 2 2 4 5 5 8 2" xfId="53190" xr:uid="{00000000-0005-0000-0000-0000C3680000}"/>
    <cellStyle name="Normal 3 2 2 4 5 5 9" xfId="28935" xr:uid="{00000000-0005-0000-0000-0000C4680000}"/>
    <cellStyle name="Normal 3 2 2 4 5 6" xfId="3151" xr:uid="{00000000-0005-0000-0000-0000C5680000}"/>
    <cellStyle name="Normal 3 2 2 4 5 6 2" xfId="8010" xr:uid="{00000000-0005-0000-0000-0000C6680000}"/>
    <cellStyle name="Normal 3 2 2 4 5 6 2 2" xfId="34760" xr:uid="{00000000-0005-0000-0000-0000C7680000}"/>
    <cellStyle name="Normal 3 2 2 4 5 6 3" xfId="12830" xr:uid="{00000000-0005-0000-0000-0000C8680000}"/>
    <cellStyle name="Normal 3 2 2 4 5 6 3 2" xfId="39580" xr:uid="{00000000-0005-0000-0000-0000C9680000}"/>
    <cellStyle name="Normal 3 2 2 4 5 6 4" xfId="22553" xr:uid="{00000000-0005-0000-0000-0000CA680000}"/>
    <cellStyle name="Normal 3 2 2 4 5 6 4 2" xfId="49300" xr:uid="{00000000-0005-0000-0000-0000CB680000}"/>
    <cellStyle name="Normal 3 2 2 4 5 6 5" xfId="29909" xr:uid="{00000000-0005-0000-0000-0000CC680000}"/>
    <cellStyle name="Normal 3 2 2 4 5 7" xfId="5614" xr:uid="{00000000-0005-0000-0000-0000CD680000}"/>
    <cellStyle name="Normal 3 2 2 4 5 7 2" xfId="32364" xr:uid="{00000000-0005-0000-0000-0000CE680000}"/>
    <cellStyle name="Normal 3 2 2 4 5 8" xfId="10459" xr:uid="{00000000-0005-0000-0000-0000CF680000}"/>
    <cellStyle name="Normal 3 2 2 4 5 8 2" xfId="37209" xr:uid="{00000000-0005-0000-0000-0000D0680000}"/>
    <cellStyle name="Normal 3 2 2 4 5 9" xfId="15305" xr:uid="{00000000-0005-0000-0000-0000D1680000}"/>
    <cellStyle name="Normal 3 2 2 4 5 9 2" xfId="42055" xr:uid="{00000000-0005-0000-0000-0000D2680000}"/>
    <cellStyle name="Normal 3 2 2 4 6" xfId="815" xr:uid="{00000000-0005-0000-0000-0000D3680000}"/>
    <cellStyle name="Normal 3 2 2 4 6 10" xfId="20258" xr:uid="{00000000-0005-0000-0000-0000D4680000}"/>
    <cellStyle name="Normal 3 2 2 4 6 10 2" xfId="47005" xr:uid="{00000000-0005-0000-0000-0000D5680000}"/>
    <cellStyle name="Normal 3 2 2 4 6 11" xfId="25124" xr:uid="{00000000-0005-0000-0000-0000D6680000}"/>
    <cellStyle name="Normal 3 2 2 4 6 11 2" xfId="51869" xr:uid="{00000000-0005-0000-0000-0000D7680000}"/>
    <cellStyle name="Normal 3 2 2 4 6 12" xfId="27588" xr:uid="{00000000-0005-0000-0000-0000D8680000}"/>
    <cellStyle name="Normal 3 2 2 4 6 2" xfId="1323" xr:uid="{00000000-0005-0000-0000-0000D9680000}"/>
    <cellStyle name="Normal 3 2 2 4 6 2 10" xfId="28088" xr:uid="{00000000-0005-0000-0000-0000DA680000}"/>
    <cellStyle name="Normal 3 2 2 4 6 2 2" xfId="2751" xr:uid="{00000000-0005-0000-0000-0000DB680000}"/>
    <cellStyle name="Normal 3 2 2 4 6 2 2 2" xfId="5234" xr:uid="{00000000-0005-0000-0000-0000DC680000}"/>
    <cellStyle name="Normal 3 2 2 4 6 2 2 2 2" xfId="10085" xr:uid="{00000000-0005-0000-0000-0000DD680000}"/>
    <cellStyle name="Normal 3 2 2 4 6 2 2 2 2 2" xfId="36835" xr:uid="{00000000-0005-0000-0000-0000DE680000}"/>
    <cellStyle name="Normal 3 2 2 4 6 2 2 2 3" xfId="14827" xr:uid="{00000000-0005-0000-0000-0000DF680000}"/>
    <cellStyle name="Normal 3 2 2 4 6 2 2 2 3 2" xfId="41577" xr:uid="{00000000-0005-0000-0000-0000E0680000}"/>
    <cellStyle name="Normal 3 2 2 4 6 2 2 2 4" xfId="24628" xr:uid="{00000000-0005-0000-0000-0000E1680000}"/>
    <cellStyle name="Normal 3 2 2 4 6 2 2 2 4 2" xfId="51375" xr:uid="{00000000-0005-0000-0000-0000E2680000}"/>
    <cellStyle name="Normal 3 2 2 4 6 2 2 2 5" xfId="31984" xr:uid="{00000000-0005-0000-0000-0000E3680000}"/>
    <cellStyle name="Normal 3 2 2 4 6 2 2 3" xfId="7611" xr:uid="{00000000-0005-0000-0000-0000E4680000}"/>
    <cellStyle name="Normal 3 2 2 4 6 2 2 3 2" xfId="34361" xr:uid="{00000000-0005-0000-0000-0000E5680000}"/>
    <cellStyle name="Normal 3 2 2 4 6 2 2 4" xfId="12457" xr:uid="{00000000-0005-0000-0000-0000E6680000}"/>
    <cellStyle name="Normal 3 2 2 4 6 2 2 4 2" xfId="39207" xr:uid="{00000000-0005-0000-0000-0000E7680000}"/>
    <cellStyle name="Normal 3 2 2 4 6 2 2 5" xfId="17302" xr:uid="{00000000-0005-0000-0000-0000E8680000}"/>
    <cellStyle name="Normal 3 2 2 4 6 2 2 5 2" xfId="44052" xr:uid="{00000000-0005-0000-0000-0000E9680000}"/>
    <cellStyle name="Normal 3 2 2 4 6 2 2 6" xfId="19703" xr:uid="{00000000-0005-0000-0000-0000EA680000}"/>
    <cellStyle name="Normal 3 2 2 4 6 2 2 6 2" xfId="46450" xr:uid="{00000000-0005-0000-0000-0000EB680000}"/>
    <cellStyle name="Normal 3 2 2 4 6 2 2 7" xfId="22154" xr:uid="{00000000-0005-0000-0000-0000EC680000}"/>
    <cellStyle name="Normal 3 2 2 4 6 2 2 7 2" xfId="48901" xr:uid="{00000000-0005-0000-0000-0000ED680000}"/>
    <cellStyle name="Normal 3 2 2 4 6 2 2 8" xfId="27020" xr:uid="{00000000-0005-0000-0000-0000EE680000}"/>
    <cellStyle name="Normal 3 2 2 4 6 2 2 8 2" xfId="53765" xr:uid="{00000000-0005-0000-0000-0000EF680000}"/>
    <cellStyle name="Normal 3 2 2 4 6 2 2 9" xfId="29510" xr:uid="{00000000-0005-0000-0000-0000F0680000}"/>
    <cellStyle name="Normal 3 2 2 4 6 2 3" xfId="3806" xr:uid="{00000000-0005-0000-0000-0000F1680000}"/>
    <cellStyle name="Normal 3 2 2 4 6 2 3 2" xfId="8663" xr:uid="{00000000-0005-0000-0000-0000F2680000}"/>
    <cellStyle name="Normal 3 2 2 4 6 2 3 2 2" xfId="35413" xr:uid="{00000000-0005-0000-0000-0000F3680000}"/>
    <cellStyle name="Normal 3 2 2 4 6 2 3 3" xfId="13405" xr:uid="{00000000-0005-0000-0000-0000F4680000}"/>
    <cellStyle name="Normal 3 2 2 4 6 2 3 3 2" xfId="40155" xr:uid="{00000000-0005-0000-0000-0000F5680000}"/>
    <cellStyle name="Normal 3 2 2 4 6 2 3 4" xfId="23206" xr:uid="{00000000-0005-0000-0000-0000F6680000}"/>
    <cellStyle name="Normal 3 2 2 4 6 2 3 4 2" xfId="49953" xr:uid="{00000000-0005-0000-0000-0000F7680000}"/>
    <cellStyle name="Normal 3 2 2 4 6 2 3 5" xfId="30562" xr:uid="{00000000-0005-0000-0000-0000F8680000}"/>
    <cellStyle name="Normal 3 2 2 4 6 2 4" xfId="6189" xr:uid="{00000000-0005-0000-0000-0000F9680000}"/>
    <cellStyle name="Normal 3 2 2 4 6 2 4 2" xfId="32939" xr:uid="{00000000-0005-0000-0000-0000FA680000}"/>
    <cellStyle name="Normal 3 2 2 4 6 2 5" xfId="11035" xr:uid="{00000000-0005-0000-0000-0000FB680000}"/>
    <cellStyle name="Normal 3 2 2 4 6 2 5 2" xfId="37785" xr:uid="{00000000-0005-0000-0000-0000FC680000}"/>
    <cellStyle name="Normal 3 2 2 4 6 2 6" xfId="15880" xr:uid="{00000000-0005-0000-0000-0000FD680000}"/>
    <cellStyle name="Normal 3 2 2 4 6 2 6 2" xfId="42630" xr:uid="{00000000-0005-0000-0000-0000FE680000}"/>
    <cellStyle name="Normal 3 2 2 4 6 2 7" xfId="18281" xr:uid="{00000000-0005-0000-0000-0000FF680000}"/>
    <cellStyle name="Normal 3 2 2 4 6 2 7 2" xfId="45028" xr:uid="{00000000-0005-0000-0000-000000690000}"/>
    <cellStyle name="Normal 3 2 2 4 6 2 8" xfId="20732" xr:uid="{00000000-0005-0000-0000-000001690000}"/>
    <cellStyle name="Normal 3 2 2 4 6 2 8 2" xfId="47479" xr:uid="{00000000-0005-0000-0000-000002690000}"/>
    <cellStyle name="Normal 3 2 2 4 6 2 9" xfId="25598" xr:uid="{00000000-0005-0000-0000-000003690000}"/>
    <cellStyle name="Normal 3 2 2 4 6 2 9 2" xfId="52343" xr:uid="{00000000-0005-0000-0000-000004690000}"/>
    <cellStyle name="Normal 3 2 2 4 6 3" xfId="1802" xr:uid="{00000000-0005-0000-0000-000005690000}"/>
    <cellStyle name="Normal 3 2 2 4 6 3 2" xfId="4285" xr:uid="{00000000-0005-0000-0000-000006690000}"/>
    <cellStyle name="Normal 3 2 2 4 6 3 2 2" xfId="9137" xr:uid="{00000000-0005-0000-0000-000007690000}"/>
    <cellStyle name="Normal 3 2 2 4 6 3 2 2 2" xfId="35887" xr:uid="{00000000-0005-0000-0000-000008690000}"/>
    <cellStyle name="Normal 3 2 2 4 6 3 2 3" xfId="13879" xr:uid="{00000000-0005-0000-0000-000009690000}"/>
    <cellStyle name="Normal 3 2 2 4 6 3 2 3 2" xfId="40629" xr:uid="{00000000-0005-0000-0000-00000A690000}"/>
    <cellStyle name="Normal 3 2 2 4 6 3 2 4" xfId="23680" xr:uid="{00000000-0005-0000-0000-00000B690000}"/>
    <cellStyle name="Normal 3 2 2 4 6 3 2 4 2" xfId="50427" xr:uid="{00000000-0005-0000-0000-00000C690000}"/>
    <cellStyle name="Normal 3 2 2 4 6 3 2 5" xfId="31036" xr:uid="{00000000-0005-0000-0000-00000D690000}"/>
    <cellStyle name="Normal 3 2 2 4 6 3 3" xfId="6663" xr:uid="{00000000-0005-0000-0000-00000E690000}"/>
    <cellStyle name="Normal 3 2 2 4 6 3 3 2" xfId="33413" xr:uid="{00000000-0005-0000-0000-00000F690000}"/>
    <cellStyle name="Normal 3 2 2 4 6 3 4" xfId="11509" xr:uid="{00000000-0005-0000-0000-000010690000}"/>
    <cellStyle name="Normal 3 2 2 4 6 3 4 2" xfId="38259" xr:uid="{00000000-0005-0000-0000-000011690000}"/>
    <cellStyle name="Normal 3 2 2 4 6 3 5" xfId="16354" xr:uid="{00000000-0005-0000-0000-000012690000}"/>
    <cellStyle name="Normal 3 2 2 4 6 3 5 2" xfId="43104" xr:uid="{00000000-0005-0000-0000-000013690000}"/>
    <cellStyle name="Normal 3 2 2 4 6 3 6" xfId="18755" xr:uid="{00000000-0005-0000-0000-000014690000}"/>
    <cellStyle name="Normal 3 2 2 4 6 3 6 2" xfId="45502" xr:uid="{00000000-0005-0000-0000-000015690000}"/>
    <cellStyle name="Normal 3 2 2 4 6 3 7" xfId="21206" xr:uid="{00000000-0005-0000-0000-000016690000}"/>
    <cellStyle name="Normal 3 2 2 4 6 3 7 2" xfId="47953" xr:uid="{00000000-0005-0000-0000-000017690000}"/>
    <cellStyle name="Normal 3 2 2 4 6 3 8" xfId="26072" xr:uid="{00000000-0005-0000-0000-000018690000}"/>
    <cellStyle name="Normal 3 2 2 4 6 3 8 2" xfId="52817" xr:uid="{00000000-0005-0000-0000-000019690000}"/>
    <cellStyle name="Normal 3 2 2 4 6 3 9" xfId="28562" xr:uid="{00000000-0005-0000-0000-00001A690000}"/>
    <cellStyle name="Normal 3 2 2 4 6 4" xfId="2277" xr:uid="{00000000-0005-0000-0000-00001B690000}"/>
    <cellStyle name="Normal 3 2 2 4 6 4 2" xfId="4760" xr:uid="{00000000-0005-0000-0000-00001C690000}"/>
    <cellStyle name="Normal 3 2 2 4 6 4 2 2" xfId="9611" xr:uid="{00000000-0005-0000-0000-00001D690000}"/>
    <cellStyle name="Normal 3 2 2 4 6 4 2 2 2" xfId="36361" xr:uid="{00000000-0005-0000-0000-00001E690000}"/>
    <cellStyle name="Normal 3 2 2 4 6 4 2 3" xfId="14353" xr:uid="{00000000-0005-0000-0000-00001F690000}"/>
    <cellStyle name="Normal 3 2 2 4 6 4 2 3 2" xfId="41103" xr:uid="{00000000-0005-0000-0000-000020690000}"/>
    <cellStyle name="Normal 3 2 2 4 6 4 2 4" xfId="24154" xr:uid="{00000000-0005-0000-0000-000021690000}"/>
    <cellStyle name="Normal 3 2 2 4 6 4 2 4 2" xfId="50901" xr:uid="{00000000-0005-0000-0000-000022690000}"/>
    <cellStyle name="Normal 3 2 2 4 6 4 2 5" xfId="31510" xr:uid="{00000000-0005-0000-0000-000023690000}"/>
    <cellStyle name="Normal 3 2 2 4 6 4 3" xfId="7137" xr:uid="{00000000-0005-0000-0000-000024690000}"/>
    <cellStyle name="Normal 3 2 2 4 6 4 3 2" xfId="33887" xr:uid="{00000000-0005-0000-0000-000025690000}"/>
    <cellStyle name="Normal 3 2 2 4 6 4 4" xfId="11983" xr:uid="{00000000-0005-0000-0000-000026690000}"/>
    <cellStyle name="Normal 3 2 2 4 6 4 4 2" xfId="38733" xr:uid="{00000000-0005-0000-0000-000027690000}"/>
    <cellStyle name="Normal 3 2 2 4 6 4 5" xfId="16828" xr:uid="{00000000-0005-0000-0000-000028690000}"/>
    <cellStyle name="Normal 3 2 2 4 6 4 5 2" xfId="43578" xr:uid="{00000000-0005-0000-0000-000029690000}"/>
    <cellStyle name="Normal 3 2 2 4 6 4 6" xfId="19229" xr:uid="{00000000-0005-0000-0000-00002A690000}"/>
    <cellStyle name="Normal 3 2 2 4 6 4 6 2" xfId="45976" xr:uid="{00000000-0005-0000-0000-00002B690000}"/>
    <cellStyle name="Normal 3 2 2 4 6 4 7" xfId="21680" xr:uid="{00000000-0005-0000-0000-00002C690000}"/>
    <cellStyle name="Normal 3 2 2 4 6 4 7 2" xfId="48427" xr:uid="{00000000-0005-0000-0000-00002D690000}"/>
    <cellStyle name="Normal 3 2 2 4 6 4 8" xfId="26546" xr:uid="{00000000-0005-0000-0000-00002E690000}"/>
    <cellStyle name="Normal 3 2 2 4 6 4 8 2" xfId="53291" xr:uid="{00000000-0005-0000-0000-00002F690000}"/>
    <cellStyle name="Normal 3 2 2 4 6 4 9" xfId="29036" xr:uid="{00000000-0005-0000-0000-000030690000}"/>
    <cellStyle name="Normal 3 2 2 4 6 5" xfId="3304" xr:uid="{00000000-0005-0000-0000-000031690000}"/>
    <cellStyle name="Normal 3 2 2 4 6 5 2" xfId="8163" xr:uid="{00000000-0005-0000-0000-000032690000}"/>
    <cellStyle name="Normal 3 2 2 4 6 5 2 2" xfId="34913" xr:uid="{00000000-0005-0000-0000-000033690000}"/>
    <cellStyle name="Normal 3 2 2 4 6 5 3" xfId="12931" xr:uid="{00000000-0005-0000-0000-000034690000}"/>
    <cellStyle name="Normal 3 2 2 4 6 5 3 2" xfId="39681" xr:uid="{00000000-0005-0000-0000-000035690000}"/>
    <cellStyle name="Normal 3 2 2 4 6 5 4" xfId="22706" xr:uid="{00000000-0005-0000-0000-000036690000}"/>
    <cellStyle name="Normal 3 2 2 4 6 5 4 2" xfId="49453" xr:uid="{00000000-0005-0000-0000-000037690000}"/>
    <cellStyle name="Normal 3 2 2 4 6 5 5" xfId="30062" xr:uid="{00000000-0005-0000-0000-000038690000}"/>
    <cellStyle name="Normal 3 2 2 4 6 6" xfId="5715" xr:uid="{00000000-0005-0000-0000-000039690000}"/>
    <cellStyle name="Normal 3 2 2 4 6 6 2" xfId="32465" xr:uid="{00000000-0005-0000-0000-00003A690000}"/>
    <cellStyle name="Normal 3 2 2 4 6 7" xfId="10561" xr:uid="{00000000-0005-0000-0000-00003B690000}"/>
    <cellStyle name="Normal 3 2 2 4 6 7 2" xfId="37311" xr:uid="{00000000-0005-0000-0000-00003C690000}"/>
    <cellStyle name="Normal 3 2 2 4 6 8" xfId="15406" xr:uid="{00000000-0005-0000-0000-00003D690000}"/>
    <cellStyle name="Normal 3 2 2 4 6 8 2" xfId="42156" xr:uid="{00000000-0005-0000-0000-00003E690000}"/>
    <cellStyle name="Normal 3 2 2 4 6 9" xfId="17805" xr:uid="{00000000-0005-0000-0000-00003F690000}"/>
    <cellStyle name="Normal 3 2 2 4 6 9 2" xfId="44552" xr:uid="{00000000-0005-0000-0000-000040690000}"/>
    <cellStyle name="Normal 3 2 2 4 7" xfId="1084" xr:uid="{00000000-0005-0000-0000-000041690000}"/>
    <cellStyle name="Normal 3 2 2 4 7 10" xfId="27851" xr:uid="{00000000-0005-0000-0000-000042690000}"/>
    <cellStyle name="Normal 3 2 2 4 7 2" xfId="2514" xr:uid="{00000000-0005-0000-0000-000043690000}"/>
    <cellStyle name="Normal 3 2 2 4 7 2 2" xfId="4997" xr:uid="{00000000-0005-0000-0000-000044690000}"/>
    <cellStyle name="Normal 3 2 2 4 7 2 2 2" xfId="9848" xr:uid="{00000000-0005-0000-0000-000045690000}"/>
    <cellStyle name="Normal 3 2 2 4 7 2 2 2 2" xfId="36598" xr:uid="{00000000-0005-0000-0000-000046690000}"/>
    <cellStyle name="Normal 3 2 2 4 7 2 2 3" xfId="14590" xr:uid="{00000000-0005-0000-0000-000047690000}"/>
    <cellStyle name="Normal 3 2 2 4 7 2 2 3 2" xfId="41340" xr:uid="{00000000-0005-0000-0000-000048690000}"/>
    <cellStyle name="Normal 3 2 2 4 7 2 2 4" xfId="24391" xr:uid="{00000000-0005-0000-0000-000049690000}"/>
    <cellStyle name="Normal 3 2 2 4 7 2 2 4 2" xfId="51138" xr:uid="{00000000-0005-0000-0000-00004A690000}"/>
    <cellStyle name="Normal 3 2 2 4 7 2 2 5" xfId="31747" xr:uid="{00000000-0005-0000-0000-00004B690000}"/>
    <cellStyle name="Normal 3 2 2 4 7 2 3" xfId="7374" xr:uid="{00000000-0005-0000-0000-00004C690000}"/>
    <cellStyle name="Normal 3 2 2 4 7 2 3 2" xfId="34124" xr:uid="{00000000-0005-0000-0000-00004D690000}"/>
    <cellStyle name="Normal 3 2 2 4 7 2 4" xfId="12220" xr:uid="{00000000-0005-0000-0000-00004E690000}"/>
    <cellStyle name="Normal 3 2 2 4 7 2 4 2" xfId="38970" xr:uid="{00000000-0005-0000-0000-00004F690000}"/>
    <cellStyle name="Normal 3 2 2 4 7 2 5" xfId="17065" xr:uid="{00000000-0005-0000-0000-000050690000}"/>
    <cellStyle name="Normal 3 2 2 4 7 2 5 2" xfId="43815" xr:uid="{00000000-0005-0000-0000-000051690000}"/>
    <cellStyle name="Normal 3 2 2 4 7 2 6" xfId="19466" xr:uid="{00000000-0005-0000-0000-000052690000}"/>
    <cellStyle name="Normal 3 2 2 4 7 2 6 2" xfId="46213" xr:uid="{00000000-0005-0000-0000-000053690000}"/>
    <cellStyle name="Normal 3 2 2 4 7 2 7" xfId="21917" xr:uid="{00000000-0005-0000-0000-000054690000}"/>
    <cellStyle name="Normal 3 2 2 4 7 2 7 2" xfId="48664" xr:uid="{00000000-0005-0000-0000-000055690000}"/>
    <cellStyle name="Normal 3 2 2 4 7 2 8" xfId="26783" xr:uid="{00000000-0005-0000-0000-000056690000}"/>
    <cellStyle name="Normal 3 2 2 4 7 2 8 2" xfId="53528" xr:uid="{00000000-0005-0000-0000-000057690000}"/>
    <cellStyle name="Normal 3 2 2 4 7 2 9" xfId="29273" xr:uid="{00000000-0005-0000-0000-000058690000}"/>
    <cellStyle name="Normal 3 2 2 4 7 3" xfId="3568" xr:uid="{00000000-0005-0000-0000-000059690000}"/>
    <cellStyle name="Normal 3 2 2 4 7 3 2" xfId="8426" xr:uid="{00000000-0005-0000-0000-00005A690000}"/>
    <cellStyle name="Normal 3 2 2 4 7 3 2 2" xfId="35176" xr:uid="{00000000-0005-0000-0000-00005B690000}"/>
    <cellStyle name="Normal 3 2 2 4 7 3 3" xfId="13168" xr:uid="{00000000-0005-0000-0000-00005C690000}"/>
    <cellStyle name="Normal 3 2 2 4 7 3 3 2" xfId="39918" xr:uid="{00000000-0005-0000-0000-00005D690000}"/>
    <cellStyle name="Normal 3 2 2 4 7 3 4" xfId="22969" xr:uid="{00000000-0005-0000-0000-00005E690000}"/>
    <cellStyle name="Normal 3 2 2 4 7 3 4 2" xfId="49716" xr:uid="{00000000-0005-0000-0000-00005F690000}"/>
    <cellStyle name="Normal 3 2 2 4 7 3 5" xfId="30325" xr:uid="{00000000-0005-0000-0000-000060690000}"/>
    <cellStyle name="Normal 3 2 2 4 7 4" xfId="5952" xr:uid="{00000000-0005-0000-0000-000061690000}"/>
    <cellStyle name="Normal 3 2 2 4 7 4 2" xfId="32702" xr:uid="{00000000-0005-0000-0000-000062690000}"/>
    <cellStyle name="Normal 3 2 2 4 7 5" xfId="10798" xr:uid="{00000000-0005-0000-0000-000063690000}"/>
    <cellStyle name="Normal 3 2 2 4 7 5 2" xfId="37548" xr:uid="{00000000-0005-0000-0000-000064690000}"/>
    <cellStyle name="Normal 3 2 2 4 7 6" xfId="15643" xr:uid="{00000000-0005-0000-0000-000065690000}"/>
    <cellStyle name="Normal 3 2 2 4 7 6 2" xfId="42393" xr:uid="{00000000-0005-0000-0000-000066690000}"/>
    <cellStyle name="Normal 3 2 2 4 7 7" xfId="18044" xr:uid="{00000000-0005-0000-0000-000067690000}"/>
    <cellStyle name="Normal 3 2 2 4 7 7 2" xfId="44791" xr:uid="{00000000-0005-0000-0000-000068690000}"/>
    <cellStyle name="Normal 3 2 2 4 7 8" xfId="20495" xr:uid="{00000000-0005-0000-0000-000069690000}"/>
    <cellStyle name="Normal 3 2 2 4 7 8 2" xfId="47242" xr:uid="{00000000-0005-0000-0000-00006A690000}"/>
    <cellStyle name="Normal 3 2 2 4 7 9" xfId="25361" xr:uid="{00000000-0005-0000-0000-00006B690000}"/>
    <cellStyle name="Normal 3 2 2 4 7 9 2" xfId="52106" xr:uid="{00000000-0005-0000-0000-00006C690000}"/>
    <cellStyle name="Normal 3 2 2 4 8" xfId="1564" xr:uid="{00000000-0005-0000-0000-00006D690000}"/>
    <cellStyle name="Normal 3 2 2 4 8 2" xfId="4047" xr:uid="{00000000-0005-0000-0000-00006E690000}"/>
    <cellStyle name="Normal 3 2 2 4 8 2 2" xfId="8900" xr:uid="{00000000-0005-0000-0000-00006F690000}"/>
    <cellStyle name="Normal 3 2 2 4 8 2 2 2" xfId="35650" xr:uid="{00000000-0005-0000-0000-000070690000}"/>
    <cellStyle name="Normal 3 2 2 4 8 2 3" xfId="13642" xr:uid="{00000000-0005-0000-0000-000071690000}"/>
    <cellStyle name="Normal 3 2 2 4 8 2 3 2" xfId="40392" xr:uid="{00000000-0005-0000-0000-000072690000}"/>
    <cellStyle name="Normal 3 2 2 4 8 2 4" xfId="23443" xr:uid="{00000000-0005-0000-0000-000073690000}"/>
    <cellStyle name="Normal 3 2 2 4 8 2 4 2" xfId="50190" xr:uid="{00000000-0005-0000-0000-000074690000}"/>
    <cellStyle name="Normal 3 2 2 4 8 2 5" xfId="30799" xr:uid="{00000000-0005-0000-0000-000075690000}"/>
    <cellStyle name="Normal 3 2 2 4 8 3" xfId="6426" xr:uid="{00000000-0005-0000-0000-000076690000}"/>
    <cellStyle name="Normal 3 2 2 4 8 3 2" xfId="33176" xr:uid="{00000000-0005-0000-0000-000077690000}"/>
    <cellStyle name="Normal 3 2 2 4 8 4" xfId="11272" xr:uid="{00000000-0005-0000-0000-000078690000}"/>
    <cellStyle name="Normal 3 2 2 4 8 4 2" xfId="38022" xr:uid="{00000000-0005-0000-0000-000079690000}"/>
    <cellStyle name="Normal 3 2 2 4 8 5" xfId="16117" xr:uid="{00000000-0005-0000-0000-00007A690000}"/>
    <cellStyle name="Normal 3 2 2 4 8 5 2" xfId="42867" xr:uid="{00000000-0005-0000-0000-00007B690000}"/>
    <cellStyle name="Normal 3 2 2 4 8 6" xfId="18518" xr:uid="{00000000-0005-0000-0000-00007C690000}"/>
    <cellStyle name="Normal 3 2 2 4 8 6 2" xfId="45265" xr:uid="{00000000-0005-0000-0000-00007D690000}"/>
    <cellStyle name="Normal 3 2 2 4 8 7" xfId="20969" xr:uid="{00000000-0005-0000-0000-00007E690000}"/>
    <cellStyle name="Normal 3 2 2 4 8 7 2" xfId="47716" xr:uid="{00000000-0005-0000-0000-00007F690000}"/>
    <cellStyle name="Normal 3 2 2 4 8 8" xfId="25835" xr:uid="{00000000-0005-0000-0000-000080690000}"/>
    <cellStyle name="Normal 3 2 2 4 8 8 2" xfId="52580" xr:uid="{00000000-0005-0000-0000-000081690000}"/>
    <cellStyle name="Normal 3 2 2 4 8 9" xfId="28325" xr:uid="{00000000-0005-0000-0000-000082690000}"/>
    <cellStyle name="Normal 3 2 2 4 9" xfId="2040" xr:uid="{00000000-0005-0000-0000-000083690000}"/>
    <cellStyle name="Normal 3 2 2 4 9 2" xfId="4523" xr:uid="{00000000-0005-0000-0000-000084690000}"/>
    <cellStyle name="Normal 3 2 2 4 9 2 2" xfId="9374" xr:uid="{00000000-0005-0000-0000-000085690000}"/>
    <cellStyle name="Normal 3 2 2 4 9 2 2 2" xfId="36124" xr:uid="{00000000-0005-0000-0000-000086690000}"/>
    <cellStyle name="Normal 3 2 2 4 9 2 3" xfId="14116" xr:uid="{00000000-0005-0000-0000-000087690000}"/>
    <cellStyle name="Normal 3 2 2 4 9 2 3 2" xfId="40866" xr:uid="{00000000-0005-0000-0000-000088690000}"/>
    <cellStyle name="Normal 3 2 2 4 9 2 4" xfId="23917" xr:uid="{00000000-0005-0000-0000-000089690000}"/>
    <cellStyle name="Normal 3 2 2 4 9 2 4 2" xfId="50664" xr:uid="{00000000-0005-0000-0000-00008A690000}"/>
    <cellStyle name="Normal 3 2 2 4 9 2 5" xfId="31273" xr:uid="{00000000-0005-0000-0000-00008B690000}"/>
    <cellStyle name="Normal 3 2 2 4 9 3" xfId="6900" xr:uid="{00000000-0005-0000-0000-00008C690000}"/>
    <cellStyle name="Normal 3 2 2 4 9 3 2" xfId="33650" xr:uid="{00000000-0005-0000-0000-00008D690000}"/>
    <cellStyle name="Normal 3 2 2 4 9 4" xfId="11746" xr:uid="{00000000-0005-0000-0000-00008E690000}"/>
    <cellStyle name="Normal 3 2 2 4 9 4 2" xfId="38496" xr:uid="{00000000-0005-0000-0000-00008F690000}"/>
    <cellStyle name="Normal 3 2 2 4 9 5" xfId="16591" xr:uid="{00000000-0005-0000-0000-000090690000}"/>
    <cellStyle name="Normal 3 2 2 4 9 5 2" xfId="43341" xr:uid="{00000000-0005-0000-0000-000091690000}"/>
    <cellStyle name="Normal 3 2 2 4 9 6" xfId="18992" xr:uid="{00000000-0005-0000-0000-000092690000}"/>
    <cellStyle name="Normal 3 2 2 4 9 6 2" xfId="45739" xr:uid="{00000000-0005-0000-0000-000093690000}"/>
    <cellStyle name="Normal 3 2 2 4 9 7" xfId="21443" xr:uid="{00000000-0005-0000-0000-000094690000}"/>
    <cellStyle name="Normal 3 2 2 4 9 7 2" xfId="48190" xr:uid="{00000000-0005-0000-0000-000095690000}"/>
    <cellStyle name="Normal 3 2 2 4 9 8" xfId="26309" xr:uid="{00000000-0005-0000-0000-000096690000}"/>
    <cellStyle name="Normal 3 2 2 4 9 8 2" xfId="53054" xr:uid="{00000000-0005-0000-0000-000097690000}"/>
    <cellStyle name="Normal 3 2 2 4 9 9" xfId="28799" xr:uid="{00000000-0005-0000-0000-000098690000}"/>
    <cellStyle name="Normal 3 2 2 5" xfId="141" xr:uid="{00000000-0005-0000-0000-000099690000}"/>
    <cellStyle name="Normal 3 2 2 5 10" xfId="2995" xr:uid="{00000000-0005-0000-0000-00009A690000}"/>
    <cellStyle name="Normal 3 2 2 5 10 2" xfId="7854" xr:uid="{00000000-0005-0000-0000-00009B690000}"/>
    <cellStyle name="Normal 3 2 2 5 10 2 2" xfId="34604" xr:uid="{00000000-0005-0000-0000-00009C690000}"/>
    <cellStyle name="Normal 3 2 2 5 10 3" xfId="12700" xr:uid="{00000000-0005-0000-0000-00009D690000}"/>
    <cellStyle name="Normal 3 2 2 5 10 3 2" xfId="39450" xr:uid="{00000000-0005-0000-0000-00009E690000}"/>
    <cellStyle name="Normal 3 2 2 5 10 4" xfId="22397" xr:uid="{00000000-0005-0000-0000-00009F690000}"/>
    <cellStyle name="Normal 3 2 2 5 10 4 2" xfId="49144" xr:uid="{00000000-0005-0000-0000-0000A0690000}"/>
    <cellStyle name="Normal 3 2 2 5 10 5" xfId="29753" xr:uid="{00000000-0005-0000-0000-0000A1690000}"/>
    <cellStyle name="Normal 3 2 2 5 11" xfId="5484" xr:uid="{00000000-0005-0000-0000-0000A2690000}"/>
    <cellStyle name="Normal 3 2 2 5 11 2" xfId="32234" xr:uid="{00000000-0005-0000-0000-0000A3690000}"/>
    <cellStyle name="Normal 3 2 2 5 12" xfId="10329" xr:uid="{00000000-0005-0000-0000-0000A4690000}"/>
    <cellStyle name="Normal 3 2 2 5 12 2" xfId="37079" xr:uid="{00000000-0005-0000-0000-0000A5690000}"/>
    <cellStyle name="Normal 3 2 2 5 13" xfId="15175" xr:uid="{00000000-0005-0000-0000-0000A6690000}"/>
    <cellStyle name="Normal 3 2 2 5 13 2" xfId="41925" xr:uid="{00000000-0005-0000-0000-0000A7690000}"/>
    <cellStyle name="Normal 3 2 2 5 14" xfId="17550" xr:uid="{00000000-0005-0000-0000-0000A8690000}"/>
    <cellStyle name="Normal 3 2 2 5 14 2" xfId="44297" xr:uid="{00000000-0005-0000-0000-0000A9690000}"/>
    <cellStyle name="Normal 3 2 2 5 15" xfId="20026" xr:uid="{00000000-0005-0000-0000-0000AA690000}"/>
    <cellStyle name="Normal 3 2 2 5 15 2" xfId="46773" xr:uid="{00000000-0005-0000-0000-0000AB690000}"/>
    <cellStyle name="Normal 3 2 2 5 16" xfId="24892" xr:uid="{00000000-0005-0000-0000-0000AC690000}"/>
    <cellStyle name="Normal 3 2 2 5 16 2" xfId="51638" xr:uid="{00000000-0005-0000-0000-0000AD690000}"/>
    <cellStyle name="Normal 3 2 2 5 17" xfId="27279" xr:uid="{00000000-0005-0000-0000-0000AE690000}"/>
    <cellStyle name="Normal 3 2 2 5 2" xfId="517" xr:uid="{00000000-0005-0000-0000-0000AF690000}"/>
    <cellStyle name="Normal 3 2 2 5 2 10" xfId="15210" xr:uid="{00000000-0005-0000-0000-0000B0690000}"/>
    <cellStyle name="Normal 3 2 2 5 2 10 2" xfId="41960" xr:uid="{00000000-0005-0000-0000-0000B1690000}"/>
    <cellStyle name="Normal 3 2 2 5 2 11" xfId="17602" xr:uid="{00000000-0005-0000-0000-0000B2690000}"/>
    <cellStyle name="Normal 3 2 2 5 2 11 2" xfId="44349" xr:uid="{00000000-0005-0000-0000-0000B3690000}"/>
    <cellStyle name="Normal 3 2 2 5 2 12" xfId="20061" xr:uid="{00000000-0005-0000-0000-0000B4690000}"/>
    <cellStyle name="Normal 3 2 2 5 2 12 2" xfId="46808" xr:uid="{00000000-0005-0000-0000-0000B5690000}"/>
    <cellStyle name="Normal 3 2 2 5 2 13" xfId="24927" xr:uid="{00000000-0005-0000-0000-0000B6690000}"/>
    <cellStyle name="Normal 3 2 2 5 2 13 2" xfId="51673" xr:uid="{00000000-0005-0000-0000-0000B7690000}"/>
    <cellStyle name="Normal 3 2 2 5 2 14" xfId="27340" xr:uid="{00000000-0005-0000-0000-0000B8690000}"/>
    <cellStyle name="Normal 3 2 2 5 2 2" xfId="712" xr:uid="{00000000-0005-0000-0000-0000B9690000}"/>
    <cellStyle name="Normal 3 2 2 5 2 2 10" xfId="17743" xr:uid="{00000000-0005-0000-0000-0000BA690000}"/>
    <cellStyle name="Normal 3 2 2 5 2 2 10 2" xfId="44490" xr:uid="{00000000-0005-0000-0000-0000BB690000}"/>
    <cellStyle name="Normal 3 2 2 5 2 2 11" xfId="20197" xr:uid="{00000000-0005-0000-0000-0000BC690000}"/>
    <cellStyle name="Normal 3 2 2 5 2 2 11 2" xfId="46944" xr:uid="{00000000-0005-0000-0000-0000BD690000}"/>
    <cellStyle name="Normal 3 2 2 5 2 2 12" xfId="25063" xr:uid="{00000000-0005-0000-0000-0000BE690000}"/>
    <cellStyle name="Normal 3 2 2 5 2 2 12 2" xfId="51809" xr:uid="{00000000-0005-0000-0000-0000BF690000}"/>
    <cellStyle name="Normal 3 2 2 5 2 2 13" xfId="27521" xr:uid="{00000000-0005-0000-0000-0000C0690000}"/>
    <cellStyle name="Normal 3 2 2 5 2 2 2" xfId="1023" xr:uid="{00000000-0005-0000-0000-0000C1690000}"/>
    <cellStyle name="Normal 3 2 2 5 2 2 2 10" xfId="20435" xr:uid="{00000000-0005-0000-0000-0000C2690000}"/>
    <cellStyle name="Normal 3 2 2 5 2 2 2 10 2" xfId="47182" xr:uid="{00000000-0005-0000-0000-0000C3690000}"/>
    <cellStyle name="Normal 3 2 2 5 2 2 2 11" xfId="25301" xr:uid="{00000000-0005-0000-0000-0000C4690000}"/>
    <cellStyle name="Normal 3 2 2 5 2 2 2 11 2" xfId="52046" xr:uid="{00000000-0005-0000-0000-0000C5690000}"/>
    <cellStyle name="Normal 3 2 2 5 2 2 2 12" xfId="27791" xr:uid="{00000000-0005-0000-0000-0000C6690000}"/>
    <cellStyle name="Normal 3 2 2 5 2 2 2 2" xfId="1500" xr:uid="{00000000-0005-0000-0000-0000C7690000}"/>
    <cellStyle name="Normal 3 2 2 5 2 2 2 2 10" xfId="28265" xr:uid="{00000000-0005-0000-0000-0000C8690000}"/>
    <cellStyle name="Normal 3 2 2 5 2 2 2 2 2" xfId="2928" xr:uid="{00000000-0005-0000-0000-0000C9690000}"/>
    <cellStyle name="Normal 3 2 2 5 2 2 2 2 2 2" xfId="5411" xr:uid="{00000000-0005-0000-0000-0000CA690000}"/>
    <cellStyle name="Normal 3 2 2 5 2 2 2 2 2 2 2" xfId="10262" xr:uid="{00000000-0005-0000-0000-0000CB690000}"/>
    <cellStyle name="Normal 3 2 2 5 2 2 2 2 2 2 2 2" xfId="37012" xr:uid="{00000000-0005-0000-0000-0000CC690000}"/>
    <cellStyle name="Normal 3 2 2 5 2 2 2 2 2 2 3" xfId="15004" xr:uid="{00000000-0005-0000-0000-0000CD690000}"/>
    <cellStyle name="Normal 3 2 2 5 2 2 2 2 2 2 3 2" xfId="41754" xr:uid="{00000000-0005-0000-0000-0000CE690000}"/>
    <cellStyle name="Normal 3 2 2 5 2 2 2 2 2 2 4" xfId="24805" xr:uid="{00000000-0005-0000-0000-0000CF690000}"/>
    <cellStyle name="Normal 3 2 2 5 2 2 2 2 2 2 4 2" xfId="51552" xr:uid="{00000000-0005-0000-0000-0000D0690000}"/>
    <cellStyle name="Normal 3 2 2 5 2 2 2 2 2 2 5" xfId="32161" xr:uid="{00000000-0005-0000-0000-0000D1690000}"/>
    <cellStyle name="Normal 3 2 2 5 2 2 2 2 2 3" xfId="7788" xr:uid="{00000000-0005-0000-0000-0000D2690000}"/>
    <cellStyle name="Normal 3 2 2 5 2 2 2 2 2 3 2" xfId="34538" xr:uid="{00000000-0005-0000-0000-0000D3690000}"/>
    <cellStyle name="Normal 3 2 2 5 2 2 2 2 2 4" xfId="12634" xr:uid="{00000000-0005-0000-0000-0000D4690000}"/>
    <cellStyle name="Normal 3 2 2 5 2 2 2 2 2 4 2" xfId="39384" xr:uid="{00000000-0005-0000-0000-0000D5690000}"/>
    <cellStyle name="Normal 3 2 2 5 2 2 2 2 2 5" xfId="17479" xr:uid="{00000000-0005-0000-0000-0000D6690000}"/>
    <cellStyle name="Normal 3 2 2 5 2 2 2 2 2 5 2" xfId="44229" xr:uid="{00000000-0005-0000-0000-0000D7690000}"/>
    <cellStyle name="Normal 3 2 2 5 2 2 2 2 2 6" xfId="19880" xr:uid="{00000000-0005-0000-0000-0000D8690000}"/>
    <cellStyle name="Normal 3 2 2 5 2 2 2 2 2 6 2" xfId="46627" xr:uid="{00000000-0005-0000-0000-0000D9690000}"/>
    <cellStyle name="Normal 3 2 2 5 2 2 2 2 2 7" xfId="22331" xr:uid="{00000000-0005-0000-0000-0000DA690000}"/>
    <cellStyle name="Normal 3 2 2 5 2 2 2 2 2 7 2" xfId="49078" xr:uid="{00000000-0005-0000-0000-0000DB690000}"/>
    <cellStyle name="Normal 3 2 2 5 2 2 2 2 2 8" xfId="27197" xr:uid="{00000000-0005-0000-0000-0000DC690000}"/>
    <cellStyle name="Normal 3 2 2 5 2 2 2 2 2 8 2" xfId="53942" xr:uid="{00000000-0005-0000-0000-0000DD690000}"/>
    <cellStyle name="Normal 3 2 2 5 2 2 2 2 2 9" xfId="29687" xr:uid="{00000000-0005-0000-0000-0000DE690000}"/>
    <cellStyle name="Normal 3 2 2 5 2 2 2 2 3" xfId="3983" xr:uid="{00000000-0005-0000-0000-0000DF690000}"/>
    <cellStyle name="Normal 3 2 2 5 2 2 2 2 3 2" xfId="8840" xr:uid="{00000000-0005-0000-0000-0000E0690000}"/>
    <cellStyle name="Normal 3 2 2 5 2 2 2 2 3 2 2" xfId="35590" xr:uid="{00000000-0005-0000-0000-0000E1690000}"/>
    <cellStyle name="Normal 3 2 2 5 2 2 2 2 3 3" xfId="13582" xr:uid="{00000000-0005-0000-0000-0000E2690000}"/>
    <cellStyle name="Normal 3 2 2 5 2 2 2 2 3 3 2" xfId="40332" xr:uid="{00000000-0005-0000-0000-0000E3690000}"/>
    <cellStyle name="Normal 3 2 2 5 2 2 2 2 3 4" xfId="23383" xr:uid="{00000000-0005-0000-0000-0000E4690000}"/>
    <cellStyle name="Normal 3 2 2 5 2 2 2 2 3 4 2" xfId="50130" xr:uid="{00000000-0005-0000-0000-0000E5690000}"/>
    <cellStyle name="Normal 3 2 2 5 2 2 2 2 3 5" xfId="30739" xr:uid="{00000000-0005-0000-0000-0000E6690000}"/>
    <cellStyle name="Normal 3 2 2 5 2 2 2 2 4" xfId="6366" xr:uid="{00000000-0005-0000-0000-0000E7690000}"/>
    <cellStyle name="Normal 3 2 2 5 2 2 2 2 4 2" xfId="33116" xr:uid="{00000000-0005-0000-0000-0000E8690000}"/>
    <cellStyle name="Normal 3 2 2 5 2 2 2 2 5" xfId="11212" xr:uid="{00000000-0005-0000-0000-0000E9690000}"/>
    <cellStyle name="Normal 3 2 2 5 2 2 2 2 5 2" xfId="37962" xr:uid="{00000000-0005-0000-0000-0000EA690000}"/>
    <cellStyle name="Normal 3 2 2 5 2 2 2 2 6" xfId="16057" xr:uid="{00000000-0005-0000-0000-0000EB690000}"/>
    <cellStyle name="Normal 3 2 2 5 2 2 2 2 6 2" xfId="42807" xr:uid="{00000000-0005-0000-0000-0000EC690000}"/>
    <cellStyle name="Normal 3 2 2 5 2 2 2 2 7" xfId="18458" xr:uid="{00000000-0005-0000-0000-0000ED690000}"/>
    <cellStyle name="Normal 3 2 2 5 2 2 2 2 7 2" xfId="45205" xr:uid="{00000000-0005-0000-0000-0000EE690000}"/>
    <cellStyle name="Normal 3 2 2 5 2 2 2 2 8" xfId="20909" xr:uid="{00000000-0005-0000-0000-0000EF690000}"/>
    <cellStyle name="Normal 3 2 2 5 2 2 2 2 8 2" xfId="47656" xr:uid="{00000000-0005-0000-0000-0000F0690000}"/>
    <cellStyle name="Normal 3 2 2 5 2 2 2 2 9" xfId="25775" xr:uid="{00000000-0005-0000-0000-0000F1690000}"/>
    <cellStyle name="Normal 3 2 2 5 2 2 2 2 9 2" xfId="52520" xr:uid="{00000000-0005-0000-0000-0000F2690000}"/>
    <cellStyle name="Normal 3 2 2 5 2 2 2 3" xfId="1979" xr:uid="{00000000-0005-0000-0000-0000F3690000}"/>
    <cellStyle name="Normal 3 2 2 5 2 2 2 3 2" xfId="4462" xr:uid="{00000000-0005-0000-0000-0000F4690000}"/>
    <cellStyle name="Normal 3 2 2 5 2 2 2 3 2 2" xfId="9314" xr:uid="{00000000-0005-0000-0000-0000F5690000}"/>
    <cellStyle name="Normal 3 2 2 5 2 2 2 3 2 2 2" xfId="36064" xr:uid="{00000000-0005-0000-0000-0000F6690000}"/>
    <cellStyle name="Normal 3 2 2 5 2 2 2 3 2 3" xfId="14056" xr:uid="{00000000-0005-0000-0000-0000F7690000}"/>
    <cellStyle name="Normal 3 2 2 5 2 2 2 3 2 3 2" xfId="40806" xr:uid="{00000000-0005-0000-0000-0000F8690000}"/>
    <cellStyle name="Normal 3 2 2 5 2 2 2 3 2 4" xfId="23857" xr:uid="{00000000-0005-0000-0000-0000F9690000}"/>
    <cellStyle name="Normal 3 2 2 5 2 2 2 3 2 4 2" xfId="50604" xr:uid="{00000000-0005-0000-0000-0000FA690000}"/>
    <cellStyle name="Normal 3 2 2 5 2 2 2 3 2 5" xfId="31213" xr:uid="{00000000-0005-0000-0000-0000FB690000}"/>
    <cellStyle name="Normal 3 2 2 5 2 2 2 3 3" xfId="6840" xr:uid="{00000000-0005-0000-0000-0000FC690000}"/>
    <cellStyle name="Normal 3 2 2 5 2 2 2 3 3 2" xfId="33590" xr:uid="{00000000-0005-0000-0000-0000FD690000}"/>
    <cellStyle name="Normal 3 2 2 5 2 2 2 3 4" xfId="11686" xr:uid="{00000000-0005-0000-0000-0000FE690000}"/>
    <cellStyle name="Normal 3 2 2 5 2 2 2 3 4 2" xfId="38436" xr:uid="{00000000-0005-0000-0000-0000FF690000}"/>
    <cellStyle name="Normal 3 2 2 5 2 2 2 3 5" xfId="16531" xr:uid="{00000000-0005-0000-0000-0000006A0000}"/>
    <cellStyle name="Normal 3 2 2 5 2 2 2 3 5 2" xfId="43281" xr:uid="{00000000-0005-0000-0000-0000016A0000}"/>
    <cellStyle name="Normal 3 2 2 5 2 2 2 3 6" xfId="18932" xr:uid="{00000000-0005-0000-0000-0000026A0000}"/>
    <cellStyle name="Normal 3 2 2 5 2 2 2 3 6 2" xfId="45679" xr:uid="{00000000-0005-0000-0000-0000036A0000}"/>
    <cellStyle name="Normal 3 2 2 5 2 2 2 3 7" xfId="21383" xr:uid="{00000000-0005-0000-0000-0000046A0000}"/>
    <cellStyle name="Normal 3 2 2 5 2 2 2 3 7 2" xfId="48130" xr:uid="{00000000-0005-0000-0000-0000056A0000}"/>
    <cellStyle name="Normal 3 2 2 5 2 2 2 3 8" xfId="26249" xr:uid="{00000000-0005-0000-0000-0000066A0000}"/>
    <cellStyle name="Normal 3 2 2 5 2 2 2 3 8 2" xfId="52994" xr:uid="{00000000-0005-0000-0000-0000076A0000}"/>
    <cellStyle name="Normal 3 2 2 5 2 2 2 3 9" xfId="28739" xr:uid="{00000000-0005-0000-0000-0000086A0000}"/>
    <cellStyle name="Normal 3 2 2 5 2 2 2 4" xfId="2454" xr:uid="{00000000-0005-0000-0000-0000096A0000}"/>
    <cellStyle name="Normal 3 2 2 5 2 2 2 4 2" xfId="4937" xr:uid="{00000000-0005-0000-0000-00000A6A0000}"/>
    <cellStyle name="Normal 3 2 2 5 2 2 2 4 2 2" xfId="9788" xr:uid="{00000000-0005-0000-0000-00000B6A0000}"/>
    <cellStyle name="Normal 3 2 2 5 2 2 2 4 2 2 2" xfId="36538" xr:uid="{00000000-0005-0000-0000-00000C6A0000}"/>
    <cellStyle name="Normal 3 2 2 5 2 2 2 4 2 3" xfId="14530" xr:uid="{00000000-0005-0000-0000-00000D6A0000}"/>
    <cellStyle name="Normal 3 2 2 5 2 2 2 4 2 3 2" xfId="41280" xr:uid="{00000000-0005-0000-0000-00000E6A0000}"/>
    <cellStyle name="Normal 3 2 2 5 2 2 2 4 2 4" xfId="24331" xr:uid="{00000000-0005-0000-0000-00000F6A0000}"/>
    <cellStyle name="Normal 3 2 2 5 2 2 2 4 2 4 2" xfId="51078" xr:uid="{00000000-0005-0000-0000-0000106A0000}"/>
    <cellStyle name="Normal 3 2 2 5 2 2 2 4 2 5" xfId="31687" xr:uid="{00000000-0005-0000-0000-0000116A0000}"/>
    <cellStyle name="Normal 3 2 2 5 2 2 2 4 3" xfId="7314" xr:uid="{00000000-0005-0000-0000-0000126A0000}"/>
    <cellStyle name="Normal 3 2 2 5 2 2 2 4 3 2" xfId="34064" xr:uid="{00000000-0005-0000-0000-0000136A0000}"/>
    <cellStyle name="Normal 3 2 2 5 2 2 2 4 4" xfId="12160" xr:uid="{00000000-0005-0000-0000-0000146A0000}"/>
    <cellStyle name="Normal 3 2 2 5 2 2 2 4 4 2" xfId="38910" xr:uid="{00000000-0005-0000-0000-0000156A0000}"/>
    <cellStyle name="Normal 3 2 2 5 2 2 2 4 5" xfId="17005" xr:uid="{00000000-0005-0000-0000-0000166A0000}"/>
    <cellStyle name="Normal 3 2 2 5 2 2 2 4 5 2" xfId="43755" xr:uid="{00000000-0005-0000-0000-0000176A0000}"/>
    <cellStyle name="Normal 3 2 2 5 2 2 2 4 6" xfId="19406" xr:uid="{00000000-0005-0000-0000-0000186A0000}"/>
    <cellStyle name="Normal 3 2 2 5 2 2 2 4 6 2" xfId="46153" xr:uid="{00000000-0005-0000-0000-0000196A0000}"/>
    <cellStyle name="Normal 3 2 2 5 2 2 2 4 7" xfId="21857" xr:uid="{00000000-0005-0000-0000-00001A6A0000}"/>
    <cellStyle name="Normal 3 2 2 5 2 2 2 4 7 2" xfId="48604" xr:uid="{00000000-0005-0000-0000-00001B6A0000}"/>
    <cellStyle name="Normal 3 2 2 5 2 2 2 4 8" xfId="26723" xr:uid="{00000000-0005-0000-0000-00001C6A0000}"/>
    <cellStyle name="Normal 3 2 2 5 2 2 2 4 8 2" xfId="53468" xr:uid="{00000000-0005-0000-0000-00001D6A0000}"/>
    <cellStyle name="Normal 3 2 2 5 2 2 2 4 9" xfId="29213" xr:uid="{00000000-0005-0000-0000-00001E6A0000}"/>
    <cellStyle name="Normal 3 2 2 5 2 2 2 5" xfId="3507" xr:uid="{00000000-0005-0000-0000-00001F6A0000}"/>
    <cellStyle name="Normal 3 2 2 5 2 2 2 5 2" xfId="8366" xr:uid="{00000000-0005-0000-0000-0000206A0000}"/>
    <cellStyle name="Normal 3 2 2 5 2 2 2 5 2 2" xfId="35116" xr:uid="{00000000-0005-0000-0000-0000216A0000}"/>
    <cellStyle name="Normal 3 2 2 5 2 2 2 5 3" xfId="13108" xr:uid="{00000000-0005-0000-0000-0000226A0000}"/>
    <cellStyle name="Normal 3 2 2 5 2 2 2 5 3 2" xfId="39858" xr:uid="{00000000-0005-0000-0000-0000236A0000}"/>
    <cellStyle name="Normal 3 2 2 5 2 2 2 5 4" xfId="22909" xr:uid="{00000000-0005-0000-0000-0000246A0000}"/>
    <cellStyle name="Normal 3 2 2 5 2 2 2 5 4 2" xfId="49656" xr:uid="{00000000-0005-0000-0000-0000256A0000}"/>
    <cellStyle name="Normal 3 2 2 5 2 2 2 5 5" xfId="30265" xr:uid="{00000000-0005-0000-0000-0000266A0000}"/>
    <cellStyle name="Normal 3 2 2 5 2 2 2 6" xfId="5892" xr:uid="{00000000-0005-0000-0000-0000276A0000}"/>
    <cellStyle name="Normal 3 2 2 5 2 2 2 6 2" xfId="32642" xr:uid="{00000000-0005-0000-0000-0000286A0000}"/>
    <cellStyle name="Normal 3 2 2 5 2 2 2 7" xfId="10738" xr:uid="{00000000-0005-0000-0000-0000296A0000}"/>
    <cellStyle name="Normal 3 2 2 5 2 2 2 7 2" xfId="37488" xr:uid="{00000000-0005-0000-0000-00002A6A0000}"/>
    <cellStyle name="Normal 3 2 2 5 2 2 2 8" xfId="15583" xr:uid="{00000000-0005-0000-0000-00002B6A0000}"/>
    <cellStyle name="Normal 3 2 2 5 2 2 2 8 2" xfId="42333" xr:uid="{00000000-0005-0000-0000-00002C6A0000}"/>
    <cellStyle name="Normal 3 2 2 5 2 2 2 9" xfId="17984" xr:uid="{00000000-0005-0000-0000-00002D6A0000}"/>
    <cellStyle name="Normal 3 2 2 5 2 2 2 9 2" xfId="44731" xr:uid="{00000000-0005-0000-0000-00002E6A0000}"/>
    <cellStyle name="Normal 3 2 2 5 2 2 3" xfId="1261" xr:uid="{00000000-0005-0000-0000-00002F6A0000}"/>
    <cellStyle name="Normal 3 2 2 5 2 2 3 10" xfId="28028" xr:uid="{00000000-0005-0000-0000-0000306A0000}"/>
    <cellStyle name="Normal 3 2 2 5 2 2 3 2" xfId="2691" xr:uid="{00000000-0005-0000-0000-0000316A0000}"/>
    <cellStyle name="Normal 3 2 2 5 2 2 3 2 2" xfId="5174" xr:uid="{00000000-0005-0000-0000-0000326A0000}"/>
    <cellStyle name="Normal 3 2 2 5 2 2 3 2 2 2" xfId="10025" xr:uid="{00000000-0005-0000-0000-0000336A0000}"/>
    <cellStyle name="Normal 3 2 2 5 2 2 3 2 2 2 2" xfId="36775" xr:uid="{00000000-0005-0000-0000-0000346A0000}"/>
    <cellStyle name="Normal 3 2 2 5 2 2 3 2 2 3" xfId="14767" xr:uid="{00000000-0005-0000-0000-0000356A0000}"/>
    <cellStyle name="Normal 3 2 2 5 2 2 3 2 2 3 2" xfId="41517" xr:uid="{00000000-0005-0000-0000-0000366A0000}"/>
    <cellStyle name="Normal 3 2 2 5 2 2 3 2 2 4" xfId="24568" xr:uid="{00000000-0005-0000-0000-0000376A0000}"/>
    <cellStyle name="Normal 3 2 2 5 2 2 3 2 2 4 2" xfId="51315" xr:uid="{00000000-0005-0000-0000-0000386A0000}"/>
    <cellStyle name="Normal 3 2 2 5 2 2 3 2 2 5" xfId="31924" xr:uid="{00000000-0005-0000-0000-0000396A0000}"/>
    <cellStyle name="Normal 3 2 2 5 2 2 3 2 3" xfId="7551" xr:uid="{00000000-0005-0000-0000-00003A6A0000}"/>
    <cellStyle name="Normal 3 2 2 5 2 2 3 2 3 2" xfId="34301" xr:uid="{00000000-0005-0000-0000-00003B6A0000}"/>
    <cellStyle name="Normal 3 2 2 5 2 2 3 2 4" xfId="12397" xr:uid="{00000000-0005-0000-0000-00003C6A0000}"/>
    <cellStyle name="Normal 3 2 2 5 2 2 3 2 4 2" xfId="39147" xr:uid="{00000000-0005-0000-0000-00003D6A0000}"/>
    <cellStyle name="Normal 3 2 2 5 2 2 3 2 5" xfId="17242" xr:uid="{00000000-0005-0000-0000-00003E6A0000}"/>
    <cellStyle name="Normal 3 2 2 5 2 2 3 2 5 2" xfId="43992" xr:uid="{00000000-0005-0000-0000-00003F6A0000}"/>
    <cellStyle name="Normal 3 2 2 5 2 2 3 2 6" xfId="19643" xr:uid="{00000000-0005-0000-0000-0000406A0000}"/>
    <cellStyle name="Normal 3 2 2 5 2 2 3 2 6 2" xfId="46390" xr:uid="{00000000-0005-0000-0000-0000416A0000}"/>
    <cellStyle name="Normal 3 2 2 5 2 2 3 2 7" xfId="22094" xr:uid="{00000000-0005-0000-0000-0000426A0000}"/>
    <cellStyle name="Normal 3 2 2 5 2 2 3 2 7 2" xfId="48841" xr:uid="{00000000-0005-0000-0000-0000436A0000}"/>
    <cellStyle name="Normal 3 2 2 5 2 2 3 2 8" xfId="26960" xr:uid="{00000000-0005-0000-0000-0000446A0000}"/>
    <cellStyle name="Normal 3 2 2 5 2 2 3 2 8 2" xfId="53705" xr:uid="{00000000-0005-0000-0000-0000456A0000}"/>
    <cellStyle name="Normal 3 2 2 5 2 2 3 2 9" xfId="29450" xr:uid="{00000000-0005-0000-0000-0000466A0000}"/>
    <cellStyle name="Normal 3 2 2 5 2 2 3 3" xfId="3745" xr:uid="{00000000-0005-0000-0000-0000476A0000}"/>
    <cellStyle name="Normal 3 2 2 5 2 2 3 3 2" xfId="8603" xr:uid="{00000000-0005-0000-0000-0000486A0000}"/>
    <cellStyle name="Normal 3 2 2 5 2 2 3 3 2 2" xfId="35353" xr:uid="{00000000-0005-0000-0000-0000496A0000}"/>
    <cellStyle name="Normal 3 2 2 5 2 2 3 3 3" xfId="13345" xr:uid="{00000000-0005-0000-0000-00004A6A0000}"/>
    <cellStyle name="Normal 3 2 2 5 2 2 3 3 3 2" xfId="40095" xr:uid="{00000000-0005-0000-0000-00004B6A0000}"/>
    <cellStyle name="Normal 3 2 2 5 2 2 3 3 4" xfId="23146" xr:uid="{00000000-0005-0000-0000-00004C6A0000}"/>
    <cellStyle name="Normal 3 2 2 5 2 2 3 3 4 2" xfId="49893" xr:uid="{00000000-0005-0000-0000-00004D6A0000}"/>
    <cellStyle name="Normal 3 2 2 5 2 2 3 3 5" xfId="30502" xr:uid="{00000000-0005-0000-0000-00004E6A0000}"/>
    <cellStyle name="Normal 3 2 2 5 2 2 3 4" xfId="6129" xr:uid="{00000000-0005-0000-0000-00004F6A0000}"/>
    <cellStyle name="Normal 3 2 2 5 2 2 3 4 2" xfId="32879" xr:uid="{00000000-0005-0000-0000-0000506A0000}"/>
    <cellStyle name="Normal 3 2 2 5 2 2 3 5" xfId="10975" xr:uid="{00000000-0005-0000-0000-0000516A0000}"/>
    <cellStyle name="Normal 3 2 2 5 2 2 3 5 2" xfId="37725" xr:uid="{00000000-0005-0000-0000-0000526A0000}"/>
    <cellStyle name="Normal 3 2 2 5 2 2 3 6" xfId="15820" xr:uid="{00000000-0005-0000-0000-0000536A0000}"/>
    <cellStyle name="Normal 3 2 2 5 2 2 3 6 2" xfId="42570" xr:uid="{00000000-0005-0000-0000-0000546A0000}"/>
    <cellStyle name="Normal 3 2 2 5 2 2 3 7" xfId="18221" xr:uid="{00000000-0005-0000-0000-0000556A0000}"/>
    <cellStyle name="Normal 3 2 2 5 2 2 3 7 2" xfId="44968" xr:uid="{00000000-0005-0000-0000-0000566A0000}"/>
    <cellStyle name="Normal 3 2 2 5 2 2 3 8" xfId="20672" xr:uid="{00000000-0005-0000-0000-0000576A0000}"/>
    <cellStyle name="Normal 3 2 2 5 2 2 3 8 2" xfId="47419" xr:uid="{00000000-0005-0000-0000-0000586A0000}"/>
    <cellStyle name="Normal 3 2 2 5 2 2 3 9" xfId="25538" xr:uid="{00000000-0005-0000-0000-0000596A0000}"/>
    <cellStyle name="Normal 3 2 2 5 2 2 3 9 2" xfId="52283" xr:uid="{00000000-0005-0000-0000-00005A6A0000}"/>
    <cellStyle name="Normal 3 2 2 5 2 2 4" xfId="1741" xr:uid="{00000000-0005-0000-0000-00005B6A0000}"/>
    <cellStyle name="Normal 3 2 2 5 2 2 4 2" xfId="4224" xr:uid="{00000000-0005-0000-0000-00005C6A0000}"/>
    <cellStyle name="Normal 3 2 2 5 2 2 4 2 2" xfId="9077" xr:uid="{00000000-0005-0000-0000-00005D6A0000}"/>
    <cellStyle name="Normal 3 2 2 5 2 2 4 2 2 2" xfId="35827" xr:uid="{00000000-0005-0000-0000-00005E6A0000}"/>
    <cellStyle name="Normal 3 2 2 5 2 2 4 2 3" xfId="13819" xr:uid="{00000000-0005-0000-0000-00005F6A0000}"/>
    <cellStyle name="Normal 3 2 2 5 2 2 4 2 3 2" xfId="40569" xr:uid="{00000000-0005-0000-0000-0000606A0000}"/>
    <cellStyle name="Normal 3 2 2 5 2 2 4 2 4" xfId="23620" xr:uid="{00000000-0005-0000-0000-0000616A0000}"/>
    <cellStyle name="Normal 3 2 2 5 2 2 4 2 4 2" xfId="50367" xr:uid="{00000000-0005-0000-0000-0000626A0000}"/>
    <cellStyle name="Normal 3 2 2 5 2 2 4 2 5" xfId="30976" xr:uid="{00000000-0005-0000-0000-0000636A0000}"/>
    <cellStyle name="Normal 3 2 2 5 2 2 4 3" xfId="6603" xr:uid="{00000000-0005-0000-0000-0000646A0000}"/>
    <cellStyle name="Normal 3 2 2 5 2 2 4 3 2" xfId="33353" xr:uid="{00000000-0005-0000-0000-0000656A0000}"/>
    <cellStyle name="Normal 3 2 2 5 2 2 4 4" xfId="11449" xr:uid="{00000000-0005-0000-0000-0000666A0000}"/>
    <cellStyle name="Normal 3 2 2 5 2 2 4 4 2" xfId="38199" xr:uid="{00000000-0005-0000-0000-0000676A0000}"/>
    <cellStyle name="Normal 3 2 2 5 2 2 4 5" xfId="16294" xr:uid="{00000000-0005-0000-0000-0000686A0000}"/>
    <cellStyle name="Normal 3 2 2 5 2 2 4 5 2" xfId="43044" xr:uid="{00000000-0005-0000-0000-0000696A0000}"/>
    <cellStyle name="Normal 3 2 2 5 2 2 4 6" xfId="18695" xr:uid="{00000000-0005-0000-0000-00006A6A0000}"/>
    <cellStyle name="Normal 3 2 2 5 2 2 4 6 2" xfId="45442" xr:uid="{00000000-0005-0000-0000-00006B6A0000}"/>
    <cellStyle name="Normal 3 2 2 5 2 2 4 7" xfId="21146" xr:uid="{00000000-0005-0000-0000-00006C6A0000}"/>
    <cellStyle name="Normal 3 2 2 5 2 2 4 7 2" xfId="47893" xr:uid="{00000000-0005-0000-0000-00006D6A0000}"/>
    <cellStyle name="Normal 3 2 2 5 2 2 4 8" xfId="26012" xr:uid="{00000000-0005-0000-0000-00006E6A0000}"/>
    <cellStyle name="Normal 3 2 2 5 2 2 4 8 2" xfId="52757" xr:uid="{00000000-0005-0000-0000-00006F6A0000}"/>
    <cellStyle name="Normal 3 2 2 5 2 2 4 9" xfId="28502" xr:uid="{00000000-0005-0000-0000-0000706A0000}"/>
    <cellStyle name="Normal 3 2 2 5 2 2 5" xfId="2217" xr:uid="{00000000-0005-0000-0000-0000716A0000}"/>
    <cellStyle name="Normal 3 2 2 5 2 2 5 2" xfId="4700" xr:uid="{00000000-0005-0000-0000-0000726A0000}"/>
    <cellStyle name="Normal 3 2 2 5 2 2 5 2 2" xfId="9551" xr:uid="{00000000-0005-0000-0000-0000736A0000}"/>
    <cellStyle name="Normal 3 2 2 5 2 2 5 2 2 2" xfId="36301" xr:uid="{00000000-0005-0000-0000-0000746A0000}"/>
    <cellStyle name="Normal 3 2 2 5 2 2 5 2 3" xfId="14293" xr:uid="{00000000-0005-0000-0000-0000756A0000}"/>
    <cellStyle name="Normal 3 2 2 5 2 2 5 2 3 2" xfId="41043" xr:uid="{00000000-0005-0000-0000-0000766A0000}"/>
    <cellStyle name="Normal 3 2 2 5 2 2 5 2 4" xfId="24094" xr:uid="{00000000-0005-0000-0000-0000776A0000}"/>
    <cellStyle name="Normal 3 2 2 5 2 2 5 2 4 2" xfId="50841" xr:uid="{00000000-0005-0000-0000-0000786A0000}"/>
    <cellStyle name="Normal 3 2 2 5 2 2 5 2 5" xfId="31450" xr:uid="{00000000-0005-0000-0000-0000796A0000}"/>
    <cellStyle name="Normal 3 2 2 5 2 2 5 3" xfId="7077" xr:uid="{00000000-0005-0000-0000-00007A6A0000}"/>
    <cellStyle name="Normal 3 2 2 5 2 2 5 3 2" xfId="33827" xr:uid="{00000000-0005-0000-0000-00007B6A0000}"/>
    <cellStyle name="Normal 3 2 2 5 2 2 5 4" xfId="11923" xr:uid="{00000000-0005-0000-0000-00007C6A0000}"/>
    <cellStyle name="Normal 3 2 2 5 2 2 5 4 2" xfId="38673" xr:uid="{00000000-0005-0000-0000-00007D6A0000}"/>
    <cellStyle name="Normal 3 2 2 5 2 2 5 5" xfId="16768" xr:uid="{00000000-0005-0000-0000-00007E6A0000}"/>
    <cellStyle name="Normal 3 2 2 5 2 2 5 5 2" xfId="43518" xr:uid="{00000000-0005-0000-0000-00007F6A0000}"/>
    <cellStyle name="Normal 3 2 2 5 2 2 5 6" xfId="19169" xr:uid="{00000000-0005-0000-0000-0000806A0000}"/>
    <cellStyle name="Normal 3 2 2 5 2 2 5 6 2" xfId="45916" xr:uid="{00000000-0005-0000-0000-0000816A0000}"/>
    <cellStyle name="Normal 3 2 2 5 2 2 5 7" xfId="21620" xr:uid="{00000000-0005-0000-0000-0000826A0000}"/>
    <cellStyle name="Normal 3 2 2 5 2 2 5 7 2" xfId="48367" xr:uid="{00000000-0005-0000-0000-0000836A0000}"/>
    <cellStyle name="Normal 3 2 2 5 2 2 5 8" xfId="26486" xr:uid="{00000000-0005-0000-0000-0000846A0000}"/>
    <cellStyle name="Normal 3 2 2 5 2 2 5 8 2" xfId="53231" xr:uid="{00000000-0005-0000-0000-0000856A0000}"/>
    <cellStyle name="Normal 3 2 2 5 2 2 5 9" xfId="28976" xr:uid="{00000000-0005-0000-0000-0000866A0000}"/>
    <cellStyle name="Normal 3 2 2 5 2 2 6" xfId="3237" xr:uid="{00000000-0005-0000-0000-0000876A0000}"/>
    <cellStyle name="Normal 3 2 2 5 2 2 6 2" xfId="8096" xr:uid="{00000000-0005-0000-0000-0000886A0000}"/>
    <cellStyle name="Normal 3 2 2 5 2 2 6 2 2" xfId="34846" xr:uid="{00000000-0005-0000-0000-0000896A0000}"/>
    <cellStyle name="Normal 3 2 2 5 2 2 6 3" xfId="12871" xr:uid="{00000000-0005-0000-0000-00008A6A0000}"/>
    <cellStyle name="Normal 3 2 2 5 2 2 6 3 2" xfId="39621" xr:uid="{00000000-0005-0000-0000-00008B6A0000}"/>
    <cellStyle name="Normal 3 2 2 5 2 2 6 4" xfId="22639" xr:uid="{00000000-0005-0000-0000-00008C6A0000}"/>
    <cellStyle name="Normal 3 2 2 5 2 2 6 4 2" xfId="49386" xr:uid="{00000000-0005-0000-0000-00008D6A0000}"/>
    <cellStyle name="Normal 3 2 2 5 2 2 6 5" xfId="29995" xr:uid="{00000000-0005-0000-0000-00008E6A0000}"/>
    <cellStyle name="Normal 3 2 2 5 2 2 7" xfId="5655" xr:uid="{00000000-0005-0000-0000-00008F6A0000}"/>
    <cellStyle name="Normal 3 2 2 5 2 2 7 2" xfId="32405" xr:uid="{00000000-0005-0000-0000-0000906A0000}"/>
    <cellStyle name="Normal 3 2 2 5 2 2 8" xfId="10500" xr:uid="{00000000-0005-0000-0000-0000916A0000}"/>
    <cellStyle name="Normal 3 2 2 5 2 2 8 2" xfId="37250" xr:uid="{00000000-0005-0000-0000-0000926A0000}"/>
    <cellStyle name="Normal 3 2 2 5 2 2 9" xfId="15346" xr:uid="{00000000-0005-0000-0000-0000936A0000}"/>
    <cellStyle name="Normal 3 2 2 5 2 2 9 2" xfId="42096" xr:uid="{00000000-0005-0000-0000-0000946A0000}"/>
    <cellStyle name="Normal 3 2 2 5 2 3" xfId="856" xr:uid="{00000000-0005-0000-0000-0000956A0000}"/>
    <cellStyle name="Normal 3 2 2 5 2 3 10" xfId="20299" xr:uid="{00000000-0005-0000-0000-0000966A0000}"/>
    <cellStyle name="Normal 3 2 2 5 2 3 10 2" xfId="47046" xr:uid="{00000000-0005-0000-0000-0000976A0000}"/>
    <cellStyle name="Normal 3 2 2 5 2 3 11" xfId="25165" xr:uid="{00000000-0005-0000-0000-0000986A0000}"/>
    <cellStyle name="Normal 3 2 2 5 2 3 11 2" xfId="51910" xr:uid="{00000000-0005-0000-0000-0000996A0000}"/>
    <cellStyle name="Normal 3 2 2 5 2 3 12" xfId="27629" xr:uid="{00000000-0005-0000-0000-00009A6A0000}"/>
    <cellStyle name="Normal 3 2 2 5 2 3 2" xfId="1364" xr:uid="{00000000-0005-0000-0000-00009B6A0000}"/>
    <cellStyle name="Normal 3 2 2 5 2 3 2 10" xfId="28129" xr:uid="{00000000-0005-0000-0000-00009C6A0000}"/>
    <cellStyle name="Normal 3 2 2 5 2 3 2 2" xfId="2792" xr:uid="{00000000-0005-0000-0000-00009D6A0000}"/>
    <cellStyle name="Normal 3 2 2 5 2 3 2 2 2" xfId="5275" xr:uid="{00000000-0005-0000-0000-00009E6A0000}"/>
    <cellStyle name="Normal 3 2 2 5 2 3 2 2 2 2" xfId="10126" xr:uid="{00000000-0005-0000-0000-00009F6A0000}"/>
    <cellStyle name="Normal 3 2 2 5 2 3 2 2 2 2 2" xfId="36876" xr:uid="{00000000-0005-0000-0000-0000A06A0000}"/>
    <cellStyle name="Normal 3 2 2 5 2 3 2 2 2 3" xfId="14868" xr:uid="{00000000-0005-0000-0000-0000A16A0000}"/>
    <cellStyle name="Normal 3 2 2 5 2 3 2 2 2 3 2" xfId="41618" xr:uid="{00000000-0005-0000-0000-0000A26A0000}"/>
    <cellStyle name="Normal 3 2 2 5 2 3 2 2 2 4" xfId="24669" xr:uid="{00000000-0005-0000-0000-0000A36A0000}"/>
    <cellStyle name="Normal 3 2 2 5 2 3 2 2 2 4 2" xfId="51416" xr:uid="{00000000-0005-0000-0000-0000A46A0000}"/>
    <cellStyle name="Normal 3 2 2 5 2 3 2 2 2 5" xfId="32025" xr:uid="{00000000-0005-0000-0000-0000A56A0000}"/>
    <cellStyle name="Normal 3 2 2 5 2 3 2 2 3" xfId="7652" xr:uid="{00000000-0005-0000-0000-0000A66A0000}"/>
    <cellStyle name="Normal 3 2 2 5 2 3 2 2 3 2" xfId="34402" xr:uid="{00000000-0005-0000-0000-0000A76A0000}"/>
    <cellStyle name="Normal 3 2 2 5 2 3 2 2 4" xfId="12498" xr:uid="{00000000-0005-0000-0000-0000A86A0000}"/>
    <cellStyle name="Normal 3 2 2 5 2 3 2 2 4 2" xfId="39248" xr:uid="{00000000-0005-0000-0000-0000A96A0000}"/>
    <cellStyle name="Normal 3 2 2 5 2 3 2 2 5" xfId="17343" xr:uid="{00000000-0005-0000-0000-0000AA6A0000}"/>
    <cellStyle name="Normal 3 2 2 5 2 3 2 2 5 2" xfId="44093" xr:uid="{00000000-0005-0000-0000-0000AB6A0000}"/>
    <cellStyle name="Normal 3 2 2 5 2 3 2 2 6" xfId="19744" xr:uid="{00000000-0005-0000-0000-0000AC6A0000}"/>
    <cellStyle name="Normal 3 2 2 5 2 3 2 2 6 2" xfId="46491" xr:uid="{00000000-0005-0000-0000-0000AD6A0000}"/>
    <cellStyle name="Normal 3 2 2 5 2 3 2 2 7" xfId="22195" xr:uid="{00000000-0005-0000-0000-0000AE6A0000}"/>
    <cellStyle name="Normal 3 2 2 5 2 3 2 2 7 2" xfId="48942" xr:uid="{00000000-0005-0000-0000-0000AF6A0000}"/>
    <cellStyle name="Normal 3 2 2 5 2 3 2 2 8" xfId="27061" xr:uid="{00000000-0005-0000-0000-0000B06A0000}"/>
    <cellStyle name="Normal 3 2 2 5 2 3 2 2 8 2" xfId="53806" xr:uid="{00000000-0005-0000-0000-0000B16A0000}"/>
    <cellStyle name="Normal 3 2 2 5 2 3 2 2 9" xfId="29551" xr:uid="{00000000-0005-0000-0000-0000B26A0000}"/>
    <cellStyle name="Normal 3 2 2 5 2 3 2 3" xfId="3847" xr:uid="{00000000-0005-0000-0000-0000B36A0000}"/>
    <cellStyle name="Normal 3 2 2 5 2 3 2 3 2" xfId="8704" xr:uid="{00000000-0005-0000-0000-0000B46A0000}"/>
    <cellStyle name="Normal 3 2 2 5 2 3 2 3 2 2" xfId="35454" xr:uid="{00000000-0005-0000-0000-0000B56A0000}"/>
    <cellStyle name="Normal 3 2 2 5 2 3 2 3 3" xfId="13446" xr:uid="{00000000-0005-0000-0000-0000B66A0000}"/>
    <cellStyle name="Normal 3 2 2 5 2 3 2 3 3 2" xfId="40196" xr:uid="{00000000-0005-0000-0000-0000B76A0000}"/>
    <cellStyle name="Normal 3 2 2 5 2 3 2 3 4" xfId="23247" xr:uid="{00000000-0005-0000-0000-0000B86A0000}"/>
    <cellStyle name="Normal 3 2 2 5 2 3 2 3 4 2" xfId="49994" xr:uid="{00000000-0005-0000-0000-0000B96A0000}"/>
    <cellStyle name="Normal 3 2 2 5 2 3 2 3 5" xfId="30603" xr:uid="{00000000-0005-0000-0000-0000BA6A0000}"/>
    <cellStyle name="Normal 3 2 2 5 2 3 2 4" xfId="6230" xr:uid="{00000000-0005-0000-0000-0000BB6A0000}"/>
    <cellStyle name="Normal 3 2 2 5 2 3 2 4 2" xfId="32980" xr:uid="{00000000-0005-0000-0000-0000BC6A0000}"/>
    <cellStyle name="Normal 3 2 2 5 2 3 2 5" xfId="11076" xr:uid="{00000000-0005-0000-0000-0000BD6A0000}"/>
    <cellStyle name="Normal 3 2 2 5 2 3 2 5 2" xfId="37826" xr:uid="{00000000-0005-0000-0000-0000BE6A0000}"/>
    <cellStyle name="Normal 3 2 2 5 2 3 2 6" xfId="15921" xr:uid="{00000000-0005-0000-0000-0000BF6A0000}"/>
    <cellStyle name="Normal 3 2 2 5 2 3 2 6 2" xfId="42671" xr:uid="{00000000-0005-0000-0000-0000C06A0000}"/>
    <cellStyle name="Normal 3 2 2 5 2 3 2 7" xfId="18322" xr:uid="{00000000-0005-0000-0000-0000C16A0000}"/>
    <cellStyle name="Normal 3 2 2 5 2 3 2 7 2" xfId="45069" xr:uid="{00000000-0005-0000-0000-0000C26A0000}"/>
    <cellStyle name="Normal 3 2 2 5 2 3 2 8" xfId="20773" xr:uid="{00000000-0005-0000-0000-0000C36A0000}"/>
    <cellStyle name="Normal 3 2 2 5 2 3 2 8 2" xfId="47520" xr:uid="{00000000-0005-0000-0000-0000C46A0000}"/>
    <cellStyle name="Normal 3 2 2 5 2 3 2 9" xfId="25639" xr:uid="{00000000-0005-0000-0000-0000C56A0000}"/>
    <cellStyle name="Normal 3 2 2 5 2 3 2 9 2" xfId="52384" xr:uid="{00000000-0005-0000-0000-0000C66A0000}"/>
    <cellStyle name="Normal 3 2 2 5 2 3 3" xfId="1843" xr:uid="{00000000-0005-0000-0000-0000C76A0000}"/>
    <cellStyle name="Normal 3 2 2 5 2 3 3 2" xfId="4326" xr:uid="{00000000-0005-0000-0000-0000C86A0000}"/>
    <cellStyle name="Normal 3 2 2 5 2 3 3 2 2" xfId="9178" xr:uid="{00000000-0005-0000-0000-0000C96A0000}"/>
    <cellStyle name="Normal 3 2 2 5 2 3 3 2 2 2" xfId="35928" xr:uid="{00000000-0005-0000-0000-0000CA6A0000}"/>
    <cellStyle name="Normal 3 2 2 5 2 3 3 2 3" xfId="13920" xr:uid="{00000000-0005-0000-0000-0000CB6A0000}"/>
    <cellStyle name="Normal 3 2 2 5 2 3 3 2 3 2" xfId="40670" xr:uid="{00000000-0005-0000-0000-0000CC6A0000}"/>
    <cellStyle name="Normal 3 2 2 5 2 3 3 2 4" xfId="23721" xr:uid="{00000000-0005-0000-0000-0000CD6A0000}"/>
    <cellStyle name="Normal 3 2 2 5 2 3 3 2 4 2" xfId="50468" xr:uid="{00000000-0005-0000-0000-0000CE6A0000}"/>
    <cellStyle name="Normal 3 2 2 5 2 3 3 2 5" xfId="31077" xr:uid="{00000000-0005-0000-0000-0000CF6A0000}"/>
    <cellStyle name="Normal 3 2 2 5 2 3 3 3" xfId="6704" xr:uid="{00000000-0005-0000-0000-0000D06A0000}"/>
    <cellStyle name="Normal 3 2 2 5 2 3 3 3 2" xfId="33454" xr:uid="{00000000-0005-0000-0000-0000D16A0000}"/>
    <cellStyle name="Normal 3 2 2 5 2 3 3 4" xfId="11550" xr:uid="{00000000-0005-0000-0000-0000D26A0000}"/>
    <cellStyle name="Normal 3 2 2 5 2 3 3 4 2" xfId="38300" xr:uid="{00000000-0005-0000-0000-0000D36A0000}"/>
    <cellStyle name="Normal 3 2 2 5 2 3 3 5" xfId="16395" xr:uid="{00000000-0005-0000-0000-0000D46A0000}"/>
    <cellStyle name="Normal 3 2 2 5 2 3 3 5 2" xfId="43145" xr:uid="{00000000-0005-0000-0000-0000D56A0000}"/>
    <cellStyle name="Normal 3 2 2 5 2 3 3 6" xfId="18796" xr:uid="{00000000-0005-0000-0000-0000D66A0000}"/>
    <cellStyle name="Normal 3 2 2 5 2 3 3 6 2" xfId="45543" xr:uid="{00000000-0005-0000-0000-0000D76A0000}"/>
    <cellStyle name="Normal 3 2 2 5 2 3 3 7" xfId="21247" xr:uid="{00000000-0005-0000-0000-0000D86A0000}"/>
    <cellStyle name="Normal 3 2 2 5 2 3 3 7 2" xfId="47994" xr:uid="{00000000-0005-0000-0000-0000D96A0000}"/>
    <cellStyle name="Normal 3 2 2 5 2 3 3 8" xfId="26113" xr:uid="{00000000-0005-0000-0000-0000DA6A0000}"/>
    <cellStyle name="Normal 3 2 2 5 2 3 3 8 2" xfId="52858" xr:uid="{00000000-0005-0000-0000-0000DB6A0000}"/>
    <cellStyle name="Normal 3 2 2 5 2 3 3 9" xfId="28603" xr:uid="{00000000-0005-0000-0000-0000DC6A0000}"/>
    <cellStyle name="Normal 3 2 2 5 2 3 4" xfId="2318" xr:uid="{00000000-0005-0000-0000-0000DD6A0000}"/>
    <cellStyle name="Normal 3 2 2 5 2 3 4 2" xfId="4801" xr:uid="{00000000-0005-0000-0000-0000DE6A0000}"/>
    <cellStyle name="Normal 3 2 2 5 2 3 4 2 2" xfId="9652" xr:uid="{00000000-0005-0000-0000-0000DF6A0000}"/>
    <cellStyle name="Normal 3 2 2 5 2 3 4 2 2 2" xfId="36402" xr:uid="{00000000-0005-0000-0000-0000E06A0000}"/>
    <cellStyle name="Normal 3 2 2 5 2 3 4 2 3" xfId="14394" xr:uid="{00000000-0005-0000-0000-0000E16A0000}"/>
    <cellStyle name="Normal 3 2 2 5 2 3 4 2 3 2" xfId="41144" xr:uid="{00000000-0005-0000-0000-0000E26A0000}"/>
    <cellStyle name="Normal 3 2 2 5 2 3 4 2 4" xfId="24195" xr:uid="{00000000-0005-0000-0000-0000E36A0000}"/>
    <cellStyle name="Normal 3 2 2 5 2 3 4 2 4 2" xfId="50942" xr:uid="{00000000-0005-0000-0000-0000E46A0000}"/>
    <cellStyle name="Normal 3 2 2 5 2 3 4 2 5" xfId="31551" xr:uid="{00000000-0005-0000-0000-0000E56A0000}"/>
    <cellStyle name="Normal 3 2 2 5 2 3 4 3" xfId="7178" xr:uid="{00000000-0005-0000-0000-0000E66A0000}"/>
    <cellStyle name="Normal 3 2 2 5 2 3 4 3 2" xfId="33928" xr:uid="{00000000-0005-0000-0000-0000E76A0000}"/>
    <cellStyle name="Normal 3 2 2 5 2 3 4 4" xfId="12024" xr:uid="{00000000-0005-0000-0000-0000E86A0000}"/>
    <cellStyle name="Normal 3 2 2 5 2 3 4 4 2" xfId="38774" xr:uid="{00000000-0005-0000-0000-0000E96A0000}"/>
    <cellStyle name="Normal 3 2 2 5 2 3 4 5" xfId="16869" xr:uid="{00000000-0005-0000-0000-0000EA6A0000}"/>
    <cellStyle name="Normal 3 2 2 5 2 3 4 5 2" xfId="43619" xr:uid="{00000000-0005-0000-0000-0000EB6A0000}"/>
    <cellStyle name="Normal 3 2 2 5 2 3 4 6" xfId="19270" xr:uid="{00000000-0005-0000-0000-0000EC6A0000}"/>
    <cellStyle name="Normal 3 2 2 5 2 3 4 6 2" xfId="46017" xr:uid="{00000000-0005-0000-0000-0000ED6A0000}"/>
    <cellStyle name="Normal 3 2 2 5 2 3 4 7" xfId="21721" xr:uid="{00000000-0005-0000-0000-0000EE6A0000}"/>
    <cellStyle name="Normal 3 2 2 5 2 3 4 7 2" xfId="48468" xr:uid="{00000000-0005-0000-0000-0000EF6A0000}"/>
    <cellStyle name="Normal 3 2 2 5 2 3 4 8" xfId="26587" xr:uid="{00000000-0005-0000-0000-0000F06A0000}"/>
    <cellStyle name="Normal 3 2 2 5 2 3 4 8 2" xfId="53332" xr:uid="{00000000-0005-0000-0000-0000F16A0000}"/>
    <cellStyle name="Normal 3 2 2 5 2 3 4 9" xfId="29077" xr:uid="{00000000-0005-0000-0000-0000F26A0000}"/>
    <cellStyle name="Normal 3 2 2 5 2 3 5" xfId="3345" xr:uid="{00000000-0005-0000-0000-0000F36A0000}"/>
    <cellStyle name="Normal 3 2 2 5 2 3 5 2" xfId="8204" xr:uid="{00000000-0005-0000-0000-0000F46A0000}"/>
    <cellStyle name="Normal 3 2 2 5 2 3 5 2 2" xfId="34954" xr:uid="{00000000-0005-0000-0000-0000F56A0000}"/>
    <cellStyle name="Normal 3 2 2 5 2 3 5 3" xfId="12972" xr:uid="{00000000-0005-0000-0000-0000F66A0000}"/>
    <cellStyle name="Normal 3 2 2 5 2 3 5 3 2" xfId="39722" xr:uid="{00000000-0005-0000-0000-0000F76A0000}"/>
    <cellStyle name="Normal 3 2 2 5 2 3 5 4" xfId="22747" xr:uid="{00000000-0005-0000-0000-0000F86A0000}"/>
    <cellStyle name="Normal 3 2 2 5 2 3 5 4 2" xfId="49494" xr:uid="{00000000-0005-0000-0000-0000F96A0000}"/>
    <cellStyle name="Normal 3 2 2 5 2 3 5 5" xfId="30103" xr:uid="{00000000-0005-0000-0000-0000FA6A0000}"/>
    <cellStyle name="Normal 3 2 2 5 2 3 6" xfId="5756" xr:uid="{00000000-0005-0000-0000-0000FB6A0000}"/>
    <cellStyle name="Normal 3 2 2 5 2 3 6 2" xfId="32506" xr:uid="{00000000-0005-0000-0000-0000FC6A0000}"/>
    <cellStyle name="Normal 3 2 2 5 2 3 7" xfId="10602" xr:uid="{00000000-0005-0000-0000-0000FD6A0000}"/>
    <cellStyle name="Normal 3 2 2 5 2 3 7 2" xfId="37352" xr:uid="{00000000-0005-0000-0000-0000FE6A0000}"/>
    <cellStyle name="Normal 3 2 2 5 2 3 8" xfId="15447" xr:uid="{00000000-0005-0000-0000-0000FF6A0000}"/>
    <cellStyle name="Normal 3 2 2 5 2 3 8 2" xfId="42197" xr:uid="{00000000-0005-0000-0000-0000006B0000}"/>
    <cellStyle name="Normal 3 2 2 5 2 3 9" xfId="17846" xr:uid="{00000000-0005-0000-0000-0000016B0000}"/>
    <cellStyle name="Normal 3 2 2 5 2 3 9 2" xfId="44593" xr:uid="{00000000-0005-0000-0000-0000026B0000}"/>
    <cellStyle name="Normal 3 2 2 5 2 4" xfId="1125" xr:uid="{00000000-0005-0000-0000-0000036B0000}"/>
    <cellStyle name="Normal 3 2 2 5 2 4 10" xfId="27892" xr:uid="{00000000-0005-0000-0000-0000046B0000}"/>
    <cellStyle name="Normal 3 2 2 5 2 4 2" xfId="2555" xr:uid="{00000000-0005-0000-0000-0000056B0000}"/>
    <cellStyle name="Normal 3 2 2 5 2 4 2 2" xfId="5038" xr:uid="{00000000-0005-0000-0000-0000066B0000}"/>
    <cellStyle name="Normal 3 2 2 5 2 4 2 2 2" xfId="9889" xr:uid="{00000000-0005-0000-0000-0000076B0000}"/>
    <cellStyle name="Normal 3 2 2 5 2 4 2 2 2 2" xfId="36639" xr:uid="{00000000-0005-0000-0000-0000086B0000}"/>
    <cellStyle name="Normal 3 2 2 5 2 4 2 2 3" xfId="14631" xr:uid="{00000000-0005-0000-0000-0000096B0000}"/>
    <cellStyle name="Normal 3 2 2 5 2 4 2 2 3 2" xfId="41381" xr:uid="{00000000-0005-0000-0000-00000A6B0000}"/>
    <cellStyle name="Normal 3 2 2 5 2 4 2 2 4" xfId="24432" xr:uid="{00000000-0005-0000-0000-00000B6B0000}"/>
    <cellStyle name="Normal 3 2 2 5 2 4 2 2 4 2" xfId="51179" xr:uid="{00000000-0005-0000-0000-00000C6B0000}"/>
    <cellStyle name="Normal 3 2 2 5 2 4 2 2 5" xfId="31788" xr:uid="{00000000-0005-0000-0000-00000D6B0000}"/>
    <cellStyle name="Normal 3 2 2 5 2 4 2 3" xfId="7415" xr:uid="{00000000-0005-0000-0000-00000E6B0000}"/>
    <cellStyle name="Normal 3 2 2 5 2 4 2 3 2" xfId="34165" xr:uid="{00000000-0005-0000-0000-00000F6B0000}"/>
    <cellStyle name="Normal 3 2 2 5 2 4 2 4" xfId="12261" xr:uid="{00000000-0005-0000-0000-0000106B0000}"/>
    <cellStyle name="Normal 3 2 2 5 2 4 2 4 2" xfId="39011" xr:uid="{00000000-0005-0000-0000-0000116B0000}"/>
    <cellStyle name="Normal 3 2 2 5 2 4 2 5" xfId="17106" xr:uid="{00000000-0005-0000-0000-0000126B0000}"/>
    <cellStyle name="Normal 3 2 2 5 2 4 2 5 2" xfId="43856" xr:uid="{00000000-0005-0000-0000-0000136B0000}"/>
    <cellStyle name="Normal 3 2 2 5 2 4 2 6" xfId="19507" xr:uid="{00000000-0005-0000-0000-0000146B0000}"/>
    <cellStyle name="Normal 3 2 2 5 2 4 2 6 2" xfId="46254" xr:uid="{00000000-0005-0000-0000-0000156B0000}"/>
    <cellStyle name="Normal 3 2 2 5 2 4 2 7" xfId="21958" xr:uid="{00000000-0005-0000-0000-0000166B0000}"/>
    <cellStyle name="Normal 3 2 2 5 2 4 2 7 2" xfId="48705" xr:uid="{00000000-0005-0000-0000-0000176B0000}"/>
    <cellStyle name="Normal 3 2 2 5 2 4 2 8" xfId="26824" xr:uid="{00000000-0005-0000-0000-0000186B0000}"/>
    <cellStyle name="Normal 3 2 2 5 2 4 2 8 2" xfId="53569" xr:uid="{00000000-0005-0000-0000-0000196B0000}"/>
    <cellStyle name="Normal 3 2 2 5 2 4 2 9" xfId="29314" xr:uid="{00000000-0005-0000-0000-00001A6B0000}"/>
    <cellStyle name="Normal 3 2 2 5 2 4 3" xfId="3609" xr:uid="{00000000-0005-0000-0000-00001B6B0000}"/>
    <cellStyle name="Normal 3 2 2 5 2 4 3 2" xfId="8467" xr:uid="{00000000-0005-0000-0000-00001C6B0000}"/>
    <cellStyle name="Normal 3 2 2 5 2 4 3 2 2" xfId="35217" xr:uid="{00000000-0005-0000-0000-00001D6B0000}"/>
    <cellStyle name="Normal 3 2 2 5 2 4 3 3" xfId="13209" xr:uid="{00000000-0005-0000-0000-00001E6B0000}"/>
    <cellStyle name="Normal 3 2 2 5 2 4 3 3 2" xfId="39959" xr:uid="{00000000-0005-0000-0000-00001F6B0000}"/>
    <cellStyle name="Normal 3 2 2 5 2 4 3 4" xfId="23010" xr:uid="{00000000-0005-0000-0000-0000206B0000}"/>
    <cellStyle name="Normal 3 2 2 5 2 4 3 4 2" xfId="49757" xr:uid="{00000000-0005-0000-0000-0000216B0000}"/>
    <cellStyle name="Normal 3 2 2 5 2 4 3 5" xfId="30366" xr:uid="{00000000-0005-0000-0000-0000226B0000}"/>
    <cellStyle name="Normal 3 2 2 5 2 4 4" xfId="5993" xr:uid="{00000000-0005-0000-0000-0000236B0000}"/>
    <cellStyle name="Normal 3 2 2 5 2 4 4 2" xfId="32743" xr:uid="{00000000-0005-0000-0000-0000246B0000}"/>
    <cellStyle name="Normal 3 2 2 5 2 4 5" xfId="10839" xr:uid="{00000000-0005-0000-0000-0000256B0000}"/>
    <cellStyle name="Normal 3 2 2 5 2 4 5 2" xfId="37589" xr:uid="{00000000-0005-0000-0000-0000266B0000}"/>
    <cellStyle name="Normal 3 2 2 5 2 4 6" xfId="15684" xr:uid="{00000000-0005-0000-0000-0000276B0000}"/>
    <cellStyle name="Normal 3 2 2 5 2 4 6 2" xfId="42434" xr:uid="{00000000-0005-0000-0000-0000286B0000}"/>
    <cellStyle name="Normal 3 2 2 5 2 4 7" xfId="18085" xr:uid="{00000000-0005-0000-0000-0000296B0000}"/>
    <cellStyle name="Normal 3 2 2 5 2 4 7 2" xfId="44832" xr:uid="{00000000-0005-0000-0000-00002A6B0000}"/>
    <cellStyle name="Normal 3 2 2 5 2 4 8" xfId="20536" xr:uid="{00000000-0005-0000-0000-00002B6B0000}"/>
    <cellStyle name="Normal 3 2 2 5 2 4 8 2" xfId="47283" xr:uid="{00000000-0005-0000-0000-00002C6B0000}"/>
    <cellStyle name="Normal 3 2 2 5 2 4 9" xfId="25402" xr:uid="{00000000-0005-0000-0000-00002D6B0000}"/>
    <cellStyle name="Normal 3 2 2 5 2 4 9 2" xfId="52147" xr:uid="{00000000-0005-0000-0000-00002E6B0000}"/>
    <cellStyle name="Normal 3 2 2 5 2 5" xfId="1605" xr:uid="{00000000-0005-0000-0000-00002F6B0000}"/>
    <cellStyle name="Normal 3 2 2 5 2 5 2" xfId="4088" xr:uid="{00000000-0005-0000-0000-0000306B0000}"/>
    <cellStyle name="Normal 3 2 2 5 2 5 2 2" xfId="8941" xr:uid="{00000000-0005-0000-0000-0000316B0000}"/>
    <cellStyle name="Normal 3 2 2 5 2 5 2 2 2" xfId="35691" xr:uid="{00000000-0005-0000-0000-0000326B0000}"/>
    <cellStyle name="Normal 3 2 2 5 2 5 2 3" xfId="13683" xr:uid="{00000000-0005-0000-0000-0000336B0000}"/>
    <cellStyle name="Normal 3 2 2 5 2 5 2 3 2" xfId="40433" xr:uid="{00000000-0005-0000-0000-0000346B0000}"/>
    <cellStyle name="Normal 3 2 2 5 2 5 2 4" xfId="23484" xr:uid="{00000000-0005-0000-0000-0000356B0000}"/>
    <cellStyle name="Normal 3 2 2 5 2 5 2 4 2" xfId="50231" xr:uid="{00000000-0005-0000-0000-0000366B0000}"/>
    <cellStyle name="Normal 3 2 2 5 2 5 2 5" xfId="30840" xr:uid="{00000000-0005-0000-0000-0000376B0000}"/>
    <cellStyle name="Normal 3 2 2 5 2 5 3" xfId="6467" xr:uid="{00000000-0005-0000-0000-0000386B0000}"/>
    <cellStyle name="Normal 3 2 2 5 2 5 3 2" xfId="33217" xr:uid="{00000000-0005-0000-0000-0000396B0000}"/>
    <cellStyle name="Normal 3 2 2 5 2 5 4" xfId="11313" xr:uid="{00000000-0005-0000-0000-00003A6B0000}"/>
    <cellStyle name="Normal 3 2 2 5 2 5 4 2" xfId="38063" xr:uid="{00000000-0005-0000-0000-00003B6B0000}"/>
    <cellStyle name="Normal 3 2 2 5 2 5 5" xfId="16158" xr:uid="{00000000-0005-0000-0000-00003C6B0000}"/>
    <cellStyle name="Normal 3 2 2 5 2 5 5 2" xfId="42908" xr:uid="{00000000-0005-0000-0000-00003D6B0000}"/>
    <cellStyle name="Normal 3 2 2 5 2 5 6" xfId="18559" xr:uid="{00000000-0005-0000-0000-00003E6B0000}"/>
    <cellStyle name="Normal 3 2 2 5 2 5 6 2" xfId="45306" xr:uid="{00000000-0005-0000-0000-00003F6B0000}"/>
    <cellStyle name="Normal 3 2 2 5 2 5 7" xfId="21010" xr:uid="{00000000-0005-0000-0000-0000406B0000}"/>
    <cellStyle name="Normal 3 2 2 5 2 5 7 2" xfId="47757" xr:uid="{00000000-0005-0000-0000-0000416B0000}"/>
    <cellStyle name="Normal 3 2 2 5 2 5 8" xfId="25876" xr:uid="{00000000-0005-0000-0000-0000426B0000}"/>
    <cellStyle name="Normal 3 2 2 5 2 5 8 2" xfId="52621" xr:uid="{00000000-0005-0000-0000-0000436B0000}"/>
    <cellStyle name="Normal 3 2 2 5 2 5 9" xfId="28366" xr:uid="{00000000-0005-0000-0000-0000446B0000}"/>
    <cellStyle name="Normal 3 2 2 5 2 6" xfId="2081" xr:uid="{00000000-0005-0000-0000-0000456B0000}"/>
    <cellStyle name="Normal 3 2 2 5 2 6 2" xfId="4564" xr:uid="{00000000-0005-0000-0000-0000466B0000}"/>
    <cellStyle name="Normal 3 2 2 5 2 6 2 2" xfId="9415" xr:uid="{00000000-0005-0000-0000-0000476B0000}"/>
    <cellStyle name="Normal 3 2 2 5 2 6 2 2 2" xfId="36165" xr:uid="{00000000-0005-0000-0000-0000486B0000}"/>
    <cellStyle name="Normal 3 2 2 5 2 6 2 3" xfId="14157" xr:uid="{00000000-0005-0000-0000-0000496B0000}"/>
    <cellStyle name="Normal 3 2 2 5 2 6 2 3 2" xfId="40907" xr:uid="{00000000-0005-0000-0000-00004A6B0000}"/>
    <cellStyle name="Normal 3 2 2 5 2 6 2 4" xfId="23958" xr:uid="{00000000-0005-0000-0000-00004B6B0000}"/>
    <cellStyle name="Normal 3 2 2 5 2 6 2 4 2" xfId="50705" xr:uid="{00000000-0005-0000-0000-00004C6B0000}"/>
    <cellStyle name="Normal 3 2 2 5 2 6 2 5" xfId="31314" xr:uid="{00000000-0005-0000-0000-00004D6B0000}"/>
    <cellStyle name="Normal 3 2 2 5 2 6 3" xfId="6941" xr:uid="{00000000-0005-0000-0000-00004E6B0000}"/>
    <cellStyle name="Normal 3 2 2 5 2 6 3 2" xfId="33691" xr:uid="{00000000-0005-0000-0000-00004F6B0000}"/>
    <cellStyle name="Normal 3 2 2 5 2 6 4" xfId="11787" xr:uid="{00000000-0005-0000-0000-0000506B0000}"/>
    <cellStyle name="Normal 3 2 2 5 2 6 4 2" xfId="38537" xr:uid="{00000000-0005-0000-0000-0000516B0000}"/>
    <cellStyle name="Normal 3 2 2 5 2 6 5" xfId="16632" xr:uid="{00000000-0005-0000-0000-0000526B0000}"/>
    <cellStyle name="Normal 3 2 2 5 2 6 5 2" xfId="43382" xr:uid="{00000000-0005-0000-0000-0000536B0000}"/>
    <cellStyle name="Normal 3 2 2 5 2 6 6" xfId="19033" xr:uid="{00000000-0005-0000-0000-0000546B0000}"/>
    <cellStyle name="Normal 3 2 2 5 2 6 6 2" xfId="45780" xr:uid="{00000000-0005-0000-0000-0000556B0000}"/>
    <cellStyle name="Normal 3 2 2 5 2 6 7" xfId="21484" xr:uid="{00000000-0005-0000-0000-0000566B0000}"/>
    <cellStyle name="Normal 3 2 2 5 2 6 7 2" xfId="48231" xr:uid="{00000000-0005-0000-0000-0000576B0000}"/>
    <cellStyle name="Normal 3 2 2 5 2 6 8" xfId="26350" xr:uid="{00000000-0005-0000-0000-0000586B0000}"/>
    <cellStyle name="Normal 3 2 2 5 2 6 8 2" xfId="53095" xr:uid="{00000000-0005-0000-0000-0000596B0000}"/>
    <cellStyle name="Normal 3 2 2 5 2 6 9" xfId="28840" xr:uid="{00000000-0005-0000-0000-00005A6B0000}"/>
    <cellStyle name="Normal 3 2 2 5 2 7" xfId="3056" xr:uid="{00000000-0005-0000-0000-00005B6B0000}"/>
    <cellStyle name="Normal 3 2 2 5 2 7 2" xfId="7915" xr:uid="{00000000-0005-0000-0000-00005C6B0000}"/>
    <cellStyle name="Normal 3 2 2 5 2 7 2 2" xfId="34665" xr:uid="{00000000-0005-0000-0000-00005D6B0000}"/>
    <cellStyle name="Normal 3 2 2 5 2 7 3" xfId="12735" xr:uid="{00000000-0005-0000-0000-00005E6B0000}"/>
    <cellStyle name="Normal 3 2 2 5 2 7 3 2" xfId="39485" xr:uid="{00000000-0005-0000-0000-00005F6B0000}"/>
    <cellStyle name="Normal 3 2 2 5 2 7 4" xfId="22458" xr:uid="{00000000-0005-0000-0000-0000606B0000}"/>
    <cellStyle name="Normal 3 2 2 5 2 7 4 2" xfId="49205" xr:uid="{00000000-0005-0000-0000-0000616B0000}"/>
    <cellStyle name="Normal 3 2 2 5 2 7 5" xfId="29814" xr:uid="{00000000-0005-0000-0000-0000626B0000}"/>
    <cellStyle name="Normal 3 2 2 5 2 8" xfId="5519" xr:uid="{00000000-0005-0000-0000-0000636B0000}"/>
    <cellStyle name="Normal 3 2 2 5 2 8 2" xfId="32269" xr:uid="{00000000-0005-0000-0000-0000646B0000}"/>
    <cellStyle name="Normal 3 2 2 5 2 9" xfId="10364" xr:uid="{00000000-0005-0000-0000-0000656B0000}"/>
    <cellStyle name="Normal 3 2 2 5 2 9 2" xfId="37114" xr:uid="{00000000-0005-0000-0000-0000666B0000}"/>
    <cellStyle name="Normal 3 2 2 5 3" xfId="558" xr:uid="{00000000-0005-0000-0000-0000676B0000}"/>
    <cellStyle name="Normal 3 2 2 5 3 10" xfId="15245" xr:uid="{00000000-0005-0000-0000-0000686B0000}"/>
    <cellStyle name="Normal 3 2 2 5 3 10 2" xfId="41995" xr:uid="{00000000-0005-0000-0000-0000696B0000}"/>
    <cellStyle name="Normal 3 2 2 5 3 11" xfId="17638" xr:uid="{00000000-0005-0000-0000-00006A6B0000}"/>
    <cellStyle name="Normal 3 2 2 5 3 11 2" xfId="44385" xr:uid="{00000000-0005-0000-0000-00006B6B0000}"/>
    <cellStyle name="Normal 3 2 2 5 3 12" xfId="20096" xr:uid="{00000000-0005-0000-0000-00006C6B0000}"/>
    <cellStyle name="Normal 3 2 2 5 3 12 2" xfId="46843" xr:uid="{00000000-0005-0000-0000-00006D6B0000}"/>
    <cellStyle name="Normal 3 2 2 5 3 13" xfId="24962" xr:uid="{00000000-0005-0000-0000-00006E6B0000}"/>
    <cellStyle name="Normal 3 2 2 5 3 13 2" xfId="51708" xr:uid="{00000000-0005-0000-0000-00006F6B0000}"/>
    <cellStyle name="Normal 3 2 2 5 3 14" xfId="27375" xr:uid="{00000000-0005-0000-0000-0000706B0000}"/>
    <cellStyle name="Normal 3 2 2 5 3 2" xfId="750" xr:uid="{00000000-0005-0000-0000-0000716B0000}"/>
    <cellStyle name="Normal 3 2 2 5 3 2 10" xfId="17779" xr:uid="{00000000-0005-0000-0000-0000726B0000}"/>
    <cellStyle name="Normal 3 2 2 5 3 2 10 2" xfId="44526" xr:uid="{00000000-0005-0000-0000-0000736B0000}"/>
    <cellStyle name="Normal 3 2 2 5 3 2 11" xfId="20232" xr:uid="{00000000-0005-0000-0000-0000746B0000}"/>
    <cellStyle name="Normal 3 2 2 5 3 2 11 2" xfId="46979" xr:uid="{00000000-0005-0000-0000-0000756B0000}"/>
    <cellStyle name="Normal 3 2 2 5 3 2 12" xfId="25098" xr:uid="{00000000-0005-0000-0000-0000766B0000}"/>
    <cellStyle name="Normal 3 2 2 5 3 2 12 2" xfId="51844" xr:uid="{00000000-0005-0000-0000-0000776B0000}"/>
    <cellStyle name="Normal 3 2 2 5 3 2 13" xfId="27556" xr:uid="{00000000-0005-0000-0000-0000786B0000}"/>
    <cellStyle name="Normal 3 2 2 5 3 2 2" xfId="1058" xr:uid="{00000000-0005-0000-0000-0000796B0000}"/>
    <cellStyle name="Normal 3 2 2 5 3 2 2 10" xfId="20470" xr:uid="{00000000-0005-0000-0000-00007A6B0000}"/>
    <cellStyle name="Normal 3 2 2 5 3 2 2 10 2" xfId="47217" xr:uid="{00000000-0005-0000-0000-00007B6B0000}"/>
    <cellStyle name="Normal 3 2 2 5 3 2 2 11" xfId="25336" xr:uid="{00000000-0005-0000-0000-00007C6B0000}"/>
    <cellStyle name="Normal 3 2 2 5 3 2 2 11 2" xfId="52081" xr:uid="{00000000-0005-0000-0000-00007D6B0000}"/>
    <cellStyle name="Normal 3 2 2 5 3 2 2 12" xfId="27826" xr:uid="{00000000-0005-0000-0000-00007E6B0000}"/>
    <cellStyle name="Normal 3 2 2 5 3 2 2 2" xfId="1535" xr:uid="{00000000-0005-0000-0000-00007F6B0000}"/>
    <cellStyle name="Normal 3 2 2 5 3 2 2 2 10" xfId="28300" xr:uid="{00000000-0005-0000-0000-0000806B0000}"/>
    <cellStyle name="Normal 3 2 2 5 3 2 2 2 2" xfId="2963" xr:uid="{00000000-0005-0000-0000-0000816B0000}"/>
    <cellStyle name="Normal 3 2 2 5 3 2 2 2 2 2" xfId="5446" xr:uid="{00000000-0005-0000-0000-0000826B0000}"/>
    <cellStyle name="Normal 3 2 2 5 3 2 2 2 2 2 2" xfId="10297" xr:uid="{00000000-0005-0000-0000-0000836B0000}"/>
    <cellStyle name="Normal 3 2 2 5 3 2 2 2 2 2 2 2" xfId="37047" xr:uid="{00000000-0005-0000-0000-0000846B0000}"/>
    <cellStyle name="Normal 3 2 2 5 3 2 2 2 2 2 3" xfId="15039" xr:uid="{00000000-0005-0000-0000-0000856B0000}"/>
    <cellStyle name="Normal 3 2 2 5 3 2 2 2 2 2 3 2" xfId="41789" xr:uid="{00000000-0005-0000-0000-0000866B0000}"/>
    <cellStyle name="Normal 3 2 2 5 3 2 2 2 2 2 4" xfId="24840" xr:uid="{00000000-0005-0000-0000-0000876B0000}"/>
    <cellStyle name="Normal 3 2 2 5 3 2 2 2 2 2 4 2" xfId="51587" xr:uid="{00000000-0005-0000-0000-0000886B0000}"/>
    <cellStyle name="Normal 3 2 2 5 3 2 2 2 2 2 5" xfId="32196" xr:uid="{00000000-0005-0000-0000-0000896B0000}"/>
    <cellStyle name="Normal 3 2 2 5 3 2 2 2 2 3" xfId="7823" xr:uid="{00000000-0005-0000-0000-00008A6B0000}"/>
    <cellStyle name="Normal 3 2 2 5 3 2 2 2 2 3 2" xfId="34573" xr:uid="{00000000-0005-0000-0000-00008B6B0000}"/>
    <cellStyle name="Normal 3 2 2 5 3 2 2 2 2 4" xfId="12669" xr:uid="{00000000-0005-0000-0000-00008C6B0000}"/>
    <cellStyle name="Normal 3 2 2 5 3 2 2 2 2 4 2" xfId="39419" xr:uid="{00000000-0005-0000-0000-00008D6B0000}"/>
    <cellStyle name="Normal 3 2 2 5 3 2 2 2 2 5" xfId="17514" xr:uid="{00000000-0005-0000-0000-00008E6B0000}"/>
    <cellStyle name="Normal 3 2 2 5 3 2 2 2 2 5 2" xfId="44264" xr:uid="{00000000-0005-0000-0000-00008F6B0000}"/>
    <cellStyle name="Normal 3 2 2 5 3 2 2 2 2 6" xfId="19915" xr:uid="{00000000-0005-0000-0000-0000906B0000}"/>
    <cellStyle name="Normal 3 2 2 5 3 2 2 2 2 6 2" xfId="46662" xr:uid="{00000000-0005-0000-0000-0000916B0000}"/>
    <cellStyle name="Normal 3 2 2 5 3 2 2 2 2 7" xfId="22366" xr:uid="{00000000-0005-0000-0000-0000926B0000}"/>
    <cellStyle name="Normal 3 2 2 5 3 2 2 2 2 7 2" xfId="49113" xr:uid="{00000000-0005-0000-0000-0000936B0000}"/>
    <cellStyle name="Normal 3 2 2 5 3 2 2 2 2 8" xfId="27232" xr:uid="{00000000-0005-0000-0000-0000946B0000}"/>
    <cellStyle name="Normal 3 2 2 5 3 2 2 2 2 8 2" xfId="53977" xr:uid="{00000000-0005-0000-0000-0000956B0000}"/>
    <cellStyle name="Normal 3 2 2 5 3 2 2 2 2 9" xfId="29722" xr:uid="{00000000-0005-0000-0000-0000966B0000}"/>
    <cellStyle name="Normal 3 2 2 5 3 2 2 2 3" xfId="4018" xr:uid="{00000000-0005-0000-0000-0000976B0000}"/>
    <cellStyle name="Normal 3 2 2 5 3 2 2 2 3 2" xfId="8875" xr:uid="{00000000-0005-0000-0000-0000986B0000}"/>
    <cellStyle name="Normal 3 2 2 5 3 2 2 2 3 2 2" xfId="35625" xr:uid="{00000000-0005-0000-0000-0000996B0000}"/>
    <cellStyle name="Normal 3 2 2 5 3 2 2 2 3 3" xfId="13617" xr:uid="{00000000-0005-0000-0000-00009A6B0000}"/>
    <cellStyle name="Normal 3 2 2 5 3 2 2 2 3 3 2" xfId="40367" xr:uid="{00000000-0005-0000-0000-00009B6B0000}"/>
    <cellStyle name="Normal 3 2 2 5 3 2 2 2 3 4" xfId="23418" xr:uid="{00000000-0005-0000-0000-00009C6B0000}"/>
    <cellStyle name="Normal 3 2 2 5 3 2 2 2 3 4 2" xfId="50165" xr:uid="{00000000-0005-0000-0000-00009D6B0000}"/>
    <cellStyle name="Normal 3 2 2 5 3 2 2 2 3 5" xfId="30774" xr:uid="{00000000-0005-0000-0000-00009E6B0000}"/>
    <cellStyle name="Normal 3 2 2 5 3 2 2 2 4" xfId="6401" xr:uid="{00000000-0005-0000-0000-00009F6B0000}"/>
    <cellStyle name="Normal 3 2 2 5 3 2 2 2 4 2" xfId="33151" xr:uid="{00000000-0005-0000-0000-0000A06B0000}"/>
    <cellStyle name="Normal 3 2 2 5 3 2 2 2 5" xfId="11247" xr:uid="{00000000-0005-0000-0000-0000A16B0000}"/>
    <cellStyle name="Normal 3 2 2 5 3 2 2 2 5 2" xfId="37997" xr:uid="{00000000-0005-0000-0000-0000A26B0000}"/>
    <cellStyle name="Normal 3 2 2 5 3 2 2 2 6" xfId="16092" xr:uid="{00000000-0005-0000-0000-0000A36B0000}"/>
    <cellStyle name="Normal 3 2 2 5 3 2 2 2 6 2" xfId="42842" xr:uid="{00000000-0005-0000-0000-0000A46B0000}"/>
    <cellStyle name="Normal 3 2 2 5 3 2 2 2 7" xfId="18493" xr:uid="{00000000-0005-0000-0000-0000A56B0000}"/>
    <cellStyle name="Normal 3 2 2 5 3 2 2 2 7 2" xfId="45240" xr:uid="{00000000-0005-0000-0000-0000A66B0000}"/>
    <cellStyle name="Normal 3 2 2 5 3 2 2 2 8" xfId="20944" xr:uid="{00000000-0005-0000-0000-0000A76B0000}"/>
    <cellStyle name="Normal 3 2 2 5 3 2 2 2 8 2" xfId="47691" xr:uid="{00000000-0005-0000-0000-0000A86B0000}"/>
    <cellStyle name="Normal 3 2 2 5 3 2 2 2 9" xfId="25810" xr:uid="{00000000-0005-0000-0000-0000A96B0000}"/>
    <cellStyle name="Normal 3 2 2 5 3 2 2 2 9 2" xfId="52555" xr:uid="{00000000-0005-0000-0000-0000AA6B0000}"/>
    <cellStyle name="Normal 3 2 2 5 3 2 2 3" xfId="2014" xr:uid="{00000000-0005-0000-0000-0000AB6B0000}"/>
    <cellStyle name="Normal 3 2 2 5 3 2 2 3 2" xfId="4497" xr:uid="{00000000-0005-0000-0000-0000AC6B0000}"/>
    <cellStyle name="Normal 3 2 2 5 3 2 2 3 2 2" xfId="9349" xr:uid="{00000000-0005-0000-0000-0000AD6B0000}"/>
    <cellStyle name="Normal 3 2 2 5 3 2 2 3 2 2 2" xfId="36099" xr:uid="{00000000-0005-0000-0000-0000AE6B0000}"/>
    <cellStyle name="Normal 3 2 2 5 3 2 2 3 2 3" xfId="14091" xr:uid="{00000000-0005-0000-0000-0000AF6B0000}"/>
    <cellStyle name="Normal 3 2 2 5 3 2 2 3 2 3 2" xfId="40841" xr:uid="{00000000-0005-0000-0000-0000B06B0000}"/>
    <cellStyle name="Normal 3 2 2 5 3 2 2 3 2 4" xfId="23892" xr:uid="{00000000-0005-0000-0000-0000B16B0000}"/>
    <cellStyle name="Normal 3 2 2 5 3 2 2 3 2 4 2" xfId="50639" xr:uid="{00000000-0005-0000-0000-0000B26B0000}"/>
    <cellStyle name="Normal 3 2 2 5 3 2 2 3 2 5" xfId="31248" xr:uid="{00000000-0005-0000-0000-0000B36B0000}"/>
    <cellStyle name="Normal 3 2 2 5 3 2 2 3 3" xfId="6875" xr:uid="{00000000-0005-0000-0000-0000B46B0000}"/>
    <cellStyle name="Normal 3 2 2 5 3 2 2 3 3 2" xfId="33625" xr:uid="{00000000-0005-0000-0000-0000B56B0000}"/>
    <cellStyle name="Normal 3 2 2 5 3 2 2 3 4" xfId="11721" xr:uid="{00000000-0005-0000-0000-0000B66B0000}"/>
    <cellStyle name="Normal 3 2 2 5 3 2 2 3 4 2" xfId="38471" xr:uid="{00000000-0005-0000-0000-0000B76B0000}"/>
    <cellStyle name="Normal 3 2 2 5 3 2 2 3 5" xfId="16566" xr:uid="{00000000-0005-0000-0000-0000B86B0000}"/>
    <cellStyle name="Normal 3 2 2 5 3 2 2 3 5 2" xfId="43316" xr:uid="{00000000-0005-0000-0000-0000B96B0000}"/>
    <cellStyle name="Normal 3 2 2 5 3 2 2 3 6" xfId="18967" xr:uid="{00000000-0005-0000-0000-0000BA6B0000}"/>
    <cellStyle name="Normal 3 2 2 5 3 2 2 3 6 2" xfId="45714" xr:uid="{00000000-0005-0000-0000-0000BB6B0000}"/>
    <cellStyle name="Normal 3 2 2 5 3 2 2 3 7" xfId="21418" xr:uid="{00000000-0005-0000-0000-0000BC6B0000}"/>
    <cellStyle name="Normal 3 2 2 5 3 2 2 3 7 2" xfId="48165" xr:uid="{00000000-0005-0000-0000-0000BD6B0000}"/>
    <cellStyle name="Normal 3 2 2 5 3 2 2 3 8" xfId="26284" xr:uid="{00000000-0005-0000-0000-0000BE6B0000}"/>
    <cellStyle name="Normal 3 2 2 5 3 2 2 3 8 2" xfId="53029" xr:uid="{00000000-0005-0000-0000-0000BF6B0000}"/>
    <cellStyle name="Normal 3 2 2 5 3 2 2 3 9" xfId="28774" xr:uid="{00000000-0005-0000-0000-0000C06B0000}"/>
    <cellStyle name="Normal 3 2 2 5 3 2 2 4" xfId="2489" xr:uid="{00000000-0005-0000-0000-0000C16B0000}"/>
    <cellStyle name="Normal 3 2 2 5 3 2 2 4 2" xfId="4972" xr:uid="{00000000-0005-0000-0000-0000C26B0000}"/>
    <cellStyle name="Normal 3 2 2 5 3 2 2 4 2 2" xfId="9823" xr:uid="{00000000-0005-0000-0000-0000C36B0000}"/>
    <cellStyle name="Normal 3 2 2 5 3 2 2 4 2 2 2" xfId="36573" xr:uid="{00000000-0005-0000-0000-0000C46B0000}"/>
    <cellStyle name="Normal 3 2 2 5 3 2 2 4 2 3" xfId="14565" xr:uid="{00000000-0005-0000-0000-0000C56B0000}"/>
    <cellStyle name="Normal 3 2 2 5 3 2 2 4 2 3 2" xfId="41315" xr:uid="{00000000-0005-0000-0000-0000C66B0000}"/>
    <cellStyle name="Normal 3 2 2 5 3 2 2 4 2 4" xfId="24366" xr:uid="{00000000-0005-0000-0000-0000C76B0000}"/>
    <cellStyle name="Normal 3 2 2 5 3 2 2 4 2 4 2" xfId="51113" xr:uid="{00000000-0005-0000-0000-0000C86B0000}"/>
    <cellStyle name="Normal 3 2 2 5 3 2 2 4 2 5" xfId="31722" xr:uid="{00000000-0005-0000-0000-0000C96B0000}"/>
    <cellStyle name="Normal 3 2 2 5 3 2 2 4 3" xfId="7349" xr:uid="{00000000-0005-0000-0000-0000CA6B0000}"/>
    <cellStyle name="Normal 3 2 2 5 3 2 2 4 3 2" xfId="34099" xr:uid="{00000000-0005-0000-0000-0000CB6B0000}"/>
    <cellStyle name="Normal 3 2 2 5 3 2 2 4 4" xfId="12195" xr:uid="{00000000-0005-0000-0000-0000CC6B0000}"/>
    <cellStyle name="Normal 3 2 2 5 3 2 2 4 4 2" xfId="38945" xr:uid="{00000000-0005-0000-0000-0000CD6B0000}"/>
    <cellStyle name="Normal 3 2 2 5 3 2 2 4 5" xfId="17040" xr:uid="{00000000-0005-0000-0000-0000CE6B0000}"/>
    <cellStyle name="Normal 3 2 2 5 3 2 2 4 5 2" xfId="43790" xr:uid="{00000000-0005-0000-0000-0000CF6B0000}"/>
    <cellStyle name="Normal 3 2 2 5 3 2 2 4 6" xfId="19441" xr:uid="{00000000-0005-0000-0000-0000D06B0000}"/>
    <cellStyle name="Normal 3 2 2 5 3 2 2 4 6 2" xfId="46188" xr:uid="{00000000-0005-0000-0000-0000D16B0000}"/>
    <cellStyle name="Normal 3 2 2 5 3 2 2 4 7" xfId="21892" xr:uid="{00000000-0005-0000-0000-0000D26B0000}"/>
    <cellStyle name="Normal 3 2 2 5 3 2 2 4 7 2" xfId="48639" xr:uid="{00000000-0005-0000-0000-0000D36B0000}"/>
    <cellStyle name="Normal 3 2 2 5 3 2 2 4 8" xfId="26758" xr:uid="{00000000-0005-0000-0000-0000D46B0000}"/>
    <cellStyle name="Normal 3 2 2 5 3 2 2 4 8 2" xfId="53503" xr:uid="{00000000-0005-0000-0000-0000D56B0000}"/>
    <cellStyle name="Normal 3 2 2 5 3 2 2 4 9" xfId="29248" xr:uid="{00000000-0005-0000-0000-0000D66B0000}"/>
    <cellStyle name="Normal 3 2 2 5 3 2 2 5" xfId="3542" xr:uid="{00000000-0005-0000-0000-0000D76B0000}"/>
    <cellStyle name="Normal 3 2 2 5 3 2 2 5 2" xfId="8401" xr:uid="{00000000-0005-0000-0000-0000D86B0000}"/>
    <cellStyle name="Normal 3 2 2 5 3 2 2 5 2 2" xfId="35151" xr:uid="{00000000-0005-0000-0000-0000D96B0000}"/>
    <cellStyle name="Normal 3 2 2 5 3 2 2 5 3" xfId="13143" xr:uid="{00000000-0005-0000-0000-0000DA6B0000}"/>
    <cellStyle name="Normal 3 2 2 5 3 2 2 5 3 2" xfId="39893" xr:uid="{00000000-0005-0000-0000-0000DB6B0000}"/>
    <cellStyle name="Normal 3 2 2 5 3 2 2 5 4" xfId="22944" xr:uid="{00000000-0005-0000-0000-0000DC6B0000}"/>
    <cellStyle name="Normal 3 2 2 5 3 2 2 5 4 2" xfId="49691" xr:uid="{00000000-0005-0000-0000-0000DD6B0000}"/>
    <cellStyle name="Normal 3 2 2 5 3 2 2 5 5" xfId="30300" xr:uid="{00000000-0005-0000-0000-0000DE6B0000}"/>
    <cellStyle name="Normal 3 2 2 5 3 2 2 6" xfId="5927" xr:uid="{00000000-0005-0000-0000-0000DF6B0000}"/>
    <cellStyle name="Normal 3 2 2 5 3 2 2 6 2" xfId="32677" xr:uid="{00000000-0005-0000-0000-0000E06B0000}"/>
    <cellStyle name="Normal 3 2 2 5 3 2 2 7" xfId="10773" xr:uid="{00000000-0005-0000-0000-0000E16B0000}"/>
    <cellStyle name="Normal 3 2 2 5 3 2 2 7 2" xfId="37523" xr:uid="{00000000-0005-0000-0000-0000E26B0000}"/>
    <cellStyle name="Normal 3 2 2 5 3 2 2 8" xfId="15618" xr:uid="{00000000-0005-0000-0000-0000E36B0000}"/>
    <cellStyle name="Normal 3 2 2 5 3 2 2 8 2" xfId="42368" xr:uid="{00000000-0005-0000-0000-0000E46B0000}"/>
    <cellStyle name="Normal 3 2 2 5 3 2 2 9" xfId="18019" xr:uid="{00000000-0005-0000-0000-0000E56B0000}"/>
    <cellStyle name="Normal 3 2 2 5 3 2 2 9 2" xfId="44766" xr:uid="{00000000-0005-0000-0000-0000E66B0000}"/>
    <cellStyle name="Normal 3 2 2 5 3 2 3" xfId="1296" xr:uid="{00000000-0005-0000-0000-0000E76B0000}"/>
    <cellStyle name="Normal 3 2 2 5 3 2 3 10" xfId="28063" xr:uid="{00000000-0005-0000-0000-0000E86B0000}"/>
    <cellStyle name="Normal 3 2 2 5 3 2 3 2" xfId="2726" xr:uid="{00000000-0005-0000-0000-0000E96B0000}"/>
    <cellStyle name="Normal 3 2 2 5 3 2 3 2 2" xfId="5209" xr:uid="{00000000-0005-0000-0000-0000EA6B0000}"/>
    <cellStyle name="Normal 3 2 2 5 3 2 3 2 2 2" xfId="10060" xr:uid="{00000000-0005-0000-0000-0000EB6B0000}"/>
    <cellStyle name="Normal 3 2 2 5 3 2 3 2 2 2 2" xfId="36810" xr:uid="{00000000-0005-0000-0000-0000EC6B0000}"/>
    <cellStyle name="Normal 3 2 2 5 3 2 3 2 2 3" xfId="14802" xr:uid="{00000000-0005-0000-0000-0000ED6B0000}"/>
    <cellStyle name="Normal 3 2 2 5 3 2 3 2 2 3 2" xfId="41552" xr:uid="{00000000-0005-0000-0000-0000EE6B0000}"/>
    <cellStyle name="Normal 3 2 2 5 3 2 3 2 2 4" xfId="24603" xr:uid="{00000000-0005-0000-0000-0000EF6B0000}"/>
    <cellStyle name="Normal 3 2 2 5 3 2 3 2 2 4 2" xfId="51350" xr:uid="{00000000-0005-0000-0000-0000F06B0000}"/>
    <cellStyle name="Normal 3 2 2 5 3 2 3 2 2 5" xfId="31959" xr:uid="{00000000-0005-0000-0000-0000F16B0000}"/>
    <cellStyle name="Normal 3 2 2 5 3 2 3 2 3" xfId="7586" xr:uid="{00000000-0005-0000-0000-0000F26B0000}"/>
    <cellStyle name="Normal 3 2 2 5 3 2 3 2 3 2" xfId="34336" xr:uid="{00000000-0005-0000-0000-0000F36B0000}"/>
    <cellStyle name="Normal 3 2 2 5 3 2 3 2 4" xfId="12432" xr:uid="{00000000-0005-0000-0000-0000F46B0000}"/>
    <cellStyle name="Normal 3 2 2 5 3 2 3 2 4 2" xfId="39182" xr:uid="{00000000-0005-0000-0000-0000F56B0000}"/>
    <cellStyle name="Normal 3 2 2 5 3 2 3 2 5" xfId="17277" xr:uid="{00000000-0005-0000-0000-0000F66B0000}"/>
    <cellStyle name="Normal 3 2 2 5 3 2 3 2 5 2" xfId="44027" xr:uid="{00000000-0005-0000-0000-0000F76B0000}"/>
    <cellStyle name="Normal 3 2 2 5 3 2 3 2 6" xfId="19678" xr:uid="{00000000-0005-0000-0000-0000F86B0000}"/>
    <cellStyle name="Normal 3 2 2 5 3 2 3 2 6 2" xfId="46425" xr:uid="{00000000-0005-0000-0000-0000F96B0000}"/>
    <cellStyle name="Normal 3 2 2 5 3 2 3 2 7" xfId="22129" xr:uid="{00000000-0005-0000-0000-0000FA6B0000}"/>
    <cellStyle name="Normal 3 2 2 5 3 2 3 2 7 2" xfId="48876" xr:uid="{00000000-0005-0000-0000-0000FB6B0000}"/>
    <cellStyle name="Normal 3 2 2 5 3 2 3 2 8" xfId="26995" xr:uid="{00000000-0005-0000-0000-0000FC6B0000}"/>
    <cellStyle name="Normal 3 2 2 5 3 2 3 2 8 2" xfId="53740" xr:uid="{00000000-0005-0000-0000-0000FD6B0000}"/>
    <cellStyle name="Normal 3 2 2 5 3 2 3 2 9" xfId="29485" xr:uid="{00000000-0005-0000-0000-0000FE6B0000}"/>
    <cellStyle name="Normal 3 2 2 5 3 2 3 3" xfId="3780" xr:uid="{00000000-0005-0000-0000-0000FF6B0000}"/>
    <cellStyle name="Normal 3 2 2 5 3 2 3 3 2" xfId="8638" xr:uid="{00000000-0005-0000-0000-0000006C0000}"/>
    <cellStyle name="Normal 3 2 2 5 3 2 3 3 2 2" xfId="35388" xr:uid="{00000000-0005-0000-0000-0000016C0000}"/>
    <cellStyle name="Normal 3 2 2 5 3 2 3 3 3" xfId="13380" xr:uid="{00000000-0005-0000-0000-0000026C0000}"/>
    <cellStyle name="Normal 3 2 2 5 3 2 3 3 3 2" xfId="40130" xr:uid="{00000000-0005-0000-0000-0000036C0000}"/>
    <cellStyle name="Normal 3 2 2 5 3 2 3 3 4" xfId="23181" xr:uid="{00000000-0005-0000-0000-0000046C0000}"/>
    <cellStyle name="Normal 3 2 2 5 3 2 3 3 4 2" xfId="49928" xr:uid="{00000000-0005-0000-0000-0000056C0000}"/>
    <cellStyle name="Normal 3 2 2 5 3 2 3 3 5" xfId="30537" xr:uid="{00000000-0005-0000-0000-0000066C0000}"/>
    <cellStyle name="Normal 3 2 2 5 3 2 3 4" xfId="6164" xr:uid="{00000000-0005-0000-0000-0000076C0000}"/>
    <cellStyle name="Normal 3 2 2 5 3 2 3 4 2" xfId="32914" xr:uid="{00000000-0005-0000-0000-0000086C0000}"/>
    <cellStyle name="Normal 3 2 2 5 3 2 3 5" xfId="11010" xr:uid="{00000000-0005-0000-0000-0000096C0000}"/>
    <cellStyle name="Normal 3 2 2 5 3 2 3 5 2" xfId="37760" xr:uid="{00000000-0005-0000-0000-00000A6C0000}"/>
    <cellStyle name="Normal 3 2 2 5 3 2 3 6" xfId="15855" xr:uid="{00000000-0005-0000-0000-00000B6C0000}"/>
    <cellStyle name="Normal 3 2 2 5 3 2 3 6 2" xfId="42605" xr:uid="{00000000-0005-0000-0000-00000C6C0000}"/>
    <cellStyle name="Normal 3 2 2 5 3 2 3 7" xfId="18256" xr:uid="{00000000-0005-0000-0000-00000D6C0000}"/>
    <cellStyle name="Normal 3 2 2 5 3 2 3 7 2" xfId="45003" xr:uid="{00000000-0005-0000-0000-00000E6C0000}"/>
    <cellStyle name="Normal 3 2 2 5 3 2 3 8" xfId="20707" xr:uid="{00000000-0005-0000-0000-00000F6C0000}"/>
    <cellStyle name="Normal 3 2 2 5 3 2 3 8 2" xfId="47454" xr:uid="{00000000-0005-0000-0000-0000106C0000}"/>
    <cellStyle name="Normal 3 2 2 5 3 2 3 9" xfId="25573" xr:uid="{00000000-0005-0000-0000-0000116C0000}"/>
    <cellStyle name="Normal 3 2 2 5 3 2 3 9 2" xfId="52318" xr:uid="{00000000-0005-0000-0000-0000126C0000}"/>
    <cellStyle name="Normal 3 2 2 5 3 2 4" xfId="1776" xr:uid="{00000000-0005-0000-0000-0000136C0000}"/>
    <cellStyle name="Normal 3 2 2 5 3 2 4 2" xfId="4259" xr:uid="{00000000-0005-0000-0000-0000146C0000}"/>
    <cellStyle name="Normal 3 2 2 5 3 2 4 2 2" xfId="9112" xr:uid="{00000000-0005-0000-0000-0000156C0000}"/>
    <cellStyle name="Normal 3 2 2 5 3 2 4 2 2 2" xfId="35862" xr:uid="{00000000-0005-0000-0000-0000166C0000}"/>
    <cellStyle name="Normal 3 2 2 5 3 2 4 2 3" xfId="13854" xr:uid="{00000000-0005-0000-0000-0000176C0000}"/>
    <cellStyle name="Normal 3 2 2 5 3 2 4 2 3 2" xfId="40604" xr:uid="{00000000-0005-0000-0000-0000186C0000}"/>
    <cellStyle name="Normal 3 2 2 5 3 2 4 2 4" xfId="23655" xr:uid="{00000000-0005-0000-0000-0000196C0000}"/>
    <cellStyle name="Normal 3 2 2 5 3 2 4 2 4 2" xfId="50402" xr:uid="{00000000-0005-0000-0000-00001A6C0000}"/>
    <cellStyle name="Normal 3 2 2 5 3 2 4 2 5" xfId="31011" xr:uid="{00000000-0005-0000-0000-00001B6C0000}"/>
    <cellStyle name="Normal 3 2 2 5 3 2 4 3" xfId="6638" xr:uid="{00000000-0005-0000-0000-00001C6C0000}"/>
    <cellStyle name="Normal 3 2 2 5 3 2 4 3 2" xfId="33388" xr:uid="{00000000-0005-0000-0000-00001D6C0000}"/>
    <cellStyle name="Normal 3 2 2 5 3 2 4 4" xfId="11484" xr:uid="{00000000-0005-0000-0000-00001E6C0000}"/>
    <cellStyle name="Normal 3 2 2 5 3 2 4 4 2" xfId="38234" xr:uid="{00000000-0005-0000-0000-00001F6C0000}"/>
    <cellStyle name="Normal 3 2 2 5 3 2 4 5" xfId="16329" xr:uid="{00000000-0005-0000-0000-0000206C0000}"/>
    <cellStyle name="Normal 3 2 2 5 3 2 4 5 2" xfId="43079" xr:uid="{00000000-0005-0000-0000-0000216C0000}"/>
    <cellStyle name="Normal 3 2 2 5 3 2 4 6" xfId="18730" xr:uid="{00000000-0005-0000-0000-0000226C0000}"/>
    <cellStyle name="Normal 3 2 2 5 3 2 4 6 2" xfId="45477" xr:uid="{00000000-0005-0000-0000-0000236C0000}"/>
    <cellStyle name="Normal 3 2 2 5 3 2 4 7" xfId="21181" xr:uid="{00000000-0005-0000-0000-0000246C0000}"/>
    <cellStyle name="Normal 3 2 2 5 3 2 4 7 2" xfId="47928" xr:uid="{00000000-0005-0000-0000-0000256C0000}"/>
    <cellStyle name="Normal 3 2 2 5 3 2 4 8" xfId="26047" xr:uid="{00000000-0005-0000-0000-0000266C0000}"/>
    <cellStyle name="Normal 3 2 2 5 3 2 4 8 2" xfId="52792" xr:uid="{00000000-0005-0000-0000-0000276C0000}"/>
    <cellStyle name="Normal 3 2 2 5 3 2 4 9" xfId="28537" xr:uid="{00000000-0005-0000-0000-0000286C0000}"/>
    <cellStyle name="Normal 3 2 2 5 3 2 5" xfId="2252" xr:uid="{00000000-0005-0000-0000-0000296C0000}"/>
    <cellStyle name="Normal 3 2 2 5 3 2 5 2" xfId="4735" xr:uid="{00000000-0005-0000-0000-00002A6C0000}"/>
    <cellStyle name="Normal 3 2 2 5 3 2 5 2 2" xfId="9586" xr:uid="{00000000-0005-0000-0000-00002B6C0000}"/>
    <cellStyle name="Normal 3 2 2 5 3 2 5 2 2 2" xfId="36336" xr:uid="{00000000-0005-0000-0000-00002C6C0000}"/>
    <cellStyle name="Normal 3 2 2 5 3 2 5 2 3" xfId="14328" xr:uid="{00000000-0005-0000-0000-00002D6C0000}"/>
    <cellStyle name="Normal 3 2 2 5 3 2 5 2 3 2" xfId="41078" xr:uid="{00000000-0005-0000-0000-00002E6C0000}"/>
    <cellStyle name="Normal 3 2 2 5 3 2 5 2 4" xfId="24129" xr:uid="{00000000-0005-0000-0000-00002F6C0000}"/>
    <cellStyle name="Normal 3 2 2 5 3 2 5 2 4 2" xfId="50876" xr:uid="{00000000-0005-0000-0000-0000306C0000}"/>
    <cellStyle name="Normal 3 2 2 5 3 2 5 2 5" xfId="31485" xr:uid="{00000000-0005-0000-0000-0000316C0000}"/>
    <cellStyle name="Normal 3 2 2 5 3 2 5 3" xfId="7112" xr:uid="{00000000-0005-0000-0000-0000326C0000}"/>
    <cellStyle name="Normal 3 2 2 5 3 2 5 3 2" xfId="33862" xr:uid="{00000000-0005-0000-0000-0000336C0000}"/>
    <cellStyle name="Normal 3 2 2 5 3 2 5 4" xfId="11958" xr:uid="{00000000-0005-0000-0000-0000346C0000}"/>
    <cellStyle name="Normal 3 2 2 5 3 2 5 4 2" xfId="38708" xr:uid="{00000000-0005-0000-0000-0000356C0000}"/>
    <cellStyle name="Normal 3 2 2 5 3 2 5 5" xfId="16803" xr:uid="{00000000-0005-0000-0000-0000366C0000}"/>
    <cellStyle name="Normal 3 2 2 5 3 2 5 5 2" xfId="43553" xr:uid="{00000000-0005-0000-0000-0000376C0000}"/>
    <cellStyle name="Normal 3 2 2 5 3 2 5 6" xfId="19204" xr:uid="{00000000-0005-0000-0000-0000386C0000}"/>
    <cellStyle name="Normal 3 2 2 5 3 2 5 6 2" xfId="45951" xr:uid="{00000000-0005-0000-0000-0000396C0000}"/>
    <cellStyle name="Normal 3 2 2 5 3 2 5 7" xfId="21655" xr:uid="{00000000-0005-0000-0000-00003A6C0000}"/>
    <cellStyle name="Normal 3 2 2 5 3 2 5 7 2" xfId="48402" xr:uid="{00000000-0005-0000-0000-00003B6C0000}"/>
    <cellStyle name="Normal 3 2 2 5 3 2 5 8" xfId="26521" xr:uid="{00000000-0005-0000-0000-00003C6C0000}"/>
    <cellStyle name="Normal 3 2 2 5 3 2 5 8 2" xfId="53266" xr:uid="{00000000-0005-0000-0000-00003D6C0000}"/>
    <cellStyle name="Normal 3 2 2 5 3 2 5 9" xfId="29011" xr:uid="{00000000-0005-0000-0000-00003E6C0000}"/>
    <cellStyle name="Normal 3 2 2 5 3 2 6" xfId="3272" xr:uid="{00000000-0005-0000-0000-00003F6C0000}"/>
    <cellStyle name="Normal 3 2 2 5 3 2 6 2" xfId="8131" xr:uid="{00000000-0005-0000-0000-0000406C0000}"/>
    <cellStyle name="Normal 3 2 2 5 3 2 6 2 2" xfId="34881" xr:uid="{00000000-0005-0000-0000-0000416C0000}"/>
    <cellStyle name="Normal 3 2 2 5 3 2 6 3" xfId="12906" xr:uid="{00000000-0005-0000-0000-0000426C0000}"/>
    <cellStyle name="Normal 3 2 2 5 3 2 6 3 2" xfId="39656" xr:uid="{00000000-0005-0000-0000-0000436C0000}"/>
    <cellStyle name="Normal 3 2 2 5 3 2 6 4" xfId="22674" xr:uid="{00000000-0005-0000-0000-0000446C0000}"/>
    <cellStyle name="Normal 3 2 2 5 3 2 6 4 2" xfId="49421" xr:uid="{00000000-0005-0000-0000-0000456C0000}"/>
    <cellStyle name="Normal 3 2 2 5 3 2 6 5" xfId="30030" xr:uid="{00000000-0005-0000-0000-0000466C0000}"/>
    <cellStyle name="Normal 3 2 2 5 3 2 7" xfId="5690" xr:uid="{00000000-0005-0000-0000-0000476C0000}"/>
    <cellStyle name="Normal 3 2 2 5 3 2 7 2" xfId="32440" xr:uid="{00000000-0005-0000-0000-0000486C0000}"/>
    <cellStyle name="Normal 3 2 2 5 3 2 8" xfId="10535" xr:uid="{00000000-0005-0000-0000-0000496C0000}"/>
    <cellStyle name="Normal 3 2 2 5 3 2 8 2" xfId="37285" xr:uid="{00000000-0005-0000-0000-00004A6C0000}"/>
    <cellStyle name="Normal 3 2 2 5 3 2 9" xfId="15381" xr:uid="{00000000-0005-0000-0000-00004B6C0000}"/>
    <cellStyle name="Normal 3 2 2 5 3 2 9 2" xfId="42131" xr:uid="{00000000-0005-0000-0000-00004C6C0000}"/>
    <cellStyle name="Normal 3 2 2 5 3 3" xfId="891" xr:uid="{00000000-0005-0000-0000-00004D6C0000}"/>
    <cellStyle name="Normal 3 2 2 5 3 3 10" xfId="20334" xr:uid="{00000000-0005-0000-0000-00004E6C0000}"/>
    <cellStyle name="Normal 3 2 2 5 3 3 10 2" xfId="47081" xr:uid="{00000000-0005-0000-0000-00004F6C0000}"/>
    <cellStyle name="Normal 3 2 2 5 3 3 11" xfId="25200" xr:uid="{00000000-0005-0000-0000-0000506C0000}"/>
    <cellStyle name="Normal 3 2 2 5 3 3 11 2" xfId="51945" xr:uid="{00000000-0005-0000-0000-0000516C0000}"/>
    <cellStyle name="Normal 3 2 2 5 3 3 12" xfId="27664" xr:uid="{00000000-0005-0000-0000-0000526C0000}"/>
    <cellStyle name="Normal 3 2 2 5 3 3 2" xfId="1399" xr:uid="{00000000-0005-0000-0000-0000536C0000}"/>
    <cellStyle name="Normal 3 2 2 5 3 3 2 10" xfId="28164" xr:uid="{00000000-0005-0000-0000-0000546C0000}"/>
    <cellStyle name="Normal 3 2 2 5 3 3 2 2" xfId="2827" xr:uid="{00000000-0005-0000-0000-0000556C0000}"/>
    <cellStyle name="Normal 3 2 2 5 3 3 2 2 2" xfId="5310" xr:uid="{00000000-0005-0000-0000-0000566C0000}"/>
    <cellStyle name="Normal 3 2 2 5 3 3 2 2 2 2" xfId="10161" xr:uid="{00000000-0005-0000-0000-0000576C0000}"/>
    <cellStyle name="Normal 3 2 2 5 3 3 2 2 2 2 2" xfId="36911" xr:uid="{00000000-0005-0000-0000-0000586C0000}"/>
    <cellStyle name="Normal 3 2 2 5 3 3 2 2 2 3" xfId="14903" xr:uid="{00000000-0005-0000-0000-0000596C0000}"/>
    <cellStyle name="Normal 3 2 2 5 3 3 2 2 2 3 2" xfId="41653" xr:uid="{00000000-0005-0000-0000-00005A6C0000}"/>
    <cellStyle name="Normal 3 2 2 5 3 3 2 2 2 4" xfId="24704" xr:uid="{00000000-0005-0000-0000-00005B6C0000}"/>
    <cellStyle name="Normal 3 2 2 5 3 3 2 2 2 4 2" xfId="51451" xr:uid="{00000000-0005-0000-0000-00005C6C0000}"/>
    <cellStyle name="Normal 3 2 2 5 3 3 2 2 2 5" xfId="32060" xr:uid="{00000000-0005-0000-0000-00005D6C0000}"/>
    <cellStyle name="Normal 3 2 2 5 3 3 2 2 3" xfId="7687" xr:uid="{00000000-0005-0000-0000-00005E6C0000}"/>
    <cellStyle name="Normal 3 2 2 5 3 3 2 2 3 2" xfId="34437" xr:uid="{00000000-0005-0000-0000-00005F6C0000}"/>
    <cellStyle name="Normal 3 2 2 5 3 3 2 2 4" xfId="12533" xr:uid="{00000000-0005-0000-0000-0000606C0000}"/>
    <cellStyle name="Normal 3 2 2 5 3 3 2 2 4 2" xfId="39283" xr:uid="{00000000-0005-0000-0000-0000616C0000}"/>
    <cellStyle name="Normal 3 2 2 5 3 3 2 2 5" xfId="17378" xr:uid="{00000000-0005-0000-0000-0000626C0000}"/>
    <cellStyle name="Normal 3 2 2 5 3 3 2 2 5 2" xfId="44128" xr:uid="{00000000-0005-0000-0000-0000636C0000}"/>
    <cellStyle name="Normal 3 2 2 5 3 3 2 2 6" xfId="19779" xr:uid="{00000000-0005-0000-0000-0000646C0000}"/>
    <cellStyle name="Normal 3 2 2 5 3 3 2 2 6 2" xfId="46526" xr:uid="{00000000-0005-0000-0000-0000656C0000}"/>
    <cellStyle name="Normal 3 2 2 5 3 3 2 2 7" xfId="22230" xr:uid="{00000000-0005-0000-0000-0000666C0000}"/>
    <cellStyle name="Normal 3 2 2 5 3 3 2 2 7 2" xfId="48977" xr:uid="{00000000-0005-0000-0000-0000676C0000}"/>
    <cellStyle name="Normal 3 2 2 5 3 3 2 2 8" xfId="27096" xr:uid="{00000000-0005-0000-0000-0000686C0000}"/>
    <cellStyle name="Normal 3 2 2 5 3 3 2 2 8 2" xfId="53841" xr:uid="{00000000-0005-0000-0000-0000696C0000}"/>
    <cellStyle name="Normal 3 2 2 5 3 3 2 2 9" xfId="29586" xr:uid="{00000000-0005-0000-0000-00006A6C0000}"/>
    <cellStyle name="Normal 3 2 2 5 3 3 2 3" xfId="3882" xr:uid="{00000000-0005-0000-0000-00006B6C0000}"/>
    <cellStyle name="Normal 3 2 2 5 3 3 2 3 2" xfId="8739" xr:uid="{00000000-0005-0000-0000-00006C6C0000}"/>
    <cellStyle name="Normal 3 2 2 5 3 3 2 3 2 2" xfId="35489" xr:uid="{00000000-0005-0000-0000-00006D6C0000}"/>
    <cellStyle name="Normal 3 2 2 5 3 3 2 3 3" xfId="13481" xr:uid="{00000000-0005-0000-0000-00006E6C0000}"/>
    <cellStyle name="Normal 3 2 2 5 3 3 2 3 3 2" xfId="40231" xr:uid="{00000000-0005-0000-0000-00006F6C0000}"/>
    <cellStyle name="Normal 3 2 2 5 3 3 2 3 4" xfId="23282" xr:uid="{00000000-0005-0000-0000-0000706C0000}"/>
    <cellStyle name="Normal 3 2 2 5 3 3 2 3 4 2" xfId="50029" xr:uid="{00000000-0005-0000-0000-0000716C0000}"/>
    <cellStyle name="Normal 3 2 2 5 3 3 2 3 5" xfId="30638" xr:uid="{00000000-0005-0000-0000-0000726C0000}"/>
    <cellStyle name="Normal 3 2 2 5 3 3 2 4" xfId="6265" xr:uid="{00000000-0005-0000-0000-0000736C0000}"/>
    <cellStyle name="Normal 3 2 2 5 3 3 2 4 2" xfId="33015" xr:uid="{00000000-0005-0000-0000-0000746C0000}"/>
    <cellStyle name="Normal 3 2 2 5 3 3 2 5" xfId="11111" xr:uid="{00000000-0005-0000-0000-0000756C0000}"/>
    <cellStyle name="Normal 3 2 2 5 3 3 2 5 2" xfId="37861" xr:uid="{00000000-0005-0000-0000-0000766C0000}"/>
    <cellStyle name="Normal 3 2 2 5 3 3 2 6" xfId="15956" xr:uid="{00000000-0005-0000-0000-0000776C0000}"/>
    <cellStyle name="Normal 3 2 2 5 3 3 2 6 2" xfId="42706" xr:uid="{00000000-0005-0000-0000-0000786C0000}"/>
    <cellStyle name="Normal 3 2 2 5 3 3 2 7" xfId="18357" xr:uid="{00000000-0005-0000-0000-0000796C0000}"/>
    <cellStyle name="Normal 3 2 2 5 3 3 2 7 2" xfId="45104" xr:uid="{00000000-0005-0000-0000-00007A6C0000}"/>
    <cellStyle name="Normal 3 2 2 5 3 3 2 8" xfId="20808" xr:uid="{00000000-0005-0000-0000-00007B6C0000}"/>
    <cellStyle name="Normal 3 2 2 5 3 3 2 8 2" xfId="47555" xr:uid="{00000000-0005-0000-0000-00007C6C0000}"/>
    <cellStyle name="Normal 3 2 2 5 3 3 2 9" xfId="25674" xr:uid="{00000000-0005-0000-0000-00007D6C0000}"/>
    <cellStyle name="Normal 3 2 2 5 3 3 2 9 2" xfId="52419" xr:uid="{00000000-0005-0000-0000-00007E6C0000}"/>
    <cellStyle name="Normal 3 2 2 5 3 3 3" xfId="1878" xr:uid="{00000000-0005-0000-0000-00007F6C0000}"/>
    <cellStyle name="Normal 3 2 2 5 3 3 3 2" xfId="4361" xr:uid="{00000000-0005-0000-0000-0000806C0000}"/>
    <cellStyle name="Normal 3 2 2 5 3 3 3 2 2" xfId="9213" xr:uid="{00000000-0005-0000-0000-0000816C0000}"/>
    <cellStyle name="Normal 3 2 2 5 3 3 3 2 2 2" xfId="35963" xr:uid="{00000000-0005-0000-0000-0000826C0000}"/>
    <cellStyle name="Normal 3 2 2 5 3 3 3 2 3" xfId="13955" xr:uid="{00000000-0005-0000-0000-0000836C0000}"/>
    <cellStyle name="Normal 3 2 2 5 3 3 3 2 3 2" xfId="40705" xr:uid="{00000000-0005-0000-0000-0000846C0000}"/>
    <cellStyle name="Normal 3 2 2 5 3 3 3 2 4" xfId="23756" xr:uid="{00000000-0005-0000-0000-0000856C0000}"/>
    <cellStyle name="Normal 3 2 2 5 3 3 3 2 4 2" xfId="50503" xr:uid="{00000000-0005-0000-0000-0000866C0000}"/>
    <cellStyle name="Normal 3 2 2 5 3 3 3 2 5" xfId="31112" xr:uid="{00000000-0005-0000-0000-0000876C0000}"/>
    <cellStyle name="Normal 3 2 2 5 3 3 3 3" xfId="6739" xr:uid="{00000000-0005-0000-0000-0000886C0000}"/>
    <cellStyle name="Normal 3 2 2 5 3 3 3 3 2" xfId="33489" xr:uid="{00000000-0005-0000-0000-0000896C0000}"/>
    <cellStyle name="Normal 3 2 2 5 3 3 3 4" xfId="11585" xr:uid="{00000000-0005-0000-0000-00008A6C0000}"/>
    <cellStyle name="Normal 3 2 2 5 3 3 3 4 2" xfId="38335" xr:uid="{00000000-0005-0000-0000-00008B6C0000}"/>
    <cellStyle name="Normal 3 2 2 5 3 3 3 5" xfId="16430" xr:uid="{00000000-0005-0000-0000-00008C6C0000}"/>
    <cellStyle name="Normal 3 2 2 5 3 3 3 5 2" xfId="43180" xr:uid="{00000000-0005-0000-0000-00008D6C0000}"/>
    <cellStyle name="Normal 3 2 2 5 3 3 3 6" xfId="18831" xr:uid="{00000000-0005-0000-0000-00008E6C0000}"/>
    <cellStyle name="Normal 3 2 2 5 3 3 3 6 2" xfId="45578" xr:uid="{00000000-0005-0000-0000-00008F6C0000}"/>
    <cellStyle name="Normal 3 2 2 5 3 3 3 7" xfId="21282" xr:uid="{00000000-0005-0000-0000-0000906C0000}"/>
    <cellStyle name="Normal 3 2 2 5 3 3 3 7 2" xfId="48029" xr:uid="{00000000-0005-0000-0000-0000916C0000}"/>
    <cellStyle name="Normal 3 2 2 5 3 3 3 8" xfId="26148" xr:uid="{00000000-0005-0000-0000-0000926C0000}"/>
    <cellStyle name="Normal 3 2 2 5 3 3 3 8 2" xfId="52893" xr:uid="{00000000-0005-0000-0000-0000936C0000}"/>
    <cellStyle name="Normal 3 2 2 5 3 3 3 9" xfId="28638" xr:uid="{00000000-0005-0000-0000-0000946C0000}"/>
    <cellStyle name="Normal 3 2 2 5 3 3 4" xfId="2353" xr:uid="{00000000-0005-0000-0000-0000956C0000}"/>
    <cellStyle name="Normal 3 2 2 5 3 3 4 2" xfId="4836" xr:uid="{00000000-0005-0000-0000-0000966C0000}"/>
    <cellStyle name="Normal 3 2 2 5 3 3 4 2 2" xfId="9687" xr:uid="{00000000-0005-0000-0000-0000976C0000}"/>
    <cellStyle name="Normal 3 2 2 5 3 3 4 2 2 2" xfId="36437" xr:uid="{00000000-0005-0000-0000-0000986C0000}"/>
    <cellStyle name="Normal 3 2 2 5 3 3 4 2 3" xfId="14429" xr:uid="{00000000-0005-0000-0000-0000996C0000}"/>
    <cellStyle name="Normal 3 2 2 5 3 3 4 2 3 2" xfId="41179" xr:uid="{00000000-0005-0000-0000-00009A6C0000}"/>
    <cellStyle name="Normal 3 2 2 5 3 3 4 2 4" xfId="24230" xr:uid="{00000000-0005-0000-0000-00009B6C0000}"/>
    <cellStyle name="Normal 3 2 2 5 3 3 4 2 4 2" xfId="50977" xr:uid="{00000000-0005-0000-0000-00009C6C0000}"/>
    <cellStyle name="Normal 3 2 2 5 3 3 4 2 5" xfId="31586" xr:uid="{00000000-0005-0000-0000-00009D6C0000}"/>
    <cellStyle name="Normal 3 2 2 5 3 3 4 3" xfId="7213" xr:uid="{00000000-0005-0000-0000-00009E6C0000}"/>
    <cellStyle name="Normal 3 2 2 5 3 3 4 3 2" xfId="33963" xr:uid="{00000000-0005-0000-0000-00009F6C0000}"/>
    <cellStyle name="Normal 3 2 2 5 3 3 4 4" xfId="12059" xr:uid="{00000000-0005-0000-0000-0000A06C0000}"/>
    <cellStyle name="Normal 3 2 2 5 3 3 4 4 2" xfId="38809" xr:uid="{00000000-0005-0000-0000-0000A16C0000}"/>
    <cellStyle name="Normal 3 2 2 5 3 3 4 5" xfId="16904" xr:uid="{00000000-0005-0000-0000-0000A26C0000}"/>
    <cellStyle name="Normal 3 2 2 5 3 3 4 5 2" xfId="43654" xr:uid="{00000000-0005-0000-0000-0000A36C0000}"/>
    <cellStyle name="Normal 3 2 2 5 3 3 4 6" xfId="19305" xr:uid="{00000000-0005-0000-0000-0000A46C0000}"/>
    <cellStyle name="Normal 3 2 2 5 3 3 4 6 2" xfId="46052" xr:uid="{00000000-0005-0000-0000-0000A56C0000}"/>
    <cellStyle name="Normal 3 2 2 5 3 3 4 7" xfId="21756" xr:uid="{00000000-0005-0000-0000-0000A66C0000}"/>
    <cellStyle name="Normal 3 2 2 5 3 3 4 7 2" xfId="48503" xr:uid="{00000000-0005-0000-0000-0000A76C0000}"/>
    <cellStyle name="Normal 3 2 2 5 3 3 4 8" xfId="26622" xr:uid="{00000000-0005-0000-0000-0000A86C0000}"/>
    <cellStyle name="Normal 3 2 2 5 3 3 4 8 2" xfId="53367" xr:uid="{00000000-0005-0000-0000-0000A96C0000}"/>
    <cellStyle name="Normal 3 2 2 5 3 3 4 9" xfId="29112" xr:uid="{00000000-0005-0000-0000-0000AA6C0000}"/>
    <cellStyle name="Normal 3 2 2 5 3 3 5" xfId="3380" xr:uid="{00000000-0005-0000-0000-0000AB6C0000}"/>
    <cellStyle name="Normal 3 2 2 5 3 3 5 2" xfId="8239" xr:uid="{00000000-0005-0000-0000-0000AC6C0000}"/>
    <cellStyle name="Normal 3 2 2 5 3 3 5 2 2" xfId="34989" xr:uid="{00000000-0005-0000-0000-0000AD6C0000}"/>
    <cellStyle name="Normal 3 2 2 5 3 3 5 3" xfId="13007" xr:uid="{00000000-0005-0000-0000-0000AE6C0000}"/>
    <cellStyle name="Normal 3 2 2 5 3 3 5 3 2" xfId="39757" xr:uid="{00000000-0005-0000-0000-0000AF6C0000}"/>
    <cellStyle name="Normal 3 2 2 5 3 3 5 4" xfId="22782" xr:uid="{00000000-0005-0000-0000-0000B06C0000}"/>
    <cellStyle name="Normal 3 2 2 5 3 3 5 4 2" xfId="49529" xr:uid="{00000000-0005-0000-0000-0000B16C0000}"/>
    <cellStyle name="Normal 3 2 2 5 3 3 5 5" xfId="30138" xr:uid="{00000000-0005-0000-0000-0000B26C0000}"/>
    <cellStyle name="Normal 3 2 2 5 3 3 6" xfId="5791" xr:uid="{00000000-0005-0000-0000-0000B36C0000}"/>
    <cellStyle name="Normal 3 2 2 5 3 3 6 2" xfId="32541" xr:uid="{00000000-0005-0000-0000-0000B46C0000}"/>
    <cellStyle name="Normal 3 2 2 5 3 3 7" xfId="10637" xr:uid="{00000000-0005-0000-0000-0000B56C0000}"/>
    <cellStyle name="Normal 3 2 2 5 3 3 7 2" xfId="37387" xr:uid="{00000000-0005-0000-0000-0000B66C0000}"/>
    <cellStyle name="Normal 3 2 2 5 3 3 8" xfId="15482" xr:uid="{00000000-0005-0000-0000-0000B76C0000}"/>
    <cellStyle name="Normal 3 2 2 5 3 3 8 2" xfId="42232" xr:uid="{00000000-0005-0000-0000-0000B86C0000}"/>
    <cellStyle name="Normal 3 2 2 5 3 3 9" xfId="17881" xr:uid="{00000000-0005-0000-0000-0000B96C0000}"/>
    <cellStyle name="Normal 3 2 2 5 3 3 9 2" xfId="44628" xr:uid="{00000000-0005-0000-0000-0000BA6C0000}"/>
    <cellStyle name="Normal 3 2 2 5 3 4" xfId="1160" xr:uid="{00000000-0005-0000-0000-0000BB6C0000}"/>
    <cellStyle name="Normal 3 2 2 5 3 4 10" xfId="27927" xr:uid="{00000000-0005-0000-0000-0000BC6C0000}"/>
    <cellStyle name="Normal 3 2 2 5 3 4 2" xfId="2590" xr:uid="{00000000-0005-0000-0000-0000BD6C0000}"/>
    <cellStyle name="Normal 3 2 2 5 3 4 2 2" xfId="5073" xr:uid="{00000000-0005-0000-0000-0000BE6C0000}"/>
    <cellStyle name="Normal 3 2 2 5 3 4 2 2 2" xfId="9924" xr:uid="{00000000-0005-0000-0000-0000BF6C0000}"/>
    <cellStyle name="Normal 3 2 2 5 3 4 2 2 2 2" xfId="36674" xr:uid="{00000000-0005-0000-0000-0000C06C0000}"/>
    <cellStyle name="Normal 3 2 2 5 3 4 2 2 3" xfId="14666" xr:uid="{00000000-0005-0000-0000-0000C16C0000}"/>
    <cellStyle name="Normal 3 2 2 5 3 4 2 2 3 2" xfId="41416" xr:uid="{00000000-0005-0000-0000-0000C26C0000}"/>
    <cellStyle name="Normal 3 2 2 5 3 4 2 2 4" xfId="24467" xr:uid="{00000000-0005-0000-0000-0000C36C0000}"/>
    <cellStyle name="Normal 3 2 2 5 3 4 2 2 4 2" xfId="51214" xr:uid="{00000000-0005-0000-0000-0000C46C0000}"/>
    <cellStyle name="Normal 3 2 2 5 3 4 2 2 5" xfId="31823" xr:uid="{00000000-0005-0000-0000-0000C56C0000}"/>
    <cellStyle name="Normal 3 2 2 5 3 4 2 3" xfId="7450" xr:uid="{00000000-0005-0000-0000-0000C66C0000}"/>
    <cellStyle name="Normal 3 2 2 5 3 4 2 3 2" xfId="34200" xr:uid="{00000000-0005-0000-0000-0000C76C0000}"/>
    <cellStyle name="Normal 3 2 2 5 3 4 2 4" xfId="12296" xr:uid="{00000000-0005-0000-0000-0000C86C0000}"/>
    <cellStyle name="Normal 3 2 2 5 3 4 2 4 2" xfId="39046" xr:uid="{00000000-0005-0000-0000-0000C96C0000}"/>
    <cellStyle name="Normal 3 2 2 5 3 4 2 5" xfId="17141" xr:uid="{00000000-0005-0000-0000-0000CA6C0000}"/>
    <cellStyle name="Normal 3 2 2 5 3 4 2 5 2" xfId="43891" xr:uid="{00000000-0005-0000-0000-0000CB6C0000}"/>
    <cellStyle name="Normal 3 2 2 5 3 4 2 6" xfId="19542" xr:uid="{00000000-0005-0000-0000-0000CC6C0000}"/>
    <cellStyle name="Normal 3 2 2 5 3 4 2 6 2" xfId="46289" xr:uid="{00000000-0005-0000-0000-0000CD6C0000}"/>
    <cellStyle name="Normal 3 2 2 5 3 4 2 7" xfId="21993" xr:uid="{00000000-0005-0000-0000-0000CE6C0000}"/>
    <cellStyle name="Normal 3 2 2 5 3 4 2 7 2" xfId="48740" xr:uid="{00000000-0005-0000-0000-0000CF6C0000}"/>
    <cellStyle name="Normal 3 2 2 5 3 4 2 8" xfId="26859" xr:uid="{00000000-0005-0000-0000-0000D06C0000}"/>
    <cellStyle name="Normal 3 2 2 5 3 4 2 8 2" xfId="53604" xr:uid="{00000000-0005-0000-0000-0000D16C0000}"/>
    <cellStyle name="Normal 3 2 2 5 3 4 2 9" xfId="29349" xr:uid="{00000000-0005-0000-0000-0000D26C0000}"/>
    <cellStyle name="Normal 3 2 2 5 3 4 3" xfId="3644" xr:uid="{00000000-0005-0000-0000-0000D36C0000}"/>
    <cellStyle name="Normal 3 2 2 5 3 4 3 2" xfId="8502" xr:uid="{00000000-0005-0000-0000-0000D46C0000}"/>
    <cellStyle name="Normal 3 2 2 5 3 4 3 2 2" xfId="35252" xr:uid="{00000000-0005-0000-0000-0000D56C0000}"/>
    <cellStyle name="Normal 3 2 2 5 3 4 3 3" xfId="13244" xr:uid="{00000000-0005-0000-0000-0000D66C0000}"/>
    <cellStyle name="Normal 3 2 2 5 3 4 3 3 2" xfId="39994" xr:uid="{00000000-0005-0000-0000-0000D76C0000}"/>
    <cellStyle name="Normal 3 2 2 5 3 4 3 4" xfId="23045" xr:uid="{00000000-0005-0000-0000-0000D86C0000}"/>
    <cellStyle name="Normal 3 2 2 5 3 4 3 4 2" xfId="49792" xr:uid="{00000000-0005-0000-0000-0000D96C0000}"/>
    <cellStyle name="Normal 3 2 2 5 3 4 3 5" xfId="30401" xr:uid="{00000000-0005-0000-0000-0000DA6C0000}"/>
    <cellStyle name="Normal 3 2 2 5 3 4 4" xfId="6028" xr:uid="{00000000-0005-0000-0000-0000DB6C0000}"/>
    <cellStyle name="Normal 3 2 2 5 3 4 4 2" xfId="32778" xr:uid="{00000000-0005-0000-0000-0000DC6C0000}"/>
    <cellStyle name="Normal 3 2 2 5 3 4 5" xfId="10874" xr:uid="{00000000-0005-0000-0000-0000DD6C0000}"/>
    <cellStyle name="Normal 3 2 2 5 3 4 5 2" xfId="37624" xr:uid="{00000000-0005-0000-0000-0000DE6C0000}"/>
    <cellStyle name="Normal 3 2 2 5 3 4 6" xfId="15719" xr:uid="{00000000-0005-0000-0000-0000DF6C0000}"/>
    <cellStyle name="Normal 3 2 2 5 3 4 6 2" xfId="42469" xr:uid="{00000000-0005-0000-0000-0000E06C0000}"/>
    <cellStyle name="Normal 3 2 2 5 3 4 7" xfId="18120" xr:uid="{00000000-0005-0000-0000-0000E16C0000}"/>
    <cellStyle name="Normal 3 2 2 5 3 4 7 2" xfId="44867" xr:uid="{00000000-0005-0000-0000-0000E26C0000}"/>
    <cellStyle name="Normal 3 2 2 5 3 4 8" xfId="20571" xr:uid="{00000000-0005-0000-0000-0000E36C0000}"/>
    <cellStyle name="Normal 3 2 2 5 3 4 8 2" xfId="47318" xr:uid="{00000000-0005-0000-0000-0000E46C0000}"/>
    <cellStyle name="Normal 3 2 2 5 3 4 9" xfId="25437" xr:uid="{00000000-0005-0000-0000-0000E56C0000}"/>
    <cellStyle name="Normal 3 2 2 5 3 4 9 2" xfId="52182" xr:uid="{00000000-0005-0000-0000-0000E66C0000}"/>
    <cellStyle name="Normal 3 2 2 5 3 5" xfId="1640" xr:uid="{00000000-0005-0000-0000-0000E76C0000}"/>
    <cellStyle name="Normal 3 2 2 5 3 5 2" xfId="4123" xr:uid="{00000000-0005-0000-0000-0000E86C0000}"/>
    <cellStyle name="Normal 3 2 2 5 3 5 2 2" xfId="8976" xr:uid="{00000000-0005-0000-0000-0000E96C0000}"/>
    <cellStyle name="Normal 3 2 2 5 3 5 2 2 2" xfId="35726" xr:uid="{00000000-0005-0000-0000-0000EA6C0000}"/>
    <cellStyle name="Normal 3 2 2 5 3 5 2 3" xfId="13718" xr:uid="{00000000-0005-0000-0000-0000EB6C0000}"/>
    <cellStyle name="Normal 3 2 2 5 3 5 2 3 2" xfId="40468" xr:uid="{00000000-0005-0000-0000-0000EC6C0000}"/>
    <cellStyle name="Normal 3 2 2 5 3 5 2 4" xfId="23519" xr:uid="{00000000-0005-0000-0000-0000ED6C0000}"/>
    <cellStyle name="Normal 3 2 2 5 3 5 2 4 2" xfId="50266" xr:uid="{00000000-0005-0000-0000-0000EE6C0000}"/>
    <cellStyle name="Normal 3 2 2 5 3 5 2 5" xfId="30875" xr:uid="{00000000-0005-0000-0000-0000EF6C0000}"/>
    <cellStyle name="Normal 3 2 2 5 3 5 3" xfId="6502" xr:uid="{00000000-0005-0000-0000-0000F06C0000}"/>
    <cellStyle name="Normal 3 2 2 5 3 5 3 2" xfId="33252" xr:uid="{00000000-0005-0000-0000-0000F16C0000}"/>
    <cellStyle name="Normal 3 2 2 5 3 5 4" xfId="11348" xr:uid="{00000000-0005-0000-0000-0000F26C0000}"/>
    <cellStyle name="Normal 3 2 2 5 3 5 4 2" xfId="38098" xr:uid="{00000000-0005-0000-0000-0000F36C0000}"/>
    <cellStyle name="Normal 3 2 2 5 3 5 5" xfId="16193" xr:uid="{00000000-0005-0000-0000-0000F46C0000}"/>
    <cellStyle name="Normal 3 2 2 5 3 5 5 2" xfId="42943" xr:uid="{00000000-0005-0000-0000-0000F56C0000}"/>
    <cellStyle name="Normal 3 2 2 5 3 5 6" xfId="18594" xr:uid="{00000000-0005-0000-0000-0000F66C0000}"/>
    <cellStyle name="Normal 3 2 2 5 3 5 6 2" xfId="45341" xr:uid="{00000000-0005-0000-0000-0000F76C0000}"/>
    <cellStyle name="Normal 3 2 2 5 3 5 7" xfId="21045" xr:uid="{00000000-0005-0000-0000-0000F86C0000}"/>
    <cellStyle name="Normal 3 2 2 5 3 5 7 2" xfId="47792" xr:uid="{00000000-0005-0000-0000-0000F96C0000}"/>
    <cellStyle name="Normal 3 2 2 5 3 5 8" xfId="25911" xr:uid="{00000000-0005-0000-0000-0000FA6C0000}"/>
    <cellStyle name="Normal 3 2 2 5 3 5 8 2" xfId="52656" xr:uid="{00000000-0005-0000-0000-0000FB6C0000}"/>
    <cellStyle name="Normal 3 2 2 5 3 5 9" xfId="28401" xr:uid="{00000000-0005-0000-0000-0000FC6C0000}"/>
    <cellStyle name="Normal 3 2 2 5 3 6" xfId="2116" xr:uid="{00000000-0005-0000-0000-0000FD6C0000}"/>
    <cellStyle name="Normal 3 2 2 5 3 6 2" xfId="4599" xr:uid="{00000000-0005-0000-0000-0000FE6C0000}"/>
    <cellStyle name="Normal 3 2 2 5 3 6 2 2" xfId="9450" xr:uid="{00000000-0005-0000-0000-0000FF6C0000}"/>
    <cellStyle name="Normal 3 2 2 5 3 6 2 2 2" xfId="36200" xr:uid="{00000000-0005-0000-0000-0000006D0000}"/>
    <cellStyle name="Normal 3 2 2 5 3 6 2 3" xfId="14192" xr:uid="{00000000-0005-0000-0000-0000016D0000}"/>
    <cellStyle name="Normal 3 2 2 5 3 6 2 3 2" xfId="40942" xr:uid="{00000000-0005-0000-0000-0000026D0000}"/>
    <cellStyle name="Normal 3 2 2 5 3 6 2 4" xfId="23993" xr:uid="{00000000-0005-0000-0000-0000036D0000}"/>
    <cellStyle name="Normal 3 2 2 5 3 6 2 4 2" xfId="50740" xr:uid="{00000000-0005-0000-0000-0000046D0000}"/>
    <cellStyle name="Normal 3 2 2 5 3 6 2 5" xfId="31349" xr:uid="{00000000-0005-0000-0000-0000056D0000}"/>
    <cellStyle name="Normal 3 2 2 5 3 6 3" xfId="6976" xr:uid="{00000000-0005-0000-0000-0000066D0000}"/>
    <cellStyle name="Normal 3 2 2 5 3 6 3 2" xfId="33726" xr:uid="{00000000-0005-0000-0000-0000076D0000}"/>
    <cellStyle name="Normal 3 2 2 5 3 6 4" xfId="11822" xr:uid="{00000000-0005-0000-0000-0000086D0000}"/>
    <cellStyle name="Normal 3 2 2 5 3 6 4 2" xfId="38572" xr:uid="{00000000-0005-0000-0000-0000096D0000}"/>
    <cellStyle name="Normal 3 2 2 5 3 6 5" xfId="16667" xr:uid="{00000000-0005-0000-0000-00000A6D0000}"/>
    <cellStyle name="Normal 3 2 2 5 3 6 5 2" xfId="43417" xr:uid="{00000000-0005-0000-0000-00000B6D0000}"/>
    <cellStyle name="Normal 3 2 2 5 3 6 6" xfId="19068" xr:uid="{00000000-0005-0000-0000-00000C6D0000}"/>
    <cellStyle name="Normal 3 2 2 5 3 6 6 2" xfId="45815" xr:uid="{00000000-0005-0000-0000-00000D6D0000}"/>
    <cellStyle name="Normal 3 2 2 5 3 6 7" xfId="21519" xr:uid="{00000000-0005-0000-0000-00000E6D0000}"/>
    <cellStyle name="Normal 3 2 2 5 3 6 7 2" xfId="48266" xr:uid="{00000000-0005-0000-0000-00000F6D0000}"/>
    <cellStyle name="Normal 3 2 2 5 3 6 8" xfId="26385" xr:uid="{00000000-0005-0000-0000-0000106D0000}"/>
    <cellStyle name="Normal 3 2 2 5 3 6 8 2" xfId="53130" xr:uid="{00000000-0005-0000-0000-0000116D0000}"/>
    <cellStyle name="Normal 3 2 2 5 3 6 9" xfId="28875" xr:uid="{00000000-0005-0000-0000-0000126D0000}"/>
    <cellStyle name="Normal 3 2 2 5 3 7" xfId="3091" xr:uid="{00000000-0005-0000-0000-0000136D0000}"/>
    <cellStyle name="Normal 3 2 2 5 3 7 2" xfId="7950" xr:uid="{00000000-0005-0000-0000-0000146D0000}"/>
    <cellStyle name="Normal 3 2 2 5 3 7 2 2" xfId="34700" xr:uid="{00000000-0005-0000-0000-0000156D0000}"/>
    <cellStyle name="Normal 3 2 2 5 3 7 3" xfId="12770" xr:uid="{00000000-0005-0000-0000-0000166D0000}"/>
    <cellStyle name="Normal 3 2 2 5 3 7 3 2" xfId="39520" xr:uid="{00000000-0005-0000-0000-0000176D0000}"/>
    <cellStyle name="Normal 3 2 2 5 3 7 4" xfId="22493" xr:uid="{00000000-0005-0000-0000-0000186D0000}"/>
    <cellStyle name="Normal 3 2 2 5 3 7 4 2" xfId="49240" xr:uid="{00000000-0005-0000-0000-0000196D0000}"/>
    <cellStyle name="Normal 3 2 2 5 3 7 5" xfId="29849" xr:uid="{00000000-0005-0000-0000-00001A6D0000}"/>
    <cellStyle name="Normal 3 2 2 5 3 8" xfId="5554" xr:uid="{00000000-0005-0000-0000-00001B6D0000}"/>
    <cellStyle name="Normal 3 2 2 5 3 8 2" xfId="32304" xr:uid="{00000000-0005-0000-0000-00001C6D0000}"/>
    <cellStyle name="Normal 3 2 2 5 3 9" xfId="10399" xr:uid="{00000000-0005-0000-0000-00001D6D0000}"/>
    <cellStyle name="Normal 3 2 2 5 3 9 2" xfId="37149" xr:uid="{00000000-0005-0000-0000-00001E6D0000}"/>
    <cellStyle name="Normal 3 2 2 5 4" xfId="591" xr:uid="{00000000-0005-0000-0000-00001F6D0000}"/>
    <cellStyle name="Normal 3 2 2 5 4 10" xfId="17669" xr:uid="{00000000-0005-0000-0000-0000206D0000}"/>
    <cellStyle name="Normal 3 2 2 5 4 10 2" xfId="44416" xr:uid="{00000000-0005-0000-0000-0000216D0000}"/>
    <cellStyle name="Normal 3 2 2 5 4 11" xfId="20127" xr:uid="{00000000-0005-0000-0000-0000226D0000}"/>
    <cellStyle name="Normal 3 2 2 5 4 11 2" xfId="46874" xr:uid="{00000000-0005-0000-0000-0000236D0000}"/>
    <cellStyle name="Normal 3 2 2 5 4 12" xfId="24993" xr:uid="{00000000-0005-0000-0000-0000246D0000}"/>
    <cellStyle name="Normal 3 2 2 5 4 12 2" xfId="51739" xr:uid="{00000000-0005-0000-0000-0000256D0000}"/>
    <cellStyle name="Normal 3 2 2 5 4 13" xfId="27406" xr:uid="{00000000-0005-0000-0000-0000266D0000}"/>
    <cellStyle name="Normal 3 2 2 5 4 2" xfId="923" xr:uid="{00000000-0005-0000-0000-0000276D0000}"/>
    <cellStyle name="Normal 3 2 2 5 4 2 10" xfId="20365" xr:uid="{00000000-0005-0000-0000-0000286D0000}"/>
    <cellStyle name="Normal 3 2 2 5 4 2 10 2" xfId="47112" xr:uid="{00000000-0005-0000-0000-0000296D0000}"/>
    <cellStyle name="Normal 3 2 2 5 4 2 11" xfId="25231" xr:uid="{00000000-0005-0000-0000-00002A6D0000}"/>
    <cellStyle name="Normal 3 2 2 5 4 2 11 2" xfId="51976" xr:uid="{00000000-0005-0000-0000-00002B6D0000}"/>
    <cellStyle name="Normal 3 2 2 5 4 2 12" xfId="27695" xr:uid="{00000000-0005-0000-0000-00002C6D0000}"/>
    <cellStyle name="Normal 3 2 2 5 4 2 2" xfId="1430" xr:uid="{00000000-0005-0000-0000-00002D6D0000}"/>
    <cellStyle name="Normal 3 2 2 5 4 2 2 10" xfId="28195" xr:uid="{00000000-0005-0000-0000-00002E6D0000}"/>
    <cellStyle name="Normal 3 2 2 5 4 2 2 2" xfId="2858" xr:uid="{00000000-0005-0000-0000-00002F6D0000}"/>
    <cellStyle name="Normal 3 2 2 5 4 2 2 2 2" xfId="5341" xr:uid="{00000000-0005-0000-0000-0000306D0000}"/>
    <cellStyle name="Normal 3 2 2 5 4 2 2 2 2 2" xfId="10192" xr:uid="{00000000-0005-0000-0000-0000316D0000}"/>
    <cellStyle name="Normal 3 2 2 5 4 2 2 2 2 2 2" xfId="36942" xr:uid="{00000000-0005-0000-0000-0000326D0000}"/>
    <cellStyle name="Normal 3 2 2 5 4 2 2 2 2 3" xfId="14934" xr:uid="{00000000-0005-0000-0000-0000336D0000}"/>
    <cellStyle name="Normal 3 2 2 5 4 2 2 2 2 3 2" xfId="41684" xr:uid="{00000000-0005-0000-0000-0000346D0000}"/>
    <cellStyle name="Normal 3 2 2 5 4 2 2 2 2 4" xfId="24735" xr:uid="{00000000-0005-0000-0000-0000356D0000}"/>
    <cellStyle name="Normal 3 2 2 5 4 2 2 2 2 4 2" xfId="51482" xr:uid="{00000000-0005-0000-0000-0000366D0000}"/>
    <cellStyle name="Normal 3 2 2 5 4 2 2 2 2 5" xfId="32091" xr:uid="{00000000-0005-0000-0000-0000376D0000}"/>
    <cellStyle name="Normal 3 2 2 5 4 2 2 2 3" xfId="7718" xr:uid="{00000000-0005-0000-0000-0000386D0000}"/>
    <cellStyle name="Normal 3 2 2 5 4 2 2 2 3 2" xfId="34468" xr:uid="{00000000-0005-0000-0000-0000396D0000}"/>
    <cellStyle name="Normal 3 2 2 5 4 2 2 2 4" xfId="12564" xr:uid="{00000000-0005-0000-0000-00003A6D0000}"/>
    <cellStyle name="Normal 3 2 2 5 4 2 2 2 4 2" xfId="39314" xr:uid="{00000000-0005-0000-0000-00003B6D0000}"/>
    <cellStyle name="Normal 3 2 2 5 4 2 2 2 5" xfId="17409" xr:uid="{00000000-0005-0000-0000-00003C6D0000}"/>
    <cellStyle name="Normal 3 2 2 5 4 2 2 2 5 2" xfId="44159" xr:uid="{00000000-0005-0000-0000-00003D6D0000}"/>
    <cellStyle name="Normal 3 2 2 5 4 2 2 2 6" xfId="19810" xr:uid="{00000000-0005-0000-0000-00003E6D0000}"/>
    <cellStyle name="Normal 3 2 2 5 4 2 2 2 6 2" xfId="46557" xr:uid="{00000000-0005-0000-0000-00003F6D0000}"/>
    <cellStyle name="Normal 3 2 2 5 4 2 2 2 7" xfId="22261" xr:uid="{00000000-0005-0000-0000-0000406D0000}"/>
    <cellStyle name="Normal 3 2 2 5 4 2 2 2 7 2" xfId="49008" xr:uid="{00000000-0005-0000-0000-0000416D0000}"/>
    <cellStyle name="Normal 3 2 2 5 4 2 2 2 8" xfId="27127" xr:uid="{00000000-0005-0000-0000-0000426D0000}"/>
    <cellStyle name="Normal 3 2 2 5 4 2 2 2 8 2" xfId="53872" xr:uid="{00000000-0005-0000-0000-0000436D0000}"/>
    <cellStyle name="Normal 3 2 2 5 4 2 2 2 9" xfId="29617" xr:uid="{00000000-0005-0000-0000-0000446D0000}"/>
    <cellStyle name="Normal 3 2 2 5 4 2 2 3" xfId="3913" xr:uid="{00000000-0005-0000-0000-0000456D0000}"/>
    <cellStyle name="Normal 3 2 2 5 4 2 2 3 2" xfId="8770" xr:uid="{00000000-0005-0000-0000-0000466D0000}"/>
    <cellStyle name="Normal 3 2 2 5 4 2 2 3 2 2" xfId="35520" xr:uid="{00000000-0005-0000-0000-0000476D0000}"/>
    <cellStyle name="Normal 3 2 2 5 4 2 2 3 3" xfId="13512" xr:uid="{00000000-0005-0000-0000-0000486D0000}"/>
    <cellStyle name="Normal 3 2 2 5 4 2 2 3 3 2" xfId="40262" xr:uid="{00000000-0005-0000-0000-0000496D0000}"/>
    <cellStyle name="Normal 3 2 2 5 4 2 2 3 4" xfId="23313" xr:uid="{00000000-0005-0000-0000-00004A6D0000}"/>
    <cellStyle name="Normal 3 2 2 5 4 2 2 3 4 2" xfId="50060" xr:uid="{00000000-0005-0000-0000-00004B6D0000}"/>
    <cellStyle name="Normal 3 2 2 5 4 2 2 3 5" xfId="30669" xr:uid="{00000000-0005-0000-0000-00004C6D0000}"/>
    <cellStyle name="Normal 3 2 2 5 4 2 2 4" xfId="6296" xr:uid="{00000000-0005-0000-0000-00004D6D0000}"/>
    <cellStyle name="Normal 3 2 2 5 4 2 2 4 2" xfId="33046" xr:uid="{00000000-0005-0000-0000-00004E6D0000}"/>
    <cellStyle name="Normal 3 2 2 5 4 2 2 5" xfId="11142" xr:uid="{00000000-0005-0000-0000-00004F6D0000}"/>
    <cellStyle name="Normal 3 2 2 5 4 2 2 5 2" xfId="37892" xr:uid="{00000000-0005-0000-0000-0000506D0000}"/>
    <cellStyle name="Normal 3 2 2 5 4 2 2 6" xfId="15987" xr:uid="{00000000-0005-0000-0000-0000516D0000}"/>
    <cellStyle name="Normal 3 2 2 5 4 2 2 6 2" xfId="42737" xr:uid="{00000000-0005-0000-0000-0000526D0000}"/>
    <cellStyle name="Normal 3 2 2 5 4 2 2 7" xfId="18388" xr:uid="{00000000-0005-0000-0000-0000536D0000}"/>
    <cellStyle name="Normal 3 2 2 5 4 2 2 7 2" xfId="45135" xr:uid="{00000000-0005-0000-0000-0000546D0000}"/>
    <cellStyle name="Normal 3 2 2 5 4 2 2 8" xfId="20839" xr:uid="{00000000-0005-0000-0000-0000556D0000}"/>
    <cellStyle name="Normal 3 2 2 5 4 2 2 8 2" xfId="47586" xr:uid="{00000000-0005-0000-0000-0000566D0000}"/>
    <cellStyle name="Normal 3 2 2 5 4 2 2 9" xfId="25705" xr:uid="{00000000-0005-0000-0000-0000576D0000}"/>
    <cellStyle name="Normal 3 2 2 5 4 2 2 9 2" xfId="52450" xr:uid="{00000000-0005-0000-0000-0000586D0000}"/>
    <cellStyle name="Normal 3 2 2 5 4 2 3" xfId="1909" xr:uid="{00000000-0005-0000-0000-0000596D0000}"/>
    <cellStyle name="Normal 3 2 2 5 4 2 3 2" xfId="4392" xr:uid="{00000000-0005-0000-0000-00005A6D0000}"/>
    <cellStyle name="Normal 3 2 2 5 4 2 3 2 2" xfId="9244" xr:uid="{00000000-0005-0000-0000-00005B6D0000}"/>
    <cellStyle name="Normal 3 2 2 5 4 2 3 2 2 2" xfId="35994" xr:uid="{00000000-0005-0000-0000-00005C6D0000}"/>
    <cellStyle name="Normal 3 2 2 5 4 2 3 2 3" xfId="13986" xr:uid="{00000000-0005-0000-0000-00005D6D0000}"/>
    <cellStyle name="Normal 3 2 2 5 4 2 3 2 3 2" xfId="40736" xr:uid="{00000000-0005-0000-0000-00005E6D0000}"/>
    <cellStyle name="Normal 3 2 2 5 4 2 3 2 4" xfId="23787" xr:uid="{00000000-0005-0000-0000-00005F6D0000}"/>
    <cellStyle name="Normal 3 2 2 5 4 2 3 2 4 2" xfId="50534" xr:uid="{00000000-0005-0000-0000-0000606D0000}"/>
    <cellStyle name="Normal 3 2 2 5 4 2 3 2 5" xfId="31143" xr:uid="{00000000-0005-0000-0000-0000616D0000}"/>
    <cellStyle name="Normal 3 2 2 5 4 2 3 3" xfId="6770" xr:uid="{00000000-0005-0000-0000-0000626D0000}"/>
    <cellStyle name="Normal 3 2 2 5 4 2 3 3 2" xfId="33520" xr:uid="{00000000-0005-0000-0000-0000636D0000}"/>
    <cellStyle name="Normal 3 2 2 5 4 2 3 4" xfId="11616" xr:uid="{00000000-0005-0000-0000-0000646D0000}"/>
    <cellStyle name="Normal 3 2 2 5 4 2 3 4 2" xfId="38366" xr:uid="{00000000-0005-0000-0000-0000656D0000}"/>
    <cellStyle name="Normal 3 2 2 5 4 2 3 5" xfId="16461" xr:uid="{00000000-0005-0000-0000-0000666D0000}"/>
    <cellStyle name="Normal 3 2 2 5 4 2 3 5 2" xfId="43211" xr:uid="{00000000-0005-0000-0000-0000676D0000}"/>
    <cellStyle name="Normal 3 2 2 5 4 2 3 6" xfId="18862" xr:uid="{00000000-0005-0000-0000-0000686D0000}"/>
    <cellStyle name="Normal 3 2 2 5 4 2 3 6 2" xfId="45609" xr:uid="{00000000-0005-0000-0000-0000696D0000}"/>
    <cellStyle name="Normal 3 2 2 5 4 2 3 7" xfId="21313" xr:uid="{00000000-0005-0000-0000-00006A6D0000}"/>
    <cellStyle name="Normal 3 2 2 5 4 2 3 7 2" xfId="48060" xr:uid="{00000000-0005-0000-0000-00006B6D0000}"/>
    <cellStyle name="Normal 3 2 2 5 4 2 3 8" xfId="26179" xr:uid="{00000000-0005-0000-0000-00006C6D0000}"/>
    <cellStyle name="Normal 3 2 2 5 4 2 3 8 2" xfId="52924" xr:uid="{00000000-0005-0000-0000-00006D6D0000}"/>
    <cellStyle name="Normal 3 2 2 5 4 2 3 9" xfId="28669" xr:uid="{00000000-0005-0000-0000-00006E6D0000}"/>
    <cellStyle name="Normal 3 2 2 5 4 2 4" xfId="2384" xr:uid="{00000000-0005-0000-0000-00006F6D0000}"/>
    <cellStyle name="Normal 3 2 2 5 4 2 4 2" xfId="4867" xr:uid="{00000000-0005-0000-0000-0000706D0000}"/>
    <cellStyle name="Normal 3 2 2 5 4 2 4 2 2" xfId="9718" xr:uid="{00000000-0005-0000-0000-0000716D0000}"/>
    <cellStyle name="Normal 3 2 2 5 4 2 4 2 2 2" xfId="36468" xr:uid="{00000000-0005-0000-0000-0000726D0000}"/>
    <cellStyle name="Normal 3 2 2 5 4 2 4 2 3" xfId="14460" xr:uid="{00000000-0005-0000-0000-0000736D0000}"/>
    <cellStyle name="Normal 3 2 2 5 4 2 4 2 3 2" xfId="41210" xr:uid="{00000000-0005-0000-0000-0000746D0000}"/>
    <cellStyle name="Normal 3 2 2 5 4 2 4 2 4" xfId="24261" xr:uid="{00000000-0005-0000-0000-0000756D0000}"/>
    <cellStyle name="Normal 3 2 2 5 4 2 4 2 4 2" xfId="51008" xr:uid="{00000000-0005-0000-0000-0000766D0000}"/>
    <cellStyle name="Normal 3 2 2 5 4 2 4 2 5" xfId="31617" xr:uid="{00000000-0005-0000-0000-0000776D0000}"/>
    <cellStyle name="Normal 3 2 2 5 4 2 4 3" xfId="7244" xr:uid="{00000000-0005-0000-0000-0000786D0000}"/>
    <cellStyle name="Normal 3 2 2 5 4 2 4 3 2" xfId="33994" xr:uid="{00000000-0005-0000-0000-0000796D0000}"/>
    <cellStyle name="Normal 3 2 2 5 4 2 4 4" xfId="12090" xr:uid="{00000000-0005-0000-0000-00007A6D0000}"/>
    <cellStyle name="Normal 3 2 2 5 4 2 4 4 2" xfId="38840" xr:uid="{00000000-0005-0000-0000-00007B6D0000}"/>
    <cellStyle name="Normal 3 2 2 5 4 2 4 5" xfId="16935" xr:uid="{00000000-0005-0000-0000-00007C6D0000}"/>
    <cellStyle name="Normal 3 2 2 5 4 2 4 5 2" xfId="43685" xr:uid="{00000000-0005-0000-0000-00007D6D0000}"/>
    <cellStyle name="Normal 3 2 2 5 4 2 4 6" xfId="19336" xr:uid="{00000000-0005-0000-0000-00007E6D0000}"/>
    <cellStyle name="Normal 3 2 2 5 4 2 4 6 2" xfId="46083" xr:uid="{00000000-0005-0000-0000-00007F6D0000}"/>
    <cellStyle name="Normal 3 2 2 5 4 2 4 7" xfId="21787" xr:uid="{00000000-0005-0000-0000-0000806D0000}"/>
    <cellStyle name="Normal 3 2 2 5 4 2 4 7 2" xfId="48534" xr:uid="{00000000-0005-0000-0000-0000816D0000}"/>
    <cellStyle name="Normal 3 2 2 5 4 2 4 8" xfId="26653" xr:uid="{00000000-0005-0000-0000-0000826D0000}"/>
    <cellStyle name="Normal 3 2 2 5 4 2 4 8 2" xfId="53398" xr:uid="{00000000-0005-0000-0000-0000836D0000}"/>
    <cellStyle name="Normal 3 2 2 5 4 2 4 9" xfId="29143" xr:uid="{00000000-0005-0000-0000-0000846D0000}"/>
    <cellStyle name="Normal 3 2 2 5 4 2 5" xfId="3411" xr:uid="{00000000-0005-0000-0000-0000856D0000}"/>
    <cellStyle name="Normal 3 2 2 5 4 2 5 2" xfId="8270" xr:uid="{00000000-0005-0000-0000-0000866D0000}"/>
    <cellStyle name="Normal 3 2 2 5 4 2 5 2 2" xfId="35020" xr:uid="{00000000-0005-0000-0000-0000876D0000}"/>
    <cellStyle name="Normal 3 2 2 5 4 2 5 3" xfId="13038" xr:uid="{00000000-0005-0000-0000-0000886D0000}"/>
    <cellStyle name="Normal 3 2 2 5 4 2 5 3 2" xfId="39788" xr:uid="{00000000-0005-0000-0000-0000896D0000}"/>
    <cellStyle name="Normal 3 2 2 5 4 2 5 4" xfId="22813" xr:uid="{00000000-0005-0000-0000-00008A6D0000}"/>
    <cellStyle name="Normal 3 2 2 5 4 2 5 4 2" xfId="49560" xr:uid="{00000000-0005-0000-0000-00008B6D0000}"/>
    <cellStyle name="Normal 3 2 2 5 4 2 5 5" xfId="30169" xr:uid="{00000000-0005-0000-0000-00008C6D0000}"/>
    <cellStyle name="Normal 3 2 2 5 4 2 6" xfId="5822" xr:uid="{00000000-0005-0000-0000-00008D6D0000}"/>
    <cellStyle name="Normal 3 2 2 5 4 2 6 2" xfId="32572" xr:uid="{00000000-0005-0000-0000-00008E6D0000}"/>
    <cellStyle name="Normal 3 2 2 5 4 2 7" xfId="10668" xr:uid="{00000000-0005-0000-0000-00008F6D0000}"/>
    <cellStyle name="Normal 3 2 2 5 4 2 7 2" xfId="37418" xr:uid="{00000000-0005-0000-0000-0000906D0000}"/>
    <cellStyle name="Normal 3 2 2 5 4 2 8" xfId="15513" xr:uid="{00000000-0005-0000-0000-0000916D0000}"/>
    <cellStyle name="Normal 3 2 2 5 4 2 8 2" xfId="42263" xr:uid="{00000000-0005-0000-0000-0000926D0000}"/>
    <cellStyle name="Normal 3 2 2 5 4 2 9" xfId="17912" xr:uid="{00000000-0005-0000-0000-0000936D0000}"/>
    <cellStyle name="Normal 3 2 2 5 4 2 9 2" xfId="44659" xr:uid="{00000000-0005-0000-0000-0000946D0000}"/>
    <cellStyle name="Normal 3 2 2 5 4 3" xfId="1191" xr:uid="{00000000-0005-0000-0000-0000956D0000}"/>
    <cellStyle name="Normal 3 2 2 5 4 3 10" xfId="27958" xr:uid="{00000000-0005-0000-0000-0000966D0000}"/>
    <cellStyle name="Normal 3 2 2 5 4 3 2" xfId="2621" xr:uid="{00000000-0005-0000-0000-0000976D0000}"/>
    <cellStyle name="Normal 3 2 2 5 4 3 2 2" xfId="5104" xr:uid="{00000000-0005-0000-0000-0000986D0000}"/>
    <cellStyle name="Normal 3 2 2 5 4 3 2 2 2" xfId="9955" xr:uid="{00000000-0005-0000-0000-0000996D0000}"/>
    <cellStyle name="Normal 3 2 2 5 4 3 2 2 2 2" xfId="36705" xr:uid="{00000000-0005-0000-0000-00009A6D0000}"/>
    <cellStyle name="Normal 3 2 2 5 4 3 2 2 3" xfId="14697" xr:uid="{00000000-0005-0000-0000-00009B6D0000}"/>
    <cellStyle name="Normal 3 2 2 5 4 3 2 2 3 2" xfId="41447" xr:uid="{00000000-0005-0000-0000-00009C6D0000}"/>
    <cellStyle name="Normal 3 2 2 5 4 3 2 2 4" xfId="24498" xr:uid="{00000000-0005-0000-0000-00009D6D0000}"/>
    <cellStyle name="Normal 3 2 2 5 4 3 2 2 4 2" xfId="51245" xr:uid="{00000000-0005-0000-0000-00009E6D0000}"/>
    <cellStyle name="Normal 3 2 2 5 4 3 2 2 5" xfId="31854" xr:uid="{00000000-0005-0000-0000-00009F6D0000}"/>
    <cellStyle name="Normal 3 2 2 5 4 3 2 3" xfId="7481" xr:uid="{00000000-0005-0000-0000-0000A06D0000}"/>
    <cellStyle name="Normal 3 2 2 5 4 3 2 3 2" xfId="34231" xr:uid="{00000000-0005-0000-0000-0000A16D0000}"/>
    <cellStyle name="Normal 3 2 2 5 4 3 2 4" xfId="12327" xr:uid="{00000000-0005-0000-0000-0000A26D0000}"/>
    <cellStyle name="Normal 3 2 2 5 4 3 2 4 2" xfId="39077" xr:uid="{00000000-0005-0000-0000-0000A36D0000}"/>
    <cellStyle name="Normal 3 2 2 5 4 3 2 5" xfId="17172" xr:uid="{00000000-0005-0000-0000-0000A46D0000}"/>
    <cellStyle name="Normal 3 2 2 5 4 3 2 5 2" xfId="43922" xr:uid="{00000000-0005-0000-0000-0000A56D0000}"/>
    <cellStyle name="Normal 3 2 2 5 4 3 2 6" xfId="19573" xr:uid="{00000000-0005-0000-0000-0000A66D0000}"/>
    <cellStyle name="Normal 3 2 2 5 4 3 2 6 2" xfId="46320" xr:uid="{00000000-0005-0000-0000-0000A76D0000}"/>
    <cellStyle name="Normal 3 2 2 5 4 3 2 7" xfId="22024" xr:uid="{00000000-0005-0000-0000-0000A86D0000}"/>
    <cellStyle name="Normal 3 2 2 5 4 3 2 7 2" xfId="48771" xr:uid="{00000000-0005-0000-0000-0000A96D0000}"/>
    <cellStyle name="Normal 3 2 2 5 4 3 2 8" xfId="26890" xr:uid="{00000000-0005-0000-0000-0000AA6D0000}"/>
    <cellStyle name="Normal 3 2 2 5 4 3 2 8 2" xfId="53635" xr:uid="{00000000-0005-0000-0000-0000AB6D0000}"/>
    <cellStyle name="Normal 3 2 2 5 4 3 2 9" xfId="29380" xr:uid="{00000000-0005-0000-0000-0000AC6D0000}"/>
    <cellStyle name="Normal 3 2 2 5 4 3 3" xfId="3675" xr:uid="{00000000-0005-0000-0000-0000AD6D0000}"/>
    <cellStyle name="Normal 3 2 2 5 4 3 3 2" xfId="8533" xr:uid="{00000000-0005-0000-0000-0000AE6D0000}"/>
    <cellStyle name="Normal 3 2 2 5 4 3 3 2 2" xfId="35283" xr:uid="{00000000-0005-0000-0000-0000AF6D0000}"/>
    <cellStyle name="Normal 3 2 2 5 4 3 3 3" xfId="13275" xr:uid="{00000000-0005-0000-0000-0000B06D0000}"/>
    <cellStyle name="Normal 3 2 2 5 4 3 3 3 2" xfId="40025" xr:uid="{00000000-0005-0000-0000-0000B16D0000}"/>
    <cellStyle name="Normal 3 2 2 5 4 3 3 4" xfId="23076" xr:uid="{00000000-0005-0000-0000-0000B26D0000}"/>
    <cellStyle name="Normal 3 2 2 5 4 3 3 4 2" xfId="49823" xr:uid="{00000000-0005-0000-0000-0000B36D0000}"/>
    <cellStyle name="Normal 3 2 2 5 4 3 3 5" xfId="30432" xr:uid="{00000000-0005-0000-0000-0000B46D0000}"/>
    <cellStyle name="Normal 3 2 2 5 4 3 4" xfId="6059" xr:uid="{00000000-0005-0000-0000-0000B56D0000}"/>
    <cellStyle name="Normal 3 2 2 5 4 3 4 2" xfId="32809" xr:uid="{00000000-0005-0000-0000-0000B66D0000}"/>
    <cellStyle name="Normal 3 2 2 5 4 3 5" xfId="10905" xr:uid="{00000000-0005-0000-0000-0000B76D0000}"/>
    <cellStyle name="Normal 3 2 2 5 4 3 5 2" xfId="37655" xr:uid="{00000000-0005-0000-0000-0000B86D0000}"/>
    <cellStyle name="Normal 3 2 2 5 4 3 6" xfId="15750" xr:uid="{00000000-0005-0000-0000-0000B96D0000}"/>
    <cellStyle name="Normal 3 2 2 5 4 3 6 2" xfId="42500" xr:uid="{00000000-0005-0000-0000-0000BA6D0000}"/>
    <cellStyle name="Normal 3 2 2 5 4 3 7" xfId="18151" xr:uid="{00000000-0005-0000-0000-0000BB6D0000}"/>
    <cellStyle name="Normal 3 2 2 5 4 3 7 2" xfId="44898" xr:uid="{00000000-0005-0000-0000-0000BC6D0000}"/>
    <cellStyle name="Normal 3 2 2 5 4 3 8" xfId="20602" xr:uid="{00000000-0005-0000-0000-0000BD6D0000}"/>
    <cellStyle name="Normal 3 2 2 5 4 3 8 2" xfId="47349" xr:uid="{00000000-0005-0000-0000-0000BE6D0000}"/>
    <cellStyle name="Normal 3 2 2 5 4 3 9" xfId="25468" xr:uid="{00000000-0005-0000-0000-0000BF6D0000}"/>
    <cellStyle name="Normal 3 2 2 5 4 3 9 2" xfId="52213" xr:uid="{00000000-0005-0000-0000-0000C06D0000}"/>
    <cellStyle name="Normal 3 2 2 5 4 4" xfId="1671" xr:uid="{00000000-0005-0000-0000-0000C16D0000}"/>
    <cellStyle name="Normal 3 2 2 5 4 4 2" xfId="4154" xr:uid="{00000000-0005-0000-0000-0000C26D0000}"/>
    <cellStyle name="Normal 3 2 2 5 4 4 2 2" xfId="9007" xr:uid="{00000000-0005-0000-0000-0000C36D0000}"/>
    <cellStyle name="Normal 3 2 2 5 4 4 2 2 2" xfId="35757" xr:uid="{00000000-0005-0000-0000-0000C46D0000}"/>
    <cellStyle name="Normal 3 2 2 5 4 4 2 3" xfId="13749" xr:uid="{00000000-0005-0000-0000-0000C56D0000}"/>
    <cellStyle name="Normal 3 2 2 5 4 4 2 3 2" xfId="40499" xr:uid="{00000000-0005-0000-0000-0000C66D0000}"/>
    <cellStyle name="Normal 3 2 2 5 4 4 2 4" xfId="23550" xr:uid="{00000000-0005-0000-0000-0000C76D0000}"/>
    <cellStyle name="Normal 3 2 2 5 4 4 2 4 2" xfId="50297" xr:uid="{00000000-0005-0000-0000-0000C86D0000}"/>
    <cellStyle name="Normal 3 2 2 5 4 4 2 5" xfId="30906" xr:uid="{00000000-0005-0000-0000-0000C96D0000}"/>
    <cellStyle name="Normal 3 2 2 5 4 4 3" xfId="6533" xr:uid="{00000000-0005-0000-0000-0000CA6D0000}"/>
    <cellStyle name="Normal 3 2 2 5 4 4 3 2" xfId="33283" xr:uid="{00000000-0005-0000-0000-0000CB6D0000}"/>
    <cellStyle name="Normal 3 2 2 5 4 4 4" xfId="11379" xr:uid="{00000000-0005-0000-0000-0000CC6D0000}"/>
    <cellStyle name="Normal 3 2 2 5 4 4 4 2" xfId="38129" xr:uid="{00000000-0005-0000-0000-0000CD6D0000}"/>
    <cellStyle name="Normal 3 2 2 5 4 4 5" xfId="16224" xr:uid="{00000000-0005-0000-0000-0000CE6D0000}"/>
    <cellStyle name="Normal 3 2 2 5 4 4 5 2" xfId="42974" xr:uid="{00000000-0005-0000-0000-0000CF6D0000}"/>
    <cellStyle name="Normal 3 2 2 5 4 4 6" xfId="18625" xr:uid="{00000000-0005-0000-0000-0000D06D0000}"/>
    <cellStyle name="Normal 3 2 2 5 4 4 6 2" xfId="45372" xr:uid="{00000000-0005-0000-0000-0000D16D0000}"/>
    <cellStyle name="Normal 3 2 2 5 4 4 7" xfId="21076" xr:uid="{00000000-0005-0000-0000-0000D26D0000}"/>
    <cellStyle name="Normal 3 2 2 5 4 4 7 2" xfId="47823" xr:uid="{00000000-0005-0000-0000-0000D36D0000}"/>
    <cellStyle name="Normal 3 2 2 5 4 4 8" xfId="25942" xr:uid="{00000000-0005-0000-0000-0000D46D0000}"/>
    <cellStyle name="Normal 3 2 2 5 4 4 8 2" xfId="52687" xr:uid="{00000000-0005-0000-0000-0000D56D0000}"/>
    <cellStyle name="Normal 3 2 2 5 4 4 9" xfId="28432" xr:uid="{00000000-0005-0000-0000-0000D66D0000}"/>
    <cellStyle name="Normal 3 2 2 5 4 5" xfId="2147" xr:uid="{00000000-0005-0000-0000-0000D76D0000}"/>
    <cellStyle name="Normal 3 2 2 5 4 5 2" xfId="4630" xr:uid="{00000000-0005-0000-0000-0000D86D0000}"/>
    <cellStyle name="Normal 3 2 2 5 4 5 2 2" xfId="9481" xr:uid="{00000000-0005-0000-0000-0000D96D0000}"/>
    <cellStyle name="Normal 3 2 2 5 4 5 2 2 2" xfId="36231" xr:uid="{00000000-0005-0000-0000-0000DA6D0000}"/>
    <cellStyle name="Normal 3 2 2 5 4 5 2 3" xfId="14223" xr:uid="{00000000-0005-0000-0000-0000DB6D0000}"/>
    <cellStyle name="Normal 3 2 2 5 4 5 2 3 2" xfId="40973" xr:uid="{00000000-0005-0000-0000-0000DC6D0000}"/>
    <cellStyle name="Normal 3 2 2 5 4 5 2 4" xfId="24024" xr:uid="{00000000-0005-0000-0000-0000DD6D0000}"/>
    <cellStyle name="Normal 3 2 2 5 4 5 2 4 2" xfId="50771" xr:uid="{00000000-0005-0000-0000-0000DE6D0000}"/>
    <cellStyle name="Normal 3 2 2 5 4 5 2 5" xfId="31380" xr:uid="{00000000-0005-0000-0000-0000DF6D0000}"/>
    <cellStyle name="Normal 3 2 2 5 4 5 3" xfId="7007" xr:uid="{00000000-0005-0000-0000-0000E06D0000}"/>
    <cellStyle name="Normal 3 2 2 5 4 5 3 2" xfId="33757" xr:uid="{00000000-0005-0000-0000-0000E16D0000}"/>
    <cellStyle name="Normal 3 2 2 5 4 5 4" xfId="11853" xr:uid="{00000000-0005-0000-0000-0000E26D0000}"/>
    <cellStyle name="Normal 3 2 2 5 4 5 4 2" xfId="38603" xr:uid="{00000000-0005-0000-0000-0000E36D0000}"/>
    <cellStyle name="Normal 3 2 2 5 4 5 5" xfId="16698" xr:uid="{00000000-0005-0000-0000-0000E46D0000}"/>
    <cellStyle name="Normal 3 2 2 5 4 5 5 2" xfId="43448" xr:uid="{00000000-0005-0000-0000-0000E56D0000}"/>
    <cellStyle name="Normal 3 2 2 5 4 5 6" xfId="19099" xr:uid="{00000000-0005-0000-0000-0000E66D0000}"/>
    <cellStyle name="Normal 3 2 2 5 4 5 6 2" xfId="45846" xr:uid="{00000000-0005-0000-0000-0000E76D0000}"/>
    <cellStyle name="Normal 3 2 2 5 4 5 7" xfId="21550" xr:uid="{00000000-0005-0000-0000-0000E86D0000}"/>
    <cellStyle name="Normal 3 2 2 5 4 5 7 2" xfId="48297" xr:uid="{00000000-0005-0000-0000-0000E96D0000}"/>
    <cellStyle name="Normal 3 2 2 5 4 5 8" xfId="26416" xr:uid="{00000000-0005-0000-0000-0000EA6D0000}"/>
    <cellStyle name="Normal 3 2 2 5 4 5 8 2" xfId="53161" xr:uid="{00000000-0005-0000-0000-0000EB6D0000}"/>
    <cellStyle name="Normal 3 2 2 5 4 5 9" xfId="28906" xr:uid="{00000000-0005-0000-0000-0000EC6D0000}"/>
    <cellStyle name="Normal 3 2 2 5 4 6" xfId="3122" xr:uid="{00000000-0005-0000-0000-0000ED6D0000}"/>
    <cellStyle name="Normal 3 2 2 5 4 6 2" xfId="7981" xr:uid="{00000000-0005-0000-0000-0000EE6D0000}"/>
    <cellStyle name="Normal 3 2 2 5 4 6 2 2" xfId="34731" xr:uid="{00000000-0005-0000-0000-0000EF6D0000}"/>
    <cellStyle name="Normal 3 2 2 5 4 6 3" xfId="12801" xr:uid="{00000000-0005-0000-0000-0000F06D0000}"/>
    <cellStyle name="Normal 3 2 2 5 4 6 3 2" xfId="39551" xr:uid="{00000000-0005-0000-0000-0000F16D0000}"/>
    <cellStyle name="Normal 3 2 2 5 4 6 4" xfId="22524" xr:uid="{00000000-0005-0000-0000-0000F26D0000}"/>
    <cellStyle name="Normal 3 2 2 5 4 6 4 2" xfId="49271" xr:uid="{00000000-0005-0000-0000-0000F36D0000}"/>
    <cellStyle name="Normal 3 2 2 5 4 6 5" xfId="29880" xr:uid="{00000000-0005-0000-0000-0000F46D0000}"/>
    <cellStyle name="Normal 3 2 2 5 4 7" xfId="5585" xr:uid="{00000000-0005-0000-0000-0000F56D0000}"/>
    <cellStyle name="Normal 3 2 2 5 4 7 2" xfId="32335" xr:uid="{00000000-0005-0000-0000-0000F66D0000}"/>
    <cellStyle name="Normal 3 2 2 5 4 8" xfId="10430" xr:uid="{00000000-0005-0000-0000-0000F76D0000}"/>
    <cellStyle name="Normal 3 2 2 5 4 8 2" xfId="37180" xr:uid="{00000000-0005-0000-0000-0000F86D0000}"/>
    <cellStyle name="Normal 3 2 2 5 4 9" xfId="15276" xr:uid="{00000000-0005-0000-0000-0000F96D0000}"/>
    <cellStyle name="Normal 3 2 2 5 4 9 2" xfId="42026" xr:uid="{00000000-0005-0000-0000-0000FA6D0000}"/>
    <cellStyle name="Normal 3 2 2 5 5" xfId="630" xr:uid="{00000000-0005-0000-0000-0000FB6D0000}"/>
    <cellStyle name="Normal 3 2 2 5 5 10" xfId="17704" xr:uid="{00000000-0005-0000-0000-0000FC6D0000}"/>
    <cellStyle name="Normal 3 2 2 5 5 10 2" xfId="44451" xr:uid="{00000000-0005-0000-0000-0000FD6D0000}"/>
    <cellStyle name="Normal 3 2 2 5 5 11" xfId="20162" xr:uid="{00000000-0005-0000-0000-0000FE6D0000}"/>
    <cellStyle name="Normal 3 2 2 5 5 11 2" xfId="46909" xr:uid="{00000000-0005-0000-0000-0000FF6D0000}"/>
    <cellStyle name="Normal 3 2 2 5 5 12" xfId="25028" xr:uid="{00000000-0005-0000-0000-0000006E0000}"/>
    <cellStyle name="Normal 3 2 2 5 5 12 2" xfId="51774" xr:uid="{00000000-0005-0000-0000-0000016E0000}"/>
    <cellStyle name="Normal 3 2 2 5 5 13" xfId="27441" xr:uid="{00000000-0005-0000-0000-0000026E0000}"/>
    <cellStyle name="Normal 3 2 2 5 5 2" xfId="962" xr:uid="{00000000-0005-0000-0000-0000036E0000}"/>
    <cellStyle name="Normal 3 2 2 5 5 2 10" xfId="20400" xr:uid="{00000000-0005-0000-0000-0000046E0000}"/>
    <cellStyle name="Normal 3 2 2 5 5 2 10 2" xfId="47147" xr:uid="{00000000-0005-0000-0000-0000056E0000}"/>
    <cellStyle name="Normal 3 2 2 5 5 2 11" xfId="25266" xr:uid="{00000000-0005-0000-0000-0000066E0000}"/>
    <cellStyle name="Normal 3 2 2 5 5 2 11 2" xfId="52011" xr:uid="{00000000-0005-0000-0000-0000076E0000}"/>
    <cellStyle name="Normal 3 2 2 5 5 2 12" xfId="27730" xr:uid="{00000000-0005-0000-0000-0000086E0000}"/>
    <cellStyle name="Normal 3 2 2 5 5 2 2" xfId="1465" xr:uid="{00000000-0005-0000-0000-0000096E0000}"/>
    <cellStyle name="Normal 3 2 2 5 5 2 2 10" xfId="28230" xr:uid="{00000000-0005-0000-0000-00000A6E0000}"/>
    <cellStyle name="Normal 3 2 2 5 5 2 2 2" xfId="2893" xr:uid="{00000000-0005-0000-0000-00000B6E0000}"/>
    <cellStyle name="Normal 3 2 2 5 5 2 2 2 2" xfId="5376" xr:uid="{00000000-0005-0000-0000-00000C6E0000}"/>
    <cellStyle name="Normal 3 2 2 5 5 2 2 2 2 2" xfId="10227" xr:uid="{00000000-0005-0000-0000-00000D6E0000}"/>
    <cellStyle name="Normal 3 2 2 5 5 2 2 2 2 2 2" xfId="36977" xr:uid="{00000000-0005-0000-0000-00000E6E0000}"/>
    <cellStyle name="Normal 3 2 2 5 5 2 2 2 2 3" xfId="14969" xr:uid="{00000000-0005-0000-0000-00000F6E0000}"/>
    <cellStyle name="Normal 3 2 2 5 5 2 2 2 2 3 2" xfId="41719" xr:uid="{00000000-0005-0000-0000-0000106E0000}"/>
    <cellStyle name="Normal 3 2 2 5 5 2 2 2 2 4" xfId="24770" xr:uid="{00000000-0005-0000-0000-0000116E0000}"/>
    <cellStyle name="Normal 3 2 2 5 5 2 2 2 2 4 2" xfId="51517" xr:uid="{00000000-0005-0000-0000-0000126E0000}"/>
    <cellStyle name="Normal 3 2 2 5 5 2 2 2 2 5" xfId="32126" xr:uid="{00000000-0005-0000-0000-0000136E0000}"/>
    <cellStyle name="Normal 3 2 2 5 5 2 2 2 3" xfId="7753" xr:uid="{00000000-0005-0000-0000-0000146E0000}"/>
    <cellStyle name="Normal 3 2 2 5 5 2 2 2 3 2" xfId="34503" xr:uid="{00000000-0005-0000-0000-0000156E0000}"/>
    <cellStyle name="Normal 3 2 2 5 5 2 2 2 4" xfId="12599" xr:uid="{00000000-0005-0000-0000-0000166E0000}"/>
    <cellStyle name="Normal 3 2 2 5 5 2 2 2 4 2" xfId="39349" xr:uid="{00000000-0005-0000-0000-0000176E0000}"/>
    <cellStyle name="Normal 3 2 2 5 5 2 2 2 5" xfId="17444" xr:uid="{00000000-0005-0000-0000-0000186E0000}"/>
    <cellStyle name="Normal 3 2 2 5 5 2 2 2 5 2" xfId="44194" xr:uid="{00000000-0005-0000-0000-0000196E0000}"/>
    <cellStyle name="Normal 3 2 2 5 5 2 2 2 6" xfId="19845" xr:uid="{00000000-0005-0000-0000-00001A6E0000}"/>
    <cellStyle name="Normal 3 2 2 5 5 2 2 2 6 2" xfId="46592" xr:uid="{00000000-0005-0000-0000-00001B6E0000}"/>
    <cellStyle name="Normal 3 2 2 5 5 2 2 2 7" xfId="22296" xr:uid="{00000000-0005-0000-0000-00001C6E0000}"/>
    <cellStyle name="Normal 3 2 2 5 5 2 2 2 7 2" xfId="49043" xr:uid="{00000000-0005-0000-0000-00001D6E0000}"/>
    <cellStyle name="Normal 3 2 2 5 5 2 2 2 8" xfId="27162" xr:uid="{00000000-0005-0000-0000-00001E6E0000}"/>
    <cellStyle name="Normal 3 2 2 5 5 2 2 2 8 2" xfId="53907" xr:uid="{00000000-0005-0000-0000-00001F6E0000}"/>
    <cellStyle name="Normal 3 2 2 5 5 2 2 2 9" xfId="29652" xr:uid="{00000000-0005-0000-0000-0000206E0000}"/>
    <cellStyle name="Normal 3 2 2 5 5 2 2 3" xfId="3948" xr:uid="{00000000-0005-0000-0000-0000216E0000}"/>
    <cellStyle name="Normal 3 2 2 5 5 2 2 3 2" xfId="8805" xr:uid="{00000000-0005-0000-0000-0000226E0000}"/>
    <cellStyle name="Normal 3 2 2 5 5 2 2 3 2 2" xfId="35555" xr:uid="{00000000-0005-0000-0000-0000236E0000}"/>
    <cellStyle name="Normal 3 2 2 5 5 2 2 3 3" xfId="13547" xr:uid="{00000000-0005-0000-0000-0000246E0000}"/>
    <cellStyle name="Normal 3 2 2 5 5 2 2 3 3 2" xfId="40297" xr:uid="{00000000-0005-0000-0000-0000256E0000}"/>
    <cellStyle name="Normal 3 2 2 5 5 2 2 3 4" xfId="23348" xr:uid="{00000000-0005-0000-0000-0000266E0000}"/>
    <cellStyle name="Normal 3 2 2 5 5 2 2 3 4 2" xfId="50095" xr:uid="{00000000-0005-0000-0000-0000276E0000}"/>
    <cellStyle name="Normal 3 2 2 5 5 2 2 3 5" xfId="30704" xr:uid="{00000000-0005-0000-0000-0000286E0000}"/>
    <cellStyle name="Normal 3 2 2 5 5 2 2 4" xfId="6331" xr:uid="{00000000-0005-0000-0000-0000296E0000}"/>
    <cellStyle name="Normal 3 2 2 5 5 2 2 4 2" xfId="33081" xr:uid="{00000000-0005-0000-0000-00002A6E0000}"/>
    <cellStyle name="Normal 3 2 2 5 5 2 2 5" xfId="11177" xr:uid="{00000000-0005-0000-0000-00002B6E0000}"/>
    <cellStyle name="Normal 3 2 2 5 5 2 2 5 2" xfId="37927" xr:uid="{00000000-0005-0000-0000-00002C6E0000}"/>
    <cellStyle name="Normal 3 2 2 5 5 2 2 6" xfId="16022" xr:uid="{00000000-0005-0000-0000-00002D6E0000}"/>
    <cellStyle name="Normal 3 2 2 5 5 2 2 6 2" xfId="42772" xr:uid="{00000000-0005-0000-0000-00002E6E0000}"/>
    <cellStyle name="Normal 3 2 2 5 5 2 2 7" xfId="18423" xr:uid="{00000000-0005-0000-0000-00002F6E0000}"/>
    <cellStyle name="Normal 3 2 2 5 5 2 2 7 2" xfId="45170" xr:uid="{00000000-0005-0000-0000-0000306E0000}"/>
    <cellStyle name="Normal 3 2 2 5 5 2 2 8" xfId="20874" xr:uid="{00000000-0005-0000-0000-0000316E0000}"/>
    <cellStyle name="Normal 3 2 2 5 5 2 2 8 2" xfId="47621" xr:uid="{00000000-0005-0000-0000-0000326E0000}"/>
    <cellStyle name="Normal 3 2 2 5 5 2 2 9" xfId="25740" xr:uid="{00000000-0005-0000-0000-0000336E0000}"/>
    <cellStyle name="Normal 3 2 2 5 5 2 2 9 2" xfId="52485" xr:uid="{00000000-0005-0000-0000-0000346E0000}"/>
    <cellStyle name="Normal 3 2 2 5 5 2 3" xfId="1944" xr:uid="{00000000-0005-0000-0000-0000356E0000}"/>
    <cellStyle name="Normal 3 2 2 5 5 2 3 2" xfId="4427" xr:uid="{00000000-0005-0000-0000-0000366E0000}"/>
    <cellStyle name="Normal 3 2 2 5 5 2 3 2 2" xfId="9279" xr:uid="{00000000-0005-0000-0000-0000376E0000}"/>
    <cellStyle name="Normal 3 2 2 5 5 2 3 2 2 2" xfId="36029" xr:uid="{00000000-0005-0000-0000-0000386E0000}"/>
    <cellStyle name="Normal 3 2 2 5 5 2 3 2 3" xfId="14021" xr:uid="{00000000-0005-0000-0000-0000396E0000}"/>
    <cellStyle name="Normal 3 2 2 5 5 2 3 2 3 2" xfId="40771" xr:uid="{00000000-0005-0000-0000-00003A6E0000}"/>
    <cellStyle name="Normal 3 2 2 5 5 2 3 2 4" xfId="23822" xr:uid="{00000000-0005-0000-0000-00003B6E0000}"/>
    <cellStyle name="Normal 3 2 2 5 5 2 3 2 4 2" xfId="50569" xr:uid="{00000000-0005-0000-0000-00003C6E0000}"/>
    <cellStyle name="Normal 3 2 2 5 5 2 3 2 5" xfId="31178" xr:uid="{00000000-0005-0000-0000-00003D6E0000}"/>
    <cellStyle name="Normal 3 2 2 5 5 2 3 3" xfId="6805" xr:uid="{00000000-0005-0000-0000-00003E6E0000}"/>
    <cellStyle name="Normal 3 2 2 5 5 2 3 3 2" xfId="33555" xr:uid="{00000000-0005-0000-0000-00003F6E0000}"/>
    <cellStyle name="Normal 3 2 2 5 5 2 3 4" xfId="11651" xr:uid="{00000000-0005-0000-0000-0000406E0000}"/>
    <cellStyle name="Normal 3 2 2 5 5 2 3 4 2" xfId="38401" xr:uid="{00000000-0005-0000-0000-0000416E0000}"/>
    <cellStyle name="Normal 3 2 2 5 5 2 3 5" xfId="16496" xr:uid="{00000000-0005-0000-0000-0000426E0000}"/>
    <cellStyle name="Normal 3 2 2 5 5 2 3 5 2" xfId="43246" xr:uid="{00000000-0005-0000-0000-0000436E0000}"/>
    <cellStyle name="Normal 3 2 2 5 5 2 3 6" xfId="18897" xr:uid="{00000000-0005-0000-0000-0000446E0000}"/>
    <cellStyle name="Normal 3 2 2 5 5 2 3 6 2" xfId="45644" xr:uid="{00000000-0005-0000-0000-0000456E0000}"/>
    <cellStyle name="Normal 3 2 2 5 5 2 3 7" xfId="21348" xr:uid="{00000000-0005-0000-0000-0000466E0000}"/>
    <cellStyle name="Normal 3 2 2 5 5 2 3 7 2" xfId="48095" xr:uid="{00000000-0005-0000-0000-0000476E0000}"/>
    <cellStyle name="Normal 3 2 2 5 5 2 3 8" xfId="26214" xr:uid="{00000000-0005-0000-0000-0000486E0000}"/>
    <cellStyle name="Normal 3 2 2 5 5 2 3 8 2" xfId="52959" xr:uid="{00000000-0005-0000-0000-0000496E0000}"/>
    <cellStyle name="Normal 3 2 2 5 5 2 3 9" xfId="28704" xr:uid="{00000000-0005-0000-0000-00004A6E0000}"/>
    <cellStyle name="Normal 3 2 2 5 5 2 4" xfId="2419" xr:uid="{00000000-0005-0000-0000-00004B6E0000}"/>
    <cellStyle name="Normal 3 2 2 5 5 2 4 2" xfId="4902" xr:uid="{00000000-0005-0000-0000-00004C6E0000}"/>
    <cellStyle name="Normal 3 2 2 5 5 2 4 2 2" xfId="9753" xr:uid="{00000000-0005-0000-0000-00004D6E0000}"/>
    <cellStyle name="Normal 3 2 2 5 5 2 4 2 2 2" xfId="36503" xr:uid="{00000000-0005-0000-0000-00004E6E0000}"/>
    <cellStyle name="Normal 3 2 2 5 5 2 4 2 3" xfId="14495" xr:uid="{00000000-0005-0000-0000-00004F6E0000}"/>
    <cellStyle name="Normal 3 2 2 5 5 2 4 2 3 2" xfId="41245" xr:uid="{00000000-0005-0000-0000-0000506E0000}"/>
    <cellStyle name="Normal 3 2 2 5 5 2 4 2 4" xfId="24296" xr:uid="{00000000-0005-0000-0000-0000516E0000}"/>
    <cellStyle name="Normal 3 2 2 5 5 2 4 2 4 2" xfId="51043" xr:uid="{00000000-0005-0000-0000-0000526E0000}"/>
    <cellStyle name="Normal 3 2 2 5 5 2 4 2 5" xfId="31652" xr:uid="{00000000-0005-0000-0000-0000536E0000}"/>
    <cellStyle name="Normal 3 2 2 5 5 2 4 3" xfId="7279" xr:uid="{00000000-0005-0000-0000-0000546E0000}"/>
    <cellStyle name="Normal 3 2 2 5 5 2 4 3 2" xfId="34029" xr:uid="{00000000-0005-0000-0000-0000556E0000}"/>
    <cellStyle name="Normal 3 2 2 5 5 2 4 4" xfId="12125" xr:uid="{00000000-0005-0000-0000-0000566E0000}"/>
    <cellStyle name="Normal 3 2 2 5 5 2 4 4 2" xfId="38875" xr:uid="{00000000-0005-0000-0000-0000576E0000}"/>
    <cellStyle name="Normal 3 2 2 5 5 2 4 5" xfId="16970" xr:uid="{00000000-0005-0000-0000-0000586E0000}"/>
    <cellStyle name="Normal 3 2 2 5 5 2 4 5 2" xfId="43720" xr:uid="{00000000-0005-0000-0000-0000596E0000}"/>
    <cellStyle name="Normal 3 2 2 5 5 2 4 6" xfId="19371" xr:uid="{00000000-0005-0000-0000-00005A6E0000}"/>
    <cellStyle name="Normal 3 2 2 5 5 2 4 6 2" xfId="46118" xr:uid="{00000000-0005-0000-0000-00005B6E0000}"/>
    <cellStyle name="Normal 3 2 2 5 5 2 4 7" xfId="21822" xr:uid="{00000000-0005-0000-0000-00005C6E0000}"/>
    <cellStyle name="Normal 3 2 2 5 5 2 4 7 2" xfId="48569" xr:uid="{00000000-0005-0000-0000-00005D6E0000}"/>
    <cellStyle name="Normal 3 2 2 5 5 2 4 8" xfId="26688" xr:uid="{00000000-0005-0000-0000-00005E6E0000}"/>
    <cellStyle name="Normal 3 2 2 5 5 2 4 8 2" xfId="53433" xr:uid="{00000000-0005-0000-0000-00005F6E0000}"/>
    <cellStyle name="Normal 3 2 2 5 5 2 4 9" xfId="29178" xr:uid="{00000000-0005-0000-0000-0000606E0000}"/>
    <cellStyle name="Normal 3 2 2 5 5 2 5" xfId="3446" xr:uid="{00000000-0005-0000-0000-0000616E0000}"/>
    <cellStyle name="Normal 3 2 2 5 5 2 5 2" xfId="8305" xr:uid="{00000000-0005-0000-0000-0000626E0000}"/>
    <cellStyle name="Normal 3 2 2 5 5 2 5 2 2" xfId="35055" xr:uid="{00000000-0005-0000-0000-0000636E0000}"/>
    <cellStyle name="Normal 3 2 2 5 5 2 5 3" xfId="13073" xr:uid="{00000000-0005-0000-0000-0000646E0000}"/>
    <cellStyle name="Normal 3 2 2 5 5 2 5 3 2" xfId="39823" xr:uid="{00000000-0005-0000-0000-0000656E0000}"/>
    <cellStyle name="Normal 3 2 2 5 5 2 5 4" xfId="22848" xr:uid="{00000000-0005-0000-0000-0000666E0000}"/>
    <cellStyle name="Normal 3 2 2 5 5 2 5 4 2" xfId="49595" xr:uid="{00000000-0005-0000-0000-0000676E0000}"/>
    <cellStyle name="Normal 3 2 2 5 5 2 5 5" xfId="30204" xr:uid="{00000000-0005-0000-0000-0000686E0000}"/>
    <cellStyle name="Normal 3 2 2 5 5 2 6" xfId="5857" xr:uid="{00000000-0005-0000-0000-0000696E0000}"/>
    <cellStyle name="Normal 3 2 2 5 5 2 6 2" xfId="32607" xr:uid="{00000000-0005-0000-0000-00006A6E0000}"/>
    <cellStyle name="Normal 3 2 2 5 5 2 7" xfId="10703" xr:uid="{00000000-0005-0000-0000-00006B6E0000}"/>
    <cellStyle name="Normal 3 2 2 5 5 2 7 2" xfId="37453" xr:uid="{00000000-0005-0000-0000-00006C6E0000}"/>
    <cellStyle name="Normal 3 2 2 5 5 2 8" xfId="15548" xr:uid="{00000000-0005-0000-0000-00006D6E0000}"/>
    <cellStyle name="Normal 3 2 2 5 5 2 8 2" xfId="42298" xr:uid="{00000000-0005-0000-0000-00006E6E0000}"/>
    <cellStyle name="Normal 3 2 2 5 5 2 9" xfId="17947" xr:uid="{00000000-0005-0000-0000-00006F6E0000}"/>
    <cellStyle name="Normal 3 2 2 5 5 2 9 2" xfId="44694" xr:uid="{00000000-0005-0000-0000-0000706E0000}"/>
    <cellStyle name="Normal 3 2 2 5 5 3" xfId="1226" xr:uid="{00000000-0005-0000-0000-0000716E0000}"/>
    <cellStyle name="Normal 3 2 2 5 5 3 10" xfId="27993" xr:uid="{00000000-0005-0000-0000-0000726E0000}"/>
    <cellStyle name="Normal 3 2 2 5 5 3 2" xfId="2656" xr:uid="{00000000-0005-0000-0000-0000736E0000}"/>
    <cellStyle name="Normal 3 2 2 5 5 3 2 2" xfId="5139" xr:uid="{00000000-0005-0000-0000-0000746E0000}"/>
    <cellStyle name="Normal 3 2 2 5 5 3 2 2 2" xfId="9990" xr:uid="{00000000-0005-0000-0000-0000756E0000}"/>
    <cellStyle name="Normal 3 2 2 5 5 3 2 2 2 2" xfId="36740" xr:uid="{00000000-0005-0000-0000-0000766E0000}"/>
    <cellStyle name="Normal 3 2 2 5 5 3 2 2 3" xfId="14732" xr:uid="{00000000-0005-0000-0000-0000776E0000}"/>
    <cellStyle name="Normal 3 2 2 5 5 3 2 2 3 2" xfId="41482" xr:uid="{00000000-0005-0000-0000-0000786E0000}"/>
    <cellStyle name="Normal 3 2 2 5 5 3 2 2 4" xfId="24533" xr:uid="{00000000-0005-0000-0000-0000796E0000}"/>
    <cellStyle name="Normal 3 2 2 5 5 3 2 2 4 2" xfId="51280" xr:uid="{00000000-0005-0000-0000-00007A6E0000}"/>
    <cellStyle name="Normal 3 2 2 5 5 3 2 2 5" xfId="31889" xr:uid="{00000000-0005-0000-0000-00007B6E0000}"/>
    <cellStyle name="Normal 3 2 2 5 5 3 2 3" xfId="7516" xr:uid="{00000000-0005-0000-0000-00007C6E0000}"/>
    <cellStyle name="Normal 3 2 2 5 5 3 2 3 2" xfId="34266" xr:uid="{00000000-0005-0000-0000-00007D6E0000}"/>
    <cellStyle name="Normal 3 2 2 5 5 3 2 4" xfId="12362" xr:uid="{00000000-0005-0000-0000-00007E6E0000}"/>
    <cellStyle name="Normal 3 2 2 5 5 3 2 4 2" xfId="39112" xr:uid="{00000000-0005-0000-0000-00007F6E0000}"/>
    <cellStyle name="Normal 3 2 2 5 5 3 2 5" xfId="17207" xr:uid="{00000000-0005-0000-0000-0000806E0000}"/>
    <cellStyle name="Normal 3 2 2 5 5 3 2 5 2" xfId="43957" xr:uid="{00000000-0005-0000-0000-0000816E0000}"/>
    <cellStyle name="Normal 3 2 2 5 5 3 2 6" xfId="19608" xr:uid="{00000000-0005-0000-0000-0000826E0000}"/>
    <cellStyle name="Normal 3 2 2 5 5 3 2 6 2" xfId="46355" xr:uid="{00000000-0005-0000-0000-0000836E0000}"/>
    <cellStyle name="Normal 3 2 2 5 5 3 2 7" xfId="22059" xr:uid="{00000000-0005-0000-0000-0000846E0000}"/>
    <cellStyle name="Normal 3 2 2 5 5 3 2 7 2" xfId="48806" xr:uid="{00000000-0005-0000-0000-0000856E0000}"/>
    <cellStyle name="Normal 3 2 2 5 5 3 2 8" xfId="26925" xr:uid="{00000000-0005-0000-0000-0000866E0000}"/>
    <cellStyle name="Normal 3 2 2 5 5 3 2 8 2" xfId="53670" xr:uid="{00000000-0005-0000-0000-0000876E0000}"/>
    <cellStyle name="Normal 3 2 2 5 5 3 2 9" xfId="29415" xr:uid="{00000000-0005-0000-0000-0000886E0000}"/>
    <cellStyle name="Normal 3 2 2 5 5 3 3" xfId="3710" xr:uid="{00000000-0005-0000-0000-0000896E0000}"/>
    <cellStyle name="Normal 3 2 2 5 5 3 3 2" xfId="8568" xr:uid="{00000000-0005-0000-0000-00008A6E0000}"/>
    <cellStyle name="Normal 3 2 2 5 5 3 3 2 2" xfId="35318" xr:uid="{00000000-0005-0000-0000-00008B6E0000}"/>
    <cellStyle name="Normal 3 2 2 5 5 3 3 3" xfId="13310" xr:uid="{00000000-0005-0000-0000-00008C6E0000}"/>
    <cellStyle name="Normal 3 2 2 5 5 3 3 3 2" xfId="40060" xr:uid="{00000000-0005-0000-0000-00008D6E0000}"/>
    <cellStyle name="Normal 3 2 2 5 5 3 3 4" xfId="23111" xr:uid="{00000000-0005-0000-0000-00008E6E0000}"/>
    <cellStyle name="Normal 3 2 2 5 5 3 3 4 2" xfId="49858" xr:uid="{00000000-0005-0000-0000-00008F6E0000}"/>
    <cellStyle name="Normal 3 2 2 5 5 3 3 5" xfId="30467" xr:uid="{00000000-0005-0000-0000-0000906E0000}"/>
    <cellStyle name="Normal 3 2 2 5 5 3 4" xfId="6094" xr:uid="{00000000-0005-0000-0000-0000916E0000}"/>
    <cellStyle name="Normal 3 2 2 5 5 3 4 2" xfId="32844" xr:uid="{00000000-0005-0000-0000-0000926E0000}"/>
    <cellStyle name="Normal 3 2 2 5 5 3 5" xfId="10940" xr:uid="{00000000-0005-0000-0000-0000936E0000}"/>
    <cellStyle name="Normal 3 2 2 5 5 3 5 2" xfId="37690" xr:uid="{00000000-0005-0000-0000-0000946E0000}"/>
    <cellStyle name="Normal 3 2 2 5 5 3 6" xfId="15785" xr:uid="{00000000-0005-0000-0000-0000956E0000}"/>
    <cellStyle name="Normal 3 2 2 5 5 3 6 2" xfId="42535" xr:uid="{00000000-0005-0000-0000-0000966E0000}"/>
    <cellStyle name="Normal 3 2 2 5 5 3 7" xfId="18186" xr:uid="{00000000-0005-0000-0000-0000976E0000}"/>
    <cellStyle name="Normal 3 2 2 5 5 3 7 2" xfId="44933" xr:uid="{00000000-0005-0000-0000-0000986E0000}"/>
    <cellStyle name="Normal 3 2 2 5 5 3 8" xfId="20637" xr:uid="{00000000-0005-0000-0000-0000996E0000}"/>
    <cellStyle name="Normal 3 2 2 5 5 3 8 2" xfId="47384" xr:uid="{00000000-0005-0000-0000-00009A6E0000}"/>
    <cellStyle name="Normal 3 2 2 5 5 3 9" xfId="25503" xr:uid="{00000000-0005-0000-0000-00009B6E0000}"/>
    <cellStyle name="Normal 3 2 2 5 5 3 9 2" xfId="52248" xr:uid="{00000000-0005-0000-0000-00009C6E0000}"/>
    <cellStyle name="Normal 3 2 2 5 5 4" xfId="1706" xr:uid="{00000000-0005-0000-0000-00009D6E0000}"/>
    <cellStyle name="Normal 3 2 2 5 5 4 2" xfId="4189" xr:uid="{00000000-0005-0000-0000-00009E6E0000}"/>
    <cellStyle name="Normal 3 2 2 5 5 4 2 2" xfId="9042" xr:uid="{00000000-0005-0000-0000-00009F6E0000}"/>
    <cellStyle name="Normal 3 2 2 5 5 4 2 2 2" xfId="35792" xr:uid="{00000000-0005-0000-0000-0000A06E0000}"/>
    <cellStyle name="Normal 3 2 2 5 5 4 2 3" xfId="13784" xr:uid="{00000000-0005-0000-0000-0000A16E0000}"/>
    <cellStyle name="Normal 3 2 2 5 5 4 2 3 2" xfId="40534" xr:uid="{00000000-0005-0000-0000-0000A26E0000}"/>
    <cellStyle name="Normal 3 2 2 5 5 4 2 4" xfId="23585" xr:uid="{00000000-0005-0000-0000-0000A36E0000}"/>
    <cellStyle name="Normal 3 2 2 5 5 4 2 4 2" xfId="50332" xr:uid="{00000000-0005-0000-0000-0000A46E0000}"/>
    <cellStyle name="Normal 3 2 2 5 5 4 2 5" xfId="30941" xr:uid="{00000000-0005-0000-0000-0000A56E0000}"/>
    <cellStyle name="Normal 3 2 2 5 5 4 3" xfId="6568" xr:uid="{00000000-0005-0000-0000-0000A66E0000}"/>
    <cellStyle name="Normal 3 2 2 5 5 4 3 2" xfId="33318" xr:uid="{00000000-0005-0000-0000-0000A76E0000}"/>
    <cellStyle name="Normal 3 2 2 5 5 4 4" xfId="11414" xr:uid="{00000000-0005-0000-0000-0000A86E0000}"/>
    <cellStyle name="Normal 3 2 2 5 5 4 4 2" xfId="38164" xr:uid="{00000000-0005-0000-0000-0000A96E0000}"/>
    <cellStyle name="Normal 3 2 2 5 5 4 5" xfId="16259" xr:uid="{00000000-0005-0000-0000-0000AA6E0000}"/>
    <cellStyle name="Normal 3 2 2 5 5 4 5 2" xfId="43009" xr:uid="{00000000-0005-0000-0000-0000AB6E0000}"/>
    <cellStyle name="Normal 3 2 2 5 5 4 6" xfId="18660" xr:uid="{00000000-0005-0000-0000-0000AC6E0000}"/>
    <cellStyle name="Normal 3 2 2 5 5 4 6 2" xfId="45407" xr:uid="{00000000-0005-0000-0000-0000AD6E0000}"/>
    <cellStyle name="Normal 3 2 2 5 5 4 7" xfId="21111" xr:uid="{00000000-0005-0000-0000-0000AE6E0000}"/>
    <cellStyle name="Normal 3 2 2 5 5 4 7 2" xfId="47858" xr:uid="{00000000-0005-0000-0000-0000AF6E0000}"/>
    <cellStyle name="Normal 3 2 2 5 5 4 8" xfId="25977" xr:uid="{00000000-0005-0000-0000-0000B06E0000}"/>
    <cellStyle name="Normal 3 2 2 5 5 4 8 2" xfId="52722" xr:uid="{00000000-0005-0000-0000-0000B16E0000}"/>
    <cellStyle name="Normal 3 2 2 5 5 4 9" xfId="28467" xr:uid="{00000000-0005-0000-0000-0000B26E0000}"/>
    <cellStyle name="Normal 3 2 2 5 5 5" xfId="2182" xr:uid="{00000000-0005-0000-0000-0000B36E0000}"/>
    <cellStyle name="Normal 3 2 2 5 5 5 2" xfId="4665" xr:uid="{00000000-0005-0000-0000-0000B46E0000}"/>
    <cellStyle name="Normal 3 2 2 5 5 5 2 2" xfId="9516" xr:uid="{00000000-0005-0000-0000-0000B56E0000}"/>
    <cellStyle name="Normal 3 2 2 5 5 5 2 2 2" xfId="36266" xr:uid="{00000000-0005-0000-0000-0000B66E0000}"/>
    <cellStyle name="Normal 3 2 2 5 5 5 2 3" xfId="14258" xr:uid="{00000000-0005-0000-0000-0000B76E0000}"/>
    <cellStyle name="Normal 3 2 2 5 5 5 2 3 2" xfId="41008" xr:uid="{00000000-0005-0000-0000-0000B86E0000}"/>
    <cellStyle name="Normal 3 2 2 5 5 5 2 4" xfId="24059" xr:uid="{00000000-0005-0000-0000-0000B96E0000}"/>
    <cellStyle name="Normal 3 2 2 5 5 5 2 4 2" xfId="50806" xr:uid="{00000000-0005-0000-0000-0000BA6E0000}"/>
    <cellStyle name="Normal 3 2 2 5 5 5 2 5" xfId="31415" xr:uid="{00000000-0005-0000-0000-0000BB6E0000}"/>
    <cellStyle name="Normal 3 2 2 5 5 5 3" xfId="7042" xr:uid="{00000000-0005-0000-0000-0000BC6E0000}"/>
    <cellStyle name="Normal 3 2 2 5 5 5 3 2" xfId="33792" xr:uid="{00000000-0005-0000-0000-0000BD6E0000}"/>
    <cellStyle name="Normal 3 2 2 5 5 5 4" xfId="11888" xr:uid="{00000000-0005-0000-0000-0000BE6E0000}"/>
    <cellStyle name="Normal 3 2 2 5 5 5 4 2" xfId="38638" xr:uid="{00000000-0005-0000-0000-0000BF6E0000}"/>
    <cellStyle name="Normal 3 2 2 5 5 5 5" xfId="16733" xr:uid="{00000000-0005-0000-0000-0000C06E0000}"/>
    <cellStyle name="Normal 3 2 2 5 5 5 5 2" xfId="43483" xr:uid="{00000000-0005-0000-0000-0000C16E0000}"/>
    <cellStyle name="Normal 3 2 2 5 5 5 6" xfId="19134" xr:uid="{00000000-0005-0000-0000-0000C26E0000}"/>
    <cellStyle name="Normal 3 2 2 5 5 5 6 2" xfId="45881" xr:uid="{00000000-0005-0000-0000-0000C36E0000}"/>
    <cellStyle name="Normal 3 2 2 5 5 5 7" xfId="21585" xr:uid="{00000000-0005-0000-0000-0000C46E0000}"/>
    <cellStyle name="Normal 3 2 2 5 5 5 7 2" xfId="48332" xr:uid="{00000000-0005-0000-0000-0000C56E0000}"/>
    <cellStyle name="Normal 3 2 2 5 5 5 8" xfId="26451" xr:uid="{00000000-0005-0000-0000-0000C66E0000}"/>
    <cellStyle name="Normal 3 2 2 5 5 5 8 2" xfId="53196" xr:uid="{00000000-0005-0000-0000-0000C76E0000}"/>
    <cellStyle name="Normal 3 2 2 5 5 5 9" xfId="28941" xr:uid="{00000000-0005-0000-0000-0000C86E0000}"/>
    <cellStyle name="Normal 3 2 2 5 5 6" xfId="3157" xr:uid="{00000000-0005-0000-0000-0000C96E0000}"/>
    <cellStyle name="Normal 3 2 2 5 5 6 2" xfId="8016" xr:uid="{00000000-0005-0000-0000-0000CA6E0000}"/>
    <cellStyle name="Normal 3 2 2 5 5 6 2 2" xfId="34766" xr:uid="{00000000-0005-0000-0000-0000CB6E0000}"/>
    <cellStyle name="Normal 3 2 2 5 5 6 3" xfId="12836" xr:uid="{00000000-0005-0000-0000-0000CC6E0000}"/>
    <cellStyle name="Normal 3 2 2 5 5 6 3 2" xfId="39586" xr:uid="{00000000-0005-0000-0000-0000CD6E0000}"/>
    <cellStyle name="Normal 3 2 2 5 5 6 4" xfId="22559" xr:uid="{00000000-0005-0000-0000-0000CE6E0000}"/>
    <cellStyle name="Normal 3 2 2 5 5 6 4 2" xfId="49306" xr:uid="{00000000-0005-0000-0000-0000CF6E0000}"/>
    <cellStyle name="Normal 3 2 2 5 5 6 5" xfId="29915" xr:uid="{00000000-0005-0000-0000-0000D06E0000}"/>
    <cellStyle name="Normal 3 2 2 5 5 7" xfId="5620" xr:uid="{00000000-0005-0000-0000-0000D16E0000}"/>
    <cellStyle name="Normal 3 2 2 5 5 7 2" xfId="32370" xr:uid="{00000000-0005-0000-0000-0000D26E0000}"/>
    <cellStyle name="Normal 3 2 2 5 5 8" xfId="10465" xr:uid="{00000000-0005-0000-0000-0000D36E0000}"/>
    <cellStyle name="Normal 3 2 2 5 5 8 2" xfId="37215" xr:uid="{00000000-0005-0000-0000-0000D46E0000}"/>
    <cellStyle name="Normal 3 2 2 5 5 9" xfId="15311" xr:uid="{00000000-0005-0000-0000-0000D56E0000}"/>
    <cellStyle name="Normal 3 2 2 5 5 9 2" xfId="42061" xr:uid="{00000000-0005-0000-0000-0000D66E0000}"/>
    <cellStyle name="Normal 3 2 2 5 6" xfId="821" xr:uid="{00000000-0005-0000-0000-0000D76E0000}"/>
    <cellStyle name="Normal 3 2 2 5 6 10" xfId="20264" xr:uid="{00000000-0005-0000-0000-0000D86E0000}"/>
    <cellStyle name="Normal 3 2 2 5 6 10 2" xfId="47011" xr:uid="{00000000-0005-0000-0000-0000D96E0000}"/>
    <cellStyle name="Normal 3 2 2 5 6 11" xfId="25130" xr:uid="{00000000-0005-0000-0000-0000DA6E0000}"/>
    <cellStyle name="Normal 3 2 2 5 6 11 2" xfId="51875" xr:uid="{00000000-0005-0000-0000-0000DB6E0000}"/>
    <cellStyle name="Normal 3 2 2 5 6 12" xfId="27594" xr:uid="{00000000-0005-0000-0000-0000DC6E0000}"/>
    <cellStyle name="Normal 3 2 2 5 6 2" xfId="1329" xr:uid="{00000000-0005-0000-0000-0000DD6E0000}"/>
    <cellStyle name="Normal 3 2 2 5 6 2 10" xfId="28094" xr:uid="{00000000-0005-0000-0000-0000DE6E0000}"/>
    <cellStyle name="Normal 3 2 2 5 6 2 2" xfId="2757" xr:uid="{00000000-0005-0000-0000-0000DF6E0000}"/>
    <cellStyle name="Normal 3 2 2 5 6 2 2 2" xfId="5240" xr:uid="{00000000-0005-0000-0000-0000E06E0000}"/>
    <cellStyle name="Normal 3 2 2 5 6 2 2 2 2" xfId="10091" xr:uid="{00000000-0005-0000-0000-0000E16E0000}"/>
    <cellStyle name="Normal 3 2 2 5 6 2 2 2 2 2" xfId="36841" xr:uid="{00000000-0005-0000-0000-0000E26E0000}"/>
    <cellStyle name="Normal 3 2 2 5 6 2 2 2 3" xfId="14833" xr:uid="{00000000-0005-0000-0000-0000E36E0000}"/>
    <cellStyle name="Normal 3 2 2 5 6 2 2 2 3 2" xfId="41583" xr:uid="{00000000-0005-0000-0000-0000E46E0000}"/>
    <cellStyle name="Normal 3 2 2 5 6 2 2 2 4" xfId="24634" xr:uid="{00000000-0005-0000-0000-0000E56E0000}"/>
    <cellStyle name="Normal 3 2 2 5 6 2 2 2 4 2" xfId="51381" xr:uid="{00000000-0005-0000-0000-0000E66E0000}"/>
    <cellStyle name="Normal 3 2 2 5 6 2 2 2 5" xfId="31990" xr:uid="{00000000-0005-0000-0000-0000E76E0000}"/>
    <cellStyle name="Normal 3 2 2 5 6 2 2 3" xfId="7617" xr:uid="{00000000-0005-0000-0000-0000E86E0000}"/>
    <cellStyle name="Normal 3 2 2 5 6 2 2 3 2" xfId="34367" xr:uid="{00000000-0005-0000-0000-0000E96E0000}"/>
    <cellStyle name="Normal 3 2 2 5 6 2 2 4" xfId="12463" xr:uid="{00000000-0005-0000-0000-0000EA6E0000}"/>
    <cellStyle name="Normal 3 2 2 5 6 2 2 4 2" xfId="39213" xr:uid="{00000000-0005-0000-0000-0000EB6E0000}"/>
    <cellStyle name="Normal 3 2 2 5 6 2 2 5" xfId="17308" xr:uid="{00000000-0005-0000-0000-0000EC6E0000}"/>
    <cellStyle name="Normal 3 2 2 5 6 2 2 5 2" xfId="44058" xr:uid="{00000000-0005-0000-0000-0000ED6E0000}"/>
    <cellStyle name="Normal 3 2 2 5 6 2 2 6" xfId="19709" xr:uid="{00000000-0005-0000-0000-0000EE6E0000}"/>
    <cellStyle name="Normal 3 2 2 5 6 2 2 6 2" xfId="46456" xr:uid="{00000000-0005-0000-0000-0000EF6E0000}"/>
    <cellStyle name="Normal 3 2 2 5 6 2 2 7" xfId="22160" xr:uid="{00000000-0005-0000-0000-0000F06E0000}"/>
    <cellStyle name="Normal 3 2 2 5 6 2 2 7 2" xfId="48907" xr:uid="{00000000-0005-0000-0000-0000F16E0000}"/>
    <cellStyle name="Normal 3 2 2 5 6 2 2 8" xfId="27026" xr:uid="{00000000-0005-0000-0000-0000F26E0000}"/>
    <cellStyle name="Normal 3 2 2 5 6 2 2 8 2" xfId="53771" xr:uid="{00000000-0005-0000-0000-0000F36E0000}"/>
    <cellStyle name="Normal 3 2 2 5 6 2 2 9" xfId="29516" xr:uid="{00000000-0005-0000-0000-0000F46E0000}"/>
    <cellStyle name="Normal 3 2 2 5 6 2 3" xfId="3812" xr:uid="{00000000-0005-0000-0000-0000F56E0000}"/>
    <cellStyle name="Normal 3 2 2 5 6 2 3 2" xfId="8669" xr:uid="{00000000-0005-0000-0000-0000F66E0000}"/>
    <cellStyle name="Normal 3 2 2 5 6 2 3 2 2" xfId="35419" xr:uid="{00000000-0005-0000-0000-0000F76E0000}"/>
    <cellStyle name="Normal 3 2 2 5 6 2 3 3" xfId="13411" xr:uid="{00000000-0005-0000-0000-0000F86E0000}"/>
    <cellStyle name="Normal 3 2 2 5 6 2 3 3 2" xfId="40161" xr:uid="{00000000-0005-0000-0000-0000F96E0000}"/>
    <cellStyle name="Normal 3 2 2 5 6 2 3 4" xfId="23212" xr:uid="{00000000-0005-0000-0000-0000FA6E0000}"/>
    <cellStyle name="Normal 3 2 2 5 6 2 3 4 2" xfId="49959" xr:uid="{00000000-0005-0000-0000-0000FB6E0000}"/>
    <cellStyle name="Normal 3 2 2 5 6 2 3 5" xfId="30568" xr:uid="{00000000-0005-0000-0000-0000FC6E0000}"/>
    <cellStyle name="Normal 3 2 2 5 6 2 4" xfId="6195" xr:uid="{00000000-0005-0000-0000-0000FD6E0000}"/>
    <cellStyle name="Normal 3 2 2 5 6 2 4 2" xfId="32945" xr:uid="{00000000-0005-0000-0000-0000FE6E0000}"/>
    <cellStyle name="Normal 3 2 2 5 6 2 5" xfId="11041" xr:uid="{00000000-0005-0000-0000-0000FF6E0000}"/>
    <cellStyle name="Normal 3 2 2 5 6 2 5 2" xfId="37791" xr:uid="{00000000-0005-0000-0000-0000006F0000}"/>
    <cellStyle name="Normal 3 2 2 5 6 2 6" xfId="15886" xr:uid="{00000000-0005-0000-0000-0000016F0000}"/>
    <cellStyle name="Normal 3 2 2 5 6 2 6 2" xfId="42636" xr:uid="{00000000-0005-0000-0000-0000026F0000}"/>
    <cellStyle name="Normal 3 2 2 5 6 2 7" xfId="18287" xr:uid="{00000000-0005-0000-0000-0000036F0000}"/>
    <cellStyle name="Normal 3 2 2 5 6 2 7 2" xfId="45034" xr:uid="{00000000-0005-0000-0000-0000046F0000}"/>
    <cellStyle name="Normal 3 2 2 5 6 2 8" xfId="20738" xr:uid="{00000000-0005-0000-0000-0000056F0000}"/>
    <cellStyle name="Normal 3 2 2 5 6 2 8 2" xfId="47485" xr:uid="{00000000-0005-0000-0000-0000066F0000}"/>
    <cellStyle name="Normal 3 2 2 5 6 2 9" xfId="25604" xr:uid="{00000000-0005-0000-0000-0000076F0000}"/>
    <cellStyle name="Normal 3 2 2 5 6 2 9 2" xfId="52349" xr:uid="{00000000-0005-0000-0000-0000086F0000}"/>
    <cellStyle name="Normal 3 2 2 5 6 3" xfId="1808" xr:uid="{00000000-0005-0000-0000-0000096F0000}"/>
    <cellStyle name="Normal 3 2 2 5 6 3 2" xfId="4291" xr:uid="{00000000-0005-0000-0000-00000A6F0000}"/>
    <cellStyle name="Normal 3 2 2 5 6 3 2 2" xfId="9143" xr:uid="{00000000-0005-0000-0000-00000B6F0000}"/>
    <cellStyle name="Normal 3 2 2 5 6 3 2 2 2" xfId="35893" xr:uid="{00000000-0005-0000-0000-00000C6F0000}"/>
    <cellStyle name="Normal 3 2 2 5 6 3 2 3" xfId="13885" xr:uid="{00000000-0005-0000-0000-00000D6F0000}"/>
    <cellStyle name="Normal 3 2 2 5 6 3 2 3 2" xfId="40635" xr:uid="{00000000-0005-0000-0000-00000E6F0000}"/>
    <cellStyle name="Normal 3 2 2 5 6 3 2 4" xfId="23686" xr:uid="{00000000-0005-0000-0000-00000F6F0000}"/>
    <cellStyle name="Normal 3 2 2 5 6 3 2 4 2" xfId="50433" xr:uid="{00000000-0005-0000-0000-0000106F0000}"/>
    <cellStyle name="Normal 3 2 2 5 6 3 2 5" xfId="31042" xr:uid="{00000000-0005-0000-0000-0000116F0000}"/>
    <cellStyle name="Normal 3 2 2 5 6 3 3" xfId="6669" xr:uid="{00000000-0005-0000-0000-0000126F0000}"/>
    <cellStyle name="Normal 3 2 2 5 6 3 3 2" xfId="33419" xr:uid="{00000000-0005-0000-0000-0000136F0000}"/>
    <cellStyle name="Normal 3 2 2 5 6 3 4" xfId="11515" xr:uid="{00000000-0005-0000-0000-0000146F0000}"/>
    <cellStyle name="Normal 3 2 2 5 6 3 4 2" xfId="38265" xr:uid="{00000000-0005-0000-0000-0000156F0000}"/>
    <cellStyle name="Normal 3 2 2 5 6 3 5" xfId="16360" xr:uid="{00000000-0005-0000-0000-0000166F0000}"/>
    <cellStyle name="Normal 3 2 2 5 6 3 5 2" xfId="43110" xr:uid="{00000000-0005-0000-0000-0000176F0000}"/>
    <cellStyle name="Normal 3 2 2 5 6 3 6" xfId="18761" xr:uid="{00000000-0005-0000-0000-0000186F0000}"/>
    <cellStyle name="Normal 3 2 2 5 6 3 6 2" xfId="45508" xr:uid="{00000000-0005-0000-0000-0000196F0000}"/>
    <cellStyle name="Normal 3 2 2 5 6 3 7" xfId="21212" xr:uid="{00000000-0005-0000-0000-00001A6F0000}"/>
    <cellStyle name="Normal 3 2 2 5 6 3 7 2" xfId="47959" xr:uid="{00000000-0005-0000-0000-00001B6F0000}"/>
    <cellStyle name="Normal 3 2 2 5 6 3 8" xfId="26078" xr:uid="{00000000-0005-0000-0000-00001C6F0000}"/>
    <cellStyle name="Normal 3 2 2 5 6 3 8 2" xfId="52823" xr:uid="{00000000-0005-0000-0000-00001D6F0000}"/>
    <cellStyle name="Normal 3 2 2 5 6 3 9" xfId="28568" xr:uid="{00000000-0005-0000-0000-00001E6F0000}"/>
    <cellStyle name="Normal 3 2 2 5 6 4" xfId="2283" xr:uid="{00000000-0005-0000-0000-00001F6F0000}"/>
    <cellStyle name="Normal 3 2 2 5 6 4 2" xfId="4766" xr:uid="{00000000-0005-0000-0000-0000206F0000}"/>
    <cellStyle name="Normal 3 2 2 5 6 4 2 2" xfId="9617" xr:uid="{00000000-0005-0000-0000-0000216F0000}"/>
    <cellStyle name="Normal 3 2 2 5 6 4 2 2 2" xfId="36367" xr:uid="{00000000-0005-0000-0000-0000226F0000}"/>
    <cellStyle name="Normal 3 2 2 5 6 4 2 3" xfId="14359" xr:uid="{00000000-0005-0000-0000-0000236F0000}"/>
    <cellStyle name="Normal 3 2 2 5 6 4 2 3 2" xfId="41109" xr:uid="{00000000-0005-0000-0000-0000246F0000}"/>
    <cellStyle name="Normal 3 2 2 5 6 4 2 4" xfId="24160" xr:uid="{00000000-0005-0000-0000-0000256F0000}"/>
    <cellStyle name="Normal 3 2 2 5 6 4 2 4 2" xfId="50907" xr:uid="{00000000-0005-0000-0000-0000266F0000}"/>
    <cellStyle name="Normal 3 2 2 5 6 4 2 5" xfId="31516" xr:uid="{00000000-0005-0000-0000-0000276F0000}"/>
    <cellStyle name="Normal 3 2 2 5 6 4 3" xfId="7143" xr:uid="{00000000-0005-0000-0000-0000286F0000}"/>
    <cellStyle name="Normal 3 2 2 5 6 4 3 2" xfId="33893" xr:uid="{00000000-0005-0000-0000-0000296F0000}"/>
    <cellStyle name="Normal 3 2 2 5 6 4 4" xfId="11989" xr:uid="{00000000-0005-0000-0000-00002A6F0000}"/>
    <cellStyle name="Normal 3 2 2 5 6 4 4 2" xfId="38739" xr:uid="{00000000-0005-0000-0000-00002B6F0000}"/>
    <cellStyle name="Normal 3 2 2 5 6 4 5" xfId="16834" xr:uid="{00000000-0005-0000-0000-00002C6F0000}"/>
    <cellStyle name="Normal 3 2 2 5 6 4 5 2" xfId="43584" xr:uid="{00000000-0005-0000-0000-00002D6F0000}"/>
    <cellStyle name="Normal 3 2 2 5 6 4 6" xfId="19235" xr:uid="{00000000-0005-0000-0000-00002E6F0000}"/>
    <cellStyle name="Normal 3 2 2 5 6 4 6 2" xfId="45982" xr:uid="{00000000-0005-0000-0000-00002F6F0000}"/>
    <cellStyle name="Normal 3 2 2 5 6 4 7" xfId="21686" xr:uid="{00000000-0005-0000-0000-0000306F0000}"/>
    <cellStyle name="Normal 3 2 2 5 6 4 7 2" xfId="48433" xr:uid="{00000000-0005-0000-0000-0000316F0000}"/>
    <cellStyle name="Normal 3 2 2 5 6 4 8" xfId="26552" xr:uid="{00000000-0005-0000-0000-0000326F0000}"/>
    <cellStyle name="Normal 3 2 2 5 6 4 8 2" xfId="53297" xr:uid="{00000000-0005-0000-0000-0000336F0000}"/>
    <cellStyle name="Normal 3 2 2 5 6 4 9" xfId="29042" xr:uid="{00000000-0005-0000-0000-0000346F0000}"/>
    <cellStyle name="Normal 3 2 2 5 6 5" xfId="3310" xr:uid="{00000000-0005-0000-0000-0000356F0000}"/>
    <cellStyle name="Normal 3 2 2 5 6 5 2" xfId="8169" xr:uid="{00000000-0005-0000-0000-0000366F0000}"/>
    <cellStyle name="Normal 3 2 2 5 6 5 2 2" xfId="34919" xr:uid="{00000000-0005-0000-0000-0000376F0000}"/>
    <cellStyle name="Normal 3 2 2 5 6 5 3" xfId="12937" xr:uid="{00000000-0005-0000-0000-0000386F0000}"/>
    <cellStyle name="Normal 3 2 2 5 6 5 3 2" xfId="39687" xr:uid="{00000000-0005-0000-0000-0000396F0000}"/>
    <cellStyle name="Normal 3 2 2 5 6 5 4" xfId="22712" xr:uid="{00000000-0005-0000-0000-00003A6F0000}"/>
    <cellStyle name="Normal 3 2 2 5 6 5 4 2" xfId="49459" xr:uid="{00000000-0005-0000-0000-00003B6F0000}"/>
    <cellStyle name="Normal 3 2 2 5 6 5 5" xfId="30068" xr:uid="{00000000-0005-0000-0000-00003C6F0000}"/>
    <cellStyle name="Normal 3 2 2 5 6 6" xfId="5721" xr:uid="{00000000-0005-0000-0000-00003D6F0000}"/>
    <cellStyle name="Normal 3 2 2 5 6 6 2" xfId="32471" xr:uid="{00000000-0005-0000-0000-00003E6F0000}"/>
    <cellStyle name="Normal 3 2 2 5 6 7" xfId="10567" xr:uid="{00000000-0005-0000-0000-00003F6F0000}"/>
    <cellStyle name="Normal 3 2 2 5 6 7 2" xfId="37317" xr:uid="{00000000-0005-0000-0000-0000406F0000}"/>
    <cellStyle name="Normal 3 2 2 5 6 8" xfId="15412" xr:uid="{00000000-0005-0000-0000-0000416F0000}"/>
    <cellStyle name="Normal 3 2 2 5 6 8 2" xfId="42162" xr:uid="{00000000-0005-0000-0000-0000426F0000}"/>
    <cellStyle name="Normal 3 2 2 5 6 9" xfId="17811" xr:uid="{00000000-0005-0000-0000-0000436F0000}"/>
    <cellStyle name="Normal 3 2 2 5 6 9 2" xfId="44558" xr:uid="{00000000-0005-0000-0000-0000446F0000}"/>
    <cellStyle name="Normal 3 2 2 5 7" xfId="1090" xr:uid="{00000000-0005-0000-0000-0000456F0000}"/>
    <cellStyle name="Normal 3 2 2 5 7 10" xfId="27857" xr:uid="{00000000-0005-0000-0000-0000466F0000}"/>
    <cellStyle name="Normal 3 2 2 5 7 2" xfId="2520" xr:uid="{00000000-0005-0000-0000-0000476F0000}"/>
    <cellStyle name="Normal 3 2 2 5 7 2 2" xfId="5003" xr:uid="{00000000-0005-0000-0000-0000486F0000}"/>
    <cellStyle name="Normal 3 2 2 5 7 2 2 2" xfId="9854" xr:uid="{00000000-0005-0000-0000-0000496F0000}"/>
    <cellStyle name="Normal 3 2 2 5 7 2 2 2 2" xfId="36604" xr:uid="{00000000-0005-0000-0000-00004A6F0000}"/>
    <cellStyle name="Normal 3 2 2 5 7 2 2 3" xfId="14596" xr:uid="{00000000-0005-0000-0000-00004B6F0000}"/>
    <cellStyle name="Normal 3 2 2 5 7 2 2 3 2" xfId="41346" xr:uid="{00000000-0005-0000-0000-00004C6F0000}"/>
    <cellStyle name="Normal 3 2 2 5 7 2 2 4" xfId="24397" xr:uid="{00000000-0005-0000-0000-00004D6F0000}"/>
    <cellStyle name="Normal 3 2 2 5 7 2 2 4 2" xfId="51144" xr:uid="{00000000-0005-0000-0000-00004E6F0000}"/>
    <cellStyle name="Normal 3 2 2 5 7 2 2 5" xfId="31753" xr:uid="{00000000-0005-0000-0000-00004F6F0000}"/>
    <cellStyle name="Normal 3 2 2 5 7 2 3" xfId="7380" xr:uid="{00000000-0005-0000-0000-0000506F0000}"/>
    <cellStyle name="Normal 3 2 2 5 7 2 3 2" xfId="34130" xr:uid="{00000000-0005-0000-0000-0000516F0000}"/>
    <cellStyle name="Normal 3 2 2 5 7 2 4" xfId="12226" xr:uid="{00000000-0005-0000-0000-0000526F0000}"/>
    <cellStyle name="Normal 3 2 2 5 7 2 4 2" xfId="38976" xr:uid="{00000000-0005-0000-0000-0000536F0000}"/>
    <cellStyle name="Normal 3 2 2 5 7 2 5" xfId="17071" xr:uid="{00000000-0005-0000-0000-0000546F0000}"/>
    <cellStyle name="Normal 3 2 2 5 7 2 5 2" xfId="43821" xr:uid="{00000000-0005-0000-0000-0000556F0000}"/>
    <cellStyle name="Normal 3 2 2 5 7 2 6" xfId="19472" xr:uid="{00000000-0005-0000-0000-0000566F0000}"/>
    <cellStyle name="Normal 3 2 2 5 7 2 6 2" xfId="46219" xr:uid="{00000000-0005-0000-0000-0000576F0000}"/>
    <cellStyle name="Normal 3 2 2 5 7 2 7" xfId="21923" xr:uid="{00000000-0005-0000-0000-0000586F0000}"/>
    <cellStyle name="Normal 3 2 2 5 7 2 7 2" xfId="48670" xr:uid="{00000000-0005-0000-0000-0000596F0000}"/>
    <cellStyle name="Normal 3 2 2 5 7 2 8" xfId="26789" xr:uid="{00000000-0005-0000-0000-00005A6F0000}"/>
    <cellStyle name="Normal 3 2 2 5 7 2 8 2" xfId="53534" xr:uid="{00000000-0005-0000-0000-00005B6F0000}"/>
    <cellStyle name="Normal 3 2 2 5 7 2 9" xfId="29279" xr:uid="{00000000-0005-0000-0000-00005C6F0000}"/>
    <cellStyle name="Normal 3 2 2 5 7 3" xfId="3574" xr:uid="{00000000-0005-0000-0000-00005D6F0000}"/>
    <cellStyle name="Normal 3 2 2 5 7 3 2" xfId="8432" xr:uid="{00000000-0005-0000-0000-00005E6F0000}"/>
    <cellStyle name="Normal 3 2 2 5 7 3 2 2" xfId="35182" xr:uid="{00000000-0005-0000-0000-00005F6F0000}"/>
    <cellStyle name="Normal 3 2 2 5 7 3 3" xfId="13174" xr:uid="{00000000-0005-0000-0000-0000606F0000}"/>
    <cellStyle name="Normal 3 2 2 5 7 3 3 2" xfId="39924" xr:uid="{00000000-0005-0000-0000-0000616F0000}"/>
    <cellStyle name="Normal 3 2 2 5 7 3 4" xfId="22975" xr:uid="{00000000-0005-0000-0000-0000626F0000}"/>
    <cellStyle name="Normal 3 2 2 5 7 3 4 2" xfId="49722" xr:uid="{00000000-0005-0000-0000-0000636F0000}"/>
    <cellStyle name="Normal 3 2 2 5 7 3 5" xfId="30331" xr:uid="{00000000-0005-0000-0000-0000646F0000}"/>
    <cellStyle name="Normal 3 2 2 5 7 4" xfId="5958" xr:uid="{00000000-0005-0000-0000-0000656F0000}"/>
    <cellStyle name="Normal 3 2 2 5 7 4 2" xfId="32708" xr:uid="{00000000-0005-0000-0000-0000666F0000}"/>
    <cellStyle name="Normal 3 2 2 5 7 5" xfId="10804" xr:uid="{00000000-0005-0000-0000-0000676F0000}"/>
    <cellStyle name="Normal 3 2 2 5 7 5 2" xfId="37554" xr:uid="{00000000-0005-0000-0000-0000686F0000}"/>
    <cellStyle name="Normal 3 2 2 5 7 6" xfId="15649" xr:uid="{00000000-0005-0000-0000-0000696F0000}"/>
    <cellStyle name="Normal 3 2 2 5 7 6 2" xfId="42399" xr:uid="{00000000-0005-0000-0000-00006A6F0000}"/>
    <cellStyle name="Normal 3 2 2 5 7 7" xfId="18050" xr:uid="{00000000-0005-0000-0000-00006B6F0000}"/>
    <cellStyle name="Normal 3 2 2 5 7 7 2" xfId="44797" xr:uid="{00000000-0005-0000-0000-00006C6F0000}"/>
    <cellStyle name="Normal 3 2 2 5 7 8" xfId="20501" xr:uid="{00000000-0005-0000-0000-00006D6F0000}"/>
    <cellStyle name="Normal 3 2 2 5 7 8 2" xfId="47248" xr:uid="{00000000-0005-0000-0000-00006E6F0000}"/>
    <cellStyle name="Normal 3 2 2 5 7 9" xfId="25367" xr:uid="{00000000-0005-0000-0000-00006F6F0000}"/>
    <cellStyle name="Normal 3 2 2 5 7 9 2" xfId="52112" xr:uid="{00000000-0005-0000-0000-0000706F0000}"/>
    <cellStyle name="Normal 3 2 2 5 8" xfId="1570" xr:uid="{00000000-0005-0000-0000-0000716F0000}"/>
    <cellStyle name="Normal 3 2 2 5 8 2" xfId="4053" xr:uid="{00000000-0005-0000-0000-0000726F0000}"/>
    <cellStyle name="Normal 3 2 2 5 8 2 2" xfId="8906" xr:uid="{00000000-0005-0000-0000-0000736F0000}"/>
    <cellStyle name="Normal 3 2 2 5 8 2 2 2" xfId="35656" xr:uid="{00000000-0005-0000-0000-0000746F0000}"/>
    <cellStyle name="Normal 3 2 2 5 8 2 3" xfId="13648" xr:uid="{00000000-0005-0000-0000-0000756F0000}"/>
    <cellStyle name="Normal 3 2 2 5 8 2 3 2" xfId="40398" xr:uid="{00000000-0005-0000-0000-0000766F0000}"/>
    <cellStyle name="Normal 3 2 2 5 8 2 4" xfId="23449" xr:uid="{00000000-0005-0000-0000-0000776F0000}"/>
    <cellStyle name="Normal 3 2 2 5 8 2 4 2" xfId="50196" xr:uid="{00000000-0005-0000-0000-0000786F0000}"/>
    <cellStyle name="Normal 3 2 2 5 8 2 5" xfId="30805" xr:uid="{00000000-0005-0000-0000-0000796F0000}"/>
    <cellStyle name="Normal 3 2 2 5 8 3" xfId="6432" xr:uid="{00000000-0005-0000-0000-00007A6F0000}"/>
    <cellStyle name="Normal 3 2 2 5 8 3 2" xfId="33182" xr:uid="{00000000-0005-0000-0000-00007B6F0000}"/>
    <cellStyle name="Normal 3 2 2 5 8 4" xfId="11278" xr:uid="{00000000-0005-0000-0000-00007C6F0000}"/>
    <cellStyle name="Normal 3 2 2 5 8 4 2" xfId="38028" xr:uid="{00000000-0005-0000-0000-00007D6F0000}"/>
    <cellStyle name="Normal 3 2 2 5 8 5" xfId="16123" xr:uid="{00000000-0005-0000-0000-00007E6F0000}"/>
    <cellStyle name="Normal 3 2 2 5 8 5 2" xfId="42873" xr:uid="{00000000-0005-0000-0000-00007F6F0000}"/>
    <cellStyle name="Normal 3 2 2 5 8 6" xfId="18524" xr:uid="{00000000-0005-0000-0000-0000806F0000}"/>
    <cellStyle name="Normal 3 2 2 5 8 6 2" xfId="45271" xr:uid="{00000000-0005-0000-0000-0000816F0000}"/>
    <cellStyle name="Normal 3 2 2 5 8 7" xfId="20975" xr:uid="{00000000-0005-0000-0000-0000826F0000}"/>
    <cellStyle name="Normal 3 2 2 5 8 7 2" xfId="47722" xr:uid="{00000000-0005-0000-0000-0000836F0000}"/>
    <cellStyle name="Normal 3 2 2 5 8 8" xfId="25841" xr:uid="{00000000-0005-0000-0000-0000846F0000}"/>
    <cellStyle name="Normal 3 2 2 5 8 8 2" xfId="52586" xr:uid="{00000000-0005-0000-0000-0000856F0000}"/>
    <cellStyle name="Normal 3 2 2 5 8 9" xfId="28331" xr:uid="{00000000-0005-0000-0000-0000866F0000}"/>
    <cellStyle name="Normal 3 2 2 5 9" xfId="2046" xr:uid="{00000000-0005-0000-0000-0000876F0000}"/>
    <cellStyle name="Normal 3 2 2 5 9 2" xfId="4529" xr:uid="{00000000-0005-0000-0000-0000886F0000}"/>
    <cellStyle name="Normal 3 2 2 5 9 2 2" xfId="9380" xr:uid="{00000000-0005-0000-0000-0000896F0000}"/>
    <cellStyle name="Normal 3 2 2 5 9 2 2 2" xfId="36130" xr:uid="{00000000-0005-0000-0000-00008A6F0000}"/>
    <cellStyle name="Normal 3 2 2 5 9 2 3" xfId="14122" xr:uid="{00000000-0005-0000-0000-00008B6F0000}"/>
    <cellStyle name="Normal 3 2 2 5 9 2 3 2" xfId="40872" xr:uid="{00000000-0005-0000-0000-00008C6F0000}"/>
    <cellStyle name="Normal 3 2 2 5 9 2 4" xfId="23923" xr:uid="{00000000-0005-0000-0000-00008D6F0000}"/>
    <cellStyle name="Normal 3 2 2 5 9 2 4 2" xfId="50670" xr:uid="{00000000-0005-0000-0000-00008E6F0000}"/>
    <cellStyle name="Normal 3 2 2 5 9 2 5" xfId="31279" xr:uid="{00000000-0005-0000-0000-00008F6F0000}"/>
    <cellStyle name="Normal 3 2 2 5 9 3" xfId="6906" xr:uid="{00000000-0005-0000-0000-0000906F0000}"/>
    <cellStyle name="Normal 3 2 2 5 9 3 2" xfId="33656" xr:uid="{00000000-0005-0000-0000-0000916F0000}"/>
    <cellStyle name="Normal 3 2 2 5 9 4" xfId="11752" xr:uid="{00000000-0005-0000-0000-0000926F0000}"/>
    <cellStyle name="Normal 3 2 2 5 9 4 2" xfId="38502" xr:uid="{00000000-0005-0000-0000-0000936F0000}"/>
    <cellStyle name="Normal 3 2 2 5 9 5" xfId="16597" xr:uid="{00000000-0005-0000-0000-0000946F0000}"/>
    <cellStyle name="Normal 3 2 2 5 9 5 2" xfId="43347" xr:uid="{00000000-0005-0000-0000-0000956F0000}"/>
    <cellStyle name="Normal 3 2 2 5 9 6" xfId="18998" xr:uid="{00000000-0005-0000-0000-0000966F0000}"/>
    <cellStyle name="Normal 3 2 2 5 9 6 2" xfId="45745" xr:uid="{00000000-0005-0000-0000-0000976F0000}"/>
    <cellStyle name="Normal 3 2 2 5 9 7" xfId="21449" xr:uid="{00000000-0005-0000-0000-0000986F0000}"/>
    <cellStyle name="Normal 3 2 2 5 9 7 2" xfId="48196" xr:uid="{00000000-0005-0000-0000-0000996F0000}"/>
    <cellStyle name="Normal 3 2 2 5 9 8" xfId="26315" xr:uid="{00000000-0005-0000-0000-00009A6F0000}"/>
    <cellStyle name="Normal 3 2 2 5 9 8 2" xfId="53060" xr:uid="{00000000-0005-0000-0000-00009B6F0000}"/>
    <cellStyle name="Normal 3 2 2 5 9 9" xfId="28805" xr:uid="{00000000-0005-0000-0000-00009C6F0000}"/>
    <cellStyle name="Normal 3 2 2 6" xfId="471" xr:uid="{00000000-0005-0000-0000-00009D6F0000}"/>
    <cellStyle name="Normal 3 2 2 6 10" xfId="15186" xr:uid="{00000000-0005-0000-0000-00009E6F0000}"/>
    <cellStyle name="Normal 3 2 2 6 10 2" xfId="41936" xr:uid="{00000000-0005-0000-0000-00009F6F0000}"/>
    <cellStyle name="Normal 3 2 2 6 11" xfId="17577" xr:uid="{00000000-0005-0000-0000-0000A06F0000}"/>
    <cellStyle name="Normal 3 2 2 6 11 2" xfId="44324" xr:uid="{00000000-0005-0000-0000-0000A16F0000}"/>
    <cellStyle name="Normal 3 2 2 6 12" xfId="20037" xr:uid="{00000000-0005-0000-0000-0000A26F0000}"/>
    <cellStyle name="Normal 3 2 2 6 12 2" xfId="46784" xr:uid="{00000000-0005-0000-0000-0000A36F0000}"/>
    <cellStyle name="Normal 3 2 2 6 13" xfId="24903" xr:uid="{00000000-0005-0000-0000-0000A46F0000}"/>
    <cellStyle name="Normal 3 2 2 6 13 2" xfId="51649" xr:uid="{00000000-0005-0000-0000-0000A56F0000}"/>
    <cellStyle name="Normal 3 2 2 6 14" xfId="27316" xr:uid="{00000000-0005-0000-0000-0000A66F0000}"/>
    <cellStyle name="Normal 3 2 2 6 2" xfId="687" xr:uid="{00000000-0005-0000-0000-0000A76F0000}"/>
    <cellStyle name="Normal 3 2 2 6 2 10" xfId="17718" xr:uid="{00000000-0005-0000-0000-0000A86F0000}"/>
    <cellStyle name="Normal 3 2 2 6 2 10 2" xfId="44465" xr:uid="{00000000-0005-0000-0000-0000A96F0000}"/>
    <cellStyle name="Normal 3 2 2 6 2 11" xfId="20173" xr:uid="{00000000-0005-0000-0000-0000AA6F0000}"/>
    <cellStyle name="Normal 3 2 2 6 2 11 2" xfId="46920" xr:uid="{00000000-0005-0000-0000-0000AB6F0000}"/>
    <cellStyle name="Normal 3 2 2 6 2 12" xfId="25039" xr:uid="{00000000-0005-0000-0000-0000AC6F0000}"/>
    <cellStyle name="Normal 3 2 2 6 2 12 2" xfId="51785" xr:uid="{00000000-0005-0000-0000-0000AD6F0000}"/>
    <cellStyle name="Normal 3 2 2 6 2 13" xfId="27497" xr:uid="{00000000-0005-0000-0000-0000AE6F0000}"/>
    <cellStyle name="Normal 3 2 2 6 2 2" xfId="999" xr:uid="{00000000-0005-0000-0000-0000AF6F0000}"/>
    <cellStyle name="Normal 3 2 2 6 2 2 10" xfId="20411" xr:uid="{00000000-0005-0000-0000-0000B06F0000}"/>
    <cellStyle name="Normal 3 2 2 6 2 2 10 2" xfId="47158" xr:uid="{00000000-0005-0000-0000-0000B16F0000}"/>
    <cellStyle name="Normal 3 2 2 6 2 2 11" xfId="25277" xr:uid="{00000000-0005-0000-0000-0000B26F0000}"/>
    <cellStyle name="Normal 3 2 2 6 2 2 11 2" xfId="52022" xr:uid="{00000000-0005-0000-0000-0000B36F0000}"/>
    <cellStyle name="Normal 3 2 2 6 2 2 12" xfId="27767" xr:uid="{00000000-0005-0000-0000-0000B46F0000}"/>
    <cellStyle name="Normal 3 2 2 6 2 2 2" xfId="1476" xr:uid="{00000000-0005-0000-0000-0000B56F0000}"/>
    <cellStyle name="Normal 3 2 2 6 2 2 2 10" xfId="28241" xr:uid="{00000000-0005-0000-0000-0000B66F0000}"/>
    <cellStyle name="Normal 3 2 2 6 2 2 2 2" xfId="2904" xr:uid="{00000000-0005-0000-0000-0000B76F0000}"/>
    <cellStyle name="Normal 3 2 2 6 2 2 2 2 2" xfId="5387" xr:uid="{00000000-0005-0000-0000-0000B86F0000}"/>
    <cellStyle name="Normal 3 2 2 6 2 2 2 2 2 2" xfId="10238" xr:uid="{00000000-0005-0000-0000-0000B96F0000}"/>
    <cellStyle name="Normal 3 2 2 6 2 2 2 2 2 2 2" xfId="36988" xr:uid="{00000000-0005-0000-0000-0000BA6F0000}"/>
    <cellStyle name="Normal 3 2 2 6 2 2 2 2 2 3" xfId="14980" xr:uid="{00000000-0005-0000-0000-0000BB6F0000}"/>
    <cellStyle name="Normal 3 2 2 6 2 2 2 2 2 3 2" xfId="41730" xr:uid="{00000000-0005-0000-0000-0000BC6F0000}"/>
    <cellStyle name="Normal 3 2 2 6 2 2 2 2 2 4" xfId="24781" xr:uid="{00000000-0005-0000-0000-0000BD6F0000}"/>
    <cellStyle name="Normal 3 2 2 6 2 2 2 2 2 4 2" xfId="51528" xr:uid="{00000000-0005-0000-0000-0000BE6F0000}"/>
    <cellStyle name="Normal 3 2 2 6 2 2 2 2 2 5" xfId="32137" xr:uid="{00000000-0005-0000-0000-0000BF6F0000}"/>
    <cellStyle name="Normal 3 2 2 6 2 2 2 2 3" xfId="7764" xr:uid="{00000000-0005-0000-0000-0000C06F0000}"/>
    <cellStyle name="Normal 3 2 2 6 2 2 2 2 3 2" xfId="34514" xr:uid="{00000000-0005-0000-0000-0000C16F0000}"/>
    <cellStyle name="Normal 3 2 2 6 2 2 2 2 4" xfId="12610" xr:uid="{00000000-0005-0000-0000-0000C26F0000}"/>
    <cellStyle name="Normal 3 2 2 6 2 2 2 2 4 2" xfId="39360" xr:uid="{00000000-0005-0000-0000-0000C36F0000}"/>
    <cellStyle name="Normal 3 2 2 6 2 2 2 2 5" xfId="17455" xr:uid="{00000000-0005-0000-0000-0000C46F0000}"/>
    <cellStyle name="Normal 3 2 2 6 2 2 2 2 5 2" xfId="44205" xr:uid="{00000000-0005-0000-0000-0000C56F0000}"/>
    <cellStyle name="Normal 3 2 2 6 2 2 2 2 6" xfId="19856" xr:uid="{00000000-0005-0000-0000-0000C66F0000}"/>
    <cellStyle name="Normal 3 2 2 6 2 2 2 2 6 2" xfId="46603" xr:uid="{00000000-0005-0000-0000-0000C76F0000}"/>
    <cellStyle name="Normal 3 2 2 6 2 2 2 2 7" xfId="22307" xr:uid="{00000000-0005-0000-0000-0000C86F0000}"/>
    <cellStyle name="Normal 3 2 2 6 2 2 2 2 7 2" xfId="49054" xr:uid="{00000000-0005-0000-0000-0000C96F0000}"/>
    <cellStyle name="Normal 3 2 2 6 2 2 2 2 8" xfId="27173" xr:uid="{00000000-0005-0000-0000-0000CA6F0000}"/>
    <cellStyle name="Normal 3 2 2 6 2 2 2 2 8 2" xfId="53918" xr:uid="{00000000-0005-0000-0000-0000CB6F0000}"/>
    <cellStyle name="Normal 3 2 2 6 2 2 2 2 9" xfId="29663" xr:uid="{00000000-0005-0000-0000-0000CC6F0000}"/>
    <cellStyle name="Normal 3 2 2 6 2 2 2 3" xfId="3959" xr:uid="{00000000-0005-0000-0000-0000CD6F0000}"/>
    <cellStyle name="Normal 3 2 2 6 2 2 2 3 2" xfId="8816" xr:uid="{00000000-0005-0000-0000-0000CE6F0000}"/>
    <cellStyle name="Normal 3 2 2 6 2 2 2 3 2 2" xfId="35566" xr:uid="{00000000-0005-0000-0000-0000CF6F0000}"/>
    <cellStyle name="Normal 3 2 2 6 2 2 2 3 3" xfId="13558" xr:uid="{00000000-0005-0000-0000-0000D06F0000}"/>
    <cellStyle name="Normal 3 2 2 6 2 2 2 3 3 2" xfId="40308" xr:uid="{00000000-0005-0000-0000-0000D16F0000}"/>
    <cellStyle name="Normal 3 2 2 6 2 2 2 3 4" xfId="23359" xr:uid="{00000000-0005-0000-0000-0000D26F0000}"/>
    <cellStyle name="Normal 3 2 2 6 2 2 2 3 4 2" xfId="50106" xr:uid="{00000000-0005-0000-0000-0000D36F0000}"/>
    <cellStyle name="Normal 3 2 2 6 2 2 2 3 5" xfId="30715" xr:uid="{00000000-0005-0000-0000-0000D46F0000}"/>
    <cellStyle name="Normal 3 2 2 6 2 2 2 4" xfId="6342" xr:uid="{00000000-0005-0000-0000-0000D56F0000}"/>
    <cellStyle name="Normal 3 2 2 6 2 2 2 4 2" xfId="33092" xr:uid="{00000000-0005-0000-0000-0000D66F0000}"/>
    <cellStyle name="Normal 3 2 2 6 2 2 2 5" xfId="11188" xr:uid="{00000000-0005-0000-0000-0000D76F0000}"/>
    <cellStyle name="Normal 3 2 2 6 2 2 2 5 2" xfId="37938" xr:uid="{00000000-0005-0000-0000-0000D86F0000}"/>
    <cellStyle name="Normal 3 2 2 6 2 2 2 6" xfId="16033" xr:uid="{00000000-0005-0000-0000-0000D96F0000}"/>
    <cellStyle name="Normal 3 2 2 6 2 2 2 6 2" xfId="42783" xr:uid="{00000000-0005-0000-0000-0000DA6F0000}"/>
    <cellStyle name="Normal 3 2 2 6 2 2 2 7" xfId="18434" xr:uid="{00000000-0005-0000-0000-0000DB6F0000}"/>
    <cellStyle name="Normal 3 2 2 6 2 2 2 7 2" xfId="45181" xr:uid="{00000000-0005-0000-0000-0000DC6F0000}"/>
    <cellStyle name="Normal 3 2 2 6 2 2 2 8" xfId="20885" xr:uid="{00000000-0005-0000-0000-0000DD6F0000}"/>
    <cellStyle name="Normal 3 2 2 6 2 2 2 8 2" xfId="47632" xr:uid="{00000000-0005-0000-0000-0000DE6F0000}"/>
    <cellStyle name="Normal 3 2 2 6 2 2 2 9" xfId="25751" xr:uid="{00000000-0005-0000-0000-0000DF6F0000}"/>
    <cellStyle name="Normal 3 2 2 6 2 2 2 9 2" xfId="52496" xr:uid="{00000000-0005-0000-0000-0000E06F0000}"/>
    <cellStyle name="Normal 3 2 2 6 2 2 3" xfId="1955" xr:uid="{00000000-0005-0000-0000-0000E16F0000}"/>
    <cellStyle name="Normal 3 2 2 6 2 2 3 2" xfId="4438" xr:uid="{00000000-0005-0000-0000-0000E26F0000}"/>
    <cellStyle name="Normal 3 2 2 6 2 2 3 2 2" xfId="9290" xr:uid="{00000000-0005-0000-0000-0000E36F0000}"/>
    <cellStyle name="Normal 3 2 2 6 2 2 3 2 2 2" xfId="36040" xr:uid="{00000000-0005-0000-0000-0000E46F0000}"/>
    <cellStyle name="Normal 3 2 2 6 2 2 3 2 3" xfId="14032" xr:uid="{00000000-0005-0000-0000-0000E56F0000}"/>
    <cellStyle name="Normal 3 2 2 6 2 2 3 2 3 2" xfId="40782" xr:uid="{00000000-0005-0000-0000-0000E66F0000}"/>
    <cellStyle name="Normal 3 2 2 6 2 2 3 2 4" xfId="23833" xr:uid="{00000000-0005-0000-0000-0000E76F0000}"/>
    <cellStyle name="Normal 3 2 2 6 2 2 3 2 4 2" xfId="50580" xr:uid="{00000000-0005-0000-0000-0000E86F0000}"/>
    <cellStyle name="Normal 3 2 2 6 2 2 3 2 5" xfId="31189" xr:uid="{00000000-0005-0000-0000-0000E96F0000}"/>
    <cellStyle name="Normal 3 2 2 6 2 2 3 3" xfId="6816" xr:uid="{00000000-0005-0000-0000-0000EA6F0000}"/>
    <cellStyle name="Normal 3 2 2 6 2 2 3 3 2" xfId="33566" xr:uid="{00000000-0005-0000-0000-0000EB6F0000}"/>
    <cellStyle name="Normal 3 2 2 6 2 2 3 4" xfId="11662" xr:uid="{00000000-0005-0000-0000-0000EC6F0000}"/>
    <cellStyle name="Normal 3 2 2 6 2 2 3 4 2" xfId="38412" xr:uid="{00000000-0005-0000-0000-0000ED6F0000}"/>
    <cellStyle name="Normal 3 2 2 6 2 2 3 5" xfId="16507" xr:uid="{00000000-0005-0000-0000-0000EE6F0000}"/>
    <cellStyle name="Normal 3 2 2 6 2 2 3 5 2" xfId="43257" xr:uid="{00000000-0005-0000-0000-0000EF6F0000}"/>
    <cellStyle name="Normal 3 2 2 6 2 2 3 6" xfId="18908" xr:uid="{00000000-0005-0000-0000-0000F06F0000}"/>
    <cellStyle name="Normal 3 2 2 6 2 2 3 6 2" xfId="45655" xr:uid="{00000000-0005-0000-0000-0000F16F0000}"/>
    <cellStyle name="Normal 3 2 2 6 2 2 3 7" xfId="21359" xr:uid="{00000000-0005-0000-0000-0000F26F0000}"/>
    <cellStyle name="Normal 3 2 2 6 2 2 3 7 2" xfId="48106" xr:uid="{00000000-0005-0000-0000-0000F36F0000}"/>
    <cellStyle name="Normal 3 2 2 6 2 2 3 8" xfId="26225" xr:uid="{00000000-0005-0000-0000-0000F46F0000}"/>
    <cellStyle name="Normal 3 2 2 6 2 2 3 8 2" xfId="52970" xr:uid="{00000000-0005-0000-0000-0000F56F0000}"/>
    <cellStyle name="Normal 3 2 2 6 2 2 3 9" xfId="28715" xr:uid="{00000000-0005-0000-0000-0000F66F0000}"/>
    <cellStyle name="Normal 3 2 2 6 2 2 4" xfId="2430" xr:uid="{00000000-0005-0000-0000-0000F76F0000}"/>
    <cellStyle name="Normal 3 2 2 6 2 2 4 2" xfId="4913" xr:uid="{00000000-0005-0000-0000-0000F86F0000}"/>
    <cellStyle name="Normal 3 2 2 6 2 2 4 2 2" xfId="9764" xr:uid="{00000000-0005-0000-0000-0000F96F0000}"/>
    <cellStyle name="Normal 3 2 2 6 2 2 4 2 2 2" xfId="36514" xr:uid="{00000000-0005-0000-0000-0000FA6F0000}"/>
    <cellStyle name="Normal 3 2 2 6 2 2 4 2 3" xfId="14506" xr:uid="{00000000-0005-0000-0000-0000FB6F0000}"/>
    <cellStyle name="Normal 3 2 2 6 2 2 4 2 3 2" xfId="41256" xr:uid="{00000000-0005-0000-0000-0000FC6F0000}"/>
    <cellStyle name="Normal 3 2 2 6 2 2 4 2 4" xfId="24307" xr:uid="{00000000-0005-0000-0000-0000FD6F0000}"/>
    <cellStyle name="Normal 3 2 2 6 2 2 4 2 4 2" xfId="51054" xr:uid="{00000000-0005-0000-0000-0000FE6F0000}"/>
    <cellStyle name="Normal 3 2 2 6 2 2 4 2 5" xfId="31663" xr:uid="{00000000-0005-0000-0000-0000FF6F0000}"/>
    <cellStyle name="Normal 3 2 2 6 2 2 4 3" xfId="7290" xr:uid="{00000000-0005-0000-0000-000000700000}"/>
    <cellStyle name="Normal 3 2 2 6 2 2 4 3 2" xfId="34040" xr:uid="{00000000-0005-0000-0000-000001700000}"/>
    <cellStyle name="Normal 3 2 2 6 2 2 4 4" xfId="12136" xr:uid="{00000000-0005-0000-0000-000002700000}"/>
    <cellStyle name="Normal 3 2 2 6 2 2 4 4 2" xfId="38886" xr:uid="{00000000-0005-0000-0000-000003700000}"/>
    <cellStyle name="Normal 3 2 2 6 2 2 4 5" xfId="16981" xr:uid="{00000000-0005-0000-0000-000004700000}"/>
    <cellStyle name="Normal 3 2 2 6 2 2 4 5 2" xfId="43731" xr:uid="{00000000-0005-0000-0000-000005700000}"/>
    <cellStyle name="Normal 3 2 2 6 2 2 4 6" xfId="19382" xr:uid="{00000000-0005-0000-0000-000006700000}"/>
    <cellStyle name="Normal 3 2 2 6 2 2 4 6 2" xfId="46129" xr:uid="{00000000-0005-0000-0000-000007700000}"/>
    <cellStyle name="Normal 3 2 2 6 2 2 4 7" xfId="21833" xr:uid="{00000000-0005-0000-0000-000008700000}"/>
    <cellStyle name="Normal 3 2 2 6 2 2 4 7 2" xfId="48580" xr:uid="{00000000-0005-0000-0000-000009700000}"/>
    <cellStyle name="Normal 3 2 2 6 2 2 4 8" xfId="26699" xr:uid="{00000000-0005-0000-0000-00000A700000}"/>
    <cellStyle name="Normal 3 2 2 6 2 2 4 8 2" xfId="53444" xr:uid="{00000000-0005-0000-0000-00000B700000}"/>
    <cellStyle name="Normal 3 2 2 6 2 2 4 9" xfId="29189" xr:uid="{00000000-0005-0000-0000-00000C700000}"/>
    <cellStyle name="Normal 3 2 2 6 2 2 5" xfId="3483" xr:uid="{00000000-0005-0000-0000-00000D700000}"/>
    <cellStyle name="Normal 3 2 2 6 2 2 5 2" xfId="8342" xr:uid="{00000000-0005-0000-0000-00000E700000}"/>
    <cellStyle name="Normal 3 2 2 6 2 2 5 2 2" xfId="35092" xr:uid="{00000000-0005-0000-0000-00000F700000}"/>
    <cellStyle name="Normal 3 2 2 6 2 2 5 3" xfId="13084" xr:uid="{00000000-0005-0000-0000-000010700000}"/>
    <cellStyle name="Normal 3 2 2 6 2 2 5 3 2" xfId="39834" xr:uid="{00000000-0005-0000-0000-000011700000}"/>
    <cellStyle name="Normal 3 2 2 6 2 2 5 4" xfId="22885" xr:uid="{00000000-0005-0000-0000-000012700000}"/>
    <cellStyle name="Normal 3 2 2 6 2 2 5 4 2" xfId="49632" xr:uid="{00000000-0005-0000-0000-000013700000}"/>
    <cellStyle name="Normal 3 2 2 6 2 2 5 5" xfId="30241" xr:uid="{00000000-0005-0000-0000-000014700000}"/>
    <cellStyle name="Normal 3 2 2 6 2 2 6" xfId="5868" xr:uid="{00000000-0005-0000-0000-000015700000}"/>
    <cellStyle name="Normal 3 2 2 6 2 2 6 2" xfId="32618" xr:uid="{00000000-0005-0000-0000-000016700000}"/>
    <cellStyle name="Normal 3 2 2 6 2 2 7" xfId="10714" xr:uid="{00000000-0005-0000-0000-000017700000}"/>
    <cellStyle name="Normal 3 2 2 6 2 2 7 2" xfId="37464" xr:uid="{00000000-0005-0000-0000-000018700000}"/>
    <cellStyle name="Normal 3 2 2 6 2 2 8" xfId="15559" xr:uid="{00000000-0005-0000-0000-000019700000}"/>
    <cellStyle name="Normal 3 2 2 6 2 2 8 2" xfId="42309" xr:uid="{00000000-0005-0000-0000-00001A700000}"/>
    <cellStyle name="Normal 3 2 2 6 2 2 9" xfId="17960" xr:uid="{00000000-0005-0000-0000-00001B700000}"/>
    <cellStyle name="Normal 3 2 2 6 2 2 9 2" xfId="44707" xr:uid="{00000000-0005-0000-0000-00001C700000}"/>
    <cellStyle name="Normal 3 2 2 6 2 3" xfId="1237" xr:uid="{00000000-0005-0000-0000-00001D700000}"/>
    <cellStyle name="Normal 3 2 2 6 2 3 10" xfId="28004" xr:uid="{00000000-0005-0000-0000-00001E700000}"/>
    <cellStyle name="Normal 3 2 2 6 2 3 2" xfId="2667" xr:uid="{00000000-0005-0000-0000-00001F700000}"/>
    <cellStyle name="Normal 3 2 2 6 2 3 2 2" xfId="5150" xr:uid="{00000000-0005-0000-0000-000020700000}"/>
    <cellStyle name="Normal 3 2 2 6 2 3 2 2 2" xfId="10001" xr:uid="{00000000-0005-0000-0000-000021700000}"/>
    <cellStyle name="Normal 3 2 2 6 2 3 2 2 2 2" xfId="36751" xr:uid="{00000000-0005-0000-0000-000022700000}"/>
    <cellStyle name="Normal 3 2 2 6 2 3 2 2 3" xfId="14743" xr:uid="{00000000-0005-0000-0000-000023700000}"/>
    <cellStyle name="Normal 3 2 2 6 2 3 2 2 3 2" xfId="41493" xr:uid="{00000000-0005-0000-0000-000024700000}"/>
    <cellStyle name="Normal 3 2 2 6 2 3 2 2 4" xfId="24544" xr:uid="{00000000-0005-0000-0000-000025700000}"/>
    <cellStyle name="Normal 3 2 2 6 2 3 2 2 4 2" xfId="51291" xr:uid="{00000000-0005-0000-0000-000026700000}"/>
    <cellStyle name="Normal 3 2 2 6 2 3 2 2 5" xfId="31900" xr:uid="{00000000-0005-0000-0000-000027700000}"/>
    <cellStyle name="Normal 3 2 2 6 2 3 2 3" xfId="7527" xr:uid="{00000000-0005-0000-0000-000028700000}"/>
    <cellStyle name="Normal 3 2 2 6 2 3 2 3 2" xfId="34277" xr:uid="{00000000-0005-0000-0000-000029700000}"/>
    <cellStyle name="Normal 3 2 2 6 2 3 2 4" xfId="12373" xr:uid="{00000000-0005-0000-0000-00002A700000}"/>
    <cellStyle name="Normal 3 2 2 6 2 3 2 4 2" xfId="39123" xr:uid="{00000000-0005-0000-0000-00002B700000}"/>
    <cellStyle name="Normal 3 2 2 6 2 3 2 5" xfId="17218" xr:uid="{00000000-0005-0000-0000-00002C700000}"/>
    <cellStyle name="Normal 3 2 2 6 2 3 2 5 2" xfId="43968" xr:uid="{00000000-0005-0000-0000-00002D700000}"/>
    <cellStyle name="Normal 3 2 2 6 2 3 2 6" xfId="19619" xr:uid="{00000000-0005-0000-0000-00002E700000}"/>
    <cellStyle name="Normal 3 2 2 6 2 3 2 6 2" xfId="46366" xr:uid="{00000000-0005-0000-0000-00002F700000}"/>
    <cellStyle name="Normal 3 2 2 6 2 3 2 7" xfId="22070" xr:uid="{00000000-0005-0000-0000-000030700000}"/>
    <cellStyle name="Normal 3 2 2 6 2 3 2 7 2" xfId="48817" xr:uid="{00000000-0005-0000-0000-000031700000}"/>
    <cellStyle name="Normal 3 2 2 6 2 3 2 8" xfId="26936" xr:uid="{00000000-0005-0000-0000-000032700000}"/>
    <cellStyle name="Normal 3 2 2 6 2 3 2 8 2" xfId="53681" xr:uid="{00000000-0005-0000-0000-000033700000}"/>
    <cellStyle name="Normal 3 2 2 6 2 3 2 9" xfId="29426" xr:uid="{00000000-0005-0000-0000-000034700000}"/>
    <cellStyle name="Normal 3 2 2 6 2 3 3" xfId="3721" xr:uid="{00000000-0005-0000-0000-000035700000}"/>
    <cellStyle name="Normal 3 2 2 6 2 3 3 2" xfId="8579" xr:uid="{00000000-0005-0000-0000-000036700000}"/>
    <cellStyle name="Normal 3 2 2 6 2 3 3 2 2" xfId="35329" xr:uid="{00000000-0005-0000-0000-000037700000}"/>
    <cellStyle name="Normal 3 2 2 6 2 3 3 3" xfId="13321" xr:uid="{00000000-0005-0000-0000-000038700000}"/>
    <cellStyle name="Normal 3 2 2 6 2 3 3 3 2" xfId="40071" xr:uid="{00000000-0005-0000-0000-000039700000}"/>
    <cellStyle name="Normal 3 2 2 6 2 3 3 4" xfId="23122" xr:uid="{00000000-0005-0000-0000-00003A700000}"/>
    <cellStyle name="Normal 3 2 2 6 2 3 3 4 2" xfId="49869" xr:uid="{00000000-0005-0000-0000-00003B700000}"/>
    <cellStyle name="Normal 3 2 2 6 2 3 3 5" xfId="30478" xr:uid="{00000000-0005-0000-0000-00003C700000}"/>
    <cellStyle name="Normal 3 2 2 6 2 3 4" xfId="6105" xr:uid="{00000000-0005-0000-0000-00003D700000}"/>
    <cellStyle name="Normal 3 2 2 6 2 3 4 2" xfId="32855" xr:uid="{00000000-0005-0000-0000-00003E700000}"/>
    <cellStyle name="Normal 3 2 2 6 2 3 5" xfId="10951" xr:uid="{00000000-0005-0000-0000-00003F700000}"/>
    <cellStyle name="Normal 3 2 2 6 2 3 5 2" xfId="37701" xr:uid="{00000000-0005-0000-0000-000040700000}"/>
    <cellStyle name="Normal 3 2 2 6 2 3 6" xfId="15796" xr:uid="{00000000-0005-0000-0000-000041700000}"/>
    <cellStyle name="Normal 3 2 2 6 2 3 6 2" xfId="42546" xr:uid="{00000000-0005-0000-0000-000042700000}"/>
    <cellStyle name="Normal 3 2 2 6 2 3 7" xfId="18197" xr:uid="{00000000-0005-0000-0000-000043700000}"/>
    <cellStyle name="Normal 3 2 2 6 2 3 7 2" xfId="44944" xr:uid="{00000000-0005-0000-0000-000044700000}"/>
    <cellStyle name="Normal 3 2 2 6 2 3 8" xfId="20648" xr:uid="{00000000-0005-0000-0000-000045700000}"/>
    <cellStyle name="Normal 3 2 2 6 2 3 8 2" xfId="47395" xr:uid="{00000000-0005-0000-0000-000046700000}"/>
    <cellStyle name="Normal 3 2 2 6 2 3 9" xfId="25514" xr:uid="{00000000-0005-0000-0000-000047700000}"/>
    <cellStyle name="Normal 3 2 2 6 2 3 9 2" xfId="52259" xr:uid="{00000000-0005-0000-0000-000048700000}"/>
    <cellStyle name="Normal 3 2 2 6 2 4" xfId="1717" xr:uid="{00000000-0005-0000-0000-000049700000}"/>
    <cellStyle name="Normal 3 2 2 6 2 4 2" xfId="4200" xr:uid="{00000000-0005-0000-0000-00004A700000}"/>
    <cellStyle name="Normal 3 2 2 6 2 4 2 2" xfId="9053" xr:uid="{00000000-0005-0000-0000-00004B700000}"/>
    <cellStyle name="Normal 3 2 2 6 2 4 2 2 2" xfId="35803" xr:uid="{00000000-0005-0000-0000-00004C700000}"/>
    <cellStyle name="Normal 3 2 2 6 2 4 2 3" xfId="13795" xr:uid="{00000000-0005-0000-0000-00004D700000}"/>
    <cellStyle name="Normal 3 2 2 6 2 4 2 3 2" xfId="40545" xr:uid="{00000000-0005-0000-0000-00004E700000}"/>
    <cellStyle name="Normal 3 2 2 6 2 4 2 4" xfId="23596" xr:uid="{00000000-0005-0000-0000-00004F700000}"/>
    <cellStyle name="Normal 3 2 2 6 2 4 2 4 2" xfId="50343" xr:uid="{00000000-0005-0000-0000-000050700000}"/>
    <cellStyle name="Normal 3 2 2 6 2 4 2 5" xfId="30952" xr:uid="{00000000-0005-0000-0000-000051700000}"/>
    <cellStyle name="Normal 3 2 2 6 2 4 3" xfId="6579" xr:uid="{00000000-0005-0000-0000-000052700000}"/>
    <cellStyle name="Normal 3 2 2 6 2 4 3 2" xfId="33329" xr:uid="{00000000-0005-0000-0000-000053700000}"/>
    <cellStyle name="Normal 3 2 2 6 2 4 4" xfId="11425" xr:uid="{00000000-0005-0000-0000-000054700000}"/>
    <cellStyle name="Normal 3 2 2 6 2 4 4 2" xfId="38175" xr:uid="{00000000-0005-0000-0000-000055700000}"/>
    <cellStyle name="Normal 3 2 2 6 2 4 5" xfId="16270" xr:uid="{00000000-0005-0000-0000-000056700000}"/>
    <cellStyle name="Normal 3 2 2 6 2 4 5 2" xfId="43020" xr:uid="{00000000-0005-0000-0000-000057700000}"/>
    <cellStyle name="Normal 3 2 2 6 2 4 6" xfId="18671" xr:uid="{00000000-0005-0000-0000-000058700000}"/>
    <cellStyle name="Normal 3 2 2 6 2 4 6 2" xfId="45418" xr:uid="{00000000-0005-0000-0000-000059700000}"/>
    <cellStyle name="Normal 3 2 2 6 2 4 7" xfId="21122" xr:uid="{00000000-0005-0000-0000-00005A700000}"/>
    <cellStyle name="Normal 3 2 2 6 2 4 7 2" xfId="47869" xr:uid="{00000000-0005-0000-0000-00005B700000}"/>
    <cellStyle name="Normal 3 2 2 6 2 4 8" xfId="25988" xr:uid="{00000000-0005-0000-0000-00005C700000}"/>
    <cellStyle name="Normal 3 2 2 6 2 4 8 2" xfId="52733" xr:uid="{00000000-0005-0000-0000-00005D700000}"/>
    <cellStyle name="Normal 3 2 2 6 2 4 9" xfId="28478" xr:uid="{00000000-0005-0000-0000-00005E700000}"/>
    <cellStyle name="Normal 3 2 2 6 2 5" xfId="2193" xr:uid="{00000000-0005-0000-0000-00005F700000}"/>
    <cellStyle name="Normal 3 2 2 6 2 5 2" xfId="4676" xr:uid="{00000000-0005-0000-0000-000060700000}"/>
    <cellStyle name="Normal 3 2 2 6 2 5 2 2" xfId="9527" xr:uid="{00000000-0005-0000-0000-000061700000}"/>
    <cellStyle name="Normal 3 2 2 6 2 5 2 2 2" xfId="36277" xr:uid="{00000000-0005-0000-0000-000062700000}"/>
    <cellStyle name="Normal 3 2 2 6 2 5 2 3" xfId="14269" xr:uid="{00000000-0005-0000-0000-000063700000}"/>
    <cellStyle name="Normal 3 2 2 6 2 5 2 3 2" xfId="41019" xr:uid="{00000000-0005-0000-0000-000064700000}"/>
    <cellStyle name="Normal 3 2 2 6 2 5 2 4" xfId="24070" xr:uid="{00000000-0005-0000-0000-000065700000}"/>
    <cellStyle name="Normal 3 2 2 6 2 5 2 4 2" xfId="50817" xr:uid="{00000000-0005-0000-0000-000066700000}"/>
    <cellStyle name="Normal 3 2 2 6 2 5 2 5" xfId="31426" xr:uid="{00000000-0005-0000-0000-000067700000}"/>
    <cellStyle name="Normal 3 2 2 6 2 5 3" xfId="7053" xr:uid="{00000000-0005-0000-0000-000068700000}"/>
    <cellStyle name="Normal 3 2 2 6 2 5 3 2" xfId="33803" xr:uid="{00000000-0005-0000-0000-000069700000}"/>
    <cellStyle name="Normal 3 2 2 6 2 5 4" xfId="11899" xr:uid="{00000000-0005-0000-0000-00006A700000}"/>
    <cellStyle name="Normal 3 2 2 6 2 5 4 2" xfId="38649" xr:uid="{00000000-0005-0000-0000-00006B700000}"/>
    <cellStyle name="Normal 3 2 2 6 2 5 5" xfId="16744" xr:uid="{00000000-0005-0000-0000-00006C700000}"/>
    <cellStyle name="Normal 3 2 2 6 2 5 5 2" xfId="43494" xr:uid="{00000000-0005-0000-0000-00006D700000}"/>
    <cellStyle name="Normal 3 2 2 6 2 5 6" xfId="19145" xr:uid="{00000000-0005-0000-0000-00006E700000}"/>
    <cellStyle name="Normal 3 2 2 6 2 5 6 2" xfId="45892" xr:uid="{00000000-0005-0000-0000-00006F700000}"/>
    <cellStyle name="Normal 3 2 2 6 2 5 7" xfId="21596" xr:uid="{00000000-0005-0000-0000-000070700000}"/>
    <cellStyle name="Normal 3 2 2 6 2 5 7 2" xfId="48343" xr:uid="{00000000-0005-0000-0000-000071700000}"/>
    <cellStyle name="Normal 3 2 2 6 2 5 8" xfId="26462" xr:uid="{00000000-0005-0000-0000-000072700000}"/>
    <cellStyle name="Normal 3 2 2 6 2 5 8 2" xfId="53207" xr:uid="{00000000-0005-0000-0000-000073700000}"/>
    <cellStyle name="Normal 3 2 2 6 2 5 9" xfId="28952" xr:uid="{00000000-0005-0000-0000-000074700000}"/>
    <cellStyle name="Normal 3 2 2 6 2 6" xfId="3213" xr:uid="{00000000-0005-0000-0000-000075700000}"/>
    <cellStyle name="Normal 3 2 2 6 2 6 2" xfId="8072" xr:uid="{00000000-0005-0000-0000-000076700000}"/>
    <cellStyle name="Normal 3 2 2 6 2 6 2 2" xfId="34822" xr:uid="{00000000-0005-0000-0000-000077700000}"/>
    <cellStyle name="Normal 3 2 2 6 2 6 3" xfId="12847" xr:uid="{00000000-0005-0000-0000-000078700000}"/>
    <cellStyle name="Normal 3 2 2 6 2 6 3 2" xfId="39597" xr:uid="{00000000-0005-0000-0000-000079700000}"/>
    <cellStyle name="Normal 3 2 2 6 2 6 4" xfId="22615" xr:uid="{00000000-0005-0000-0000-00007A700000}"/>
    <cellStyle name="Normal 3 2 2 6 2 6 4 2" xfId="49362" xr:uid="{00000000-0005-0000-0000-00007B700000}"/>
    <cellStyle name="Normal 3 2 2 6 2 6 5" xfId="29971" xr:uid="{00000000-0005-0000-0000-00007C700000}"/>
    <cellStyle name="Normal 3 2 2 6 2 7" xfId="5631" xr:uid="{00000000-0005-0000-0000-00007D700000}"/>
    <cellStyle name="Normal 3 2 2 6 2 7 2" xfId="32381" xr:uid="{00000000-0005-0000-0000-00007E700000}"/>
    <cellStyle name="Normal 3 2 2 6 2 8" xfId="10476" xr:uid="{00000000-0005-0000-0000-00007F700000}"/>
    <cellStyle name="Normal 3 2 2 6 2 8 2" xfId="37226" xr:uid="{00000000-0005-0000-0000-000080700000}"/>
    <cellStyle name="Normal 3 2 2 6 2 9" xfId="15322" xr:uid="{00000000-0005-0000-0000-000081700000}"/>
    <cellStyle name="Normal 3 2 2 6 2 9 2" xfId="42072" xr:uid="{00000000-0005-0000-0000-000082700000}"/>
    <cellStyle name="Normal 3 2 2 6 3" xfId="832" xr:uid="{00000000-0005-0000-0000-000083700000}"/>
    <cellStyle name="Normal 3 2 2 6 3 10" xfId="20275" xr:uid="{00000000-0005-0000-0000-000084700000}"/>
    <cellStyle name="Normal 3 2 2 6 3 10 2" xfId="47022" xr:uid="{00000000-0005-0000-0000-000085700000}"/>
    <cellStyle name="Normal 3 2 2 6 3 11" xfId="25141" xr:uid="{00000000-0005-0000-0000-000086700000}"/>
    <cellStyle name="Normal 3 2 2 6 3 11 2" xfId="51886" xr:uid="{00000000-0005-0000-0000-000087700000}"/>
    <cellStyle name="Normal 3 2 2 6 3 12" xfId="27605" xr:uid="{00000000-0005-0000-0000-000088700000}"/>
    <cellStyle name="Normal 3 2 2 6 3 2" xfId="1340" xr:uid="{00000000-0005-0000-0000-000089700000}"/>
    <cellStyle name="Normal 3 2 2 6 3 2 10" xfId="28105" xr:uid="{00000000-0005-0000-0000-00008A700000}"/>
    <cellStyle name="Normal 3 2 2 6 3 2 2" xfId="2768" xr:uid="{00000000-0005-0000-0000-00008B700000}"/>
    <cellStyle name="Normal 3 2 2 6 3 2 2 2" xfId="5251" xr:uid="{00000000-0005-0000-0000-00008C700000}"/>
    <cellStyle name="Normal 3 2 2 6 3 2 2 2 2" xfId="10102" xr:uid="{00000000-0005-0000-0000-00008D700000}"/>
    <cellStyle name="Normal 3 2 2 6 3 2 2 2 2 2" xfId="36852" xr:uid="{00000000-0005-0000-0000-00008E700000}"/>
    <cellStyle name="Normal 3 2 2 6 3 2 2 2 3" xfId="14844" xr:uid="{00000000-0005-0000-0000-00008F700000}"/>
    <cellStyle name="Normal 3 2 2 6 3 2 2 2 3 2" xfId="41594" xr:uid="{00000000-0005-0000-0000-000090700000}"/>
    <cellStyle name="Normal 3 2 2 6 3 2 2 2 4" xfId="24645" xr:uid="{00000000-0005-0000-0000-000091700000}"/>
    <cellStyle name="Normal 3 2 2 6 3 2 2 2 4 2" xfId="51392" xr:uid="{00000000-0005-0000-0000-000092700000}"/>
    <cellStyle name="Normal 3 2 2 6 3 2 2 2 5" xfId="32001" xr:uid="{00000000-0005-0000-0000-000093700000}"/>
    <cellStyle name="Normal 3 2 2 6 3 2 2 3" xfId="7628" xr:uid="{00000000-0005-0000-0000-000094700000}"/>
    <cellStyle name="Normal 3 2 2 6 3 2 2 3 2" xfId="34378" xr:uid="{00000000-0005-0000-0000-000095700000}"/>
    <cellStyle name="Normal 3 2 2 6 3 2 2 4" xfId="12474" xr:uid="{00000000-0005-0000-0000-000096700000}"/>
    <cellStyle name="Normal 3 2 2 6 3 2 2 4 2" xfId="39224" xr:uid="{00000000-0005-0000-0000-000097700000}"/>
    <cellStyle name="Normal 3 2 2 6 3 2 2 5" xfId="17319" xr:uid="{00000000-0005-0000-0000-000098700000}"/>
    <cellStyle name="Normal 3 2 2 6 3 2 2 5 2" xfId="44069" xr:uid="{00000000-0005-0000-0000-000099700000}"/>
    <cellStyle name="Normal 3 2 2 6 3 2 2 6" xfId="19720" xr:uid="{00000000-0005-0000-0000-00009A700000}"/>
    <cellStyle name="Normal 3 2 2 6 3 2 2 6 2" xfId="46467" xr:uid="{00000000-0005-0000-0000-00009B700000}"/>
    <cellStyle name="Normal 3 2 2 6 3 2 2 7" xfId="22171" xr:uid="{00000000-0005-0000-0000-00009C700000}"/>
    <cellStyle name="Normal 3 2 2 6 3 2 2 7 2" xfId="48918" xr:uid="{00000000-0005-0000-0000-00009D700000}"/>
    <cellStyle name="Normal 3 2 2 6 3 2 2 8" xfId="27037" xr:uid="{00000000-0005-0000-0000-00009E700000}"/>
    <cellStyle name="Normal 3 2 2 6 3 2 2 8 2" xfId="53782" xr:uid="{00000000-0005-0000-0000-00009F700000}"/>
    <cellStyle name="Normal 3 2 2 6 3 2 2 9" xfId="29527" xr:uid="{00000000-0005-0000-0000-0000A0700000}"/>
    <cellStyle name="Normal 3 2 2 6 3 2 3" xfId="3823" xr:uid="{00000000-0005-0000-0000-0000A1700000}"/>
    <cellStyle name="Normal 3 2 2 6 3 2 3 2" xfId="8680" xr:uid="{00000000-0005-0000-0000-0000A2700000}"/>
    <cellStyle name="Normal 3 2 2 6 3 2 3 2 2" xfId="35430" xr:uid="{00000000-0005-0000-0000-0000A3700000}"/>
    <cellStyle name="Normal 3 2 2 6 3 2 3 3" xfId="13422" xr:uid="{00000000-0005-0000-0000-0000A4700000}"/>
    <cellStyle name="Normal 3 2 2 6 3 2 3 3 2" xfId="40172" xr:uid="{00000000-0005-0000-0000-0000A5700000}"/>
    <cellStyle name="Normal 3 2 2 6 3 2 3 4" xfId="23223" xr:uid="{00000000-0005-0000-0000-0000A6700000}"/>
    <cellStyle name="Normal 3 2 2 6 3 2 3 4 2" xfId="49970" xr:uid="{00000000-0005-0000-0000-0000A7700000}"/>
    <cellStyle name="Normal 3 2 2 6 3 2 3 5" xfId="30579" xr:uid="{00000000-0005-0000-0000-0000A8700000}"/>
    <cellStyle name="Normal 3 2 2 6 3 2 4" xfId="6206" xr:uid="{00000000-0005-0000-0000-0000A9700000}"/>
    <cellStyle name="Normal 3 2 2 6 3 2 4 2" xfId="32956" xr:uid="{00000000-0005-0000-0000-0000AA700000}"/>
    <cellStyle name="Normal 3 2 2 6 3 2 5" xfId="11052" xr:uid="{00000000-0005-0000-0000-0000AB700000}"/>
    <cellStyle name="Normal 3 2 2 6 3 2 5 2" xfId="37802" xr:uid="{00000000-0005-0000-0000-0000AC700000}"/>
    <cellStyle name="Normal 3 2 2 6 3 2 6" xfId="15897" xr:uid="{00000000-0005-0000-0000-0000AD700000}"/>
    <cellStyle name="Normal 3 2 2 6 3 2 6 2" xfId="42647" xr:uid="{00000000-0005-0000-0000-0000AE700000}"/>
    <cellStyle name="Normal 3 2 2 6 3 2 7" xfId="18298" xr:uid="{00000000-0005-0000-0000-0000AF700000}"/>
    <cellStyle name="Normal 3 2 2 6 3 2 7 2" xfId="45045" xr:uid="{00000000-0005-0000-0000-0000B0700000}"/>
    <cellStyle name="Normal 3 2 2 6 3 2 8" xfId="20749" xr:uid="{00000000-0005-0000-0000-0000B1700000}"/>
    <cellStyle name="Normal 3 2 2 6 3 2 8 2" xfId="47496" xr:uid="{00000000-0005-0000-0000-0000B2700000}"/>
    <cellStyle name="Normal 3 2 2 6 3 2 9" xfId="25615" xr:uid="{00000000-0005-0000-0000-0000B3700000}"/>
    <cellStyle name="Normal 3 2 2 6 3 2 9 2" xfId="52360" xr:uid="{00000000-0005-0000-0000-0000B4700000}"/>
    <cellStyle name="Normal 3 2 2 6 3 3" xfId="1819" xr:uid="{00000000-0005-0000-0000-0000B5700000}"/>
    <cellStyle name="Normal 3 2 2 6 3 3 2" xfId="4302" xr:uid="{00000000-0005-0000-0000-0000B6700000}"/>
    <cellStyle name="Normal 3 2 2 6 3 3 2 2" xfId="9154" xr:uid="{00000000-0005-0000-0000-0000B7700000}"/>
    <cellStyle name="Normal 3 2 2 6 3 3 2 2 2" xfId="35904" xr:uid="{00000000-0005-0000-0000-0000B8700000}"/>
    <cellStyle name="Normal 3 2 2 6 3 3 2 3" xfId="13896" xr:uid="{00000000-0005-0000-0000-0000B9700000}"/>
    <cellStyle name="Normal 3 2 2 6 3 3 2 3 2" xfId="40646" xr:uid="{00000000-0005-0000-0000-0000BA700000}"/>
    <cellStyle name="Normal 3 2 2 6 3 3 2 4" xfId="23697" xr:uid="{00000000-0005-0000-0000-0000BB700000}"/>
    <cellStyle name="Normal 3 2 2 6 3 3 2 4 2" xfId="50444" xr:uid="{00000000-0005-0000-0000-0000BC700000}"/>
    <cellStyle name="Normal 3 2 2 6 3 3 2 5" xfId="31053" xr:uid="{00000000-0005-0000-0000-0000BD700000}"/>
    <cellStyle name="Normal 3 2 2 6 3 3 3" xfId="6680" xr:uid="{00000000-0005-0000-0000-0000BE700000}"/>
    <cellStyle name="Normal 3 2 2 6 3 3 3 2" xfId="33430" xr:uid="{00000000-0005-0000-0000-0000BF700000}"/>
    <cellStyle name="Normal 3 2 2 6 3 3 4" xfId="11526" xr:uid="{00000000-0005-0000-0000-0000C0700000}"/>
    <cellStyle name="Normal 3 2 2 6 3 3 4 2" xfId="38276" xr:uid="{00000000-0005-0000-0000-0000C1700000}"/>
    <cellStyle name="Normal 3 2 2 6 3 3 5" xfId="16371" xr:uid="{00000000-0005-0000-0000-0000C2700000}"/>
    <cellStyle name="Normal 3 2 2 6 3 3 5 2" xfId="43121" xr:uid="{00000000-0005-0000-0000-0000C3700000}"/>
    <cellStyle name="Normal 3 2 2 6 3 3 6" xfId="18772" xr:uid="{00000000-0005-0000-0000-0000C4700000}"/>
    <cellStyle name="Normal 3 2 2 6 3 3 6 2" xfId="45519" xr:uid="{00000000-0005-0000-0000-0000C5700000}"/>
    <cellStyle name="Normal 3 2 2 6 3 3 7" xfId="21223" xr:uid="{00000000-0005-0000-0000-0000C6700000}"/>
    <cellStyle name="Normal 3 2 2 6 3 3 7 2" xfId="47970" xr:uid="{00000000-0005-0000-0000-0000C7700000}"/>
    <cellStyle name="Normal 3 2 2 6 3 3 8" xfId="26089" xr:uid="{00000000-0005-0000-0000-0000C8700000}"/>
    <cellStyle name="Normal 3 2 2 6 3 3 8 2" xfId="52834" xr:uid="{00000000-0005-0000-0000-0000C9700000}"/>
    <cellStyle name="Normal 3 2 2 6 3 3 9" xfId="28579" xr:uid="{00000000-0005-0000-0000-0000CA700000}"/>
    <cellStyle name="Normal 3 2 2 6 3 4" xfId="2294" xr:uid="{00000000-0005-0000-0000-0000CB700000}"/>
    <cellStyle name="Normal 3 2 2 6 3 4 2" xfId="4777" xr:uid="{00000000-0005-0000-0000-0000CC700000}"/>
    <cellStyle name="Normal 3 2 2 6 3 4 2 2" xfId="9628" xr:uid="{00000000-0005-0000-0000-0000CD700000}"/>
    <cellStyle name="Normal 3 2 2 6 3 4 2 2 2" xfId="36378" xr:uid="{00000000-0005-0000-0000-0000CE700000}"/>
    <cellStyle name="Normal 3 2 2 6 3 4 2 3" xfId="14370" xr:uid="{00000000-0005-0000-0000-0000CF700000}"/>
    <cellStyle name="Normal 3 2 2 6 3 4 2 3 2" xfId="41120" xr:uid="{00000000-0005-0000-0000-0000D0700000}"/>
    <cellStyle name="Normal 3 2 2 6 3 4 2 4" xfId="24171" xr:uid="{00000000-0005-0000-0000-0000D1700000}"/>
    <cellStyle name="Normal 3 2 2 6 3 4 2 4 2" xfId="50918" xr:uid="{00000000-0005-0000-0000-0000D2700000}"/>
    <cellStyle name="Normal 3 2 2 6 3 4 2 5" xfId="31527" xr:uid="{00000000-0005-0000-0000-0000D3700000}"/>
    <cellStyle name="Normal 3 2 2 6 3 4 3" xfId="7154" xr:uid="{00000000-0005-0000-0000-0000D4700000}"/>
    <cellStyle name="Normal 3 2 2 6 3 4 3 2" xfId="33904" xr:uid="{00000000-0005-0000-0000-0000D5700000}"/>
    <cellStyle name="Normal 3 2 2 6 3 4 4" xfId="12000" xr:uid="{00000000-0005-0000-0000-0000D6700000}"/>
    <cellStyle name="Normal 3 2 2 6 3 4 4 2" xfId="38750" xr:uid="{00000000-0005-0000-0000-0000D7700000}"/>
    <cellStyle name="Normal 3 2 2 6 3 4 5" xfId="16845" xr:uid="{00000000-0005-0000-0000-0000D8700000}"/>
    <cellStyle name="Normal 3 2 2 6 3 4 5 2" xfId="43595" xr:uid="{00000000-0005-0000-0000-0000D9700000}"/>
    <cellStyle name="Normal 3 2 2 6 3 4 6" xfId="19246" xr:uid="{00000000-0005-0000-0000-0000DA700000}"/>
    <cellStyle name="Normal 3 2 2 6 3 4 6 2" xfId="45993" xr:uid="{00000000-0005-0000-0000-0000DB700000}"/>
    <cellStyle name="Normal 3 2 2 6 3 4 7" xfId="21697" xr:uid="{00000000-0005-0000-0000-0000DC700000}"/>
    <cellStyle name="Normal 3 2 2 6 3 4 7 2" xfId="48444" xr:uid="{00000000-0005-0000-0000-0000DD700000}"/>
    <cellStyle name="Normal 3 2 2 6 3 4 8" xfId="26563" xr:uid="{00000000-0005-0000-0000-0000DE700000}"/>
    <cellStyle name="Normal 3 2 2 6 3 4 8 2" xfId="53308" xr:uid="{00000000-0005-0000-0000-0000DF700000}"/>
    <cellStyle name="Normal 3 2 2 6 3 4 9" xfId="29053" xr:uid="{00000000-0005-0000-0000-0000E0700000}"/>
    <cellStyle name="Normal 3 2 2 6 3 5" xfId="3321" xr:uid="{00000000-0005-0000-0000-0000E1700000}"/>
    <cellStyle name="Normal 3 2 2 6 3 5 2" xfId="8180" xr:uid="{00000000-0005-0000-0000-0000E2700000}"/>
    <cellStyle name="Normal 3 2 2 6 3 5 2 2" xfId="34930" xr:uid="{00000000-0005-0000-0000-0000E3700000}"/>
    <cellStyle name="Normal 3 2 2 6 3 5 3" xfId="12948" xr:uid="{00000000-0005-0000-0000-0000E4700000}"/>
    <cellStyle name="Normal 3 2 2 6 3 5 3 2" xfId="39698" xr:uid="{00000000-0005-0000-0000-0000E5700000}"/>
    <cellStyle name="Normal 3 2 2 6 3 5 4" xfId="22723" xr:uid="{00000000-0005-0000-0000-0000E6700000}"/>
    <cellStyle name="Normal 3 2 2 6 3 5 4 2" xfId="49470" xr:uid="{00000000-0005-0000-0000-0000E7700000}"/>
    <cellStyle name="Normal 3 2 2 6 3 5 5" xfId="30079" xr:uid="{00000000-0005-0000-0000-0000E8700000}"/>
    <cellStyle name="Normal 3 2 2 6 3 6" xfId="5732" xr:uid="{00000000-0005-0000-0000-0000E9700000}"/>
    <cellStyle name="Normal 3 2 2 6 3 6 2" xfId="32482" xr:uid="{00000000-0005-0000-0000-0000EA700000}"/>
    <cellStyle name="Normal 3 2 2 6 3 7" xfId="10578" xr:uid="{00000000-0005-0000-0000-0000EB700000}"/>
    <cellStyle name="Normal 3 2 2 6 3 7 2" xfId="37328" xr:uid="{00000000-0005-0000-0000-0000EC700000}"/>
    <cellStyle name="Normal 3 2 2 6 3 8" xfId="15423" xr:uid="{00000000-0005-0000-0000-0000ED700000}"/>
    <cellStyle name="Normal 3 2 2 6 3 8 2" xfId="42173" xr:uid="{00000000-0005-0000-0000-0000EE700000}"/>
    <cellStyle name="Normal 3 2 2 6 3 9" xfId="17822" xr:uid="{00000000-0005-0000-0000-0000EF700000}"/>
    <cellStyle name="Normal 3 2 2 6 3 9 2" xfId="44569" xr:uid="{00000000-0005-0000-0000-0000F0700000}"/>
    <cellStyle name="Normal 3 2 2 6 4" xfId="1101" xr:uid="{00000000-0005-0000-0000-0000F1700000}"/>
    <cellStyle name="Normal 3 2 2 6 4 10" xfId="27868" xr:uid="{00000000-0005-0000-0000-0000F2700000}"/>
    <cellStyle name="Normal 3 2 2 6 4 2" xfId="2531" xr:uid="{00000000-0005-0000-0000-0000F3700000}"/>
    <cellStyle name="Normal 3 2 2 6 4 2 2" xfId="5014" xr:uid="{00000000-0005-0000-0000-0000F4700000}"/>
    <cellStyle name="Normal 3 2 2 6 4 2 2 2" xfId="9865" xr:uid="{00000000-0005-0000-0000-0000F5700000}"/>
    <cellStyle name="Normal 3 2 2 6 4 2 2 2 2" xfId="36615" xr:uid="{00000000-0005-0000-0000-0000F6700000}"/>
    <cellStyle name="Normal 3 2 2 6 4 2 2 3" xfId="14607" xr:uid="{00000000-0005-0000-0000-0000F7700000}"/>
    <cellStyle name="Normal 3 2 2 6 4 2 2 3 2" xfId="41357" xr:uid="{00000000-0005-0000-0000-0000F8700000}"/>
    <cellStyle name="Normal 3 2 2 6 4 2 2 4" xfId="24408" xr:uid="{00000000-0005-0000-0000-0000F9700000}"/>
    <cellStyle name="Normal 3 2 2 6 4 2 2 4 2" xfId="51155" xr:uid="{00000000-0005-0000-0000-0000FA700000}"/>
    <cellStyle name="Normal 3 2 2 6 4 2 2 5" xfId="31764" xr:uid="{00000000-0005-0000-0000-0000FB700000}"/>
    <cellStyle name="Normal 3 2 2 6 4 2 3" xfId="7391" xr:uid="{00000000-0005-0000-0000-0000FC700000}"/>
    <cellStyle name="Normal 3 2 2 6 4 2 3 2" xfId="34141" xr:uid="{00000000-0005-0000-0000-0000FD700000}"/>
    <cellStyle name="Normal 3 2 2 6 4 2 4" xfId="12237" xr:uid="{00000000-0005-0000-0000-0000FE700000}"/>
    <cellStyle name="Normal 3 2 2 6 4 2 4 2" xfId="38987" xr:uid="{00000000-0005-0000-0000-0000FF700000}"/>
    <cellStyle name="Normal 3 2 2 6 4 2 5" xfId="17082" xr:uid="{00000000-0005-0000-0000-000000710000}"/>
    <cellStyle name="Normal 3 2 2 6 4 2 5 2" xfId="43832" xr:uid="{00000000-0005-0000-0000-000001710000}"/>
    <cellStyle name="Normal 3 2 2 6 4 2 6" xfId="19483" xr:uid="{00000000-0005-0000-0000-000002710000}"/>
    <cellStyle name="Normal 3 2 2 6 4 2 6 2" xfId="46230" xr:uid="{00000000-0005-0000-0000-000003710000}"/>
    <cellStyle name="Normal 3 2 2 6 4 2 7" xfId="21934" xr:uid="{00000000-0005-0000-0000-000004710000}"/>
    <cellStyle name="Normal 3 2 2 6 4 2 7 2" xfId="48681" xr:uid="{00000000-0005-0000-0000-000005710000}"/>
    <cellStyle name="Normal 3 2 2 6 4 2 8" xfId="26800" xr:uid="{00000000-0005-0000-0000-000006710000}"/>
    <cellStyle name="Normal 3 2 2 6 4 2 8 2" xfId="53545" xr:uid="{00000000-0005-0000-0000-000007710000}"/>
    <cellStyle name="Normal 3 2 2 6 4 2 9" xfId="29290" xr:uid="{00000000-0005-0000-0000-000008710000}"/>
    <cellStyle name="Normal 3 2 2 6 4 3" xfId="3585" xr:uid="{00000000-0005-0000-0000-000009710000}"/>
    <cellStyle name="Normal 3 2 2 6 4 3 2" xfId="8443" xr:uid="{00000000-0005-0000-0000-00000A710000}"/>
    <cellStyle name="Normal 3 2 2 6 4 3 2 2" xfId="35193" xr:uid="{00000000-0005-0000-0000-00000B710000}"/>
    <cellStyle name="Normal 3 2 2 6 4 3 3" xfId="13185" xr:uid="{00000000-0005-0000-0000-00000C710000}"/>
    <cellStyle name="Normal 3 2 2 6 4 3 3 2" xfId="39935" xr:uid="{00000000-0005-0000-0000-00000D710000}"/>
    <cellStyle name="Normal 3 2 2 6 4 3 4" xfId="22986" xr:uid="{00000000-0005-0000-0000-00000E710000}"/>
    <cellStyle name="Normal 3 2 2 6 4 3 4 2" xfId="49733" xr:uid="{00000000-0005-0000-0000-00000F710000}"/>
    <cellStyle name="Normal 3 2 2 6 4 3 5" xfId="30342" xr:uid="{00000000-0005-0000-0000-000010710000}"/>
    <cellStyle name="Normal 3 2 2 6 4 4" xfId="5969" xr:uid="{00000000-0005-0000-0000-000011710000}"/>
    <cellStyle name="Normal 3 2 2 6 4 4 2" xfId="32719" xr:uid="{00000000-0005-0000-0000-000012710000}"/>
    <cellStyle name="Normal 3 2 2 6 4 5" xfId="10815" xr:uid="{00000000-0005-0000-0000-000013710000}"/>
    <cellStyle name="Normal 3 2 2 6 4 5 2" xfId="37565" xr:uid="{00000000-0005-0000-0000-000014710000}"/>
    <cellStyle name="Normal 3 2 2 6 4 6" xfId="15660" xr:uid="{00000000-0005-0000-0000-000015710000}"/>
    <cellStyle name="Normal 3 2 2 6 4 6 2" xfId="42410" xr:uid="{00000000-0005-0000-0000-000016710000}"/>
    <cellStyle name="Normal 3 2 2 6 4 7" xfId="18061" xr:uid="{00000000-0005-0000-0000-000017710000}"/>
    <cellStyle name="Normal 3 2 2 6 4 7 2" xfId="44808" xr:uid="{00000000-0005-0000-0000-000018710000}"/>
    <cellStyle name="Normal 3 2 2 6 4 8" xfId="20512" xr:uid="{00000000-0005-0000-0000-000019710000}"/>
    <cellStyle name="Normal 3 2 2 6 4 8 2" xfId="47259" xr:uid="{00000000-0005-0000-0000-00001A710000}"/>
    <cellStyle name="Normal 3 2 2 6 4 9" xfId="25378" xr:uid="{00000000-0005-0000-0000-00001B710000}"/>
    <cellStyle name="Normal 3 2 2 6 4 9 2" xfId="52123" xr:uid="{00000000-0005-0000-0000-00001C710000}"/>
    <cellStyle name="Normal 3 2 2 6 5" xfId="1581" xr:uid="{00000000-0005-0000-0000-00001D710000}"/>
    <cellStyle name="Normal 3 2 2 6 5 2" xfId="4064" xr:uid="{00000000-0005-0000-0000-00001E710000}"/>
    <cellStyle name="Normal 3 2 2 6 5 2 2" xfId="8917" xr:uid="{00000000-0005-0000-0000-00001F710000}"/>
    <cellStyle name="Normal 3 2 2 6 5 2 2 2" xfId="35667" xr:uid="{00000000-0005-0000-0000-000020710000}"/>
    <cellStyle name="Normal 3 2 2 6 5 2 3" xfId="13659" xr:uid="{00000000-0005-0000-0000-000021710000}"/>
    <cellStyle name="Normal 3 2 2 6 5 2 3 2" xfId="40409" xr:uid="{00000000-0005-0000-0000-000022710000}"/>
    <cellStyle name="Normal 3 2 2 6 5 2 4" xfId="23460" xr:uid="{00000000-0005-0000-0000-000023710000}"/>
    <cellStyle name="Normal 3 2 2 6 5 2 4 2" xfId="50207" xr:uid="{00000000-0005-0000-0000-000024710000}"/>
    <cellStyle name="Normal 3 2 2 6 5 2 5" xfId="30816" xr:uid="{00000000-0005-0000-0000-000025710000}"/>
    <cellStyle name="Normal 3 2 2 6 5 3" xfId="6443" xr:uid="{00000000-0005-0000-0000-000026710000}"/>
    <cellStyle name="Normal 3 2 2 6 5 3 2" xfId="33193" xr:uid="{00000000-0005-0000-0000-000027710000}"/>
    <cellStyle name="Normal 3 2 2 6 5 4" xfId="11289" xr:uid="{00000000-0005-0000-0000-000028710000}"/>
    <cellStyle name="Normal 3 2 2 6 5 4 2" xfId="38039" xr:uid="{00000000-0005-0000-0000-000029710000}"/>
    <cellStyle name="Normal 3 2 2 6 5 5" xfId="16134" xr:uid="{00000000-0005-0000-0000-00002A710000}"/>
    <cellStyle name="Normal 3 2 2 6 5 5 2" xfId="42884" xr:uid="{00000000-0005-0000-0000-00002B710000}"/>
    <cellStyle name="Normal 3 2 2 6 5 6" xfId="18535" xr:uid="{00000000-0005-0000-0000-00002C710000}"/>
    <cellStyle name="Normal 3 2 2 6 5 6 2" xfId="45282" xr:uid="{00000000-0005-0000-0000-00002D710000}"/>
    <cellStyle name="Normal 3 2 2 6 5 7" xfId="20986" xr:uid="{00000000-0005-0000-0000-00002E710000}"/>
    <cellStyle name="Normal 3 2 2 6 5 7 2" xfId="47733" xr:uid="{00000000-0005-0000-0000-00002F710000}"/>
    <cellStyle name="Normal 3 2 2 6 5 8" xfId="25852" xr:uid="{00000000-0005-0000-0000-000030710000}"/>
    <cellStyle name="Normal 3 2 2 6 5 8 2" xfId="52597" xr:uid="{00000000-0005-0000-0000-000031710000}"/>
    <cellStyle name="Normal 3 2 2 6 5 9" xfId="28342" xr:uid="{00000000-0005-0000-0000-000032710000}"/>
    <cellStyle name="Normal 3 2 2 6 6" xfId="2057" xr:uid="{00000000-0005-0000-0000-000033710000}"/>
    <cellStyle name="Normal 3 2 2 6 6 2" xfId="4540" xr:uid="{00000000-0005-0000-0000-000034710000}"/>
    <cellStyle name="Normal 3 2 2 6 6 2 2" xfId="9391" xr:uid="{00000000-0005-0000-0000-000035710000}"/>
    <cellStyle name="Normal 3 2 2 6 6 2 2 2" xfId="36141" xr:uid="{00000000-0005-0000-0000-000036710000}"/>
    <cellStyle name="Normal 3 2 2 6 6 2 3" xfId="14133" xr:uid="{00000000-0005-0000-0000-000037710000}"/>
    <cellStyle name="Normal 3 2 2 6 6 2 3 2" xfId="40883" xr:uid="{00000000-0005-0000-0000-000038710000}"/>
    <cellStyle name="Normal 3 2 2 6 6 2 4" xfId="23934" xr:uid="{00000000-0005-0000-0000-000039710000}"/>
    <cellStyle name="Normal 3 2 2 6 6 2 4 2" xfId="50681" xr:uid="{00000000-0005-0000-0000-00003A710000}"/>
    <cellStyle name="Normal 3 2 2 6 6 2 5" xfId="31290" xr:uid="{00000000-0005-0000-0000-00003B710000}"/>
    <cellStyle name="Normal 3 2 2 6 6 3" xfId="6917" xr:uid="{00000000-0005-0000-0000-00003C710000}"/>
    <cellStyle name="Normal 3 2 2 6 6 3 2" xfId="33667" xr:uid="{00000000-0005-0000-0000-00003D710000}"/>
    <cellStyle name="Normal 3 2 2 6 6 4" xfId="11763" xr:uid="{00000000-0005-0000-0000-00003E710000}"/>
    <cellStyle name="Normal 3 2 2 6 6 4 2" xfId="38513" xr:uid="{00000000-0005-0000-0000-00003F710000}"/>
    <cellStyle name="Normal 3 2 2 6 6 5" xfId="16608" xr:uid="{00000000-0005-0000-0000-000040710000}"/>
    <cellStyle name="Normal 3 2 2 6 6 5 2" xfId="43358" xr:uid="{00000000-0005-0000-0000-000041710000}"/>
    <cellStyle name="Normal 3 2 2 6 6 6" xfId="19009" xr:uid="{00000000-0005-0000-0000-000042710000}"/>
    <cellStyle name="Normal 3 2 2 6 6 6 2" xfId="45756" xr:uid="{00000000-0005-0000-0000-000043710000}"/>
    <cellStyle name="Normal 3 2 2 6 6 7" xfId="21460" xr:uid="{00000000-0005-0000-0000-000044710000}"/>
    <cellStyle name="Normal 3 2 2 6 6 7 2" xfId="48207" xr:uid="{00000000-0005-0000-0000-000045710000}"/>
    <cellStyle name="Normal 3 2 2 6 6 8" xfId="26326" xr:uid="{00000000-0005-0000-0000-000046710000}"/>
    <cellStyle name="Normal 3 2 2 6 6 8 2" xfId="53071" xr:uid="{00000000-0005-0000-0000-000047710000}"/>
    <cellStyle name="Normal 3 2 2 6 6 9" xfId="28816" xr:uid="{00000000-0005-0000-0000-000048710000}"/>
    <cellStyle name="Normal 3 2 2 6 7" xfId="3032" xr:uid="{00000000-0005-0000-0000-000049710000}"/>
    <cellStyle name="Normal 3 2 2 6 7 2" xfId="7891" xr:uid="{00000000-0005-0000-0000-00004A710000}"/>
    <cellStyle name="Normal 3 2 2 6 7 2 2" xfId="34641" xr:uid="{00000000-0005-0000-0000-00004B710000}"/>
    <cellStyle name="Normal 3 2 2 6 7 3" xfId="12711" xr:uid="{00000000-0005-0000-0000-00004C710000}"/>
    <cellStyle name="Normal 3 2 2 6 7 3 2" xfId="39461" xr:uid="{00000000-0005-0000-0000-00004D710000}"/>
    <cellStyle name="Normal 3 2 2 6 7 4" xfId="22434" xr:uid="{00000000-0005-0000-0000-00004E710000}"/>
    <cellStyle name="Normal 3 2 2 6 7 4 2" xfId="49181" xr:uid="{00000000-0005-0000-0000-00004F710000}"/>
    <cellStyle name="Normal 3 2 2 6 7 5" xfId="29790" xr:uid="{00000000-0005-0000-0000-000050710000}"/>
    <cellStyle name="Normal 3 2 2 6 8" xfId="5495" xr:uid="{00000000-0005-0000-0000-000051710000}"/>
    <cellStyle name="Normal 3 2 2 6 8 2" xfId="32245" xr:uid="{00000000-0005-0000-0000-000052710000}"/>
    <cellStyle name="Normal 3 2 2 6 9" xfId="10340" xr:uid="{00000000-0005-0000-0000-000053710000}"/>
    <cellStyle name="Normal 3 2 2 6 9 2" xfId="37090" xr:uid="{00000000-0005-0000-0000-000054710000}"/>
    <cellStyle name="Normal 3 2 2 7" xfId="532" xr:uid="{00000000-0005-0000-0000-000055710000}"/>
    <cellStyle name="Normal 3 2 2 7 10" xfId="15221" xr:uid="{00000000-0005-0000-0000-000056710000}"/>
    <cellStyle name="Normal 3 2 2 7 10 2" xfId="41971" xr:uid="{00000000-0005-0000-0000-000057710000}"/>
    <cellStyle name="Normal 3 2 2 7 11" xfId="17614" xr:uid="{00000000-0005-0000-0000-000058710000}"/>
    <cellStyle name="Normal 3 2 2 7 11 2" xfId="44361" xr:uid="{00000000-0005-0000-0000-000059710000}"/>
    <cellStyle name="Normal 3 2 2 7 12" xfId="20072" xr:uid="{00000000-0005-0000-0000-00005A710000}"/>
    <cellStyle name="Normal 3 2 2 7 12 2" xfId="46819" xr:uid="{00000000-0005-0000-0000-00005B710000}"/>
    <cellStyle name="Normal 3 2 2 7 13" xfId="24938" xr:uid="{00000000-0005-0000-0000-00005C710000}"/>
    <cellStyle name="Normal 3 2 2 7 13 2" xfId="51684" xr:uid="{00000000-0005-0000-0000-00005D710000}"/>
    <cellStyle name="Normal 3 2 2 7 14" xfId="27351" xr:uid="{00000000-0005-0000-0000-00005E710000}"/>
    <cellStyle name="Normal 3 2 2 7 2" xfId="724" xr:uid="{00000000-0005-0000-0000-00005F710000}"/>
    <cellStyle name="Normal 3 2 2 7 2 10" xfId="17755" xr:uid="{00000000-0005-0000-0000-000060710000}"/>
    <cellStyle name="Normal 3 2 2 7 2 10 2" xfId="44502" xr:uid="{00000000-0005-0000-0000-000061710000}"/>
    <cellStyle name="Normal 3 2 2 7 2 11" xfId="20208" xr:uid="{00000000-0005-0000-0000-000062710000}"/>
    <cellStyle name="Normal 3 2 2 7 2 11 2" xfId="46955" xr:uid="{00000000-0005-0000-0000-000063710000}"/>
    <cellStyle name="Normal 3 2 2 7 2 12" xfId="25074" xr:uid="{00000000-0005-0000-0000-000064710000}"/>
    <cellStyle name="Normal 3 2 2 7 2 12 2" xfId="51820" xr:uid="{00000000-0005-0000-0000-000065710000}"/>
    <cellStyle name="Normal 3 2 2 7 2 13" xfId="27532" xr:uid="{00000000-0005-0000-0000-000066710000}"/>
    <cellStyle name="Normal 3 2 2 7 2 2" xfId="1034" xr:uid="{00000000-0005-0000-0000-000067710000}"/>
    <cellStyle name="Normal 3 2 2 7 2 2 10" xfId="20446" xr:uid="{00000000-0005-0000-0000-000068710000}"/>
    <cellStyle name="Normal 3 2 2 7 2 2 10 2" xfId="47193" xr:uid="{00000000-0005-0000-0000-000069710000}"/>
    <cellStyle name="Normal 3 2 2 7 2 2 11" xfId="25312" xr:uid="{00000000-0005-0000-0000-00006A710000}"/>
    <cellStyle name="Normal 3 2 2 7 2 2 11 2" xfId="52057" xr:uid="{00000000-0005-0000-0000-00006B710000}"/>
    <cellStyle name="Normal 3 2 2 7 2 2 12" xfId="27802" xr:uid="{00000000-0005-0000-0000-00006C710000}"/>
    <cellStyle name="Normal 3 2 2 7 2 2 2" xfId="1511" xr:uid="{00000000-0005-0000-0000-00006D710000}"/>
    <cellStyle name="Normal 3 2 2 7 2 2 2 10" xfId="28276" xr:uid="{00000000-0005-0000-0000-00006E710000}"/>
    <cellStyle name="Normal 3 2 2 7 2 2 2 2" xfId="2939" xr:uid="{00000000-0005-0000-0000-00006F710000}"/>
    <cellStyle name="Normal 3 2 2 7 2 2 2 2 2" xfId="5422" xr:uid="{00000000-0005-0000-0000-000070710000}"/>
    <cellStyle name="Normal 3 2 2 7 2 2 2 2 2 2" xfId="10273" xr:uid="{00000000-0005-0000-0000-000071710000}"/>
    <cellStyle name="Normal 3 2 2 7 2 2 2 2 2 2 2" xfId="37023" xr:uid="{00000000-0005-0000-0000-000072710000}"/>
    <cellStyle name="Normal 3 2 2 7 2 2 2 2 2 3" xfId="15015" xr:uid="{00000000-0005-0000-0000-000073710000}"/>
    <cellStyle name="Normal 3 2 2 7 2 2 2 2 2 3 2" xfId="41765" xr:uid="{00000000-0005-0000-0000-000074710000}"/>
    <cellStyle name="Normal 3 2 2 7 2 2 2 2 2 4" xfId="24816" xr:uid="{00000000-0005-0000-0000-000075710000}"/>
    <cellStyle name="Normal 3 2 2 7 2 2 2 2 2 4 2" xfId="51563" xr:uid="{00000000-0005-0000-0000-000076710000}"/>
    <cellStyle name="Normal 3 2 2 7 2 2 2 2 2 5" xfId="32172" xr:uid="{00000000-0005-0000-0000-000077710000}"/>
    <cellStyle name="Normal 3 2 2 7 2 2 2 2 3" xfId="7799" xr:uid="{00000000-0005-0000-0000-000078710000}"/>
    <cellStyle name="Normal 3 2 2 7 2 2 2 2 3 2" xfId="34549" xr:uid="{00000000-0005-0000-0000-000079710000}"/>
    <cellStyle name="Normal 3 2 2 7 2 2 2 2 4" xfId="12645" xr:uid="{00000000-0005-0000-0000-00007A710000}"/>
    <cellStyle name="Normal 3 2 2 7 2 2 2 2 4 2" xfId="39395" xr:uid="{00000000-0005-0000-0000-00007B710000}"/>
    <cellStyle name="Normal 3 2 2 7 2 2 2 2 5" xfId="17490" xr:uid="{00000000-0005-0000-0000-00007C710000}"/>
    <cellStyle name="Normal 3 2 2 7 2 2 2 2 5 2" xfId="44240" xr:uid="{00000000-0005-0000-0000-00007D710000}"/>
    <cellStyle name="Normal 3 2 2 7 2 2 2 2 6" xfId="19891" xr:uid="{00000000-0005-0000-0000-00007E710000}"/>
    <cellStyle name="Normal 3 2 2 7 2 2 2 2 6 2" xfId="46638" xr:uid="{00000000-0005-0000-0000-00007F710000}"/>
    <cellStyle name="Normal 3 2 2 7 2 2 2 2 7" xfId="22342" xr:uid="{00000000-0005-0000-0000-000080710000}"/>
    <cellStyle name="Normal 3 2 2 7 2 2 2 2 7 2" xfId="49089" xr:uid="{00000000-0005-0000-0000-000081710000}"/>
    <cellStyle name="Normal 3 2 2 7 2 2 2 2 8" xfId="27208" xr:uid="{00000000-0005-0000-0000-000082710000}"/>
    <cellStyle name="Normal 3 2 2 7 2 2 2 2 8 2" xfId="53953" xr:uid="{00000000-0005-0000-0000-000083710000}"/>
    <cellStyle name="Normal 3 2 2 7 2 2 2 2 9" xfId="29698" xr:uid="{00000000-0005-0000-0000-000084710000}"/>
    <cellStyle name="Normal 3 2 2 7 2 2 2 3" xfId="3994" xr:uid="{00000000-0005-0000-0000-000085710000}"/>
    <cellStyle name="Normal 3 2 2 7 2 2 2 3 2" xfId="8851" xr:uid="{00000000-0005-0000-0000-000086710000}"/>
    <cellStyle name="Normal 3 2 2 7 2 2 2 3 2 2" xfId="35601" xr:uid="{00000000-0005-0000-0000-000087710000}"/>
    <cellStyle name="Normal 3 2 2 7 2 2 2 3 3" xfId="13593" xr:uid="{00000000-0005-0000-0000-000088710000}"/>
    <cellStyle name="Normal 3 2 2 7 2 2 2 3 3 2" xfId="40343" xr:uid="{00000000-0005-0000-0000-000089710000}"/>
    <cellStyle name="Normal 3 2 2 7 2 2 2 3 4" xfId="23394" xr:uid="{00000000-0005-0000-0000-00008A710000}"/>
    <cellStyle name="Normal 3 2 2 7 2 2 2 3 4 2" xfId="50141" xr:uid="{00000000-0005-0000-0000-00008B710000}"/>
    <cellStyle name="Normal 3 2 2 7 2 2 2 3 5" xfId="30750" xr:uid="{00000000-0005-0000-0000-00008C710000}"/>
    <cellStyle name="Normal 3 2 2 7 2 2 2 4" xfId="6377" xr:uid="{00000000-0005-0000-0000-00008D710000}"/>
    <cellStyle name="Normal 3 2 2 7 2 2 2 4 2" xfId="33127" xr:uid="{00000000-0005-0000-0000-00008E710000}"/>
    <cellStyle name="Normal 3 2 2 7 2 2 2 5" xfId="11223" xr:uid="{00000000-0005-0000-0000-00008F710000}"/>
    <cellStyle name="Normal 3 2 2 7 2 2 2 5 2" xfId="37973" xr:uid="{00000000-0005-0000-0000-000090710000}"/>
    <cellStyle name="Normal 3 2 2 7 2 2 2 6" xfId="16068" xr:uid="{00000000-0005-0000-0000-000091710000}"/>
    <cellStyle name="Normal 3 2 2 7 2 2 2 6 2" xfId="42818" xr:uid="{00000000-0005-0000-0000-000092710000}"/>
    <cellStyle name="Normal 3 2 2 7 2 2 2 7" xfId="18469" xr:uid="{00000000-0005-0000-0000-000093710000}"/>
    <cellStyle name="Normal 3 2 2 7 2 2 2 7 2" xfId="45216" xr:uid="{00000000-0005-0000-0000-000094710000}"/>
    <cellStyle name="Normal 3 2 2 7 2 2 2 8" xfId="20920" xr:uid="{00000000-0005-0000-0000-000095710000}"/>
    <cellStyle name="Normal 3 2 2 7 2 2 2 8 2" xfId="47667" xr:uid="{00000000-0005-0000-0000-000096710000}"/>
    <cellStyle name="Normal 3 2 2 7 2 2 2 9" xfId="25786" xr:uid="{00000000-0005-0000-0000-000097710000}"/>
    <cellStyle name="Normal 3 2 2 7 2 2 2 9 2" xfId="52531" xr:uid="{00000000-0005-0000-0000-000098710000}"/>
    <cellStyle name="Normal 3 2 2 7 2 2 3" xfId="1990" xr:uid="{00000000-0005-0000-0000-000099710000}"/>
    <cellStyle name="Normal 3 2 2 7 2 2 3 2" xfId="4473" xr:uid="{00000000-0005-0000-0000-00009A710000}"/>
    <cellStyle name="Normal 3 2 2 7 2 2 3 2 2" xfId="9325" xr:uid="{00000000-0005-0000-0000-00009B710000}"/>
    <cellStyle name="Normal 3 2 2 7 2 2 3 2 2 2" xfId="36075" xr:uid="{00000000-0005-0000-0000-00009C710000}"/>
    <cellStyle name="Normal 3 2 2 7 2 2 3 2 3" xfId="14067" xr:uid="{00000000-0005-0000-0000-00009D710000}"/>
    <cellStyle name="Normal 3 2 2 7 2 2 3 2 3 2" xfId="40817" xr:uid="{00000000-0005-0000-0000-00009E710000}"/>
    <cellStyle name="Normal 3 2 2 7 2 2 3 2 4" xfId="23868" xr:uid="{00000000-0005-0000-0000-00009F710000}"/>
    <cellStyle name="Normal 3 2 2 7 2 2 3 2 4 2" xfId="50615" xr:uid="{00000000-0005-0000-0000-0000A0710000}"/>
    <cellStyle name="Normal 3 2 2 7 2 2 3 2 5" xfId="31224" xr:uid="{00000000-0005-0000-0000-0000A1710000}"/>
    <cellStyle name="Normal 3 2 2 7 2 2 3 3" xfId="6851" xr:uid="{00000000-0005-0000-0000-0000A2710000}"/>
    <cellStyle name="Normal 3 2 2 7 2 2 3 3 2" xfId="33601" xr:uid="{00000000-0005-0000-0000-0000A3710000}"/>
    <cellStyle name="Normal 3 2 2 7 2 2 3 4" xfId="11697" xr:uid="{00000000-0005-0000-0000-0000A4710000}"/>
    <cellStyle name="Normal 3 2 2 7 2 2 3 4 2" xfId="38447" xr:uid="{00000000-0005-0000-0000-0000A5710000}"/>
    <cellStyle name="Normal 3 2 2 7 2 2 3 5" xfId="16542" xr:uid="{00000000-0005-0000-0000-0000A6710000}"/>
    <cellStyle name="Normal 3 2 2 7 2 2 3 5 2" xfId="43292" xr:uid="{00000000-0005-0000-0000-0000A7710000}"/>
    <cellStyle name="Normal 3 2 2 7 2 2 3 6" xfId="18943" xr:uid="{00000000-0005-0000-0000-0000A8710000}"/>
    <cellStyle name="Normal 3 2 2 7 2 2 3 6 2" xfId="45690" xr:uid="{00000000-0005-0000-0000-0000A9710000}"/>
    <cellStyle name="Normal 3 2 2 7 2 2 3 7" xfId="21394" xr:uid="{00000000-0005-0000-0000-0000AA710000}"/>
    <cellStyle name="Normal 3 2 2 7 2 2 3 7 2" xfId="48141" xr:uid="{00000000-0005-0000-0000-0000AB710000}"/>
    <cellStyle name="Normal 3 2 2 7 2 2 3 8" xfId="26260" xr:uid="{00000000-0005-0000-0000-0000AC710000}"/>
    <cellStyle name="Normal 3 2 2 7 2 2 3 8 2" xfId="53005" xr:uid="{00000000-0005-0000-0000-0000AD710000}"/>
    <cellStyle name="Normal 3 2 2 7 2 2 3 9" xfId="28750" xr:uid="{00000000-0005-0000-0000-0000AE710000}"/>
    <cellStyle name="Normal 3 2 2 7 2 2 4" xfId="2465" xr:uid="{00000000-0005-0000-0000-0000AF710000}"/>
    <cellStyle name="Normal 3 2 2 7 2 2 4 2" xfId="4948" xr:uid="{00000000-0005-0000-0000-0000B0710000}"/>
    <cellStyle name="Normal 3 2 2 7 2 2 4 2 2" xfId="9799" xr:uid="{00000000-0005-0000-0000-0000B1710000}"/>
    <cellStyle name="Normal 3 2 2 7 2 2 4 2 2 2" xfId="36549" xr:uid="{00000000-0005-0000-0000-0000B2710000}"/>
    <cellStyle name="Normal 3 2 2 7 2 2 4 2 3" xfId="14541" xr:uid="{00000000-0005-0000-0000-0000B3710000}"/>
    <cellStyle name="Normal 3 2 2 7 2 2 4 2 3 2" xfId="41291" xr:uid="{00000000-0005-0000-0000-0000B4710000}"/>
    <cellStyle name="Normal 3 2 2 7 2 2 4 2 4" xfId="24342" xr:uid="{00000000-0005-0000-0000-0000B5710000}"/>
    <cellStyle name="Normal 3 2 2 7 2 2 4 2 4 2" xfId="51089" xr:uid="{00000000-0005-0000-0000-0000B6710000}"/>
    <cellStyle name="Normal 3 2 2 7 2 2 4 2 5" xfId="31698" xr:uid="{00000000-0005-0000-0000-0000B7710000}"/>
    <cellStyle name="Normal 3 2 2 7 2 2 4 3" xfId="7325" xr:uid="{00000000-0005-0000-0000-0000B8710000}"/>
    <cellStyle name="Normal 3 2 2 7 2 2 4 3 2" xfId="34075" xr:uid="{00000000-0005-0000-0000-0000B9710000}"/>
    <cellStyle name="Normal 3 2 2 7 2 2 4 4" xfId="12171" xr:uid="{00000000-0005-0000-0000-0000BA710000}"/>
    <cellStyle name="Normal 3 2 2 7 2 2 4 4 2" xfId="38921" xr:uid="{00000000-0005-0000-0000-0000BB710000}"/>
    <cellStyle name="Normal 3 2 2 7 2 2 4 5" xfId="17016" xr:uid="{00000000-0005-0000-0000-0000BC710000}"/>
    <cellStyle name="Normal 3 2 2 7 2 2 4 5 2" xfId="43766" xr:uid="{00000000-0005-0000-0000-0000BD710000}"/>
    <cellStyle name="Normal 3 2 2 7 2 2 4 6" xfId="19417" xr:uid="{00000000-0005-0000-0000-0000BE710000}"/>
    <cellStyle name="Normal 3 2 2 7 2 2 4 6 2" xfId="46164" xr:uid="{00000000-0005-0000-0000-0000BF710000}"/>
    <cellStyle name="Normal 3 2 2 7 2 2 4 7" xfId="21868" xr:uid="{00000000-0005-0000-0000-0000C0710000}"/>
    <cellStyle name="Normal 3 2 2 7 2 2 4 7 2" xfId="48615" xr:uid="{00000000-0005-0000-0000-0000C1710000}"/>
    <cellStyle name="Normal 3 2 2 7 2 2 4 8" xfId="26734" xr:uid="{00000000-0005-0000-0000-0000C2710000}"/>
    <cellStyle name="Normal 3 2 2 7 2 2 4 8 2" xfId="53479" xr:uid="{00000000-0005-0000-0000-0000C3710000}"/>
    <cellStyle name="Normal 3 2 2 7 2 2 4 9" xfId="29224" xr:uid="{00000000-0005-0000-0000-0000C4710000}"/>
    <cellStyle name="Normal 3 2 2 7 2 2 5" xfId="3518" xr:uid="{00000000-0005-0000-0000-0000C5710000}"/>
    <cellStyle name="Normal 3 2 2 7 2 2 5 2" xfId="8377" xr:uid="{00000000-0005-0000-0000-0000C6710000}"/>
    <cellStyle name="Normal 3 2 2 7 2 2 5 2 2" xfId="35127" xr:uid="{00000000-0005-0000-0000-0000C7710000}"/>
    <cellStyle name="Normal 3 2 2 7 2 2 5 3" xfId="13119" xr:uid="{00000000-0005-0000-0000-0000C8710000}"/>
    <cellStyle name="Normal 3 2 2 7 2 2 5 3 2" xfId="39869" xr:uid="{00000000-0005-0000-0000-0000C9710000}"/>
    <cellStyle name="Normal 3 2 2 7 2 2 5 4" xfId="22920" xr:uid="{00000000-0005-0000-0000-0000CA710000}"/>
    <cellStyle name="Normal 3 2 2 7 2 2 5 4 2" xfId="49667" xr:uid="{00000000-0005-0000-0000-0000CB710000}"/>
    <cellStyle name="Normal 3 2 2 7 2 2 5 5" xfId="30276" xr:uid="{00000000-0005-0000-0000-0000CC710000}"/>
    <cellStyle name="Normal 3 2 2 7 2 2 6" xfId="5903" xr:uid="{00000000-0005-0000-0000-0000CD710000}"/>
    <cellStyle name="Normal 3 2 2 7 2 2 6 2" xfId="32653" xr:uid="{00000000-0005-0000-0000-0000CE710000}"/>
    <cellStyle name="Normal 3 2 2 7 2 2 7" xfId="10749" xr:uid="{00000000-0005-0000-0000-0000CF710000}"/>
    <cellStyle name="Normal 3 2 2 7 2 2 7 2" xfId="37499" xr:uid="{00000000-0005-0000-0000-0000D0710000}"/>
    <cellStyle name="Normal 3 2 2 7 2 2 8" xfId="15594" xr:uid="{00000000-0005-0000-0000-0000D1710000}"/>
    <cellStyle name="Normal 3 2 2 7 2 2 8 2" xfId="42344" xr:uid="{00000000-0005-0000-0000-0000D2710000}"/>
    <cellStyle name="Normal 3 2 2 7 2 2 9" xfId="17995" xr:uid="{00000000-0005-0000-0000-0000D3710000}"/>
    <cellStyle name="Normal 3 2 2 7 2 2 9 2" xfId="44742" xr:uid="{00000000-0005-0000-0000-0000D4710000}"/>
    <cellStyle name="Normal 3 2 2 7 2 3" xfId="1272" xr:uid="{00000000-0005-0000-0000-0000D5710000}"/>
    <cellStyle name="Normal 3 2 2 7 2 3 10" xfId="28039" xr:uid="{00000000-0005-0000-0000-0000D6710000}"/>
    <cellStyle name="Normal 3 2 2 7 2 3 2" xfId="2702" xr:uid="{00000000-0005-0000-0000-0000D7710000}"/>
    <cellStyle name="Normal 3 2 2 7 2 3 2 2" xfId="5185" xr:uid="{00000000-0005-0000-0000-0000D8710000}"/>
    <cellStyle name="Normal 3 2 2 7 2 3 2 2 2" xfId="10036" xr:uid="{00000000-0005-0000-0000-0000D9710000}"/>
    <cellStyle name="Normal 3 2 2 7 2 3 2 2 2 2" xfId="36786" xr:uid="{00000000-0005-0000-0000-0000DA710000}"/>
    <cellStyle name="Normal 3 2 2 7 2 3 2 2 3" xfId="14778" xr:uid="{00000000-0005-0000-0000-0000DB710000}"/>
    <cellStyle name="Normal 3 2 2 7 2 3 2 2 3 2" xfId="41528" xr:uid="{00000000-0005-0000-0000-0000DC710000}"/>
    <cellStyle name="Normal 3 2 2 7 2 3 2 2 4" xfId="24579" xr:uid="{00000000-0005-0000-0000-0000DD710000}"/>
    <cellStyle name="Normal 3 2 2 7 2 3 2 2 4 2" xfId="51326" xr:uid="{00000000-0005-0000-0000-0000DE710000}"/>
    <cellStyle name="Normal 3 2 2 7 2 3 2 2 5" xfId="31935" xr:uid="{00000000-0005-0000-0000-0000DF710000}"/>
    <cellStyle name="Normal 3 2 2 7 2 3 2 3" xfId="7562" xr:uid="{00000000-0005-0000-0000-0000E0710000}"/>
    <cellStyle name="Normal 3 2 2 7 2 3 2 3 2" xfId="34312" xr:uid="{00000000-0005-0000-0000-0000E1710000}"/>
    <cellStyle name="Normal 3 2 2 7 2 3 2 4" xfId="12408" xr:uid="{00000000-0005-0000-0000-0000E2710000}"/>
    <cellStyle name="Normal 3 2 2 7 2 3 2 4 2" xfId="39158" xr:uid="{00000000-0005-0000-0000-0000E3710000}"/>
    <cellStyle name="Normal 3 2 2 7 2 3 2 5" xfId="17253" xr:uid="{00000000-0005-0000-0000-0000E4710000}"/>
    <cellStyle name="Normal 3 2 2 7 2 3 2 5 2" xfId="44003" xr:uid="{00000000-0005-0000-0000-0000E5710000}"/>
    <cellStyle name="Normal 3 2 2 7 2 3 2 6" xfId="19654" xr:uid="{00000000-0005-0000-0000-0000E6710000}"/>
    <cellStyle name="Normal 3 2 2 7 2 3 2 6 2" xfId="46401" xr:uid="{00000000-0005-0000-0000-0000E7710000}"/>
    <cellStyle name="Normal 3 2 2 7 2 3 2 7" xfId="22105" xr:uid="{00000000-0005-0000-0000-0000E8710000}"/>
    <cellStyle name="Normal 3 2 2 7 2 3 2 7 2" xfId="48852" xr:uid="{00000000-0005-0000-0000-0000E9710000}"/>
    <cellStyle name="Normal 3 2 2 7 2 3 2 8" xfId="26971" xr:uid="{00000000-0005-0000-0000-0000EA710000}"/>
    <cellStyle name="Normal 3 2 2 7 2 3 2 8 2" xfId="53716" xr:uid="{00000000-0005-0000-0000-0000EB710000}"/>
    <cellStyle name="Normal 3 2 2 7 2 3 2 9" xfId="29461" xr:uid="{00000000-0005-0000-0000-0000EC710000}"/>
    <cellStyle name="Normal 3 2 2 7 2 3 3" xfId="3756" xr:uid="{00000000-0005-0000-0000-0000ED710000}"/>
    <cellStyle name="Normal 3 2 2 7 2 3 3 2" xfId="8614" xr:uid="{00000000-0005-0000-0000-0000EE710000}"/>
    <cellStyle name="Normal 3 2 2 7 2 3 3 2 2" xfId="35364" xr:uid="{00000000-0005-0000-0000-0000EF710000}"/>
    <cellStyle name="Normal 3 2 2 7 2 3 3 3" xfId="13356" xr:uid="{00000000-0005-0000-0000-0000F0710000}"/>
    <cellStyle name="Normal 3 2 2 7 2 3 3 3 2" xfId="40106" xr:uid="{00000000-0005-0000-0000-0000F1710000}"/>
    <cellStyle name="Normal 3 2 2 7 2 3 3 4" xfId="23157" xr:uid="{00000000-0005-0000-0000-0000F2710000}"/>
    <cellStyle name="Normal 3 2 2 7 2 3 3 4 2" xfId="49904" xr:uid="{00000000-0005-0000-0000-0000F3710000}"/>
    <cellStyle name="Normal 3 2 2 7 2 3 3 5" xfId="30513" xr:uid="{00000000-0005-0000-0000-0000F4710000}"/>
    <cellStyle name="Normal 3 2 2 7 2 3 4" xfId="6140" xr:uid="{00000000-0005-0000-0000-0000F5710000}"/>
    <cellStyle name="Normal 3 2 2 7 2 3 4 2" xfId="32890" xr:uid="{00000000-0005-0000-0000-0000F6710000}"/>
    <cellStyle name="Normal 3 2 2 7 2 3 5" xfId="10986" xr:uid="{00000000-0005-0000-0000-0000F7710000}"/>
    <cellStyle name="Normal 3 2 2 7 2 3 5 2" xfId="37736" xr:uid="{00000000-0005-0000-0000-0000F8710000}"/>
    <cellStyle name="Normal 3 2 2 7 2 3 6" xfId="15831" xr:uid="{00000000-0005-0000-0000-0000F9710000}"/>
    <cellStyle name="Normal 3 2 2 7 2 3 6 2" xfId="42581" xr:uid="{00000000-0005-0000-0000-0000FA710000}"/>
    <cellStyle name="Normal 3 2 2 7 2 3 7" xfId="18232" xr:uid="{00000000-0005-0000-0000-0000FB710000}"/>
    <cellStyle name="Normal 3 2 2 7 2 3 7 2" xfId="44979" xr:uid="{00000000-0005-0000-0000-0000FC710000}"/>
    <cellStyle name="Normal 3 2 2 7 2 3 8" xfId="20683" xr:uid="{00000000-0005-0000-0000-0000FD710000}"/>
    <cellStyle name="Normal 3 2 2 7 2 3 8 2" xfId="47430" xr:uid="{00000000-0005-0000-0000-0000FE710000}"/>
    <cellStyle name="Normal 3 2 2 7 2 3 9" xfId="25549" xr:uid="{00000000-0005-0000-0000-0000FF710000}"/>
    <cellStyle name="Normal 3 2 2 7 2 3 9 2" xfId="52294" xr:uid="{00000000-0005-0000-0000-000000720000}"/>
    <cellStyle name="Normal 3 2 2 7 2 4" xfId="1752" xr:uid="{00000000-0005-0000-0000-000001720000}"/>
    <cellStyle name="Normal 3 2 2 7 2 4 2" xfId="4235" xr:uid="{00000000-0005-0000-0000-000002720000}"/>
    <cellStyle name="Normal 3 2 2 7 2 4 2 2" xfId="9088" xr:uid="{00000000-0005-0000-0000-000003720000}"/>
    <cellStyle name="Normal 3 2 2 7 2 4 2 2 2" xfId="35838" xr:uid="{00000000-0005-0000-0000-000004720000}"/>
    <cellStyle name="Normal 3 2 2 7 2 4 2 3" xfId="13830" xr:uid="{00000000-0005-0000-0000-000005720000}"/>
    <cellStyle name="Normal 3 2 2 7 2 4 2 3 2" xfId="40580" xr:uid="{00000000-0005-0000-0000-000006720000}"/>
    <cellStyle name="Normal 3 2 2 7 2 4 2 4" xfId="23631" xr:uid="{00000000-0005-0000-0000-000007720000}"/>
    <cellStyle name="Normal 3 2 2 7 2 4 2 4 2" xfId="50378" xr:uid="{00000000-0005-0000-0000-000008720000}"/>
    <cellStyle name="Normal 3 2 2 7 2 4 2 5" xfId="30987" xr:uid="{00000000-0005-0000-0000-000009720000}"/>
    <cellStyle name="Normal 3 2 2 7 2 4 3" xfId="6614" xr:uid="{00000000-0005-0000-0000-00000A720000}"/>
    <cellStyle name="Normal 3 2 2 7 2 4 3 2" xfId="33364" xr:uid="{00000000-0005-0000-0000-00000B720000}"/>
    <cellStyle name="Normal 3 2 2 7 2 4 4" xfId="11460" xr:uid="{00000000-0005-0000-0000-00000C720000}"/>
    <cellStyle name="Normal 3 2 2 7 2 4 4 2" xfId="38210" xr:uid="{00000000-0005-0000-0000-00000D720000}"/>
    <cellStyle name="Normal 3 2 2 7 2 4 5" xfId="16305" xr:uid="{00000000-0005-0000-0000-00000E720000}"/>
    <cellStyle name="Normal 3 2 2 7 2 4 5 2" xfId="43055" xr:uid="{00000000-0005-0000-0000-00000F720000}"/>
    <cellStyle name="Normal 3 2 2 7 2 4 6" xfId="18706" xr:uid="{00000000-0005-0000-0000-000010720000}"/>
    <cellStyle name="Normal 3 2 2 7 2 4 6 2" xfId="45453" xr:uid="{00000000-0005-0000-0000-000011720000}"/>
    <cellStyle name="Normal 3 2 2 7 2 4 7" xfId="21157" xr:uid="{00000000-0005-0000-0000-000012720000}"/>
    <cellStyle name="Normal 3 2 2 7 2 4 7 2" xfId="47904" xr:uid="{00000000-0005-0000-0000-000013720000}"/>
    <cellStyle name="Normal 3 2 2 7 2 4 8" xfId="26023" xr:uid="{00000000-0005-0000-0000-000014720000}"/>
    <cellStyle name="Normal 3 2 2 7 2 4 8 2" xfId="52768" xr:uid="{00000000-0005-0000-0000-000015720000}"/>
    <cellStyle name="Normal 3 2 2 7 2 4 9" xfId="28513" xr:uid="{00000000-0005-0000-0000-000016720000}"/>
    <cellStyle name="Normal 3 2 2 7 2 5" xfId="2228" xr:uid="{00000000-0005-0000-0000-000017720000}"/>
    <cellStyle name="Normal 3 2 2 7 2 5 2" xfId="4711" xr:uid="{00000000-0005-0000-0000-000018720000}"/>
    <cellStyle name="Normal 3 2 2 7 2 5 2 2" xfId="9562" xr:uid="{00000000-0005-0000-0000-000019720000}"/>
    <cellStyle name="Normal 3 2 2 7 2 5 2 2 2" xfId="36312" xr:uid="{00000000-0005-0000-0000-00001A720000}"/>
    <cellStyle name="Normal 3 2 2 7 2 5 2 3" xfId="14304" xr:uid="{00000000-0005-0000-0000-00001B720000}"/>
    <cellStyle name="Normal 3 2 2 7 2 5 2 3 2" xfId="41054" xr:uid="{00000000-0005-0000-0000-00001C720000}"/>
    <cellStyle name="Normal 3 2 2 7 2 5 2 4" xfId="24105" xr:uid="{00000000-0005-0000-0000-00001D720000}"/>
    <cellStyle name="Normal 3 2 2 7 2 5 2 4 2" xfId="50852" xr:uid="{00000000-0005-0000-0000-00001E720000}"/>
    <cellStyle name="Normal 3 2 2 7 2 5 2 5" xfId="31461" xr:uid="{00000000-0005-0000-0000-00001F720000}"/>
    <cellStyle name="Normal 3 2 2 7 2 5 3" xfId="7088" xr:uid="{00000000-0005-0000-0000-000020720000}"/>
    <cellStyle name="Normal 3 2 2 7 2 5 3 2" xfId="33838" xr:uid="{00000000-0005-0000-0000-000021720000}"/>
    <cellStyle name="Normal 3 2 2 7 2 5 4" xfId="11934" xr:uid="{00000000-0005-0000-0000-000022720000}"/>
    <cellStyle name="Normal 3 2 2 7 2 5 4 2" xfId="38684" xr:uid="{00000000-0005-0000-0000-000023720000}"/>
    <cellStyle name="Normal 3 2 2 7 2 5 5" xfId="16779" xr:uid="{00000000-0005-0000-0000-000024720000}"/>
    <cellStyle name="Normal 3 2 2 7 2 5 5 2" xfId="43529" xr:uid="{00000000-0005-0000-0000-000025720000}"/>
    <cellStyle name="Normal 3 2 2 7 2 5 6" xfId="19180" xr:uid="{00000000-0005-0000-0000-000026720000}"/>
    <cellStyle name="Normal 3 2 2 7 2 5 6 2" xfId="45927" xr:uid="{00000000-0005-0000-0000-000027720000}"/>
    <cellStyle name="Normal 3 2 2 7 2 5 7" xfId="21631" xr:uid="{00000000-0005-0000-0000-000028720000}"/>
    <cellStyle name="Normal 3 2 2 7 2 5 7 2" xfId="48378" xr:uid="{00000000-0005-0000-0000-000029720000}"/>
    <cellStyle name="Normal 3 2 2 7 2 5 8" xfId="26497" xr:uid="{00000000-0005-0000-0000-00002A720000}"/>
    <cellStyle name="Normal 3 2 2 7 2 5 8 2" xfId="53242" xr:uid="{00000000-0005-0000-0000-00002B720000}"/>
    <cellStyle name="Normal 3 2 2 7 2 5 9" xfId="28987" xr:uid="{00000000-0005-0000-0000-00002C720000}"/>
    <cellStyle name="Normal 3 2 2 7 2 6" xfId="3248" xr:uid="{00000000-0005-0000-0000-00002D720000}"/>
    <cellStyle name="Normal 3 2 2 7 2 6 2" xfId="8107" xr:uid="{00000000-0005-0000-0000-00002E720000}"/>
    <cellStyle name="Normal 3 2 2 7 2 6 2 2" xfId="34857" xr:uid="{00000000-0005-0000-0000-00002F720000}"/>
    <cellStyle name="Normal 3 2 2 7 2 6 3" xfId="12882" xr:uid="{00000000-0005-0000-0000-000030720000}"/>
    <cellStyle name="Normal 3 2 2 7 2 6 3 2" xfId="39632" xr:uid="{00000000-0005-0000-0000-000031720000}"/>
    <cellStyle name="Normal 3 2 2 7 2 6 4" xfId="22650" xr:uid="{00000000-0005-0000-0000-000032720000}"/>
    <cellStyle name="Normal 3 2 2 7 2 6 4 2" xfId="49397" xr:uid="{00000000-0005-0000-0000-000033720000}"/>
    <cellStyle name="Normal 3 2 2 7 2 6 5" xfId="30006" xr:uid="{00000000-0005-0000-0000-000034720000}"/>
    <cellStyle name="Normal 3 2 2 7 2 7" xfId="5666" xr:uid="{00000000-0005-0000-0000-000035720000}"/>
    <cellStyle name="Normal 3 2 2 7 2 7 2" xfId="32416" xr:uid="{00000000-0005-0000-0000-000036720000}"/>
    <cellStyle name="Normal 3 2 2 7 2 8" xfId="10511" xr:uid="{00000000-0005-0000-0000-000037720000}"/>
    <cellStyle name="Normal 3 2 2 7 2 8 2" xfId="37261" xr:uid="{00000000-0005-0000-0000-000038720000}"/>
    <cellStyle name="Normal 3 2 2 7 2 9" xfId="15357" xr:uid="{00000000-0005-0000-0000-000039720000}"/>
    <cellStyle name="Normal 3 2 2 7 2 9 2" xfId="42107" xr:uid="{00000000-0005-0000-0000-00003A720000}"/>
    <cellStyle name="Normal 3 2 2 7 3" xfId="867" xr:uid="{00000000-0005-0000-0000-00003B720000}"/>
    <cellStyle name="Normal 3 2 2 7 3 10" xfId="20310" xr:uid="{00000000-0005-0000-0000-00003C720000}"/>
    <cellStyle name="Normal 3 2 2 7 3 10 2" xfId="47057" xr:uid="{00000000-0005-0000-0000-00003D720000}"/>
    <cellStyle name="Normal 3 2 2 7 3 11" xfId="25176" xr:uid="{00000000-0005-0000-0000-00003E720000}"/>
    <cellStyle name="Normal 3 2 2 7 3 11 2" xfId="51921" xr:uid="{00000000-0005-0000-0000-00003F720000}"/>
    <cellStyle name="Normal 3 2 2 7 3 12" xfId="27640" xr:uid="{00000000-0005-0000-0000-000040720000}"/>
    <cellStyle name="Normal 3 2 2 7 3 2" xfId="1375" xr:uid="{00000000-0005-0000-0000-000041720000}"/>
    <cellStyle name="Normal 3 2 2 7 3 2 10" xfId="28140" xr:uid="{00000000-0005-0000-0000-000042720000}"/>
    <cellStyle name="Normal 3 2 2 7 3 2 2" xfId="2803" xr:uid="{00000000-0005-0000-0000-000043720000}"/>
    <cellStyle name="Normal 3 2 2 7 3 2 2 2" xfId="5286" xr:uid="{00000000-0005-0000-0000-000044720000}"/>
    <cellStyle name="Normal 3 2 2 7 3 2 2 2 2" xfId="10137" xr:uid="{00000000-0005-0000-0000-000045720000}"/>
    <cellStyle name="Normal 3 2 2 7 3 2 2 2 2 2" xfId="36887" xr:uid="{00000000-0005-0000-0000-000046720000}"/>
    <cellStyle name="Normal 3 2 2 7 3 2 2 2 3" xfId="14879" xr:uid="{00000000-0005-0000-0000-000047720000}"/>
    <cellStyle name="Normal 3 2 2 7 3 2 2 2 3 2" xfId="41629" xr:uid="{00000000-0005-0000-0000-000048720000}"/>
    <cellStyle name="Normal 3 2 2 7 3 2 2 2 4" xfId="24680" xr:uid="{00000000-0005-0000-0000-000049720000}"/>
    <cellStyle name="Normal 3 2 2 7 3 2 2 2 4 2" xfId="51427" xr:uid="{00000000-0005-0000-0000-00004A720000}"/>
    <cellStyle name="Normal 3 2 2 7 3 2 2 2 5" xfId="32036" xr:uid="{00000000-0005-0000-0000-00004B720000}"/>
    <cellStyle name="Normal 3 2 2 7 3 2 2 3" xfId="7663" xr:uid="{00000000-0005-0000-0000-00004C720000}"/>
    <cellStyle name="Normal 3 2 2 7 3 2 2 3 2" xfId="34413" xr:uid="{00000000-0005-0000-0000-00004D720000}"/>
    <cellStyle name="Normal 3 2 2 7 3 2 2 4" xfId="12509" xr:uid="{00000000-0005-0000-0000-00004E720000}"/>
    <cellStyle name="Normal 3 2 2 7 3 2 2 4 2" xfId="39259" xr:uid="{00000000-0005-0000-0000-00004F720000}"/>
    <cellStyle name="Normal 3 2 2 7 3 2 2 5" xfId="17354" xr:uid="{00000000-0005-0000-0000-000050720000}"/>
    <cellStyle name="Normal 3 2 2 7 3 2 2 5 2" xfId="44104" xr:uid="{00000000-0005-0000-0000-000051720000}"/>
    <cellStyle name="Normal 3 2 2 7 3 2 2 6" xfId="19755" xr:uid="{00000000-0005-0000-0000-000052720000}"/>
    <cellStyle name="Normal 3 2 2 7 3 2 2 6 2" xfId="46502" xr:uid="{00000000-0005-0000-0000-000053720000}"/>
    <cellStyle name="Normal 3 2 2 7 3 2 2 7" xfId="22206" xr:uid="{00000000-0005-0000-0000-000054720000}"/>
    <cellStyle name="Normal 3 2 2 7 3 2 2 7 2" xfId="48953" xr:uid="{00000000-0005-0000-0000-000055720000}"/>
    <cellStyle name="Normal 3 2 2 7 3 2 2 8" xfId="27072" xr:uid="{00000000-0005-0000-0000-000056720000}"/>
    <cellStyle name="Normal 3 2 2 7 3 2 2 8 2" xfId="53817" xr:uid="{00000000-0005-0000-0000-000057720000}"/>
    <cellStyle name="Normal 3 2 2 7 3 2 2 9" xfId="29562" xr:uid="{00000000-0005-0000-0000-000058720000}"/>
    <cellStyle name="Normal 3 2 2 7 3 2 3" xfId="3858" xr:uid="{00000000-0005-0000-0000-000059720000}"/>
    <cellStyle name="Normal 3 2 2 7 3 2 3 2" xfId="8715" xr:uid="{00000000-0005-0000-0000-00005A720000}"/>
    <cellStyle name="Normal 3 2 2 7 3 2 3 2 2" xfId="35465" xr:uid="{00000000-0005-0000-0000-00005B720000}"/>
    <cellStyle name="Normal 3 2 2 7 3 2 3 3" xfId="13457" xr:uid="{00000000-0005-0000-0000-00005C720000}"/>
    <cellStyle name="Normal 3 2 2 7 3 2 3 3 2" xfId="40207" xr:uid="{00000000-0005-0000-0000-00005D720000}"/>
    <cellStyle name="Normal 3 2 2 7 3 2 3 4" xfId="23258" xr:uid="{00000000-0005-0000-0000-00005E720000}"/>
    <cellStyle name="Normal 3 2 2 7 3 2 3 4 2" xfId="50005" xr:uid="{00000000-0005-0000-0000-00005F720000}"/>
    <cellStyle name="Normal 3 2 2 7 3 2 3 5" xfId="30614" xr:uid="{00000000-0005-0000-0000-000060720000}"/>
    <cellStyle name="Normal 3 2 2 7 3 2 4" xfId="6241" xr:uid="{00000000-0005-0000-0000-000061720000}"/>
    <cellStyle name="Normal 3 2 2 7 3 2 4 2" xfId="32991" xr:uid="{00000000-0005-0000-0000-000062720000}"/>
    <cellStyle name="Normal 3 2 2 7 3 2 5" xfId="11087" xr:uid="{00000000-0005-0000-0000-000063720000}"/>
    <cellStyle name="Normal 3 2 2 7 3 2 5 2" xfId="37837" xr:uid="{00000000-0005-0000-0000-000064720000}"/>
    <cellStyle name="Normal 3 2 2 7 3 2 6" xfId="15932" xr:uid="{00000000-0005-0000-0000-000065720000}"/>
    <cellStyle name="Normal 3 2 2 7 3 2 6 2" xfId="42682" xr:uid="{00000000-0005-0000-0000-000066720000}"/>
    <cellStyle name="Normal 3 2 2 7 3 2 7" xfId="18333" xr:uid="{00000000-0005-0000-0000-000067720000}"/>
    <cellStyle name="Normal 3 2 2 7 3 2 7 2" xfId="45080" xr:uid="{00000000-0005-0000-0000-000068720000}"/>
    <cellStyle name="Normal 3 2 2 7 3 2 8" xfId="20784" xr:uid="{00000000-0005-0000-0000-000069720000}"/>
    <cellStyle name="Normal 3 2 2 7 3 2 8 2" xfId="47531" xr:uid="{00000000-0005-0000-0000-00006A720000}"/>
    <cellStyle name="Normal 3 2 2 7 3 2 9" xfId="25650" xr:uid="{00000000-0005-0000-0000-00006B720000}"/>
    <cellStyle name="Normal 3 2 2 7 3 2 9 2" xfId="52395" xr:uid="{00000000-0005-0000-0000-00006C720000}"/>
    <cellStyle name="Normal 3 2 2 7 3 3" xfId="1854" xr:uid="{00000000-0005-0000-0000-00006D720000}"/>
    <cellStyle name="Normal 3 2 2 7 3 3 2" xfId="4337" xr:uid="{00000000-0005-0000-0000-00006E720000}"/>
    <cellStyle name="Normal 3 2 2 7 3 3 2 2" xfId="9189" xr:uid="{00000000-0005-0000-0000-00006F720000}"/>
    <cellStyle name="Normal 3 2 2 7 3 3 2 2 2" xfId="35939" xr:uid="{00000000-0005-0000-0000-000070720000}"/>
    <cellStyle name="Normal 3 2 2 7 3 3 2 3" xfId="13931" xr:uid="{00000000-0005-0000-0000-000071720000}"/>
    <cellStyle name="Normal 3 2 2 7 3 3 2 3 2" xfId="40681" xr:uid="{00000000-0005-0000-0000-000072720000}"/>
    <cellStyle name="Normal 3 2 2 7 3 3 2 4" xfId="23732" xr:uid="{00000000-0005-0000-0000-000073720000}"/>
    <cellStyle name="Normal 3 2 2 7 3 3 2 4 2" xfId="50479" xr:uid="{00000000-0005-0000-0000-000074720000}"/>
    <cellStyle name="Normal 3 2 2 7 3 3 2 5" xfId="31088" xr:uid="{00000000-0005-0000-0000-000075720000}"/>
    <cellStyle name="Normal 3 2 2 7 3 3 3" xfId="6715" xr:uid="{00000000-0005-0000-0000-000076720000}"/>
    <cellStyle name="Normal 3 2 2 7 3 3 3 2" xfId="33465" xr:uid="{00000000-0005-0000-0000-000077720000}"/>
    <cellStyle name="Normal 3 2 2 7 3 3 4" xfId="11561" xr:uid="{00000000-0005-0000-0000-000078720000}"/>
    <cellStyle name="Normal 3 2 2 7 3 3 4 2" xfId="38311" xr:uid="{00000000-0005-0000-0000-000079720000}"/>
    <cellStyle name="Normal 3 2 2 7 3 3 5" xfId="16406" xr:uid="{00000000-0005-0000-0000-00007A720000}"/>
    <cellStyle name="Normal 3 2 2 7 3 3 5 2" xfId="43156" xr:uid="{00000000-0005-0000-0000-00007B720000}"/>
    <cellStyle name="Normal 3 2 2 7 3 3 6" xfId="18807" xr:uid="{00000000-0005-0000-0000-00007C720000}"/>
    <cellStyle name="Normal 3 2 2 7 3 3 6 2" xfId="45554" xr:uid="{00000000-0005-0000-0000-00007D720000}"/>
    <cellStyle name="Normal 3 2 2 7 3 3 7" xfId="21258" xr:uid="{00000000-0005-0000-0000-00007E720000}"/>
    <cellStyle name="Normal 3 2 2 7 3 3 7 2" xfId="48005" xr:uid="{00000000-0005-0000-0000-00007F720000}"/>
    <cellStyle name="Normal 3 2 2 7 3 3 8" xfId="26124" xr:uid="{00000000-0005-0000-0000-000080720000}"/>
    <cellStyle name="Normal 3 2 2 7 3 3 8 2" xfId="52869" xr:uid="{00000000-0005-0000-0000-000081720000}"/>
    <cellStyle name="Normal 3 2 2 7 3 3 9" xfId="28614" xr:uid="{00000000-0005-0000-0000-000082720000}"/>
    <cellStyle name="Normal 3 2 2 7 3 4" xfId="2329" xr:uid="{00000000-0005-0000-0000-000083720000}"/>
    <cellStyle name="Normal 3 2 2 7 3 4 2" xfId="4812" xr:uid="{00000000-0005-0000-0000-000084720000}"/>
    <cellStyle name="Normal 3 2 2 7 3 4 2 2" xfId="9663" xr:uid="{00000000-0005-0000-0000-000085720000}"/>
    <cellStyle name="Normal 3 2 2 7 3 4 2 2 2" xfId="36413" xr:uid="{00000000-0005-0000-0000-000086720000}"/>
    <cellStyle name="Normal 3 2 2 7 3 4 2 3" xfId="14405" xr:uid="{00000000-0005-0000-0000-000087720000}"/>
    <cellStyle name="Normal 3 2 2 7 3 4 2 3 2" xfId="41155" xr:uid="{00000000-0005-0000-0000-000088720000}"/>
    <cellStyle name="Normal 3 2 2 7 3 4 2 4" xfId="24206" xr:uid="{00000000-0005-0000-0000-000089720000}"/>
    <cellStyle name="Normal 3 2 2 7 3 4 2 4 2" xfId="50953" xr:uid="{00000000-0005-0000-0000-00008A720000}"/>
    <cellStyle name="Normal 3 2 2 7 3 4 2 5" xfId="31562" xr:uid="{00000000-0005-0000-0000-00008B720000}"/>
    <cellStyle name="Normal 3 2 2 7 3 4 3" xfId="7189" xr:uid="{00000000-0005-0000-0000-00008C720000}"/>
    <cellStyle name="Normal 3 2 2 7 3 4 3 2" xfId="33939" xr:uid="{00000000-0005-0000-0000-00008D720000}"/>
    <cellStyle name="Normal 3 2 2 7 3 4 4" xfId="12035" xr:uid="{00000000-0005-0000-0000-00008E720000}"/>
    <cellStyle name="Normal 3 2 2 7 3 4 4 2" xfId="38785" xr:uid="{00000000-0005-0000-0000-00008F720000}"/>
    <cellStyle name="Normal 3 2 2 7 3 4 5" xfId="16880" xr:uid="{00000000-0005-0000-0000-000090720000}"/>
    <cellStyle name="Normal 3 2 2 7 3 4 5 2" xfId="43630" xr:uid="{00000000-0005-0000-0000-000091720000}"/>
    <cellStyle name="Normal 3 2 2 7 3 4 6" xfId="19281" xr:uid="{00000000-0005-0000-0000-000092720000}"/>
    <cellStyle name="Normal 3 2 2 7 3 4 6 2" xfId="46028" xr:uid="{00000000-0005-0000-0000-000093720000}"/>
    <cellStyle name="Normal 3 2 2 7 3 4 7" xfId="21732" xr:uid="{00000000-0005-0000-0000-000094720000}"/>
    <cellStyle name="Normal 3 2 2 7 3 4 7 2" xfId="48479" xr:uid="{00000000-0005-0000-0000-000095720000}"/>
    <cellStyle name="Normal 3 2 2 7 3 4 8" xfId="26598" xr:uid="{00000000-0005-0000-0000-000096720000}"/>
    <cellStyle name="Normal 3 2 2 7 3 4 8 2" xfId="53343" xr:uid="{00000000-0005-0000-0000-000097720000}"/>
    <cellStyle name="Normal 3 2 2 7 3 4 9" xfId="29088" xr:uid="{00000000-0005-0000-0000-000098720000}"/>
    <cellStyle name="Normal 3 2 2 7 3 5" xfId="3356" xr:uid="{00000000-0005-0000-0000-000099720000}"/>
    <cellStyle name="Normal 3 2 2 7 3 5 2" xfId="8215" xr:uid="{00000000-0005-0000-0000-00009A720000}"/>
    <cellStyle name="Normal 3 2 2 7 3 5 2 2" xfId="34965" xr:uid="{00000000-0005-0000-0000-00009B720000}"/>
    <cellStyle name="Normal 3 2 2 7 3 5 3" xfId="12983" xr:uid="{00000000-0005-0000-0000-00009C720000}"/>
    <cellStyle name="Normal 3 2 2 7 3 5 3 2" xfId="39733" xr:uid="{00000000-0005-0000-0000-00009D720000}"/>
    <cellStyle name="Normal 3 2 2 7 3 5 4" xfId="22758" xr:uid="{00000000-0005-0000-0000-00009E720000}"/>
    <cellStyle name="Normal 3 2 2 7 3 5 4 2" xfId="49505" xr:uid="{00000000-0005-0000-0000-00009F720000}"/>
    <cellStyle name="Normal 3 2 2 7 3 5 5" xfId="30114" xr:uid="{00000000-0005-0000-0000-0000A0720000}"/>
    <cellStyle name="Normal 3 2 2 7 3 6" xfId="5767" xr:uid="{00000000-0005-0000-0000-0000A1720000}"/>
    <cellStyle name="Normal 3 2 2 7 3 6 2" xfId="32517" xr:uid="{00000000-0005-0000-0000-0000A2720000}"/>
    <cellStyle name="Normal 3 2 2 7 3 7" xfId="10613" xr:uid="{00000000-0005-0000-0000-0000A3720000}"/>
    <cellStyle name="Normal 3 2 2 7 3 7 2" xfId="37363" xr:uid="{00000000-0005-0000-0000-0000A4720000}"/>
    <cellStyle name="Normal 3 2 2 7 3 8" xfId="15458" xr:uid="{00000000-0005-0000-0000-0000A5720000}"/>
    <cellStyle name="Normal 3 2 2 7 3 8 2" xfId="42208" xr:uid="{00000000-0005-0000-0000-0000A6720000}"/>
    <cellStyle name="Normal 3 2 2 7 3 9" xfId="17857" xr:uid="{00000000-0005-0000-0000-0000A7720000}"/>
    <cellStyle name="Normal 3 2 2 7 3 9 2" xfId="44604" xr:uid="{00000000-0005-0000-0000-0000A8720000}"/>
    <cellStyle name="Normal 3 2 2 7 4" xfId="1136" xr:uid="{00000000-0005-0000-0000-0000A9720000}"/>
    <cellStyle name="Normal 3 2 2 7 4 10" xfId="27903" xr:uid="{00000000-0005-0000-0000-0000AA720000}"/>
    <cellStyle name="Normal 3 2 2 7 4 2" xfId="2566" xr:uid="{00000000-0005-0000-0000-0000AB720000}"/>
    <cellStyle name="Normal 3 2 2 7 4 2 2" xfId="5049" xr:uid="{00000000-0005-0000-0000-0000AC720000}"/>
    <cellStyle name="Normal 3 2 2 7 4 2 2 2" xfId="9900" xr:uid="{00000000-0005-0000-0000-0000AD720000}"/>
    <cellStyle name="Normal 3 2 2 7 4 2 2 2 2" xfId="36650" xr:uid="{00000000-0005-0000-0000-0000AE720000}"/>
    <cellStyle name="Normal 3 2 2 7 4 2 2 3" xfId="14642" xr:uid="{00000000-0005-0000-0000-0000AF720000}"/>
    <cellStyle name="Normal 3 2 2 7 4 2 2 3 2" xfId="41392" xr:uid="{00000000-0005-0000-0000-0000B0720000}"/>
    <cellStyle name="Normal 3 2 2 7 4 2 2 4" xfId="24443" xr:uid="{00000000-0005-0000-0000-0000B1720000}"/>
    <cellStyle name="Normal 3 2 2 7 4 2 2 4 2" xfId="51190" xr:uid="{00000000-0005-0000-0000-0000B2720000}"/>
    <cellStyle name="Normal 3 2 2 7 4 2 2 5" xfId="31799" xr:uid="{00000000-0005-0000-0000-0000B3720000}"/>
    <cellStyle name="Normal 3 2 2 7 4 2 3" xfId="7426" xr:uid="{00000000-0005-0000-0000-0000B4720000}"/>
    <cellStyle name="Normal 3 2 2 7 4 2 3 2" xfId="34176" xr:uid="{00000000-0005-0000-0000-0000B5720000}"/>
    <cellStyle name="Normal 3 2 2 7 4 2 4" xfId="12272" xr:uid="{00000000-0005-0000-0000-0000B6720000}"/>
    <cellStyle name="Normal 3 2 2 7 4 2 4 2" xfId="39022" xr:uid="{00000000-0005-0000-0000-0000B7720000}"/>
    <cellStyle name="Normal 3 2 2 7 4 2 5" xfId="17117" xr:uid="{00000000-0005-0000-0000-0000B8720000}"/>
    <cellStyle name="Normal 3 2 2 7 4 2 5 2" xfId="43867" xr:uid="{00000000-0005-0000-0000-0000B9720000}"/>
    <cellStyle name="Normal 3 2 2 7 4 2 6" xfId="19518" xr:uid="{00000000-0005-0000-0000-0000BA720000}"/>
    <cellStyle name="Normal 3 2 2 7 4 2 6 2" xfId="46265" xr:uid="{00000000-0005-0000-0000-0000BB720000}"/>
    <cellStyle name="Normal 3 2 2 7 4 2 7" xfId="21969" xr:uid="{00000000-0005-0000-0000-0000BC720000}"/>
    <cellStyle name="Normal 3 2 2 7 4 2 7 2" xfId="48716" xr:uid="{00000000-0005-0000-0000-0000BD720000}"/>
    <cellStyle name="Normal 3 2 2 7 4 2 8" xfId="26835" xr:uid="{00000000-0005-0000-0000-0000BE720000}"/>
    <cellStyle name="Normal 3 2 2 7 4 2 8 2" xfId="53580" xr:uid="{00000000-0005-0000-0000-0000BF720000}"/>
    <cellStyle name="Normal 3 2 2 7 4 2 9" xfId="29325" xr:uid="{00000000-0005-0000-0000-0000C0720000}"/>
    <cellStyle name="Normal 3 2 2 7 4 3" xfId="3620" xr:uid="{00000000-0005-0000-0000-0000C1720000}"/>
    <cellStyle name="Normal 3 2 2 7 4 3 2" xfId="8478" xr:uid="{00000000-0005-0000-0000-0000C2720000}"/>
    <cellStyle name="Normal 3 2 2 7 4 3 2 2" xfId="35228" xr:uid="{00000000-0005-0000-0000-0000C3720000}"/>
    <cellStyle name="Normal 3 2 2 7 4 3 3" xfId="13220" xr:uid="{00000000-0005-0000-0000-0000C4720000}"/>
    <cellStyle name="Normal 3 2 2 7 4 3 3 2" xfId="39970" xr:uid="{00000000-0005-0000-0000-0000C5720000}"/>
    <cellStyle name="Normal 3 2 2 7 4 3 4" xfId="23021" xr:uid="{00000000-0005-0000-0000-0000C6720000}"/>
    <cellStyle name="Normal 3 2 2 7 4 3 4 2" xfId="49768" xr:uid="{00000000-0005-0000-0000-0000C7720000}"/>
    <cellStyle name="Normal 3 2 2 7 4 3 5" xfId="30377" xr:uid="{00000000-0005-0000-0000-0000C8720000}"/>
    <cellStyle name="Normal 3 2 2 7 4 4" xfId="6004" xr:uid="{00000000-0005-0000-0000-0000C9720000}"/>
    <cellStyle name="Normal 3 2 2 7 4 4 2" xfId="32754" xr:uid="{00000000-0005-0000-0000-0000CA720000}"/>
    <cellStyle name="Normal 3 2 2 7 4 5" xfId="10850" xr:uid="{00000000-0005-0000-0000-0000CB720000}"/>
    <cellStyle name="Normal 3 2 2 7 4 5 2" xfId="37600" xr:uid="{00000000-0005-0000-0000-0000CC720000}"/>
    <cellStyle name="Normal 3 2 2 7 4 6" xfId="15695" xr:uid="{00000000-0005-0000-0000-0000CD720000}"/>
    <cellStyle name="Normal 3 2 2 7 4 6 2" xfId="42445" xr:uid="{00000000-0005-0000-0000-0000CE720000}"/>
    <cellStyle name="Normal 3 2 2 7 4 7" xfId="18096" xr:uid="{00000000-0005-0000-0000-0000CF720000}"/>
    <cellStyle name="Normal 3 2 2 7 4 7 2" xfId="44843" xr:uid="{00000000-0005-0000-0000-0000D0720000}"/>
    <cellStyle name="Normal 3 2 2 7 4 8" xfId="20547" xr:uid="{00000000-0005-0000-0000-0000D1720000}"/>
    <cellStyle name="Normal 3 2 2 7 4 8 2" xfId="47294" xr:uid="{00000000-0005-0000-0000-0000D2720000}"/>
    <cellStyle name="Normal 3 2 2 7 4 9" xfId="25413" xr:uid="{00000000-0005-0000-0000-0000D3720000}"/>
    <cellStyle name="Normal 3 2 2 7 4 9 2" xfId="52158" xr:uid="{00000000-0005-0000-0000-0000D4720000}"/>
    <cellStyle name="Normal 3 2 2 7 5" xfId="1616" xr:uid="{00000000-0005-0000-0000-0000D5720000}"/>
    <cellStyle name="Normal 3 2 2 7 5 2" xfId="4099" xr:uid="{00000000-0005-0000-0000-0000D6720000}"/>
    <cellStyle name="Normal 3 2 2 7 5 2 2" xfId="8952" xr:uid="{00000000-0005-0000-0000-0000D7720000}"/>
    <cellStyle name="Normal 3 2 2 7 5 2 2 2" xfId="35702" xr:uid="{00000000-0005-0000-0000-0000D8720000}"/>
    <cellStyle name="Normal 3 2 2 7 5 2 3" xfId="13694" xr:uid="{00000000-0005-0000-0000-0000D9720000}"/>
    <cellStyle name="Normal 3 2 2 7 5 2 3 2" xfId="40444" xr:uid="{00000000-0005-0000-0000-0000DA720000}"/>
    <cellStyle name="Normal 3 2 2 7 5 2 4" xfId="23495" xr:uid="{00000000-0005-0000-0000-0000DB720000}"/>
    <cellStyle name="Normal 3 2 2 7 5 2 4 2" xfId="50242" xr:uid="{00000000-0005-0000-0000-0000DC720000}"/>
    <cellStyle name="Normal 3 2 2 7 5 2 5" xfId="30851" xr:uid="{00000000-0005-0000-0000-0000DD720000}"/>
    <cellStyle name="Normal 3 2 2 7 5 3" xfId="6478" xr:uid="{00000000-0005-0000-0000-0000DE720000}"/>
    <cellStyle name="Normal 3 2 2 7 5 3 2" xfId="33228" xr:uid="{00000000-0005-0000-0000-0000DF720000}"/>
    <cellStyle name="Normal 3 2 2 7 5 4" xfId="11324" xr:uid="{00000000-0005-0000-0000-0000E0720000}"/>
    <cellStyle name="Normal 3 2 2 7 5 4 2" xfId="38074" xr:uid="{00000000-0005-0000-0000-0000E1720000}"/>
    <cellStyle name="Normal 3 2 2 7 5 5" xfId="16169" xr:uid="{00000000-0005-0000-0000-0000E2720000}"/>
    <cellStyle name="Normal 3 2 2 7 5 5 2" xfId="42919" xr:uid="{00000000-0005-0000-0000-0000E3720000}"/>
    <cellStyle name="Normal 3 2 2 7 5 6" xfId="18570" xr:uid="{00000000-0005-0000-0000-0000E4720000}"/>
    <cellStyle name="Normal 3 2 2 7 5 6 2" xfId="45317" xr:uid="{00000000-0005-0000-0000-0000E5720000}"/>
    <cellStyle name="Normal 3 2 2 7 5 7" xfId="21021" xr:uid="{00000000-0005-0000-0000-0000E6720000}"/>
    <cellStyle name="Normal 3 2 2 7 5 7 2" xfId="47768" xr:uid="{00000000-0005-0000-0000-0000E7720000}"/>
    <cellStyle name="Normal 3 2 2 7 5 8" xfId="25887" xr:uid="{00000000-0005-0000-0000-0000E8720000}"/>
    <cellStyle name="Normal 3 2 2 7 5 8 2" xfId="52632" xr:uid="{00000000-0005-0000-0000-0000E9720000}"/>
    <cellStyle name="Normal 3 2 2 7 5 9" xfId="28377" xr:uid="{00000000-0005-0000-0000-0000EA720000}"/>
    <cellStyle name="Normal 3 2 2 7 6" xfId="2092" xr:uid="{00000000-0005-0000-0000-0000EB720000}"/>
    <cellStyle name="Normal 3 2 2 7 6 2" xfId="4575" xr:uid="{00000000-0005-0000-0000-0000EC720000}"/>
    <cellStyle name="Normal 3 2 2 7 6 2 2" xfId="9426" xr:uid="{00000000-0005-0000-0000-0000ED720000}"/>
    <cellStyle name="Normal 3 2 2 7 6 2 2 2" xfId="36176" xr:uid="{00000000-0005-0000-0000-0000EE720000}"/>
    <cellStyle name="Normal 3 2 2 7 6 2 3" xfId="14168" xr:uid="{00000000-0005-0000-0000-0000EF720000}"/>
    <cellStyle name="Normal 3 2 2 7 6 2 3 2" xfId="40918" xr:uid="{00000000-0005-0000-0000-0000F0720000}"/>
    <cellStyle name="Normal 3 2 2 7 6 2 4" xfId="23969" xr:uid="{00000000-0005-0000-0000-0000F1720000}"/>
    <cellStyle name="Normal 3 2 2 7 6 2 4 2" xfId="50716" xr:uid="{00000000-0005-0000-0000-0000F2720000}"/>
    <cellStyle name="Normal 3 2 2 7 6 2 5" xfId="31325" xr:uid="{00000000-0005-0000-0000-0000F3720000}"/>
    <cellStyle name="Normal 3 2 2 7 6 3" xfId="6952" xr:uid="{00000000-0005-0000-0000-0000F4720000}"/>
    <cellStyle name="Normal 3 2 2 7 6 3 2" xfId="33702" xr:uid="{00000000-0005-0000-0000-0000F5720000}"/>
    <cellStyle name="Normal 3 2 2 7 6 4" xfId="11798" xr:uid="{00000000-0005-0000-0000-0000F6720000}"/>
    <cellStyle name="Normal 3 2 2 7 6 4 2" xfId="38548" xr:uid="{00000000-0005-0000-0000-0000F7720000}"/>
    <cellStyle name="Normal 3 2 2 7 6 5" xfId="16643" xr:uid="{00000000-0005-0000-0000-0000F8720000}"/>
    <cellStyle name="Normal 3 2 2 7 6 5 2" xfId="43393" xr:uid="{00000000-0005-0000-0000-0000F9720000}"/>
    <cellStyle name="Normal 3 2 2 7 6 6" xfId="19044" xr:uid="{00000000-0005-0000-0000-0000FA720000}"/>
    <cellStyle name="Normal 3 2 2 7 6 6 2" xfId="45791" xr:uid="{00000000-0005-0000-0000-0000FB720000}"/>
    <cellStyle name="Normal 3 2 2 7 6 7" xfId="21495" xr:uid="{00000000-0005-0000-0000-0000FC720000}"/>
    <cellStyle name="Normal 3 2 2 7 6 7 2" xfId="48242" xr:uid="{00000000-0005-0000-0000-0000FD720000}"/>
    <cellStyle name="Normal 3 2 2 7 6 8" xfId="26361" xr:uid="{00000000-0005-0000-0000-0000FE720000}"/>
    <cellStyle name="Normal 3 2 2 7 6 8 2" xfId="53106" xr:uid="{00000000-0005-0000-0000-0000FF720000}"/>
    <cellStyle name="Normal 3 2 2 7 6 9" xfId="28851" xr:uid="{00000000-0005-0000-0000-000000730000}"/>
    <cellStyle name="Normal 3 2 2 7 7" xfId="3067" xr:uid="{00000000-0005-0000-0000-000001730000}"/>
    <cellStyle name="Normal 3 2 2 7 7 2" xfId="7926" xr:uid="{00000000-0005-0000-0000-000002730000}"/>
    <cellStyle name="Normal 3 2 2 7 7 2 2" xfId="34676" xr:uid="{00000000-0005-0000-0000-000003730000}"/>
    <cellStyle name="Normal 3 2 2 7 7 3" xfId="12746" xr:uid="{00000000-0005-0000-0000-000004730000}"/>
    <cellStyle name="Normal 3 2 2 7 7 3 2" xfId="39496" xr:uid="{00000000-0005-0000-0000-000005730000}"/>
    <cellStyle name="Normal 3 2 2 7 7 4" xfId="22469" xr:uid="{00000000-0005-0000-0000-000006730000}"/>
    <cellStyle name="Normal 3 2 2 7 7 4 2" xfId="49216" xr:uid="{00000000-0005-0000-0000-000007730000}"/>
    <cellStyle name="Normal 3 2 2 7 7 5" xfId="29825" xr:uid="{00000000-0005-0000-0000-000008730000}"/>
    <cellStyle name="Normal 3 2 2 7 8" xfId="5530" xr:uid="{00000000-0005-0000-0000-000009730000}"/>
    <cellStyle name="Normal 3 2 2 7 8 2" xfId="32280" xr:uid="{00000000-0005-0000-0000-00000A730000}"/>
    <cellStyle name="Normal 3 2 2 7 9" xfId="10375" xr:uid="{00000000-0005-0000-0000-00000B730000}"/>
    <cellStyle name="Normal 3 2 2 7 9 2" xfId="37125" xr:uid="{00000000-0005-0000-0000-00000C730000}"/>
    <cellStyle name="Normal 3 2 2 8" xfId="567" xr:uid="{00000000-0005-0000-0000-00000D730000}"/>
    <cellStyle name="Normal 3 2 2 8 10" xfId="17645" xr:uid="{00000000-0005-0000-0000-00000E730000}"/>
    <cellStyle name="Normal 3 2 2 8 10 2" xfId="44392" xr:uid="{00000000-0005-0000-0000-00000F730000}"/>
    <cellStyle name="Normal 3 2 2 8 11" xfId="20103" xr:uid="{00000000-0005-0000-0000-000010730000}"/>
    <cellStyle name="Normal 3 2 2 8 11 2" xfId="46850" xr:uid="{00000000-0005-0000-0000-000011730000}"/>
    <cellStyle name="Normal 3 2 2 8 12" xfId="24969" xr:uid="{00000000-0005-0000-0000-000012730000}"/>
    <cellStyle name="Normal 3 2 2 8 12 2" xfId="51715" xr:uid="{00000000-0005-0000-0000-000013730000}"/>
    <cellStyle name="Normal 3 2 2 8 13" xfId="27382" xr:uid="{00000000-0005-0000-0000-000014730000}"/>
    <cellStyle name="Normal 3 2 2 8 2" xfId="899" xr:uid="{00000000-0005-0000-0000-000015730000}"/>
    <cellStyle name="Normal 3 2 2 8 2 10" xfId="20341" xr:uid="{00000000-0005-0000-0000-000016730000}"/>
    <cellStyle name="Normal 3 2 2 8 2 10 2" xfId="47088" xr:uid="{00000000-0005-0000-0000-000017730000}"/>
    <cellStyle name="Normal 3 2 2 8 2 11" xfId="25207" xr:uid="{00000000-0005-0000-0000-000018730000}"/>
    <cellStyle name="Normal 3 2 2 8 2 11 2" xfId="51952" xr:uid="{00000000-0005-0000-0000-000019730000}"/>
    <cellStyle name="Normal 3 2 2 8 2 12" xfId="27671" xr:uid="{00000000-0005-0000-0000-00001A730000}"/>
    <cellStyle name="Normal 3 2 2 8 2 2" xfId="1406" xr:uid="{00000000-0005-0000-0000-00001B730000}"/>
    <cellStyle name="Normal 3 2 2 8 2 2 10" xfId="28171" xr:uid="{00000000-0005-0000-0000-00001C730000}"/>
    <cellStyle name="Normal 3 2 2 8 2 2 2" xfId="2834" xr:uid="{00000000-0005-0000-0000-00001D730000}"/>
    <cellStyle name="Normal 3 2 2 8 2 2 2 2" xfId="5317" xr:uid="{00000000-0005-0000-0000-00001E730000}"/>
    <cellStyle name="Normal 3 2 2 8 2 2 2 2 2" xfId="10168" xr:uid="{00000000-0005-0000-0000-00001F730000}"/>
    <cellStyle name="Normal 3 2 2 8 2 2 2 2 2 2" xfId="36918" xr:uid="{00000000-0005-0000-0000-000020730000}"/>
    <cellStyle name="Normal 3 2 2 8 2 2 2 2 3" xfId="14910" xr:uid="{00000000-0005-0000-0000-000021730000}"/>
    <cellStyle name="Normal 3 2 2 8 2 2 2 2 3 2" xfId="41660" xr:uid="{00000000-0005-0000-0000-000022730000}"/>
    <cellStyle name="Normal 3 2 2 8 2 2 2 2 4" xfId="24711" xr:uid="{00000000-0005-0000-0000-000023730000}"/>
    <cellStyle name="Normal 3 2 2 8 2 2 2 2 4 2" xfId="51458" xr:uid="{00000000-0005-0000-0000-000024730000}"/>
    <cellStyle name="Normal 3 2 2 8 2 2 2 2 5" xfId="32067" xr:uid="{00000000-0005-0000-0000-000025730000}"/>
    <cellStyle name="Normal 3 2 2 8 2 2 2 3" xfId="7694" xr:uid="{00000000-0005-0000-0000-000026730000}"/>
    <cellStyle name="Normal 3 2 2 8 2 2 2 3 2" xfId="34444" xr:uid="{00000000-0005-0000-0000-000027730000}"/>
    <cellStyle name="Normal 3 2 2 8 2 2 2 4" xfId="12540" xr:uid="{00000000-0005-0000-0000-000028730000}"/>
    <cellStyle name="Normal 3 2 2 8 2 2 2 4 2" xfId="39290" xr:uid="{00000000-0005-0000-0000-000029730000}"/>
    <cellStyle name="Normal 3 2 2 8 2 2 2 5" xfId="17385" xr:uid="{00000000-0005-0000-0000-00002A730000}"/>
    <cellStyle name="Normal 3 2 2 8 2 2 2 5 2" xfId="44135" xr:uid="{00000000-0005-0000-0000-00002B730000}"/>
    <cellStyle name="Normal 3 2 2 8 2 2 2 6" xfId="19786" xr:uid="{00000000-0005-0000-0000-00002C730000}"/>
    <cellStyle name="Normal 3 2 2 8 2 2 2 6 2" xfId="46533" xr:uid="{00000000-0005-0000-0000-00002D730000}"/>
    <cellStyle name="Normal 3 2 2 8 2 2 2 7" xfId="22237" xr:uid="{00000000-0005-0000-0000-00002E730000}"/>
    <cellStyle name="Normal 3 2 2 8 2 2 2 7 2" xfId="48984" xr:uid="{00000000-0005-0000-0000-00002F730000}"/>
    <cellStyle name="Normal 3 2 2 8 2 2 2 8" xfId="27103" xr:uid="{00000000-0005-0000-0000-000030730000}"/>
    <cellStyle name="Normal 3 2 2 8 2 2 2 8 2" xfId="53848" xr:uid="{00000000-0005-0000-0000-000031730000}"/>
    <cellStyle name="Normal 3 2 2 8 2 2 2 9" xfId="29593" xr:uid="{00000000-0005-0000-0000-000032730000}"/>
    <cellStyle name="Normal 3 2 2 8 2 2 3" xfId="3889" xr:uid="{00000000-0005-0000-0000-000033730000}"/>
    <cellStyle name="Normal 3 2 2 8 2 2 3 2" xfId="8746" xr:uid="{00000000-0005-0000-0000-000034730000}"/>
    <cellStyle name="Normal 3 2 2 8 2 2 3 2 2" xfId="35496" xr:uid="{00000000-0005-0000-0000-000035730000}"/>
    <cellStyle name="Normal 3 2 2 8 2 2 3 3" xfId="13488" xr:uid="{00000000-0005-0000-0000-000036730000}"/>
    <cellStyle name="Normal 3 2 2 8 2 2 3 3 2" xfId="40238" xr:uid="{00000000-0005-0000-0000-000037730000}"/>
    <cellStyle name="Normal 3 2 2 8 2 2 3 4" xfId="23289" xr:uid="{00000000-0005-0000-0000-000038730000}"/>
    <cellStyle name="Normal 3 2 2 8 2 2 3 4 2" xfId="50036" xr:uid="{00000000-0005-0000-0000-000039730000}"/>
    <cellStyle name="Normal 3 2 2 8 2 2 3 5" xfId="30645" xr:uid="{00000000-0005-0000-0000-00003A730000}"/>
    <cellStyle name="Normal 3 2 2 8 2 2 4" xfId="6272" xr:uid="{00000000-0005-0000-0000-00003B730000}"/>
    <cellStyle name="Normal 3 2 2 8 2 2 4 2" xfId="33022" xr:uid="{00000000-0005-0000-0000-00003C730000}"/>
    <cellStyle name="Normal 3 2 2 8 2 2 5" xfId="11118" xr:uid="{00000000-0005-0000-0000-00003D730000}"/>
    <cellStyle name="Normal 3 2 2 8 2 2 5 2" xfId="37868" xr:uid="{00000000-0005-0000-0000-00003E730000}"/>
    <cellStyle name="Normal 3 2 2 8 2 2 6" xfId="15963" xr:uid="{00000000-0005-0000-0000-00003F730000}"/>
    <cellStyle name="Normal 3 2 2 8 2 2 6 2" xfId="42713" xr:uid="{00000000-0005-0000-0000-000040730000}"/>
    <cellStyle name="Normal 3 2 2 8 2 2 7" xfId="18364" xr:uid="{00000000-0005-0000-0000-000041730000}"/>
    <cellStyle name="Normal 3 2 2 8 2 2 7 2" xfId="45111" xr:uid="{00000000-0005-0000-0000-000042730000}"/>
    <cellStyle name="Normal 3 2 2 8 2 2 8" xfId="20815" xr:uid="{00000000-0005-0000-0000-000043730000}"/>
    <cellStyle name="Normal 3 2 2 8 2 2 8 2" xfId="47562" xr:uid="{00000000-0005-0000-0000-000044730000}"/>
    <cellStyle name="Normal 3 2 2 8 2 2 9" xfId="25681" xr:uid="{00000000-0005-0000-0000-000045730000}"/>
    <cellStyle name="Normal 3 2 2 8 2 2 9 2" xfId="52426" xr:uid="{00000000-0005-0000-0000-000046730000}"/>
    <cellStyle name="Normal 3 2 2 8 2 3" xfId="1885" xr:uid="{00000000-0005-0000-0000-000047730000}"/>
    <cellStyle name="Normal 3 2 2 8 2 3 2" xfId="4368" xr:uid="{00000000-0005-0000-0000-000048730000}"/>
    <cellStyle name="Normal 3 2 2 8 2 3 2 2" xfId="9220" xr:uid="{00000000-0005-0000-0000-000049730000}"/>
    <cellStyle name="Normal 3 2 2 8 2 3 2 2 2" xfId="35970" xr:uid="{00000000-0005-0000-0000-00004A730000}"/>
    <cellStyle name="Normal 3 2 2 8 2 3 2 3" xfId="13962" xr:uid="{00000000-0005-0000-0000-00004B730000}"/>
    <cellStyle name="Normal 3 2 2 8 2 3 2 3 2" xfId="40712" xr:uid="{00000000-0005-0000-0000-00004C730000}"/>
    <cellStyle name="Normal 3 2 2 8 2 3 2 4" xfId="23763" xr:uid="{00000000-0005-0000-0000-00004D730000}"/>
    <cellStyle name="Normal 3 2 2 8 2 3 2 4 2" xfId="50510" xr:uid="{00000000-0005-0000-0000-00004E730000}"/>
    <cellStyle name="Normal 3 2 2 8 2 3 2 5" xfId="31119" xr:uid="{00000000-0005-0000-0000-00004F730000}"/>
    <cellStyle name="Normal 3 2 2 8 2 3 3" xfId="6746" xr:uid="{00000000-0005-0000-0000-000050730000}"/>
    <cellStyle name="Normal 3 2 2 8 2 3 3 2" xfId="33496" xr:uid="{00000000-0005-0000-0000-000051730000}"/>
    <cellStyle name="Normal 3 2 2 8 2 3 4" xfId="11592" xr:uid="{00000000-0005-0000-0000-000052730000}"/>
    <cellStyle name="Normal 3 2 2 8 2 3 4 2" xfId="38342" xr:uid="{00000000-0005-0000-0000-000053730000}"/>
    <cellStyle name="Normal 3 2 2 8 2 3 5" xfId="16437" xr:uid="{00000000-0005-0000-0000-000054730000}"/>
    <cellStyle name="Normal 3 2 2 8 2 3 5 2" xfId="43187" xr:uid="{00000000-0005-0000-0000-000055730000}"/>
    <cellStyle name="Normal 3 2 2 8 2 3 6" xfId="18838" xr:uid="{00000000-0005-0000-0000-000056730000}"/>
    <cellStyle name="Normal 3 2 2 8 2 3 6 2" xfId="45585" xr:uid="{00000000-0005-0000-0000-000057730000}"/>
    <cellStyle name="Normal 3 2 2 8 2 3 7" xfId="21289" xr:uid="{00000000-0005-0000-0000-000058730000}"/>
    <cellStyle name="Normal 3 2 2 8 2 3 7 2" xfId="48036" xr:uid="{00000000-0005-0000-0000-000059730000}"/>
    <cellStyle name="Normal 3 2 2 8 2 3 8" xfId="26155" xr:uid="{00000000-0005-0000-0000-00005A730000}"/>
    <cellStyle name="Normal 3 2 2 8 2 3 8 2" xfId="52900" xr:uid="{00000000-0005-0000-0000-00005B730000}"/>
    <cellStyle name="Normal 3 2 2 8 2 3 9" xfId="28645" xr:uid="{00000000-0005-0000-0000-00005C730000}"/>
    <cellStyle name="Normal 3 2 2 8 2 4" xfId="2360" xr:uid="{00000000-0005-0000-0000-00005D730000}"/>
    <cellStyle name="Normal 3 2 2 8 2 4 2" xfId="4843" xr:uid="{00000000-0005-0000-0000-00005E730000}"/>
    <cellStyle name="Normal 3 2 2 8 2 4 2 2" xfId="9694" xr:uid="{00000000-0005-0000-0000-00005F730000}"/>
    <cellStyle name="Normal 3 2 2 8 2 4 2 2 2" xfId="36444" xr:uid="{00000000-0005-0000-0000-000060730000}"/>
    <cellStyle name="Normal 3 2 2 8 2 4 2 3" xfId="14436" xr:uid="{00000000-0005-0000-0000-000061730000}"/>
    <cellStyle name="Normal 3 2 2 8 2 4 2 3 2" xfId="41186" xr:uid="{00000000-0005-0000-0000-000062730000}"/>
    <cellStyle name="Normal 3 2 2 8 2 4 2 4" xfId="24237" xr:uid="{00000000-0005-0000-0000-000063730000}"/>
    <cellStyle name="Normal 3 2 2 8 2 4 2 4 2" xfId="50984" xr:uid="{00000000-0005-0000-0000-000064730000}"/>
    <cellStyle name="Normal 3 2 2 8 2 4 2 5" xfId="31593" xr:uid="{00000000-0005-0000-0000-000065730000}"/>
    <cellStyle name="Normal 3 2 2 8 2 4 3" xfId="7220" xr:uid="{00000000-0005-0000-0000-000066730000}"/>
    <cellStyle name="Normal 3 2 2 8 2 4 3 2" xfId="33970" xr:uid="{00000000-0005-0000-0000-000067730000}"/>
    <cellStyle name="Normal 3 2 2 8 2 4 4" xfId="12066" xr:uid="{00000000-0005-0000-0000-000068730000}"/>
    <cellStyle name="Normal 3 2 2 8 2 4 4 2" xfId="38816" xr:uid="{00000000-0005-0000-0000-000069730000}"/>
    <cellStyle name="Normal 3 2 2 8 2 4 5" xfId="16911" xr:uid="{00000000-0005-0000-0000-00006A730000}"/>
    <cellStyle name="Normal 3 2 2 8 2 4 5 2" xfId="43661" xr:uid="{00000000-0005-0000-0000-00006B730000}"/>
    <cellStyle name="Normal 3 2 2 8 2 4 6" xfId="19312" xr:uid="{00000000-0005-0000-0000-00006C730000}"/>
    <cellStyle name="Normal 3 2 2 8 2 4 6 2" xfId="46059" xr:uid="{00000000-0005-0000-0000-00006D730000}"/>
    <cellStyle name="Normal 3 2 2 8 2 4 7" xfId="21763" xr:uid="{00000000-0005-0000-0000-00006E730000}"/>
    <cellStyle name="Normal 3 2 2 8 2 4 7 2" xfId="48510" xr:uid="{00000000-0005-0000-0000-00006F730000}"/>
    <cellStyle name="Normal 3 2 2 8 2 4 8" xfId="26629" xr:uid="{00000000-0005-0000-0000-000070730000}"/>
    <cellStyle name="Normal 3 2 2 8 2 4 8 2" xfId="53374" xr:uid="{00000000-0005-0000-0000-000071730000}"/>
    <cellStyle name="Normal 3 2 2 8 2 4 9" xfId="29119" xr:uid="{00000000-0005-0000-0000-000072730000}"/>
    <cellStyle name="Normal 3 2 2 8 2 5" xfId="3387" xr:uid="{00000000-0005-0000-0000-000073730000}"/>
    <cellStyle name="Normal 3 2 2 8 2 5 2" xfId="8246" xr:uid="{00000000-0005-0000-0000-000074730000}"/>
    <cellStyle name="Normal 3 2 2 8 2 5 2 2" xfId="34996" xr:uid="{00000000-0005-0000-0000-000075730000}"/>
    <cellStyle name="Normal 3 2 2 8 2 5 3" xfId="13014" xr:uid="{00000000-0005-0000-0000-000076730000}"/>
    <cellStyle name="Normal 3 2 2 8 2 5 3 2" xfId="39764" xr:uid="{00000000-0005-0000-0000-000077730000}"/>
    <cellStyle name="Normal 3 2 2 8 2 5 4" xfId="22789" xr:uid="{00000000-0005-0000-0000-000078730000}"/>
    <cellStyle name="Normal 3 2 2 8 2 5 4 2" xfId="49536" xr:uid="{00000000-0005-0000-0000-000079730000}"/>
    <cellStyle name="Normal 3 2 2 8 2 5 5" xfId="30145" xr:uid="{00000000-0005-0000-0000-00007A730000}"/>
    <cellStyle name="Normal 3 2 2 8 2 6" xfId="5798" xr:uid="{00000000-0005-0000-0000-00007B730000}"/>
    <cellStyle name="Normal 3 2 2 8 2 6 2" xfId="32548" xr:uid="{00000000-0005-0000-0000-00007C730000}"/>
    <cellStyle name="Normal 3 2 2 8 2 7" xfId="10644" xr:uid="{00000000-0005-0000-0000-00007D730000}"/>
    <cellStyle name="Normal 3 2 2 8 2 7 2" xfId="37394" xr:uid="{00000000-0005-0000-0000-00007E730000}"/>
    <cellStyle name="Normal 3 2 2 8 2 8" xfId="15489" xr:uid="{00000000-0005-0000-0000-00007F730000}"/>
    <cellStyle name="Normal 3 2 2 8 2 8 2" xfId="42239" xr:uid="{00000000-0005-0000-0000-000080730000}"/>
    <cellStyle name="Normal 3 2 2 8 2 9" xfId="17888" xr:uid="{00000000-0005-0000-0000-000081730000}"/>
    <cellStyle name="Normal 3 2 2 8 2 9 2" xfId="44635" xr:uid="{00000000-0005-0000-0000-000082730000}"/>
    <cellStyle name="Normal 3 2 2 8 3" xfId="1167" xr:uid="{00000000-0005-0000-0000-000083730000}"/>
    <cellStyle name="Normal 3 2 2 8 3 10" xfId="27934" xr:uid="{00000000-0005-0000-0000-000084730000}"/>
    <cellStyle name="Normal 3 2 2 8 3 2" xfId="2597" xr:uid="{00000000-0005-0000-0000-000085730000}"/>
    <cellStyle name="Normal 3 2 2 8 3 2 2" xfId="5080" xr:uid="{00000000-0005-0000-0000-000086730000}"/>
    <cellStyle name="Normal 3 2 2 8 3 2 2 2" xfId="9931" xr:uid="{00000000-0005-0000-0000-000087730000}"/>
    <cellStyle name="Normal 3 2 2 8 3 2 2 2 2" xfId="36681" xr:uid="{00000000-0005-0000-0000-000088730000}"/>
    <cellStyle name="Normal 3 2 2 8 3 2 2 3" xfId="14673" xr:uid="{00000000-0005-0000-0000-000089730000}"/>
    <cellStyle name="Normal 3 2 2 8 3 2 2 3 2" xfId="41423" xr:uid="{00000000-0005-0000-0000-00008A730000}"/>
    <cellStyle name="Normal 3 2 2 8 3 2 2 4" xfId="24474" xr:uid="{00000000-0005-0000-0000-00008B730000}"/>
    <cellStyle name="Normal 3 2 2 8 3 2 2 4 2" xfId="51221" xr:uid="{00000000-0005-0000-0000-00008C730000}"/>
    <cellStyle name="Normal 3 2 2 8 3 2 2 5" xfId="31830" xr:uid="{00000000-0005-0000-0000-00008D730000}"/>
    <cellStyle name="Normal 3 2 2 8 3 2 3" xfId="7457" xr:uid="{00000000-0005-0000-0000-00008E730000}"/>
    <cellStyle name="Normal 3 2 2 8 3 2 3 2" xfId="34207" xr:uid="{00000000-0005-0000-0000-00008F730000}"/>
    <cellStyle name="Normal 3 2 2 8 3 2 4" xfId="12303" xr:uid="{00000000-0005-0000-0000-000090730000}"/>
    <cellStyle name="Normal 3 2 2 8 3 2 4 2" xfId="39053" xr:uid="{00000000-0005-0000-0000-000091730000}"/>
    <cellStyle name="Normal 3 2 2 8 3 2 5" xfId="17148" xr:uid="{00000000-0005-0000-0000-000092730000}"/>
    <cellStyle name="Normal 3 2 2 8 3 2 5 2" xfId="43898" xr:uid="{00000000-0005-0000-0000-000093730000}"/>
    <cellStyle name="Normal 3 2 2 8 3 2 6" xfId="19549" xr:uid="{00000000-0005-0000-0000-000094730000}"/>
    <cellStyle name="Normal 3 2 2 8 3 2 6 2" xfId="46296" xr:uid="{00000000-0005-0000-0000-000095730000}"/>
    <cellStyle name="Normal 3 2 2 8 3 2 7" xfId="22000" xr:uid="{00000000-0005-0000-0000-000096730000}"/>
    <cellStyle name="Normal 3 2 2 8 3 2 7 2" xfId="48747" xr:uid="{00000000-0005-0000-0000-000097730000}"/>
    <cellStyle name="Normal 3 2 2 8 3 2 8" xfId="26866" xr:uid="{00000000-0005-0000-0000-000098730000}"/>
    <cellStyle name="Normal 3 2 2 8 3 2 8 2" xfId="53611" xr:uid="{00000000-0005-0000-0000-000099730000}"/>
    <cellStyle name="Normal 3 2 2 8 3 2 9" xfId="29356" xr:uid="{00000000-0005-0000-0000-00009A730000}"/>
    <cellStyle name="Normal 3 2 2 8 3 3" xfId="3651" xr:uid="{00000000-0005-0000-0000-00009B730000}"/>
    <cellStyle name="Normal 3 2 2 8 3 3 2" xfId="8509" xr:uid="{00000000-0005-0000-0000-00009C730000}"/>
    <cellStyle name="Normal 3 2 2 8 3 3 2 2" xfId="35259" xr:uid="{00000000-0005-0000-0000-00009D730000}"/>
    <cellStyle name="Normal 3 2 2 8 3 3 3" xfId="13251" xr:uid="{00000000-0005-0000-0000-00009E730000}"/>
    <cellStyle name="Normal 3 2 2 8 3 3 3 2" xfId="40001" xr:uid="{00000000-0005-0000-0000-00009F730000}"/>
    <cellStyle name="Normal 3 2 2 8 3 3 4" xfId="23052" xr:uid="{00000000-0005-0000-0000-0000A0730000}"/>
    <cellStyle name="Normal 3 2 2 8 3 3 4 2" xfId="49799" xr:uid="{00000000-0005-0000-0000-0000A1730000}"/>
    <cellStyle name="Normal 3 2 2 8 3 3 5" xfId="30408" xr:uid="{00000000-0005-0000-0000-0000A2730000}"/>
    <cellStyle name="Normal 3 2 2 8 3 4" xfId="6035" xr:uid="{00000000-0005-0000-0000-0000A3730000}"/>
    <cellStyle name="Normal 3 2 2 8 3 4 2" xfId="32785" xr:uid="{00000000-0005-0000-0000-0000A4730000}"/>
    <cellStyle name="Normal 3 2 2 8 3 5" xfId="10881" xr:uid="{00000000-0005-0000-0000-0000A5730000}"/>
    <cellStyle name="Normal 3 2 2 8 3 5 2" xfId="37631" xr:uid="{00000000-0005-0000-0000-0000A6730000}"/>
    <cellStyle name="Normal 3 2 2 8 3 6" xfId="15726" xr:uid="{00000000-0005-0000-0000-0000A7730000}"/>
    <cellStyle name="Normal 3 2 2 8 3 6 2" xfId="42476" xr:uid="{00000000-0005-0000-0000-0000A8730000}"/>
    <cellStyle name="Normal 3 2 2 8 3 7" xfId="18127" xr:uid="{00000000-0005-0000-0000-0000A9730000}"/>
    <cellStyle name="Normal 3 2 2 8 3 7 2" xfId="44874" xr:uid="{00000000-0005-0000-0000-0000AA730000}"/>
    <cellStyle name="Normal 3 2 2 8 3 8" xfId="20578" xr:uid="{00000000-0005-0000-0000-0000AB730000}"/>
    <cellStyle name="Normal 3 2 2 8 3 8 2" xfId="47325" xr:uid="{00000000-0005-0000-0000-0000AC730000}"/>
    <cellStyle name="Normal 3 2 2 8 3 9" xfId="25444" xr:uid="{00000000-0005-0000-0000-0000AD730000}"/>
    <cellStyle name="Normal 3 2 2 8 3 9 2" xfId="52189" xr:uid="{00000000-0005-0000-0000-0000AE730000}"/>
    <cellStyle name="Normal 3 2 2 8 4" xfId="1647" xr:uid="{00000000-0005-0000-0000-0000AF730000}"/>
    <cellStyle name="Normal 3 2 2 8 4 2" xfId="4130" xr:uid="{00000000-0005-0000-0000-0000B0730000}"/>
    <cellStyle name="Normal 3 2 2 8 4 2 2" xfId="8983" xr:uid="{00000000-0005-0000-0000-0000B1730000}"/>
    <cellStyle name="Normal 3 2 2 8 4 2 2 2" xfId="35733" xr:uid="{00000000-0005-0000-0000-0000B2730000}"/>
    <cellStyle name="Normal 3 2 2 8 4 2 3" xfId="13725" xr:uid="{00000000-0005-0000-0000-0000B3730000}"/>
    <cellStyle name="Normal 3 2 2 8 4 2 3 2" xfId="40475" xr:uid="{00000000-0005-0000-0000-0000B4730000}"/>
    <cellStyle name="Normal 3 2 2 8 4 2 4" xfId="23526" xr:uid="{00000000-0005-0000-0000-0000B5730000}"/>
    <cellStyle name="Normal 3 2 2 8 4 2 4 2" xfId="50273" xr:uid="{00000000-0005-0000-0000-0000B6730000}"/>
    <cellStyle name="Normal 3 2 2 8 4 2 5" xfId="30882" xr:uid="{00000000-0005-0000-0000-0000B7730000}"/>
    <cellStyle name="Normal 3 2 2 8 4 3" xfId="6509" xr:uid="{00000000-0005-0000-0000-0000B8730000}"/>
    <cellStyle name="Normal 3 2 2 8 4 3 2" xfId="33259" xr:uid="{00000000-0005-0000-0000-0000B9730000}"/>
    <cellStyle name="Normal 3 2 2 8 4 4" xfId="11355" xr:uid="{00000000-0005-0000-0000-0000BA730000}"/>
    <cellStyle name="Normal 3 2 2 8 4 4 2" xfId="38105" xr:uid="{00000000-0005-0000-0000-0000BB730000}"/>
    <cellStyle name="Normal 3 2 2 8 4 5" xfId="16200" xr:uid="{00000000-0005-0000-0000-0000BC730000}"/>
    <cellStyle name="Normal 3 2 2 8 4 5 2" xfId="42950" xr:uid="{00000000-0005-0000-0000-0000BD730000}"/>
    <cellStyle name="Normal 3 2 2 8 4 6" xfId="18601" xr:uid="{00000000-0005-0000-0000-0000BE730000}"/>
    <cellStyle name="Normal 3 2 2 8 4 6 2" xfId="45348" xr:uid="{00000000-0005-0000-0000-0000BF730000}"/>
    <cellStyle name="Normal 3 2 2 8 4 7" xfId="21052" xr:uid="{00000000-0005-0000-0000-0000C0730000}"/>
    <cellStyle name="Normal 3 2 2 8 4 7 2" xfId="47799" xr:uid="{00000000-0005-0000-0000-0000C1730000}"/>
    <cellStyle name="Normal 3 2 2 8 4 8" xfId="25918" xr:uid="{00000000-0005-0000-0000-0000C2730000}"/>
    <cellStyle name="Normal 3 2 2 8 4 8 2" xfId="52663" xr:uid="{00000000-0005-0000-0000-0000C3730000}"/>
    <cellStyle name="Normal 3 2 2 8 4 9" xfId="28408" xr:uid="{00000000-0005-0000-0000-0000C4730000}"/>
    <cellStyle name="Normal 3 2 2 8 5" xfId="2123" xr:uid="{00000000-0005-0000-0000-0000C5730000}"/>
    <cellStyle name="Normal 3 2 2 8 5 2" xfId="4606" xr:uid="{00000000-0005-0000-0000-0000C6730000}"/>
    <cellStyle name="Normal 3 2 2 8 5 2 2" xfId="9457" xr:uid="{00000000-0005-0000-0000-0000C7730000}"/>
    <cellStyle name="Normal 3 2 2 8 5 2 2 2" xfId="36207" xr:uid="{00000000-0005-0000-0000-0000C8730000}"/>
    <cellStyle name="Normal 3 2 2 8 5 2 3" xfId="14199" xr:uid="{00000000-0005-0000-0000-0000C9730000}"/>
    <cellStyle name="Normal 3 2 2 8 5 2 3 2" xfId="40949" xr:uid="{00000000-0005-0000-0000-0000CA730000}"/>
    <cellStyle name="Normal 3 2 2 8 5 2 4" xfId="24000" xr:uid="{00000000-0005-0000-0000-0000CB730000}"/>
    <cellStyle name="Normal 3 2 2 8 5 2 4 2" xfId="50747" xr:uid="{00000000-0005-0000-0000-0000CC730000}"/>
    <cellStyle name="Normal 3 2 2 8 5 2 5" xfId="31356" xr:uid="{00000000-0005-0000-0000-0000CD730000}"/>
    <cellStyle name="Normal 3 2 2 8 5 3" xfId="6983" xr:uid="{00000000-0005-0000-0000-0000CE730000}"/>
    <cellStyle name="Normal 3 2 2 8 5 3 2" xfId="33733" xr:uid="{00000000-0005-0000-0000-0000CF730000}"/>
    <cellStyle name="Normal 3 2 2 8 5 4" xfId="11829" xr:uid="{00000000-0005-0000-0000-0000D0730000}"/>
    <cellStyle name="Normal 3 2 2 8 5 4 2" xfId="38579" xr:uid="{00000000-0005-0000-0000-0000D1730000}"/>
    <cellStyle name="Normal 3 2 2 8 5 5" xfId="16674" xr:uid="{00000000-0005-0000-0000-0000D2730000}"/>
    <cellStyle name="Normal 3 2 2 8 5 5 2" xfId="43424" xr:uid="{00000000-0005-0000-0000-0000D3730000}"/>
    <cellStyle name="Normal 3 2 2 8 5 6" xfId="19075" xr:uid="{00000000-0005-0000-0000-0000D4730000}"/>
    <cellStyle name="Normal 3 2 2 8 5 6 2" xfId="45822" xr:uid="{00000000-0005-0000-0000-0000D5730000}"/>
    <cellStyle name="Normal 3 2 2 8 5 7" xfId="21526" xr:uid="{00000000-0005-0000-0000-0000D6730000}"/>
    <cellStyle name="Normal 3 2 2 8 5 7 2" xfId="48273" xr:uid="{00000000-0005-0000-0000-0000D7730000}"/>
    <cellStyle name="Normal 3 2 2 8 5 8" xfId="26392" xr:uid="{00000000-0005-0000-0000-0000D8730000}"/>
    <cellStyle name="Normal 3 2 2 8 5 8 2" xfId="53137" xr:uid="{00000000-0005-0000-0000-0000D9730000}"/>
    <cellStyle name="Normal 3 2 2 8 5 9" xfId="28882" xr:uid="{00000000-0005-0000-0000-0000DA730000}"/>
    <cellStyle name="Normal 3 2 2 8 6" xfId="3098" xr:uid="{00000000-0005-0000-0000-0000DB730000}"/>
    <cellStyle name="Normal 3 2 2 8 6 2" xfId="7957" xr:uid="{00000000-0005-0000-0000-0000DC730000}"/>
    <cellStyle name="Normal 3 2 2 8 6 2 2" xfId="34707" xr:uid="{00000000-0005-0000-0000-0000DD730000}"/>
    <cellStyle name="Normal 3 2 2 8 6 3" xfId="12777" xr:uid="{00000000-0005-0000-0000-0000DE730000}"/>
    <cellStyle name="Normal 3 2 2 8 6 3 2" xfId="39527" xr:uid="{00000000-0005-0000-0000-0000DF730000}"/>
    <cellStyle name="Normal 3 2 2 8 6 4" xfId="22500" xr:uid="{00000000-0005-0000-0000-0000E0730000}"/>
    <cellStyle name="Normal 3 2 2 8 6 4 2" xfId="49247" xr:uid="{00000000-0005-0000-0000-0000E1730000}"/>
    <cellStyle name="Normal 3 2 2 8 6 5" xfId="29856" xr:uid="{00000000-0005-0000-0000-0000E2730000}"/>
    <cellStyle name="Normal 3 2 2 8 7" xfId="5561" xr:uid="{00000000-0005-0000-0000-0000E3730000}"/>
    <cellStyle name="Normal 3 2 2 8 7 2" xfId="32311" xr:uid="{00000000-0005-0000-0000-0000E4730000}"/>
    <cellStyle name="Normal 3 2 2 8 8" xfId="10406" xr:uid="{00000000-0005-0000-0000-0000E5730000}"/>
    <cellStyle name="Normal 3 2 2 8 8 2" xfId="37156" xr:uid="{00000000-0005-0000-0000-0000E6730000}"/>
    <cellStyle name="Normal 3 2 2 8 9" xfId="15252" xr:uid="{00000000-0005-0000-0000-0000E7730000}"/>
    <cellStyle name="Normal 3 2 2 8 9 2" xfId="42002" xr:uid="{00000000-0005-0000-0000-0000E8730000}"/>
    <cellStyle name="Normal 3 2 2 9" xfId="605" xr:uid="{00000000-0005-0000-0000-0000E9730000}"/>
    <cellStyle name="Normal 3 2 2 9 10" xfId="17680" xr:uid="{00000000-0005-0000-0000-0000EA730000}"/>
    <cellStyle name="Normal 3 2 2 9 10 2" xfId="44427" xr:uid="{00000000-0005-0000-0000-0000EB730000}"/>
    <cellStyle name="Normal 3 2 2 9 11" xfId="20138" xr:uid="{00000000-0005-0000-0000-0000EC730000}"/>
    <cellStyle name="Normal 3 2 2 9 11 2" xfId="46885" xr:uid="{00000000-0005-0000-0000-0000ED730000}"/>
    <cellStyle name="Normal 3 2 2 9 12" xfId="25004" xr:uid="{00000000-0005-0000-0000-0000EE730000}"/>
    <cellStyle name="Normal 3 2 2 9 12 2" xfId="51750" xr:uid="{00000000-0005-0000-0000-0000EF730000}"/>
    <cellStyle name="Normal 3 2 2 9 13" xfId="27417" xr:uid="{00000000-0005-0000-0000-0000F0730000}"/>
    <cellStyle name="Normal 3 2 2 9 2" xfId="937" xr:uid="{00000000-0005-0000-0000-0000F1730000}"/>
    <cellStyle name="Normal 3 2 2 9 2 10" xfId="20376" xr:uid="{00000000-0005-0000-0000-0000F2730000}"/>
    <cellStyle name="Normal 3 2 2 9 2 10 2" xfId="47123" xr:uid="{00000000-0005-0000-0000-0000F3730000}"/>
    <cellStyle name="Normal 3 2 2 9 2 11" xfId="25242" xr:uid="{00000000-0005-0000-0000-0000F4730000}"/>
    <cellStyle name="Normal 3 2 2 9 2 11 2" xfId="51987" xr:uid="{00000000-0005-0000-0000-0000F5730000}"/>
    <cellStyle name="Normal 3 2 2 9 2 12" xfId="27706" xr:uid="{00000000-0005-0000-0000-0000F6730000}"/>
    <cellStyle name="Normal 3 2 2 9 2 2" xfId="1441" xr:uid="{00000000-0005-0000-0000-0000F7730000}"/>
    <cellStyle name="Normal 3 2 2 9 2 2 10" xfId="28206" xr:uid="{00000000-0005-0000-0000-0000F8730000}"/>
    <cellStyle name="Normal 3 2 2 9 2 2 2" xfId="2869" xr:uid="{00000000-0005-0000-0000-0000F9730000}"/>
    <cellStyle name="Normal 3 2 2 9 2 2 2 2" xfId="5352" xr:uid="{00000000-0005-0000-0000-0000FA730000}"/>
    <cellStyle name="Normal 3 2 2 9 2 2 2 2 2" xfId="10203" xr:uid="{00000000-0005-0000-0000-0000FB730000}"/>
    <cellStyle name="Normal 3 2 2 9 2 2 2 2 2 2" xfId="36953" xr:uid="{00000000-0005-0000-0000-0000FC730000}"/>
    <cellStyle name="Normal 3 2 2 9 2 2 2 2 3" xfId="14945" xr:uid="{00000000-0005-0000-0000-0000FD730000}"/>
    <cellStyle name="Normal 3 2 2 9 2 2 2 2 3 2" xfId="41695" xr:uid="{00000000-0005-0000-0000-0000FE730000}"/>
    <cellStyle name="Normal 3 2 2 9 2 2 2 2 4" xfId="24746" xr:uid="{00000000-0005-0000-0000-0000FF730000}"/>
    <cellStyle name="Normal 3 2 2 9 2 2 2 2 4 2" xfId="51493" xr:uid="{00000000-0005-0000-0000-000000740000}"/>
    <cellStyle name="Normal 3 2 2 9 2 2 2 2 5" xfId="32102" xr:uid="{00000000-0005-0000-0000-000001740000}"/>
    <cellStyle name="Normal 3 2 2 9 2 2 2 3" xfId="7729" xr:uid="{00000000-0005-0000-0000-000002740000}"/>
    <cellStyle name="Normal 3 2 2 9 2 2 2 3 2" xfId="34479" xr:uid="{00000000-0005-0000-0000-000003740000}"/>
    <cellStyle name="Normal 3 2 2 9 2 2 2 4" xfId="12575" xr:uid="{00000000-0005-0000-0000-000004740000}"/>
    <cellStyle name="Normal 3 2 2 9 2 2 2 4 2" xfId="39325" xr:uid="{00000000-0005-0000-0000-000005740000}"/>
    <cellStyle name="Normal 3 2 2 9 2 2 2 5" xfId="17420" xr:uid="{00000000-0005-0000-0000-000006740000}"/>
    <cellStyle name="Normal 3 2 2 9 2 2 2 5 2" xfId="44170" xr:uid="{00000000-0005-0000-0000-000007740000}"/>
    <cellStyle name="Normal 3 2 2 9 2 2 2 6" xfId="19821" xr:uid="{00000000-0005-0000-0000-000008740000}"/>
    <cellStyle name="Normal 3 2 2 9 2 2 2 6 2" xfId="46568" xr:uid="{00000000-0005-0000-0000-000009740000}"/>
    <cellStyle name="Normal 3 2 2 9 2 2 2 7" xfId="22272" xr:uid="{00000000-0005-0000-0000-00000A740000}"/>
    <cellStyle name="Normal 3 2 2 9 2 2 2 7 2" xfId="49019" xr:uid="{00000000-0005-0000-0000-00000B740000}"/>
    <cellStyle name="Normal 3 2 2 9 2 2 2 8" xfId="27138" xr:uid="{00000000-0005-0000-0000-00000C740000}"/>
    <cellStyle name="Normal 3 2 2 9 2 2 2 8 2" xfId="53883" xr:uid="{00000000-0005-0000-0000-00000D740000}"/>
    <cellStyle name="Normal 3 2 2 9 2 2 2 9" xfId="29628" xr:uid="{00000000-0005-0000-0000-00000E740000}"/>
    <cellStyle name="Normal 3 2 2 9 2 2 3" xfId="3924" xr:uid="{00000000-0005-0000-0000-00000F740000}"/>
    <cellStyle name="Normal 3 2 2 9 2 2 3 2" xfId="8781" xr:uid="{00000000-0005-0000-0000-000010740000}"/>
    <cellStyle name="Normal 3 2 2 9 2 2 3 2 2" xfId="35531" xr:uid="{00000000-0005-0000-0000-000011740000}"/>
    <cellStyle name="Normal 3 2 2 9 2 2 3 3" xfId="13523" xr:uid="{00000000-0005-0000-0000-000012740000}"/>
    <cellStyle name="Normal 3 2 2 9 2 2 3 3 2" xfId="40273" xr:uid="{00000000-0005-0000-0000-000013740000}"/>
    <cellStyle name="Normal 3 2 2 9 2 2 3 4" xfId="23324" xr:uid="{00000000-0005-0000-0000-000014740000}"/>
    <cellStyle name="Normal 3 2 2 9 2 2 3 4 2" xfId="50071" xr:uid="{00000000-0005-0000-0000-000015740000}"/>
    <cellStyle name="Normal 3 2 2 9 2 2 3 5" xfId="30680" xr:uid="{00000000-0005-0000-0000-000016740000}"/>
    <cellStyle name="Normal 3 2 2 9 2 2 4" xfId="6307" xr:uid="{00000000-0005-0000-0000-000017740000}"/>
    <cellStyle name="Normal 3 2 2 9 2 2 4 2" xfId="33057" xr:uid="{00000000-0005-0000-0000-000018740000}"/>
    <cellStyle name="Normal 3 2 2 9 2 2 5" xfId="11153" xr:uid="{00000000-0005-0000-0000-000019740000}"/>
    <cellStyle name="Normal 3 2 2 9 2 2 5 2" xfId="37903" xr:uid="{00000000-0005-0000-0000-00001A740000}"/>
    <cellStyle name="Normal 3 2 2 9 2 2 6" xfId="15998" xr:uid="{00000000-0005-0000-0000-00001B740000}"/>
    <cellStyle name="Normal 3 2 2 9 2 2 6 2" xfId="42748" xr:uid="{00000000-0005-0000-0000-00001C740000}"/>
    <cellStyle name="Normal 3 2 2 9 2 2 7" xfId="18399" xr:uid="{00000000-0005-0000-0000-00001D740000}"/>
    <cellStyle name="Normal 3 2 2 9 2 2 7 2" xfId="45146" xr:uid="{00000000-0005-0000-0000-00001E740000}"/>
    <cellStyle name="Normal 3 2 2 9 2 2 8" xfId="20850" xr:uid="{00000000-0005-0000-0000-00001F740000}"/>
    <cellStyle name="Normal 3 2 2 9 2 2 8 2" xfId="47597" xr:uid="{00000000-0005-0000-0000-000020740000}"/>
    <cellStyle name="Normal 3 2 2 9 2 2 9" xfId="25716" xr:uid="{00000000-0005-0000-0000-000021740000}"/>
    <cellStyle name="Normal 3 2 2 9 2 2 9 2" xfId="52461" xr:uid="{00000000-0005-0000-0000-000022740000}"/>
    <cellStyle name="Normal 3 2 2 9 2 3" xfId="1920" xr:uid="{00000000-0005-0000-0000-000023740000}"/>
    <cellStyle name="Normal 3 2 2 9 2 3 2" xfId="4403" xr:uid="{00000000-0005-0000-0000-000024740000}"/>
    <cellStyle name="Normal 3 2 2 9 2 3 2 2" xfId="9255" xr:uid="{00000000-0005-0000-0000-000025740000}"/>
    <cellStyle name="Normal 3 2 2 9 2 3 2 2 2" xfId="36005" xr:uid="{00000000-0005-0000-0000-000026740000}"/>
    <cellStyle name="Normal 3 2 2 9 2 3 2 3" xfId="13997" xr:uid="{00000000-0005-0000-0000-000027740000}"/>
    <cellStyle name="Normal 3 2 2 9 2 3 2 3 2" xfId="40747" xr:uid="{00000000-0005-0000-0000-000028740000}"/>
    <cellStyle name="Normal 3 2 2 9 2 3 2 4" xfId="23798" xr:uid="{00000000-0005-0000-0000-000029740000}"/>
    <cellStyle name="Normal 3 2 2 9 2 3 2 4 2" xfId="50545" xr:uid="{00000000-0005-0000-0000-00002A740000}"/>
    <cellStyle name="Normal 3 2 2 9 2 3 2 5" xfId="31154" xr:uid="{00000000-0005-0000-0000-00002B740000}"/>
    <cellStyle name="Normal 3 2 2 9 2 3 3" xfId="6781" xr:uid="{00000000-0005-0000-0000-00002C740000}"/>
    <cellStyle name="Normal 3 2 2 9 2 3 3 2" xfId="33531" xr:uid="{00000000-0005-0000-0000-00002D740000}"/>
    <cellStyle name="Normal 3 2 2 9 2 3 4" xfId="11627" xr:uid="{00000000-0005-0000-0000-00002E740000}"/>
    <cellStyle name="Normal 3 2 2 9 2 3 4 2" xfId="38377" xr:uid="{00000000-0005-0000-0000-00002F740000}"/>
    <cellStyle name="Normal 3 2 2 9 2 3 5" xfId="16472" xr:uid="{00000000-0005-0000-0000-000030740000}"/>
    <cellStyle name="Normal 3 2 2 9 2 3 5 2" xfId="43222" xr:uid="{00000000-0005-0000-0000-000031740000}"/>
    <cellStyle name="Normal 3 2 2 9 2 3 6" xfId="18873" xr:uid="{00000000-0005-0000-0000-000032740000}"/>
    <cellStyle name="Normal 3 2 2 9 2 3 6 2" xfId="45620" xr:uid="{00000000-0005-0000-0000-000033740000}"/>
    <cellStyle name="Normal 3 2 2 9 2 3 7" xfId="21324" xr:uid="{00000000-0005-0000-0000-000034740000}"/>
    <cellStyle name="Normal 3 2 2 9 2 3 7 2" xfId="48071" xr:uid="{00000000-0005-0000-0000-000035740000}"/>
    <cellStyle name="Normal 3 2 2 9 2 3 8" xfId="26190" xr:uid="{00000000-0005-0000-0000-000036740000}"/>
    <cellStyle name="Normal 3 2 2 9 2 3 8 2" xfId="52935" xr:uid="{00000000-0005-0000-0000-000037740000}"/>
    <cellStyle name="Normal 3 2 2 9 2 3 9" xfId="28680" xr:uid="{00000000-0005-0000-0000-000038740000}"/>
    <cellStyle name="Normal 3 2 2 9 2 4" xfId="2395" xr:uid="{00000000-0005-0000-0000-000039740000}"/>
    <cellStyle name="Normal 3 2 2 9 2 4 2" xfId="4878" xr:uid="{00000000-0005-0000-0000-00003A740000}"/>
    <cellStyle name="Normal 3 2 2 9 2 4 2 2" xfId="9729" xr:uid="{00000000-0005-0000-0000-00003B740000}"/>
    <cellStyle name="Normal 3 2 2 9 2 4 2 2 2" xfId="36479" xr:uid="{00000000-0005-0000-0000-00003C740000}"/>
    <cellStyle name="Normal 3 2 2 9 2 4 2 3" xfId="14471" xr:uid="{00000000-0005-0000-0000-00003D740000}"/>
    <cellStyle name="Normal 3 2 2 9 2 4 2 3 2" xfId="41221" xr:uid="{00000000-0005-0000-0000-00003E740000}"/>
    <cellStyle name="Normal 3 2 2 9 2 4 2 4" xfId="24272" xr:uid="{00000000-0005-0000-0000-00003F740000}"/>
    <cellStyle name="Normal 3 2 2 9 2 4 2 4 2" xfId="51019" xr:uid="{00000000-0005-0000-0000-000040740000}"/>
    <cellStyle name="Normal 3 2 2 9 2 4 2 5" xfId="31628" xr:uid="{00000000-0005-0000-0000-000041740000}"/>
    <cellStyle name="Normal 3 2 2 9 2 4 3" xfId="7255" xr:uid="{00000000-0005-0000-0000-000042740000}"/>
    <cellStyle name="Normal 3 2 2 9 2 4 3 2" xfId="34005" xr:uid="{00000000-0005-0000-0000-000043740000}"/>
    <cellStyle name="Normal 3 2 2 9 2 4 4" xfId="12101" xr:uid="{00000000-0005-0000-0000-000044740000}"/>
    <cellStyle name="Normal 3 2 2 9 2 4 4 2" xfId="38851" xr:uid="{00000000-0005-0000-0000-000045740000}"/>
    <cellStyle name="Normal 3 2 2 9 2 4 5" xfId="16946" xr:uid="{00000000-0005-0000-0000-000046740000}"/>
    <cellStyle name="Normal 3 2 2 9 2 4 5 2" xfId="43696" xr:uid="{00000000-0005-0000-0000-000047740000}"/>
    <cellStyle name="Normal 3 2 2 9 2 4 6" xfId="19347" xr:uid="{00000000-0005-0000-0000-000048740000}"/>
    <cellStyle name="Normal 3 2 2 9 2 4 6 2" xfId="46094" xr:uid="{00000000-0005-0000-0000-000049740000}"/>
    <cellStyle name="Normal 3 2 2 9 2 4 7" xfId="21798" xr:uid="{00000000-0005-0000-0000-00004A740000}"/>
    <cellStyle name="Normal 3 2 2 9 2 4 7 2" xfId="48545" xr:uid="{00000000-0005-0000-0000-00004B740000}"/>
    <cellStyle name="Normal 3 2 2 9 2 4 8" xfId="26664" xr:uid="{00000000-0005-0000-0000-00004C740000}"/>
    <cellStyle name="Normal 3 2 2 9 2 4 8 2" xfId="53409" xr:uid="{00000000-0005-0000-0000-00004D740000}"/>
    <cellStyle name="Normal 3 2 2 9 2 4 9" xfId="29154" xr:uid="{00000000-0005-0000-0000-00004E740000}"/>
    <cellStyle name="Normal 3 2 2 9 2 5" xfId="3422" xr:uid="{00000000-0005-0000-0000-00004F740000}"/>
    <cellStyle name="Normal 3 2 2 9 2 5 2" xfId="8281" xr:uid="{00000000-0005-0000-0000-000050740000}"/>
    <cellStyle name="Normal 3 2 2 9 2 5 2 2" xfId="35031" xr:uid="{00000000-0005-0000-0000-000051740000}"/>
    <cellStyle name="Normal 3 2 2 9 2 5 3" xfId="13049" xr:uid="{00000000-0005-0000-0000-000052740000}"/>
    <cellStyle name="Normal 3 2 2 9 2 5 3 2" xfId="39799" xr:uid="{00000000-0005-0000-0000-000053740000}"/>
    <cellStyle name="Normal 3 2 2 9 2 5 4" xfId="22824" xr:uid="{00000000-0005-0000-0000-000054740000}"/>
    <cellStyle name="Normal 3 2 2 9 2 5 4 2" xfId="49571" xr:uid="{00000000-0005-0000-0000-000055740000}"/>
    <cellStyle name="Normal 3 2 2 9 2 5 5" xfId="30180" xr:uid="{00000000-0005-0000-0000-000056740000}"/>
    <cellStyle name="Normal 3 2 2 9 2 6" xfId="5833" xr:uid="{00000000-0005-0000-0000-000057740000}"/>
    <cellStyle name="Normal 3 2 2 9 2 6 2" xfId="32583" xr:uid="{00000000-0005-0000-0000-000058740000}"/>
    <cellStyle name="Normal 3 2 2 9 2 7" xfId="10679" xr:uid="{00000000-0005-0000-0000-000059740000}"/>
    <cellStyle name="Normal 3 2 2 9 2 7 2" xfId="37429" xr:uid="{00000000-0005-0000-0000-00005A740000}"/>
    <cellStyle name="Normal 3 2 2 9 2 8" xfId="15524" xr:uid="{00000000-0005-0000-0000-00005B740000}"/>
    <cellStyle name="Normal 3 2 2 9 2 8 2" xfId="42274" xr:uid="{00000000-0005-0000-0000-00005C740000}"/>
    <cellStyle name="Normal 3 2 2 9 2 9" xfId="17923" xr:uid="{00000000-0005-0000-0000-00005D740000}"/>
    <cellStyle name="Normal 3 2 2 9 2 9 2" xfId="44670" xr:uid="{00000000-0005-0000-0000-00005E740000}"/>
    <cellStyle name="Normal 3 2 2 9 3" xfId="1202" xr:uid="{00000000-0005-0000-0000-00005F740000}"/>
    <cellStyle name="Normal 3 2 2 9 3 10" xfId="27969" xr:uid="{00000000-0005-0000-0000-000060740000}"/>
    <cellStyle name="Normal 3 2 2 9 3 2" xfId="2632" xr:uid="{00000000-0005-0000-0000-000061740000}"/>
    <cellStyle name="Normal 3 2 2 9 3 2 2" xfId="5115" xr:uid="{00000000-0005-0000-0000-000062740000}"/>
    <cellStyle name="Normal 3 2 2 9 3 2 2 2" xfId="9966" xr:uid="{00000000-0005-0000-0000-000063740000}"/>
    <cellStyle name="Normal 3 2 2 9 3 2 2 2 2" xfId="36716" xr:uid="{00000000-0005-0000-0000-000064740000}"/>
    <cellStyle name="Normal 3 2 2 9 3 2 2 3" xfId="14708" xr:uid="{00000000-0005-0000-0000-000065740000}"/>
    <cellStyle name="Normal 3 2 2 9 3 2 2 3 2" xfId="41458" xr:uid="{00000000-0005-0000-0000-000066740000}"/>
    <cellStyle name="Normal 3 2 2 9 3 2 2 4" xfId="24509" xr:uid="{00000000-0005-0000-0000-000067740000}"/>
    <cellStyle name="Normal 3 2 2 9 3 2 2 4 2" xfId="51256" xr:uid="{00000000-0005-0000-0000-000068740000}"/>
    <cellStyle name="Normal 3 2 2 9 3 2 2 5" xfId="31865" xr:uid="{00000000-0005-0000-0000-000069740000}"/>
    <cellStyle name="Normal 3 2 2 9 3 2 3" xfId="7492" xr:uid="{00000000-0005-0000-0000-00006A740000}"/>
    <cellStyle name="Normal 3 2 2 9 3 2 3 2" xfId="34242" xr:uid="{00000000-0005-0000-0000-00006B740000}"/>
    <cellStyle name="Normal 3 2 2 9 3 2 4" xfId="12338" xr:uid="{00000000-0005-0000-0000-00006C740000}"/>
    <cellStyle name="Normal 3 2 2 9 3 2 4 2" xfId="39088" xr:uid="{00000000-0005-0000-0000-00006D740000}"/>
    <cellStyle name="Normal 3 2 2 9 3 2 5" xfId="17183" xr:uid="{00000000-0005-0000-0000-00006E740000}"/>
    <cellStyle name="Normal 3 2 2 9 3 2 5 2" xfId="43933" xr:uid="{00000000-0005-0000-0000-00006F740000}"/>
    <cellStyle name="Normal 3 2 2 9 3 2 6" xfId="19584" xr:uid="{00000000-0005-0000-0000-000070740000}"/>
    <cellStyle name="Normal 3 2 2 9 3 2 6 2" xfId="46331" xr:uid="{00000000-0005-0000-0000-000071740000}"/>
    <cellStyle name="Normal 3 2 2 9 3 2 7" xfId="22035" xr:uid="{00000000-0005-0000-0000-000072740000}"/>
    <cellStyle name="Normal 3 2 2 9 3 2 7 2" xfId="48782" xr:uid="{00000000-0005-0000-0000-000073740000}"/>
    <cellStyle name="Normal 3 2 2 9 3 2 8" xfId="26901" xr:uid="{00000000-0005-0000-0000-000074740000}"/>
    <cellStyle name="Normal 3 2 2 9 3 2 8 2" xfId="53646" xr:uid="{00000000-0005-0000-0000-000075740000}"/>
    <cellStyle name="Normal 3 2 2 9 3 2 9" xfId="29391" xr:uid="{00000000-0005-0000-0000-000076740000}"/>
    <cellStyle name="Normal 3 2 2 9 3 3" xfId="3686" xr:uid="{00000000-0005-0000-0000-000077740000}"/>
    <cellStyle name="Normal 3 2 2 9 3 3 2" xfId="8544" xr:uid="{00000000-0005-0000-0000-000078740000}"/>
    <cellStyle name="Normal 3 2 2 9 3 3 2 2" xfId="35294" xr:uid="{00000000-0005-0000-0000-000079740000}"/>
    <cellStyle name="Normal 3 2 2 9 3 3 3" xfId="13286" xr:uid="{00000000-0005-0000-0000-00007A740000}"/>
    <cellStyle name="Normal 3 2 2 9 3 3 3 2" xfId="40036" xr:uid="{00000000-0005-0000-0000-00007B740000}"/>
    <cellStyle name="Normal 3 2 2 9 3 3 4" xfId="23087" xr:uid="{00000000-0005-0000-0000-00007C740000}"/>
    <cellStyle name="Normal 3 2 2 9 3 3 4 2" xfId="49834" xr:uid="{00000000-0005-0000-0000-00007D740000}"/>
    <cellStyle name="Normal 3 2 2 9 3 3 5" xfId="30443" xr:uid="{00000000-0005-0000-0000-00007E740000}"/>
    <cellStyle name="Normal 3 2 2 9 3 4" xfId="6070" xr:uid="{00000000-0005-0000-0000-00007F740000}"/>
    <cellStyle name="Normal 3 2 2 9 3 4 2" xfId="32820" xr:uid="{00000000-0005-0000-0000-000080740000}"/>
    <cellStyle name="Normal 3 2 2 9 3 5" xfId="10916" xr:uid="{00000000-0005-0000-0000-000081740000}"/>
    <cellStyle name="Normal 3 2 2 9 3 5 2" xfId="37666" xr:uid="{00000000-0005-0000-0000-000082740000}"/>
    <cellStyle name="Normal 3 2 2 9 3 6" xfId="15761" xr:uid="{00000000-0005-0000-0000-000083740000}"/>
    <cellStyle name="Normal 3 2 2 9 3 6 2" xfId="42511" xr:uid="{00000000-0005-0000-0000-000084740000}"/>
    <cellStyle name="Normal 3 2 2 9 3 7" xfId="18162" xr:uid="{00000000-0005-0000-0000-000085740000}"/>
    <cellStyle name="Normal 3 2 2 9 3 7 2" xfId="44909" xr:uid="{00000000-0005-0000-0000-000086740000}"/>
    <cellStyle name="Normal 3 2 2 9 3 8" xfId="20613" xr:uid="{00000000-0005-0000-0000-000087740000}"/>
    <cellStyle name="Normal 3 2 2 9 3 8 2" xfId="47360" xr:uid="{00000000-0005-0000-0000-000088740000}"/>
    <cellStyle name="Normal 3 2 2 9 3 9" xfId="25479" xr:uid="{00000000-0005-0000-0000-000089740000}"/>
    <cellStyle name="Normal 3 2 2 9 3 9 2" xfId="52224" xr:uid="{00000000-0005-0000-0000-00008A740000}"/>
    <cellStyle name="Normal 3 2 2 9 4" xfId="1682" xr:uid="{00000000-0005-0000-0000-00008B740000}"/>
    <cellStyle name="Normal 3 2 2 9 4 2" xfId="4165" xr:uid="{00000000-0005-0000-0000-00008C740000}"/>
    <cellStyle name="Normal 3 2 2 9 4 2 2" xfId="9018" xr:uid="{00000000-0005-0000-0000-00008D740000}"/>
    <cellStyle name="Normal 3 2 2 9 4 2 2 2" xfId="35768" xr:uid="{00000000-0005-0000-0000-00008E740000}"/>
    <cellStyle name="Normal 3 2 2 9 4 2 3" xfId="13760" xr:uid="{00000000-0005-0000-0000-00008F740000}"/>
    <cellStyle name="Normal 3 2 2 9 4 2 3 2" xfId="40510" xr:uid="{00000000-0005-0000-0000-000090740000}"/>
    <cellStyle name="Normal 3 2 2 9 4 2 4" xfId="23561" xr:uid="{00000000-0005-0000-0000-000091740000}"/>
    <cellStyle name="Normal 3 2 2 9 4 2 4 2" xfId="50308" xr:uid="{00000000-0005-0000-0000-000092740000}"/>
    <cellStyle name="Normal 3 2 2 9 4 2 5" xfId="30917" xr:uid="{00000000-0005-0000-0000-000093740000}"/>
    <cellStyle name="Normal 3 2 2 9 4 3" xfId="6544" xr:uid="{00000000-0005-0000-0000-000094740000}"/>
    <cellStyle name="Normal 3 2 2 9 4 3 2" xfId="33294" xr:uid="{00000000-0005-0000-0000-000095740000}"/>
    <cellStyle name="Normal 3 2 2 9 4 4" xfId="11390" xr:uid="{00000000-0005-0000-0000-000096740000}"/>
    <cellStyle name="Normal 3 2 2 9 4 4 2" xfId="38140" xr:uid="{00000000-0005-0000-0000-000097740000}"/>
    <cellStyle name="Normal 3 2 2 9 4 5" xfId="16235" xr:uid="{00000000-0005-0000-0000-000098740000}"/>
    <cellStyle name="Normal 3 2 2 9 4 5 2" xfId="42985" xr:uid="{00000000-0005-0000-0000-000099740000}"/>
    <cellStyle name="Normal 3 2 2 9 4 6" xfId="18636" xr:uid="{00000000-0005-0000-0000-00009A740000}"/>
    <cellStyle name="Normal 3 2 2 9 4 6 2" xfId="45383" xr:uid="{00000000-0005-0000-0000-00009B740000}"/>
    <cellStyle name="Normal 3 2 2 9 4 7" xfId="21087" xr:uid="{00000000-0005-0000-0000-00009C740000}"/>
    <cellStyle name="Normal 3 2 2 9 4 7 2" xfId="47834" xr:uid="{00000000-0005-0000-0000-00009D740000}"/>
    <cellStyle name="Normal 3 2 2 9 4 8" xfId="25953" xr:uid="{00000000-0005-0000-0000-00009E740000}"/>
    <cellStyle name="Normal 3 2 2 9 4 8 2" xfId="52698" xr:uid="{00000000-0005-0000-0000-00009F740000}"/>
    <cellStyle name="Normal 3 2 2 9 4 9" xfId="28443" xr:uid="{00000000-0005-0000-0000-0000A0740000}"/>
    <cellStyle name="Normal 3 2 2 9 5" xfId="2158" xr:uid="{00000000-0005-0000-0000-0000A1740000}"/>
    <cellStyle name="Normal 3 2 2 9 5 2" xfId="4641" xr:uid="{00000000-0005-0000-0000-0000A2740000}"/>
    <cellStyle name="Normal 3 2 2 9 5 2 2" xfId="9492" xr:uid="{00000000-0005-0000-0000-0000A3740000}"/>
    <cellStyle name="Normal 3 2 2 9 5 2 2 2" xfId="36242" xr:uid="{00000000-0005-0000-0000-0000A4740000}"/>
    <cellStyle name="Normal 3 2 2 9 5 2 3" xfId="14234" xr:uid="{00000000-0005-0000-0000-0000A5740000}"/>
    <cellStyle name="Normal 3 2 2 9 5 2 3 2" xfId="40984" xr:uid="{00000000-0005-0000-0000-0000A6740000}"/>
    <cellStyle name="Normal 3 2 2 9 5 2 4" xfId="24035" xr:uid="{00000000-0005-0000-0000-0000A7740000}"/>
    <cellStyle name="Normal 3 2 2 9 5 2 4 2" xfId="50782" xr:uid="{00000000-0005-0000-0000-0000A8740000}"/>
    <cellStyle name="Normal 3 2 2 9 5 2 5" xfId="31391" xr:uid="{00000000-0005-0000-0000-0000A9740000}"/>
    <cellStyle name="Normal 3 2 2 9 5 3" xfId="7018" xr:uid="{00000000-0005-0000-0000-0000AA740000}"/>
    <cellStyle name="Normal 3 2 2 9 5 3 2" xfId="33768" xr:uid="{00000000-0005-0000-0000-0000AB740000}"/>
    <cellStyle name="Normal 3 2 2 9 5 4" xfId="11864" xr:uid="{00000000-0005-0000-0000-0000AC740000}"/>
    <cellStyle name="Normal 3 2 2 9 5 4 2" xfId="38614" xr:uid="{00000000-0005-0000-0000-0000AD740000}"/>
    <cellStyle name="Normal 3 2 2 9 5 5" xfId="16709" xr:uid="{00000000-0005-0000-0000-0000AE740000}"/>
    <cellStyle name="Normal 3 2 2 9 5 5 2" xfId="43459" xr:uid="{00000000-0005-0000-0000-0000AF740000}"/>
    <cellStyle name="Normal 3 2 2 9 5 6" xfId="19110" xr:uid="{00000000-0005-0000-0000-0000B0740000}"/>
    <cellStyle name="Normal 3 2 2 9 5 6 2" xfId="45857" xr:uid="{00000000-0005-0000-0000-0000B1740000}"/>
    <cellStyle name="Normal 3 2 2 9 5 7" xfId="21561" xr:uid="{00000000-0005-0000-0000-0000B2740000}"/>
    <cellStyle name="Normal 3 2 2 9 5 7 2" xfId="48308" xr:uid="{00000000-0005-0000-0000-0000B3740000}"/>
    <cellStyle name="Normal 3 2 2 9 5 8" xfId="26427" xr:uid="{00000000-0005-0000-0000-0000B4740000}"/>
    <cellStyle name="Normal 3 2 2 9 5 8 2" xfId="53172" xr:uid="{00000000-0005-0000-0000-0000B5740000}"/>
    <cellStyle name="Normal 3 2 2 9 5 9" xfId="28917" xr:uid="{00000000-0005-0000-0000-0000B6740000}"/>
    <cellStyle name="Normal 3 2 2 9 6" xfId="3133" xr:uid="{00000000-0005-0000-0000-0000B7740000}"/>
    <cellStyle name="Normal 3 2 2 9 6 2" xfId="7992" xr:uid="{00000000-0005-0000-0000-0000B8740000}"/>
    <cellStyle name="Normal 3 2 2 9 6 2 2" xfId="34742" xr:uid="{00000000-0005-0000-0000-0000B9740000}"/>
    <cellStyle name="Normal 3 2 2 9 6 3" xfId="12812" xr:uid="{00000000-0005-0000-0000-0000BA740000}"/>
    <cellStyle name="Normal 3 2 2 9 6 3 2" xfId="39562" xr:uid="{00000000-0005-0000-0000-0000BB740000}"/>
    <cellStyle name="Normal 3 2 2 9 6 4" xfId="22535" xr:uid="{00000000-0005-0000-0000-0000BC740000}"/>
    <cellStyle name="Normal 3 2 2 9 6 4 2" xfId="49282" xr:uid="{00000000-0005-0000-0000-0000BD740000}"/>
    <cellStyle name="Normal 3 2 2 9 6 5" xfId="29891" xr:uid="{00000000-0005-0000-0000-0000BE740000}"/>
    <cellStyle name="Normal 3 2 2 9 7" xfId="5596" xr:uid="{00000000-0005-0000-0000-0000BF740000}"/>
    <cellStyle name="Normal 3 2 2 9 7 2" xfId="32346" xr:uid="{00000000-0005-0000-0000-0000C0740000}"/>
    <cellStyle name="Normal 3 2 2 9 8" xfId="10441" xr:uid="{00000000-0005-0000-0000-0000C1740000}"/>
    <cellStyle name="Normal 3 2 2 9 8 2" xfId="37191" xr:uid="{00000000-0005-0000-0000-0000C2740000}"/>
    <cellStyle name="Normal 3 2 2 9 9" xfId="15287" xr:uid="{00000000-0005-0000-0000-0000C3740000}"/>
    <cellStyle name="Normal 3 2 2 9 9 2" xfId="42037" xr:uid="{00000000-0005-0000-0000-0000C4740000}"/>
    <cellStyle name="Normal 3 2 20" xfId="17523" xr:uid="{00000000-0005-0000-0000-0000C5740000}"/>
    <cellStyle name="Normal 3 2 20 2" xfId="44270" xr:uid="{00000000-0005-0000-0000-0000C6740000}"/>
    <cellStyle name="Normal 3 2 21" xfId="19998" xr:uid="{00000000-0005-0000-0000-0000C7740000}"/>
    <cellStyle name="Normal 3 2 21 2" xfId="46745" xr:uid="{00000000-0005-0000-0000-0000C8740000}"/>
    <cellStyle name="Normal 3 2 22" xfId="24865" xr:uid="{00000000-0005-0000-0000-0000C9740000}"/>
    <cellStyle name="Normal 3 2 22 2" xfId="51611" xr:uid="{00000000-0005-0000-0000-0000CA740000}"/>
    <cellStyle name="Normal 3 2 23" xfId="27252" xr:uid="{00000000-0005-0000-0000-0000CB740000}"/>
    <cellStyle name="Normal 3 2 3" xfId="95" xr:uid="{00000000-0005-0000-0000-0000CC740000}"/>
    <cellStyle name="Normal 3 2 3 10" xfId="2974" xr:uid="{00000000-0005-0000-0000-0000CD740000}"/>
    <cellStyle name="Normal 3 2 3 10 2" xfId="7833" xr:uid="{00000000-0005-0000-0000-0000CE740000}"/>
    <cellStyle name="Normal 3 2 3 10 2 2" xfId="34583" xr:uid="{00000000-0005-0000-0000-0000CF740000}"/>
    <cellStyle name="Normal 3 2 3 10 3" xfId="12679" xr:uid="{00000000-0005-0000-0000-0000D0740000}"/>
    <cellStyle name="Normal 3 2 3 10 3 2" xfId="39429" xr:uid="{00000000-0005-0000-0000-0000D1740000}"/>
    <cellStyle name="Normal 3 2 3 10 4" xfId="22376" xr:uid="{00000000-0005-0000-0000-0000D2740000}"/>
    <cellStyle name="Normal 3 2 3 10 4 2" xfId="49123" xr:uid="{00000000-0005-0000-0000-0000D3740000}"/>
    <cellStyle name="Normal 3 2 3 10 5" xfId="29732" xr:uid="{00000000-0005-0000-0000-0000D4740000}"/>
    <cellStyle name="Normal 3 2 3 11" xfId="5463" xr:uid="{00000000-0005-0000-0000-0000D5740000}"/>
    <cellStyle name="Normal 3 2 3 11 2" xfId="32213" xr:uid="{00000000-0005-0000-0000-0000D6740000}"/>
    <cellStyle name="Normal 3 2 3 12" xfId="10308" xr:uid="{00000000-0005-0000-0000-0000D7740000}"/>
    <cellStyle name="Normal 3 2 3 12 2" xfId="37058" xr:uid="{00000000-0005-0000-0000-0000D8740000}"/>
    <cellStyle name="Normal 3 2 3 13" xfId="15154" xr:uid="{00000000-0005-0000-0000-0000D9740000}"/>
    <cellStyle name="Normal 3 2 3 13 2" xfId="41904" xr:uid="{00000000-0005-0000-0000-0000DA740000}"/>
    <cellStyle name="Normal 3 2 3 14" xfId="17529" xr:uid="{00000000-0005-0000-0000-0000DB740000}"/>
    <cellStyle name="Normal 3 2 3 14 2" xfId="44276" xr:uid="{00000000-0005-0000-0000-0000DC740000}"/>
    <cellStyle name="Normal 3 2 3 15" xfId="20005" xr:uid="{00000000-0005-0000-0000-0000DD740000}"/>
    <cellStyle name="Normal 3 2 3 15 2" xfId="46752" xr:uid="{00000000-0005-0000-0000-0000DE740000}"/>
    <cellStyle name="Normal 3 2 3 16" xfId="24871" xr:uid="{00000000-0005-0000-0000-0000DF740000}"/>
    <cellStyle name="Normal 3 2 3 16 2" xfId="51617" xr:uid="{00000000-0005-0000-0000-0000E0740000}"/>
    <cellStyle name="Normal 3 2 3 17" xfId="27258" xr:uid="{00000000-0005-0000-0000-0000E1740000}"/>
    <cellStyle name="Normal 3 2 3 2" xfId="476" xr:uid="{00000000-0005-0000-0000-0000E2740000}"/>
    <cellStyle name="Normal 3 2 3 2 10" xfId="15189" xr:uid="{00000000-0005-0000-0000-0000E3740000}"/>
    <cellStyle name="Normal 3 2 3 2 10 2" xfId="41939" xr:uid="{00000000-0005-0000-0000-0000E4740000}"/>
    <cellStyle name="Normal 3 2 3 2 11" xfId="17580" xr:uid="{00000000-0005-0000-0000-0000E5740000}"/>
    <cellStyle name="Normal 3 2 3 2 11 2" xfId="44327" xr:uid="{00000000-0005-0000-0000-0000E6740000}"/>
    <cellStyle name="Normal 3 2 3 2 12" xfId="20040" xr:uid="{00000000-0005-0000-0000-0000E7740000}"/>
    <cellStyle name="Normal 3 2 3 2 12 2" xfId="46787" xr:uid="{00000000-0005-0000-0000-0000E8740000}"/>
    <cellStyle name="Normal 3 2 3 2 13" xfId="24906" xr:uid="{00000000-0005-0000-0000-0000E9740000}"/>
    <cellStyle name="Normal 3 2 3 2 13 2" xfId="51652" xr:uid="{00000000-0005-0000-0000-0000EA740000}"/>
    <cellStyle name="Normal 3 2 3 2 14" xfId="27319" xr:uid="{00000000-0005-0000-0000-0000EB740000}"/>
    <cellStyle name="Normal 3 2 3 2 2" xfId="691" xr:uid="{00000000-0005-0000-0000-0000EC740000}"/>
    <cellStyle name="Normal 3 2 3 2 2 10" xfId="17722" xr:uid="{00000000-0005-0000-0000-0000ED740000}"/>
    <cellStyle name="Normal 3 2 3 2 2 10 2" xfId="44469" xr:uid="{00000000-0005-0000-0000-0000EE740000}"/>
    <cellStyle name="Normal 3 2 3 2 2 11" xfId="20176" xr:uid="{00000000-0005-0000-0000-0000EF740000}"/>
    <cellStyle name="Normal 3 2 3 2 2 11 2" xfId="46923" xr:uid="{00000000-0005-0000-0000-0000F0740000}"/>
    <cellStyle name="Normal 3 2 3 2 2 12" xfId="25042" xr:uid="{00000000-0005-0000-0000-0000F1740000}"/>
    <cellStyle name="Normal 3 2 3 2 2 12 2" xfId="51788" xr:uid="{00000000-0005-0000-0000-0000F2740000}"/>
    <cellStyle name="Normal 3 2 3 2 2 13" xfId="27500" xr:uid="{00000000-0005-0000-0000-0000F3740000}"/>
    <cellStyle name="Normal 3 2 3 2 2 2" xfId="1002" xr:uid="{00000000-0005-0000-0000-0000F4740000}"/>
    <cellStyle name="Normal 3 2 3 2 2 2 10" xfId="20414" xr:uid="{00000000-0005-0000-0000-0000F5740000}"/>
    <cellStyle name="Normal 3 2 3 2 2 2 10 2" xfId="47161" xr:uid="{00000000-0005-0000-0000-0000F6740000}"/>
    <cellStyle name="Normal 3 2 3 2 2 2 11" xfId="25280" xr:uid="{00000000-0005-0000-0000-0000F7740000}"/>
    <cellStyle name="Normal 3 2 3 2 2 2 11 2" xfId="52025" xr:uid="{00000000-0005-0000-0000-0000F8740000}"/>
    <cellStyle name="Normal 3 2 3 2 2 2 12" xfId="27770" xr:uid="{00000000-0005-0000-0000-0000F9740000}"/>
    <cellStyle name="Normal 3 2 3 2 2 2 2" xfId="1479" xr:uid="{00000000-0005-0000-0000-0000FA740000}"/>
    <cellStyle name="Normal 3 2 3 2 2 2 2 10" xfId="28244" xr:uid="{00000000-0005-0000-0000-0000FB740000}"/>
    <cellStyle name="Normal 3 2 3 2 2 2 2 2" xfId="2907" xr:uid="{00000000-0005-0000-0000-0000FC740000}"/>
    <cellStyle name="Normal 3 2 3 2 2 2 2 2 2" xfId="5390" xr:uid="{00000000-0005-0000-0000-0000FD740000}"/>
    <cellStyle name="Normal 3 2 3 2 2 2 2 2 2 2" xfId="10241" xr:uid="{00000000-0005-0000-0000-0000FE740000}"/>
    <cellStyle name="Normal 3 2 3 2 2 2 2 2 2 2 2" xfId="36991" xr:uid="{00000000-0005-0000-0000-0000FF740000}"/>
    <cellStyle name="Normal 3 2 3 2 2 2 2 2 2 3" xfId="14983" xr:uid="{00000000-0005-0000-0000-000000750000}"/>
    <cellStyle name="Normal 3 2 3 2 2 2 2 2 2 3 2" xfId="41733" xr:uid="{00000000-0005-0000-0000-000001750000}"/>
    <cellStyle name="Normal 3 2 3 2 2 2 2 2 2 4" xfId="24784" xr:uid="{00000000-0005-0000-0000-000002750000}"/>
    <cellStyle name="Normal 3 2 3 2 2 2 2 2 2 4 2" xfId="51531" xr:uid="{00000000-0005-0000-0000-000003750000}"/>
    <cellStyle name="Normal 3 2 3 2 2 2 2 2 2 5" xfId="32140" xr:uid="{00000000-0005-0000-0000-000004750000}"/>
    <cellStyle name="Normal 3 2 3 2 2 2 2 2 3" xfId="7767" xr:uid="{00000000-0005-0000-0000-000005750000}"/>
    <cellStyle name="Normal 3 2 3 2 2 2 2 2 3 2" xfId="34517" xr:uid="{00000000-0005-0000-0000-000006750000}"/>
    <cellStyle name="Normal 3 2 3 2 2 2 2 2 4" xfId="12613" xr:uid="{00000000-0005-0000-0000-000007750000}"/>
    <cellStyle name="Normal 3 2 3 2 2 2 2 2 4 2" xfId="39363" xr:uid="{00000000-0005-0000-0000-000008750000}"/>
    <cellStyle name="Normal 3 2 3 2 2 2 2 2 5" xfId="17458" xr:uid="{00000000-0005-0000-0000-000009750000}"/>
    <cellStyle name="Normal 3 2 3 2 2 2 2 2 5 2" xfId="44208" xr:uid="{00000000-0005-0000-0000-00000A750000}"/>
    <cellStyle name="Normal 3 2 3 2 2 2 2 2 6" xfId="19859" xr:uid="{00000000-0005-0000-0000-00000B750000}"/>
    <cellStyle name="Normal 3 2 3 2 2 2 2 2 6 2" xfId="46606" xr:uid="{00000000-0005-0000-0000-00000C750000}"/>
    <cellStyle name="Normal 3 2 3 2 2 2 2 2 7" xfId="22310" xr:uid="{00000000-0005-0000-0000-00000D750000}"/>
    <cellStyle name="Normal 3 2 3 2 2 2 2 2 7 2" xfId="49057" xr:uid="{00000000-0005-0000-0000-00000E750000}"/>
    <cellStyle name="Normal 3 2 3 2 2 2 2 2 8" xfId="27176" xr:uid="{00000000-0005-0000-0000-00000F750000}"/>
    <cellStyle name="Normal 3 2 3 2 2 2 2 2 8 2" xfId="53921" xr:uid="{00000000-0005-0000-0000-000010750000}"/>
    <cellStyle name="Normal 3 2 3 2 2 2 2 2 9" xfId="29666" xr:uid="{00000000-0005-0000-0000-000011750000}"/>
    <cellStyle name="Normal 3 2 3 2 2 2 2 3" xfId="3962" xr:uid="{00000000-0005-0000-0000-000012750000}"/>
    <cellStyle name="Normal 3 2 3 2 2 2 2 3 2" xfId="8819" xr:uid="{00000000-0005-0000-0000-000013750000}"/>
    <cellStyle name="Normal 3 2 3 2 2 2 2 3 2 2" xfId="35569" xr:uid="{00000000-0005-0000-0000-000014750000}"/>
    <cellStyle name="Normal 3 2 3 2 2 2 2 3 3" xfId="13561" xr:uid="{00000000-0005-0000-0000-000015750000}"/>
    <cellStyle name="Normal 3 2 3 2 2 2 2 3 3 2" xfId="40311" xr:uid="{00000000-0005-0000-0000-000016750000}"/>
    <cellStyle name="Normal 3 2 3 2 2 2 2 3 4" xfId="23362" xr:uid="{00000000-0005-0000-0000-000017750000}"/>
    <cellStyle name="Normal 3 2 3 2 2 2 2 3 4 2" xfId="50109" xr:uid="{00000000-0005-0000-0000-000018750000}"/>
    <cellStyle name="Normal 3 2 3 2 2 2 2 3 5" xfId="30718" xr:uid="{00000000-0005-0000-0000-000019750000}"/>
    <cellStyle name="Normal 3 2 3 2 2 2 2 4" xfId="6345" xr:uid="{00000000-0005-0000-0000-00001A750000}"/>
    <cellStyle name="Normal 3 2 3 2 2 2 2 4 2" xfId="33095" xr:uid="{00000000-0005-0000-0000-00001B750000}"/>
    <cellStyle name="Normal 3 2 3 2 2 2 2 5" xfId="11191" xr:uid="{00000000-0005-0000-0000-00001C750000}"/>
    <cellStyle name="Normal 3 2 3 2 2 2 2 5 2" xfId="37941" xr:uid="{00000000-0005-0000-0000-00001D750000}"/>
    <cellStyle name="Normal 3 2 3 2 2 2 2 6" xfId="16036" xr:uid="{00000000-0005-0000-0000-00001E750000}"/>
    <cellStyle name="Normal 3 2 3 2 2 2 2 6 2" xfId="42786" xr:uid="{00000000-0005-0000-0000-00001F750000}"/>
    <cellStyle name="Normal 3 2 3 2 2 2 2 7" xfId="18437" xr:uid="{00000000-0005-0000-0000-000020750000}"/>
    <cellStyle name="Normal 3 2 3 2 2 2 2 7 2" xfId="45184" xr:uid="{00000000-0005-0000-0000-000021750000}"/>
    <cellStyle name="Normal 3 2 3 2 2 2 2 8" xfId="20888" xr:uid="{00000000-0005-0000-0000-000022750000}"/>
    <cellStyle name="Normal 3 2 3 2 2 2 2 8 2" xfId="47635" xr:uid="{00000000-0005-0000-0000-000023750000}"/>
    <cellStyle name="Normal 3 2 3 2 2 2 2 9" xfId="25754" xr:uid="{00000000-0005-0000-0000-000024750000}"/>
    <cellStyle name="Normal 3 2 3 2 2 2 2 9 2" xfId="52499" xr:uid="{00000000-0005-0000-0000-000025750000}"/>
    <cellStyle name="Normal 3 2 3 2 2 2 3" xfId="1958" xr:uid="{00000000-0005-0000-0000-000026750000}"/>
    <cellStyle name="Normal 3 2 3 2 2 2 3 2" xfId="4441" xr:uid="{00000000-0005-0000-0000-000027750000}"/>
    <cellStyle name="Normal 3 2 3 2 2 2 3 2 2" xfId="9293" xr:uid="{00000000-0005-0000-0000-000028750000}"/>
    <cellStyle name="Normal 3 2 3 2 2 2 3 2 2 2" xfId="36043" xr:uid="{00000000-0005-0000-0000-000029750000}"/>
    <cellStyle name="Normal 3 2 3 2 2 2 3 2 3" xfId="14035" xr:uid="{00000000-0005-0000-0000-00002A750000}"/>
    <cellStyle name="Normal 3 2 3 2 2 2 3 2 3 2" xfId="40785" xr:uid="{00000000-0005-0000-0000-00002B750000}"/>
    <cellStyle name="Normal 3 2 3 2 2 2 3 2 4" xfId="23836" xr:uid="{00000000-0005-0000-0000-00002C750000}"/>
    <cellStyle name="Normal 3 2 3 2 2 2 3 2 4 2" xfId="50583" xr:uid="{00000000-0005-0000-0000-00002D750000}"/>
    <cellStyle name="Normal 3 2 3 2 2 2 3 2 5" xfId="31192" xr:uid="{00000000-0005-0000-0000-00002E750000}"/>
    <cellStyle name="Normal 3 2 3 2 2 2 3 3" xfId="6819" xr:uid="{00000000-0005-0000-0000-00002F750000}"/>
    <cellStyle name="Normal 3 2 3 2 2 2 3 3 2" xfId="33569" xr:uid="{00000000-0005-0000-0000-000030750000}"/>
    <cellStyle name="Normal 3 2 3 2 2 2 3 4" xfId="11665" xr:uid="{00000000-0005-0000-0000-000031750000}"/>
    <cellStyle name="Normal 3 2 3 2 2 2 3 4 2" xfId="38415" xr:uid="{00000000-0005-0000-0000-000032750000}"/>
    <cellStyle name="Normal 3 2 3 2 2 2 3 5" xfId="16510" xr:uid="{00000000-0005-0000-0000-000033750000}"/>
    <cellStyle name="Normal 3 2 3 2 2 2 3 5 2" xfId="43260" xr:uid="{00000000-0005-0000-0000-000034750000}"/>
    <cellStyle name="Normal 3 2 3 2 2 2 3 6" xfId="18911" xr:uid="{00000000-0005-0000-0000-000035750000}"/>
    <cellStyle name="Normal 3 2 3 2 2 2 3 6 2" xfId="45658" xr:uid="{00000000-0005-0000-0000-000036750000}"/>
    <cellStyle name="Normal 3 2 3 2 2 2 3 7" xfId="21362" xr:uid="{00000000-0005-0000-0000-000037750000}"/>
    <cellStyle name="Normal 3 2 3 2 2 2 3 7 2" xfId="48109" xr:uid="{00000000-0005-0000-0000-000038750000}"/>
    <cellStyle name="Normal 3 2 3 2 2 2 3 8" xfId="26228" xr:uid="{00000000-0005-0000-0000-000039750000}"/>
    <cellStyle name="Normal 3 2 3 2 2 2 3 8 2" xfId="52973" xr:uid="{00000000-0005-0000-0000-00003A750000}"/>
    <cellStyle name="Normal 3 2 3 2 2 2 3 9" xfId="28718" xr:uid="{00000000-0005-0000-0000-00003B750000}"/>
    <cellStyle name="Normal 3 2 3 2 2 2 4" xfId="2433" xr:uid="{00000000-0005-0000-0000-00003C750000}"/>
    <cellStyle name="Normal 3 2 3 2 2 2 4 2" xfId="4916" xr:uid="{00000000-0005-0000-0000-00003D750000}"/>
    <cellStyle name="Normal 3 2 3 2 2 2 4 2 2" xfId="9767" xr:uid="{00000000-0005-0000-0000-00003E750000}"/>
    <cellStyle name="Normal 3 2 3 2 2 2 4 2 2 2" xfId="36517" xr:uid="{00000000-0005-0000-0000-00003F750000}"/>
    <cellStyle name="Normal 3 2 3 2 2 2 4 2 3" xfId="14509" xr:uid="{00000000-0005-0000-0000-000040750000}"/>
    <cellStyle name="Normal 3 2 3 2 2 2 4 2 3 2" xfId="41259" xr:uid="{00000000-0005-0000-0000-000041750000}"/>
    <cellStyle name="Normal 3 2 3 2 2 2 4 2 4" xfId="24310" xr:uid="{00000000-0005-0000-0000-000042750000}"/>
    <cellStyle name="Normal 3 2 3 2 2 2 4 2 4 2" xfId="51057" xr:uid="{00000000-0005-0000-0000-000043750000}"/>
    <cellStyle name="Normal 3 2 3 2 2 2 4 2 5" xfId="31666" xr:uid="{00000000-0005-0000-0000-000044750000}"/>
    <cellStyle name="Normal 3 2 3 2 2 2 4 3" xfId="7293" xr:uid="{00000000-0005-0000-0000-000045750000}"/>
    <cellStyle name="Normal 3 2 3 2 2 2 4 3 2" xfId="34043" xr:uid="{00000000-0005-0000-0000-000046750000}"/>
    <cellStyle name="Normal 3 2 3 2 2 2 4 4" xfId="12139" xr:uid="{00000000-0005-0000-0000-000047750000}"/>
    <cellStyle name="Normal 3 2 3 2 2 2 4 4 2" xfId="38889" xr:uid="{00000000-0005-0000-0000-000048750000}"/>
    <cellStyle name="Normal 3 2 3 2 2 2 4 5" xfId="16984" xr:uid="{00000000-0005-0000-0000-000049750000}"/>
    <cellStyle name="Normal 3 2 3 2 2 2 4 5 2" xfId="43734" xr:uid="{00000000-0005-0000-0000-00004A750000}"/>
    <cellStyle name="Normal 3 2 3 2 2 2 4 6" xfId="19385" xr:uid="{00000000-0005-0000-0000-00004B750000}"/>
    <cellStyle name="Normal 3 2 3 2 2 2 4 6 2" xfId="46132" xr:uid="{00000000-0005-0000-0000-00004C750000}"/>
    <cellStyle name="Normal 3 2 3 2 2 2 4 7" xfId="21836" xr:uid="{00000000-0005-0000-0000-00004D750000}"/>
    <cellStyle name="Normal 3 2 3 2 2 2 4 7 2" xfId="48583" xr:uid="{00000000-0005-0000-0000-00004E750000}"/>
    <cellStyle name="Normal 3 2 3 2 2 2 4 8" xfId="26702" xr:uid="{00000000-0005-0000-0000-00004F750000}"/>
    <cellStyle name="Normal 3 2 3 2 2 2 4 8 2" xfId="53447" xr:uid="{00000000-0005-0000-0000-000050750000}"/>
    <cellStyle name="Normal 3 2 3 2 2 2 4 9" xfId="29192" xr:uid="{00000000-0005-0000-0000-000051750000}"/>
    <cellStyle name="Normal 3 2 3 2 2 2 5" xfId="3486" xr:uid="{00000000-0005-0000-0000-000052750000}"/>
    <cellStyle name="Normal 3 2 3 2 2 2 5 2" xfId="8345" xr:uid="{00000000-0005-0000-0000-000053750000}"/>
    <cellStyle name="Normal 3 2 3 2 2 2 5 2 2" xfId="35095" xr:uid="{00000000-0005-0000-0000-000054750000}"/>
    <cellStyle name="Normal 3 2 3 2 2 2 5 3" xfId="13087" xr:uid="{00000000-0005-0000-0000-000055750000}"/>
    <cellStyle name="Normal 3 2 3 2 2 2 5 3 2" xfId="39837" xr:uid="{00000000-0005-0000-0000-000056750000}"/>
    <cellStyle name="Normal 3 2 3 2 2 2 5 4" xfId="22888" xr:uid="{00000000-0005-0000-0000-000057750000}"/>
    <cellStyle name="Normal 3 2 3 2 2 2 5 4 2" xfId="49635" xr:uid="{00000000-0005-0000-0000-000058750000}"/>
    <cellStyle name="Normal 3 2 3 2 2 2 5 5" xfId="30244" xr:uid="{00000000-0005-0000-0000-000059750000}"/>
    <cellStyle name="Normal 3 2 3 2 2 2 6" xfId="5871" xr:uid="{00000000-0005-0000-0000-00005A750000}"/>
    <cellStyle name="Normal 3 2 3 2 2 2 6 2" xfId="32621" xr:uid="{00000000-0005-0000-0000-00005B750000}"/>
    <cellStyle name="Normal 3 2 3 2 2 2 7" xfId="10717" xr:uid="{00000000-0005-0000-0000-00005C750000}"/>
    <cellStyle name="Normal 3 2 3 2 2 2 7 2" xfId="37467" xr:uid="{00000000-0005-0000-0000-00005D750000}"/>
    <cellStyle name="Normal 3 2 3 2 2 2 8" xfId="15562" xr:uid="{00000000-0005-0000-0000-00005E750000}"/>
    <cellStyle name="Normal 3 2 3 2 2 2 8 2" xfId="42312" xr:uid="{00000000-0005-0000-0000-00005F750000}"/>
    <cellStyle name="Normal 3 2 3 2 2 2 9" xfId="17963" xr:uid="{00000000-0005-0000-0000-000060750000}"/>
    <cellStyle name="Normal 3 2 3 2 2 2 9 2" xfId="44710" xr:uid="{00000000-0005-0000-0000-000061750000}"/>
    <cellStyle name="Normal 3 2 3 2 2 3" xfId="1240" xr:uid="{00000000-0005-0000-0000-000062750000}"/>
    <cellStyle name="Normal 3 2 3 2 2 3 10" xfId="28007" xr:uid="{00000000-0005-0000-0000-000063750000}"/>
    <cellStyle name="Normal 3 2 3 2 2 3 2" xfId="2670" xr:uid="{00000000-0005-0000-0000-000064750000}"/>
    <cellStyle name="Normal 3 2 3 2 2 3 2 2" xfId="5153" xr:uid="{00000000-0005-0000-0000-000065750000}"/>
    <cellStyle name="Normal 3 2 3 2 2 3 2 2 2" xfId="10004" xr:uid="{00000000-0005-0000-0000-000066750000}"/>
    <cellStyle name="Normal 3 2 3 2 2 3 2 2 2 2" xfId="36754" xr:uid="{00000000-0005-0000-0000-000067750000}"/>
    <cellStyle name="Normal 3 2 3 2 2 3 2 2 3" xfId="14746" xr:uid="{00000000-0005-0000-0000-000068750000}"/>
    <cellStyle name="Normal 3 2 3 2 2 3 2 2 3 2" xfId="41496" xr:uid="{00000000-0005-0000-0000-000069750000}"/>
    <cellStyle name="Normal 3 2 3 2 2 3 2 2 4" xfId="24547" xr:uid="{00000000-0005-0000-0000-00006A750000}"/>
    <cellStyle name="Normal 3 2 3 2 2 3 2 2 4 2" xfId="51294" xr:uid="{00000000-0005-0000-0000-00006B750000}"/>
    <cellStyle name="Normal 3 2 3 2 2 3 2 2 5" xfId="31903" xr:uid="{00000000-0005-0000-0000-00006C750000}"/>
    <cellStyle name="Normal 3 2 3 2 2 3 2 3" xfId="7530" xr:uid="{00000000-0005-0000-0000-00006D750000}"/>
    <cellStyle name="Normal 3 2 3 2 2 3 2 3 2" xfId="34280" xr:uid="{00000000-0005-0000-0000-00006E750000}"/>
    <cellStyle name="Normal 3 2 3 2 2 3 2 4" xfId="12376" xr:uid="{00000000-0005-0000-0000-00006F750000}"/>
    <cellStyle name="Normal 3 2 3 2 2 3 2 4 2" xfId="39126" xr:uid="{00000000-0005-0000-0000-000070750000}"/>
    <cellStyle name="Normal 3 2 3 2 2 3 2 5" xfId="17221" xr:uid="{00000000-0005-0000-0000-000071750000}"/>
    <cellStyle name="Normal 3 2 3 2 2 3 2 5 2" xfId="43971" xr:uid="{00000000-0005-0000-0000-000072750000}"/>
    <cellStyle name="Normal 3 2 3 2 2 3 2 6" xfId="19622" xr:uid="{00000000-0005-0000-0000-000073750000}"/>
    <cellStyle name="Normal 3 2 3 2 2 3 2 6 2" xfId="46369" xr:uid="{00000000-0005-0000-0000-000074750000}"/>
    <cellStyle name="Normal 3 2 3 2 2 3 2 7" xfId="22073" xr:uid="{00000000-0005-0000-0000-000075750000}"/>
    <cellStyle name="Normal 3 2 3 2 2 3 2 7 2" xfId="48820" xr:uid="{00000000-0005-0000-0000-000076750000}"/>
    <cellStyle name="Normal 3 2 3 2 2 3 2 8" xfId="26939" xr:uid="{00000000-0005-0000-0000-000077750000}"/>
    <cellStyle name="Normal 3 2 3 2 2 3 2 8 2" xfId="53684" xr:uid="{00000000-0005-0000-0000-000078750000}"/>
    <cellStyle name="Normal 3 2 3 2 2 3 2 9" xfId="29429" xr:uid="{00000000-0005-0000-0000-000079750000}"/>
    <cellStyle name="Normal 3 2 3 2 2 3 3" xfId="3724" xr:uid="{00000000-0005-0000-0000-00007A750000}"/>
    <cellStyle name="Normal 3 2 3 2 2 3 3 2" xfId="8582" xr:uid="{00000000-0005-0000-0000-00007B750000}"/>
    <cellStyle name="Normal 3 2 3 2 2 3 3 2 2" xfId="35332" xr:uid="{00000000-0005-0000-0000-00007C750000}"/>
    <cellStyle name="Normal 3 2 3 2 2 3 3 3" xfId="13324" xr:uid="{00000000-0005-0000-0000-00007D750000}"/>
    <cellStyle name="Normal 3 2 3 2 2 3 3 3 2" xfId="40074" xr:uid="{00000000-0005-0000-0000-00007E750000}"/>
    <cellStyle name="Normal 3 2 3 2 2 3 3 4" xfId="23125" xr:uid="{00000000-0005-0000-0000-00007F750000}"/>
    <cellStyle name="Normal 3 2 3 2 2 3 3 4 2" xfId="49872" xr:uid="{00000000-0005-0000-0000-000080750000}"/>
    <cellStyle name="Normal 3 2 3 2 2 3 3 5" xfId="30481" xr:uid="{00000000-0005-0000-0000-000081750000}"/>
    <cellStyle name="Normal 3 2 3 2 2 3 4" xfId="6108" xr:uid="{00000000-0005-0000-0000-000082750000}"/>
    <cellStyle name="Normal 3 2 3 2 2 3 4 2" xfId="32858" xr:uid="{00000000-0005-0000-0000-000083750000}"/>
    <cellStyle name="Normal 3 2 3 2 2 3 5" xfId="10954" xr:uid="{00000000-0005-0000-0000-000084750000}"/>
    <cellStyle name="Normal 3 2 3 2 2 3 5 2" xfId="37704" xr:uid="{00000000-0005-0000-0000-000085750000}"/>
    <cellStyle name="Normal 3 2 3 2 2 3 6" xfId="15799" xr:uid="{00000000-0005-0000-0000-000086750000}"/>
    <cellStyle name="Normal 3 2 3 2 2 3 6 2" xfId="42549" xr:uid="{00000000-0005-0000-0000-000087750000}"/>
    <cellStyle name="Normal 3 2 3 2 2 3 7" xfId="18200" xr:uid="{00000000-0005-0000-0000-000088750000}"/>
    <cellStyle name="Normal 3 2 3 2 2 3 7 2" xfId="44947" xr:uid="{00000000-0005-0000-0000-000089750000}"/>
    <cellStyle name="Normal 3 2 3 2 2 3 8" xfId="20651" xr:uid="{00000000-0005-0000-0000-00008A750000}"/>
    <cellStyle name="Normal 3 2 3 2 2 3 8 2" xfId="47398" xr:uid="{00000000-0005-0000-0000-00008B750000}"/>
    <cellStyle name="Normal 3 2 3 2 2 3 9" xfId="25517" xr:uid="{00000000-0005-0000-0000-00008C750000}"/>
    <cellStyle name="Normal 3 2 3 2 2 3 9 2" xfId="52262" xr:uid="{00000000-0005-0000-0000-00008D750000}"/>
    <cellStyle name="Normal 3 2 3 2 2 4" xfId="1720" xr:uid="{00000000-0005-0000-0000-00008E750000}"/>
    <cellStyle name="Normal 3 2 3 2 2 4 2" xfId="4203" xr:uid="{00000000-0005-0000-0000-00008F750000}"/>
    <cellStyle name="Normal 3 2 3 2 2 4 2 2" xfId="9056" xr:uid="{00000000-0005-0000-0000-000090750000}"/>
    <cellStyle name="Normal 3 2 3 2 2 4 2 2 2" xfId="35806" xr:uid="{00000000-0005-0000-0000-000091750000}"/>
    <cellStyle name="Normal 3 2 3 2 2 4 2 3" xfId="13798" xr:uid="{00000000-0005-0000-0000-000092750000}"/>
    <cellStyle name="Normal 3 2 3 2 2 4 2 3 2" xfId="40548" xr:uid="{00000000-0005-0000-0000-000093750000}"/>
    <cellStyle name="Normal 3 2 3 2 2 4 2 4" xfId="23599" xr:uid="{00000000-0005-0000-0000-000094750000}"/>
    <cellStyle name="Normal 3 2 3 2 2 4 2 4 2" xfId="50346" xr:uid="{00000000-0005-0000-0000-000095750000}"/>
    <cellStyle name="Normal 3 2 3 2 2 4 2 5" xfId="30955" xr:uid="{00000000-0005-0000-0000-000096750000}"/>
    <cellStyle name="Normal 3 2 3 2 2 4 3" xfId="6582" xr:uid="{00000000-0005-0000-0000-000097750000}"/>
    <cellStyle name="Normal 3 2 3 2 2 4 3 2" xfId="33332" xr:uid="{00000000-0005-0000-0000-000098750000}"/>
    <cellStyle name="Normal 3 2 3 2 2 4 4" xfId="11428" xr:uid="{00000000-0005-0000-0000-000099750000}"/>
    <cellStyle name="Normal 3 2 3 2 2 4 4 2" xfId="38178" xr:uid="{00000000-0005-0000-0000-00009A750000}"/>
    <cellStyle name="Normal 3 2 3 2 2 4 5" xfId="16273" xr:uid="{00000000-0005-0000-0000-00009B750000}"/>
    <cellStyle name="Normal 3 2 3 2 2 4 5 2" xfId="43023" xr:uid="{00000000-0005-0000-0000-00009C750000}"/>
    <cellStyle name="Normal 3 2 3 2 2 4 6" xfId="18674" xr:uid="{00000000-0005-0000-0000-00009D750000}"/>
    <cellStyle name="Normal 3 2 3 2 2 4 6 2" xfId="45421" xr:uid="{00000000-0005-0000-0000-00009E750000}"/>
    <cellStyle name="Normal 3 2 3 2 2 4 7" xfId="21125" xr:uid="{00000000-0005-0000-0000-00009F750000}"/>
    <cellStyle name="Normal 3 2 3 2 2 4 7 2" xfId="47872" xr:uid="{00000000-0005-0000-0000-0000A0750000}"/>
    <cellStyle name="Normal 3 2 3 2 2 4 8" xfId="25991" xr:uid="{00000000-0005-0000-0000-0000A1750000}"/>
    <cellStyle name="Normal 3 2 3 2 2 4 8 2" xfId="52736" xr:uid="{00000000-0005-0000-0000-0000A2750000}"/>
    <cellStyle name="Normal 3 2 3 2 2 4 9" xfId="28481" xr:uid="{00000000-0005-0000-0000-0000A3750000}"/>
    <cellStyle name="Normal 3 2 3 2 2 5" xfId="2196" xr:uid="{00000000-0005-0000-0000-0000A4750000}"/>
    <cellStyle name="Normal 3 2 3 2 2 5 2" xfId="4679" xr:uid="{00000000-0005-0000-0000-0000A5750000}"/>
    <cellStyle name="Normal 3 2 3 2 2 5 2 2" xfId="9530" xr:uid="{00000000-0005-0000-0000-0000A6750000}"/>
    <cellStyle name="Normal 3 2 3 2 2 5 2 2 2" xfId="36280" xr:uid="{00000000-0005-0000-0000-0000A7750000}"/>
    <cellStyle name="Normal 3 2 3 2 2 5 2 3" xfId="14272" xr:uid="{00000000-0005-0000-0000-0000A8750000}"/>
    <cellStyle name="Normal 3 2 3 2 2 5 2 3 2" xfId="41022" xr:uid="{00000000-0005-0000-0000-0000A9750000}"/>
    <cellStyle name="Normal 3 2 3 2 2 5 2 4" xfId="24073" xr:uid="{00000000-0005-0000-0000-0000AA750000}"/>
    <cellStyle name="Normal 3 2 3 2 2 5 2 4 2" xfId="50820" xr:uid="{00000000-0005-0000-0000-0000AB750000}"/>
    <cellStyle name="Normal 3 2 3 2 2 5 2 5" xfId="31429" xr:uid="{00000000-0005-0000-0000-0000AC750000}"/>
    <cellStyle name="Normal 3 2 3 2 2 5 3" xfId="7056" xr:uid="{00000000-0005-0000-0000-0000AD750000}"/>
    <cellStyle name="Normal 3 2 3 2 2 5 3 2" xfId="33806" xr:uid="{00000000-0005-0000-0000-0000AE750000}"/>
    <cellStyle name="Normal 3 2 3 2 2 5 4" xfId="11902" xr:uid="{00000000-0005-0000-0000-0000AF750000}"/>
    <cellStyle name="Normal 3 2 3 2 2 5 4 2" xfId="38652" xr:uid="{00000000-0005-0000-0000-0000B0750000}"/>
    <cellStyle name="Normal 3 2 3 2 2 5 5" xfId="16747" xr:uid="{00000000-0005-0000-0000-0000B1750000}"/>
    <cellStyle name="Normal 3 2 3 2 2 5 5 2" xfId="43497" xr:uid="{00000000-0005-0000-0000-0000B2750000}"/>
    <cellStyle name="Normal 3 2 3 2 2 5 6" xfId="19148" xr:uid="{00000000-0005-0000-0000-0000B3750000}"/>
    <cellStyle name="Normal 3 2 3 2 2 5 6 2" xfId="45895" xr:uid="{00000000-0005-0000-0000-0000B4750000}"/>
    <cellStyle name="Normal 3 2 3 2 2 5 7" xfId="21599" xr:uid="{00000000-0005-0000-0000-0000B5750000}"/>
    <cellStyle name="Normal 3 2 3 2 2 5 7 2" xfId="48346" xr:uid="{00000000-0005-0000-0000-0000B6750000}"/>
    <cellStyle name="Normal 3 2 3 2 2 5 8" xfId="26465" xr:uid="{00000000-0005-0000-0000-0000B7750000}"/>
    <cellStyle name="Normal 3 2 3 2 2 5 8 2" xfId="53210" xr:uid="{00000000-0005-0000-0000-0000B8750000}"/>
    <cellStyle name="Normal 3 2 3 2 2 5 9" xfId="28955" xr:uid="{00000000-0005-0000-0000-0000B9750000}"/>
    <cellStyle name="Normal 3 2 3 2 2 6" xfId="3216" xr:uid="{00000000-0005-0000-0000-0000BA750000}"/>
    <cellStyle name="Normal 3 2 3 2 2 6 2" xfId="8075" xr:uid="{00000000-0005-0000-0000-0000BB750000}"/>
    <cellStyle name="Normal 3 2 3 2 2 6 2 2" xfId="34825" xr:uid="{00000000-0005-0000-0000-0000BC750000}"/>
    <cellStyle name="Normal 3 2 3 2 2 6 3" xfId="12850" xr:uid="{00000000-0005-0000-0000-0000BD750000}"/>
    <cellStyle name="Normal 3 2 3 2 2 6 3 2" xfId="39600" xr:uid="{00000000-0005-0000-0000-0000BE750000}"/>
    <cellStyle name="Normal 3 2 3 2 2 6 4" xfId="22618" xr:uid="{00000000-0005-0000-0000-0000BF750000}"/>
    <cellStyle name="Normal 3 2 3 2 2 6 4 2" xfId="49365" xr:uid="{00000000-0005-0000-0000-0000C0750000}"/>
    <cellStyle name="Normal 3 2 3 2 2 6 5" xfId="29974" xr:uid="{00000000-0005-0000-0000-0000C1750000}"/>
    <cellStyle name="Normal 3 2 3 2 2 7" xfId="5634" xr:uid="{00000000-0005-0000-0000-0000C2750000}"/>
    <cellStyle name="Normal 3 2 3 2 2 7 2" xfId="32384" xr:uid="{00000000-0005-0000-0000-0000C3750000}"/>
    <cellStyle name="Normal 3 2 3 2 2 8" xfId="10479" xr:uid="{00000000-0005-0000-0000-0000C4750000}"/>
    <cellStyle name="Normal 3 2 3 2 2 8 2" xfId="37229" xr:uid="{00000000-0005-0000-0000-0000C5750000}"/>
    <cellStyle name="Normal 3 2 3 2 2 9" xfId="15325" xr:uid="{00000000-0005-0000-0000-0000C6750000}"/>
    <cellStyle name="Normal 3 2 3 2 2 9 2" xfId="42075" xr:uid="{00000000-0005-0000-0000-0000C7750000}"/>
    <cellStyle name="Normal 3 2 3 2 3" xfId="835" xr:uid="{00000000-0005-0000-0000-0000C8750000}"/>
    <cellStyle name="Normal 3 2 3 2 3 10" xfId="20278" xr:uid="{00000000-0005-0000-0000-0000C9750000}"/>
    <cellStyle name="Normal 3 2 3 2 3 10 2" xfId="47025" xr:uid="{00000000-0005-0000-0000-0000CA750000}"/>
    <cellStyle name="Normal 3 2 3 2 3 11" xfId="25144" xr:uid="{00000000-0005-0000-0000-0000CB750000}"/>
    <cellStyle name="Normal 3 2 3 2 3 11 2" xfId="51889" xr:uid="{00000000-0005-0000-0000-0000CC750000}"/>
    <cellStyle name="Normal 3 2 3 2 3 12" xfId="27608" xr:uid="{00000000-0005-0000-0000-0000CD750000}"/>
    <cellStyle name="Normal 3 2 3 2 3 2" xfId="1343" xr:uid="{00000000-0005-0000-0000-0000CE750000}"/>
    <cellStyle name="Normal 3 2 3 2 3 2 10" xfId="28108" xr:uid="{00000000-0005-0000-0000-0000CF750000}"/>
    <cellStyle name="Normal 3 2 3 2 3 2 2" xfId="2771" xr:uid="{00000000-0005-0000-0000-0000D0750000}"/>
    <cellStyle name="Normal 3 2 3 2 3 2 2 2" xfId="5254" xr:uid="{00000000-0005-0000-0000-0000D1750000}"/>
    <cellStyle name="Normal 3 2 3 2 3 2 2 2 2" xfId="10105" xr:uid="{00000000-0005-0000-0000-0000D2750000}"/>
    <cellStyle name="Normal 3 2 3 2 3 2 2 2 2 2" xfId="36855" xr:uid="{00000000-0005-0000-0000-0000D3750000}"/>
    <cellStyle name="Normal 3 2 3 2 3 2 2 2 3" xfId="14847" xr:uid="{00000000-0005-0000-0000-0000D4750000}"/>
    <cellStyle name="Normal 3 2 3 2 3 2 2 2 3 2" xfId="41597" xr:uid="{00000000-0005-0000-0000-0000D5750000}"/>
    <cellStyle name="Normal 3 2 3 2 3 2 2 2 4" xfId="24648" xr:uid="{00000000-0005-0000-0000-0000D6750000}"/>
    <cellStyle name="Normal 3 2 3 2 3 2 2 2 4 2" xfId="51395" xr:uid="{00000000-0005-0000-0000-0000D7750000}"/>
    <cellStyle name="Normal 3 2 3 2 3 2 2 2 5" xfId="32004" xr:uid="{00000000-0005-0000-0000-0000D8750000}"/>
    <cellStyle name="Normal 3 2 3 2 3 2 2 3" xfId="7631" xr:uid="{00000000-0005-0000-0000-0000D9750000}"/>
    <cellStyle name="Normal 3 2 3 2 3 2 2 3 2" xfId="34381" xr:uid="{00000000-0005-0000-0000-0000DA750000}"/>
    <cellStyle name="Normal 3 2 3 2 3 2 2 4" xfId="12477" xr:uid="{00000000-0005-0000-0000-0000DB750000}"/>
    <cellStyle name="Normal 3 2 3 2 3 2 2 4 2" xfId="39227" xr:uid="{00000000-0005-0000-0000-0000DC750000}"/>
    <cellStyle name="Normal 3 2 3 2 3 2 2 5" xfId="17322" xr:uid="{00000000-0005-0000-0000-0000DD750000}"/>
    <cellStyle name="Normal 3 2 3 2 3 2 2 5 2" xfId="44072" xr:uid="{00000000-0005-0000-0000-0000DE750000}"/>
    <cellStyle name="Normal 3 2 3 2 3 2 2 6" xfId="19723" xr:uid="{00000000-0005-0000-0000-0000DF750000}"/>
    <cellStyle name="Normal 3 2 3 2 3 2 2 6 2" xfId="46470" xr:uid="{00000000-0005-0000-0000-0000E0750000}"/>
    <cellStyle name="Normal 3 2 3 2 3 2 2 7" xfId="22174" xr:uid="{00000000-0005-0000-0000-0000E1750000}"/>
    <cellStyle name="Normal 3 2 3 2 3 2 2 7 2" xfId="48921" xr:uid="{00000000-0005-0000-0000-0000E2750000}"/>
    <cellStyle name="Normal 3 2 3 2 3 2 2 8" xfId="27040" xr:uid="{00000000-0005-0000-0000-0000E3750000}"/>
    <cellStyle name="Normal 3 2 3 2 3 2 2 8 2" xfId="53785" xr:uid="{00000000-0005-0000-0000-0000E4750000}"/>
    <cellStyle name="Normal 3 2 3 2 3 2 2 9" xfId="29530" xr:uid="{00000000-0005-0000-0000-0000E5750000}"/>
    <cellStyle name="Normal 3 2 3 2 3 2 3" xfId="3826" xr:uid="{00000000-0005-0000-0000-0000E6750000}"/>
    <cellStyle name="Normal 3 2 3 2 3 2 3 2" xfId="8683" xr:uid="{00000000-0005-0000-0000-0000E7750000}"/>
    <cellStyle name="Normal 3 2 3 2 3 2 3 2 2" xfId="35433" xr:uid="{00000000-0005-0000-0000-0000E8750000}"/>
    <cellStyle name="Normal 3 2 3 2 3 2 3 3" xfId="13425" xr:uid="{00000000-0005-0000-0000-0000E9750000}"/>
    <cellStyle name="Normal 3 2 3 2 3 2 3 3 2" xfId="40175" xr:uid="{00000000-0005-0000-0000-0000EA750000}"/>
    <cellStyle name="Normal 3 2 3 2 3 2 3 4" xfId="23226" xr:uid="{00000000-0005-0000-0000-0000EB750000}"/>
    <cellStyle name="Normal 3 2 3 2 3 2 3 4 2" xfId="49973" xr:uid="{00000000-0005-0000-0000-0000EC750000}"/>
    <cellStyle name="Normal 3 2 3 2 3 2 3 5" xfId="30582" xr:uid="{00000000-0005-0000-0000-0000ED750000}"/>
    <cellStyle name="Normal 3 2 3 2 3 2 4" xfId="6209" xr:uid="{00000000-0005-0000-0000-0000EE750000}"/>
    <cellStyle name="Normal 3 2 3 2 3 2 4 2" xfId="32959" xr:uid="{00000000-0005-0000-0000-0000EF750000}"/>
    <cellStyle name="Normal 3 2 3 2 3 2 5" xfId="11055" xr:uid="{00000000-0005-0000-0000-0000F0750000}"/>
    <cellStyle name="Normal 3 2 3 2 3 2 5 2" xfId="37805" xr:uid="{00000000-0005-0000-0000-0000F1750000}"/>
    <cellStyle name="Normal 3 2 3 2 3 2 6" xfId="15900" xr:uid="{00000000-0005-0000-0000-0000F2750000}"/>
    <cellStyle name="Normal 3 2 3 2 3 2 6 2" xfId="42650" xr:uid="{00000000-0005-0000-0000-0000F3750000}"/>
    <cellStyle name="Normal 3 2 3 2 3 2 7" xfId="18301" xr:uid="{00000000-0005-0000-0000-0000F4750000}"/>
    <cellStyle name="Normal 3 2 3 2 3 2 7 2" xfId="45048" xr:uid="{00000000-0005-0000-0000-0000F5750000}"/>
    <cellStyle name="Normal 3 2 3 2 3 2 8" xfId="20752" xr:uid="{00000000-0005-0000-0000-0000F6750000}"/>
    <cellStyle name="Normal 3 2 3 2 3 2 8 2" xfId="47499" xr:uid="{00000000-0005-0000-0000-0000F7750000}"/>
    <cellStyle name="Normal 3 2 3 2 3 2 9" xfId="25618" xr:uid="{00000000-0005-0000-0000-0000F8750000}"/>
    <cellStyle name="Normal 3 2 3 2 3 2 9 2" xfId="52363" xr:uid="{00000000-0005-0000-0000-0000F9750000}"/>
    <cellStyle name="Normal 3 2 3 2 3 3" xfId="1822" xr:uid="{00000000-0005-0000-0000-0000FA750000}"/>
    <cellStyle name="Normal 3 2 3 2 3 3 2" xfId="4305" xr:uid="{00000000-0005-0000-0000-0000FB750000}"/>
    <cellStyle name="Normal 3 2 3 2 3 3 2 2" xfId="9157" xr:uid="{00000000-0005-0000-0000-0000FC750000}"/>
    <cellStyle name="Normal 3 2 3 2 3 3 2 2 2" xfId="35907" xr:uid="{00000000-0005-0000-0000-0000FD750000}"/>
    <cellStyle name="Normal 3 2 3 2 3 3 2 3" xfId="13899" xr:uid="{00000000-0005-0000-0000-0000FE750000}"/>
    <cellStyle name="Normal 3 2 3 2 3 3 2 3 2" xfId="40649" xr:uid="{00000000-0005-0000-0000-0000FF750000}"/>
    <cellStyle name="Normal 3 2 3 2 3 3 2 4" xfId="23700" xr:uid="{00000000-0005-0000-0000-000000760000}"/>
    <cellStyle name="Normal 3 2 3 2 3 3 2 4 2" xfId="50447" xr:uid="{00000000-0005-0000-0000-000001760000}"/>
    <cellStyle name="Normal 3 2 3 2 3 3 2 5" xfId="31056" xr:uid="{00000000-0005-0000-0000-000002760000}"/>
    <cellStyle name="Normal 3 2 3 2 3 3 3" xfId="6683" xr:uid="{00000000-0005-0000-0000-000003760000}"/>
    <cellStyle name="Normal 3 2 3 2 3 3 3 2" xfId="33433" xr:uid="{00000000-0005-0000-0000-000004760000}"/>
    <cellStyle name="Normal 3 2 3 2 3 3 4" xfId="11529" xr:uid="{00000000-0005-0000-0000-000005760000}"/>
    <cellStyle name="Normal 3 2 3 2 3 3 4 2" xfId="38279" xr:uid="{00000000-0005-0000-0000-000006760000}"/>
    <cellStyle name="Normal 3 2 3 2 3 3 5" xfId="16374" xr:uid="{00000000-0005-0000-0000-000007760000}"/>
    <cellStyle name="Normal 3 2 3 2 3 3 5 2" xfId="43124" xr:uid="{00000000-0005-0000-0000-000008760000}"/>
    <cellStyle name="Normal 3 2 3 2 3 3 6" xfId="18775" xr:uid="{00000000-0005-0000-0000-000009760000}"/>
    <cellStyle name="Normal 3 2 3 2 3 3 6 2" xfId="45522" xr:uid="{00000000-0005-0000-0000-00000A760000}"/>
    <cellStyle name="Normal 3 2 3 2 3 3 7" xfId="21226" xr:uid="{00000000-0005-0000-0000-00000B760000}"/>
    <cellStyle name="Normal 3 2 3 2 3 3 7 2" xfId="47973" xr:uid="{00000000-0005-0000-0000-00000C760000}"/>
    <cellStyle name="Normal 3 2 3 2 3 3 8" xfId="26092" xr:uid="{00000000-0005-0000-0000-00000D760000}"/>
    <cellStyle name="Normal 3 2 3 2 3 3 8 2" xfId="52837" xr:uid="{00000000-0005-0000-0000-00000E760000}"/>
    <cellStyle name="Normal 3 2 3 2 3 3 9" xfId="28582" xr:uid="{00000000-0005-0000-0000-00000F760000}"/>
    <cellStyle name="Normal 3 2 3 2 3 4" xfId="2297" xr:uid="{00000000-0005-0000-0000-000010760000}"/>
    <cellStyle name="Normal 3 2 3 2 3 4 2" xfId="4780" xr:uid="{00000000-0005-0000-0000-000011760000}"/>
    <cellStyle name="Normal 3 2 3 2 3 4 2 2" xfId="9631" xr:uid="{00000000-0005-0000-0000-000012760000}"/>
    <cellStyle name="Normal 3 2 3 2 3 4 2 2 2" xfId="36381" xr:uid="{00000000-0005-0000-0000-000013760000}"/>
    <cellStyle name="Normal 3 2 3 2 3 4 2 3" xfId="14373" xr:uid="{00000000-0005-0000-0000-000014760000}"/>
    <cellStyle name="Normal 3 2 3 2 3 4 2 3 2" xfId="41123" xr:uid="{00000000-0005-0000-0000-000015760000}"/>
    <cellStyle name="Normal 3 2 3 2 3 4 2 4" xfId="24174" xr:uid="{00000000-0005-0000-0000-000016760000}"/>
    <cellStyle name="Normal 3 2 3 2 3 4 2 4 2" xfId="50921" xr:uid="{00000000-0005-0000-0000-000017760000}"/>
    <cellStyle name="Normal 3 2 3 2 3 4 2 5" xfId="31530" xr:uid="{00000000-0005-0000-0000-000018760000}"/>
    <cellStyle name="Normal 3 2 3 2 3 4 3" xfId="7157" xr:uid="{00000000-0005-0000-0000-000019760000}"/>
    <cellStyle name="Normal 3 2 3 2 3 4 3 2" xfId="33907" xr:uid="{00000000-0005-0000-0000-00001A760000}"/>
    <cellStyle name="Normal 3 2 3 2 3 4 4" xfId="12003" xr:uid="{00000000-0005-0000-0000-00001B760000}"/>
    <cellStyle name="Normal 3 2 3 2 3 4 4 2" xfId="38753" xr:uid="{00000000-0005-0000-0000-00001C760000}"/>
    <cellStyle name="Normal 3 2 3 2 3 4 5" xfId="16848" xr:uid="{00000000-0005-0000-0000-00001D760000}"/>
    <cellStyle name="Normal 3 2 3 2 3 4 5 2" xfId="43598" xr:uid="{00000000-0005-0000-0000-00001E760000}"/>
    <cellStyle name="Normal 3 2 3 2 3 4 6" xfId="19249" xr:uid="{00000000-0005-0000-0000-00001F760000}"/>
    <cellStyle name="Normal 3 2 3 2 3 4 6 2" xfId="45996" xr:uid="{00000000-0005-0000-0000-000020760000}"/>
    <cellStyle name="Normal 3 2 3 2 3 4 7" xfId="21700" xr:uid="{00000000-0005-0000-0000-000021760000}"/>
    <cellStyle name="Normal 3 2 3 2 3 4 7 2" xfId="48447" xr:uid="{00000000-0005-0000-0000-000022760000}"/>
    <cellStyle name="Normal 3 2 3 2 3 4 8" xfId="26566" xr:uid="{00000000-0005-0000-0000-000023760000}"/>
    <cellStyle name="Normal 3 2 3 2 3 4 8 2" xfId="53311" xr:uid="{00000000-0005-0000-0000-000024760000}"/>
    <cellStyle name="Normal 3 2 3 2 3 4 9" xfId="29056" xr:uid="{00000000-0005-0000-0000-000025760000}"/>
    <cellStyle name="Normal 3 2 3 2 3 5" xfId="3324" xr:uid="{00000000-0005-0000-0000-000026760000}"/>
    <cellStyle name="Normal 3 2 3 2 3 5 2" xfId="8183" xr:uid="{00000000-0005-0000-0000-000027760000}"/>
    <cellStyle name="Normal 3 2 3 2 3 5 2 2" xfId="34933" xr:uid="{00000000-0005-0000-0000-000028760000}"/>
    <cellStyle name="Normal 3 2 3 2 3 5 3" xfId="12951" xr:uid="{00000000-0005-0000-0000-000029760000}"/>
    <cellStyle name="Normal 3 2 3 2 3 5 3 2" xfId="39701" xr:uid="{00000000-0005-0000-0000-00002A760000}"/>
    <cellStyle name="Normal 3 2 3 2 3 5 4" xfId="22726" xr:uid="{00000000-0005-0000-0000-00002B760000}"/>
    <cellStyle name="Normal 3 2 3 2 3 5 4 2" xfId="49473" xr:uid="{00000000-0005-0000-0000-00002C760000}"/>
    <cellStyle name="Normal 3 2 3 2 3 5 5" xfId="30082" xr:uid="{00000000-0005-0000-0000-00002D760000}"/>
    <cellStyle name="Normal 3 2 3 2 3 6" xfId="5735" xr:uid="{00000000-0005-0000-0000-00002E760000}"/>
    <cellStyle name="Normal 3 2 3 2 3 6 2" xfId="32485" xr:uid="{00000000-0005-0000-0000-00002F760000}"/>
    <cellStyle name="Normal 3 2 3 2 3 7" xfId="10581" xr:uid="{00000000-0005-0000-0000-000030760000}"/>
    <cellStyle name="Normal 3 2 3 2 3 7 2" xfId="37331" xr:uid="{00000000-0005-0000-0000-000031760000}"/>
    <cellStyle name="Normal 3 2 3 2 3 8" xfId="15426" xr:uid="{00000000-0005-0000-0000-000032760000}"/>
    <cellStyle name="Normal 3 2 3 2 3 8 2" xfId="42176" xr:uid="{00000000-0005-0000-0000-000033760000}"/>
    <cellStyle name="Normal 3 2 3 2 3 9" xfId="17825" xr:uid="{00000000-0005-0000-0000-000034760000}"/>
    <cellStyle name="Normal 3 2 3 2 3 9 2" xfId="44572" xr:uid="{00000000-0005-0000-0000-000035760000}"/>
    <cellStyle name="Normal 3 2 3 2 4" xfId="1104" xr:uid="{00000000-0005-0000-0000-000036760000}"/>
    <cellStyle name="Normal 3 2 3 2 4 10" xfId="27871" xr:uid="{00000000-0005-0000-0000-000037760000}"/>
    <cellStyle name="Normal 3 2 3 2 4 2" xfId="2534" xr:uid="{00000000-0005-0000-0000-000038760000}"/>
    <cellStyle name="Normal 3 2 3 2 4 2 2" xfId="5017" xr:uid="{00000000-0005-0000-0000-000039760000}"/>
    <cellStyle name="Normal 3 2 3 2 4 2 2 2" xfId="9868" xr:uid="{00000000-0005-0000-0000-00003A760000}"/>
    <cellStyle name="Normal 3 2 3 2 4 2 2 2 2" xfId="36618" xr:uid="{00000000-0005-0000-0000-00003B760000}"/>
    <cellStyle name="Normal 3 2 3 2 4 2 2 3" xfId="14610" xr:uid="{00000000-0005-0000-0000-00003C760000}"/>
    <cellStyle name="Normal 3 2 3 2 4 2 2 3 2" xfId="41360" xr:uid="{00000000-0005-0000-0000-00003D760000}"/>
    <cellStyle name="Normal 3 2 3 2 4 2 2 4" xfId="24411" xr:uid="{00000000-0005-0000-0000-00003E760000}"/>
    <cellStyle name="Normal 3 2 3 2 4 2 2 4 2" xfId="51158" xr:uid="{00000000-0005-0000-0000-00003F760000}"/>
    <cellStyle name="Normal 3 2 3 2 4 2 2 5" xfId="31767" xr:uid="{00000000-0005-0000-0000-000040760000}"/>
    <cellStyle name="Normal 3 2 3 2 4 2 3" xfId="7394" xr:uid="{00000000-0005-0000-0000-000041760000}"/>
    <cellStyle name="Normal 3 2 3 2 4 2 3 2" xfId="34144" xr:uid="{00000000-0005-0000-0000-000042760000}"/>
    <cellStyle name="Normal 3 2 3 2 4 2 4" xfId="12240" xr:uid="{00000000-0005-0000-0000-000043760000}"/>
    <cellStyle name="Normal 3 2 3 2 4 2 4 2" xfId="38990" xr:uid="{00000000-0005-0000-0000-000044760000}"/>
    <cellStyle name="Normal 3 2 3 2 4 2 5" xfId="17085" xr:uid="{00000000-0005-0000-0000-000045760000}"/>
    <cellStyle name="Normal 3 2 3 2 4 2 5 2" xfId="43835" xr:uid="{00000000-0005-0000-0000-000046760000}"/>
    <cellStyle name="Normal 3 2 3 2 4 2 6" xfId="19486" xr:uid="{00000000-0005-0000-0000-000047760000}"/>
    <cellStyle name="Normal 3 2 3 2 4 2 6 2" xfId="46233" xr:uid="{00000000-0005-0000-0000-000048760000}"/>
    <cellStyle name="Normal 3 2 3 2 4 2 7" xfId="21937" xr:uid="{00000000-0005-0000-0000-000049760000}"/>
    <cellStyle name="Normal 3 2 3 2 4 2 7 2" xfId="48684" xr:uid="{00000000-0005-0000-0000-00004A760000}"/>
    <cellStyle name="Normal 3 2 3 2 4 2 8" xfId="26803" xr:uid="{00000000-0005-0000-0000-00004B760000}"/>
    <cellStyle name="Normal 3 2 3 2 4 2 8 2" xfId="53548" xr:uid="{00000000-0005-0000-0000-00004C760000}"/>
    <cellStyle name="Normal 3 2 3 2 4 2 9" xfId="29293" xr:uid="{00000000-0005-0000-0000-00004D760000}"/>
    <cellStyle name="Normal 3 2 3 2 4 3" xfId="3588" xr:uid="{00000000-0005-0000-0000-00004E760000}"/>
    <cellStyle name="Normal 3 2 3 2 4 3 2" xfId="8446" xr:uid="{00000000-0005-0000-0000-00004F760000}"/>
    <cellStyle name="Normal 3 2 3 2 4 3 2 2" xfId="35196" xr:uid="{00000000-0005-0000-0000-000050760000}"/>
    <cellStyle name="Normal 3 2 3 2 4 3 3" xfId="13188" xr:uid="{00000000-0005-0000-0000-000051760000}"/>
    <cellStyle name="Normal 3 2 3 2 4 3 3 2" xfId="39938" xr:uid="{00000000-0005-0000-0000-000052760000}"/>
    <cellStyle name="Normal 3 2 3 2 4 3 4" xfId="22989" xr:uid="{00000000-0005-0000-0000-000053760000}"/>
    <cellStyle name="Normal 3 2 3 2 4 3 4 2" xfId="49736" xr:uid="{00000000-0005-0000-0000-000054760000}"/>
    <cellStyle name="Normal 3 2 3 2 4 3 5" xfId="30345" xr:uid="{00000000-0005-0000-0000-000055760000}"/>
    <cellStyle name="Normal 3 2 3 2 4 4" xfId="5972" xr:uid="{00000000-0005-0000-0000-000056760000}"/>
    <cellStyle name="Normal 3 2 3 2 4 4 2" xfId="32722" xr:uid="{00000000-0005-0000-0000-000057760000}"/>
    <cellStyle name="Normal 3 2 3 2 4 5" xfId="10818" xr:uid="{00000000-0005-0000-0000-000058760000}"/>
    <cellStyle name="Normal 3 2 3 2 4 5 2" xfId="37568" xr:uid="{00000000-0005-0000-0000-000059760000}"/>
    <cellStyle name="Normal 3 2 3 2 4 6" xfId="15663" xr:uid="{00000000-0005-0000-0000-00005A760000}"/>
    <cellStyle name="Normal 3 2 3 2 4 6 2" xfId="42413" xr:uid="{00000000-0005-0000-0000-00005B760000}"/>
    <cellStyle name="Normal 3 2 3 2 4 7" xfId="18064" xr:uid="{00000000-0005-0000-0000-00005C760000}"/>
    <cellStyle name="Normal 3 2 3 2 4 7 2" xfId="44811" xr:uid="{00000000-0005-0000-0000-00005D760000}"/>
    <cellStyle name="Normal 3 2 3 2 4 8" xfId="20515" xr:uid="{00000000-0005-0000-0000-00005E760000}"/>
    <cellStyle name="Normal 3 2 3 2 4 8 2" xfId="47262" xr:uid="{00000000-0005-0000-0000-00005F760000}"/>
    <cellStyle name="Normal 3 2 3 2 4 9" xfId="25381" xr:uid="{00000000-0005-0000-0000-000060760000}"/>
    <cellStyle name="Normal 3 2 3 2 4 9 2" xfId="52126" xr:uid="{00000000-0005-0000-0000-000061760000}"/>
    <cellStyle name="Normal 3 2 3 2 5" xfId="1584" xr:uid="{00000000-0005-0000-0000-000062760000}"/>
    <cellStyle name="Normal 3 2 3 2 5 2" xfId="4067" xr:uid="{00000000-0005-0000-0000-000063760000}"/>
    <cellStyle name="Normal 3 2 3 2 5 2 2" xfId="8920" xr:uid="{00000000-0005-0000-0000-000064760000}"/>
    <cellStyle name="Normal 3 2 3 2 5 2 2 2" xfId="35670" xr:uid="{00000000-0005-0000-0000-000065760000}"/>
    <cellStyle name="Normal 3 2 3 2 5 2 3" xfId="13662" xr:uid="{00000000-0005-0000-0000-000066760000}"/>
    <cellStyle name="Normal 3 2 3 2 5 2 3 2" xfId="40412" xr:uid="{00000000-0005-0000-0000-000067760000}"/>
    <cellStyle name="Normal 3 2 3 2 5 2 4" xfId="23463" xr:uid="{00000000-0005-0000-0000-000068760000}"/>
    <cellStyle name="Normal 3 2 3 2 5 2 4 2" xfId="50210" xr:uid="{00000000-0005-0000-0000-000069760000}"/>
    <cellStyle name="Normal 3 2 3 2 5 2 5" xfId="30819" xr:uid="{00000000-0005-0000-0000-00006A760000}"/>
    <cellStyle name="Normal 3 2 3 2 5 3" xfId="6446" xr:uid="{00000000-0005-0000-0000-00006B760000}"/>
    <cellStyle name="Normal 3 2 3 2 5 3 2" xfId="33196" xr:uid="{00000000-0005-0000-0000-00006C760000}"/>
    <cellStyle name="Normal 3 2 3 2 5 4" xfId="11292" xr:uid="{00000000-0005-0000-0000-00006D760000}"/>
    <cellStyle name="Normal 3 2 3 2 5 4 2" xfId="38042" xr:uid="{00000000-0005-0000-0000-00006E760000}"/>
    <cellStyle name="Normal 3 2 3 2 5 5" xfId="16137" xr:uid="{00000000-0005-0000-0000-00006F760000}"/>
    <cellStyle name="Normal 3 2 3 2 5 5 2" xfId="42887" xr:uid="{00000000-0005-0000-0000-000070760000}"/>
    <cellStyle name="Normal 3 2 3 2 5 6" xfId="18538" xr:uid="{00000000-0005-0000-0000-000071760000}"/>
    <cellStyle name="Normal 3 2 3 2 5 6 2" xfId="45285" xr:uid="{00000000-0005-0000-0000-000072760000}"/>
    <cellStyle name="Normal 3 2 3 2 5 7" xfId="20989" xr:uid="{00000000-0005-0000-0000-000073760000}"/>
    <cellStyle name="Normal 3 2 3 2 5 7 2" xfId="47736" xr:uid="{00000000-0005-0000-0000-000074760000}"/>
    <cellStyle name="Normal 3 2 3 2 5 8" xfId="25855" xr:uid="{00000000-0005-0000-0000-000075760000}"/>
    <cellStyle name="Normal 3 2 3 2 5 8 2" xfId="52600" xr:uid="{00000000-0005-0000-0000-000076760000}"/>
    <cellStyle name="Normal 3 2 3 2 5 9" xfId="28345" xr:uid="{00000000-0005-0000-0000-000077760000}"/>
    <cellStyle name="Normal 3 2 3 2 6" xfId="2060" xr:uid="{00000000-0005-0000-0000-000078760000}"/>
    <cellStyle name="Normal 3 2 3 2 6 2" xfId="4543" xr:uid="{00000000-0005-0000-0000-000079760000}"/>
    <cellStyle name="Normal 3 2 3 2 6 2 2" xfId="9394" xr:uid="{00000000-0005-0000-0000-00007A760000}"/>
    <cellStyle name="Normal 3 2 3 2 6 2 2 2" xfId="36144" xr:uid="{00000000-0005-0000-0000-00007B760000}"/>
    <cellStyle name="Normal 3 2 3 2 6 2 3" xfId="14136" xr:uid="{00000000-0005-0000-0000-00007C760000}"/>
    <cellStyle name="Normal 3 2 3 2 6 2 3 2" xfId="40886" xr:uid="{00000000-0005-0000-0000-00007D760000}"/>
    <cellStyle name="Normal 3 2 3 2 6 2 4" xfId="23937" xr:uid="{00000000-0005-0000-0000-00007E760000}"/>
    <cellStyle name="Normal 3 2 3 2 6 2 4 2" xfId="50684" xr:uid="{00000000-0005-0000-0000-00007F760000}"/>
    <cellStyle name="Normal 3 2 3 2 6 2 5" xfId="31293" xr:uid="{00000000-0005-0000-0000-000080760000}"/>
    <cellStyle name="Normal 3 2 3 2 6 3" xfId="6920" xr:uid="{00000000-0005-0000-0000-000081760000}"/>
    <cellStyle name="Normal 3 2 3 2 6 3 2" xfId="33670" xr:uid="{00000000-0005-0000-0000-000082760000}"/>
    <cellStyle name="Normal 3 2 3 2 6 4" xfId="11766" xr:uid="{00000000-0005-0000-0000-000083760000}"/>
    <cellStyle name="Normal 3 2 3 2 6 4 2" xfId="38516" xr:uid="{00000000-0005-0000-0000-000084760000}"/>
    <cellStyle name="Normal 3 2 3 2 6 5" xfId="16611" xr:uid="{00000000-0005-0000-0000-000085760000}"/>
    <cellStyle name="Normal 3 2 3 2 6 5 2" xfId="43361" xr:uid="{00000000-0005-0000-0000-000086760000}"/>
    <cellStyle name="Normal 3 2 3 2 6 6" xfId="19012" xr:uid="{00000000-0005-0000-0000-000087760000}"/>
    <cellStyle name="Normal 3 2 3 2 6 6 2" xfId="45759" xr:uid="{00000000-0005-0000-0000-000088760000}"/>
    <cellStyle name="Normal 3 2 3 2 6 7" xfId="21463" xr:uid="{00000000-0005-0000-0000-000089760000}"/>
    <cellStyle name="Normal 3 2 3 2 6 7 2" xfId="48210" xr:uid="{00000000-0005-0000-0000-00008A760000}"/>
    <cellStyle name="Normal 3 2 3 2 6 8" xfId="26329" xr:uid="{00000000-0005-0000-0000-00008B760000}"/>
    <cellStyle name="Normal 3 2 3 2 6 8 2" xfId="53074" xr:uid="{00000000-0005-0000-0000-00008C760000}"/>
    <cellStyle name="Normal 3 2 3 2 6 9" xfId="28819" xr:uid="{00000000-0005-0000-0000-00008D760000}"/>
    <cellStyle name="Normal 3 2 3 2 7" xfId="3035" xr:uid="{00000000-0005-0000-0000-00008E760000}"/>
    <cellStyle name="Normal 3 2 3 2 7 2" xfId="7894" xr:uid="{00000000-0005-0000-0000-00008F760000}"/>
    <cellStyle name="Normal 3 2 3 2 7 2 2" xfId="34644" xr:uid="{00000000-0005-0000-0000-000090760000}"/>
    <cellStyle name="Normal 3 2 3 2 7 3" xfId="12714" xr:uid="{00000000-0005-0000-0000-000091760000}"/>
    <cellStyle name="Normal 3 2 3 2 7 3 2" xfId="39464" xr:uid="{00000000-0005-0000-0000-000092760000}"/>
    <cellStyle name="Normal 3 2 3 2 7 4" xfId="22437" xr:uid="{00000000-0005-0000-0000-000093760000}"/>
    <cellStyle name="Normal 3 2 3 2 7 4 2" xfId="49184" xr:uid="{00000000-0005-0000-0000-000094760000}"/>
    <cellStyle name="Normal 3 2 3 2 7 5" xfId="29793" xr:uid="{00000000-0005-0000-0000-000095760000}"/>
    <cellStyle name="Normal 3 2 3 2 8" xfId="5498" xr:uid="{00000000-0005-0000-0000-000096760000}"/>
    <cellStyle name="Normal 3 2 3 2 8 2" xfId="32248" xr:uid="{00000000-0005-0000-0000-000097760000}"/>
    <cellStyle name="Normal 3 2 3 2 9" xfId="10343" xr:uid="{00000000-0005-0000-0000-000098760000}"/>
    <cellStyle name="Normal 3 2 3 2 9 2" xfId="37093" xr:uid="{00000000-0005-0000-0000-000099760000}"/>
    <cellStyle name="Normal 3 2 3 3" xfId="536" xr:uid="{00000000-0005-0000-0000-00009A760000}"/>
    <cellStyle name="Normal 3 2 3 3 10" xfId="15224" xr:uid="{00000000-0005-0000-0000-00009B760000}"/>
    <cellStyle name="Normal 3 2 3 3 10 2" xfId="41974" xr:uid="{00000000-0005-0000-0000-00009C760000}"/>
    <cellStyle name="Normal 3 2 3 3 11" xfId="17617" xr:uid="{00000000-0005-0000-0000-00009D760000}"/>
    <cellStyle name="Normal 3 2 3 3 11 2" xfId="44364" xr:uid="{00000000-0005-0000-0000-00009E760000}"/>
    <cellStyle name="Normal 3 2 3 3 12" xfId="20075" xr:uid="{00000000-0005-0000-0000-00009F760000}"/>
    <cellStyle name="Normal 3 2 3 3 12 2" xfId="46822" xr:uid="{00000000-0005-0000-0000-0000A0760000}"/>
    <cellStyle name="Normal 3 2 3 3 13" xfId="24941" xr:uid="{00000000-0005-0000-0000-0000A1760000}"/>
    <cellStyle name="Normal 3 2 3 3 13 2" xfId="51687" xr:uid="{00000000-0005-0000-0000-0000A2760000}"/>
    <cellStyle name="Normal 3 2 3 3 14" xfId="27354" xr:uid="{00000000-0005-0000-0000-0000A3760000}"/>
    <cellStyle name="Normal 3 2 3 3 2" xfId="728" xr:uid="{00000000-0005-0000-0000-0000A4760000}"/>
    <cellStyle name="Normal 3 2 3 3 2 10" xfId="17758" xr:uid="{00000000-0005-0000-0000-0000A5760000}"/>
    <cellStyle name="Normal 3 2 3 3 2 10 2" xfId="44505" xr:uid="{00000000-0005-0000-0000-0000A6760000}"/>
    <cellStyle name="Normal 3 2 3 3 2 11" xfId="20211" xr:uid="{00000000-0005-0000-0000-0000A7760000}"/>
    <cellStyle name="Normal 3 2 3 3 2 11 2" xfId="46958" xr:uid="{00000000-0005-0000-0000-0000A8760000}"/>
    <cellStyle name="Normal 3 2 3 3 2 12" xfId="25077" xr:uid="{00000000-0005-0000-0000-0000A9760000}"/>
    <cellStyle name="Normal 3 2 3 3 2 12 2" xfId="51823" xr:uid="{00000000-0005-0000-0000-0000AA760000}"/>
    <cellStyle name="Normal 3 2 3 3 2 13" xfId="27535" xr:uid="{00000000-0005-0000-0000-0000AB760000}"/>
    <cellStyle name="Normal 3 2 3 3 2 2" xfId="1037" xr:uid="{00000000-0005-0000-0000-0000AC760000}"/>
    <cellStyle name="Normal 3 2 3 3 2 2 10" xfId="20449" xr:uid="{00000000-0005-0000-0000-0000AD760000}"/>
    <cellStyle name="Normal 3 2 3 3 2 2 10 2" xfId="47196" xr:uid="{00000000-0005-0000-0000-0000AE760000}"/>
    <cellStyle name="Normal 3 2 3 3 2 2 11" xfId="25315" xr:uid="{00000000-0005-0000-0000-0000AF760000}"/>
    <cellStyle name="Normal 3 2 3 3 2 2 11 2" xfId="52060" xr:uid="{00000000-0005-0000-0000-0000B0760000}"/>
    <cellStyle name="Normal 3 2 3 3 2 2 12" xfId="27805" xr:uid="{00000000-0005-0000-0000-0000B1760000}"/>
    <cellStyle name="Normal 3 2 3 3 2 2 2" xfId="1514" xr:uid="{00000000-0005-0000-0000-0000B2760000}"/>
    <cellStyle name="Normal 3 2 3 3 2 2 2 10" xfId="28279" xr:uid="{00000000-0005-0000-0000-0000B3760000}"/>
    <cellStyle name="Normal 3 2 3 3 2 2 2 2" xfId="2942" xr:uid="{00000000-0005-0000-0000-0000B4760000}"/>
    <cellStyle name="Normal 3 2 3 3 2 2 2 2 2" xfId="5425" xr:uid="{00000000-0005-0000-0000-0000B5760000}"/>
    <cellStyle name="Normal 3 2 3 3 2 2 2 2 2 2" xfId="10276" xr:uid="{00000000-0005-0000-0000-0000B6760000}"/>
    <cellStyle name="Normal 3 2 3 3 2 2 2 2 2 2 2" xfId="37026" xr:uid="{00000000-0005-0000-0000-0000B7760000}"/>
    <cellStyle name="Normal 3 2 3 3 2 2 2 2 2 3" xfId="15018" xr:uid="{00000000-0005-0000-0000-0000B8760000}"/>
    <cellStyle name="Normal 3 2 3 3 2 2 2 2 2 3 2" xfId="41768" xr:uid="{00000000-0005-0000-0000-0000B9760000}"/>
    <cellStyle name="Normal 3 2 3 3 2 2 2 2 2 4" xfId="24819" xr:uid="{00000000-0005-0000-0000-0000BA760000}"/>
    <cellStyle name="Normal 3 2 3 3 2 2 2 2 2 4 2" xfId="51566" xr:uid="{00000000-0005-0000-0000-0000BB760000}"/>
    <cellStyle name="Normal 3 2 3 3 2 2 2 2 2 5" xfId="32175" xr:uid="{00000000-0005-0000-0000-0000BC760000}"/>
    <cellStyle name="Normal 3 2 3 3 2 2 2 2 3" xfId="7802" xr:uid="{00000000-0005-0000-0000-0000BD760000}"/>
    <cellStyle name="Normal 3 2 3 3 2 2 2 2 3 2" xfId="34552" xr:uid="{00000000-0005-0000-0000-0000BE760000}"/>
    <cellStyle name="Normal 3 2 3 3 2 2 2 2 4" xfId="12648" xr:uid="{00000000-0005-0000-0000-0000BF760000}"/>
    <cellStyle name="Normal 3 2 3 3 2 2 2 2 4 2" xfId="39398" xr:uid="{00000000-0005-0000-0000-0000C0760000}"/>
    <cellStyle name="Normal 3 2 3 3 2 2 2 2 5" xfId="17493" xr:uid="{00000000-0005-0000-0000-0000C1760000}"/>
    <cellStyle name="Normal 3 2 3 3 2 2 2 2 5 2" xfId="44243" xr:uid="{00000000-0005-0000-0000-0000C2760000}"/>
    <cellStyle name="Normal 3 2 3 3 2 2 2 2 6" xfId="19894" xr:uid="{00000000-0005-0000-0000-0000C3760000}"/>
    <cellStyle name="Normal 3 2 3 3 2 2 2 2 6 2" xfId="46641" xr:uid="{00000000-0005-0000-0000-0000C4760000}"/>
    <cellStyle name="Normal 3 2 3 3 2 2 2 2 7" xfId="22345" xr:uid="{00000000-0005-0000-0000-0000C5760000}"/>
    <cellStyle name="Normal 3 2 3 3 2 2 2 2 7 2" xfId="49092" xr:uid="{00000000-0005-0000-0000-0000C6760000}"/>
    <cellStyle name="Normal 3 2 3 3 2 2 2 2 8" xfId="27211" xr:uid="{00000000-0005-0000-0000-0000C7760000}"/>
    <cellStyle name="Normal 3 2 3 3 2 2 2 2 8 2" xfId="53956" xr:uid="{00000000-0005-0000-0000-0000C8760000}"/>
    <cellStyle name="Normal 3 2 3 3 2 2 2 2 9" xfId="29701" xr:uid="{00000000-0005-0000-0000-0000C9760000}"/>
    <cellStyle name="Normal 3 2 3 3 2 2 2 3" xfId="3997" xr:uid="{00000000-0005-0000-0000-0000CA760000}"/>
    <cellStyle name="Normal 3 2 3 3 2 2 2 3 2" xfId="8854" xr:uid="{00000000-0005-0000-0000-0000CB760000}"/>
    <cellStyle name="Normal 3 2 3 3 2 2 2 3 2 2" xfId="35604" xr:uid="{00000000-0005-0000-0000-0000CC760000}"/>
    <cellStyle name="Normal 3 2 3 3 2 2 2 3 3" xfId="13596" xr:uid="{00000000-0005-0000-0000-0000CD760000}"/>
    <cellStyle name="Normal 3 2 3 3 2 2 2 3 3 2" xfId="40346" xr:uid="{00000000-0005-0000-0000-0000CE760000}"/>
    <cellStyle name="Normal 3 2 3 3 2 2 2 3 4" xfId="23397" xr:uid="{00000000-0005-0000-0000-0000CF760000}"/>
    <cellStyle name="Normal 3 2 3 3 2 2 2 3 4 2" xfId="50144" xr:uid="{00000000-0005-0000-0000-0000D0760000}"/>
    <cellStyle name="Normal 3 2 3 3 2 2 2 3 5" xfId="30753" xr:uid="{00000000-0005-0000-0000-0000D1760000}"/>
    <cellStyle name="Normal 3 2 3 3 2 2 2 4" xfId="6380" xr:uid="{00000000-0005-0000-0000-0000D2760000}"/>
    <cellStyle name="Normal 3 2 3 3 2 2 2 4 2" xfId="33130" xr:uid="{00000000-0005-0000-0000-0000D3760000}"/>
    <cellStyle name="Normal 3 2 3 3 2 2 2 5" xfId="11226" xr:uid="{00000000-0005-0000-0000-0000D4760000}"/>
    <cellStyle name="Normal 3 2 3 3 2 2 2 5 2" xfId="37976" xr:uid="{00000000-0005-0000-0000-0000D5760000}"/>
    <cellStyle name="Normal 3 2 3 3 2 2 2 6" xfId="16071" xr:uid="{00000000-0005-0000-0000-0000D6760000}"/>
    <cellStyle name="Normal 3 2 3 3 2 2 2 6 2" xfId="42821" xr:uid="{00000000-0005-0000-0000-0000D7760000}"/>
    <cellStyle name="Normal 3 2 3 3 2 2 2 7" xfId="18472" xr:uid="{00000000-0005-0000-0000-0000D8760000}"/>
    <cellStyle name="Normal 3 2 3 3 2 2 2 7 2" xfId="45219" xr:uid="{00000000-0005-0000-0000-0000D9760000}"/>
    <cellStyle name="Normal 3 2 3 3 2 2 2 8" xfId="20923" xr:uid="{00000000-0005-0000-0000-0000DA760000}"/>
    <cellStyle name="Normal 3 2 3 3 2 2 2 8 2" xfId="47670" xr:uid="{00000000-0005-0000-0000-0000DB760000}"/>
    <cellStyle name="Normal 3 2 3 3 2 2 2 9" xfId="25789" xr:uid="{00000000-0005-0000-0000-0000DC760000}"/>
    <cellStyle name="Normal 3 2 3 3 2 2 2 9 2" xfId="52534" xr:uid="{00000000-0005-0000-0000-0000DD760000}"/>
    <cellStyle name="Normal 3 2 3 3 2 2 3" xfId="1993" xr:uid="{00000000-0005-0000-0000-0000DE760000}"/>
    <cellStyle name="Normal 3 2 3 3 2 2 3 2" xfId="4476" xr:uid="{00000000-0005-0000-0000-0000DF760000}"/>
    <cellStyle name="Normal 3 2 3 3 2 2 3 2 2" xfId="9328" xr:uid="{00000000-0005-0000-0000-0000E0760000}"/>
    <cellStyle name="Normal 3 2 3 3 2 2 3 2 2 2" xfId="36078" xr:uid="{00000000-0005-0000-0000-0000E1760000}"/>
    <cellStyle name="Normal 3 2 3 3 2 2 3 2 3" xfId="14070" xr:uid="{00000000-0005-0000-0000-0000E2760000}"/>
    <cellStyle name="Normal 3 2 3 3 2 2 3 2 3 2" xfId="40820" xr:uid="{00000000-0005-0000-0000-0000E3760000}"/>
    <cellStyle name="Normal 3 2 3 3 2 2 3 2 4" xfId="23871" xr:uid="{00000000-0005-0000-0000-0000E4760000}"/>
    <cellStyle name="Normal 3 2 3 3 2 2 3 2 4 2" xfId="50618" xr:uid="{00000000-0005-0000-0000-0000E5760000}"/>
    <cellStyle name="Normal 3 2 3 3 2 2 3 2 5" xfId="31227" xr:uid="{00000000-0005-0000-0000-0000E6760000}"/>
    <cellStyle name="Normal 3 2 3 3 2 2 3 3" xfId="6854" xr:uid="{00000000-0005-0000-0000-0000E7760000}"/>
    <cellStyle name="Normal 3 2 3 3 2 2 3 3 2" xfId="33604" xr:uid="{00000000-0005-0000-0000-0000E8760000}"/>
    <cellStyle name="Normal 3 2 3 3 2 2 3 4" xfId="11700" xr:uid="{00000000-0005-0000-0000-0000E9760000}"/>
    <cellStyle name="Normal 3 2 3 3 2 2 3 4 2" xfId="38450" xr:uid="{00000000-0005-0000-0000-0000EA760000}"/>
    <cellStyle name="Normal 3 2 3 3 2 2 3 5" xfId="16545" xr:uid="{00000000-0005-0000-0000-0000EB760000}"/>
    <cellStyle name="Normal 3 2 3 3 2 2 3 5 2" xfId="43295" xr:uid="{00000000-0005-0000-0000-0000EC760000}"/>
    <cellStyle name="Normal 3 2 3 3 2 2 3 6" xfId="18946" xr:uid="{00000000-0005-0000-0000-0000ED760000}"/>
    <cellStyle name="Normal 3 2 3 3 2 2 3 6 2" xfId="45693" xr:uid="{00000000-0005-0000-0000-0000EE760000}"/>
    <cellStyle name="Normal 3 2 3 3 2 2 3 7" xfId="21397" xr:uid="{00000000-0005-0000-0000-0000EF760000}"/>
    <cellStyle name="Normal 3 2 3 3 2 2 3 7 2" xfId="48144" xr:uid="{00000000-0005-0000-0000-0000F0760000}"/>
    <cellStyle name="Normal 3 2 3 3 2 2 3 8" xfId="26263" xr:uid="{00000000-0005-0000-0000-0000F1760000}"/>
    <cellStyle name="Normal 3 2 3 3 2 2 3 8 2" xfId="53008" xr:uid="{00000000-0005-0000-0000-0000F2760000}"/>
    <cellStyle name="Normal 3 2 3 3 2 2 3 9" xfId="28753" xr:uid="{00000000-0005-0000-0000-0000F3760000}"/>
    <cellStyle name="Normal 3 2 3 3 2 2 4" xfId="2468" xr:uid="{00000000-0005-0000-0000-0000F4760000}"/>
    <cellStyle name="Normal 3 2 3 3 2 2 4 2" xfId="4951" xr:uid="{00000000-0005-0000-0000-0000F5760000}"/>
    <cellStyle name="Normal 3 2 3 3 2 2 4 2 2" xfId="9802" xr:uid="{00000000-0005-0000-0000-0000F6760000}"/>
    <cellStyle name="Normal 3 2 3 3 2 2 4 2 2 2" xfId="36552" xr:uid="{00000000-0005-0000-0000-0000F7760000}"/>
    <cellStyle name="Normal 3 2 3 3 2 2 4 2 3" xfId="14544" xr:uid="{00000000-0005-0000-0000-0000F8760000}"/>
    <cellStyle name="Normal 3 2 3 3 2 2 4 2 3 2" xfId="41294" xr:uid="{00000000-0005-0000-0000-0000F9760000}"/>
    <cellStyle name="Normal 3 2 3 3 2 2 4 2 4" xfId="24345" xr:uid="{00000000-0005-0000-0000-0000FA760000}"/>
    <cellStyle name="Normal 3 2 3 3 2 2 4 2 4 2" xfId="51092" xr:uid="{00000000-0005-0000-0000-0000FB760000}"/>
    <cellStyle name="Normal 3 2 3 3 2 2 4 2 5" xfId="31701" xr:uid="{00000000-0005-0000-0000-0000FC760000}"/>
    <cellStyle name="Normal 3 2 3 3 2 2 4 3" xfId="7328" xr:uid="{00000000-0005-0000-0000-0000FD760000}"/>
    <cellStyle name="Normal 3 2 3 3 2 2 4 3 2" xfId="34078" xr:uid="{00000000-0005-0000-0000-0000FE760000}"/>
    <cellStyle name="Normal 3 2 3 3 2 2 4 4" xfId="12174" xr:uid="{00000000-0005-0000-0000-0000FF760000}"/>
    <cellStyle name="Normal 3 2 3 3 2 2 4 4 2" xfId="38924" xr:uid="{00000000-0005-0000-0000-000000770000}"/>
    <cellStyle name="Normal 3 2 3 3 2 2 4 5" xfId="17019" xr:uid="{00000000-0005-0000-0000-000001770000}"/>
    <cellStyle name="Normal 3 2 3 3 2 2 4 5 2" xfId="43769" xr:uid="{00000000-0005-0000-0000-000002770000}"/>
    <cellStyle name="Normal 3 2 3 3 2 2 4 6" xfId="19420" xr:uid="{00000000-0005-0000-0000-000003770000}"/>
    <cellStyle name="Normal 3 2 3 3 2 2 4 6 2" xfId="46167" xr:uid="{00000000-0005-0000-0000-000004770000}"/>
    <cellStyle name="Normal 3 2 3 3 2 2 4 7" xfId="21871" xr:uid="{00000000-0005-0000-0000-000005770000}"/>
    <cellStyle name="Normal 3 2 3 3 2 2 4 7 2" xfId="48618" xr:uid="{00000000-0005-0000-0000-000006770000}"/>
    <cellStyle name="Normal 3 2 3 3 2 2 4 8" xfId="26737" xr:uid="{00000000-0005-0000-0000-000007770000}"/>
    <cellStyle name="Normal 3 2 3 3 2 2 4 8 2" xfId="53482" xr:uid="{00000000-0005-0000-0000-000008770000}"/>
    <cellStyle name="Normal 3 2 3 3 2 2 4 9" xfId="29227" xr:uid="{00000000-0005-0000-0000-000009770000}"/>
    <cellStyle name="Normal 3 2 3 3 2 2 5" xfId="3521" xr:uid="{00000000-0005-0000-0000-00000A770000}"/>
    <cellStyle name="Normal 3 2 3 3 2 2 5 2" xfId="8380" xr:uid="{00000000-0005-0000-0000-00000B770000}"/>
    <cellStyle name="Normal 3 2 3 3 2 2 5 2 2" xfId="35130" xr:uid="{00000000-0005-0000-0000-00000C770000}"/>
    <cellStyle name="Normal 3 2 3 3 2 2 5 3" xfId="13122" xr:uid="{00000000-0005-0000-0000-00000D770000}"/>
    <cellStyle name="Normal 3 2 3 3 2 2 5 3 2" xfId="39872" xr:uid="{00000000-0005-0000-0000-00000E770000}"/>
    <cellStyle name="Normal 3 2 3 3 2 2 5 4" xfId="22923" xr:uid="{00000000-0005-0000-0000-00000F770000}"/>
    <cellStyle name="Normal 3 2 3 3 2 2 5 4 2" xfId="49670" xr:uid="{00000000-0005-0000-0000-000010770000}"/>
    <cellStyle name="Normal 3 2 3 3 2 2 5 5" xfId="30279" xr:uid="{00000000-0005-0000-0000-000011770000}"/>
    <cellStyle name="Normal 3 2 3 3 2 2 6" xfId="5906" xr:uid="{00000000-0005-0000-0000-000012770000}"/>
    <cellStyle name="Normal 3 2 3 3 2 2 6 2" xfId="32656" xr:uid="{00000000-0005-0000-0000-000013770000}"/>
    <cellStyle name="Normal 3 2 3 3 2 2 7" xfId="10752" xr:uid="{00000000-0005-0000-0000-000014770000}"/>
    <cellStyle name="Normal 3 2 3 3 2 2 7 2" xfId="37502" xr:uid="{00000000-0005-0000-0000-000015770000}"/>
    <cellStyle name="Normal 3 2 3 3 2 2 8" xfId="15597" xr:uid="{00000000-0005-0000-0000-000016770000}"/>
    <cellStyle name="Normal 3 2 3 3 2 2 8 2" xfId="42347" xr:uid="{00000000-0005-0000-0000-000017770000}"/>
    <cellStyle name="Normal 3 2 3 3 2 2 9" xfId="17998" xr:uid="{00000000-0005-0000-0000-000018770000}"/>
    <cellStyle name="Normal 3 2 3 3 2 2 9 2" xfId="44745" xr:uid="{00000000-0005-0000-0000-000019770000}"/>
    <cellStyle name="Normal 3 2 3 3 2 3" xfId="1275" xr:uid="{00000000-0005-0000-0000-00001A770000}"/>
    <cellStyle name="Normal 3 2 3 3 2 3 10" xfId="28042" xr:uid="{00000000-0005-0000-0000-00001B770000}"/>
    <cellStyle name="Normal 3 2 3 3 2 3 2" xfId="2705" xr:uid="{00000000-0005-0000-0000-00001C770000}"/>
    <cellStyle name="Normal 3 2 3 3 2 3 2 2" xfId="5188" xr:uid="{00000000-0005-0000-0000-00001D770000}"/>
    <cellStyle name="Normal 3 2 3 3 2 3 2 2 2" xfId="10039" xr:uid="{00000000-0005-0000-0000-00001E770000}"/>
    <cellStyle name="Normal 3 2 3 3 2 3 2 2 2 2" xfId="36789" xr:uid="{00000000-0005-0000-0000-00001F770000}"/>
    <cellStyle name="Normal 3 2 3 3 2 3 2 2 3" xfId="14781" xr:uid="{00000000-0005-0000-0000-000020770000}"/>
    <cellStyle name="Normal 3 2 3 3 2 3 2 2 3 2" xfId="41531" xr:uid="{00000000-0005-0000-0000-000021770000}"/>
    <cellStyle name="Normal 3 2 3 3 2 3 2 2 4" xfId="24582" xr:uid="{00000000-0005-0000-0000-000022770000}"/>
    <cellStyle name="Normal 3 2 3 3 2 3 2 2 4 2" xfId="51329" xr:uid="{00000000-0005-0000-0000-000023770000}"/>
    <cellStyle name="Normal 3 2 3 3 2 3 2 2 5" xfId="31938" xr:uid="{00000000-0005-0000-0000-000024770000}"/>
    <cellStyle name="Normal 3 2 3 3 2 3 2 3" xfId="7565" xr:uid="{00000000-0005-0000-0000-000025770000}"/>
    <cellStyle name="Normal 3 2 3 3 2 3 2 3 2" xfId="34315" xr:uid="{00000000-0005-0000-0000-000026770000}"/>
    <cellStyle name="Normal 3 2 3 3 2 3 2 4" xfId="12411" xr:uid="{00000000-0005-0000-0000-000027770000}"/>
    <cellStyle name="Normal 3 2 3 3 2 3 2 4 2" xfId="39161" xr:uid="{00000000-0005-0000-0000-000028770000}"/>
    <cellStyle name="Normal 3 2 3 3 2 3 2 5" xfId="17256" xr:uid="{00000000-0005-0000-0000-000029770000}"/>
    <cellStyle name="Normal 3 2 3 3 2 3 2 5 2" xfId="44006" xr:uid="{00000000-0005-0000-0000-00002A770000}"/>
    <cellStyle name="Normal 3 2 3 3 2 3 2 6" xfId="19657" xr:uid="{00000000-0005-0000-0000-00002B770000}"/>
    <cellStyle name="Normal 3 2 3 3 2 3 2 6 2" xfId="46404" xr:uid="{00000000-0005-0000-0000-00002C770000}"/>
    <cellStyle name="Normal 3 2 3 3 2 3 2 7" xfId="22108" xr:uid="{00000000-0005-0000-0000-00002D770000}"/>
    <cellStyle name="Normal 3 2 3 3 2 3 2 7 2" xfId="48855" xr:uid="{00000000-0005-0000-0000-00002E770000}"/>
    <cellStyle name="Normal 3 2 3 3 2 3 2 8" xfId="26974" xr:uid="{00000000-0005-0000-0000-00002F770000}"/>
    <cellStyle name="Normal 3 2 3 3 2 3 2 8 2" xfId="53719" xr:uid="{00000000-0005-0000-0000-000030770000}"/>
    <cellStyle name="Normal 3 2 3 3 2 3 2 9" xfId="29464" xr:uid="{00000000-0005-0000-0000-000031770000}"/>
    <cellStyle name="Normal 3 2 3 3 2 3 3" xfId="3759" xr:uid="{00000000-0005-0000-0000-000032770000}"/>
    <cellStyle name="Normal 3 2 3 3 2 3 3 2" xfId="8617" xr:uid="{00000000-0005-0000-0000-000033770000}"/>
    <cellStyle name="Normal 3 2 3 3 2 3 3 2 2" xfId="35367" xr:uid="{00000000-0005-0000-0000-000034770000}"/>
    <cellStyle name="Normal 3 2 3 3 2 3 3 3" xfId="13359" xr:uid="{00000000-0005-0000-0000-000035770000}"/>
    <cellStyle name="Normal 3 2 3 3 2 3 3 3 2" xfId="40109" xr:uid="{00000000-0005-0000-0000-000036770000}"/>
    <cellStyle name="Normal 3 2 3 3 2 3 3 4" xfId="23160" xr:uid="{00000000-0005-0000-0000-000037770000}"/>
    <cellStyle name="Normal 3 2 3 3 2 3 3 4 2" xfId="49907" xr:uid="{00000000-0005-0000-0000-000038770000}"/>
    <cellStyle name="Normal 3 2 3 3 2 3 3 5" xfId="30516" xr:uid="{00000000-0005-0000-0000-000039770000}"/>
    <cellStyle name="Normal 3 2 3 3 2 3 4" xfId="6143" xr:uid="{00000000-0005-0000-0000-00003A770000}"/>
    <cellStyle name="Normal 3 2 3 3 2 3 4 2" xfId="32893" xr:uid="{00000000-0005-0000-0000-00003B770000}"/>
    <cellStyle name="Normal 3 2 3 3 2 3 5" xfId="10989" xr:uid="{00000000-0005-0000-0000-00003C770000}"/>
    <cellStyle name="Normal 3 2 3 3 2 3 5 2" xfId="37739" xr:uid="{00000000-0005-0000-0000-00003D770000}"/>
    <cellStyle name="Normal 3 2 3 3 2 3 6" xfId="15834" xr:uid="{00000000-0005-0000-0000-00003E770000}"/>
    <cellStyle name="Normal 3 2 3 3 2 3 6 2" xfId="42584" xr:uid="{00000000-0005-0000-0000-00003F770000}"/>
    <cellStyle name="Normal 3 2 3 3 2 3 7" xfId="18235" xr:uid="{00000000-0005-0000-0000-000040770000}"/>
    <cellStyle name="Normal 3 2 3 3 2 3 7 2" xfId="44982" xr:uid="{00000000-0005-0000-0000-000041770000}"/>
    <cellStyle name="Normal 3 2 3 3 2 3 8" xfId="20686" xr:uid="{00000000-0005-0000-0000-000042770000}"/>
    <cellStyle name="Normal 3 2 3 3 2 3 8 2" xfId="47433" xr:uid="{00000000-0005-0000-0000-000043770000}"/>
    <cellStyle name="Normal 3 2 3 3 2 3 9" xfId="25552" xr:uid="{00000000-0005-0000-0000-000044770000}"/>
    <cellStyle name="Normal 3 2 3 3 2 3 9 2" xfId="52297" xr:uid="{00000000-0005-0000-0000-000045770000}"/>
    <cellStyle name="Normal 3 2 3 3 2 4" xfId="1755" xr:uid="{00000000-0005-0000-0000-000046770000}"/>
    <cellStyle name="Normal 3 2 3 3 2 4 2" xfId="4238" xr:uid="{00000000-0005-0000-0000-000047770000}"/>
    <cellStyle name="Normal 3 2 3 3 2 4 2 2" xfId="9091" xr:uid="{00000000-0005-0000-0000-000048770000}"/>
    <cellStyle name="Normal 3 2 3 3 2 4 2 2 2" xfId="35841" xr:uid="{00000000-0005-0000-0000-000049770000}"/>
    <cellStyle name="Normal 3 2 3 3 2 4 2 3" xfId="13833" xr:uid="{00000000-0005-0000-0000-00004A770000}"/>
    <cellStyle name="Normal 3 2 3 3 2 4 2 3 2" xfId="40583" xr:uid="{00000000-0005-0000-0000-00004B770000}"/>
    <cellStyle name="Normal 3 2 3 3 2 4 2 4" xfId="23634" xr:uid="{00000000-0005-0000-0000-00004C770000}"/>
    <cellStyle name="Normal 3 2 3 3 2 4 2 4 2" xfId="50381" xr:uid="{00000000-0005-0000-0000-00004D770000}"/>
    <cellStyle name="Normal 3 2 3 3 2 4 2 5" xfId="30990" xr:uid="{00000000-0005-0000-0000-00004E770000}"/>
    <cellStyle name="Normal 3 2 3 3 2 4 3" xfId="6617" xr:uid="{00000000-0005-0000-0000-00004F770000}"/>
    <cellStyle name="Normal 3 2 3 3 2 4 3 2" xfId="33367" xr:uid="{00000000-0005-0000-0000-000050770000}"/>
    <cellStyle name="Normal 3 2 3 3 2 4 4" xfId="11463" xr:uid="{00000000-0005-0000-0000-000051770000}"/>
    <cellStyle name="Normal 3 2 3 3 2 4 4 2" xfId="38213" xr:uid="{00000000-0005-0000-0000-000052770000}"/>
    <cellStyle name="Normal 3 2 3 3 2 4 5" xfId="16308" xr:uid="{00000000-0005-0000-0000-000053770000}"/>
    <cellStyle name="Normal 3 2 3 3 2 4 5 2" xfId="43058" xr:uid="{00000000-0005-0000-0000-000054770000}"/>
    <cellStyle name="Normal 3 2 3 3 2 4 6" xfId="18709" xr:uid="{00000000-0005-0000-0000-000055770000}"/>
    <cellStyle name="Normal 3 2 3 3 2 4 6 2" xfId="45456" xr:uid="{00000000-0005-0000-0000-000056770000}"/>
    <cellStyle name="Normal 3 2 3 3 2 4 7" xfId="21160" xr:uid="{00000000-0005-0000-0000-000057770000}"/>
    <cellStyle name="Normal 3 2 3 3 2 4 7 2" xfId="47907" xr:uid="{00000000-0005-0000-0000-000058770000}"/>
    <cellStyle name="Normal 3 2 3 3 2 4 8" xfId="26026" xr:uid="{00000000-0005-0000-0000-000059770000}"/>
    <cellStyle name="Normal 3 2 3 3 2 4 8 2" xfId="52771" xr:uid="{00000000-0005-0000-0000-00005A770000}"/>
    <cellStyle name="Normal 3 2 3 3 2 4 9" xfId="28516" xr:uid="{00000000-0005-0000-0000-00005B770000}"/>
    <cellStyle name="Normal 3 2 3 3 2 5" xfId="2231" xr:uid="{00000000-0005-0000-0000-00005C770000}"/>
    <cellStyle name="Normal 3 2 3 3 2 5 2" xfId="4714" xr:uid="{00000000-0005-0000-0000-00005D770000}"/>
    <cellStyle name="Normal 3 2 3 3 2 5 2 2" xfId="9565" xr:uid="{00000000-0005-0000-0000-00005E770000}"/>
    <cellStyle name="Normal 3 2 3 3 2 5 2 2 2" xfId="36315" xr:uid="{00000000-0005-0000-0000-00005F770000}"/>
    <cellStyle name="Normal 3 2 3 3 2 5 2 3" xfId="14307" xr:uid="{00000000-0005-0000-0000-000060770000}"/>
    <cellStyle name="Normal 3 2 3 3 2 5 2 3 2" xfId="41057" xr:uid="{00000000-0005-0000-0000-000061770000}"/>
    <cellStyle name="Normal 3 2 3 3 2 5 2 4" xfId="24108" xr:uid="{00000000-0005-0000-0000-000062770000}"/>
    <cellStyle name="Normal 3 2 3 3 2 5 2 4 2" xfId="50855" xr:uid="{00000000-0005-0000-0000-000063770000}"/>
    <cellStyle name="Normal 3 2 3 3 2 5 2 5" xfId="31464" xr:uid="{00000000-0005-0000-0000-000064770000}"/>
    <cellStyle name="Normal 3 2 3 3 2 5 3" xfId="7091" xr:uid="{00000000-0005-0000-0000-000065770000}"/>
    <cellStyle name="Normal 3 2 3 3 2 5 3 2" xfId="33841" xr:uid="{00000000-0005-0000-0000-000066770000}"/>
    <cellStyle name="Normal 3 2 3 3 2 5 4" xfId="11937" xr:uid="{00000000-0005-0000-0000-000067770000}"/>
    <cellStyle name="Normal 3 2 3 3 2 5 4 2" xfId="38687" xr:uid="{00000000-0005-0000-0000-000068770000}"/>
    <cellStyle name="Normal 3 2 3 3 2 5 5" xfId="16782" xr:uid="{00000000-0005-0000-0000-000069770000}"/>
    <cellStyle name="Normal 3 2 3 3 2 5 5 2" xfId="43532" xr:uid="{00000000-0005-0000-0000-00006A770000}"/>
    <cellStyle name="Normal 3 2 3 3 2 5 6" xfId="19183" xr:uid="{00000000-0005-0000-0000-00006B770000}"/>
    <cellStyle name="Normal 3 2 3 3 2 5 6 2" xfId="45930" xr:uid="{00000000-0005-0000-0000-00006C770000}"/>
    <cellStyle name="Normal 3 2 3 3 2 5 7" xfId="21634" xr:uid="{00000000-0005-0000-0000-00006D770000}"/>
    <cellStyle name="Normal 3 2 3 3 2 5 7 2" xfId="48381" xr:uid="{00000000-0005-0000-0000-00006E770000}"/>
    <cellStyle name="Normal 3 2 3 3 2 5 8" xfId="26500" xr:uid="{00000000-0005-0000-0000-00006F770000}"/>
    <cellStyle name="Normal 3 2 3 3 2 5 8 2" xfId="53245" xr:uid="{00000000-0005-0000-0000-000070770000}"/>
    <cellStyle name="Normal 3 2 3 3 2 5 9" xfId="28990" xr:uid="{00000000-0005-0000-0000-000071770000}"/>
    <cellStyle name="Normal 3 2 3 3 2 6" xfId="3251" xr:uid="{00000000-0005-0000-0000-000072770000}"/>
    <cellStyle name="Normal 3 2 3 3 2 6 2" xfId="8110" xr:uid="{00000000-0005-0000-0000-000073770000}"/>
    <cellStyle name="Normal 3 2 3 3 2 6 2 2" xfId="34860" xr:uid="{00000000-0005-0000-0000-000074770000}"/>
    <cellStyle name="Normal 3 2 3 3 2 6 3" xfId="12885" xr:uid="{00000000-0005-0000-0000-000075770000}"/>
    <cellStyle name="Normal 3 2 3 3 2 6 3 2" xfId="39635" xr:uid="{00000000-0005-0000-0000-000076770000}"/>
    <cellStyle name="Normal 3 2 3 3 2 6 4" xfId="22653" xr:uid="{00000000-0005-0000-0000-000077770000}"/>
    <cellStyle name="Normal 3 2 3 3 2 6 4 2" xfId="49400" xr:uid="{00000000-0005-0000-0000-000078770000}"/>
    <cellStyle name="Normal 3 2 3 3 2 6 5" xfId="30009" xr:uid="{00000000-0005-0000-0000-000079770000}"/>
    <cellStyle name="Normal 3 2 3 3 2 7" xfId="5669" xr:uid="{00000000-0005-0000-0000-00007A770000}"/>
    <cellStyle name="Normal 3 2 3 3 2 7 2" xfId="32419" xr:uid="{00000000-0005-0000-0000-00007B770000}"/>
    <cellStyle name="Normal 3 2 3 3 2 8" xfId="10514" xr:uid="{00000000-0005-0000-0000-00007C770000}"/>
    <cellStyle name="Normal 3 2 3 3 2 8 2" xfId="37264" xr:uid="{00000000-0005-0000-0000-00007D770000}"/>
    <cellStyle name="Normal 3 2 3 3 2 9" xfId="15360" xr:uid="{00000000-0005-0000-0000-00007E770000}"/>
    <cellStyle name="Normal 3 2 3 3 2 9 2" xfId="42110" xr:uid="{00000000-0005-0000-0000-00007F770000}"/>
    <cellStyle name="Normal 3 2 3 3 3" xfId="870" xr:uid="{00000000-0005-0000-0000-000080770000}"/>
    <cellStyle name="Normal 3 2 3 3 3 10" xfId="20313" xr:uid="{00000000-0005-0000-0000-000081770000}"/>
    <cellStyle name="Normal 3 2 3 3 3 10 2" xfId="47060" xr:uid="{00000000-0005-0000-0000-000082770000}"/>
    <cellStyle name="Normal 3 2 3 3 3 11" xfId="25179" xr:uid="{00000000-0005-0000-0000-000083770000}"/>
    <cellStyle name="Normal 3 2 3 3 3 11 2" xfId="51924" xr:uid="{00000000-0005-0000-0000-000084770000}"/>
    <cellStyle name="Normal 3 2 3 3 3 12" xfId="27643" xr:uid="{00000000-0005-0000-0000-000085770000}"/>
    <cellStyle name="Normal 3 2 3 3 3 2" xfId="1378" xr:uid="{00000000-0005-0000-0000-000086770000}"/>
    <cellStyle name="Normal 3 2 3 3 3 2 10" xfId="28143" xr:uid="{00000000-0005-0000-0000-000087770000}"/>
    <cellStyle name="Normal 3 2 3 3 3 2 2" xfId="2806" xr:uid="{00000000-0005-0000-0000-000088770000}"/>
    <cellStyle name="Normal 3 2 3 3 3 2 2 2" xfId="5289" xr:uid="{00000000-0005-0000-0000-000089770000}"/>
    <cellStyle name="Normal 3 2 3 3 3 2 2 2 2" xfId="10140" xr:uid="{00000000-0005-0000-0000-00008A770000}"/>
    <cellStyle name="Normal 3 2 3 3 3 2 2 2 2 2" xfId="36890" xr:uid="{00000000-0005-0000-0000-00008B770000}"/>
    <cellStyle name="Normal 3 2 3 3 3 2 2 2 3" xfId="14882" xr:uid="{00000000-0005-0000-0000-00008C770000}"/>
    <cellStyle name="Normal 3 2 3 3 3 2 2 2 3 2" xfId="41632" xr:uid="{00000000-0005-0000-0000-00008D770000}"/>
    <cellStyle name="Normal 3 2 3 3 3 2 2 2 4" xfId="24683" xr:uid="{00000000-0005-0000-0000-00008E770000}"/>
    <cellStyle name="Normal 3 2 3 3 3 2 2 2 4 2" xfId="51430" xr:uid="{00000000-0005-0000-0000-00008F770000}"/>
    <cellStyle name="Normal 3 2 3 3 3 2 2 2 5" xfId="32039" xr:uid="{00000000-0005-0000-0000-000090770000}"/>
    <cellStyle name="Normal 3 2 3 3 3 2 2 3" xfId="7666" xr:uid="{00000000-0005-0000-0000-000091770000}"/>
    <cellStyle name="Normal 3 2 3 3 3 2 2 3 2" xfId="34416" xr:uid="{00000000-0005-0000-0000-000092770000}"/>
    <cellStyle name="Normal 3 2 3 3 3 2 2 4" xfId="12512" xr:uid="{00000000-0005-0000-0000-000093770000}"/>
    <cellStyle name="Normal 3 2 3 3 3 2 2 4 2" xfId="39262" xr:uid="{00000000-0005-0000-0000-000094770000}"/>
    <cellStyle name="Normal 3 2 3 3 3 2 2 5" xfId="17357" xr:uid="{00000000-0005-0000-0000-000095770000}"/>
    <cellStyle name="Normal 3 2 3 3 3 2 2 5 2" xfId="44107" xr:uid="{00000000-0005-0000-0000-000096770000}"/>
    <cellStyle name="Normal 3 2 3 3 3 2 2 6" xfId="19758" xr:uid="{00000000-0005-0000-0000-000097770000}"/>
    <cellStyle name="Normal 3 2 3 3 3 2 2 6 2" xfId="46505" xr:uid="{00000000-0005-0000-0000-000098770000}"/>
    <cellStyle name="Normal 3 2 3 3 3 2 2 7" xfId="22209" xr:uid="{00000000-0005-0000-0000-000099770000}"/>
    <cellStyle name="Normal 3 2 3 3 3 2 2 7 2" xfId="48956" xr:uid="{00000000-0005-0000-0000-00009A770000}"/>
    <cellStyle name="Normal 3 2 3 3 3 2 2 8" xfId="27075" xr:uid="{00000000-0005-0000-0000-00009B770000}"/>
    <cellStyle name="Normal 3 2 3 3 3 2 2 8 2" xfId="53820" xr:uid="{00000000-0005-0000-0000-00009C770000}"/>
    <cellStyle name="Normal 3 2 3 3 3 2 2 9" xfId="29565" xr:uid="{00000000-0005-0000-0000-00009D770000}"/>
    <cellStyle name="Normal 3 2 3 3 3 2 3" xfId="3861" xr:uid="{00000000-0005-0000-0000-00009E770000}"/>
    <cellStyle name="Normal 3 2 3 3 3 2 3 2" xfId="8718" xr:uid="{00000000-0005-0000-0000-00009F770000}"/>
    <cellStyle name="Normal 3 2 3 3 3 2 3 2 2" xfId="35468" xr:uid="{00000000-0005-0000-0000-0000A0770000}"/>
    <cellStyle name="Normal 3 2 3 3 3 2 3 3" xfId="13460" xr:uid="{00000000-0005-0000-0000-0000A1770000}"/>
    <cellStyle name="Normal 3 2 3 3 3 2 3 3 2" xfId="40210" xr:uid="{00000000-0005-0000-0000-0000A2770000}"/>
    <cellStyle name="Normal 3 2 3 3 3 2 3 4" xfId="23261" xr:uid="{00000000-0005-0000-0000-0000A3770000}"/>
    <cellStyle name="Normal 3 2 3 3 3 2 3 4 2" xfId="50008" xr:uid="{00000000-0005-0000-0000-0000A4770000}"/>
    <cellStyle name="Normal 3 2 3 3 3 2 3 5" xfId="30617" xr:uid="{00000000-0005-0000-0000-0000A5770000}"/>
    <cellStyle name="Normal 3 2 3 3 3 2 4" xfId="6244" xr:uid="{00000000-0005-0000-0000-0000A6770000}"/>
    <cellStyle name="Normal 3 2 3 3 3 2 4 2" xfId="32994" xr:uid="{00000000-0005-0000-0000-0000A7770000}"/>
    <cellStyle name="Normal 3 2 3 3 3 2 5" xfId="11090" xr:uid="{00000000-0005-0000-0000-0000A8770000}"/>
    <cellStyle name="Normal 3 2 3 3 3 2 5 2" xfId="37840" xr:uid="{00000000-0005-0000-0000-0000A9770000}"/>
    <cellStyle name="Normal 3 2 3 3 3 2 6" xfId="15935" xr:uid="{00000000-0005-0000-0000-0000AA770000}"/>
    <cellStyle name="Normal 3 2 3 3 3 2 6 2" xfId="42685" xr:uid="{00000000-0005-0000-0000-0000AB770000}"/>
    <cellStyle name="Normal 3 2 3 3 3 2 7" xfId="18336" xr:uid="{00000000-0005-0000-0000-0000AC770000}"/>
    <cellStyle name="Normal 3 2 3 3 3 2 7 2" xfId="45083" xr:uid="{00000000-0005-0000-0000-0000AD770000}"/>
    <cellStyle name="Normal 3 2 3 3 3 2 8" xfId="20787" xr:uid="{00000000-0005-0000-0000-0000AE770000}"/>
    <cellStyle name="Normal 3 2 3 3 3 2 8 2" xfId="47534" xr:uid="{00000000-0005-0000-0000-0000AF770000}"/>
    <cellStyle name="Normal 3 2 3 3 3 2 9" xfId="25653" xr:uid="{00000000-0005-0000-0000-0000B0770000}"/>
    <cellStyle name="Normal 3 2 3 3 3 2 9 2" xfId="52398" xr:uid="{00000000-0005-0000-0000-0000B1770000}"/>
    <cellStyle name="Normal 3 2 3 3 3 3" xfId="1857" xr:uid="{00000000-0005-0000-0000-0000B2770000}"/>
    <cellStyle name="Normal 3 2 3 3 3 3 2" xfId="4340" xr:uid="{00000000-0005-0000-0000-0000B3770000}"/>
    <cellStyle name="Normal 3 2 3 3 3 3 2 2" xfId="9192" xr:uid="{00000000-0005-0000-0000-0000B4770000}"/>
    <cellStyle name="Normal 3 2 3 3 3 3 2 2 2" xfId="35942" xr:uid="{00000000-0005-0000-0000-0000B5770000}"/>
    <cellStyle name="Normal 3 2 3 3 3 3 2 3" xfId="13934" xr:uid="{00000000-0005-0000-0000-0000B6770000}"/>
    <cellStyle name="Normal 3 2 3 3 3 3 2 3 2" xfId="40684" xr:uid="{00000000-0005-0000-0000-0000B7770000}"/>
    <cellStyle name="Normal 3 2 3 3 3 3 2 4" xfId="23735" xr:uid="{00000000-0005-0000-0000-0000B8770000}"/>
    <cellStyle name="Normal 3 2 3 3 3 3 2 4 2" xfId="50482" xr:uid="{00000000-0005-0000-0000-0000B9770000}"/>
    <cellStyle name="Normal 3 2 3 3 3 3 2 5" xfId="31091" xr:uid="{00000000-0005-0000-0000-0000BA770000}"/>
    <cellStyle name="Normal 3 2 3 3 3 3 3" xfId="6718" xr:uid="{00000000-0005-0000-0000-0000BB770000}"/>
    <cellStyle name="Normal 3 2 3 3 3 3 3 2" xfId="33468" xr:uid="{00000000-0005-0000-0000-0000BC770000}"/>
    <cellStyle name="Normal 3 2 3 3 3 3 4" xfId="11564" xr:uid="{00000000-0005-0000-0000-0000BD770000}"/>
    <cellStyle name="Normal 3 2 3 3 3 3 4 2" xfId="38314" xr:uid="{00000000-0005-0000-0000-0000BE770000}"/>
    <cellStyle name="Normal 3 2 3 3 3 3 5" xfId="16409" xr:uid="{00000000-0005-0000-0000-0000BF770000}"/>
    <cellStyle name="Normal 3 2 3 3 3 3 5 2" xfId="43159" xr:uid="{00000000-0005-0000-0000-0000C0770000}"/>
    <cellStyle name="Normal 3 2 3 3 3 3 6" xfId="18810" xr:uid="{00000000-0005-0000-0000-0000C1770000}"/>
    <cellStyle name="Normal 3 2 3 3 3 3 6 2" xfId="45557" xr:uid="{00000000-0005-0000-0000-0000C2770000}"/>
    <cellStyle name="Normal 3 2 3 3 3 3 7" xfId="21261" xr:uid="{00000000-0005-0000-0000-0000C3770000}"/>
    <cellStyle name="Normal 3 2 3 3 3 3 7 2" xfId="48008" xr:uid="{00000000-0005-0000-0000-0000C4770000}"/>
    <cellStyle name="Normal 3 2 3 3 3 3 8" xfId="26127" xr:uid="{00000000-0005-0000-0000-0000C5770000}"/>
    <cellStyle name="Normal 3 2 3 3 3 3 8 2" xfId="52872" xr:uid="{00000000-0005-0000-0000-0000C6770000}"/>
    <cellStyle name="Normal 3 2 3 3 3 3 9" xfId="28617" xr:uid="{00000000-0005-0000-0000-0000C7770000}"/>
    <cellStyle name="Normal 3 2 3 3 3 4" xfId="2332" xr:uid="{00000000-0005-0000-0000-0000C8770000}"/>
    <cellStyle name="Normal 3 2 3 3 3 4 2" xfId="4815" xr:uid="{00000000-0005-0000-0000-0000C9770000}"/>
    <cellStyle name="Normal 3 2 3 3 3 4 2 2" xfId="9666" xr:uid="{00000000-0005-0000-0000-0000CA770000}"/>
    <cellStyle name="Normal 3 2 3 3 3 4 2 2 2" xfId="36416" xr:uid="{00000000-0005-0000-0000-0000CB770000}"/>
    <cellStyle name="Normal 3 2 3 3 3 4 2 3" xfId="14408" xr:uid="{00000000-0005-0000-0000-0000CC770000}"/>
    <cellStyle name="Normal 3 2 3 3 3 4 2 3 2" xfId="41158" xr:uid="{00000000-0005-0000-0000-0000CD770000}"/>
    <cellStyle name="Normal 3 2 3 3 3 4 2 4" xfId="24209" xr:uid="{00000000-0005-0000-0000-0000CE770000}"/>
    <cellStyle name="Normal 3 2 3 3 3 4 2 4 2" xfId="50956" xr:uid="{00000000-0005-0000-0000-0000CF770000}"/>
    <cellStyle name="Normal 3 2 3 3 3 4 2 5" xfId="31565" xr:uid="{00000000-0005-0000-0000-0000D0770000}"/>
    <cellStyle name="Normal 3 2 3 3 3 4 3" xfId="7192" xr:uid="{00000000-0005-0000-0000-0000D1770000}"/>
    <cellStyle name="Normal 3 2 3 3 3 4 3 2" xfId="33942" xr:uid="{00000000-0005-0000-0000-0000D2770000}"/>
    <cellStyle name="Normal 3 2 3 3 3 4 4" xfId="12038" xr:uid="{00000000-0005-0000-0000-0000D3770000}"/>
    <cellStyle name="Normal 3 2 3 3 3 4 4 2" xfId="38788" xr:uid="{00000000-0005-0000-0000-0000D4770000}"/>
    <cellStyle name="Normal 3 2 3 3 3 4 5" xfId="16883" xr:uid="{00000000-0005-0000-0000-0000D5770000}"/>
    <cellStyle name="Normal 3 2 3 3 3 4 5 2" xfId="43633" xr:uid="{00000000-0005-0000-0000-0000D6770000}"/>
    <cellStyle name="Normal 3 2 3 3 3 4 6" xfId="19284" xr:uid="{00000000-0005-0000-0000-0000D7770000}"/>
    <cellStyle name="Normal 3 2 3 3 3 4 6 2" xfId="46031" xr:uid="{00000000-0005-0000-0000-0000D8770000}"/>
    <cellStyle name="Normal 3 2 3 3 3 4 7" xfId="21735" xr:uid="{00000000-0005-0000-0000-0000D9770000}"/>
    <cellStyle name="Normal 3 2 3 3 3 4 7 2" xfId="48482" xr:uid="{00000000-0005-0000-0000-0000DA770000}"/>
    <cellStyle name="Normal 3 2 3 3 3 4 8" xfId="26601" xr:uid="{00000000-0005-0000-0000-0000DB770000}"/>
    <cellStyle name="Normal 3 2 3 3 3 4 8 2" xfId="53346" xr:uid="{00000000-0005-0000-0000-0000DC770000}"/>
    <cellStyle name="Normal 3 2 3 3 3 4 9" xfId="29091" xr:uid="{00000000-0005-0000-0000-0000DD770000}"/>
    <cellStyle name="Normal 3 2 3 3 3 5" xfId="3359" xr:uid="{00000000-0005-0000-0000-0000DE770000}"/>
    <cellStyle name="Normal 3 2 3 3 3 5 2" xfId="8218" xr:uid="{00000000-0005-0000-0000-0000DF770000}"/>
    <cellStyle name="Normal 3 2 3 3 3 5 2 2" xfId="34968" xr:uid="{00000000-0005-0000-0000-0000E0770000}"/>
    <cellStyle name="Normal 3 2 3 3 3 5 3" xfId="12986" xr:uid="{00000000-0005-0000-0000-0000E1770000}"/>
    <cellStyle name="Normal 3 2 3 3 3 5 3 2" xfId="39736" xr:uid="{00000000-0005-0000-0000-0000E2770000}"/>
    <cellStyle name="Normal 3 2 3 3 3 5 4" xfId="22761" xr:uid="{00000000-0005-0000-0000-0000E3770000}"/>
    <cellStyle name="Normal 3 2 3 3 3 5 4 2" xfId="49508" xr:uid="{00000000-0005-0000-0000-0000E4770000}"/>
    <cellStyle name="Normal 3 2 3 3 3 5 5" xfId="30117" xr:uid="{00000000-0005-0000-0000-0000E5770000}"/>
    <cellStyle name="Normal 3 2 3 3 3 6" xfId="5770" xr:uid="{00000000-0005-0000-0000-0000E6770000}"/>
    <cellStyle name="Normal 3 2 3 3 3 6 2" xfId="32520" xr:uid="{00000000-0005-0000-0000-0000E7770000}"/>
    <cellStyle name="Normal 3 2 3 3 3 7" xfId="10616" xr:uid="{00000000-0005-0000-0000-0000E8770000}"/>
    <cellStyle name="Normal 3 2 3 3 3 7 2" xfId="37366" xr:uid="{00000000-0005-0000-0000-0000E9770000}"/>
    <cellStyle name="Normal 3 2 3 3 3 8" xfId="15461" xr:uid="{00000000-0005-0000-0000-0000EA770000}"/>
    <cellStyle name="Normal 3 2 3 3 3 8 2" xfId="42211" xr:uid="{00000000-0005-0000-0000-0000EB770000}"/>
    <cellStyle name="Normal 3 2 3 3 3 9" xfId="17860" xr:uid="{00000000-0005-0000-0000-0000EC770000}"/>
    <cellStyle name="Normal 3 2 3 3 3 9 2" xfId="44607" xr:uid="{00000000-0005-0000-0000-0000ED770000}"/>
    <cellStyle name="Normal 3 2 3 3 4" xfId="1139" xr:uid="{00000000-0005-0000-0000-0000EE770000}"/>
    <cellStyle name="Normal 3 2 3 3 4 10" xfId="27906" xr:uid="{00000000-0005-0000-0000-0000EF770000}"/>
    <cellStyle name="Normal 3 2 3 3 4 2" xfId="2569" xr:uid="{00000000-0005-0000-0000-0000F0770000}"/>
    <cellStyle name="Normal 3 2 3 3 4 2 2" xfId="5052" xr:uid="{00000000-0005-0000-0000-0000F1770000}"/>
    <cellStyle name="Normal 3 2 3 3 4 2 2 2" xfId="9903" xr:uid="{00000000-0005-0000-0000-0000F2770000}"/>
    <cellStyle name="Normal 3 2 3 3 4 2 2 2 2" xfId="36653" xr:uid="{00000000-0005-0000-0000-0000F3770000}"/>
    <cellStyle name="Normal 3 2 3 3 4 2 2 3" xfId="14645" xr:uid="{00000000-0005-0000-0000-0000F4770000}"/>
    <cellStyle name="Normal 3 2 3 3 4 2 2 3 2" xfId="41395" xr:uid="{00000000-0005-0000-0000-0000F5770000}"/>
    <cellStyle name="Normal 3 2 3 3 4 2 2 4" xfId="24446" xr:uid="{00000000-0005-0000-0000-0000F6770000}"/>
    <cellStyle name="Normal 3 2 3 3 4 2 2 4 2" xfId="51193" xr:uid="{00000000-0005-0000-0000-0000F7770000}"/>
    <cellStyle name="Normal 3 2 3 3 4 2 2 5" xfId="31802" xr:uid="{00000000-0005-0000-0000-0000F8770000}"/>
    <cellStyle name="Normal 3 2 3 3 4 2 3" xfId="7429" xr:uid="{00000000-0005-0000-0000-0000F9770000}"/>
    <cellStyle name="Normal 3 2 3 3 4 2 3 2" xfId="34179" xr:uid="{00000000-0005-0000-0000-0000FA770000}"/>
    <cellStyle name="Normal 3 2 3 3 4 2 4" xfId="12275" xr:uid="{00000000-0005-0000-0000-0000FB770000}"/>
    <cellStyle name="Normal 3 2 3 3 4 2 4 2" xfId="39025" xr:uid="{00000000-0005-0000-0000-0000FC770000}"/>
    <cellStyle name="Normal 3 2 3 3 4 2 5" xfId="17120" xr:uid="{00000000-0005-0000-0000-0000FD770000}"/>
    <cellStyle name="Normal 3 2 3 3 4 2 5 2" xfId="43870" xr:uid="{00000000-0005-0000-0000-0000FE770000}"/>
    <cellStyle name="Normal 3 2 3 3 4 2 6" xfId="19521" xr:uid="{00000000-0005-0000-0000-0000FF770000}"/>
    <cellStyle name="Normal 3 2 3 3 4 2 6 2" xfId="46268" xr:uid="{00000000-0005-0000-0000-000000780000}"/>
    <cellStyle name="Normal 3 2 3 3 4 2 7" xfId="21972" xr:uid="{00000000-0005-0000-0000-000001780000}"/>
    <cellStyle name="Normal 3 2 3 3 4 2 7 2" xfId="48719" xr:uid="{00000000-0005-0000-0000-000002780000}"/>
    <cellStyle name="Normal 3 2 3 3 4 2 8" xfId="26838" xr:uid="{00000000-0005-0000-0000-000003780000}"/>
    <cellStyle name="Normal 3 2 3 3 4 2 8 2" xfId="53583" xr:uid="{00000000-0005-0000-0000-000004780000}"/>
    <cellStyle name="Normal 3 2 3 3 4 2 9" xfId="29328" xr:uid="{00000000-0005-0000-0000-000005780000}"/>
    <cellStyle name="Normal 3 2 3 3 4 3" xfId="3623" xr:uid="{00000000-0005-0000-0000-000006780000}"/>
    <cellStyle name="Normal 3 2 3 3 4 3 2" xfId="8481" xr:uid="{00000000-0005-0000-0000-000007780000}"/>
    <cellStyle name="Normal 3 2 3 3 4 3 2 2" xfId="35231" xr:uid="{00000000-0005-0000-0000-000008780000}"/>
    <cellStyle name="Normal 3 2 3 3 4 3 3" xfId="13223" xr:uid="{00000000-0005-0000-0000-000009780000}"/>
    <cellStyle name="Normal 3 2 3 3 4 3 3 2" xfId="39973" xr:uid="{00000000-0005-0000-0000-00000A780000}"/>
    <cellStyle name="Normal 3 2 3 3 4 3 4" xfId="23024" xr:uid="{00000000-0005-0000-0000-00000B780000}"/>
    <cellStyle name="Normal 3 2 3 3 4 3 4 2" xfId="49771" xr:uid="{00000000-0005-0000-0000-00000C780000}"/>
    <cellStyle name="Normal 3 2 3 3 4 3 5" xfId="30380" xr:uid="{00000000-0005-0000-0000-00000D780000}"/>
    <cellStyle name="Normal 3 2 3 3 4 4" xfId="6007" xr:uid="{00000000-0005-0000-0000-00000E780000}"/>
    <cellStyle name="Normal 3 2 3 3 4 4 2" xfId="32757" xr:uid="{00000000-0005-0000-0000-00000F780000}"/>
    <cellStyle name="Normal 3 2 3 3 4 5" xfId="10853" xr:uid="{00000000-0005-0000-0000-000010780000}"/>
    <cellStyle name="Normal 3 2 3 3 4 5 2" xfId="37603" xr:uid="{00000000-0005-0000-0000-000011780000}"/>
    <cellStyle name="Normal 3 2 3 3 4 6" xfId="15698" xr:uid="{00000000-0005-0000-0000-000012780000}"/>
    <cellStyle name="Normal 3 2 3 3 4 6 2" xfId="42448" xr:uid="{00000000-0005-0000-0000-000013780000}"/>
    <cellStyle name="Normal 3 2 3 3 4 7" xfId="18099" xr:uid="{00000000-0005-0000-0000-000014780000}"/>
    <cellStyle name="Normal 3 2 3 3 4 7 2" xfId="44846" xr:uid="{00000000-0005-0000-0000-000015780000}"/>
    <cellStyle name="Normal 3 2 3 3 4 8" xfId="20550" xr:uid="{00000000-0005-0000-0000-000016780000}"/>
    <cellStyle name="Normal 3 2 3 3 4 8 2" xfId="47297" xr:uid="{00000000-0005-0000-0000-000017780000}"/>
    <cellStyle name="Normal 3 2 3 3 4 9" xfId="25416" xr:uid="{00000000-0005-0000-0000-000018780000}"/>
    <cellStyle name="Normal 3 2 3 3 4 9 2" xfId="52161" xr:uid="{00000000-0005-0000-0000-000019780000}"/>
    <cellStyle name="Normal 3 2 3 3 5" xfId="1619" xr:uid="{00000000-0005-0000-0000-00001A780000}"/>
    <cellStyle name="Normal 3 2 3 3 5 2" xfId="4102" xr:uid="{00000000-0005-0000-0000-00001B780000}"/>
    <cellStyle name="Normal 3 2 3 3 5 2 2" xfId="8955" xr:uid="{00000000-0005-0000-0000-00001C780000}"/>
    <cellStyle name="Normal 3 2 3 3 5 2 2 2" xfId="35705" xr:uid="{00000000-0005-0000-0000-00001D780000}"/>
    <cellStyle name="Normal 3 2 3 3 5 2 3" xfId="13697" xr:uid="{00000000-0005-0000-0000-00001E780000}"/>
    <cellStyle name="Normal 3 2 3 3 5 2 3 2" xfId="40447" xr:uid="{00000000-0005-0000-0000-00001F780000}"/>
    <cellStyle name="Normal 3 2 3 3 5 2 4" xfId="23498" xr:uid="{00000000-0005-0000-0000-000020780000}"/>
    <cellStyle name="Normal 3 2 3 3 5 2 4 2" xfId="50245" xr:uid="{00000000-0005-0000-0000-000021780000}"/>
    <cellStyle name="Normal 3 2 3 3 5 2 5" xfId="30854" xr:uid="{00000000-0005-0000-0000-000022780000}"/>
    <cellStyle name="Normal 3 2 3 3 5 3" xfId="6481" xr:uid="{00000000-0005-0000-0000-000023780000}"/>
    <cellStyle name="Normal 3 2 3 3 5 3 2" xfId="33231" xr:uid="{00000000-0005-0000-0000-000024780000}"/>
    <cellStyle name="Normal 3 2 3 3 5 4" xfId="11327" xr:uid="{00000000-0005-0000-0000-000025780000}"/>
    <cellStyle name="Normal 3 2 3 3 5 4 2" xfId="38077" xr:uid="{00000000-0005-0000-0000-000026780000}"/>
    <cellStyle name="Normal 3 2 3 3 5 5" xfId="16172" xr:uid="{00000000-0005-0000-0000-000027780000}"/>
    <cellStyle name="Normal 3 2 3 3 5 5 2" xfId="42922" xr:uid="{00000000-0005-0000-0000-000028780000}"/>
    <cellStyle name="Normal 3 2 3 3 5 6" xfId="18573" xr:uid="{00000000-0005-0000-0000-000029780000}"/>
    <cellStyle name="Normal 3 2 3 3 5 6 2" xfId="45320" xr:uid="{00000000-0005-0000-0000-00002A780000}"/>
    <cellStyle name="Normal 3 2 3 3 5 7" xfId="21024" xr:uid="{00000000-0005-0000-0000-00002B780000}"/>
    <cellStyle name="Normal 3 2 3 3 5 7 2" xfId="47771" xr:uid="{00000000-0005-0000-0000-00002C780000}"/>
    <cellStyle name="Normal 3 2 3 3 5 8" xfId="25890" xr:uid="{00000000-0005-0000-0000-00002D780000}"/>
    <cellStyle name="Normal 3 2 3 3 5 8 2" xfId="52635" xr:uid="{00000000-0005-0000-0000-00002E780000}"/>
    <cellStyle name="Normal 3 2 3 3 5 9" xfId="28380" xr:uid="{00000000-0005-0000-0000-00002F780000}"/>
    <cellStyle name="Normal 3 2 3 3 6" xfId="2095" xr:uid="{00000000-0005-0000-0000-000030780000}"/>
    <cellStyle name="Normal 3 2 3 3 6 2" xfId="4578" xr:uid="{00000000-0005-0000-0000-000031780000}"/>
    <cellStyle name="Normal 3 2 3 3 6 2 2" xfId="9429" xr:uid="{00000000-0005-0000-0000-000032780000}"/>
    <cellStyle name="Normal 3 2 3 3 6 2 2 2" xfId="36179" xr:uid="{00000000-0005-0000-0000-000033780000}"/>
    <cellStyle name="Normal 3 2 3 3 6 2 3" xfId="14171" xr:uid="{00000000-0005-0000-0000-000034780000}"/>
    <cellStyle name="Normal 3 2 3 3 6 2 3 2" xfId="40921" xr:uid="{00000000-0005-0000-0000-000035780000}"/>
    <cellStyle name="Normal 3 2 3 3 6 2 4" xfId="23972" xr:uid="{00000000-0005-0000-0000-000036780000}"/>
    <cellStyle name="Normal 3 2 3 3 6 2 4 2" xfId="50719" xr:uid="{00000000-0005-0000-0000-000037780000}"/>
    <cellStyle name="Normal 3 2 3 3 6 2 5" xfId="31328" xr:uid="{00000000-0005-0000-0000-000038780000}"/>
    <cellStyle name="Normal 3 2 3 3 6 3" xfId="6955" xr:uid="{00000000-0005-0000-0000-000039780000}"/>
    <cellStyle name="Normal 3 2 3 3 6 3 2" xfId="33705" xr:uid="{00000000-0005-0000-0000-00003A780000}"/>
    <cellStyle name="Normal 3 2 3 3 6 4" xfId="11801" xr:uid="{00000000-0005-0000-0000-00003B780000}"/>
    <cellStyle name="Normal 3 2 3 3 6 4 2" xfId="38551" xr:uid="{00000000-0005-0000-0000-00003C780000}"/>
    <cellStyle name="Normal 3 2 3 3 6 5" xfId="16646" xr:uid="{00000000-0005-0000-0000-00003D780000}"/>
    <cellStyle name="Normal 3 2 3 3 6 5 2" xfId="43396" xr:uid="{00000000-0005-0000-0000-00003E780000}"/>
    <cellStyle name="Normal 3 2 3 3 6 6" xfId="19047" xr:uid="{00000000-0005-0000-0000-00003F780000}"/>
    <cellStyle name="Normal 3 2 3 3 6 6 2" xfId="45794" xr:uid="{00000000-0005-0000-0000-000040780000}"/>
    <cellStyle name="Normal 3 2 3 3 6 7" xfId="21498" xr:uid="{00000000-0005-0000-0000-000041780000}"/>
    <cellStyle name="Normal 3 2 3 3 6 7 2" xfId="48245" xr:uid="{00000000-0005-0000-0000-000042780000}"/>
    <cellStyle name="Normal 3 2 3 3 6 8" xfId="26364" xr:uid="{00000000-0005-0000-0000-000043780000}"/>
    <cellStyle name="Normal 3 2 3 3 6 8 2" xfId="53109" xr:uid="{00000000-0005-0000-0000-000044780000}"/>
    <cellStyle name="Normal 3 2 3 3 6 9" xfId="28854" xr:uid="{00000000-0005-0000-0000-000045780000}"/>
    <cellStyle name="Normal 3 2 3 3 7" xfId="3070" xr:uid="{00000000-0005-0000-0000-000046780000}"/>
    <cellStyle name="Normal 3 2 3 3 7 2" xfId="7929" xr:uid="{00000000-0005-0000-0000-000047780000}"/>
    <cellStyle name="Normal 3 2 3 3 7 2 2" xfId="34679" xr:uid="{00000000-0005-0000-0000-000048780000}"/>
    <cellStyle name="Normal 3 2 3 3 7 3" xfId="12749" xr:uid="{00000000-0005-0000-0000-000049780000}"/>
    <cellStyle name="Normal 3 2 3 3 7 3 2" xfId="39499" xr:uid="{00000000-0005-0000-0000-00004A780000}"/>
    <cellStyle name="Normal 3 2 3 3 7 4" xfId="22472" xr:uid="{00000000-0005-0000-0000-00004B780000}"/>
    <cellStyle name="Normal 3 2 3 3 7 4 2" xfId="49219" xr:uid="{00000000-0005-0000-0000-00004C780000}"/>
    <cellStyle name="Normal 3 2 3 3 7 5" xfId="29828" xr:uid="{00000000-0005-0000-0000-00004D780000}"/>
    <cellStyle name="Normal 3 2 3 3 8" xfId="5533" xr:uid="{00000000-0005-0000-0000-00004E780000}"/>
    <cellStyle name="Normal 3 2 3 3 8 2" xfId="32283" xr:uid="{00000000-0005-0000-0000-00004F780000}"/>
    <cellStyle name="Normal 3 2 3 3 9" xfId="10378" xr:uid="{00000000-0005-0000-0000-000050780000}"/>
    <cellStyle name="Normal 3 2 3 3 9 2" xfId="37128" xr:uid="{00000000-0005-0000-0000-000051780000}"/>
    <cellStyle name="Normal 3 2 3 4" xfId="570" xr:uid="{00000000-0005-0000-0000-000052780000}"/>
    <cellStyle name="Normal 3 2 3 4 10" xfId="17648" xr:uid="{00000000-0005-0000-0000-000053780000}"/>
    <cellStyle name="Normal 3 2 3 4 10 2" xfId="44395" xr:uid="{00000000-0005-0000-0000-000054780000}"/>
    <cellStyle name="Normal 3 2 3 4 11" xfId="20106" xr:uid="{00000000-0005-0000-0000-000055780000}"/>
    <cellStyle name="Normal 3 2 3 4 11 2" xfId="46853" xr:uid="{00000000-0005-0000-0000-000056780000}"/>
    <cellStyle name="Normal 3 2 3 4 12" xfId="24972" xr:uid="{00000000-0005-0000-0000-000057780000}"/>
    <cellStyle name="Normal 3 2 3 4 12 2" xfId="51718" xr:uid="{00000000-0005-0000-0000-000058780000}"/>
    <cellStyle name="Normal 3 2 3 4 13" xfId="27385" xr:uid="{00000000-0005-0000-0000-000059780000}"/>
    <cellStyle name="Normal 3 2 3 4 2" xfId="902" xr:uid="{00000000-0005-0000-0000-00005A780000}"/>
    <cellStyle name="Normal 3 2 3 4 2 10" xfId="20344" xr:uid="{00000000-0005-0000-0000-00005B780000}"/>
    <cellStyle name="Normal 3 2 3 4 2 10 2" xfId="47091" xr:uid="{00000000-0005-0000-0000-00005C780000}"/>
    <cellStyle name="Normal 3 2 3 4 2 11" xfId="25210" xr:uid="{00000000-0005-0000-0000-00005D780000}"/>
    <cellStyle name="Normal 3 2 3 4 2 11 2" xfId="51955" xr:uid="{00000000-0005-0000-0000-00005E780000}"/>
    <cellStyle name="Normal 3 2 3 4 2 12" xfId="27674" xr:uid="{00000000-0005-0000-0000-00005F780000}"/>
    <cellStyle name="Normal 3 2 3 4 2 2" xfId="1409" xr:uid="{00000000-0005-0000-0000-000060780000}"/>
    <cellStyle name="Normal 3 2 3 4 2 2 10" xfId="28174" xr:uid="{00000000-0005-0000-0000-000061780000}"/>
    <cellStyle name="Normal 3 2 3 4 2 2 2" xfId="2837" xr:uid="{00000000-0005-0000-0000-000062780000}"/>
    <cellStyle name="Normal 3 2 3 4 2 2 2 2" xfId="5320" xr:uid="{00000000-0005-0000-0000-000063780000}"/>
    <cellStyle name="Normal 3 2 3 4 2 2 2 2 2" xfId="10171" xr:uid="{00000000-0005-0000-0000-000064780000}"/>
    <cellStyle name="Normal 3 2 3 4 2 2 2 2 2 2" xfId="36921" xr:uid="{00000000-0005-0000-0000-000065780000}"/>
    <cellStyle name="Normal 3 2 3 4 2 2 2 2 3" xfId="14913" xr:uid="{00000000-0005-0000-0000-000066780000}"/>
    <cellStyle name="Normal 3 2 3 4 2 2 2 2 3 2" xfId="41663" xr:uid="{00000000-0005-0000-0000-000067780000}"/>
    <cellStyle name="Normal 3 2 3 4 2 2 2 2 4" xfId="24714" xr:uid="{00000000-0005-0000-0000-000068780000}"/>
    <cellStyle name="Normal 3 2 3 4 2 2 2 2 4 2" xfId="51461" xr:uid="{00000000-0005-0000-0000-000069780000}"/>
    <cellStyle name="Normal 3 2 3 4 2 2 2 2 5" xfId="32070" xr:uid="{00000000-0005-0000-0000-00006A780000}"/>
    <cellStyle name="Normal 3 2 3 4 2 2 2 3" xfId="7697" xr:uid="{00000000-0005-0000-0000-00006B780000}"/>
    <cellStyle name="Normal 3 2 3 4 2 2 2 3 2" xfId="34447" xr:uid="{00000000-0005-0000-0000-00006C780000}"/>
    <cellStyle name="Normal 3 2 3 4 2 2 2 4" xfId="12543" xr:uid="{00000000-0005-0000-0000-00006D780000}"/>
    <cellStyle name="Normal 3 2 3 4 2 2 2 4 2" xfId="39293" xr:uid="{00000000-0005-0000-0000-00006E780000}"/>
    <cellStyle name="Normal 3 2 3 4 2 2 2 5" xfId="17388" xr:uid="{00000000-0005-0000-0000-00006F780000}"/>
    <cellStyle name="Normal 3 2 3 4 2 2 2 5 2" xfId="44138" xr:uid="{00000000-0005-0000-0000-000070780000}"/>
    <cellStyle name="Normal 3 2 3 4 2 2 2 6" xfId="19789" xr:uid="{00000000-0005-0000-0000-000071780000}"/>
    <cellStyle name="Normal 3 2 3 4 2 2 2 6 2" xfId="46536" xr:uid="{00000000-0005-0000-0000-000072780000}"/>
    <cellStyle name="Normal 3 2 3 4 2 2 2 7" xfId="22240" xr:uid="{00000000-0005-0000-0000-000073780000}"/>
    <cellStyle name="Normal 3 2 3 4 2 2 2 7 2" xfId="48987" xr:uid="{00000000-0005-0000-0000-000074780000}"/>
    <cellStyle name="Normal 3 2 3 4 2 2 2 8" xfId="27106" xr:uid="{00000000-0005-0000-0000-000075780000}"/>
    <cellStyle name="Normal 3 2 3 4 2 2 2 8 2" xfId="53851" xr:uid="{00000000-0005-0000-0000-000076780000}"/>
    <cellStyle name="Normal 3 2 3 4 2 2 2 9" xfId="29596" xr:uid="{00000000-0005-0000-0000-000077780000}"/>
    <cellStyle name="Normal 3 2 3 4 2 2 3" xfId="3892" xr:uid="{00000000-0005-0000-0000-000078780000}"/>
    <cellStyle name="Normal 3 2 3 4 2 2 3 2" xfId="8749" xr:uid="{00000000-0005-0000-0000-000079780000}"/>
    <cellStyle name="Normal 3 2 3 4 2 2 3 2 2" xfId="35499" xr:uid="{00000000-0005-0000-0000-00007A780000}"/>
    <cellStyle name="Normal 3 2 3 4 2 2 3 3" xfId="13491" xr:uid="{00000000-0005-0000-0000-00007B780000}"/>
    <cellStyle name="Normal 3 2 3 4 2 2 3 3 2" xfId="40241" xr:uid="{00000000-0005-0000-0000-00007C780000}"/>
    <cellStyle name="Normal 3 2 3 4 2 2 3 4" xfId="23292" xr:uid="{00000000-0005-0000-0000-00007D780000}"/>
    <cellStyle name="Normal 3 2 3 4 2 2 3 4 2" xfId="50039" xr:uid="{00000000-0005-0000-0000-00007E780000}"/>
    <cellStyle name="Normal 3 2 3 4 2 2 3 5" xfId="30648" xr:uid="{00000000-0005-0000-0000-00007F780000}"/>
    <cellStyle name="Normal 3 2 3 4 2 2 4" xfId="6275" xr:uid="{00000000-0005-0000-0000-000080780000}"/>
    <cellStyle name="Normal 3 2 3 4 2 2 4 2" xfId="33025" xr:uid="{00000000-0005-0000-0000-000081780000}"/>
    <cellStyle name="Normal 3 2 3 4 2 2 5" xfId="11121" xr:uid="{00000000-0005-0000-0000-000082780000}"/>
    <cellStyle name="Normal 3 2 3 4 2 2 5 2" xfId="37871" xr:uid="{00000000-0005-0000-0000-000083780000}"/>
    <cellStyle name="Normal 3 2 3 4 2 2 6" xfId="15966" xr:uid="{00000000-0005-0000-0000-000084780000}"/>
    <cellStyle name="Normal 3 2 3 4 2 2 6 2" xfId="42716" xr:uid="{00000000-0005-0000-0000-000085780000}"/>
    <cellStyle name="Normal 3 2 3 4 2 2 7" xfId="18367" xr:uid="{00000000-0005-0000-0000-000086780000}"/>
    <cellStyle name="Normal 3 2 3 4 2 2 7 2" xfId="45114" xr:uid="{00000000-0005-0000-0000-000087780000}"/>
    <cellStyle name="Normal 3 2 3 4 2 2 8" xfId="20818" xr:uid="{00000000-0005-0000-0000-000088780000}"/>
    <cellStyle name="Normal 3 2 3 4 2 2 8 2" xfId="47565" xr:uid="{00000000-0005-0000-0000-000089780000}"/>
    <cellStyle name="Normal 3 2 3 4 2 2 9" xfId="25684" xr:uid="{00000000-0005-0000-0000-00008A780000}"/>
    <cellStyle name="Normal 3 2 3 4 2 2 9 2" xfId="52429" xr:uid="{00000000-0005-0000-0000-00008B780000}"/>
    <cellStyle name="Normal 3 2 3 4 2 3" xfId="1888" xr:uid="{00000000-0005-0000-0000-00008C780000}"/>
    <cellStyle name="Normal 3 2 3 4 2 3 2" xfId="4371" xr:uid="{00000000-0005-0000-0000-00008D780000}"/>
    <cellStyle name="Normal 3 2 3 4 2 3 2 2" xfId="9223" xr:uid="{00000000-0005-0000-0000-00008E780000}"/>
    <cellStyle name="Normal 3 2 3 4 2 3 2 2 2" xfId="35973" xr:uid="{00000000-0005-0000-0000-00008F780000}"/>
    <cellStyle name="Normal 3 2 3 4 2 3 2 3" xfId="13965" xr:uid="{00000000-0005-0000-0000-000090780000}"/>
    <cellStyle name="Normal 3 2 3 4 2 3 2 3 2" xfId="40715" xr:uid="{00000000-0005-0000-0000-000091780000}"/>
    <cellStyle name="Normal 3 2 3 4 2 3 2 4" xfId="23766" xr:uid="{00000000-0005-0000-0000-000092780000}"/>
    <cellStyle name="Normal 3 2 3 4 2 3 2 4 2" xfId="50513" xr:uid="{00000000-0005-0000-0000-000093780000}"/>
    <cellStyle name="Normal 3 2 3 4 2 3 2 5" xfId="31122" xr:uid="{00000000-0005-0000-0000-000094780000}"/>
    <cellStyle name="Normal 3 2 3 4 2 3 3" xfId="6749" xr:uid="{00000000-0005-0000-0000-000095780000}"/>
    <cellStyle name="Normal 3 2 3 4 2 3 3 2" xfId="33499" xr:uid="{00000000-0005-0000-0000-000096780000}"/>
    <cellStyle name="Normal 3 2 3 4 2 3 4" xfId="11595" xr:uid="{00000000-0005-0000-0000-000097780000}"/>
    <cellStyle name="Normal 3 2 3 4 2 3 4 2" xfId="38345" xr:uid="{00000000-0005-0000-0000-000098780000}"/>
    <cellStyle name="Normal 3 2 3 4 2 3 5" xfId="16440" xr:uid="{00000000-0005-0000-0000-000099780000}"/>
    <cellStyle name="Normal 3 2 3 4 2 3 5 2" xfId="43190" xr:uid="{00000000-0005-0000-0000-00009A780000}"/>
    <cellStyle name="Normal 3 2 3 4 2 3 6" xfId="18841" xr:uid="{00000000-0005-0000-0000-00009B780000}"/>
    <cellStyle name="Normal 3 2 3 4 2 3 6 2" xfId="45588" xr:uid="{00000000-0005-0000-0000-00009C780000}"/>
    <cellStyle name="Normal 3 2 3 4 2 3 7" xfId="21292" xr:uid="{00000000-0005-0000-0000-00009D780000}"/>
    <cellStyle name="Normal 3 2 3 4 2 3 7 2" xfId="48039" xr:uid="{00000000-0005-0000-0000-00009E780000}"/>
    <cellStyle name="Normal 3 2 3 4 2 3 8" xfId="26158" xr:uid="{00000000-0005-0000-0000-00009F780000}"/>
    <cellStyle name="Normal 3 2 3 4 2 3 8 2" xfId="52903" xr:uid="{00000000-0005-0000-0000-0000A0780000}"/>
    <cellStyle name="Normal 3 2 3 4 2 3 9" xfId="28648" xr:uid="{00000000-0005-0000-0000-0000A1780000}"/>
    <cellStyle name="Normal 3 2 3 4 2 4" xfId="2363" xr:uid="{00000000-0005-0000-0000-0000A2780000}"/>
    <cellStyle name="Normal 3 2 3 4 2 4 2" xfId="4846" xr:uid="{00000000-0005-0000-0000-0000A3780000}"/>
    <cellStyle name="Normal 3 2 3 4 2 4 2 2" xfId="9697" xr:uid="{00000000-0005-0000-0000-0000A4780000}"/>
    <cellStyle name="Normal 3 2 3 4 2 4 2 2 2" xfId="36447" xr:uid="{00000000-0005-0000-0000-0000A5780000}"/>
    <cellStyle name="Normal 3 2 3 4 2 4 2 3" xfId="14439" xr:uid="{00000000-0005-0000-0000-0000A6780000}"/>
    <cellStyle name="Normal 3 2 3 4 2 4 2 3 2" xfId="41189" xr:uid="{00000000-0005-0000-0000-0000A7780000}"/>
    <cellStyle name="Normal 3 2 3 4 2 4 2 4" xfId="24240" xr:uid="{00000000-0005-0000-0000-0000A8780000}"/>
    <cellStyle name="Normal 3 2 3 4 2 4 2 4 2" xfId="50987" xr:uid="{00000000-0005-0000-0000-0000A9780000}"/>
    <cellStyle name="Normal 3 2 3 4 2 4 2 5" xfId="31596" xr:uid="{00000000-0005-0000-0000-0000AA780000}"/>
    <cellStyle name="Normal 3 2 3 4 2 4 3" xfId="7223" xr:uid="{00000000-0005-0000-0000-0000AB780000}"/>
    <cellStyle name="Normal 3 2 3 4 2 4 3 2" xfId="33973" xr:uid="{00000000-0005-0000-0000-0000AC780000}"/>
    <cellStyle name="Normal 3 2 3 4 2 4 4" xfId="12069" xr:uid="{00000000-0005-0000-0000-0000AD780000}"/>
    <cellStyle name="Normal 3 2 3 4 2 4 4 2" xfId="38819" xr:uid="{00000000-0005-0000-0000-0000AE780000}"/>
    <cellStyle name="Normal 3 2 3 4 2 4 5" xfId="16914" xr:uid="{00000000-0005-0000-0000-0000AF780000}"/>
    <cellStyle name="Normal 3 2 3 4 2 4 5 2" xfId="43664" xr:uid="{00000000-0005-0000-0000-0000B0780000}"/>
    <cellStyle name="Normal 3 2 3 4 2 4 6" xfId="19315" xr:uid="{00000000-0005-0000-0000-0000B1780000}"/>
    <cellStyle name="Normal 3 2 3 4 2 4 6 2" xfId="46062" xr:uid="{00000000-0005-0000-0000-0000B2780000}"/>
    <cellStyle name="Normal 3 2 3 4 2 4 7" xfId="21766" xr:uid="{00000000-0005-0000-0000-0000B3780000}"/>
    <cellStyle name="Normal 3 2 3 4 2 4 7 2" xfId="48513" xr:uid="{00000000-0005-0000-0000-0000B4780000}"/>
    <cellStyle name="Normal 3 2 3 4 2 4 8" xfId="26632" xr:uid="{00000000-0005-0000-0000-0000B5780000}"/>
    <cellStyle name="Normal 3 2 3 4 2 4 8 2" xfId="53377" xr:uid="{00000000-0005-0000-0000-0000B6780000}"/>
    <cellStyle name="Normal 3 2 3 4 2 4 9" xfId="29122" xr:uid="{00000000-0005-0000-0000-0000B7780000}"/>
    <cellStyle name="Normal 3 2 3 4 2 5" xfId="3390" xr:uid="{00000000-0005-0000-0000-0000B8780000}"/>
    <cellStyle name="Normal 3 2 3 4 2 5 2" xfId="8249" xr:uid="{00000000-0005-0000-0000-0000B9780000}"/>
    <cellStyle name="Normal 3 2 3 4 2 5 2 2" xfId="34999" xr:uid="{00000000-0005-0000-0000-0000BA780000}"/>
    <cellStyle name="Normal 3 2 3 4 2 5 3" xfId="13017" xr:uid="{00000000-0005-0000-0000-0000BB780000}"/>
    <cellStyle name="Normal 3 2 3 4 2 5 3 2" xfId="39767" xr:uid="{00000000-0005-0000-0000-0000BC780000}"/>
    <cellStyle name="Normal 3 2 3 4 2 5 4" xfId="22792" xr:uid="{00000000-0005-0000-0000-0000BD780000}"/>
    <cellStyle name="Normal 3 2 3 4 2 5 4 2" xfId="49539" xr:uid="{00000000-0005-0000-0000-0000BE780000}"/>
    <cellStyle name="Normal 3 2 3 4 2 5 5" xfId="30148" xr:uid="{00000000-0005-0000-0000-0000BF780000}"/>
    <cellStyle name="Normal 3 2 3 4 2 6" xfId="5801" xr:uid="{00000000-0005-0000-0000-0000C0780000}"/>
    <cellStyle name="Normal 3 2 3 4 2 6 2" xfId="32551" xr:uid="{00000000-0005-0000-0000-0000C1780000}"/>
    <cellStyle name="Normal 3 2 3 4 2 7" xfId="10647" xr:uid="{00000000-0005-0000-0000-0000C2780000}"/>
    <cellStyle name="Normal 3 2 3 4 2 7 2" xfId="37397" xr:uid="{00000000-0005-0000-0000-0000C3780000}"/>
    <cellStyle name="Normal 3 2 3 4 2 8" xfId="15492" xr:uid="{00000000-0005-0000-0000-0000C4780000}"/>
    <cellStyle name="Normal 3 2 3 4 2 8 2" xfId="42242" xr:uid="{00000000-0005-0000-0000-0000C5780000}"/>
    <cellStyle name="Normal 3 2 3 4 2 9" xfId="17891" xr:uid="{00000000-0005-0000-0000-0000C6780000}"/>
    <cellStyle name="Normal 3 2 3 4 2 9 2" xfId="44638" xr:uid="{00000000-0005-0000-0000-0000C7780000}"/>
    <cellStyle name="Normal 3 2 3 4 3" xfId="1170" xr:uid="{00000000-0005-0000-0000-0000C8780000}"/>
    <cellStyle name="Normal 3 2 3 4 3 10" xfId="27937" xr:uid="{00000000-0005-0000-0000-0000C9780000}"/>
    <cellStyle name="Normal 3 2 3 4 3 2" xfId="2600" xr:uid="{00000000-0005-0000-0000-0000CA780000}"/>
    <cellStyle name="Normal 3 2 3 4 3 2 2" xfId="5083" xr:uid="{00000000-0005-0000-0000-0000CB780000}"/>
    <cellStyle name="Normal 3 2 3 4 3 2 2 2" xfId="9934" xr:uid="{00000000-0005-0000-0000-0000CC780000}"/>
    <cellStyle name="Normal 3 2 3 4 3 2 2 2 2" xfId="36684" xr:uid="{00000000-0005-0000-0000-0000CD780000}"/>
    <cellStyle name="Normal 3 2 3 4 3 2 2 3" xfId="14676" xr:uid="{00000000-0005-0000-0000-0000CE780000}"/>
    <cellStyle name="Normal 3 2 3 4 3 2 2 3 2" xfId="41426" xr:uid="{00000000-0005-0000-0000-0000CF780000}"/>
    <cellStyle name="Normal 3 2 3 4 3 2 2 4" xfId="24477" xr:uid="{00000000-0005-0000-0000-0000D0780000}"/>
    <cellStyle name="Normal 3 2 3 4 3 2 2 4 2" xfId="51224" xr:uid="{00000000-0005-0000-0000-0000D1780000}"/>
    <cellStyle name="Normal 3 2 3 4 3 2 2 5" xfId="31833" xr:uid="{00000000-0005-0000-0000-0000D2780000}"/>
    <cellStyle name="Normal 3 2 3 4 3 2 3" xfId="7460" xr:uid="{00000000-0005-0000-0000-0000D3780000}"/>
    <cellStyle name="Normal 3 2 3 4 3 2 3 2" xfId="34210" xr:uid="{00000000-0005-0000-0000-0000D4780000}"/>
    <cellStyle name="Normal 3 2 3 4 3 2 4" xfId="12306" xr:uid="{00000000-0005-0000-0000-0000D5780000}"/>
    <cellStyle name="Normal 3 2 3 4 3 2 4 2" xfId="39056" xr:uid="{00000000-0005-0000-0000-0000D6780000}"/>
    <cellStyle name="Normal 3 2 3 4 3 2 5" xfId="17151" xr:uid="{00000000-0005-0000-0000-0000D7780000}"/>
    <cellStyle name="Normal 3 2 3 4 3 2 5 2" xfId="43901" xr:uid="{00000000-0005-0000-0000-0000D8780000}"/>
    <cellStyle name="Normal 3 2 3 4 3 2 6" xfId="19552" xr:uid="{00000000-0005-0000-0000-0000D9780000}"/>
    <cellStyle name="Normal 3 2 3 4 3 2 6 2" xfId="46299" xr:uid="{00000000-0005-0000-0000-0000DA780000}"/>
    <cellStyle name="Normal 3 2 3 4 3 2 7" xfId="22003" xr:uid="{00000000-0005-0000-0000-0000DB780000}"/>
    <cellStyle name="Normal 3 2 3 4 3 2 7 2" xfId="48750" xr:uid="{00000000-0005-0000-0000-0000DC780000}"/>
    <cellStyle name="Normal 3 2 3 4 3 2 8" xfId="26869" xr:uid="{00000000-0005-0000-0000-0000DD780000}"/>
    <cellStyle name="Normal 3 2 3 4 3 2 8 2" xfId="53614" xr:uid="{00000000-0005-0000-0000-0000DE780000}"/>
    <cellStyle name="Normal 3 2 3 4 3 2 9" xfId="29359" xr:uid="{00000000-0005-0000-0000-0000DF780000}"/>
    <cellStyle name="Normal 3 2 3 4 3 3" xfId="3654" xr:uid="{00000000-0005-0000-0000-0000E0780000}"/>
    <cellStyle name="Normal 3 2 3 4 3 3 2" xfId="8512" xr:uid="{00000000-0005-0000-0000-0000E1780000}"/>
    <cellStyle name="Normal 3 2 3 4 3 3 2 2" xfId="35262" xr:uid="{00000000-0005-0000-0000-0000E2780000}"/>
    <cellStyle name="Normal 3 2 3 4 3 3 3" xfId="13254" xr:uid="{00000000-0005-0000-0000-0000E3780000}"/>
    <cellStyle name="Normal 3 2 3 4 3 3 3 2" xfId="40004" xr:uid="{00000000-0005-0000-0000-0000E4780000}"/>
    <cellStyle name="Normal 3 2 3 4 3 3 4" xfId="23055" xr:uid="{00000000-0005-0000-0000-0000E5780000}"/>
    <cellStyle name="Normal 3 2 3 4 3 3 4 2" xfId="49802" xr:uid="{00000000-0005-0000-0000-0000E6780000}"/>
    <cellStyle name="Normal 3 2 3 4 3 3 5" xfId="30411" xr:uid="{00000000-0005-0000-0000-0000E7780000}"/>
    <cellStyle name="Normal 3 2 3 4 3 4" xfId="6038" xr:uid="{00000000-0005-0000-0000-0000E8780000}"/>
    <cellStyle name="Normal 3 2 3 4 3 4 2" xfId="32788" xr:uid="{00000000-0005-0000-0000-0000E9780000}"/>
    <cellStyle name="Normal 3 2 3 4 3 5" xfId="10884" xr:uid="{00000000-0005-0000-0000-0000EA780000}"/>
    <cellStyle name="Normal 3 2 3 4 3 5 2" xfId="37634" xr:uid="{00000000-0005-0000-0000-0000EB780000}"/>
    <cellStyle name="Normal 3 2 3 4 3 6" xfId="15729" xr:uid="{00000000-0005-0000-0000-0000EC780000}"/>
    <cellStyle name="Normal 3 2 3 4 3 6 2" xfId="42479" xr:uid="{00000000-0005-0000-0000-0000ED780000}"/>
    <cellStyle name="Normal 3 2 3 4 3 7" xfId="18130" xr:uid="{00000000-0005-0000-0000-0000EE780000}"/>
    <cellStyle name="Normal 3 2 3 4 3 7 2" xfId="44877" xr:uid="{00000000-0005-0000-0000-0000EF780000}"/>
    <cellStyle name="Normal 3 2 3 4 3 8" xfId="20581" xr:uid="{00000000-0005-0000-0000-0000F0780000}"/>
    <cellStyle name="Normal 3 2 3 4 3 8 2" xfId="47328" xr:uid="{00000000-0005-0000-0000-0000F1780000}"/>
    <cellStyle name="Normal 3 2 3 4 3 9" xfId="25447" xr:uid="{00000000-0005-0000-0000-0000F2780000}"/>
    <cellStyle name="Normal 3 2 3 4 3 9 2" xfId="52192" xr:uid="{00000000-0005-0000-0000-0000F3780000}"/>
    <cellStyle name="Normal 3 2 3 4 4" xfId="1650" xr:uid="{00000000-0005-0000-0000-0000F4780000}"/>
    <cellStyle name="Normal 3 2 3 4 4 2" xfId="4133" xr:uid="{00000000-0005-0000-0000-0000F5780000}"/>
    <cellStyle name="Normal 3 2 3 4 4 2 2" xfId="8986" xr:uid="{00000000-0005-0000-0000-0000F6780000}"/>
    <cellStyle name="Normal 3 2 3 4 4 2 2 2" xfId="35736" xr:uid="{00000000-0005-0000-0000-0000F7780000}"/>
    <cellStyle name="Normal 3 2 3 4 4 2 3" xfId="13728" xr:uid="{00000000-0005-0000-0000-0000F8780000}"/>
    <cellStyle name="Normal 3 2 3 4 4 2 3 2" xfId="40478" xr:uid="{00000000-0005-0000-0000-0000F9780000}"/>
    <cellStyle name="Normal 3 2 3 4 4 2 4" xfId="23529" xr:uid="{00000000-0005-0000-0000-0000FA780000}"/>
    <cellStyle name="Normal 3 2 3 4 4 2 4 2" xfId="50276" xr:uid="{00000000-0005-0000-0000-0000FB780000}"/>
    <cellStyle name="Normal 3 2 3 4 4 2 5" xfId="30885" xr:uid="{00000000-0005-0000-0000-0000FC780000}"/>
    <cellStyle name="Normal 3 2 3 4 4 3" xfId="6512" xr:uid="{00000000-0005-0000-0000-0000FD780000}"/>
    <cellStyle name="Normal 3 2 3 4 4 3 2" xfId="33262" xr:uid="{00000000-0005-0000-0000-0000FE780000}"/>
    <cellStyle name="Normal 3 2 3 4 4 4" xfId="11358" xr:uid="{00000000-0005-0000-0000-0000FF780000}"/>
    <cellStyle name="Normal 3 2 3 4 4 4 2" xfId="38108" xr:uid="{00000000-0005-0000-0000-000000790000}"/>
    <cellStyle name="Normal 3 2 3 4 4 5" xfId="16203" xr:uid="{00000000-0005-0000-0000-000001790000}"/>
    <cellStyle name="Normal 3 2 3 4 4 5 2" xfId="42953" xr:uid="{00000000-0005-0000-0000-000002790000}"/>
    <cellStyle name="Normal 3 2 3 4 4 6" xfId="18604" xr:uid="{00000000-0005-0000-0000-000003790000}"/>
    <cellStyle name="Normal 3 2 3 4 4 6 2" xfId="45351" xr:uid="{00000000-0005-0000-0000-000004790000}"/>
    <cellStyle name="Normal 3 2 3 4 4 7" xfId="21055" xr:uid="{00000000-0005-0000-0000-000005790000}"/>
    <cellStyle name="Normal 3 2 3 4 4 7 2" xfId="47802" xr:uid="{00000000-0005-0000-0000-000006790000}"/>
    <cellStyle name="Normal 3 2 3 4 4 8" xfId="25921" xr:uid="{00000000-0005-0000-0000-000007790000}"/>
    <cellStyle name="Normal 3 2 3 4 4 8 2" xfId="52666" xr:uid="{00000000-0005-0000-0000-000008790000}"/>
    <cellStyle name="Normal 3 2 3 4 4 9" xfId="28411" xr:uid="{00000000-0005-0000-0000-000009790000}"/>
    <cellStyle name="Normal 3 2 3 4 5" xfId="2126" xr:uid="{00000000-0005-0000-0000-00000A790000}"/>
    <cellStyle name="Normal 3 2 3 4 5 2" xfId="4609" xr:uid="{00000000-0005-0000-0000-00000B790000}"/>
    <cellStyle name="Normal 3 2 3 4 5 2 2" xfId="9460" xr:uid="{00000000-0005-0000-0000-00000C790000}"/>
    <cellStyle name="Normal 3 2 3 4 5 2 2 2" xfId="36210" xr:uid="{00000000-0005-0000-0000-00000D790000}"/>
    <cellStyle name="Normal 3 2 3 4 5 2 3" xfId="14202" xr:uid="{00000000-0005-0000-0000-00000E790000}"/>
    <cellStyle name="Normal 3 2 3 4 5 2 3 2" xfId="40952" xr:uid="{00000000-0005-0000-0000-00000F790000}"/>
    <cellStyle name="Normal 3 2 3 4 5 2 4" xfId="24003" xr:uid="{00000000-0005-0000-0000-000010790000}"/>
    <cellStyle name="Normal 3 2 3 4 5 2 4 2" xfId="50750" xr:uid="{00000000-0005-0000-0000-000011790000}"/>
    <cellStyle name="Normal 3 2 3 4 5 2 5" xfId="31359" xr:uid="{00000000-0005-0000-0000-000012790000}"/>
    <cellStyle name="Normal 3 2 3 4 5 3" xfId="6986" xr:uid="{00000000-0005-0000-0000-000013790000}"/>
    <cellStyle name="Normal 3 2 3 4 5 3 2" xfId="33736" xr:uid="{00000000-0005-0000-0000-000014790000}"/>
    <cellStyle name="Normal 3 2 3 4 5 4" xfId="11832" xr:uid="{00000000-0005-0000-0000-000015790000}"/>
    <cellStyle name="Normal 3 2 3 4 5 4 2" xfId="38582" xr:uid="{00000000-0005-0000-0000-000016790000}"/>
    <cellStyle name="Normal 3 2 3 4 5 5" xfId="16677" xr:uid="{00000000-0005-0000-0000-000017790000}"/>
    <cellStyle name="Normal 3 2 3 4 5 5 2" xfId="43427" xr:uid="{00000000-0005-0000-0000-000018790000}"/>
    <cellStyle name="Normal 3 2 3 4 5 6" xfId="19078" xr:uid="{00000000-0005-0000-0000-000019790000}"/>
    <cellStyle name="Normal 3 2 3 4 5 6 2" xfId="45825" xr:uid="{00000000-0005-0000-0000-00001A790000}"/>
    <cellStyle name="Normal 3 2 3 4 5 7" xfId="21529" xr:uid="{00000000-0005-0000-0000-00001B790000}"/>
    <cellStyle name="Normal 3 2 3 4 5 7 2" xfId="48276" xr:uid="{00000000-0005-0000-0000-00001C790000}"/>
    <cellStyle name="Normal 3 2 3 4 5 8" xfId="26395" xr:uid="{00000000-0005-0000-0000-00001D790000}"/>
    <cellStyle name="Normal 3 2 3 4 5 8 2" xfId="53140" xr:uid="{00000000-0005-0000-0000-00001E790000}"/>
    <cellStyle name="Normal 3 2 3 4 5 9" xfId="28885" xr:uid="{00000000-0005-0000-0000-00001F790000}"/>
    <cellStyle name="Normal 3 2 3 4 6" xfId="3101" xr:uid="{00000000-0005-0000-0000-000020790000}"/>
    <cellStyle name="Normal 3 2 3 4 6 2" xfId="7960" xr:uid="{00000000-0005-0000-0000-000021790000}"/>
    <cellStyle name="Normal 3 2 3 4 6 2 2" xfId="34710" xr:uid="{00000000-0005-0000-0000-000022790000}"/>
    <cellStyle name="Normal 3 2 3 4 6 3" xfId="12780" xr:uid="{00000000-0005-0000-0000-000023790000}"/>
    <cellStyle name="Normal 3 2 3 4 6 3 2" xfId="39530" xr:uid="{00000000-0005-0000-0000-000024790000}"/>
    <cellStyle name="Normal 3 2 3 4 6 4" xfId="22503" xr:uid="{00000000-0005-0000-0000-000025790000}"/>
    <cellStyle name="Normal 3 2 3 4 6 4 2" xfId="49250" xr:uid="{00000000-0005-0000-0000-000026790000}"/>
    <cellStyle name="Normal 3 2 3 4 6 5" xfId="29859" xr:uid="{00000000-0005-0000-0000-000027790000}"/>
    <cellStyle name="Normal 3 2 3 4 7" xfId="5564" xr:uid="{00000000-0005-0000-0000-000028790000}"/>
    <cellStyle name="Normal 3 2 3 4 7 2" xfId="32314" xr:uid="{00000000-0005-0000-0000-000029790000}"/>
    <cellStyle name="Normal 3 2 3 4 8" xfId="10409" xr:uid="{00000000-0005-0000-0000-00002A790000}"/>
    <cellStyle name="Normal 3 2 3 4 8 2" xfId="37159" xr:uid="{00000000-0005-0000-0000-00002B790000}"/>
    <cellStyle name="Normal 3 2 3 4 9" xfId="15255" xr:uid="{00000000-0005-0000-0000-00002C790000}"/>
    <cellStyle name="Normal 3 2 3 4 9 2" xfId="42005" xr:uid="{00000000-0005-0000-0000-00002D790000}"/>
    <cellStyle name="Normal 3 2 3 5" xfId="609" xr:uid="{00000000-0005-0000-0000-00002E790000}"/>
    <cellStyle name="Normal 3 2 3 5 10" xfId="17683" xr:uid="{00000000-0005-0000-0000-00002F790000}"/>
    <cellStyle name="Normal 3 2 3 5 10 2" xfId="44430" xr:uid="{00000000-0005-0000-0000-000030790000}"/>
    <cellStyle name="Normal 3 2 3 5 11" xfId="20141" xr:uid="{00000000-0005-0000-0000-000031790000}"/>
    <cellStyle name="Normal 3 2 3 5 11 2" xfId="46888" xr:uid="{00000000-0005-0000-0000-000032790000}"/>
    <cellStyle name="Normal 3 2 3 5 12" xfId="25007" xr:uid="{00000000-0005-0000-0000-000033790000}"/>
    <cellStyle name="Normal 3 2 3 5 12 2" xfId="51753" xr:uid="{00000000-0005-0000-0000-000034790000}"/>
    <cellStyle name="Normal 3 2 3 5 13" xfId="27420" xr:uid="{00000000-0005-0000-0000-000035790000}"/>
    <cellStyle name="Normal 3 2 3 5 2" xfId="941" xr:uid="{00000000-0005-0000-0000-000036790000}"/>
    <cellStyle name="Normal 3 2 3 5 2 10" xfId="20379" xr:uid="{00000000-0005-0000-0000-000037790000}"/>
    <cellStyle name="Normal 3 2 3 5 2 10 2" xfId="47126" xr:uid="{00000000-0005-0000-0000-000038790000}"/>
    <cellStyle name="Normal 3 2 3 5 2 11" xfId="25245" xr:uid="{00000000-0005-0000-0000-000039790000}"/>
    <cellStyle name="Normal 3 2 3 5 2 11 2" xfId="51990" xr:uid="{00000000-0005-0000-0000-00003A790000}"/>
    <cellStyle name="Normal 3 2 3 5 2 12" xfId="27709" xr:uid="{00000000-0005-0000-0000-00003B790000}"/>
    <cellStyle name="Normal 3 2 3 5 2 2" xfId="1444" xr:uid="{00000000-0005-0000-0000-00003C790000}"/>
    <cellStyle name="Normal 3 2 3 5 2 2 10" xfId="28209" xr:uid="{00000000-0005-0000-0000-00003D790000}"/>
    <cellStyle name="Normal 3 2 3 5 2 2 2" xfId="2872" xr:uid="{00000000-0005-0000-0000-00003E790000}"/>
    <cellStyle name="Normal 3 2 3 5 2 2 2 2" xfId="5355" xr:uid="{00000000-0005-0000-0000-00003F790000}"/>
    <cellStyle name="Normal 3 2 3 5 2 2 2 2 2" xfId="10206" xr:uid="{00000000-0005-0000-0000-000040790000}"/>
    <cellStyle name="Normal 3 2 3 5 2 2 2 2 2 2" xfId="36956" xr:uid="{00000000-0005-0000-0000-000041790000}"/>
    <cellStyle name="Normal 3 2 3 5 2 2 2 2 3" xfId="14948" xr:uid="{00000000-0005-0000-0000-000042790000}"/>
    <cellStyle name="Normal 3 2 3 5 2 2 2 2 3 2" xfId="41698" xr:uid="{00000000-0005-0000-0000-000043790000}"/>
    <cellStyle name="Normal 3 2 3 5 2 2 2 2 4" xfId="24749" xr:uid="{00000000-0005-0000-0000-000044790000}"/>
    <cellStyle name="Normal 3 2 3 5 2 2 2 2 4 2" xfId="51496" xr:uid="{00000000-0005-0000-0000-000045790000}"/>
    <cellStyle name="Normal 3 2 3 5 2 2 2 2 5" xfId="32105" xr:uid="{00000000-0005-0000-0000-000046790000}"/>
    <cellStyle name="Normal 3 2 3 5 2 2 2 3" xfId="7732" xr:uid="{00000000-0005-0000-0000-000047790000}"/>
    <cellStyle name="Normal 3 2 3 5 2 2 2 3 2" xfId="34482" xr:uid="{00000000-0005-0000-0000-000048790000}"/>
    <cellStyle name="Normal 3 2 3 5 2 2 2 4" xfId="12578" xr:uid="{00000000-0005-0000-0000-000049790000}"/>
    <cellStyle name="Normal 3 2 3 5 2 2 2 4 2" xfId="39328" xr:uid="{00000000-0005-0000-0000-00004A790000}"/>
    <cellStyle name="Normal 3 2 3 5 2 2 2 5" xfId="17423" xr:uid="{00000000-0005-0000-0000-00004B790000}"/>
    <cellStyle name="Normal 3 2 3 5 2 2 2 5 2" xfId="44173" xr:uid="{00000000-0005-0000-0000-00004C790000}"/>
    <cellStyle name="Normal 3 2 3 5 2 2 2 6" xfId="19824" xr:uid="{00000000-0005-0000-0000-00004D790000}"/>
    <cellStyle name="Normal 3 2 3 5 2 2 2 6 2" xfId="46571" xr:uid="{00000000-0005-0000-0000-00004E790000}"/>
    <cellStyle name="Normal 3 2 3 5 2 2 2 7" xfId="22275" xr:uid="{00000000-0005-0000-0000-00004F790000}"/>
    <cellStyle name="Normal 3 2 3 5 2 2 2 7 2" xfId="49022" xr:uid="{00000000-0005-0000-0000-000050790000}"/>
    <cellStyle name="Normal 3 2 3 5 2 2 2 8" xfId="27141" xr:uid="{00000000-0005-0000-0000-000051790000}"/>
    <cellStyle name="Normal 3 2 3 5 2 2 2 8 2" xfId="53886" xr:uid="{00000000-0005-0000-0000-000052790000}"/>
    <cellStyle name="Normal 3 2 3 5 2 2 2 9" xfId="29631" xr:uid="{00000000-0005-0000-0000-000053790000}"/>
    <cellStyle name="Normal 3 2 3 5 2 2 3" xfId="3927" xr:uid="{00000000-0005-0000-0000-000054790000}"/>
    <cellStyle name="Normal 3 2 3 5 2 2 3 2" xfId="8784" xr:uid="{00000000-0005-0000-0000-000055790000}"/>
    <cellStyle name="Normal 3 2 3 5 2 2 3 2 2" xfId="35534" xr:uid="{00000000-0005-0000-0000-000056790000}"/>
    <cellStyle name="Normal 3 2 3 5 2 2 3 3" xfId="13526" xr:uid="{00000000-0005-0000-0000-000057790000}"/>
    <cellStyle name="Normal 3 2 3 5 2 2 3 3 2" xfId="40276" xr:uid="{00000000-0005-0000-0000-000058790000}"/>
    <cellStyle name="Normal 3 2 3 5 2 2 3 4" xfId="23327" xr:uid="{00000000-0005-0000-0000-000059790000}"/>
    <cellStyle name="Normal 3 2 3 5 2 2 3 4 2" xfId="50074" xr:uid="{00000000-0005-0000-0000-00005A790000}"/>
    <cellStyle name="Normal 3 2 3 5 2 2 3 5" xfId="30683" xr:uid="{00000000-0005-0000-0000-00005B790000}"/>
    <cellStyle name="Normal 3 2 3 5 2 2 4" xfId="6310" xr:uid="{00000000-0005-0000-0000-00005C790000}"/>
    <cellStyle name="Normal 3 2 3 5 2 2 4 2" xfId="33060" xr:uid="{00000000-0005-0000-0000-00005D790000}"/>
    <cellStyle name="Normal 3 2 3 5 2 2 5" xfId="11156" xr:uid="{00000000-0005-0000-0000-00005E790000}"/>
    <cellStyle name="Normal 3 2 3 5 2 2 5 2" xfId="37906" xr:uid="{00000000-0005-0000-0000-00005F790000}"/>
    <cellStyle name="Normal 3 2 3 5 2 2 6" xfId="16001" xr:uid="{00000000-0005-0000-0000-000060790000}"/>
    <cellStyle name="Normal 3 2 3 5 2 2 6 2" xfId="42751" xr:uid="{00000000-0005-0000-0000-000061790000}"/>
    <cellStyle name="Normal 3 2 3 5 2 2 7" xfId="18402" xr:uid="{00000000-0005-0000-0000-000062790000}"/>
    <cellStyle name="Normal 3 2 3 5 2 2 7 2" xfId="45149" xr:uid="{00000000-0005-0000-0000-000063790000}"/>
    <cellStyle name="Normal 3 2 3 5 2 2 8" xfId="20853" xr:uid="{00000000-0005-0000-0000-000064790000}"/>
    <cellStyle name="Normal 3 2 3 5 2 2 8 2" xfId="47600" xr:uid="{00000000-0005-0000-0000-000065790000}"/>
    <cellStyle name="Normal 3 2 3 5 2 2 9" xfId="25719" xr:uid="{00000000-0005-0000-0000-000066790000}"/>
    <cellStyle name="Normal 3 2 3 5 2 2 9 2" xfId="52464" xr:uid="{00000000-0005-0000-0000-000067790000}"/>
    <cellStyle name="Normal 3 2 3 5 2 3" xfId="1923" xr:uid="{00000000-0005-0000-0000-000068790000}"/>
    <cellStyle name="Normal 3 2 3 5 2 3 2" xfId="4406" xr:uid="{00000000-0005-0000-0000-000069790000}"/>
    <cellStyle name="Normal 3 2 3 5 2 3 2 2" xfId="9258" xr:uid="{00000000-0005-0000-0000-00006A790000}"/>
    <cellStyle name="Normal 3 2 3 5 2 3 2 2 2" xfId="36008" xr:uid="{00000000-0005-0000-0000-00006B790000}"/>
    <cellStyle name="Normal 3 2 3 5 2 3 2 3" xfId="14000" xr:uid="{00000000-0005-0000-0000-00006C790000}"/>
    <cellStyle name="Normal 3 2 3 5 2 3 2 3 2" xfId="40750" xr:uid="{00000000-0005-0000-0000-00006D790000}"/>
    <cellStyle name="Normal 3 2 3 5 2 3 2 4" xfId="23801" xr:uid="{00000000-0005-0000-0000-00006E790000}"/>
    <cellStyle name="Normal 3 2 3 5 2 3 2 4 2" xfId="50548" xr:uid="{00000000-0005-0000-0000-00006F790000}"/>
    <cellStyle name="Normal 3 2 3 5 2 3 2 5" xfId="31157" xr:uid="{00000000-0005-0000-0000-000070790000}"/>
    <cellStyle name="Normal 3 2 3 5 2 3 3" xfId="6784" xr:uid="{00000000-0005-0000-0000-000071790000}"/>
    <cellStyle name="Normal 3 2 3 5 2 3 3 2" xfId="33534" xr:uid="{00000000-0005-0000-0000-000072790000}"/>
    <cellStyle name="Normal 3 2 3 5 2 3 4" xfId="11630" xr:uid="{00000000-0005-0000-0000-000073790000}"/>
    <cellStyle name="Normal 3 2 3 5 2 3 4 2" xfId="38380" xr:uid="{00000000-0005-0000-0000-000074790000}"/>
    <cellStyle name="Normal 3 2 3 5 2 3 5" xfId="16475" xr:uid="{00000000-0005-0000-0000-000075790000}"/>
    <cellStyle name="Normal 3 2 3 5 2 3 5 2" xfId="43225" xr:uid="{00000000-0005-0000-0000-000076790000}"/>
    <cellStyle name="Normal 3 2 3 5 2 3 6" xfId="18876" xr:uid="{00000000-0005-0000-0000-000077790000}"/>
    <cellStyle name="Normal 3 2 3 5 2 3 6 2" xfId="45623" xr:uid="{00000000-0005-0000-0000-000078790000}"/>
    <cellStyle name="Normal 3 2 3 5 2 3 7" xfId="21327" xr:uid="{00000000-0005-0000-0000-000079790000}"/>
    <cellStyle name="Normal 3 2 3 5 2 3 7 2" xfId="48074" xr:uid="{00000000-0005-0000-0000-00007A790000}"/>
    <cellStyle name="Normal 3 2 3 5 2 3 8" xfId="26193" xr:uid="{00000000-0005-0000-0000-00007B790000}"/>
    <cellStyle name="Normal 3 2 3 5 2 3 8 2" xfId="52938" xr:uid="{00000000-0005-0000-0000-00007C790000}"/>
    <cellStyle name="Normal 3 2 3 5 2 3 9" xfId="28683" xr:uid="{00000000-0005-0000-0000-00007D790000}"/>
    <cellStyle name="Normal 3 2 3 5 2 4" xfId="2398" xr:uid="{00000000-0005-0000-0000-00007E790000}"/>
    <cellStyle name="Normal 3 2 3 5 2 4 2" xfId="4881" xr:uid="{00000000-0005-0000-0000-00007F790000}"/>
    <cellStyle name="Normal 3 2 3 5 2 4 2 2" xfId="9732" xr:uid="{00000000-0005-0000-0000-000080790000}"/>
    <cellStyle name="Normal 3 2 3 5 2 4 2 2 2" xfId="36482" xr:uid="{00000000-0005-0000-0000-000081790000}"/>
    <cellStyle name="Normal 3 2 3 5 2 4 2 3" xfId="14474" xr:uid="{00000000-0005-0000-0000-000082790000}"/>
    <cellStyle name="Normal 3 2 3 5 2 4 2 3 2" xfId="41224" xr:uid="{00000000-0005-0000-0000-000083790000}"/>
    <cellStyle name="Normal 3 2 3 5 2 4 2 4" xfId="24275" xr:uid="{00000000-0005-0000-0000-000084790000}"/>
    <cellStyle name="Normal 3 2 3 5 2 4 2 4 2" xfId="51022" xr:uid="{00000000-0005-0000-0000-000085790000}"/>
    <cellStyle name="Normal 3 2 3 5 2 4 2 5" xfId="31631" xr:uid="{00000000-0005-0000-0000-000086790000}"/>
    <cellStyle name="Normal 3 2 3 5 2 4 3" xfId="7258" xr:uid="{00000000-0005-0000-0000-000087790000}"/>
    <cellStyle name="Normal 3 2 3 5 2 4 3 2" xfId="34008" xr:uid="{00000000-0005-0000-0000-000088790000}"/>
    <cellStyle name="Normal 3 2 3 5 2 4 4" xfId="12104" xr:uid="{00000000-0005-0000-0000-000089790000}"/>
    <cellStyle name="Normal 3 2 3 5 2 4 4 2" xfId="38854" xr:uid="{00000000-0005-0000-0000-00008A790000}"/>
    <cellStyle name="Normal 3 2 3 5 2 4 5" xfId="16949" xr:uid="{00000000-0005-0000-0000-00008B790000}"/>
    <cellStyle name="Normal 3 2 3 5 2 4 5 2" xfId="43699" xr:uid="{00000000-0005-0000-0000-00008C790000}"/>
    <cellStyle name="Normal 3 2 3 5 2 4 6" xfId="19350" xr:uid="{00000000-0005-0000-0000-00008D790000}"/>
    <cellStyle name="Normal 3 2 3 5 2 4 6 2" xfId="46097" xr:uid="{00000000-0005-0000-0000-00008E790000}"/>
    <cellStyle name="Normal 3 2 3 5 2 4 7" xfId="21801" xr:uid="{00000000-0005-0000-0000-00008F790000}"/>
    <cellStyle name="Normal 3 2 3 5 2 4 7 2" xfId="48548" xr:uid="{00000000-0005-0000-0000-000090790000}"/>
    <cellStyle name="Normal 3 2 3 5 2 4 8" xfId="26667" xr:uid="{00000000-0005-0000-0000-000091790000}"/>
    <cellStyle name="Normal 3 2 3 5 2 4 8 2" xfId="53412" xr:uid="{00000000-0005-0000-0000-000092790000}"/>
    <cellStyle name="Normal 3 2 3 5 2 4 9" xfId="29157" xr:uid="{00000000-0005-0000-0000-000093790000}"/>
    <cellStyle name="Normal 3 2 3 5 2 5" xfId="3425" xr:uid="{00000000-0005-0000-0000-000094790000}"/>
    <cellStyle name="Normal 3 2 3 5 2 5 2" xfId="8284" xr:uid="{00000000-0005-0000-0000-000095790000}"/>
    <cellStyle name="Normal 3 2 3 5 2 5 2 2" xfId="35034" xr:uid="{00000000-0005-0000-0000-000096790000}"/>
    <cellStyle name="Normal 3 2 3 5 2 5 3" xfId="13052" xr:uid="{00000000-0005-0000-0000-000097790000}"/>
    <cellStyle name="Normal 3 2 3 5 2 5 3 2" xfId="39802" xr:uid="{00000000-0005-0000-0000-000098790000}"/>
    <cellStyle name="Normal 3 2 3 5 2 5 4" xfId="22827" xr:uid="{00000000-0005-0000-0000-000099790000}"/>
    <cellStyle name="Normal 3 2 3 5 2 5 4 2" xfId="49574" xr:uid="{00000000-0005-0000-0000-00009A790000}"/>
    <cellStyle name="Normal 3 2 3 5 2 5 5" xfId="30183" xr:uid="{00000000-0005-0000-0000-00009B790000}"/>
    <cellStyle name="Normal 3 2 3 5 2 6" xfId="5836" xr:uid="{00000000-0005-0000-0000-00009C790000}"/>
    <cellStyle name="Normal 3 2 3 5 2 6 2" xfId="32586" xr:uid="{00000000-0005-0000-0000-00009D790000}"/>
    <cellStyle name="Normal 3 2 3 5 2 7" xfId="10682" xr:uid="{00000000-0005-0000-0000-00009E790000}"/>
    <cellStyle name="Normal 3 2 3 5 2 7 2" xfId="37432" xr:uid="{00000000-0005-0000-0000-00009F790000}"/>
    <cellStyle name="Normal 3 2 3 5 2 8" xfId="15527" xr:uid="{00000000-0005-0000-0000-0000A0790000}"/>
    <cellStyle name="Normal 3 2 3 5 2 8 2" xfId="42277" xr:uid="{00000000-0005-0000-0000-0000A1790000}"/>
    <cellStyle name="Normal 3 2 3 5 2 9" xfId="17926" xr:uid="{00000000-0005-0000-0000-0000A2790000}"/>
    <cellStyle name="Normal 3 2 3 5 2 9 2" xfId="44673" xr:uid="{00000000-0005-0000-0000-0000A3790000}"/>
    <cellStyle name="Normal 3 2 3 5 3" xfId="1205" xr:uid="{00000000-0005-0000-0000-0000A4790000}"/>
    <cellStyle name="Normal 3 2 3 5 3 10" xfId="27972" xr:uid="{00000000-0005-0000-0000-0000A5790000}"/>
    <cellStyle name="Normal 3 2 3 5 3 2" xfId="2635" xr:uid="{00000000-0005-0000-0000-0000A6790000}"/>
    <cellStyle name="Normal 3 2 3 5 3 2 2" xfId="5118" xr:uid="{00000000-0005-0000-0000-0000A7790000}"/>
    <cellStyle name="Normal 3 2 3 5 3 2 2 2" xfId="9969" xr:uid="{00000000-0005-0000-0000-0000A8790000}"/>
    <cellStyle name="Normal 3 2 3 5 3 2 2 2 2" xfId="36719" xr:uid="{00000000-0005-0000-0000-0000A9790000}"/>
    <cellStyle name="Normal 3 2 3 5 3 2 2 3" xfId="14711" xr:uid="{00000000-0005-0000-0000-0000AA790000}"/>
    <cellStyle name="Normal 3 2 3 5 3 2 2 3 2" xfId="41461" xr:uid="{00000000-0005-0000-0000-0000AB790000}"/>
    <cellStyle name="Normal 3 2 3 5 3 2 2 4" xfId="24512" xr:uid="{00000000-0005-0000-0000-0000AC790000}"/>
    <cellStyle name="Normal 3 2 3 5 3 2 2 4 2" xfId="51259" xr:uid="{00000000-0005-0000-0000-0000AD790000}"/>
    <cellStyle name="Normal 3 2 3 5 3 2 2 5" xfId="31868" xr:uid="{00000000-0005-0000-0000-0000AE790000}"/>
    <cellStyle name="Normal 3 2 3 5 3 2 3" xfId="7495" xr:uid="{00000000-0005-0000-0000-0000AF790000}"/>
    <cellStyle name="Normal 3 2 3 5 3 2 3 2" xfId="34245" xr:uid="{00000000-0005-0000-0000-0000B0790000}"/>
    <cellStyle name="Normal 3 2 3 5 3 2 4" xfId="12341" xr:uid="{00000000-0005-0000-0000-0000B1790000}"/>
    <cellStyle name="Normal 3 2 3 5 3 2 4 2" xfId="39091" xr:uid="{00000000-0005-0000-0000-0000B2790000}"/>
    <cellStyle name="Normal 3 2 3 5 3 2 5" xfId="17186" xr:uid="{00000000-0005-0000-0000-0000B3790000}"/>
    <cellStyle name="Normal 3 2 3 5 3 2 5 2" xfId="43936" xr:uid="{00000000-0005-0000-0000-0000B4790000}"/>
    <cellStyle name="Normal 3 2 3 5 3 2 6" xfId="19587" xr:uid="{00000000-0005-0000-0000-0000B5790000}"/>
    <cellStyle name="Normal 3 2 3 5 3 2 6 2" xfId="46334" xr:uid="{00000000-0005-0000-0000-0000B6790000}"/>
    <cellStyle name="Normal 3 2 3 5 3 2 7" xfId="22038" xr:uid="{00000000-0005-0000-0000-0000B7790000}"/>
    <cellStyle name="Normal 3 2 3 5 3 2 7 2" xfId="48785" xr:uid="{00000000-0005-0000-0000-0000B8790000}"/>
    <cellStyle name="Normal 3 2 3 5 3 2 8" xfId="26904" xr:uid="{00000000-0005-0000-0000-0000B9790000}"/>
    <cellStyle name="Normal 3 2 3 5 3 2 8 2" xfId="53649" xr:uid="{00000000-0005-0000-0000-0000BA790000}"/>
    <cellStyle name="Normal 3 2 3 5 3 2 9" xfId="29394" xr:uid="{00000000-0005-0000-0000-0000BB790000}"/>
    <cellStyle name="Normal 3 2 3 5 3 3" xfId="3689" xr:uid="{00000000-0005-0000-0000-0000BC790000}"/>
    <cellStyle name="Normal 3 2 3 5 3 3 2" xfId="8547" xr:uid="{00000000-0005-0000-0000-0000BD790000}"/>
    <cellStyle name="Normal 3 2 3 5 3 3 2 2" xfId="35297" xr:uid="{00000000-0005-0000-0000-0000BE790000}"/>
    <cellStyle name="Normal 3 2 3 5 3 3 3" xfId="13289" xr:uid="{00000000-0005-0000-0000-0000BF790000}"/>
    <cellStyle name="Normal 3 2 3 5 3 3 3 2" xfId="40039" xr:uid="{00000000-0005-0000-0000-0000C0790000}"/>
    <cellStyle name="Normal 3 2 3 5 3 3 4" xfId="23090" xr:uid="{00000000-0005-0000-0000-0000C1790000}"/>
    <cellStyle name="Normal 3 2 3 5 3 3 4 2" xfId="49837" xr:uid="{00000000-0005-0000-0000-0000C2790000}"/>
    <cellStyle name="Normal 3 2 3 5 3 3 5" xfId="30446" xr:uid="{00000000-0005-0000-0000-0000C3790000}"/>
    <cellStyle name="Normal 3 2 3 5 3 4" xfId="6073" xr:uid="{00000000-0005-0000-0000-0000C4790000}"/>
    <cellStyle name="Normal 3 2 3 5 3 4 2" xfId="32823" xr:uid="{00000000-0005-0000-0000-0000C5790000}"/>
    <cellStyle name="Normal 3 2 3 5 3 5" xfId="10919" xr:uid="{00000000-0005-0000-0000-0000C6790000}"/>
    <cellStyle name="Normal 3 2 3 5 3 5 2" xfId="37669" xr:uid="{00000000-0005-0000-0000-0000C7790000}"/>
    <cellStyle name="Normal 3 2 3 5 3 6" xfId="15764" xr:uid="{00000000-0005-0000-0000-0000C8790000}"/>
    <cellStyle name="Normal 3 2 3 5 3 6 2" xfId="42514" xr:uid="{00000000-0005-0000-0000-0000C9790000}"/>
    <cellStyle name="Normal 3 2 3 5 3 7" xfId="18165" xr:uid="{00000000-0005-0000-0000-0000CA790000}"/>
    <cellStyle name="Normal 3 2 3 5 3 7 2" xfId="44912" xr:uid="{00000000-0005-0000-0000-0000CB790000}"/>
    <cellStyle name="Normal 3 2 3 5 3 8" xfId="20616" xr:uid="{00000000-0005-0000-0000-0000CC790000}"/>
    <cellStyle name="Normal 3 2 3 5 3 8 2" xfId="47363" xr:uid="{00000000-0005-0000-0000-0000CD790000}"/>
    <cellStyle name="Normal 3 2 3 5 3 9" xfId="25482" xr:uid="{00000000-0005-0000-0000-0000CE790000}"/>
    <cellStyle name="Normal 3 2 3 5 3 9 2" xfId="52227" xr:uid="{00000000-0005-0000-0000-0000CF790000}"/>
    <cellStyle name="Normal 3 2 3 5 4" xfId="1685" xr:uid="{00000000-0005-0000-0000-0000D0790000}"/>
    <cellStyle name="Normal 3 2 3 5 4 2" xfId="4168" xr:uid="{00000000-0005-0000-0000-0000D1790000}"/>
    <cellStyle name="Normal 3 2 3 5 4 2 2" xfId="9021" xr:uid="{00000000-0005-0000-0000-0000D2790000}"/>
    <cellStyle name="Normal 3 2 3 5 4 2 2 2" xfId="35771" xr:uid="{00000000-0005-0000-0000-0000D3790000}"/>
    <cellStyle name="Normal 3 2 3 5 4 2 3" xfId="13763" xr:uid="{00000000-0005-0000-0000-0000D4790000}"/>
    <cellStyle name="Normal 3 2 3 5 4 2 3 2" xfId="40513" xr:uid="{00000000-0005-0000-0000-0000D5790000}"/>
    <cellStyle name="Normal 3 2 3 5 4 2 4" xfId="23564" xr:uid="{00000000-0005-0000-0000-0000D6790000}"/>
    <cellStyle name="Normal 3 2 3 5 4 2 4 2" xfId="50311" xr:uid="{00000000-0005-0000-0000-0000D7790000}"/>
    <cellStyle name="Normal 3 2 3 5 4 2 5" xfId="30920" xr:uid="{00000000-0005-0000-0000-0000D8790000}"/>
    <cellStyle name="Normal 3 2 3 5 4 3" xfId="6547" xr:uid="{00000000-0005-0000-0000-0000D9790000}"/>
    <cellStyle name="Normal 3 2 3 5 4 3 2" xfId="33297" xr:uid="{00000000-0005-0000-0000-0000DA790000}"/>
    <cellStyle name="Normal 3 2 3 5 4 4" xfId="11393" xr:uid="{00000000-0005-0000-0000-0000DB790000}"/>
    <cellStyle name="Normal 3 2 3 5 4 4 2" xfId="38143" xr:uid="{00000000-0005-0000-0000-0000DC790000}"/>
    <cellStyle name="Normal 3 2 3 5 4 5" xfId="16238" xr:uid="{00000000-0005-0000-0000-0000DD790000}"/>
    <cellStyle name="Normal 3 2 3 5 4 5 2" xfId="42988" xr:uid="{00000000-0005-0000-0000-0000DE790000}"/>
    <cellStyle name="Normal 3 2 3 5 4 6" xfId="18639" xr:uid="{00000000-0005-0000-0000-0000DF790000}"/>
    <cellStyle name="Normal 3 2 3 5 4 6 2" xfId="45386" xr:uid="{00000000-0005-0000-0000-0000E0790000}"/>
    <cellStyle name="Normal 3 2 3 5 4 7" xfId="21090" xr:uid="{00000000-0005-0000-0000-0000E1790000}"/>
    <cellStyle name="Normal 3 2 3 5 4 7 2" xfId="47837" xr:uid="{00000000-0005-0000-0000-0000E2790000}"/>
    <cellStyle name="Normal 3 2 3 5 4 8" xfId="25956" xr:uid="{00000000-0005-0000-0000-0000E3790000}"/>
    <cellStyle name="Normal 3 2 3 5 4 8 2" xfId="52701" xr:uid="{00000000-0005-0000-0000-0000E4790000}"/>
    <cellStyle name="Normal 3 2 3 5 4 9" xfId="28446" xr:uid="{00000000-0005-0000-0000-0000E5790000}"/>
    <cellStyle name="Normal 3 2 3 5 5" xfId="2161" xr:uid="{00000000-0005-0000-0000-0000E6790000}"/>
    <cellStyle name="Normal 3 2 3 5 5 2" xfId="4644" xr:uid="{00000000-0005-0000-0000-0000E7790000}"/>
    <cellStyle name="Normal 3 2 3 5 5 2 2" xfId="9495" xr:uid="{00000000-0005-0000-0000-0000E8790000}"/>
    <cellStyle name="Normal 3 2 3 5 5 2 2 2" xfId="36245" xr:uid="{00000000-0005-0000-0000-0000E9790000}"/>
    <cellStyle name="Normal 3 2 3 5 5 2 3" xfId="14237" xr:uid="{00000000-0005-0000-0000-0000EA790000}"/>
    <cellStyle name="Normal 3 2 3 5 5 2 3 2" xfId="40987" xr:uid="{00000000-0005-0000-0000-0000EB790000}"/>
    <cellStyle name="Normal 3 2 3 5 5 2 4" xfId="24038" xr:uid="{00000000-0005-0000-0000-0000EC790000}"/>
    <cellStyle name="Normal 3 2 3 5 5 2 4 2" xfId="50785" xr:uid="{00000000-0005-0000-0000-0000ED790000}"/>
    <cellStyle name="Normal 3 2 3 5 5 2 5" xfId="31394" xr:uid="{00000000-0005-0000-0000-0000EE790000}"/>
    <cellStyle name="Normal 3 2 3 5 5 3" xfId="7021" xr:uid="{00000000-0005-0000-0000-0000EF790000}"/>
    <cellStyle name="Normal 3 2 3 5 5 3 2" xfId="33771" xr:uid="{00000000-0005-0000-0000-0000F0790000}"/>
    <cellStyle name="Normal 3 2 3 5 5 4" xfId="11867" xr:uid="{00000000-0005-0000-0000-0000F1790000}"/>
    <cellStyle name="Normal 3 2 3 5 5 4 2" xfId="38617" xr:uid="{00000000-0005-0000-0000-0000F2790000}"/>
    <cellStyle name="Normal 3 2 3 5 5 5" xfId="16712" xr:uid="{00000000-0005-0000-0000-0000F3790000}"/>
    <cellStyle name="Normal 3 2 3 5 5 5 2" xfId="43462" xr:uid="{00000000-0005-0000-0000-0000F4790000}"/>
    <cellStyle name="Normal 3 2 3 5 5 6" xfId="19113" xr:uid="{00000000-0005-0000-0000-0000F5790000}"/>
    <cellStyle name="Normal 3 2 3 5 5 6 2" xfId="45860" xr:uid="{00000000-0005-0000-0000-0000F6790000}"/>
    <cellStyle name="Normal 3 2 3 5 5 7" xfId="21564" xr:uid="{00000000-0005-0000-0000-0000F7790000}"/>
    <cellStyle name="Normal 3 2 3 5 5 7 2" xfId="48311" xr:uid="{00000000-0005-0000-0000-0000F8790000}"/>
    <cellStyle name="Normal 3 2 3 5 5 8" xfId="26430" xr:uid="{00000000-0005-0000-0000-0000F9790000}"/>
    <cellStyle name="Normal 3 2 3 5 5 8 2" xfId="53175" xr:uid="{00000000-0005-0000-0000-0000FA790000}"/>
    <cellStyle name="Normal 3 2 3 5 5 9" xfId="28920" xr:uid="{00000000-0005-0000-0000-0000FB790000}"/>
    <cellStyle name="Normal 3 2 3 5 6" xfId="3136" xr:uid="{00000000-0005-0000-0000-0000FC790000}"/>
    <cellStyle name="Normal 3 2 3 5 6 2" xfId="7995" xr:uid="{00000000-0005-0000-0000-0000FD790000}"/>
    <cellStyle name="Normal 3 2 3 5 6 2 2" xfId="34745" xr:uid="{00000000-0005-0000-0000-0000FE790000}"/>
    <cellStyle name="Normal 3 2 3 5 6 3" xfId="12815" xr:uid="{00000000-0005-0000-0000-0000FF790000}"/>
    <cellStyle name="Normal 3 2 3 5 6 3 2" xfId="39565" xr:uid="{00000000-0005-0000-0000-0000007A0000}"/>
    <cellStyle name="Normal 3 2 3 5 6 4" xfId="22538" xr:uid="{00000000-0005-0000-0000-0000017A0000}"/>
    <cellStyle name="Normal 3 2 3 5 6 4 2" xfId="49285" xr:uid="{00000000-0005-0000-0000-0000027A0000}"/>
    <cellStyle name="Normal 3 2 3 5 6 5" xfId="29894" xr:uid="{00000000-0005-0000-0000-0000037A0000}"/>
    <cellStyle name="Normal 3 2 3 5 7" xfId="5599" xr:uid="{00000000-0005-0000-0000-0000047A0000}"/>
    <cellStyle name="Normal 3 2 3 5 7 2" xfId="32349" xr:uid="{00000000-0005-0000-0000-0000057A0000}"/>
    <cellStyle name="Normal 3 2 3 5 8" xfId="10444" xr:uid="{00000000-0005-0000-0000-0000067A0000}"/>
    <cellStyle name="Normal 3 2 3 5 8 2" xfId="37194" xr:uid="{00000000-0005-0000-0000-0000077A0000}"/>
    <cellStyle name="Normal 3 2 3 5 9" xfId="15290" xr:uid="{00000000-0005-0000-0000-0000087A0000}"/>
    <cellStyle name="Normal 3 2 3 5 9 2" xfId="42040" xr:uid="{00000000-0005-0000-0000-0000097A0000}"/>
    <cellStyle name="Normal 3 2 3 6" xfId="800" xr:uid="{00000000-0005-0000-0000-00000A7A0000}"/>
    <cellStyle name="Normal 3 2 3 6 10" xfId="20243" xr:uid="{00000000-0005-0000-0000-00000B7A0000}"/>
    <cellStyle name="Normal 3 2 3 6 10 2" xfId="46990" xr:uid="{00000000-0005-0000-0000-00000C7A0000}"/>
    <cellStyle name="Normal 3 2 3 6 11" xfId="25109" xr:uid="{00000000-0005-0000-0000-00000D7A0000}"/>
    <cellStyle name="Normal 3 2 3 6 11 2" xfId="51854" xr:uid="{00000000-0005-0000-0000-00000E7A0000}"/>
    <cellStyle name="Normal 3 2 3 6 12" xfId="27573" xr:uid="{00000000-0005-0000-0000-00000F7A0000}"/>
    <cellStyle name="Normal 3 2 3 6 2" xfId="1308" xr:uid="{00000000-0005-0000-0000-0000107A0000}"/>
    <cellStyle name="Normal 3 2 3 6 2 10" xfId="28073" xr:uid="{00000000-0005-0000-0000-0000117A0000}"/>
    <cellStyle name="Normal 3 2 3 6 2 2" xfId="2736" xr:uid="{00000000-0005-0000-0000-0000127A0000}"/>
    <cellStyle name="Normal 3 2 3 6 2 2 2" xfId="5219" xr:uid="{00000000-0005-0000-0000-0000137A0000}"/>
    <cellStyle name="Normal 3 2 3 6 2 2 2 2" xfId="10070" xr:uid="{00000000-0005-0000-0000-0000147A0000}"/>
    <cellStyle name="Normal 3 2 3 6 2 2 2 2 2" xfId="36820" xr:uid="{00000000-0005-0000-0000-0000157A0000}"/>
    <cellStyle name="Normal 3 2 3 6 2 2 2 3" xfId="14812" xr:uid="{00000000-0005-0000-0000-0000167A0000}"/>
    <cellStyle name="Normal 3 2 3 6 2 2 2 3 2" xfId="41562" xr:uid="{00000000-0005-0000-0000-0000177A0000}"/>
    <cellStyle name="Normal 3 2 3 6 2 2 2 4" xfId="24613" xr:uid="{00000000-0005-0000-0000-0000187A0000}"/>
    <cellStyle name="Normal 3 2 3 6 2 2 2 4 2" xfId="51360" xr:uid="{00000000-0005-0000-0000-0000197A0000}"/>
    <cellStyle name="Normal 3 2 3 6 2 2 2 5" xfId="31969" xr:uid="{00000000-0005-0000-0000-00001A7A0000}"/>
    <cellStyle name="Normal 3 2 3 6 2 2 3" xfId="7596" xr:uid="{00000000-0005-0000-0000-00001B7A0000}"/>
    <cellStyle name="Normal 3 2 3 6 2 2 3 2" xfId="34346" xr:uid="{00000000-0005-0000-0000-00001C7A0000}"/>
    <cellStyle name="Normal 3 2 3 6 2 2 4" xfId="12442" xr:uid="{00000000-0005-0000-0000-00001D7A0000}"/>
    <cellStyle name="Normal 3 2 3 6 2 2 4 2" xfId="39192" xr:uid="{00000000-0005-0000-0000-00001E7A0000}"/>
    <cellStyle name="Normal 3 2 3 6 2 2 5" xfId="17287" xr:uid="{00000000-0005-0000-0000-00001F7A0000}"/>
    <cellStyle name="Normal 3 2 3 6 2 2 5 2" xfId="44037" xr:uid="{00000000-0005-0000-0000-0000207A0000}"/>
    <cellStyle name="Normal 3 2 3 6 2 2 6" xfId="19688" xr:uid="{00000000-0005-0000-0000-0000217A0000}"/>
    <cellStyle name="Normal 3 2 3 6 2 2 6 2" xfId="46435" xr:uid="{00000000-0005-0000-0000-0000227A0000}"/>
    <cellStyle name="Normal 3 2 3 6 2 2 7" xfId="22139" xr:uid="{00000000-0005-0000-0000-0000237A0000}"/>
    <cellStyle name="Normal 3 2 3 6 2 2 7 2" xfId="48886" xr:uid="{00000000-0005-0000-0000-0000247A0000}"/>
    <cellStyle name="Normal 3 2 3 6 2 2 8" xfId="27005" xr:uid="{00000000-0005-0000-0000-0000257A0000}"/>
    <cellStyle name="Normal 3 2 3 6 2 2 8 2" xfId="53750" xr:uid="{00000000-0005-0000-0000-0000267A0000}"/>
    <cellStyle name="Normal 3 2 3 6 2 2 9" xfId="29495" xr:uid="{00000000-0005-0000-0000-0000277A0000}"/>
    <cellStyle name="Normal 3 2 3 6 2 3" xfId="3791" xr:uid="{00000000-0005-0000-0000-0000287A0000}"/>
    <cellStyle name="Normal 3 2 3 6 2 3 2" xfId="8648" xr:uid="{00000000-0005-0000-0000-0000297A0000}"/>
    <cellStyle name="Normal 3 2 3 6 2 3 2 2" xfId="35398" xr:uid="{00000000-0005-0000-0000-00002A7A0000}"/>
    <cellStyle name="Normal 3 2 3 6 2 3 3" xfId="13390" xr:uid="{00000000-0005-0000-0000-00002B7A0000}"/>
    <cellStyle name="Normal 3 2 3 6 2 3 3 2" xfId="40140" xr:uid="{00000000-0005-0000-0000-00002C7A0000}"/>
    <cellStyle name="Normal 3 2 3 6 2 3 4" xfId="23191" xr:uid="{00000000-0005-0000-0000-00002D7A0000}"/>
    <cellStyle name="Normal 3 2 3 6 2 3 4 2" xfId="49938" xr:uid="{00000000-0005-0000-0000-00002E7A0000}"/>
    <cellStyle name="Normal 3 2 3 6 2 3 5" xfId="30547" xr:uid="{00000000-0005-0000-0000-00002F7A0000}"/>
    <cellStyle name="Normal 3 2 3 6 2 4" xfId="6174" xr:uid="{00000000-0005-0000-0000-0000307A0000}"/>
    <cellStyle name="Normal 3 2 3 6 2 4 2" xfId="32924" xr:uid="{00000000-0005-0000-0000-0000317A0000}"/>
    <cellStyle name="Normal 3 2 3 6 2 5" xfId="11020" xr:uid="{00000000-0005-0000-0000-0000327A0000}"/>
    <cellStyle name="Normal 3 2 3 6 2 5 2" xfId="37770" xr:uid="{00000000-0005-0000-0000-0000337A0000}"/>
    <cellStyle name="Normal 3 2 3 6 2 6" xfId="15865" xr:uid="{00000000-0005-0000-0000-0000347A0000}"/>
    <cellStyle name="Normal 3 2 3 6 2 6 2" xfId="42615" xr:uid="{00000000-0005-0000-0000-0000357A0000}"/>
    <cellStyle name="Normal 3 2 3 6 2 7" xfId="18266" xr:uid="{00000000-0005-0000-0000-0000367A0000}"/>
    <cellStyle name="Normal 3 2 3 6 2 7 2" xfId="45013" xr:uid="{00000000-0005-0000-0000-0000377A0000}"/>
    <cellStyle name="Normal 3 2 3 6 2 8" xfId="20717" xr:uid="{00000000-0005-0000-0000-0000387A0000}"/>
    <cellStyle name="Normal 3 2 3 6 2 8 2" xfId="47464" xr:uid="{00000000-0005-0000-0000-0000397A0000}"/>
    <cellStyle name="Normal 3 2 3 6 2 9" xfId="25583" xr:uid="{00000000-0005-0000-0000-00003A7A0000}"/>
    <cellStyle name="Normal 3 2 3 6 2 9 2" xfId="52328" xr:uid="{00000000-0005-0000-0000-00003B7A0000}"/>
    <cellStyle name="Normal 3 2 3 6 3" xfId="1787" xr:uid="{00000000-0005-0000-0000-00003C7A0000}"/>
    <cellStyle name="Normal 3 2 3 6 3 2" xfId="4270" xr:uid="{00000000-0005-0000-0000-00003D7A0000}"/>
    <cellStyle name="Normal 3 2 3 6 3 2 2" xfId="9122" xr:uid="{00000000-0005-0000-0000-00003E7A0000}"/>
    <cellStyle name="Normal 3 2 3 6 3 2 2 2" xfId="35872" xr:uid="{00000000-0005-0000-0000-00003F7A0000}"/>
    <cellStyle name="Normal 3 2 3 6 3 2 3" xfId="13864" xr:uid="{00000000-0005-0000-0000-0000407A0000}"/>
    <cellStyle name="Normal 3 2 3 6 3 2 3 2" xfId="40614" xr:uid="{00000000-0005-0000-0000-0000417A0000}"/>
    <cellStyle name="Normal 3 2 3 6 3 2 4" xfId="23665" xr:uid="{00000000-0005-0000-0000-0000427A0000}"/>
    <cellStyle name="Normal 3 2 3 6 3 2 4 2" xfId="50412" xr:uid="{00000000-0005-0000-0000-0000437A0000}"/>
    <cellStyle name="Normal 3 2 3 6 3 2 5" xfId="31021" xr:uid="{00000000-0005-0000-0000-0000447A0000}"/>
    <cellStyle name="Normal 3 2 3 6 3 3" xfId="6648" xr:uid="{00000000-0005-0000-0000-0000457A0000}"/>
    <cellStyle name="Normal 3 2 3 6 3 3 2" xfId="33398" xr:uid="{00000000-0005-0000-0000-0000467A0000}"/>
    <cellStyle name="Normal 3 2 3 6 3 4" xfId="11494" xr:uid="{00000000-0005-0000-0000-0000477A0000}"/>
    <cellStyle name="Normal 3 2 3 6 3 4 2" xfId="38244" xr:uid="{00000000-0005-0000-0000-0000487A0000}"/>
    <cellStyle name="Normal 3 2 3 6 3 5" xfId="16339" xr:uid="{00000000-0005-0000-0000-0000497A0000}"/>
    <cellStyle name="Normal 3 2 3 6 3 5 2" xfId="43089" xr:uid="{00000000-0005-0000-0000-00004A7A0000}"/>
    <cellStyle name="Normal 3 2 3 6 3 6" xfId="18740" xr:uid="{00000000-0005-0000-0000-00004B7A0000}"/>
    <cellStyle name="Normal 3 2 3 6 3 6 2" xfId="45487" xr:uid="{00000000-0005-0000-0000-00004C7A0000}"/>
    <cellStyle name="Normal 3 2 3 6 3 7" xfId="21191" xr:uid="{00000000-0005-0000-0000-00004D7A0000}"/>
    <cellStyle name="Normal 3 2 3 6 3 7 2" xfId="47938" xr:uid="{00000000-0005-0000-0000-00004E7A0000}"/>
    <cellStyle name="Normal 3 2 3 6 3 8" xfId="26057" xr:uid="{00000000-0005-0000-0000-00004F7A0000}"/>
    <cellStyle name="Normal 3 2 3 6 3 8 2" xfId="52802" xr:uid="{00000000-0005-0000-0000-0000507A0000}"/>
    <cellStyle name="Normal 3 2 3 6 3 9" xfId="28547" xr:uid="{00000000-0005-0000-0000-0000517A0000}"/>
    <cellStyle name="Normal 3 2 3 6 4" xfId="2262" xr:uid="{00000000-0005-0000-0000-0000527A0000}"/>
    <cellStyle name="Normal 3 2 3 6 4 2" xfId="4745" xr:uid="{00000000-0005-0000-0000-0000537A0000}"/>
    <cellStyle name="Normal 3 2 3 6 4 2 2" xfId="9596" xr:uid="{00000000-0005-0000-0000-0000547A0000}"/>
    <cellStyle name="Normal 3 2 3 6 4 2 2 2" xfId="36346" xr:uid="{00000000-0005-0000-0000-0000557A0000}"/>
    <cellStyle name="Normal 3 2 3 6 4 2 3" xfId="14338" xr:uid="{00000000-0005-0000-0000-0000567A0000}"/>
    <cellStyle name="Normal 3 2 3 6 4 2 3 2" xfId="41088" xr:uid="{00000000-0005-0000-0000-0000577A0000}"/>
    <cellStyle name="Normal 3 2 3 6 4 2 4" xfId="24139" xr:uid="{00000000-0005-0000-0000-0000587A0000}"/>
    <cellStyle name="Normal 3 2 3 6 4 2 4 2" xfId="50886" xr:uid="{00000000-0005-0000-0000-0000597A0000}"/>
    <cellStyle name="Normal 3 2 3 6 4 2 5" xfId="31495" xr:uid="{00000000-0005-0000-0000-00005A7A0000}"/>
    <cellStyle name="Normal 3 2 3 6 4 3" xfId="7122" xr:uid="{00000000-0005-0000-0000-00005B7A0000}"/>
    <cellStyle name="Normal 3 2 3 6 4 3 2" xfId="33872" xr:uid="{00000000-0005-0000-0000-00005C7A0000}"/>
    <cellStyle name="Normal 3 2 3 6 4 4" xfId="11968" xr:uid="{00000000-0005-0000-0000-00005D7A0000}"/>
    <cellStyle name="Normal 3 2 3 6 4 4 2" xfId="38718" xr:uid="{00000000-0005-0000-0000-00005E7A0000}"/>
    <cellStyle name="Normal 3 2 3 6 4 5" xfId="16813" xr:uid="{00000000-0005-0000-0000-00005F7A0000}"/>
    <cellStyle name="Normal 3 2 3 6 4 5 2" xfId="43563" xr:uid="{00000000-0005-0000-0000-0000607A0000}"/>
    <cellStyle name="Normal 3 2 3 6 4 6" xfId="19214" xr:uid="{00000000-0005-0000-0000-0000617A0000}"/>
    <cellStyle name="Normal 3 2 3 6 4 6 2" xfId="45961" xr:uid="{00000000-0005-0000-0000-0000627A0000}"/>
    <cellStyle name="Normal 3 2 3 6 4 7" xfId="21665" xr:uid="{00000000-0005-0000-0000-0000637A0000}"/>
    <cellStyle name="Normal 3 2 3 6 4 7 2" xfId="48412" xr:uid="{00000000-0005-0000-0000-0000647A0000}"/>
    <cellStyle name="Normal 3 2 3 6 4 8" xfId="26531" xr:uid="{00000000-0005-0000-0000-0000657A0000}"/>
    <cellStyle name="Normal 3 2 3 6 4 8 2" xfId="53276" xr:uid="{00000000-0005-0000-0000-0000667A0000}"/>
    <cellStyle name="Normal 3 2 3 6 4 9" xfId="29021" xr:uid="{00000000-0005-0000-0000-0000677A0000}"/>
    <cellStyle name="Normal 3 2 3 6 5" xfId="3289" xr:uid="{00000000-0005-0000-0000-0000687A0000}"/>
    <cellStyle name="Normal 3 2 3 6 5 2" xfId="8148" xr:uid="{00000000-0005-0000-0000-0000697A0000}"/>
    <cellStyle name="Normal 3 2 3 6 5 2 2" xfId="34898" xr:uid="{00000000-0005-0000-0000-00006A7A0000}"/>
    <cellStyle name="Normal 3 2 3 6 5 3" xfId="12916" xr:uid="{00000000-0005-0000-0000-00006B7A0000}"/>
    <cellStyle name="Normal 3 2 3 6 5 3 2" xfId="39666" xr:uid="{00000000-0005-0000-0000-00006C7A0000}"/>
    <cellStyle name="Normal 3 2 3 6 5 4" xfId="22691" xr:uid="{00000000-0005-0000-0000-00006D7A0000}"/>
    <cellStyle name="Normal 3 2 3 6 5 4 2" xfId="49438" xr:uid="{00000000-0005-0000-0000-00006E7A0000}"/>
    <cellStyle name="Normal 3 2 3 6 5 5" xfId="30047" xr:uid="{00000000-0005-0000-0000-00006F7A0000}"/>
    <cellStyle name="Normal 3 2 3 6 6" xfId="5700" xr:uid="{00000000-0005-0000-0000-0000707A0000}"/>
    <cellStyle name="Normal 3 2 3 6 6 2" xfId="32450" xr:uid="{00000000-0005-0000-0000-0000717A0000}"/>
    <cellStyle name="Normal 3 2 3 6 7" xfId="10546" xr:uid="{00000000-0005-0000-0000-0000727A0000}"/>
    <cellStyle name="Normal 3 2 3 6 7 2" xfId="37296" xr:uid="{00000000-0005-0000-0000-0000737A0000}"/>
    <cellStyle name="Normal 3 2 3 6 8" xfId="15391" xr:uid="{00000000-0005-0000-0000-0000747A0000}"/>
    <cellStyle name="Normal 3 2 3 6 8 2" xfId="42141" xr:uid="{00000000-0005-0000-0000-0000757A0000}"/>
    <cellStyle name="Normal 3 2 3 6 9" xfId="17790" xr:uid="{00000000-0005-0000-0000-0000767A0000}"/>
    <cellStyle name="Normal 3 2 3 6 9 2" xfId="44537" xr:uid="{00000000-0005-0000-0000-0000777A0000}"/>
    <cellStyle name="Normal 3 2 3 7" xfId="1069" xr:uid="{00000000-0005-0000-0000-0000787A0000}"/>
    <cellStyle name="Normal 3 2 3 7 10" xfId="27836" xr:uid="{00000000-0005-0000-0000-0000797A0000}"/>
    <cellStyle name="Normal 3 2 3 7 2" xfId="2499" xr:uid="{00000000-0005-0000-0000-00007A7A0000}"/>
    <cellStyle name="Normal 3 2 3 7 2 2" xfId="4982" xr:uid="{00000000-0005-0000-0000-00007B7A0000}"/>
    <cellStyle name="Normal 3 2 3 7 2 2 2" xfId="9833" xr:uid="{00000000-0005-0000-0000-00007C7A0000}"/>
    <cellStyle name="Normal 3 2 3 7 2 2 2 2" xfId="36583" xr:uid="{00000000-0005-0000-0000-00007D7A0000}"/>
    <cellStyle name="Normal 3 2 3 7 2 2 3" xfId="14575" xr:uid="{00000000-0005-0000-0000-00007E7A0000}"/>
    <cellStyle name="Normal 3 2 3 7 2 2 3 2" xfId="41325" xr:uid="{00000000-0005-0000-0000-00007F7A0000}"/>
    <cellStyle name="Normal 3 2 3 7 2 2 4" xfId="24376" xr:uid="{00000000-0005-0000-0000-0000807A0000}"/>
    <cellStyle name="Normal 3 2 3 7 2 2 4 2" xfId="51123" xr:uid="{00000000-0005-0000-0000-0000817A0000}"/>
    <cellStyle name="Normal 3 2 3 7 2 2 5" xfId="31732" xr:uid="{00000000-0005-0000-0000-0000827A0000}"/>
    <cellStyle name="Normal 3 2 3 7 2 3" xfId="7359" xr:uid="{00000000-0005-0000-0000-0000837A0000}"/>
    <cellStyle name="Normal 3 2 3 7 2 3 2" xfId="34109" xr:uid="{00000000-0005-0000-0000-0000847A0000}"/>
    <cellStyle name="Normal 3 2 3 7 2 4" xfId="12205" xr:uid="{00000000-0005-0000-0000-0000857A0000}"/>
    <cellStyle name="Normal 3 2 3 7 2 4 2" xfId="38955" xr:uid="{00000000-0005-0000-0000-0000867A0000}"/>
    <cellStyle name="Normal 3 2 3 7 2 5" xfId="17050" xr:uid="{00000000-0005-0000-0000-0000877A0000}"/>
    <cellStyle name="Normal 3 2 3 7 2 5 2" xfId="43800" xr:uid="{00000000-0005-0000-0000-0000887A0000}"/>
    <cellStyle name="Normal 3 2 3 7 2 6" xfId="19451" xr:uid="{00000000-0005-0000-0000-0000897A0000}"/>
    <cellStyle name="Normal 3 2 3 7 2 6 2" xfId="46198" xr:uid="{00000000-0005-0000-0000-00008A7A0000}"/>
    <cellStyle name="Normal 3 2 3 7 2 7" xfId="21902" xr:uid="{00000000-0005-0000-0000-00008B7A0000}"/>
    <cellStyle name="Normal 3 2 3 7 2 7 2" xfId="48649" xr:uid="{00000000-0005-0000-0000-00008C7A0000}"/>
    <cellStyle name="Normal 3 2 3 7 2 8" xfId="26768" xr:uid="{00000000-0005-0000-0000-00008D7A0000}"/>
    <cellStyle name="Normal 3 2 3 7 2 8 2" xfId="53513" xr:uid="{00000000-0005-0000-0000-00008E7A0000}"/>
    <cellStyle name="Normal 3 2 3 7 2 9" xfId="29258" xr:uid="{00000000-0005-0000-0000-00008F7A0000}"/>
    <cellStyle name="Normal 3 2 3 7 3" xfId="3553" xr:uid="{00000000-0005-0000-0000-0000907A0000}"/>
    <cellStyle name="Normal 3 2 3 7 3 2" xfId="8411" xr:uid="{00000000-0005-0000-0000-0000917A0000}"/>
    <cellStyle name="Normal 3 2 3 7 3 2 2" xfId="35161" xr:uid="{00000000-0005-0000-0000-0000927A0000}"/>
    <cellStyle name="Normal 3 2 3 7 3 3" xfId="13153" xr:uid="{00000000-0005-0000-0000-0000937A0000}"/>
    <cellStyle name="Normal 3 2 3 7 3 3 2" xfId="39903" xr:uid="{00000000-0005-0000-0000-0000947A0000}"/>
    <cellStyle name="Normal 3 2 3 7 3 4" xfId="22954" xr:uid="{00000000-0005-0000-0000-0000957A0000}"/>
    <cellStyle name="Normal 3 2 3 7 3 4 2" xfId="49701" xr:uid="{00000000-0005-0000-0000-0000967A0000}"/>
    <cellStyle name="Normal 3 2 3 7 3 5" xfId="30310" xr:uid="{00000000-0005-0000-0000-0000977A0000}"/>
    <cellStyle name="Normal 3 2 3 7 4" xfId="5937" xr:uid="{00000000-0005-0000-0000-0000987A0000}"/>
    <cellStyle name="Normal 3 2 3 7 4 2" xfId="32687" xr:uid="{00000000-0005-0000-0000-0000997A0000}"/>
    <cellStyle name="Normal 3 2 3 7 5" xfId="10783" xr:uid="{00000000-0005-0000-0000-00009A7A0000}"/>
    <cellStyle name="Normal 3 2 3 7 5 2" xfId="37533" xr:uid="{00000000-0005-0000-0000-00009B7A0000}"/>
    <cellStyle name="Normal 3 2 3 7 6" xfId="15628" xr:uid="{00000000-0005-0000-0000-00009C7A0000}"/>
    <cellStyle name="Normal 3 2 3 7 6 2" xfId="42378" xr:uid="{00000000-0005-0000-0000-00009D7A0000}"/>
    <cellStyle name="Normal 3 2 3 7 7" xfId="18029" xr:uid="{00000000-0005-0000-0000-00009E7A0000}"/>
    <cellStyle name="Normal 3 2 3 7 7 2" xfId="44776" xr:uid="{00000000-0005-0000-0000-00009F7A0000}"/>
    <cellStyle name="Normal 3 2 3 7 8" xfId="20480" xr:uid="{00000000-0005-0000-0000-0000A07A0000}"/>
    <cellStyle name="Normal 3 2 3 7 8 2" xfId="47227" xr:uid="{00000000-0005-0000-0000-0000A17A0000}"/>
    <cellStyle name="Normal 3 2 3 7 9" xfId="25346" xr:uid="{00000000-0005-0000-0000-0000A27A0000}"/>
    <cellStyle name="Normal 3 2 3 7 9 2" xfId="52091" xr:uid="{00000000-0005-0000-0000-0000A37A0000}"/>
    <cellStyle name="Normal 3 2 3 8" xfId="1549" xr:uid="{00000000-0005-0000-0000-0000A47A0000}"/>
    <cellStyle name="Normal 3 2 3 8 2" xfId="4032" xr:uid="{00000000-0005-0000-0000-0000A57A0000}"/>
    <cellStyle name="Normal 3 2 3 8 2 2" xfId="8885" xr:uid="{00000000-0005-0000-0000-0000A67A0000}"/>
    <cellStyle name="Normal 3 2 3 8 2 2 2" xfId="35635" xr:uid="{00000000-0005-0000-0000-0000A77A0000}"/>
    <cellStyle name="Normal 3 2 3 8 2 3" xfId="13627" xr:uid="{00000000-0005-0000-0000-0000A87A0000}"/>
    <cellStyle name="Normal 3 2 3 8 2 3 2" xfId="40377" xr:uid="{00000000-0005-0000-0000-0000A97A0000}"/>
    <cellStyle name="Normal 3 2 3 8 2 4" xfId="23428" xr:uid="{00000000-0005-0000-0000-0000AA7A0000}"/>
    <cellStyle name="Normal 3 2 3 8 2 4 2" xfId="50175" xr:uid="{00000000-0005-0000-0000-0000AB7A0000}"/>
    <cellStyle name="Normal 3 2 3 8 2 5" xfId="30784" xr:uid="{00000000-0005-0000-0000-0000AC7A0000}"/>
    <cellStyle name="Normal 3 2 3 8 3" xfId="6411" xr:uid="{00000000-0005-0000-0000-0000AD7A0000}"/>
    <cellStyle name="Normal 3 2 3 8 3 2" xfId="33161" xr:uid="{00000000-0005-0000-0000-0000AE7A0000}"/>
    <cellStyle name="Normal 3 2 3 8 4" xfId="11257" xr:uid="{00000000-0005-0000-0000-0000AF7A0000}"/>
    <cellStyle name="Normal 3 2 3 8 4 2" xfId="38007" xr:uid="{00000000-0005-0000-0000-0000B07A0000}"/>
    <cellStyle name="Normal 3 2 3 8 5" xfId="16102" xr:uid="{00000000-0005-0000-0000-0000B17A0000}"/>
    <cellStyle name="Normal 3 2 3 8 5 2" xfId="42852" xr:uid="{00000000-0005-0000-0000-0000B27A0000}"/>
    <cellStyle name="Normal 3 2 3 8 6" xfId="18503" xr:uid="{00000000-0005-0000-0000-0000B37A0000}"/>
    <cellStyle name="Normal 3 2 3 8 6 2" xfId="45250" xr:uid="{00000000-0005-0000-0000-0000B47A0000}"/>
    <cellStyle name="Normal 3 2 3 8 7" xfId="20954" xr:uid="{00000000-0005-0000-0000-0000B57A0000}"/>
    <cellStyle name="Normal 3 2 3 8 7 2" xfId="47701" xr:uid="{00000000-0005-0000-0000-0000B67A0000}"/>
    <cellStyle name="Normal 3 2 3 8 8" xfId="25820" xr:uid="{00000000-0005-0000-0000-0000B77A0000}"/>
    <cellStyle name="Normal 3 2 3 8 8 2" xfId="52565" xr:uid="{00000000-0005-0000-0000-0000B87A0000}"/>
    <cellStyle name="Normal 3 2 3 8 9" xfId="28310" xr:uid="{00000000-0005-0000-0000-0000B97A0000}"/>
    <cellStyle name="Normal 3 2 3 9" xfId="2025" xr:uid="{00000000-0005-0000-0000-0000BA7A0000}"/>
    <cellStyle name="Normal 3 2 3 9 2" xfId="4508" xr:uid="{00000000-0005-0000-0000-0000BB7A0000}"/>
    <cellStyle name="Normal 3 2 3 9 2 2" xfId="9359" xr:uid="{00000000-0005-0000-0000-0000BC7A0000}"/>
    <cellStyle name="Normal 3 2 3 9 2 2 2" xfId="36109" xr:uid="{00000000-0005-0000-0000-0000BD7A0000}"/>
    <cellStyle name="Normal 3 2 3 9 2 3" xfId="14101" xr:uid="{00000000-0005-0000-0000-0000BE7A0000}"/>
    <cellStyle name="Normal 3 2 3 9 2 3 2" xfId="40851" xr:uid="{00000000-0005-0000-0000-0000BF7A0000}"/>
    <cellStyle name="Normal 3 2 3 9 2 4" xfId="23902" xr:uid="{00000000-0005-0000-0000-0000C07A0000}"/>
    <cellStyle name="Normal 3 2 3 9 2 4 2" xfId="50649" xr:uid="{00000000-0005-0000-0000-0000C17A0000}"/>
    <cellStyle name="Normal 3 2 3 9 2 5" xfId="31258" xr:uid="{00000000-0005-0000-0000-0000C27A0000}"/>
    <cellStyle name="Normal 3 2 3 9 3" xfId="6885" xr:uid="{00000000-0005-0000-0000-0000C37A0000}"/>
    <cellStyle name="Normal 3 2 3 9 3 2" xfId="33635" xr:uid="{00000000-0005-0000-0000-0000C47A0000}"/>
    <cellStyle name="Normal 3 2 3 9 4" xfId="11731" xr:uid="{00000000-0005-0000-0000-0000C57A0000}"/>
    <cellStyle name="Normal 3 2 3 9 4 2" xfId="38481" xr:uid="{00000000-0005-0000-0000-0000C67A0000}"/>
    <cellStyle name="Normal 3 2 3 9 5" xfId="16576" xr:uid="{00000000-0005-0000-0000-0000C77A0000}"/>
    <cellStyle name="Normal 3 2 3 9 5 2" xfId="43326" xr:uid="{00000000-0005-0000-0000-0000C87A0000}"/>
    <cellStyle name="Normal 3 2 3 9 6" xfId="18977" xr:uid="{00000000-0005-0000-0000-0000C97A0000}"/>
    <cellStyle name="Normal 3 2 3 9 6 2" xfId="45724" xr:uid="{00000000-0005-0000-0000-0000CA7A0000}"/>
    <cellStyle name="Normal 3 2 3 9 7" xfId="21428" xr:uid="{00000000-0005-0000-0000-0000CB7A0000}"/>
    <cellStyle name="Normal 3 2 3 9 7 2" xfId="48175" xr:uid="{00000000-0005-0000-0000-0000CC7A0000}"/>
    <cellStyle name="Normal 3 2 3 9 8" xfId="26294" xr:uid="{00000000-0005-0000-0000-0000CD7A0000}"/>
    <cellStyle name="Normal 3 2 3 9 8 2" xfId="53039" xr:uid="{00000000-0005-0000-0000-0000CE7A0000}"/>
    <cellStyle name="Normal 3 2 3 9 9" xfId="28784" xr:uid="{00000000-0005-0000-0000-0000CF7A0000}"/>
    <cellStyle name="Normal 3 2 4" xfId="108" xr:uid="{00000000-0005-0000-0000-0000D07A0000}"/>
    <cellStyle name="Normal 3 2 4 10" xfId="2980" xr:uid="{00000000-0005-0000-0000-0000D17A0000}"/>
    <cellStyle name="Normal 3 2 4 10 2" xfId="7839" xr:uid="{00000000-0005-0000-0000-0000D27A0000}"/>
    <cellStyle name="Normal 3 2 4 10 2 2" xfId="34589" xr:uid="{00000000-0005-0000-0000-0000D37A0000}"/>
    <cellStyle name="Normal 3 2 4 10 3" xfId="12685" xr:uid="{00000000-0005-0000-0000-0000D47A0000}"/>
    <cellStyle name="Normal 3 2 4 10 3 2" xfId="39435" xr:uid="{00000000-0005-0000-0000-0000D57A0000}"/>
    <cellStyle name="Normal 3 2 4 10 4" xfId="22382" xr:uid="{00000000-0005-0000-0000-0000D67A0000}"/>
    <cellStyle name="Normal 3 2 4 10 4 2" xfId="49129" xr:uid="{00000000-0005-0000-0000-0000D77A0000}"/>
    <cellStyle name="Normal 3 2 4 10 5" xfId="29738" xr:uid="{00000000-0005-0000-0000-0000D87A0000}"/>
    <cellStyle name="Normal 3 2 4 11" xfId="5469" xr:uid="{00000000-0005-0000-0000-0000D97A0000}"/>
    <cellStyle name="Normal 3 2 4 11 2" xfId="32219" xr:uid="{00000000-0005-0000-0000-0000DA7A0000}"/>
    <cellStyle name="Normal 3 2 4 12" xfId="10314" xr:uid="{00000000-0005-0000-0000-0000DB7A0000}"/>
    <cellStyle name="Normal 3 2 4 12 2" xfId="37064" xr:uid="{00000000-0005-0000-0000-0000DC7A0000}"/>
    <cellStyle name="Normal 3 2 4 13" xfId="15160" xr:uid="{00000000-0005-0000-0000-0000DD7A0000}"/>
    <cellStyle name="Normal 3 2 4 13 2" xfId="41910" xr:uid="{00000000-0005-0000-0000-0000DE7A0000}"/>
    <cellStyle name="Normal 3 2 4 14" xfId="17535" xr:uid="{00000000-0005-0000-0000-0000DF7A0000}"/>
    <cellStyle name="Normal 3 2 4 14 2" xfId="44282" xr:uid="{00000000-0005-0000-0000-0000E07A0000}"/>
    <cellStyle name="Normal 3 2 4 15" xfId="20011" xr:uid="{00000000-0005-0000-0000-0000E17A0000}"/>
    <cellStyle name="Normal 3 2 4 15 2" xfId="46758" xr:uid="{00000000-0005-0000-0000-0000E27A0000}"/>
    <cellStyle name="Normal 3 2 4 16" xfId="24877" xr:uid="{00000000-0005-0000-0000-0000E37A0000}"/>
    <cellStyle name="Normal 3 2 4 16 2" xfId="51623" xr:uid="{00000000-0005-0000-0000-0000E47A0000}"/>
    <cellStyle name="Normal 3 2 4 17" xfId="27264" xr:uid="{00000000-0005-0000-0000-0000E57A0000}"/>
    <cellStyle name="Normal 3 2 4 2" xfId="484" xr:uid="{00000000-0005-0000-0000-0000E67A0000}"/>
    <cellStyle name="Normal 3 2 4 2 10" xfId="15195" xr:uid="{00000000-0005-0000-0000-0000E77A0000}"/>
    <cellStyle name="Normal 3 2 4 2 10 2" xfId="41945" xr:uid="{00000000-0005-0000-0000-0000E87A0000}"/>
    <cellStyle name="Normal 3 2 4 2 11" xfId="17586" xr:uid="{00000000-0005-0000-0000-0000E97A0000}"/>
    <cellStyle name="Normal 3 2 4 2 11 2" xfId="44333" xr:uid="{00000000-0005-0000-0000-0000EA7A0000}"/>
    <cellStyle name="Normal 3 2 4 2 12" xfId="20046" xr:uid="{00000000-0005-0000-0000-0000EB7A0000}"/>
    <cellStyle name="Normal 3 2 4 2 12 2" xfId="46793" xr:uid="{00000000-0005-0000-0000-0000EC7A0000}"/>
    <cellStyle name="Normal 3 2 4 2 13" xfId="24912" xr:uid="{00000000-0005-0000-0000-0000ED7A0000}"/>
    <cellStyle name="Normal 3 2 4 2 13 2" xfId="51658" xr:uid="{00000000-0005-0000-0000-0000EE7A0000}"/>
    <cellStyle name="Normal 3 2 4 2 14" xfId="27325" xr:uid="{00000000-0005-0000-0000-0000EF7A0000}"/>
    <cellStyle name="Normal 3 2 4 2 2" xfId="697" xr:uid="{00000000-0005-0000-0000-0000F07A0000}"/>
    <cellStyle name="Normal 3 2 4 2 2 10" xfId="17728" xr:uid="{00000000-0005-0000-0000-0000F17A0000}"/>
    <cellStyle name="Normal 3 2 4 2 2 10 2" xfId="44475" xr:uid="{00000000-0005-0000-0000-0000F27A0000}"/>
    <cellStyle name="Normal 3 2 4 2 2 11" xfId="20182" xr:uid="{00000000-0005-0000-0000-0000F37A0000}"/>
    <cellStyle name="Normal 3 2 4 2 2 11 2" xfId="46929" xr:uid="{00000000-0005-0000-0000-0000F47A0000}"/>
    <cellStyle name="Normal 3 2 4 2 2 12" xfId="25048" xr:uid="{00000000-0005-0000-0000-0000F57A0000}"/>
    <cellStyle name="Normal 3 2 4 2 2 12 2" xfId="51794" xr:uid="{00000000-0005-0000-0000-0000F67A0000}"/>
    <cellStyle name="Normal 3 2 4 2 2 13" xfId="27506" xr:uid="{00000000-0005-0000-0000-0000F77A0000}"/>
    <cellStyle name="Normal 3 2 4 2 2 2" xfId="1008" xr:uid="{00000000-0005-0000-0000-0000F87A0000}"/>
    <cellStyle name="Normal 3 2 4 2 2 2 10" xfId="20420" xr:uid="{00000000-0005-0000-0000-0000F97A0000}"/>
    <cellStyle name="Normal 3 2 4 2 2 2 10 2" xfId="47167" xr:uid="{00000000-0005-0000-0000-0000FA7A0000}"/>
    <cellStyle name="Normal 3 2 4 2 2 2 11" xfId="25286" xr:uid="{00000000-0005-0000-0000-0000FB7A0000}"/>
    <cellStyle name="Normal 3 2 4 2 2 2 11 2" xfId="52031" xr:uid="{00000000-0005-0000-0000-0000FC7A0000}"/>
    <cellStyle name="Normal 3 2 4 2 2 2 12" xfId="27776" xr:uid="{00000000-0005-0000-0000-0000FD7A0000}"/>
    <cellStyle name="Normal 3 2 4 2 2 2 2" xfId="1485" xr:uid="{00000000-0005-0000-0000-0000FE7A0000}"/>
    <cellStyle name="Normal 3 2 4 2 2 2 2 10" xfId="28250" xr:uid="{00000000-0005-0000-0000-0000FF7A0000}"/>
    <cellStyle name="Normal 3 2 4 2 2 2 2 2" xfId="2913" xr:uid="{00000000-0005-0000-0000-0000007B0000}"/>
    <cellStyle name="Normal 3 2 4 2 2 2 2 2 2" xfId="5396" xr:uid="{00000000-0005-0000-0000-0000017B0000}"/>
    <cellStyle name="Normal 3 2 4 2 2 2 2 2 2 2" xfId="10247" xr:uid="{00000000-0005-0000-0000-0000027B0000}"/>
    <cellStyle name="Normal 3 2 4 2 2 2 2 2 2 2 2" xfId="36997" xr:uid="{00000000-0005-0000-0000-0000037B0000}"/>
    <cellStyle name="Normal 3 2 4 2 2 2 2 2 2 3" xfId="14989" xr:uid="{00000000-0005-0000-0000-0000047B0000}"/>
    <cellStyle name="Normal 3 2 4 2 2 2 2 2 2 3 2" xfId="41739" xr:uid="{00000000-0005-0000-0000-0000057B0000}"/>
    <cellStyle name="Normal 3 2 4 2 2 2 2 2 2 4" xfId="24790" xr:uid="{00000000-0005-0000-0000-0000067B0000}"/>
    <cellStyle name="Normal 3 2 4 2 2 2 2 2 2 4 2" xfId="51537" xr:uid="{00000000-0005-0000-0000-0000077B0000}"/>
    <cellStyle name="Normal 3 2 4 2 2 2 2 2 2 5" xfId="32146" xr:uid="{00000000-0005-0000-0000-0000087B0000}"/>
    <cellStyle name="Normal 3 2 4 2 2 2 2 2 3" xfId="7773" xr:uid="{00000000-0005-0000-0000-0000097B0000}"/>
    <cellStyle name="Normal 3 2 4 2 2 2 2 2 3 2" xfId="34523" xr:uid="{00000000-0005-0000-0000-00000A7B0000}"/>
    <cellStyle name="Normal 3 2 4 2 2 2 2 2 4" xfId="12619" xr:uid="{00000000-0005-0000-0000-00000B7B0000}"/>
    <cellStyle name="Normal 3 2 4 2 2 2 2 2 4 2" xfId="39369" xr:uid="{00000000-0005-0000-0000-00000C7B0000}"/>
    <cellStyle name="Normal 3 2 4 2 2 2 2 2 5" xfId="17464" xr:uid="{00000000-0005-0000-0000-00000D7B0000}"/>
    <cellStyle name="Normal 3 2 4 2 2 2 2 2 5 2" xfId="44214" xr:uid="{00000000-0005-0000-0000-00000E7B0000}"/>
    <cellStyle name="Normal 3 2 4 2 2 2 2 2 6" xfId="19865" xr:uid="{00000000-0005-0000-0000-00000F7B0000}"/>
    <cellStyle name="Normal 3 2 4 2 2 2 2 2 6 2" xfId="46612" xr:uid="{00000000-0005-0000-0000-0000107B0000}"/>
    <cellStyle name="Normal 3 2 4 2 2 2 2 2 7" xfId="22316" xr:uid="{00000000-0005-0000-0000-0000117B0000}"/>
    <cellStyle name="Normal 3 2 4 2 2 2 2 2 7 2" xfId="49063" xr:uid="{00000000-0005-0000-0000-0000127B0000}"/>
    <cellStyle name="Normal 3 2 4 2 2 2 2 2 8" xfId="27182" xr:uid="{00000000-0005-0000-0000-0000137B0000}"/>
    <cellStyle name="Normal 3 2 4 2 2 2 2 2 8 2" xfId="53927" xr:uid="{00000000-0005-0000-0000-0000147B0000}"/>
    <cellStyle name="Normal 3 2 4 2 2 2 2 2 9" xfId="29672" xr:uid="{00000000-0005-0000-0000-0000157B0000}"/>
    <cellStyle name="Normal 3 2 4 2 2 2 2 3" xfId="3968" xr:uid="{00000000-0005-0000-0000-0000167B0000}"/>
    <cellStyle name="Normal 3 2 4 2 2 2 2 3 2" xfId="8825" xr:uid="{00000000-0005-0000-0000-0000177B0000}"/>
    <cellStyle name="Normal 3 2 4 2 2 2 2 3 2 2" xfId="35575" xr:uid="{00000000-0005-0000-0000-0000187B0000}"/>
    <cellStyle name="Normal 3 2 4 2 2 2 2 3 3" xfId="13567" xr:uid="{00000000-0005-0000-0000-0000197B0000}"/>
    <cellStyle name="Normal 3 2 4 2 2 2 2 3 3 2" xfId="40317" xr:uid="{00000000-0005-0000-0000-00001A7B0000}"/>
    <cellStyle name="Normal 3 2 4 2 2 2 2 3 4" xfId="23368" xr:uid="{00000000-0005-0000-0000-00001B7B0000}"/>
    <cellStyle name="Normal 3 2 4 2 2 2 2 3 4 2" xfId="50115" xr:uid="{00000000-0005-0000-0000-00001C7B0000}"/>
    <cellStyle name="Normal 3 2 4 2 2 2 2 3 5" xfId="30724" xr:uid="{00000000-0005-0000-0000-00001D7B0000}"/>
    <cellStyle name="Normal 3 2 4 2 2 2 2 4" xfId="6351" xr:uid="{00000000-0005-0000-0000-00001E7B0000}"/>
    <cellStyle name="Normal 3 2 4 2 2 2 2 4 2" xfId="33101" xr:uid="{00000000-0005-0000-0000-00001F7B0000}"/>
    <cellStyle name="Normal 3 2 4 2 2 2 2 5" xfId="11197" xr:uid="{00000000-0005-0000-0000-0000207B0000}"/>
    <cellStyle name="Normal 3 2 4 2 2 2 2 5 2" xfId="37947" xr:uid="{00000000-0005-0000-0000-0000217B0000}"/>
    <cellStyle name="Normal 3 2 4 2 2 2 2 6" xfId="16042" xr:uid="{00000000-0005-0000-0000-0000227B0000}"/>
    <cellStyle name="Normal 3 2 4 2 2 2 2 6 2" xfId="42792" xr:uid="{00000000-0005-0000-0000-0000237B0000}"/>
    <cellStyle name="Normal 3 2 4 2 2 2 2 7" xfId="18443" xr:uid="{00000000-0005-0000-0000-0000247B0000}"/>
    <cellStyle name="Normal 3 2 4 2 2 2 2 7 2" xfId="45190" xr:uid="{00000000-0005-0000-0000-0000257B0000}"/>
    <cellStyle name="Normal 3 2 4 2 2 2 2 8" xfId="20894" xr:uid="{00000000-0005-0000-0000-0000267B0000}"/>
    <cellStyle name="Normal 3 2 4 2 2 2 2 8 2" xfId="47641" xr:uid="{00000000-0005-0000-0000-0000277B0000}"/>
    <cellStyle name="Normal 3 2 4 2 2 2 2 9" xfId="25760" xr:uid="{00000000-0005-0000-0000-0000287B0000}"/>
    <cellStyle name="Normal 3 2 4 2 2 2 2 9 2" xfId="52505" xr:uid="{00000000-0005-0000-0000-0000297B0000}"/>
    <cellStyle name="Normal 3 2 4 2 2 2 3" xfId="1964" xr:uid="{00000000-0005-0000-0000-00002A7B0000}"/>
    <cellStyle name="Normal 3 2 4 2 2 2 3 2" xfId="4447" xr:uid="{00000000-0005-0000-0000-00002B7B0000}"/>
    <cellStyle name="Normal 3 2 4 2 2 2 3 2 2" xfId="9299" xr:uid="{00000000-0005-0000-0000-00002C7B0000}"/>
    <cellStyle name="Normal 3 2 4 2 2 2 3 2 2 2" xfId="36049" xr:uid="{00000000-0005-0000-0000-00002D7B0000}"/>
    <cellStyle name="Normal 3 2 4 2 2 2 3 2 3" xfId="14041" xr:uid="{00000000-0005-0000-0000-00002E7B0000}"/>
    <cellStyle name="Normal 3 2 4 2 2 2 3 2 3 2" xfId="40791" xr:uid="{00000000-0005-0000-0000-00002F7B0000}"/>
    <cellStyle name="Normal 3 2 4 2 2 2 3 2 4" xfId="23842" xr:uid="{00000000-0005-0000-0000-0000307B0000}"/>
    <cellStyle name="Normal 3 2 4 2 2 2 3 2 4 2" xfId="50589" xr:uid="{00000000-0005-0000-0000-0000317B0000}"/>
    <cellStyle name="Normal 3 2 4 2 2 2 3 2 5" xfId="31198" xr:uid="{00000000-0005-0000-0000-0000327B0000}"/>
    <cellStyle name="Normal 3 2 4 2 2 2 3 3" xfId="6825" xr:uid="{00000000-0005-0000-0000-0000337B0000}"/>
    <cellStyle name="Normal 3 2 4 2 2 2 3 3 2" xfId="33575" xr:uid="{00000000-0005-0000-0000-0000347B0000}"/>
    <cellStyle name="Normal 3 2 4 2 2 2 3 4" xfId="11671" xr:uid="{00000000-0005-0000-0000-0000357B0000}"/>
    <cellStyle name="Normal 3 2 4 2 2 2 3 4 2" xfId="38421" xr:uid="{00000000-0005-0000-0000-0000367B0000}"/>
    <cellStyle name="Normal 3 2 4 2 2 2 3 5" xfId="16516" xr:uid="{00000000-0005-0000-0000-0000377B0000}"/>
    <cellStyle name="Normal 3 2 4 2 2 2 3 5 2" xfId="43266" xr:uid="{00000000-0005-0000-0000-0000387B0000}"/>
    <cellStyle name="Normal 3 2 4 2 2 2 3 6" xfId="18917" xr:uid="{00000000-0005-0000-0000-0000397B0000}"/>
    <cellStyle name="Normal 3 2 4 2 2 2 3 6 2" xfId="45664" xr:uid="{00000000-0005-0000-0000-00003A7B0000}"/>
    <cellStyle name="Normal 3 2 4 2 2 2 3 7" xfId="21368" xr:uid="{00000000-0005-0000-0000-00003B7B0000}"/>
    <cellStyle name="Normal 3 2 4 2 2 2 3 7 2" xfId="48115" xr:uid="{00000000-0005-0000-0000-00003C7B0000}"/>
    <cellStyle name="Normal 3 2 4 2 2 2 3 8" xfId="26234" xr:uid="{00000000-0005-0000-0000-00003D7B0000}"/>
    <cellStyle name="Normal 3 2 4 2 2 2 3 8 2" xfId="52979" xr:uid="{00000000-0005-0000-0000-00003E7B0000}"/>
    <cellStyle name="Normal 3 2 4 2 2 2 3 9" xfId="28724" xr:uid="{00000000-0005-0000-0000-00003F7B0000}"/>
    <cellStyle name="Normal 3 2 4 2 2 2 4" xfId="2439" xr:uid="{00000000-0005-0000-0000-0000407B0000}"/>
    <cellStyle name="Normal 3 2 4 2 2 2 4 2" xfId="4922" xr:uid="{00000000-0005-0000-0000-0000417B0000}"/>
    <cellStyle name="Normal 3 2 4 2 2 2 4 2 2" xfId="9773" xr:uid="{00000000-0005-0000-0000-0000427B0000}"/>
    <cellStyle name="Normal 3 2 4 2 2 2 4 2 2 2" xfId="36523" xr:uid="{00000000-0005-0000-0000-0000437B0000}"/>
    <cellStyle name="Normal 3 2 4 2 2 2 4 2 3" xfId="14515" xr:uid="{00000000-0005-0000-0000-0000447B0000}"/>
    <cellStyle name="Normal 3 2 4 2 2 2 4 2 3 2" xfId="41265" xr:uid="{00000000-0005-0000-0000-0000457B0000}"/>
    <cellStyle name="Normal 3 2 4 2 2 2 4 2 4" xfId="24316" xr:uid="{00000000-0005-0000-0000-0000467B0000}"/>
    <cellStyle name="Normal 3 2 4 2 2 2 4 2 4 2" xfId="51063" xr:uid="{00000000-0005-0000-0000-0000477B0000}"/>
    <cellStyle name="Normal 3 2 4 2 2 2 4 2 5" xfId="31672" xr:uid="{00000000-0005-0000-0000-0000487B0000}"/>
    <cellStyle name="Normal 3 2 4 2 2 2 4 3" xfId="7299" xr:uid="{00000000-0005-0000-0000-0000497B0000}"/>
    <cellStyle name="Normal 3 2 4 2 2 2 4 3 2" xfId="34049" xr:uid="{00000000-0005-0000-0000-00004A7B0000}"/>
    <cellStyle name="Normal 3 2 4 2 2 2 4 4" xfId="12145" xr:uid="{00000000-0005-0000-0000-00004B7B0000}"/>
    <cellStyle name="Normal 3 2 4 2 2 2 4 4 2" xfId="38895" xr:uid="{00000000-0005-0000-0000-00004C7B0000}"/>
    <cellStyle name="Normal 3 2 4 2 2 2 4 5" xfId="16990" xr:uid="{00000000-0005-0000-0000-00004D7B0000}"/>
    <cellStyle name="Normal 3 2 4 2 2 2 4 5 2" xfId="43740" xr:uid="{00000000-0005-0000-0000-00004E7B0000}"/>
    <cellStyle name="Normal 3 2 4 2 2 2 4 6" xfId="19391" xr:uid="{00000000-0005-0000-0000-00004F7B0000}"/>
    <cellStyle name="Normal 3 2 4 2 2 2 4 6 2" xfId="46138" xr:uid="{00000000-0005-0000-0000-0000507B0000}"/>
    <cellStyle name="Normal 3 2 4 2 2 2 4 7" xfId="21842" xr:uid="{00000000-0005-0000-0000-0000517B0000}"/>
    <cellStyle name="Normal 3 2 4 2 2 2 4 7 2" xfId="48589" xr:uid="{00000000-0005-0000-0000-0000527B0000}"/>
    <cellStyle name="Normal 3 2 4 2 2 2 4 8" xfId="26708" xr:uid="{00000000-0005-0000-0000-0000537B0000}"/>
    <cellStyle name="Normal 3 2 4 2 2 2 4 8 2" xfId="53453" xr:uid="{00000000-0005-0000-0000-0000547B0000}"/>
    <cellStyle name="Normal 3 2 4 2 2 2 4 9" xfId="29198" xr:uid="{00000000-0005-0000-0000-0000557B0000}"/>
    <cellStyle name="Normal 3 2 4 2 2 2 5" xfId="3492" xr:uid="{00000000-0005-0000-0000-0000567B0000}"/>
    <cellStyle name="Normal 3 2 4 2 2 2 5 2" xfId="8351" xr:uid="{00000000-0005-0000-0000-0000577B0000}"/>
    <cellStyle name="Normal 3 2 4 2 2 2 5 2 2" xfId="35101" xr:uid="{00000000-0005-0000-0000-0000587B0000}"/>
    <cellStyle name="Normal 3 2 4 2 2 2 5 3" xfId="13093" xr:uid="{00000000-0005-0000-0000-0000597B0000}"/>
    <cellStyle name="Normal 3 2 4 2 2 2 5 3 2" xfId="39843" xr:uid="{00000000-0005-0000-0000-00005A7B0000}"/>
    <cellStyle name="Normal 3 2 4 2 2 2 5 4" xfId="22894" xr:uid="{00000000-0005-0000-0000-00005B7B0000}"/>
    <cellStyle name="Normal 3 2 4 2 2 2 5 4 2" xfId="49641" xr:uid="{00000000-0005-0000-0000-00005C7B0000}"/>
    <cellStyle name="Normal 3 2 4 2 2 2 5 5" xfId="30250" xr:uid="{00000000-0005-0000-0000-00005D7B0000}"/>
    <cellStyle name="Normal 3 2 4 2 2 2 6" xfId="5877" xr:uid="{00000000-0005-0000-0000-00005E7B0000}"/>
    <cellStyle name="Normal 3 2 4 2 2 2 6 2" xfId="32627" xr:uid="{00000000-0005-0000-0000-00005F7B0000}"/>
    <cellStyle name="Normal 3 2 4 2 2 2 7" xfId="10723" xr:uid="{00000000-0005-0000-0000-0000607B0000}"/>
    <cellStyle name="Normal 3 2 4 2 2 2 7 2" xfId="37473" xr:uid="{00000000-0005-0000-0000-0000617B0000}"/>
    <cellStyle name="Normal 3 2 4 2 2 2 8" xfId="15568" xr:uid="{00000000-0005-0000-0000-0000627B0000}"/>
    <cellStyle name="Normal 3 2 4 2 2 2 8 2" xfId="42318" xr:uid="{00000000-0005-0000-0000-0000637B0000}"/>
    <cellStyle name="Normal 3 2 4 2 2 2 9" xfId="17969" xr:uid="{00000000-0005-0000-0000-0000647B0000}"/>
    <cellStyle name="Normal 3 2 4 2 2 2 9 2" xfId="44716" xr:uid="{00000000-0005-0000-0000-0000657B0000}"/>
    <cellStyle name="Normal 3 2 4 2 2 3" xfId="1246" xr:uid="{00000000-0005-0000-0000-0000667B0000}"/>
    <cellStyle name="Normal 3 2 4 2 2 3 10" xfId="28013" xr:uid="{00000000-0005-0000-0000-0000677B0000}"/>
    <cellStyle name="Normal 3 2 4 2 2 3 2" xfId="2676" xr:uid="{00000000-0005-0000-0000-0000687B0000}"/>
    <cellStyle name="Normal 3 2 4 2 2 3 2 2" xfId="5159" xr:uid="{00000000-0005-0000-0000-0000697B0000}"/>
    <cellStyle name="Normal 3 2 4 2 2 3 2 2 2" xfId="10010" xr:uid="{00000000-0005-0000-0000-00006A7B0000}"/>
    <cellStyle name="Normal 3 2 4 2 2 3 2 2 2 2" xfId="36760" xr:uid="{00000000-0005-0000-0000-00006B7B0000}"/>
    <cellStyle name="Normal 3 2 4 2 2 3 2 2 3" xfId="14752" xr:uid="{00000000-0005-0000-0000-00006C7B0000}"/>
    <cellStyle name="Normal 3 2 4 2 2 3 2 2 3 2" xfId="41502" xr:uid="{00000000-0005-0000-0000-00006D7B0000}"/>
    <cellStyle name="Normal 3 2 4 2 2 3 2 2 4" xfId="24553" xr:uid="{00000000-0005-0000-0000-00006E7B0000}"/>
    <cellStyle name="Normal 3 2 4 2 2 3 2 2 4 2" xfId="51300" xr:uid="{00000000-0005-0000-0000-00006F7B0000}"/>
    <cellStyle name="Normal 3 2 4 2 2 3 2 2 5" xfId="31909" xr:uid="{00000000-0005-0000-0000-0000707B0000}"/>
    <cellStyle name="Normal 3 2 4 2 2 3 2 3" xfId="7536" xr:uid="{00000000-0005-0000-0000-0000717B0000}"/>
    <cellStyle name="Normal 3 2 4 2 2 3 2 3 2" xfId="34286" xr:uid="{00000000-0005-0000-0000-0000727B0000}"/>
    <cellStyle name="Normal 3 2 4 2 2 3 2 4" xfId="12382" xr:uid="{00000000-0005-0000-0000-0000737B0000}"/>
    <cellStyle name="Normal 3 2 4 2 2 3 2 4 2" xfId="39132" xr:uid="{00000000-0005-0000-0000-0000747B0000}"/>
    <cellStyle name="Normal 3 2 4 2 2 3 2 5" xfId="17227" xr:uid="{00000000-0005-0000-0000-0000757B0000}"/>
    <cellStyle name="Normal 3 2 4 2 2 3 2 5 2" xfId="43977" xr:uid="{00000000-0005-0000-0000-0000767B0000}"/>
    <cellStyle name="Normal 3 2 4 2 2 3 2 6" xfId="19628" xr:uid="{00000000-0005-0000-0000-0000777B0000}"/>
    <cellStyle name="Normal 3 2 4 2 2 3 2 6 2" xfId="46375" xr:uid="{00000000-0005-0000-0000-0000787B0000}"/>
    <cellStyle name="Normal 3 2 4 2 2 3 2 7" xfId="22079" xr:uid="{00000000-0005-0000-0000-0000797B0000}"/>
    <cellStyle name="Normal 3 2 4 2 2 3 2 7 2" xfId="48826" xr:uid="{00000000-0005-0000-0000-00007A7B0000}"/>
    <cellStyle name="Normal 3 2 4 2 2 3 2 8" xfId="26945" xr:uid="{00000000-0005-0000-0000-00007B7B0000}"/>
    <cellStyle name="Normal 3 2 4 2 2 3 2 8 2" xfId="53690" xr:uid="{00000000-0005-0000-0000-00007C7B0000}"/>
    <cellStyle name="Normal 3 2 4 2 2 3 2 9" xfId="29435" xr:uid="{00000000-0005-0000-0000-00007D7B0000}"/>
    <cellStyle name="Normal 3 2 4 2 2 3 3" xfId="3730" xr:uid="{00000000-0005-0000-0000-00007E7B0000}"/>
    <cellStyle name="Normal 3 2 4 2 2 3 3 2" xfId="8588" xr:uid="{00000000-0005-0000-0000-00007F7B0000}"/>
    <cellStyle name="Normal 3 2 4 2 2 3 3 2 2" xfId="35338" xr:uid="{00000000-0005-0000-0000-0000807B0000}"/>
    <cellStyle name="Normal 3 2 4 2 2 3 3 3" xfId="13330" xr:uid="{00000000-0005-0000-0000-0000817B0000}"/>
    <cellStyle name="Normal 3 2 4 2 2 3 3 3 2" xfId="40080" xr:uid="{00000000-0005-0000-0000-0000827B0000}"/>
    <cellStyle name="Normal 3 2 4 2 2 3 3 4" xfId="23131" xr:uid="{00000000-0005-0000-0000-0000837B0000}"/>
    <cellStyle name="Normal 3 2 4 2 2 3 3 4 2" xfId="49878" xr:uid="{00000000-0005-0000-0000-0000847B0000}"/>
    <cellStyle name="Normal 3 2 4 2 2 3 3 5" xfId="30487" xr:uid="{00000000-0005-0000-0000-0000857B0000}"/>
    <cellStyle name="Normal 3 2 4 2 2 3 4" xfId="6114" xr:uid="{00000000-0005-0000-0000-0000867B0000}"/>
    <cellStyle name="Normal 3 2 4 2 2 3 4 2" xfId="32864" xr:uid="{00000000-0005-0000-0000-0000877B0000}"/>
    <cellStyle name="Normal 3 2 4 2 2 3 5" xfId="10960" xr:uid="{00000000-0005-0000-0000-0000887B0000}"/>
    <cellStyle name="Normal 3 2 4 2 2 3 5 2" xfId="37710" xr:uid="{00000000-0005-0000-0000-0000897B0000}"/>
    <cellStyle name="Normal 3 2 4 2 2 3 6" xfId="15805" xr:uid="{00000000-0005-0000-0000-00008A7B0000}"/>
    <cellStyle name="Normal 3 2 4 2 2 3 6 2" xfId="42555" xr:uid="{00000000-0005-0000-0000-00008B7B0000}"/>
    <cellStyle name="Normal 3 2 4 2 2 3 7" xfId="18206" xr:uid="{00000000-0005-0000-0000-00008C7B0000}"/>
    <cellStyle name="Normal 3 2 4 2 2 3 7 2" xfId="44953" xr:uid="{00000000-0005-0000-0000-00008D7B0000}"/>
    <cellStyle name="Normal 3 2 4 2 2 3 8" xfId="20657" xr:uid="{00000000-0005-0000-0000-00008E7B0000}"/>
    <cellStyle name="Normal 3 2 4 2 2 3 8 2" xfId="47404" xr:uid="{00000000-0005-0000-0000-00008F7B0000}"/>
    <cellStyle name="Normal 3 2 4 2 2 3 9" xfId="25523" xr:uid="{00000000-0005-0000-0000-0000907B0000}"/>
    <cellStyle name="Normal 3 2 4 2 2 3 9 2" xfId="52268" xr:uid="{00000000-0005-0000-0000-0000917B0000}"/>
    <cellStyle name="Normal 3 2 4 2 2 4" xfId="1726" xr:uid="{00000000-0005-0000-0000-0000927B0000}"/>
    <cellStyle name="Normal 3 2 4 2 2 4 2" xfId="4209" xr:uid="{00000000-0005-0000-0000-0000937B0000}"/>
    <cellStyle name="Normal 3 2 4 2 2 4 2 2" xfId="9062" xr:uid="{00000000-0005-0000-0000-0000947B0000}"/>
    <cellStyle name="Normal 3 2 4 2 2 4 2 2 2" xfId="35812" xr:uid="{00000000-0005-0000-0000-0000957B0000}"/>
    <cellStyle name="Normal 3 2 4 2 2 4 2 3" xfId="13804" xr:uid="{00000000-0005-0000-0000-0000967B0000}"/>
    <cellStyle name="Normal 3 2 4 2 2 4 2 3 2" xfId="40554" xr:uid="{00000000-0005-0000-0000-0000977B0000}"/>
    <cellStyle name="Normal 3 2 4 2 2 4 2 4" xfId="23605" xr:uid="{00000000-0005-0000-0000-0000987B0000}"/>
    <cellStyle name="Normal 3 2 4 2 2 4 2 4 2" xfId="50352" xr:uid="{00000000-0005-0000-0000-0000997B0000}"/>
    <cellStyle name="Normal 3 2 4 2 2 4 2 5" xfId="30961" xr:uid="{00000000-0005-0000-0000-00009A7B0000}"/>
    <cellStyle name="Normal 3 2 4 2 2 4 3" xfId="6588" xr:uid="{00000000-0005-0000-0000-00009B7B0000}"/>
    <cellStyle name="Normal 3 2 4 2 2 4 3 2" xfId="33338" xr:uid="{00000000-0005-0000-0000-00009C7B0000}"/>
    <cellStyle name="Normal 3 2 4 2 2 4 4" xfId="11434" xr:uid="{00000000-0005-0000-0000-00009D7B0000}"/>
    <cellStyle name="Normal 3 2 4 2 2 4 4 2" xfId="38184" xr:uid="{00000000-0005-0000-0000-00009E7B0000}"/>
    <cellStyle name="Normal 3 2 4 2 2 4 5" xfId="16279" xr:uid="{00000000-0005-0000-0000-00009F7B0000}"/>
    <cellStyle name="Normal 3 2 4 2 2 4 5 2" xfId="43029" xr:uid="{00000000-0005-0000-0000-0000A07B0000}"/>
    <cellStyle name="Normal 3 2 4 2 2 4 6" xfId="18680" xr:uid="{00000000-0005-0000-0000-0000A17B0000}"/>
    <cellStyle name="Normal 3 2 4 2 2 4 6 2" xfId="45427" xr:uid="{00000000-0005-0000-0000-0000A27B0000}"/>
    <cellStyle name="Normal 3 2 4 2 2 4 7" xfId="21131" xr:uid="{00000000-0005-0000-0000-0000A37B0000}"/>
    <cellStyle name="Normal 3 2 4 2 2 4 7 2" xfId="47878" xr:uid="{00000000-0005-0000-0000-0000A47B0000}"/>
    <cellStyle name="Normal 3 2 4 2 2 4 8" xfId="25997" xr:uid="{00000000-0005-0000-0000-0000A57B0000}"/>
    <cellStyle name="Normal 3 2 4 2 2 4 8 2" xfId="52742" xr:uid="{00000000-0005-0000-0000-0000A67B0000}"/>
    <cellStyle name="Normal 3 2 4 2 2 4 9" xfId="28487" xr:uid="{00000000-0005-0000-0000-0000A77B0000}"/>
    <cellStyle name="Normal 3 2 4 2 2 5" xfId="2202" xr:uid="{00000000-0005-0000-0000-0000A87B0000}"/>
    <cellStyle name="Normal 3 2 4 2 2 5 2" xfId="4685" xr:uid="{00000000-0005-0000-0000-0000A97B0000}"/>
    <cellStyle name="Normal 3 2 4 2 2 5 2 2" xfId="9536" xr:uid="{00000000-0005-0000-0000-0000AA7B0000}"/>
    <cellStyle name="Normal 3 2 4 2 2 5 2 2 2" xfId="36286" xr:uid="{00000000-0005-0000-0000-0000AB7B0000}"/>
    <cellStyle name="Normal 3 2 4 2 2 5 2 3" xfId="14278" xr:uid="{00000000-0005-0000-0000-0000AC7B0000}"/>
    <cellStyle name="Normal 3 2 4 2 2 5 2 3 2" xfId="41028" xr:uid="{00000000-0005-0000-0000-0000AD7B0000}"/>
    <cellStyle name="Normal 3 2 4 2 2 5 2 4" xfId="24079" xr:uid="{00000000-0005-0000-0000-0000AE7B0000}"/>
    <cellStyle name="Normal 3 2 4 2 2 5 2 4 2" xfId="50826" xr:uid="{00000000-0005-0000-0000-0000AF7B0000}"/>
    <cellStyle name="Normal 3 2 4 2 2 5 2 5" xfId="31435" xr:uid="{00000000-0005-0000-0000-0000B07B0000}"/>
    <cellStyle name="Normal 3 2 4 2 2 5 3" xfId="7062" xr:uid="{00000000-0005-0000-0000-0000B17B0000}"/>
    <cellStyle name="Normal 3 2 4 2 2 5 3 2" xfId="33812" xr:uid="{00000000-0005-0000-0000-0000B27B0000}"/>
    <cellStyle name="Normal 3 2 4 2 2 5 4" xfId="11908" xr:uid="{00000000-0005-0000-0000-0000B37B0000}"/>
    <cellStyle name="Normal 3 2 4 2 2 5 4 2" xfId="38658" xr:uid="{00000000-0005-0000-0000-0000B47B0000}"/>
    <cellStyle name="Normal 3 2 4 2 2 5 5" xfId="16753" xr:uid="{00000000-0005-0000-0000-0000B57B0000}"/>
    <cellStyle name="Normal 3 2 4 2 2 5 5 2" xfId="43503" xr:uid="{00000000-0005-0000-0000-0000B67B0000}"/>
    <cellStyle name="Normal 3 2 4 2 2 5 6" xfId="19154" xr:uid="{00000000-0005-0000-0000-0000B77B0000}"/>
    <cellStyle name="Normal 3 2 4 2 2 5 6 2" xfId="45901" xr:uid="{00000000-0005-0000-0000-0000B87B0000}"/>
    <cellStyle name="Normal 3 2 4 2 2 5 7" xfId="21605" xr:uid="{00000000-0005-0000-0000-0000B97B0000}"/>
    <cellStyle name="Normal 3 2 4 2 2 5 7 2" xfId="48352" xr:uid="{00000000-0005-0000-0000-0000BA7B0000}"/>
    <cellStyle name="Normal 3 2 4 2 2 5 8" xfId="26471" xr:uid="{00000000-0005-0000-0000-0000BB7B0000}"/>
    <cellStyle name="Normal 3 2 4 2 2 5 8 2" xfId="53216" xr:uid="{00000000-0005-0000-0000-0000BC7B0000}"/>
    <cellStyle name="Normal 3 2 4 2 2 5 9" xfId="28961" xr:uid="{00000000-0005-0000-0000-0000BD7B0000}"/>
    <cellStyle name="Normal 3 2 4 2 2 6" xfId="3222" xr:uid="{00000000-0005-0000-0000-0000BE7B0000}"/>
    <cellStyle name="Normal 3 2 4 2 2 6 2" xfId="8081" xr:uid="{00000000-0005-0000-0000-0000BF7B0000}"/>
    <cellStyle name="Normal 3 2 4 2 2 6 2 2" xfId="34831" xr:uid="{00000000-0005-0000-0000-0000C07B0000}"/>
    <cellStyle name="Normal 3 2 4 2 2 6 3" xfId="12856" xr:uid="{00000000-0005-0000-0000-0000C17B0000}"/>
    <cellStyle name="Normal 3 2 4 2 2 6 3 2" xfId="39606" xr:uid="{00000000-0005-0000-0000-0000C27B0000}"/>
    <cellStyle name="Normal 3 2 4 2 2 6 4" xfId="22624" xr:uid="{00000000-0005-0000-0000-0000C37B0000}"/>
    <cellStyle name="Normal 3 2 4 2 2 6 4 2" xfId="49371" xr:uid="{00000000-0005-0000-0000-0000C47B0000}"/>
    <cellStyle name="Normal 3 2 4 2 2 6 5" xfId="29980" xr:uid="{00000000-0005-0000-0000-0000C57B0000}"/>
    <cellStyle name="Normal 3 2 4 2 2 7" xfId="5640" xr:uid="{00000000-0005-0000-0000-0000C67B0000}"/>
    <cellStyle name="Normal 3 2 4 2 2 7 2" xfId="32390" xr:uid="{00000000-0005-0000-0000-0000C77B0000}"/>
    <cellStyle name="Normal 3 2 4 2 2 8" xfId="10485" xr:uid="{00000000-0005-0000-0000-0000C87B0000}"/>
    <cellStyle name="Normal 3 2 4 2 2 8 2" xfId="37235" xr:uid="{00000000-0005-0000-0000-0000C97B0000}"/>
    <cellStyle name="Normal 3 2 4 2 2 9" xfId="15331" xr:uid="{00000000-0005-0000-0000-0000CA7B0000}"/>
    <cellStyle name="Normal 3 2 4 2 2 9 2" xfId="42081" xr:uid="{00000000-0005-0000-0000-0000CB7B0000}"/>
    <cellStyle name="Normal 3 2 4 2 3" xfId="841" xr:uid="{00000000-0005-0000-0000-0000CC7B0000}"/>
    <cellStyle name="Normal 3 2 4 2 3 10" xfId="20284" xr:uid="{00000000-0005-0000-0000-0000CD7B0000}"/>
    <cellStyle name="Normal 3 2 4 2 3 10 2" xfId="47031" xr:uid="{00000000-0005-0000-0000-0000CE7B0000}"/>
    <cellStyle name="Normal 3 2 4 2 3 11" xfId="25150" xr:uid="{00000000-0005-0000-0000-0000CF7B0000}"/>
    <cellStyle name="Normal 3 2 4 2 3 11 2" xfId="51895" xr:uid="{00000000-0005-0000-0000-0000D07B0000}"/>
    <cellStyle name="Normal 3 2 4 2 3 12" xfId="27614" xr:uid="{00000000-0005-0000-0000-0000D17B0000}"/>
    <cellStyle name="Normal 3 2 4 2 3 2" xfId="1349" xr:uid="{00000000-0005-0000-0000-0000D27B0000}"/>
    <cellStyle name="Normal 3 2 4 2 3 2 10" xfId="28114" xr:uid="{00000000-0005-0000-0000-0000D37B0000}"/>
    <cellStyle name="Normal 3 2 4 2 3 2 2" xfId="2777" xr:uid="{00000000-0005-0000-0000-0000D47B0000}"/>
    <cellStyle name="Normal 3 2 4 2 3 2 2 2" xfId="5260" xr:uid="{00000000-0005-0000-0000-0000D57B0000}"/>
    <cellStyle name="Normal 3 2 4 2 3 2 2 2 2" xfId="10111" xr:uid="{00000000-0005-0000-0000-0000D67B0000}"/>
    <cellStyle name="Normal 3 2 4 2 3 2 2 2 2 2" xfId="36861" xr:uid="{00000000-0005-0000-0000-0000D77B0000}"/>
    <cellStyle name="Normal 3 2 4 2 3 2 2 2 3" xfId="14853" xr:uid="{00000000-0005-0000-0000-0000D87B0000}"/>
    <cellStyle name="Normal 3 2 4 2 3 2 2 2 3 2" xfId="41603" xr:uid="{00000000-0005-0000-0000-0000D97B0000}"/>
    <cellStyle name="Normal 3 2 4 2 3 2 2 2 4" xfId="24654" xr:uid="{00000000-0005-0000-0000-0000DA7B0000}"/>
    <cellStyle name="Normal 3 2 4 2 3 2 2 2 4 2" xfId="51401" xr:uid="{00000000-0005-0000-0000-0000DB7B0000}"/>
    <cellStyle name="Normal 3 2 4 2 3 2 2 2 5" xfId="32010" xr:uid="{00000000-0005-0000-0000-0000DC7B0000}"/>
    <cellStyle name="Normal 3 2 4 2 3 2 2 3" xfId="7637" xr:uid="{00000000-0005-0000-0000-0000DD7B0000}"/>
    <cellStyle name="Normal 3 2 4 2 3 2 2 3 2" xfId="34387" xr:uid="{00000000-0005-0000-0000-0000DE7B0000}"/>
    <cellStyle name="Normal 3 2 4 2 3 2 2 4" xfId="12483" xr:uid="{00000000-0005-0000-0000-0000DF7B0000}"/>
    <cellStyle name="Normal 3 2 4 2 3 2 2 4 2" xfId="39233" xr:uid="{00000000-0005-0000-0000-0000E07B0000}"/>
    <cellStyle name="Normal 3 2 4 2 3 2 2 5" xfId="17328" xr:uid="{00000000-0005-0000-0000-0000E17B0000}"/>
    <cellStyle name="Normal 3 2 4 2 3 2 2 5 2" xfId="44078" xr:uid="{00000000-0005-0000-0000-0000E27B0000}"/>
    <cellStyle name="Normal 3 2 4 2 3 2 2 6" xfId="19729" xr:uid="{00000000-0005-0000-0000-0000E37B0000}"/>
    <cellStyle name="Normal 3 2 4 2 3 2 2 6 2" xfId="46476" xr:uid="{00000000-0005-0000-0000-0000E47B0000}"/>
    <cellStyle name="Normal 3 2 4 2 3 2 2 7" xfId="22180" xr:uid="{00000000-0005-0000-0000-0000E57B0000}"/>
    <cellStyle name="Normal 3 2 4 2 3 2 2 7 2" xfId="48927" xr:uid="{00000000-0005-0000-0000-0000E67B0000}"/>
    <cellStyle name="Normal 3 2 4 2 3 2 2 8" xfId="27046" xr:uid="{00000000-0005-0000-0000-0000E77B0000}"/>
    <cellStyle name="Normal 3 2 4 2 3 2 2 8 2" xfId="53791" xr:uid="{00000000-0005-0000-0000-0000E87B0000}"/>
    <cellStyle name="Normal 3 2 4 2 3 2 2 9" xfId="29536" xr:uid="{00000000-0005-0000-0000-0000E97B0000}"/>
    <cellStyle name="Normal 3 2 4 2 3 2 3" xfId="3832" xr:uid="{00000000-0005-0000-0000-0000EA7B0000}"/>
    <cellStyle name="Normal 3 2 4 2 3 2 3 2" xfId="8689" xr:uid="{00000000-0005-0000-0000-0000EB7B0000}"/>
    <cellStyle name="Normal 3 2 4 2 3 2 3 2 2" xfId="35439" xr:uid="{00000000-0005-0000-0000-0000EC7B0000}"/>
    <cellStyle name="Normal 3 2 4 2 3 2 3 3" xfId="13431" xr:uid="{00000000-0005-0000-0000-0000ED7B0000}"/>
    <cellStyle name="Normal 3 2 4 2 3 2 3 3 2" xfId="40181" xr:uid="{00000000-0005-0000-0000-0000EE7B0000}"/>
    <cellStyle name="Normal 3 2 4 2 3 2 3 4" xfId="23232" xr:uid="{00000000-0005-0000-0000-0000EF7B0000}"/>
    <cellStyle name="Normal 3 2 4 2 3 2 3 4 2" xfId="49979" xr:uid="{00000000-0005-0000-0000-0000F07B0000}"/>
    <cellStyle name="Normal 3 2 4 2 3 2 3 5" xfId="30588" xr:uid="{00000000-0005-0000-0000-0000F17B0000}"/>
    <cellStyle name="Normal 3 2 4 2 3 2 4" xfId="6215" xr:uid="{00000000-0005-0000-0000-0000F27B0000}"/>
    <cellStyle name="Normal 3 2 4 2 3 2 4 2" xfId="32965" xr:uid="{00000000-0005-0000-0000-0000F37B0000}"/>
    <cellStyle name="Normal 3 2 4 2 3 2 5" xfId="11061" xr:uid="{00000000-0005-0000-0000-0000F47B0000}"/>
    <cellStyle name="Normal 3 2 4 2 3 2 5 2" xfId="37811" xr:uid="{00000000-0005-0000-0000-0000F57B0000}"/>
    <cellStyle name="Normal 3 2 4 2 3 2 6" xfId="15906" xr:uid="{00000000-0005-0000-0000-0000F67B0000}"/>
    <cellStyle name="Normal 3 2 4 2 3 2 6 2" xfId="42656" xr:uid="{00000000-0005-0000-0000-0000F77B0000}"/>
    <cellStyle name="Normal 3 2 4 2 3 2 7" xfId="18307" xr:uid="{00000000-0005-0000-0000-0000F87B0000}"/>
    <cellStyle name="Normal 3 2 4 2 3 2 7 2" xfId="45054" xr:uid="{00000000-0005-0000-0000-0000F97B0000}"/>
    <cellStyle name="Normal 3 2 4 2 3 2 8" xfId="20758" xr:uid="{00000000-0005-0000-0000-0000FA7B0000}"/>
    <cellStyle name="Normal 3 2 4 2 3 2 8 2" xfId="47505" xr:uid="{00000000-0005-0000-0000-0000FB7B0000}"/>
    <cellStyle name="Normal 3 2 4 2 3 2 9" xfId="25624" xr:uid="{00000000-0005-0000-0000-0000FC7B0000}"/>
    <cellStyle name="Normal 3 2 4 2 3 2 9 2" xfId="52369" xr:uid="{00000000-0005-0000-0000-0000FD7B0000}"/>
    <cellStyle name="Normal 3 2 4 2 3 3" xfId="1828" xr:uid="{00000000-0005-0000-0000-0000FE7B0000}"/>
    <cellStyle name="Normal 3 2 4 2 3 3 2" xfId="4311" xr:uid="{00000000-0005-0000-0000-0000FF7B0000}"/>
    <cellStyle name="Normal 3 2 4 2 3 3 2 2" xfId="9163" xr:uid="{00000000-0005-0000-0000-0000007C0000}"/>
    <cellStyle name="Normal 3 2 4 2 3 3 2 2 2" xfId="35913" xr:uid="{00000000-0005-0000-0000-0000017C0000}"/>
    <cellStyle name="Normal 3 2 4 2 3 3 2 3" xfId="13905" xr:uid="{00000000-0005-0000-0000-0000027C0000}"/>
    <cellStyle name="Normal 3 2 4 2 3 3 2 3 2" xfId="40655" xr:uid="{00000000-0005-0000-0000-0000037C0000}"/>
    <cellStyle name="Normal 3 2 4 2 3 3 2 4" xfId="23706" xr:uid="{00000000-0005-0000-0000-0000047C0000}"/>
    <cellStyle name="Normal 3 2 4 2 3 3 2 4 2" xfId="50453" xr:uid="{00000000-0005-0000-0000-0000057C0000}"/>
    <cellStyle name="Normal 3 2 4 2 3 3 2 5" xfId="31062" xr:uid="{00000000-0005-0000-0000-0000067C0000}"/>
    <cellStyle name="Normal 3 2 4 2 3 3 3" xfId="6689" xr:uid="{00000000-0005-0000-0000-0000077C0000}"/>
    <cellStyle name="Normal 3 2 4 2 3 3 3 2" xfId="33439" xr:uid="{00000000-0005-0000-0000-0000087C0000}"/>
    <cellStyle name="Normal 3 2 4 2 3 3 4" xfId="11535" xr:uid="{00000000-0005-0000-0000-0000097C0000}"/>
    <cellStyle name="Normal 3 2 4 2 3 3 4 2" xfId="38285" xr:uid="{00000000-0005-0000-0000-00000A7C0000}"/>
    <cellStyle name="Normal 3 2 4 2 3 3 5" xfId="16380" xr:uid="{00000000-0005-0000-0000-00000B7C0000}"/>
    <cellStyle name="Normal 3 2 4 2 3 3 5 2" xfId="43130" xr:uid="{00000000-0005-0000-0000-00000C7C0000}"/>
    <cellStyle name="Normal 3 2 4 2 3 3 6" xfId="18781" xr:uid="{00000000-0005-0000-0000-00000D7C0000}"/>
    <cellStyle name="Normal 3 2 4 2 3 3 6 2" xfId="45528" xr:uid="{00000000-0005-0000-0000-00000E7C0000}"/>
    <cellStyle name="Normal 3 2 4 2 3 3 7" xfId="21232" xr:uid="{00000000-0005-0000-0000-00000F7C0000}"/>
    <cellStyle name="Normal 3 2 4 2 3 3 7 2" xfId="47979" xr:uid="{00000000-0005-0000-0000-0000107C0000}"/>
    <cellStyle name="Normal 3 2 4 2 3 3 8" xfId="26098" xr:uid="{00000000-0005-0000-0000-0000117C0000}"/>
    <cellStyle name="Normal 3 2 4 2 3 3 8 2" xfId="52843" xr:uid="{00000000-0005-0000-0000-0000127C0000}"/>
    <cellStyle name="Normal 3 2 4 2 3 3 9" xfId="28588" xr:uid="{00000000-0005-0000-0000-0000137C0000}"/>
    <cellStyle name="Normal 3 2 4 2 3 4" xfId="2303" xr:uid="{00000000-0005-0000-0000-0000147C0000}"/>
    <cellStyle name="Normal 3 2 4 2 3 4 2" xfId="4786" xr:uid="{00000000-0005-0000-0000-0000157C0000}"/>
    <cellStyle name="Normal 3 2 4 2 3 4 2 2" xfId="9637" xr:uid="{00000000-0005-0000-0000-0000167C0000}"/>
    <cellStyle name="Normal 3 2 4 2 3 4 2 2 2" xfId="36387" xr:uid="{00000000-0005-0000-0000-0000177C0000}"/>
    <cellStyle name="Normal 3 2 4 2 3 4 2 3" xfId="14379" xr:uid="{00000000-0005-0000-0000-0000187C0000}"/>
    <cellStyle name="Normal 3 2 4 2 3 4 2 3 2" xfId="41129" xr:uid="{00000000-0005-0000-0000-0000197C0000}"/>
    <cellStyle name="Normal 3 2 4 2 3 4 2 4" xfId="24180" xr:uid="{00000000-0005-0000-0000-00001A7C0000}"/>
    <cellStyle name="Normal 3 2 4 2 3 4 2 4 2" xfId="50927" xr:uid="{00000000-0005-0000-0000-00001B7C0000}"/>
    <cellStyle name="Normal 3 2 4 2 3 4 2 5" xfId="31536" xr:uid="{00000000-0005-0000-0000-00001C7C0000}"/>
    <cellStyle name="Normal 3 2 4 2 3 4 3" xfId="7163" xr:uid="{00000000-0005-0000-0000-00001D7C0000}"/>
    <cellStyle name="Normal 3 2 4 2 3 4 3 2" xfId="33913" xr:uid="{00000000-0005-0000-0000-00001E7C0000}"/>
    <cellStyle name="Normal 3 2 4 2 3 4 4" xfId="12009" xr:uid="{00000000-0005-0000-0000-00001F7C0000}"/>
    <cellStyle name="Normal 3 2 4 2 3 4 4 2" xfId="38759" xr:uid="{00000000-0005-0000-0000-0000207C0000}"/>
    <cellStyle name="Normal 3 2 4 2 3 4 5" xfId="16854" xr:uid="{00000000-0005-0000-0000-0000217C0000}"/>
    <cellStyle name="Normal 3 2 4 2 3 4 5 2" xfId="43604" xr:uid="{00000000-0005-0000-0000-0000227C0000}"/>
    <cellStyle name="Normal 3 2 4 2 3 4 6" xfId="19255" xr:uid="{00000000-0005-0000-0000-0000237C0000}"/>
    <cellStyle name="Normal 3 2 4 2 3 4 6 2" xfId="46002" xr:uid="{00000000-0005-0000-0000-0000247C0000}"/>
    <cellStyle name="Normal 3 2 4 2 3 4 7" xfId="21706" xr:uid="{00000000-0005-0000-0000-0000257C0000}"/>
    <cellStyle name="Normal 3 2 4 2 3 4 7 2" xfId="48453" xr:uid="{00000000-0005-0000-0000-0000267C0000}"/>
    <cellStyle name="Normal 3 2 4 2 3 4 8" xfId="26572" xr:uid="{00000000-0005-0000-0000-0000277C0000}"/>
    <cellStyle name="Normal 3 2 4 2 3 4 8 2" xfId="53317" xr:uid="{00000000-0005-0000-0000-0000287C0000}"/>
    <cellStyle name="Normal 3 2 4 2 3 4 9" xfId="29062" xr:uid="{00000000-0005-0000-0000-0000297C0000}"/>
    <cellStyle name="Normal 3 2 4 2 3 5" xfId="3330" xr:uid="{00000000-0005-0000-0000-00002A7C0000}"/>
    <cellStyle name="Normal 3 2 4 2 3 5 2" xfId="8189" xr:uid="{00000000-0005-0000-0000-00002B7C0000}"/>
    <cellStyle name="Normal 3 2 4 2 3 5 2 2" xfId="34939" xr:uid="{00000000-0005-0000-0000-00002C7C0000}"/>
    <cellStyle name="Normal 3 2 4 2 3 5 3" xfId="12957" xr:uid="{00000000-0005-0000-0000-00002D7C0000}"/>
    <cellStyle name="Normal 3 2 4 2 3 5 3 2" xfId="39707" xr:uid="{00000000-0005-0000-0000-00002E7C0000}"/>
    <cellStyle name="Normal 3 2 4 2 3 5 4" xfId="22732" xr:uid="{00000000-0005-0000-0000-00002F7C0000}"/>
    <cellStyle name="Normal 3 2 4 2 3 5 4 2" xfId="49479" xr:uid="{00000000-0005-0000-0000-0000307C0000}"/>
    <cellStyle name="Normal 3 2 4 2 3 5 5" xfId="30088" xr:uid="{00000000-0005-0000-0000-0000317C0000}"/>
    <cellStyle name="Normal 3 2 4 2 3 6" xfId="5741" xr:uid="{00000000-0005-0000-0000-0000327C0000}"/>
    <cellStyle name="Normal 3 2 4 2 3 6 2" xfId="32491" xr:uid="{00000000-0005-0000-0000-0000337C0000}"/>
    <cellStyle name="Normal 3 2 4 2 3 7" xfId="10587" xr:uid="{00000000-0005-0000-0000-0000347C0000}"/>
    <cellStyle name="Normal 3 2 4 2 3 7 2" xfId="37337" xr:uid="{00000000-0005-0000-0000-0000357C0000}"/>
    <cellStyle name="Normal 3 2 4 2 3 8" xfId="15432" xr:uid="{00000000-0005-0000-0000-0000367C0000}"/>
    <cellStyle name="Normal 3 2 4 2 3 8 2" xfId="42182" xr:uid="{00000000-0005-0000-0000-0000377C0000}"/>
    <cellStyle name="Normal 3 2 4 2 3 9" xfId="17831" xr:uid="{00000000-0005-0000-0000-0000387C0000}"/>
    <cellStyle name="Normal 3 2 4 2 3 9 2" xfId="44578" xr:uid="{00000000-0005-0000-0000-0000397C0000}"/>
    <cellStyle name="Normal 3 2 4 2 4" xfId="1110" xr:uid="{00000000-0005-0000-0000-00003A7C0000}"/>
    <cellStyle name="Normal 3 2 4 2 4 10" xfId="27877" xr:uid="{00000000-0005-0000-0000-00003B7C0000}"/>
    <cellStyle name="Normal 3 2 4 2 4 2" xfId="2540" xr:uid="{00000000-0005-0000-0000-00003C7C0000}"/>
    <cellStyle name="Normal 3 2 4 2 4 2 2" xfId="5023" xr:uid="{00000000-0005-0000-0000-00003D7C0000}"/>
    <cellStyle name="Normal 3 2 4 2 4 2 2 2" xfId="9874" xr:uid="{00000000-0005-0000-0000-00003E7C0000}"/>
    <cellStyle name="Normal 3 2 4 2 4 2 2 2 2" xfId="36624" xr:uid="{00000000-0005-0000-0000-00003F7C0000}"/>
    <cellStyle name="Normal 3 2 4 2 4 2 2 3" xfId="14616" xr:uid="{00000000-0005-0000-0000-0000407C0000}"/>
    <cellStyle name="Normal 3 2 4 2 4 2 2 3 2" xfId="41366" xr:uid="{00000000-0005-0000-0000-0000417C0000}"/>
    <cellStyle name="Normal 3 2 4 2 4 2 2 4" xfId="24417" xr:uid="{00000000-0005-0000-0000-0000427C0000}"/>
    <cellStyle name="Normal 3 2 4 2 4 2 2 4 2" xfId="51164" xr:uid="{00000000-0005-0000-0000-0000437C0000}"/>
    <cellStyle name="Normal 3 2 4 2 4 2 2 5" xfId="31773" xr:uid="{00000000-0005-0000-0000-0000447C0000}"/>
    <cellStyle name="Normal 3 2 4 2 4 2 3" xfId="7400" xr:uid="{00000000-0005-0000-0000-0000457C0000}"/>
    <cellStyle name="Normal 3 2 4 2 4 2 3 2" xfId="34150" xr:uid="{00000000-0005-0000-0000-0000467C0000}"/>
    <cellStyle name="Normal 3 2 4 2 4 2 4" xfId="12246" xr:uid="{00000000-0005-0000-0000-0000477C0000}"/>
    <cellStyle name="Normal 3 2 4 2 4 2 4 2" xfId="38996" xr:uid="{00000000-0005-0000-0000-0000487C0000}"/>
    <cellStyle name="Normal 3 2 4 2 4 2 5" xfId="17091" xr:uid="{00000000-0005-0000-0000-0000497C0000}"/>
    <cellStyle name="Normal 3 2 4 2 4 2 5 2" xfId="43841" xr:uid="{00000000-0005-0000-0000-00004A7C0000}"/>
    <cellStyle name="Normal 3 2 4 2 4 2 6" xfId="19492" xr:uid="{00000000-0005-0000-0000-00004B7C0000}"/>
    <cellStyle name="Normal 3 2 4 2 4 2 6 2" xfId="46239" xr:uid="{00000000-0005-0000-0000-00004C7C0000}"/>
    <cellStyle name="Normal 3 2 4 2 4 2 7" xfId="21943" xr:uid="{00000000-0005-0000-0000-00004D7C0000}"/>
    <cellStyle name="Normal 3 2 4 2 4 2 7 2" xfId="48690" xr:uid="{00000000-0005-0000-0000-00004E7C0000}"/>
    <cellStyle name="Normal 3 2 4 2 4 2 8" xfId="26809" xr:uid="{00000000-0005-0000-0000-00004F7C0000}"/>
    <cellStyle name="Normal 3 2 4 2 4 2 8 2" xfId="53554" xr:uid="{00000000-0005-0000-0000-0000507C0000}"/>
    <cellStyle name="Normal 3 2 4 2 4 2 9" xfId="29299" xr:uid="{00000000-0005-0000-0000-0000517C0000}"/>
    <cellStyle name="Normal 3 2 4 2 4 3" xfId="3594" xr:uid="{00000000-0005-0000-0000-0000527C0000}"/>
    <cellStyle name="Normal 3 2 4 2 4 3 2" xfId="8452" xr:uid="{00000000-0005-0000-0000-0000537C0000}"/>
    <cellStyle name="Normal 3 2 4 2 4 3 2 2" xfId="35202" xr:uid="{00000000-0005-0000-0000-0000547C0000}"/>
    <cellStyle name="Normal 3 2 4 2 4 3 3" xfId="13194" xr:uid="{00000000-0005-0000-0000-0000557C0000}"/>
    <cellStyle name="Normal 3 2 4 2 4 3 3 2" xfId="39944" xr:uid="{00000000-0005-0000-0000-0000567C0000}"/>
    <cellStyle name="Normal 3 2 4 2 4 3 4" xfId="22995" xr:uid="{00000000-0005-0000-0000-0000577C0000}"/>
    <cellStyle name="Normal 3 2 4 2 4 3 4 2" xfId="49742" xr:uid="{00000000-0005-0000-0000-0000587C0000}"/>
    <cellStyle name="Normal 3 2 4 2 4 3 5" xfId="30351" xr:uid="{00000000-0005-0000-0000-0000597C0000}"/>
    <cellStyle name="Normal 3 2 4 2 4 4" xfId="5978" xr:uid="{00000000-0005-0000-0000-00005A7C0000}"/>
    <cellStyle name="Normal 3 2 4 2 4 4 2" xfId="32728" xr:uid="{00000000-0005-0000-0000-00005B7C0000}"/>
    <cellStyle name="Normal 3 2 4 2 4 5" xfId="10824" xr:uid="{00000000-0005-0000-0000-00005C7C0000}"/>
    <cellStyle name="Normal 3 2 4 2 4 5 2" xfId="37574" xr:uid="{00000000-0005-0000-0000-00005D7C0000}"/>
    <cellStyle name="Normal 3 2 4 2 4 6" xfId="15669" xr:uid="{00000000-0005-0000-0000-00005E7C0000}"/>
    <cellStyle name="Normal 3 2 4 2 4 6 2" xfId="42419" xr:uid="{00000000-0005-0000-0000-00005F7C0000}"/>
    <cellStyle name="Normal 3 2 4 2 4 7" xfId="18070" xr:uid="{00000000-0005-0000-0000-0000607C0000}"/>
    <cellStyle name="Normal 3 2 4 2 4 7 2" xfId="44817" xr:uid="{00000000-0005-0000-0000-0000617C0000}"/>
    <cellStyle name="Normal 3 2 4 2 4 8" xfId="20521" xr:uid="{00000000-0005-0000-0000-0000627C0000}"/>
    <cellStyle name="Normal 3 2 4 2 4 8 2" xfId="47268" xr:uid="{00000000-0005-0000-0000-0000637C0000}"/>
    <cellStyle name="Normal 3 2 4 2 4 9" xfId="25387" xr:uid="{00000000-0005-0000-0000-0000647C0000}"/>
    <cellStyle name="Normal 3 2 4 2 4 9 2" xfId="52132" xr:uid="{00000000-0005-0000-0000-0000657C0000}"/>
    <cellStyle name="Normal 3 2 4 2 5" xfId="1590" xr:uid="{00000000-0005-0000-0000-0000667C0000}"/>
    <cellStyle name="Normal 3 2 4 2 5 2" xfId="4073" xr:uid="{00000000-0005-0000-0000-0000677C0000}"/>
    <cellStyle name="Normal 3 2 4 2 5 2 2" xfId="8926" xr:uid="{00000000-0005-0000-0000-0000687C0000}"/>
    <cellStyle name="Normal 3 2 4 2 5 2 2 2" xfId="35676" xr:uid="{00000000-0005-0000-0000-0000697C0000}"/>
    <cellStyle name="Normal 3 2 4 2 5 2 3" xfId="13668" xr:uid="{00000000-0005-0000-0000-00006A7C0000}"/>
    <cellStyle name="Normal 3 2 4 2 5 2 3 2" xfId="40418" xr:uid="{00000000-0005-0000-0000-00006B7C0000}"/>
    <cellStyle name="Normal 3 2 4 2 5 2 4" xfId="23469" xr:uid="{00000000-0005-0000-0000-00006C7C0000}"/>
    <cellStyle name="Normal 3 2 4 2 5 2 4 2" xfId="50216" xr:uid="{00000000-0005-0000-0000-00006D7C0000}"/>
    <cellStyle name="Normal 3 2 4 2 5 2 5" xfId="30825" xr:uid="{00000000-0005-0000-0000-00006E7C0000}"/>
    <cellStyle name="Normal 3 2 4 2 5 3" xfId="6452" xr:uid="{00000000-0005-0000-0000-00006F7C0000}"/>
    <cellStyle name="Normal 3 2 4 2 5 3 2" xfId="33202" xr:uid="{00000000-0005-0000-0000-0000707C0000}"/>
    <cellStyle name="Normal 3 2 4 2 5 4" xfId="11298" xr:uid="{00000000-0005-0000-0000-0000717C0000}"/>
    <cellStyle name="Normal 3 2 4 2 5 4 2" xfId="38048" xr:uid="{00000000-0005-0000-0000-0000727C0000}"/>
    <cellStyle name="Normal 3 2 4 2 5 5" xfId="16143" xr:uid="{00000000-0005-0000-0000-0000737C0000}"/>
    <cellStyle name="Normal 3 2 4 2 5 5 2" xfId="42893" xr:uid="{00000000-0005-0000-0000-0000747C0000}"/>
    <cellStyle name="Normal 3 2 4 2 5 6" xfId="18544" xr:uid="{00000000-0005-0000-0000-0000757C0000}"/>
    <cellStyle name="Normal 3 2 4 2 5 6 2" xfId="45291" xr:uid="{00000000-0005-0000-0000-0000767C0000}"/>
    <cellStyle name="Normal 3 2 4 2 5 7" xfId="20995" xr:uid="{00000000-0005-0000-0000-0000777C0000}"/>
    <cellStyle name="Normal 3 2 4 2 5 7 2" xfId="47742" xr:uid="{00000000-0005-0000-0000-0000787C0000}"/>
    <cellStyle name="Normal 3 2 4 2 5 8" xfId="25861" xr:uid="{00000000-0005-0000-0000-0000797C0000}"/>
    <cellStyle name="Normal 3 2 4 2 5 8 2" xfId="52606" xr:uid="{00000000-0005-0000-0000-00007A7C0000}"/>
    <cellStyle name="Normal 3 2 4 2 5 9" xfId="28351" xr:uid="{00000000-0005-0000-0000-00007B7C0000}"/>
    <cellStyle name="Normal 3 2 4 2 6" xfId="2066" xr:uid="{00000000-0005-0000-0000-00007C7C0000}"/>
    <cellStyle name="Normal 3 2 4 2 6 2" xfId="4549" xr:uid="{00000000-0005-0000-0000-00007D7C0000}"/>
    <cellStyle name="Normal 3 2 4 2 6 2 2" xfId="9400" xr:uid="{00000000-0005-0000-0000-00007E7C0000}"/>
    <cellStyle name="Normal 3 2 4 2 6 2 2 2" xfId="36150" xr:uid="{00000000-0005-0000-0000-00007F7C0000}"/>
    <cellStyle name="Normal 3 2 4 2 6 2 3" xfId="14142" xr:uid="{00000000-0005-0000-0000-0000807C0000}"/>
    <cellStyle name="Normal 3 2 4 2 6 2 3 2" xfId="40892" xr:uid="{00000000-0005-0000-0000-0000817C0000}"/>
    <cellStyle name="Normal 3 2 4 2 6 2 4" xfId="23943" xr:uid="{00000000-0005-0000-0000-0000827C0000}"/>
    <cellStyle name="Normal 3 2 4 2 6 2 4 2" xfId="50690" xr:uid="{00000000-0005-0000-0000-0000837C0000}"/>
    <cellStyle name="Normal 3 2 4 2 6 2 5" xfId="31299" xr:uid="{00000000-0005-0000-0000-0000847C0000}"/>
    <cellStyle name="Normal 3 2 4 2 6 3" xfId="6926" xr:uid="{00000000-0005-0000-0000-0000857C0000}"/>
    <cellStyle name="Normal 3 2 4 2 6 3 2" xfId="33676" xr:uid="{00000000-0005-0000-0000-0000867C0000}"/>
    <cellStyle name="Normal 3 2 4 2 6 4" xfId="11772" xr:uid="{00000000-0005-0000-0000-0000877C0000}"/>
    <cellStyle name="Normal 3 2 4 2 6 4 2" xfId="38522" xr:uid="{00000000-0005-0000-0000-0000887C0000}"/>
    <cellStyle name="Normal 3 2 4 2 6 5" xfId="16617" xr:uid="{00000000-0005-0000-0000-0000897C0000}"/>
    <cellStyle name="Normal 3 2 4 2 6 5 2" xfId="43367" xr:uid="{00000000-0005-0000-0000-00008A7C0000}"/>
    <cellStyle name="Normal 3 2 4 2 6 6" xfId="19018" xr:uid="{00000000-0005-0000-0000-00008B7C0000}"/>
    <cellStyle name="Normal 3 2 4 2 6 6 2" xfId="45765" xr:uid="{00000000-0005-0000-0000-00008C7C0000}"/>
    <cellStyle name="Normal 3 2 4 2 6 7" xfId="21469" xr:uid="{00000000-0005-0000-0000-00008D7C0000}"/>
    <cellStyle name="Normal 3 2 4 2 6 7 2" xfId="48216" xr:uid="{00000000-0005-0000-0000-00008E7C0000}"/>
    <cellStyle name="Normal 3 2 4 2 6 8" xfId="26335" xr:uid="{00000000-0005-0000-0000-00008F7C0000}"/>
    <cellStyle name="Normal 3 2 4 2 6 8 2" xfId="53080" xr:uid="{00000000-0005-0000-0000-0000907C0000}"/>
    <cellStyle name="Normal 3 2 4 2 6 9" xfId="28825" xr:uid="{00000000-0005-0000-0000-0000917C0000}"/>
    <cellStyle name="Normal 3 2 4 2 7" xfId="3041" xr:uid="{00000000-0005-0000-0000-0000927C0000}"/>
    <cellStyle name="Normal 3 2 4 2 7 2" xfId="7900" xr:uid="{00000000-0005-0000-0000-0000937C0000}"/>
    <cellStyle name="Normal 3 2 4 2 7 2 2" xfId="34650" xr:uid="{00000000-0005-0000-0000-0000947C0000}"/>
    <cellStyle name="Normal 3 2 4 2 7 3" xfId="12720" xr:uid="{00000000-0005-0000-0000-0000957C0000}"/>
    <cellStyle name="Normal 3 2 4 2 7 3 2" xfId="39470" xr:uid="{00000000-0005-0000-0000-0000967C0000}"/>
    <cellStyle name="Normal 3 2 4 2 7 4" xfId="22443" xr:uid="{00000000-0005-0000-0000-0000977C0000}"/>
    <cellStyle name="Normal 3 2 4 2 7 4 2" xfId="49190" xr:uid="{00000000-0005-0000-0000-0000987C0000}"/>
    <cellStyle name="Normal 3 2 4 2 7 5" xfId="29799" xr:uid="{00000000-0005-0000-0000-0000997C0000}"/>
    <cellStyle name="Normal 3 2 4 2 8" xfId="5504" xr:uid="{00000000-0005-0000-0000-00009A7C0000}"/>
    <cellStyle name="Normal 3 2 4 2 8 2" xfId="32254" xr:uid="{00000000-0005-0000-0000-00009B7C0000}"/>
    <cellStyle name="Normal 3 2 4 2 9" xfId="10349" xr:uid="{00000000-0005-0000-0000-00009C7C0000}"/>
    <cellStyle name="Normal 3 2 4 2 9 2" xfId="37099" xr:uid="{00000000-0005-0000-0000-00009D7C0000}"/>
    <cellStyle name="Normal 3 2 4 3" xfId="542" xr:uid="{00000000-0005-0000-0000-00009E7C0000}"/>
    <cellStyle name="Normal 3 2 4 3 10" xfId="15230" xr:uid="{00000000-0005-0000-0000-00009F7C0000}"/>
    <cellStyle name="Normal 3 2 4 3 10 2" xfId="41980" xr:uid="{00000000-0005-0000-0000-0000A07C0000}"/>
    <cellStyle name="Normal 3 2 4 3 11" xfId="17623" xr:uid="{00000000-0005-0000-0000-0000A17C0000}"/>
    <cellStyle name="Normal 3 2 4 3 11 2" xfId="44370" xr:uid="{00000000-0005-0000-0000-0000A27C0000}"/>
    <cellStyle name="Normal 3 2 4 3 12" xfId="20081" xr:uid="{00000000-0005-0000-0000-0000A37C0000}"/>
    <cellStyle name="Normal 3 2 4 3 12 2" xfId="46828" xr:uid="{00000000-0005-0000-0000-0000A47C0000}"/>
    <cellStyle name="Normal 3 2 4 3 13" xfId="24947" xr:uid="{00000000-0005-0000-0000-0000A57C0000}"/>
    <cellStyle name="Normal 3 2 4 3 13 2" xfId="51693" xr:uid="{00000000-0005-0000-0000-0000A67C0000}"/>
    <cellStyle name="Normal 3 2 4 3 14" xfId="27360" xr:uid="{00000000-0005-0000-0000-0000A77C0000}"/>
    <cellStyle name="Normal 3 2 4 3 2" xfId="734" xr:uid="{00000000-0005-0000-0000-0000A87C0000}"/>
    <cellStyle name="Normal 3 2 4 3 2 10" xfId="17764" xr:uid="{00000000-0005-0000-0000-0000A97C0000}"/>
    <cellStyle name="Normal 3 2 4 3 2 10 2" xfId="44511" xr:uid="{00000000-0005-0000-0000-0000AA7C0000}"/>
    <cellStyle name="Normal 3 2 4 3 2 11" xfId="20217" xr:uid="{00000000-0005-0000-0000-0000AB7C0000}"/>
    <cellStyle name="Normal 3 2 4 3 2 11 2" xfId="46964" xr:uid="{00000000-0005-0000-0000-0000AC7C0000}"/>
    <cellStyle name="Normal 3 2 4 3 2 12" xfId="25083" xr:uid="{00000000-0005-0000-0000-0000AD7C0000}"/>
    <cellStyle name="Normal 3 2 4 3 2 12 2" xfId="51829" xr:uid="{00000000-0005-0000-0000-0000AE7C0000}"/>
    <cellStyle name="Normal 3 2 4 3 2 13" xfId="27541" xr:uid="{00000000-0005-0000-0000-0000AF7C0000}"/>
    <cellStyle name="Normal 3 2 4 3 2 2" xfId="1043" xr:uid="{00000000-0005-0000-0000-0000B07C0000}"/>
    <cellStyle name="Normal 3 2 4 3 2 2 10" xfId="20455" xr:uid="{00000000-0005-0000-0000-0000B17C0000}"/>
    <cellStyle name="Normal 3 2 4 3 2 2 10 2" xfId="47202" xr:uid="{00000000-0005-0000-0000-0000B27C0000}"/>
    <cellStyle name="Normal 3 2 4 3 2 2 11" xfId="25321" xr:uid="{00000000-0005-0000-0000-0000B37C0000}"/>
    <cellStyle name="Normal 3 2 4 3 2 2 11 2" xfId="52066" xr:uid="{00000000-0005-0000-0000-0000B47C0000}"/>
    <cellStyle name="Normal 3 2 4 3 2 2 12" xfId="27811" xr:uid="{00000000-0005-0000-0000-0000B57C0000}"/>
    <cellStyle name="Normal 3 2 4 3 2 2 2" xfId="1520" xr:uid="{00000000-0005-0000-0000-0000B67C0000}"/>
    <cellStyle name="Normal 3 2 4 3 2 2 2 10" xfId="28285" xr:uid="{00000000-0005-0000-0000-0000B77C0000}"/>
    <cellStyle name="Normal 3 2 4 3 2 2 2 2" xfId="2948" xr:uid="{00000000-0005-0000-0000-0000B87C0000}"/>
    <cellStyle name="Normal 3 2 4 3 2 2 2 2 2" xfId="5431" xr:uid="{00000000-0005-0000-0000-0000B97C0000}"/>
    <cellStyle name="Normal 3 2 4 3 2 2 2 2 2 2" xfId="10282" xr:uid="{00000000-0005-0000-0000-0000BA7C0000}"/>
    <cellStyle name="Normal 3 2 4 3 2 2 2 2 2 2 2" xfId="37032" xr:uid="{00000000-0005-0000-0000-0000BB7C0000}"/>
    <cellStyle name="Normal 3 2 4 3 2 2 2 2 2 3" xfId="15024" xr:uid="{00000000-0005-0000-0000-0000BC7C0000}"/>
    <cellStyle name="Normal 3 2 4 3 2 2 2 2 2 3 2" xfId="41774" xr:uid="{00000000-0005-0000-0000-0000BD7C0000}"/>
    <cellStyle name="Normal 3 2 4 3 2 2 2 2 2 4" xfId="24825" xr:uid="{00000000-0005-0000-0000-0000BE7C0000}"/>
    <cellStyle name="Normal 3 2 4 3 2 2 2 2 2 4 2" xfId="51572" xr:uid="{00000000-0005-0000-0000-0000BF7C0000}"/>
    <cellStyle name="Normal 3 2 4 3 2 2 2 2 2 5" xfId="32181" xr:uid="{00000000-0005-0000-0000-0000C07C0000}"/>
    <cellStyle name="Normal 3 2 4 3 2 2 2 2 3" xfId="7808" xr:uid="{00000000-0005-0000-0000-0000C17C0000}"/>
    <cellStyle name="Normal 3 2 4 3 2 2 2 2 3 2" xfId="34558" xr:uid="{00000000-0005-0000-0000-0000C27C0000}"/>
    <cellStyle name="Normal 3 2 4 3 2 2 2 2 4" xfId="12654" xr:uid="{00000000-0005-0000-0000-0000C37C0000}"/>
    <cellStyle name="Normal 3 2 4 3 2 2 2 2 4 2" xfId="39404" xr:uid="{00000000-0005-0000-0000-0000C47C0000}"/>
    <cellStyle name="Normal 3 2 4 3 2 2 2 2 5" xfId="17499" xr:uid="{00000000-0005-0000-0000-0000C57C0000}"/>
    <cellStyle name="Normal 3 2 4 3 2 2 2 2 5 2" xfId="44249" xr:uid="{00000000-0005-0000-0000-0000C67C0000}"/>
    <cellStyle name="Normal 3 2 4 3 2 2 2 2 6" xfId="19900" xr:uid="{00000000-0005-0000-0000-0000C77C0000}"/>
    <cellStyle name="Normal 3 2 4 3 2 2 2 2 6 2" xfId="46647" xr:uid="{00000000-0005-0000-0000-0000C87C0000}"/>
    <cellStyle name="Normal 3 2 4 3 2 2 2 2 7" xfId="22351" xr:uid="{00000000-0005-0000-0000-0000C97C0000}"/>
    <cellStyle name="Normal 3 2 4 3 2 2 2 2 7 2" xfId="49098" xr:uid="{00000000-0005-0000-0000-0000CA7C0000}"/>
    <cellStyle name="Normal 3 2 4 3 2 2 2 2 8" xfId="27217" xr:uid="{00000000-0005-0000-0000-0000CB7C0000}"/>
    <cellStyle name="Normal 3 2 4 3 2 2 2 2 8 2" xfId="53962" xr:uid="{00000000-0005-0000-0000-0000CC7C0000}"/>
    <cellStyle name="Normal 3 2 4 3 2 2 2 2 9" xfId="29707" xr:uid="{00000000-0005-0000-0000-0000CD7C0000}"/>
    <cellStyle name="Normal 3 2 4 3 2 2 2 3" xfId="4003" xr:uid="{00000000-0005-0000-0000-0000CE7C0000}"/>
    <cellStyle name="Normal 3 2 4 3 2 2 2 3 2" xfId="8860" xr:uid="{00000000-0005-0000-0000-0000CF7C0000}"/>
    <cellStyle name="Normal 3 2 4 3 2 2 2 3 2 2" xfId="35610" xr:uid="{00000000-0005-0000-0000-0000D07C0000}"/>
    <cellStyle name="Normal 3 2 4 3 2 2 2 3 3" xfId="13602" xr:uid="{00000000-0005-0000-0000-0000D17C0000}"/>
    <cellStyle name="Normal 3 2 4 3 2 2 2 3 3 2" xfId="40352" xr:uid="{00000000-0005-0000-0000-0000D27C0000}"/>
    <cellStyle name="Normal 3 2 4 3 2 2 2 3 4" xfId="23403" xr:uid="{00000000-0005-0000-0000-0000D37C0000}"/>
    <cellStyle name="Normal 3 2 4 3 2 2 2 3 4 2" xfId="50150" xr:uid="{00000000-0005-0000-0000-0000D47C0000}"/>
    <cellStyle name="Normal 3 2 4 3 2 2 2 3 5" xfId="30759" xr:uid="{00000000-0005-0000-0000-0000D57C0000}"/>
    <cellStyle name="Normal 3 2 4 3 2 2 2 4" xfId="6386" xr:uid="{00000000-0005-0000-0000-0000D67C0000}"/>
    <cellStyle name="Normal 3 2 4 3 2 2 2 4 2" xfId="33136" xr:uid="{00000000-0005-0000-0000-0000D77C0000}"/>
    <cellStyle name="Normal 3 2 4 3 2 2 2 5" xfId="11232" xr:uid="{00000000-0005-0000-0000-0000D87C0000}"/>
    <cellStyle name="Normal 3 2 4 3 2 2 2 5 2" xfId="37982" xr:uid="{00000000-0005-0000-0000-0000D97C0000}"/>
    <cellStyle name="Normal 3 2 4 3 2 2 2 6" xfId="16077" xr:uid="{00000000-0005-0000-0000-0000DA7C0000}"/>
    <cellStyle name="Normal 3 2 4 3 2 2 2 6 2" xfId="42827" xr:uid="{00000000-0005-0000-0000-0000DB7C0000}"/>
    <cellStyle name="Normal 3 2 4 3 2 2 2 7" xfId="18478" xr:uid="{00000000-0005-0000-0000-0000DC7C0000}"/>
    <cellStyle name="Normal 3 2 4 3 2 2 2 7 2" xfId="45225" xr:uid="{00000000-0005-0000-0000-0000DD7C0000}"/>
    <cellStyle name="Normal 3 2 4 3 2 2 2 8" xfId="20929" xr:uid="{00000000-0005-0000-0000-0000DE7C0000}"/>
    <cellStyle name="Normal 3 2 4 3 2 2 2 8 2" xfId="47676" xr:uid="{00000000-0005-0000-0000-0000DF7C0000}"/>
    <cellStyle name="Normal 3 2 4 3 2 2 2 9" xfId="25795" xr:uid="{00000000-0005-0000-0000-0000E07C0000}"/>
    <cellStyle name="Normal 3 2 4 3 2 2 2 9 2" xfId="52540" xr:uid="{00000000-0005-0000-0000-0000E17C0000}"/>
    <cellStyle name="Normal 3 2 4 3 2 2 3" xfId="1999" xr:uid="{00000000-0005-0000-0000-0000E27C0000}"/>
    <cellStyle name="Normal 3 2 4 3 2 2 3 2" xfId="4482" xr:uid="{00000000-0005-0000-0000-0000E37C0000}"/>
    <cellStyle name="Normal 3 2 4 3 2 2 3 2 2" xfId="9334" xr:uid="{00000000-0005-0000-0000-0000E47C0000}"/>
    <cellStyle name="Normal 3 2 4 3 2 2 3 2 2 2" xfId="36084" xr:uid="{00000000-0005-0000-0000-0000E57C0000}"/>
    <cellStyle name="Normal 3 2 4 3 2 2 3 2 3" xfId="14076" xr:uid="{00000000-0005-0000-0000-0000E67C0000}"/>
    <cellStyle name="Normal 3 2 4 3 2 2 3 2 3 2" xfId="40826" xr:uid="{00000000-0005-0000-0000-0000E77C0000}"/>
    <cellStyle name="Normal 3 2 4 3 2 2 3 2 4" xfId="23877" xr:uid="{00000000-0005-0000-0000-0000E87C0000}"/>
    <cellStyle name="Normal 3 2 4 3 2 2 3 2 4 2" xfId="50624" xr:uid="{00000000-0005-0000-0000-0000E97C0000}"/>
    <cellStyle name="Normal 3 2 4 3 2 2 3 2 5" xfId="31233" xr:uid="{00000000-0005-0000-0000-0000EA7C0000}"/>
    <cellStyle name="Normal 3 2 4 3 2 2 3 3" xfId="6860" xr:uid="{00000000-0005-0000-0000-0000EB7C0000}"/>
    <cellStyle name="Normal 3 2 4 3 2 2 3 3 2" xfId="33610" xr:uid="{00000000-0005-0000-0000-0000EC7C0000}"/>
    <cellStyle name="Normal 3 2 4 3 2 2 3 4" xfId="11706" xr:uid="{00000000-0005-0000-0000-0000ED7C0000}"/>
    <cellStyle name="Normal 3 2 4 3 2 2 3 4 2" xfId="38456" xr:uid="{00000000-0005-0000-0000-0000EE7C0000}"/>
    <cellStyle name="Normal 3 2 4 3 2 2 3 5" xfId="16551" xr:uid="{00000000-0005-0000-0000-0000EF7C0000}"/>
    <cellStyle name="Normal 3 2 4 3 2 2 3 5 2" xfId="43301" xr:uid="{00000000-0005-0000-0000-0000F07C0000}"/>
    <cellStyle name="Normal 3 2 4 3 2 2 3 6" xfId="18952" xr:uid="{00000000-0005-0000-0000-0000F17C0000}"/>
    <cellStyle name="Normal 3 2 4 3 2 2 3 6 2" xfId="45699" xr:uid="{00000000-0005-0000-0000-0000F27C0000}"/>
    <cellStyle name="Normal 3 2 4 3 2 2 3 7" xfId="21403" xr:uid="{00000000-0005-0000-0000-0000F37C0000}"/>
    <cellStyle name="Normal 3 2 4 3 2 2 3 7 2" xfId="48150" xr:uid="{00000000-0005-0000-0000-0000F47C0000}"/>
    <cellStyle name="Normal 3 2 4 3 2 2 3 8" xfId="26269" xr:uid="{00000000-0005-0000-0000-0000F57C0000}"/>
    <cellStyle name="Normal 3 2 4 3 2 2 3 8 2" xfId="53014" xr:uid="{00000000-0005-0000-0000-0000F67C0000}"/>
    <cellStyle name="Normal 3 2 4 3 2 2 3 9" xfId="28759" xr:uid="{00000000-0005-0000-0000-0000F77C0000}"/>
    <cellStyle name="Normal 3 2 4 3 2 2 4" xfId="2474" xr:uid="{00000000-0005-0000-0000-0000F87C0000}"/>
    <cellStyle name="Normal 3 2 4 3 2 2 4 2" xfId="4957" xr:uid="{00000000-0005-0000-0000-0000F97C0000}"/>
    <cellStyle name="Normal 3 2 4 3 2 2 4 2 2" xfId="9808" xr:uid="{00000000-0005-0000-0000-0000FA7C0000}"/>
    <cellStyle name="Normal 3 2 4 3 2 2 4 2 2 2" xfId="36558" xr:uid="{00000000-0005-0000-0000-0000FB7C0000}"/>
    <cellStyle name="Normal 3 2 4 3 2 2 4 2 3" xfId="14550" xr:uid="{00000000-0005-0000-0000-0000FC7C0000}"/>
    <cellStyle name="Normal 3 2 4 3 2 2 4 2 3 2" xfId="41300" xr:uid="{00000000-0005-0000-0000-0000FD7C0000}"/>
    <cellStyle name="Normal 3 2 4 3 2 2 4 2 4" xfId="24351" xr:uid="{00000000-0005-0000-0000-0000FE7C0000}"/>
    <cellStyle name="Normal 3 2 4 3 2 2 4 2 4 2" xfId="51098" xr:uid="{00000000-0005-0000-0000-0000FF7C0000}"/>
    <cellStyle name="Normal 3 2 4 3 2 2 4 2 5" xfId="31707" xr:uid="{00000000-0005-0000-0000-0000007D0000}"/>
    <cellStyle name="Normal 3 2 4 3 2 2 4 3" xfId="7334" xr:uid="{00000000-0005-0000-0000-0000017D0000}"/>
    <cellStyle name="Normal 3 2 4 3 2 2 4 3 2" xfId="34084" xr:uid="{00000000-0005-0000-0000-0000027D0000}"/>
    <cellStyle name="Normal 3 2 4 3 2 2 4 4" xfId="12180" xr:uid="{00000000-0005-0000-0000-0000037D0000}"/>
    <cellStyle name="Normal 3 2 4 3 2 2 4 4 2" xfId="38930" xr:uid="{00000000-0005-0000-0000-0000047D0000}"/>
    <cellStyle name="Normal 3 2 4 3 2 2 4 5" xfId="17025" xr:uid="{00000000-0005-0000-0000-0000057D0000}"/>
    <cellStyle name="Normal 3 2 4 3 2 2 4 5 2" xfId="43775" xr:uid="{00000000-0005-0000-0000-0000067D0000}"/>
    <cellStyle name="Normal 3 2 4 3 2 2 4 6" xfId="19426" xr:uid="{00000000-0005-0000-0000-0000077D0000}"/>
    <cellStyle name="Normal 3 2 4 3 2 2 4 6 2" xfId="46173" xr:uid="{00000000-0005-0000-0000-0000087D0000}"/>
    <cellStyle name="Normal 3 2 4 3 2 2 4 7" xfId="21877" xr:uid="{00000000-0005-0000-0000-0000097D0000}"/>
    <cellStyle name="Normal 3 2 4 3 2 2 4 7 2" xfId="48624" xr:uid="{00000000-0005-0000-0000-00000A7D0000}"/>
    <cellStyle name="Normal 3 2 4 3 2 2 4 8" xfId="26743" xr:uid="{00000000-0005-0000-0000-00000B7D0000}"/>
    <cellStyle name="Normal 3 2 4 3 2 2 4 8 2" xfId="53488" xr:uid="{00000000-0005-0000-0000-00000C7D0000}"/>
    <cellStyle name="Normal 3 2 4 3 2 2 4 9" xfId="29233" xr:uid="{00000000-0005-0000-0000-00000D7D0000}"/>
    <cellStyle name="Normal 3 2 4 3 2 2 5" xfId="3527" xr:uid="{00000000-0005-0000-0000-00000E7D0000}"/>
    <cellStyle name="Normal 3 2 4 3 2 2 5 2" xfId="8386" xr:uid="{00000000-0005-0000-0000-00000F7D0000}"/>
    <cellStyle name="Normal 3 2 4 3 2 2 5 2 2" xfId="35136" xr:uid="{00000000-0005-0000-0000-0000107D0000}"/>
    <cellStyle name="Normal 3 2 4 3 2 2 5 3" xfId="13128" xr:uid="{00000000-0005-0000-0000-0000117D0000}"/>
    <cellStyle name="Normal 3 2 4 3 2 2 5 3 2" xfId="39878" xr:uid="{00000000-0005-0000-0000-0000127D0000}"/>
    <cellStyle name="Normal 3 2 4 3 2 2 5 4" xfId="22929" xr:uid="{00000000-0005-0000-0000-0000137D0000}"/>
    <cellStyle name="Normal 3 2 4 3 2 2 5 4 2" xfId="49676" xr:uid="{00000000-0005-0000-0000-0000147D0000}"/>
    <cellStyle name="Normal 3 2 4 3 2 2 5 5" xfId="30285" xr:uid="{00000000-0005-0000-0000-0000157D0000}"/>
    <cellStyle name="Normal 3 2 4 3 2 2 6" xfId="5912" xr:uid="{00000000-0005-0000-0000-0000167D0000}"/>
    <cellStyle name="Normal 3 2 4 3 2 2 6 2" xfId="32662" xr:uid="{00000000-0005-0000-0000-0000177D0000}"/>
    <cellStyle name="Normal 3 2 4 3 2 2 7" xfId="10758" xr:uid="{00000000-0005-0000-0000-0000187D0000}"/>
    <cellStyle name="Normal 3 2 4 3 2 2 7 2" xfId="37508" xr:uid="{00000000-0005-0000-0000-0000197D0000}"/>
    <cellStyle name="Normal 3 2 4 3 2 2 8" xfId="15603" xr:uid="{00000000-0005-0000-0000-00001A7D0000}"/>
    <cellStyle name="Normal 3 2 4 3 2 2 8 2" xfId="42353" xr:uid="{00000000-0005-0000-0000-00001B7D0000}"/>
    <cellStyle name="Normal 3 2 4 3 2 2 9" xfId="18004" xr:uid="{00000000-0005-0000-0000-00001C7D0000}"/>
    <cellStyle name="Normal 3 2 4 3 2 2 9 2" xfId="44751" xr:uid="{00000000-0005-0000-0000-00001D7D0000}"/>
    <cellStyle name="Normal 3 2 4 3 2 3" xfId="1281" xr:uid="{00000000-0005-0000-0000-00001E7D0000}"/>
    <cellStyle name="Normal 3 2 4 3 2 3 10" xfId="28048" xr:uid="{00000000-0005-0000-0000-00001F7D0000}"/>
    <cellStyle name="Normal 3 2 4 3 2 3 2" xfId="2711" xr:uid="{00000000-0005-0000-0000-0000207D0000}"/>
    <cellStyle name="Normal 3 2 4 3 2 3 2 2" xfId="5194" xr:uid="{00000000-0005-0000-0000-0000217D0000}"/>
    <cellStyle name="Normal 3 2 4 3 2 3 2 2 2" xfId="10045" xr:uid="{00000000-0005-0000-0000-0000227D0000}"/>
    <cellStyle name="Normal 3 2 4 3 2 3 2 2 2 2" xfId="36795" xr:uid="{00000000-0005-0000-0000-0000237D0000}"/>
    <cellStyle name="Normal 3 2 4 3 2 3 2 2 3" xfId="14787" xr:uid="{00000000-0005-0000-0000-0000247D0000}"/>
    <cellStyle name="Normal 3 2 4 3 2 3 2 2 3 2" xfId="41537" xr:uid="{00000000-0005-0000-0000-0000257D0000}"/>
    <cellStyle name="Normal 3 2 4 3 2 3 2 2 4" xfId="24588" xr:uid="{00000000-0005-0000-0000-0000267D0000}"/>
    <cellStyle name="Normal 3 2 4 3 2 3 2 2 4 2" xfId="51335" xr:uid="{00000000-0005-0000-0000-0000277D0000}"/>
    <cellStyle name="Normal 3 2 4 3 2 3 2 2 5" xfId="31944" xr:uid="{00000000-0005-0000-0000-0000287D0000}"/>
    <cellStyle name="Normal 3 2 4 3 2 3 2 3" xfId="7571" xr:uid="{00000000-0005-0000-0000-0000297D0000}"/>
    <cellStyle name="Normal 3 2 4 3 2 3 2 3 2" xfId="34321" xr:uid="{00000000-0005-0000-0000-00002A7D0000}"/>
    <cellStyle name="Normal 3 2 4 3 2 3 2 4" xfId="12417" xr:uid="{00000000-0005-0000-0000-00002B7D0000}"/>
    <cellStyle name="Normal 3 2 4 3 2 3 2 4 2" xfId="39167" xr:uid="{00000000-0005-0000-0000-00002C7D0000}"/>
    <cellStyle name="Normal 3 2 4 3 2 3 2 5" xfId="17262" xr:uid="{00000000-0005-0000-0000-00002D7D0000}"/>
    <cellStyle name="Normal 3 2 4 3 2 3 2 5 2" xfId="44012" xr:uid="{00000000-0005-0000-0000-00002E7D0000}"/>
    <cellStyle name="Normal 3 2 4 3 2 3 2 6" xfId="19663" xr:uid="{00000000-0005-0000-0000-00002F7D0000}"/>
    <cellStyle name="Normal 3 2 4 3 2 3 2 6 2" xfId="46410" xr:uid="{00000000-0005-0000-0000-0000307D0000}"/>
    <cellStyle name="Normal 3 2 4 3 2 3 2 7" xfId="22114" xr:uid="{00000000-0005-0000-0000-0000317D0000}"/>
    <cellStyle name="Normal 3 2 4 3 2 3 2 7 2" xfId="48861" xr:uid="{00000000-0005-0000-0000-0000327D0000}"/>
    <cellStyle name="Normal 3 2 4 3 2 3 2 8" xfId="26980" xr:uid="{00000000-0005-0000-0000-0000337D0000}"/>
    <cellStyle name="Normal 3 2 4 3 2 3 2 8 2" xfId="53725" xr:uid="{00000000-0005-0000-0000-0000347D0000}"/>
    <cellStyle name="Normal 3 2 4 3 2 3 2 9" xfId="29470" xr:uid="{00000000-0005-0000-0000-0000357D0000}"/>
    <cellStyle name="Normal 3 2 4 3 2 3 3" xfId="3765" xr:uid="{00000000-0005-0000-0000-0000367D0000}"/>
    <cellStyle name="Normal 3 2 4 3 2 3 3 2" xfId="8623" xr:uid="{00000000-0005-0000-0000-0000377D0000}"/>
    <cellStyle name="Normal 3 2 4 3 2 3 3 2 2" xfId="35373" xr:uid="{00000000-0005-0000-0000-0000387D0000}"/>
    <cellStyle name="Normal 3 2 4 3 2 3 3 3" xfId="13365" xr:uid="{00000000-0005-0000-0000-0000397D0000}"/>
    <cellStyle name="Normal 3 2 4 3 2 3 3 3 2" xfId="40115" xr:uid="{00000000-0005-0000-0000-00003A7D0000}"/>
    <cellStyle name="Normal 3 2 4 3 2 3 3 4" xfId="23166" xr:uid="{00000000-0005-0000-0000-00003B7D0000}"/>
    <cellStyle name="Normal 3 2 4 3 2 3 3 4 2" xfId="49913" xr:uid="{00000000-0005-0000-0000-00003C7D0000}"/>
    <cellStyle name="Normal 3 2 4 3 2 3 3 5" xfId="30522" xr:uid="{00000000-0005-0000-0000-00003D7D0000}"/>
    <cellStyle name="Normal 3 2 4 3 2 3 4" xfId="6149" xr:uid="{00000000-0005-0000-0000-00003E7D0000}"/>
    <cellStyle name="Normal 3 2 4 3 2 3 4 2" xfId="32899" xr:uid="{00000000-0005-0000-0000-00003F7D0000}"/>
    <cellStyle name="Normal 3 2 4 3 2 3 5" xfId="10995" xr:uid="{00000000-0005-0000-0000-0000407D0000}"/>
    <cellStyle name="Normal 3 2 4 3 2 3 5 2" xfId="37745" xr:uid="{00000000-0005-0000-0000-0000417D0000}"/>
    <cellStyle name="Normal 3 2 4 3 2 3 6" xfId="15840" xr:uid="{00000000-0005-0000-0000-0000427D0000}"/>
    <cellStyle name="Normal 3 2 4 3 2 3 6 2" xfId="42590" xr:uid="{00000000-0005-0000-0000-0000437D0000}"/>
    <cellStyle name="Normal 3 2 4 3 2 3 7" xfId="18241" xr:uid="{00000000-0005-0000-0000-0000447D0000}"/>
    <cellStyle name="Normal 3 2 4 3 2 3 7 2" xfId="44988" xr:uid="{00000000-0005-0000-0000-0000457D0000}"/>
    <cellStyle name="Normal 3 2 4 3 2 3 8" xfId="20692" xr:uid="{00000000-0005-0000-0000-0000467D0000}"/>
    <cellStyle name="Normal 3 2 4 3 2 3 8 2" xfId="47439" xr:uid="{00000000-0005-0000-0000-0000477D0000}"/>
    <cellStyle name="Normal 3 2 4 3 2 3 9" xfId="25558" xr:uid="{00000000-0005-0000-0000-0000487D0000}"/>
    <cellStyle name="Normal 3 2 4 3 2 3 9 2" xfId="52303" xr:uid="{00000000-0005-0000-0000-0000497D0000}"/>
    <cellStyle name="Normal 3 2 4 3 2 4" xfId="1761" xr:uid="{00000000-0005-0000-0000-00004A7D0000}"/>
    <cellStyle name="Normal 3 2 4 3 2 4 2" xfId="4244" xr:uid="{00000000-0005-0000-0000-00004B7D0000}"/>
    <cellStyle name="Normal 3 2 4 3 2 4 2 2" xfId="9097" xr:uid="{00000000-0005-0000-0000-00004C7D0000}"/>
    <cellStyle name="Normal 3 2 4 3 2 4 2 2 2" xfId="35847" xr:uid="{00000000-0005-0000-0000-00004D7D0000}"/>
    <cellStyle name="Normal 3 2 4 3 2 4 2 3" xfId="13839" xr:uid="{00000000-0005-0000-0000-00004E7D0000}"/>
    <cellStyle name="Normal 3 2 4 3 2 4 2 3 2" xfId="40589" xr:uid="{00000000-0005-0000-0000-00004F7D0000}"/>
    <cellStyle name="Normal 3 2 4 3 2 4 2 4" xfId="23640" xr:uid="{00000000-0005-0000-0000-0000507D0000}"/>
    <cellStyle name="Normal 3 2 4 3 2 4 2 4 2" xfId="50387" xr:uid="{00000000-0005-0000-0000-0000517D0000}"/>
    <cellStyle name="Normal 3 2 4 3 2 4 2 5" xfId="30996" xr:uid="{00000000-0005-0000-0000-0000527D0000}"/>
    <cellStyle name="Normal 3 2 4 3 2 4 3" xfId="6623" xr:uid="{00000000-0005-0000-0000-0000537D0000}"/>
    <cellStyle name="Normal 3 2 4 3 2 4 3 2" xfId="33373" xr:uid="{00000000-0005-0000-0000-0000547D0000}"/>
    <cellStyle name="Normal 3 2 4 3 2 4 4" xfId="11469" xr:uid="{00000000-0005-0000-0000-0000557D0000}"/>
    <cellStyle name="Normal 3 2 4 3 2 4 4 2" xfId="38219" xr:uid="{00000000-0005-0000-0000-0000567D0000}"/>
    <cellStyle name="Normal 3 2 4 3 2 4 5" xfId="16314" xr:uid="{00000000-0005-0000-0000-0000577D0000}"/>
    <cellStyle name="Normal 3 2 4 3 2 4 5 2" xfId="43064" xr:uid="{00000000-0005-0000-0000-0000587D0000}"/>
    <cellStyle name="Normal 3 2 4 3 2 4 6" xfId="18715" xr:uid="{00000000-0005-0000-0000-0000597D0000}"/>
    <cellStyle name="Normal 3 2 4 3 2 4 6 2" xfId="45462" xr:uid="{00000000-0005-0000-0000-00005A7D0000}"/>
    <cellStyle name="Normal 3 2 4 3 2 4 7" xfId="21166" xr:uid="{00000000-0005-0000-0000-00005B7D0000}"/>
    <cellStyle name="Normal 3 2 4 3 2 4 7 2" xfId="47913" xr:uid="{00000000-0005-0000-0000-00005C7D0000}"/>
    <cellStyle name="Normal 3 2 4 3 2 4 8" xfId="26032" xr:uid="{00000000-0005-0000-0000-00005D7D0000}"/>
    <cellStyle name="Normal 3 2 4 3 2 4 8 2" xfId="52777" xr:uid="{00000000-0005-0000-0000-00005E7D0000}"/>
    <cellStyle name="Normal 3 2 4 3 2 4 9" xfId="28522" xr:uid="{00000000-0005-0000-0000-00005F7D0000}"/>
    <cellStyle name="Normal 3 2 4 3 2 5" xfId="2237" xr:uid="{00000000-0005-0000-0000-0000607D0000}"/>
    <cellStyle name="Normal 3 2 4 3 2 5 2" xfId="4720" xr:uid="{00000000-0005-0000-0000-0000617D0000}"/>
    <cellStyle name="Normal 3 2 4 3 2 5 2 2" xfId="9571" xr:uid="{00000000-0005-0000-0000-0000627D0000}"/>
    <cellStyle name="Normal 3 2 4 3 2 5 2 2 2" xfId="36321" xr:uid="{00000000-0005-0000-0000-0000637D0000}"/>
    <cellStyle name="Normal 3 2 4 3 2 5 2 3" xfId="14313" xr:uid="{00000000-0005-0000-0000-0000647D0000}"/>
    <cellStyle name="Normal 3 2 4 3 2 5 2 3 2" xfId="41063" xr:uid="{00000000-0005-0000-0000-0000657D0000}"/>
    <cellStyle name="Normal 3 2 4 3 2 5 2 4" xfId="24114" xr:uid="{00000000-0005-0000-0000-0000667D0000}"/>
    <cellStyle name="Normal 3 2 4 3 2 5 2 4 2" xfId="50861" xr:uid="{00000000-0005-0000-0000-0000677D0000}"/>
    <cellStyle name="Normal 3 2 4 3 2 5 2 5" xfId="31470" xr:uid="{00000000-0005-0000-0000-0000687D0000}"/>
    <cellStyle name="Normal 3 2 4 3 2 5 3" xfId="7097" xr:uid="{00000000-0005-0000-0000-0000697D0000}"/>
    <cellStyle name="Normal 3 2 4 3 2 5 3 2" xfId="33847" xr:uid="{00000000-0005-0000-0000-00006A7D0000}"/>
    <cellStyle name="Normal 3 2 4 3 2 5 4" xfId="11943" xr:uid="{00000000-0005-0000-0000-00006B7D0000}"/>
    <cellStyle name="Normal 3 2 4 3 2 5 4 2" xfId="38693" xr:uid="{00000000-0005-0000-0000-00006C7D0000}"/>
    <cellStyle name="Normal 3 2 4 3 2 5 5" xfId="16788" xr:uid="{00000000-0005-0000-0000-00006D7D0000}"/>
    <cellStyle name="Normal 3 2 4 3 2 5 5 2" xfId="43538" xr:uid="{00000000-0005-0000-0000-00006E7D0000}"/>
    <cellStyle name="Normal 3 2 4 3 2 5 6" xfId="19189" xr:uid="{00000000-0005-0000-0000-00006F7D0000}"/>
    <cellStyle name="Normal 3 2 4 3 2 5 6 2" xfId="45936" xr:uid="{00000000-0005-0000-0000-0000707D0000}"/>
    <cellStyle name="Normal 3 2 4 3 2 5 7" xfId="21640" xr:uid="{00000000-0005-0000-0000-0000717D0000}"/>
    <cellStyle name="Normal 3 2 4 3 2 5 7 2" xfId="48387" xr:uid="{00000000-0005-0000-0000-0000727D0000}"/>
    <cellStyle name="Normal 3 2 4 3 2 5 8" xfId="26506" xr:uid="{00000000-0005-0000-0000-0000737D0000}"/>
    <cellStyle name="Normal 3 2 4 3 2 5 8 2" xfId="53251" xr:uid="{00000000-0005-0000-0000-0000747D0000}"/>
    <cellStyle name="Normal 3 2 4 3 2 5 9" xfId="28996" xr:uid="{00000000-0005-0000-0000-0000757D0000}"/>
    <cellStyle name="Normal 3 2 4 3 2 6" xfId="3257" xr:uid="{00000000-0005-0000-0000-0000767D0000}"/>
    <cellStyle name="Normal 3 2 4 3 2 6 2" xfId="8116" xr:uid="{00000000-0005-0000-0000-0000777D0000}"/>
    <cellStyle name="Normal 3 2 4 3 2 6 2 2" xfId="34866" xr:uid="{00000000-0005-0000-0000-0000787D0000}"/>
    <cellStyle name="Normal 3 2 4 3 2 6 3" xfId="12891" xr:uid="{00000000-0005-0000-0000-0000797D0000}"/>
    <cellStyle name="Normal 3 2 4 3 2 6 3 2" xfId="39641" xr:uid="{00000000-0005-0000-0000-00007A7D0000}"/>
    <cellStyle name="Normal 3 2 4 3 2 6 4" xfId="22659" xr:uid="{00000000-0005-0000-0000-00007B7D0000}"/>
    <cellStyle name="Normal 3 2 4 3 2 6 4 2" xfId="49406" xr:uid="{00000000-0005-0000-0000-00007C7D0000}"/>
    <cellStyle name="Normal 3 2 4 3 2 6 5" xfId="30015" xr:uid="{00000000-0005-0000-0000-00007D7D0000}"/>
    <cellStyle name="Normal 3 2 4 3 2 7" xfId="5675" xr:uid="{00000000-0005-0000-0000-00007E7D0000}"/>
    <cellStyle name="Normal 3 2 4 3 2 7 2" xfId="32425" xr:uid="{00000000-0005-0000-0000-00007F7D0000}"/>
    <cellStyle name="Normal 3 2 4 3 2 8" xfId="10520" xr:uid="{00000000-0005-0000-0000-0000807D0000}"/>
    <cellStyle name="Normal 3 2 4 3 2 8 2" xfId="37270" xr:uid="{00000000-0005-0000-0000-0000817D0000}"/>
    <cellStyle name="Normal 3 2 4 3 2 9" xfId="15366" xr:uid="{00000000-0005-0000-0000-0000827D0000}"/>
    <cellStyle name="Normal 3 2 4 3 2 9 2" xfId="42116" xr:uid="{00000000-0005-0000-0000-0000837D0000}"/>
    <cellStyle name="Normal 3 2 4 3 3" xfId="876" xr:uid="{00000000-0005-0000-0000-0000847D0000}"/>
    <cellStyle name="Normal 3 2 4 3 3 10" xfId="20319" xr:uid="{00000000-0005-0000-0000-0000857D0000}"/>
    <cellStyle name="Normal 3 2 4 3 3 10 2" xfId="47066" xr:uid="{00000000-0005-0000-0000-0000867D0000}"/>
    <cellStyle name="Normal 3 2 4 3 3 11" xfId="25185" xr:uid="{00000000-0005-0000-0000-0000877D0000}"/>
    <cellStyle name="Normal 3 2 4 3 3 11 2" xfId="51930" xr:uid="{00000000-0005-0000-0000-0000887D0000}"/>
    <cellStyle name="Normal 3 2 4 3 3 12" xfId="27649" xr:uid="{00000000-0005-0000-0000-0000897D0000}"/>
    <cellStyle name="Normal 3 2 4 3 3 2" xfId="1384" xr:uid="{00000000-0005-0000-0000-00008A7D0000}"/>
    <cellStyle name="Normal 3 2 4 3 3 2 10" xfId="28149" xr:uid="{00000000-0005-0000-0000-00008B7D0000}"/>
    <cellStyle name="Normal 3 2 4 3 3 2 2" xfId="2812" xr:uid="{00000000-0005-0000-0000-00008C7D0000}"/>
    <cellStyle name="Normal 3 2 4 3 3 2 2 2" xfId="5295" xr:uid="{00000000-0005-0000-0000-00008D7D0000}"/>
    <cellStyle name="Normal 3 2 4 3 3 2 2 2 2" xfId="10146" xr:uid="{00000000-0005-0000-0000-00008E7D0000}"/>
    <cellStyle name="Normal 3 2 4 3 3 2 2 2 2 2" xfId="36896" xr:uid="{00000000-0005-0000-0000-00008F7D0000}"/>
    <cellStyle name="Normal 3 2 4 3 3 2 2 2 3" xfId="14888" xr:uid="{00000000-0005-0000-0000-0000907D0000}"/>
    <cellStyle name="Normal 3 2 4 3 3 2 2 2 3 2" xfId="41638" xr:uid="{00000000-0005-0000-0000-0000917D0000}"/>
    <cellStyle name="Normal 3 2 4 3 3 2 2 2 4" xfId="24689" xr:uid="{00000000-0005-0000-0000-0000927D0000}"/>
    <cellStyle name="Normal 3 2 4 3 3 2 2 2 4 2" xfId="51436" xr:uid="{00000000-0005-0000-0000-0000937D0000}"/>
    <cellStyle name="Normal 3 2 4 3 3 2 2 2 5" xfId="32045" xr:uid="{00000000-0005-0000-0000-0000947D0000}"/>
    <cellStyle name="Normal 3 2 4 3 3 2 2 3" xfId="7672" xr:uid="{00000000-0005-0000-0000-0000957D0000}"/>
    <cellStyle name="Normal 3 2 4 3 3 2 2 3 2" xfId="34422" xr:uid="{00000000-0005-0000-0000-0000967D0000}"/>
    <cellStyle name="Normal 3 2 4 3 3 2 2 4" xfId="12518" xr:uid="{00000000-0005-0000-0000-0000977D0000}"/>
    <cellStyle name="Normal 3 2 4 3 3 2 2 4 2" xfId="39268" xr:uid="{00000000-0005-0000-0000-0000987D0000}"/>
    <cellStyle name="Normal 3 2 4 3 3 2 2 5" xfId="17363" xr:uid="{00000000-0005-0000-0000-0000997D0000}"/>
    <cellStyle name="Normal 3 2 4 3 3 2 2 5 2" xfId="44113" xr:uid="{00000000-0005-0000-0000-00009A7D0000}"/>
    <cellStyle name="Normal 3 2 4 3 3 2 2 6" xfId="19764" xr:uid="{00000000-0005-0000-0000-00009B7D0000}"/>
    <cellStyle name="Normal 3 2 4 3 3 2 2 6 2" xfId="46511" xr:uid="{00000000-0005-0000-0000-00009C7D0000}"/>
    <cellStyle name="Normal 3 2 4 3 3 2 2 7" xfId="22215" xr:uid="{00000000-0005-0000-0000-00009D7D0000}"/>
    <cellStyle name="Normal 3 2 4 3 3 2 2 7 2" xfId="48962" xr:uid="{00000000-0005-0000-0000-00009E7D0000}"/>
    <cellStyle name="Normal 3 2 4 3 3 2 2 8" xfId="27081" xr:uid="{00000000-0005-0000-0000-00009F7D0000}"/>
    <cellStyle name="Normal 3 2 4 3 3 2 2 8 2" xfId="53826" xr:uid="{00000000-0005-0000-0000-0000A07D0000}"/>
    <cellStyle name="Normal 3 2 4 3 3 2 2 9" xfId="29571" xr:uid="{00000000-0005-0000-0000-0000A17D0000}"/>
    <cellStyle name="Normal 3 2 4 3 3 2 3" xfId="3867" xr:uid="{00000000-0005-0000-0000-0000A27D0000}"/>
    <cellStyle name="Normal 3 2 4 3 3 2 3 2" xfId="8724" xr:uid="{00000000-0005-0000-0000-0000A37D0000}"/>
    <cellStyle name="Normal 3 2 4 3 3 2 3 2 2" xfId="35474" xr:uid="{00000000-0005-0000-0000-0000A47D0000}"/>
    <cellStyle name="Normal 3 2 4 3 3 2 3 3" xfId="13466" xr:uid="{00000000-0005-0000-0000-0000A57D0000}"/>
    <cellStyle name="Normal 3 2 4 3 3 2 3 3 2" xfId="40216" xr:uid="{00000000-0005-0000-0000-0000A67D0000}"/>
    <cellStyle name="Normal 3 2 4 3 3 2 3 4" xfId="23267" xr:uid="{00000000-0005-0000-0000-0000A77D0000}"/>
    <cellStyle name="Normal 3 2 4 3 3 2 3 4 2" xfId="50014" xr:uid="{00000000-0005-0000-0000-0000A87D0000}"/>
    <cellStyle name="Normal 3 2 4 3 3 2 3 5" xfId="30623" xr:uid="{00000000-0005-0000-0000-0000A97D0000}"/>
    <cellStyle name="Normal 3 2 4 3 3 2 4" xfId="6250" xr:uid="{00000000-0005-0000-0000-0000AA7D0000}"/>
    <cellStyle name="Normal 3 2 4 3 3 2 4 2" xfId="33000" xr:uid="{00000000-0005-0000-0000-0000AB7D0000}"/>
    <cellStyle name="Normal 3 2 4 3 3 2 5" xfId="11096" xr:uid="{00000000-0005-0000-0000-0000AC7D0000}"/>
    <cellStyle name="Normal 3 2 4 3 3 2 5 2" xfId="37846" xr:uid="{00000000-0005-0000-0000-0000AD7D0000}"/>
    <cellStyle name="Normal 3 2 4 3 3 2 6" xfId="15941" xr:uid="{00000000-0005-0000-0000-0000AE7D0000}"/>
    <cellStyle name="Normal 3 2 4 3 3 2 6 2" xfId="42691" xr:uid="{00000000-0005-0000-0000-0000AF7D0000}"/>
    <cellStyle name="Normal 3 2 4 3 3 2 7" xfId="18342" xr:uid="{00000000-0005-0000-0000-0000B07D0000}"/>
    <cellStyle name="Normal 3 2 4 3 3 2 7 2" xfId="45089" xr:uid="{00000000-0005-0000-0000-0000B17D0000}"/>
    <cellStyle name="Normal 3 2 4 3 3 2 8" xfId="20793" xr:uid="{00000000-0005-0000-0000-0000B27D0000}"/>
    <cellStyle name="Normal 3 2 4 3 3 2 8 2" xfId="47540" xr:uid="{00000000-0005-0000-0000-0000B37D0000}"/>
    <cellStyle name="Normal 3 2 4 3 3 2 9" xfId="25659" xr:uid="{00000000-0005-0000-0000-0000B47D0000}"/>
    <cellStyle name="Normal 3 2 4 3 3 2 9 2" xfId="52404" xr:uid="{00000000-0005-0000-0000-0000B57D0000}"/>
    <cellStyle name="Normal 3 2 4 3 3 3" xfId="1863" xr:uid="{00000000-0005-0000-0000-0000B67D0000}"/>
    <cellStyle name="Normal 3 2 4 3 3 3 2" xfId="4346" xr:uid="{00000000-0005-0000-0000-0000B77D0000}"/>
    <cellStyle name="Normal 3 2 4 3 3 3 2 2" xfId="9198" xr:uid="{00000000-0005-0000-0000-0000B87D0000}"/>
    <cellStyle name="Normal 3 2 4 3 3 3 2 2 2" xfId="35948" xr:uid="{00000000-0005-0000-0000-0000B97D0000}"/>
    <cellStyle name="Normal 3 2 4 3 3 3 2 3" xfId="13940" xr:uid="{00000000-0005-0000-0000-0000BA7D0000}"/>
    <cellStyle name="Normal 3 2 4 3 3 3 2 3 2" xfId="40690" xr:uid="{00000000-0005-0000-0000-0000BB7D0000}"/>
    <cellStyle name="Normal 3 2 4 3 3 3 2 4" xfId="23741" xr:uid="{00000000-0005-0000-0000-0000BC7D0000}"/>
    <cellStyle name="Normal 3 2 4 3 3 3 2 4 2" xfId="50488" xr:uid="{00000000-0005-0000-0000-0000BD7D0000}"/>
    <cellStyle name="Normal 3 2 4 3 3 3 2 5" xfId="31097" xr:uid="{00000000-0005-0000-0000-0000BE7D0000}"/>
    <cellStyle name="Normal 3 2 4 3 3 3 3" xfId="6724" xr:uid="{00000000-0005-0000-0000-0000BF7D0000}"/>
    <cellStyle name="Normal 3 2 4 3 3 3 3 2" xfId="33474" xr:uid="{00000000-0005-0000-0000-0000C07D0000}"/>
    <cellStyle name="Normal 3 2 4 3 3 3 4" xfId="11570" xr:uid="{00000000-0005-0000-0000-0000C17D0000}"/>
    <cellStyle name="Normal 3 2 4 3 3 3 4 2" xfId="38320" xr:uid="{00000000-0005-0000-0000-0000C27D0000}"/>
    <cellStyle name="Normal 3 2 4 3 3 3 5" xfId="16415" xr:uid="{00000000-0005-0000-0000-0000C37D0000}"/>
    <cellStyle name="Normal 3 2 4 3 3 3 5 2" xfId="43165" xr:uid="{00000000-0005-0000-0000-0000C47D0000}"/>
    <cellStyle name="Normal 3 2 4 3 3 3 6" xfId="18816" xr:uid="{00000000-0005-0000-0000-0000C57D0000}"/>
    <cellStyle name="Normal 3 2 4 3 3 3 6 2" xfId="45563" xr:uid="{00000000-0005-0000-0000-0000C67D0000}"/>
    <cellStyle name="Normal 3 2 4 3 3 3 7" xfId="21267" xr:uid="{00000000-0005-0000-0000-0000C77D0000}"/>
    <cellStyle name="Normal 3 2 4 3 3 3 7 2" xfId="48014" xr:uid="{00000000-0005-0000-0000-0000C87D0000}"/>
    <cellStyle name="Normal 3 2 4 3 3 3 8" xfId="26133" xr:uid="{00000000-0005-0000-0000-0000C97D0000}"/>
    <cellStyle name="Normal 3 2 4 3 3 3 8 2" xfId="52878" xr:uid="{00000000-0005-0000-0000-0000CA7D0000}"/>
    <cellStyle name="Normal 3 2 4 3 3 3 9" xfId="28623" xr:uid="{00000000-0005-0000-0000-0000CB7D0000}"/>
    <cellStyle name="Normal 3 2 4 3 3 4" xfId="2338" xr:uid="{00000000-0005-0000-0000-0000CC7D0000}"/>
    <cellStyle name="Normal 3 2 4 3 3 4 2" xfId="4821" xr:uid="{00000000-0005-0000-0000-0000CD7D0000}"/>
    <cellStyle name="Normal 3 2 4 3 3 4 2 2" xfId="9672" xr:uid="{00000000-0005-0000-0000-0000CE7D0000}"/>
    <cellStyle name="Normal 3 2 4 3 3 4 2 2 2" xfId="36422" xr:uid="{00000000-0005-0000-0000-0000CF7D0000}"/>
    <cellStyle name="Normal 3 2 4 3 3 4 2 3" xfId="14414" xr:uid="{00000000-0005-0000-0000-0000D07D0000}"/>
    <cellStyle name="Normal 3 2 4 3 3 4 2 3 2" xfId="41164" xr:uid="{00000000-0005-0000-0000-0000D17D0000}"/>
    <cellStyle name="Normal 3 2 4 3 3 4 2 4" xfId="24215" xr:uid="{00000000-0005-0000-0000-0000D27D0000}"/>
    <cellStyle name="Normal 3 2 4 3 3 4 2 4 2" xfId="50962" xr:uid="{00000000-0005-0000-0000-0000D37D0000}"/>
    <cellStyle name="Normal 3 2 4 3 3 4 2 5" xfId="31571" xr:uid="{00000000-0005-0000-0000-0000D47D0000}"/>
    <cellStyle name="Normal 3 2 4 3 3 4 3" xfId="7198" xr:uid="{00000000-0005-0000-0000-0000D57D0000}"/>
    <cellStyle name="Normal 3 2 4 3 3 4 3 2" xfId="33948" xr:uid="{00000000-0005-0000-0000-0000D67D0000}"/>
    <cellStyle name="Normal 3 2 4 3 3 4 4" xfId="12044" xr:uid="{00000000-0005-0000-0000-0000D77D0000}"/>
    <cellStyle name="Normal 3 2 4 3 3 4 4 2" xfId="38794" xr:uid="{00000000-0005-0000-0000-0000D87D0000}"/>
    <cellStyle name="Normal 3 2 4 3 3 4 5" xfId="16889" xr:uid="{00000000-0005-0000-0000-0000D97D0000}"/>
    <cellStyle name="Normal 3 2 4 3 3 4 5 2" xfId="43639" xr:uid="{00000000-0005-0000-0000-0000DA7D0000}"/>
    <cellStyle name="Normal 3 2 4 3 3 4 6" xfId="19290" xr:uid="{00000000-0005-0000-0000-0000DB7D0000}"/>
    <cellStyle name="Normal 3 2 4 3 3 4 6 2" xfId="46037" xr:uid="{00000000-0005-0000-0000-0000DC7D0000}"/>
    <cellStyle name="Normal 3 2 4 3 3 4 7" xfId="21741" xr:uid="{00000000-0005-0000-0000-0000DD7D0000}"/>
    <cellStyle name="Normal 3 2 4 3 3 4 7 2" xfId="48488" xr:uid="{00000000-0005-0000-0000-0000DE7D0000}"/>
    <cellStyle name="Normal 3 2 4 3 3 4 8" xfId="26607" xr:uid="{00000000-0005-0000-0000-0000DF7D0000}"/>
    <cellStyle name="Normal 3 2 4 3 3 4 8 2" xfId="53352" xr:uid="{00000000-0005-0000-0000-0000E07D0000}"/>
    <cellStyle name="Normal 3 2 4 3 3 4 9" xfId="29097" xr:uid="{00000000-0005-0000-0000-0000E17D0000}"/>
    <cellStyle name="Normal 3 2 4 3 3 5" xfId="3365" xr:uid="{00000000-0005-0000-0000-0000E27D0000}"/>
    <cellStyle name="Normal 3 2 4 3 3 5 2" xfId="8224" xr:uid="{00000000-0005-0000-0000-0000E37D0000}"/>
    <cellStyle name="Normal 3 2 4 3 3 5 2 2" xfId="34974" xr:uid="{00000000-0005-0000-0000-0000E47D0000}"/>
    <cellStyle name="Normal 3 2 4 3 3 5 3" xfId="12992" xr:uid="{00000000-0005-0000-0000-0000E57D0000}"/>
    <cellStyle name="Normal 3 2 4 3 3 5 3 2" xfId="39742" xr:uid="{00000000-0005-0000-0000-0000E67D0000}"/>
    <cellStyle name="Normal 3 2 4 3 3 5 4" xfId="22767" xr:uid="{00000000-0005-0000-0000-0000E77D0000}"/>
    <cellStyle name="Normal 3 2 4 3 3 5 4 2" xfId="49514" xr:uid="{00000000-0005-0000-0000-0000E87D0000}"/>
    <cellStyle name="Normal 3 2 4 3 3 5 5" xfId="30123" xr:uid="{00000000-0005-0000-0000-0000E97D0000}"/>
    <cellStyle name="Normal 3 2 4 3 3 6" xfId="5776" xr:uid="{00000000-0005-0000-0000-0000EA7D0000}"/>
    <cellStyle name="Normal 3 2 4 3 3 6 2" xfId="32526" xr:uid="{00000000-0005-0000-0000-0000EB7D0000}"/>
    <cellStyle name="Normal 3 2 4 3 3 7" xfId="10622" xr:uid="{00000000-0005-0000-0000-0000EC7D0000}"/>
    <cellStyle name="Normal 3 2 4 3 3 7 2" xfId="37372" xr:uid="{00000000-0005-0000-0000-0000ED7D0000}"/>
    <cellStyle name="Normal 3 2 4 3 3 8" xfId="15467" xr:uid="{00000000-0005-0000-0000-0000EE7D0000}"/>
    <cellStyle name="Normal 3 2 4 3 3 8 2" xfId="42217" xr:uid="{00000000-0005-0000-0000-0000EF7D0000}"/>
    <cellStyle name="Normal 3 2 4 3 3 9" xfId="17866" xr:uid="{00000000-0005-0000-0000-0000F07D0000}"/>
    <cellStyle name="Normal 3 2 4 3 3 9 2" xfId="44613" xr:uid="{00000000-0005-0000-0000-0000F17D0000}"/>
    <cellStyle name="Normal 3 2 4 3 4" xfId="1145" xr:uid="{00000000-0005-0000-0000-0000F27D0000}"/>
    <cellStyle name="Normal 3 2 4 3 4 10" xfId="27912" xr:uid="{00000000-0005-0000-0000-0000F37D0000}"/>
    <cellStyle name="Normal 3 2 4 3 4 2" xfId="2575" xr:uid="{00000000-0005-0000-0000-0000F47D0000}"/>
    <cellStyle name="Normal 3 2 4 3 4 2 2" xfId="5058" xr:uid="{00000000-0005-0000-0000-0000F57D0000}"/>
    <cellStyle name="Normal 3 2 4 3 4 2 2 2" xfId="9909" xr:uid="{00000000-0005-0000-0000-0000F67D0000}"/>
    <cellStyle name="Normal 3 2 4 3 4 2 2 2 2" xfId="36659" xr:uid="{00000000-0005-0000-0000-0000F77D0000}"/>
    <cellStyle name="Normal 3 2 4 3 4 2 2 3" xfId="14651" xr:uid="{00000000-0005-0000-0000-0000F87D0000}"/>
    <cellStyle name="Normal 3 2 4 3 4 2 2 3 2" xfId="41401" xr:uid="{00000000-0005-0000-0000-0000F97D0000}"/>
    <cellStyle name="Normal 3 2 4 3 4 2 2 4" xfId="24452" xr:uid="{00000000-0005-0000-0000-0000FA7D0000}"/>
    <cellStyle name="Normal 3 2 4 3 4 2 2 4 2" xfId="51199" xr:uid="{00000000-0005-0000-0000-0000FB7D0000}"/>
    <cellStyle name="Normal 3 2 4 3 4 2 2 5" xfId="31808" xr:uid="{00000000-0005-0000-0000-0000FC7D0000}"/>
    <cellStyle name="Normal 3 2 4 3 4 2 3" xfId="7435" xr:uid="{00000000-0005-0000-0000-0000FD7D0000}"/>
    <cellStyle name="Normal 3 2 4 3 4 2 3 2" xfId="34185" xr:uid="{00000000-0005-0000-0000-0000FE7D0000}"/>
    <cellStyle name="Normal 3 2 4 3 4 2 4" xfId="12281" xr:uid="{00000000-0005-0000-0000-0000FF7D0000}"/>
    <cellStyle name="Normal 3 2 4 3 4 2 4 2" xfId="39031" xr:uid="{00000000-0005-0000-0000-0000007E0000}"/>
    <cellStyle name="Normal 3 2 4 3 4 2 5" xfId="17126" xr:uid="{00000000-0005-0000-0000-0000017E0000}"/>
    <cellStyle name="Normal 3 2 4 3 4 2 5 2" xfId="43876" xr:uid="{00000000-0005-0000-0000-0000027E0000}"/>
    <cellStyle name="Normal 3 2 4 3 4 2 6" xfId="19527" xr:uid="{00000000-0005-0000-0000-0000037E0000}"/>
    <cellStyle name="Normal 3 2 4 3 4 2 6 2" xfId="46274" xr:uid="{00000000-0005-0000-0000-0000047E0000}"/>
    <cellStyle name="Normal 3 2 4 3 4 2 7" xfId="21978" xr:uid="{00000000-0005-0000-0000-0000057E0000}"/>
    <cellStyle name="Normal 3 2 4 3 4 2 7 2" xfId="48725" xr:uid="{00000000-0005-0000-0000-0000067E0000}"/>
    <cellStyle name="Normal 3 2 4 3 4 2 8" xfId="26844" xr:uid="{00000000-0005-0000-0000-0000077E0000}"/>
    <cellStyle name="Normal 3 2 4 3 4 2 8 2" xfId="53589" xr:uid="{00000000-0005-0000-0000-0000087E0000}"/>
    <cellStyle name="Normal 3 2 4 3 4 2 9" xfId="29334" xr:uid="{00000000-0005-0000-0000-0000097E0000}"/>
    <cellStyle name="Normal 3 2 4 3 4 3" xfId="3629" xr:uid="{00000000-0005-0000-0000-00000A7E0000}"/>
    <cellStyle name="Normal 3 2 4 3 4 3 2" xfId="8487" xr:uid="{00000000-0005-0000-0000-00000B7E0000}"/>
    <cellStyle name="Normal 3 2 4 3 4 3 2 2" xfId="35237" xr:uid="{00000000-0005-0000-0000-00000C7E0000}"/>
    <cellStyle name="Normal 3 2 4 3 4 3 3" xfId="13229" xr:uid="{00000000-0005-0000-0000-00000D7E0000}"/>
    <cellStyle name="Normal 3 2 4 3 4 3 3 2" xfId="39979" xr:uid="{00000000-0005-0000-0000-00000E7E0000}"/>
    <cellStyle name="Normal 3 2 4 3 4 3 4" xfId="23030" xr:uid="{00000000-0005-0000-0000-00000F7E0000}"/>
    <cellStyle name="Normal 3 2 4 3 4 3 4 2" xfId="49777" xr:uid="{00000000-0005-0000-0000-0000107E0000}"/>
    <cellStyle name="Normal 3 2 4 3 4 3 5" xfId="30386" xr:uid="{00000000-0005-0000-0000-0000117E0000}"/>
    <cellStyle name="Normal 3 2 4 3 4 4" xfId="6013" xr:uid="{00000000-0005-0000-0000-0000127E0000}"/>
    <cellStyle name="Normal 3 2 4 3 4 4 2" xfId="32763" xr:uid="{00000000-0005-0000-0000-0000137E0000}"/>
    <cellStyle name="Normal 3 2 4 3 4 5" xfId="10859" xr:uid="{00000000-0005-0000-0000-0000147E0000}"/>
    <cellStyle name="Normal 3 2 4 3 4 5 2" xfId="37609" xr:uid="{00000000-0005-0000-0000-0000157E0000}"/>
    <cellStyle name="Normal 3 2 4 3 4 6" xfId="15704" xr:uid="{00000000-0005-0000-0000-0000167E0000}"/>
    <cellStyle name="Normal 3 2 4 3 4 6 2" xfId="42454" xr:uid="{00000000-0005-0000-0000-0000177E0000}"/>
    <cellStyle name="Normal 3 2 4 3 4 7" xfId="18105" xr:uid="{00000000-0005-0000-0000-0000187E0000}"/>
    <cellStyle name="Normal 3 2 4 3 4 7 2" xfId="44852" xr:uid="{00000000-0005-0000-0000-0000197E0000}"/>
    <cellStyle name="Normal 3 2 4 3 4 8" xfId="20556" xr:uid="{00000000-0005-0000-0000-00001A7E0000}"/>
    <cellStyle name="Normal 3 2 4 3 4 8 2" xfId="47303" xr:uid="{00000000-0005-0000-0000-00001B7E0000}"/>
    <cellStyle name="Normal 3 2 4 3 4 9" xfId="25422" xr:uid="{00000000-0005-0000-0000-00001C7E0000}"/>
    <cellStyle name="Normal 3 2 4 3 4 9 2" xfId="52167" xr:uid="{00000000-0005-0000-0000-00001D7E0000}"/>
    <cellStyle name="Normal 3 2 4 3 5" xfId="1625" xr:uid="{00000000-0005-0000-0000-00001E7E0000}"/>
    <cellStyle name="Normal 3 2 4 3 5 2" xfId="4108" xr:uid="{00000000-0005-0000-0000-00001F7E0000}"/>
    <cellStyle name="Normal 3 2 4 3 5 2 2" xfId="8961" xr:uid="{00000000-0005-0000-0000-0000207E0000}"/>
    <cellStyle name="Normal 3 2 4 3 5 2 2 2" xfId="35711" xr:uid="{00000000-0005-0000-0000-0000217E0000}"/>
    <cellStyle name="Normal 3 2 4 3 5 2 3" xfId="13703" xr:uid="{00000000-0005-0000-0000-0000227E0000}"/>
    <cellStyle name="Normal 3 2 4 3 5 2 3 2" xfId="40453" xr:uid="{00000000-0005-0000-0000-0000237E0000}"/>
    <cellStyle name="Normal 3 2 4 3 5 2 4" xfId="23504" xr:uid="{00000000-0005-0000-0000-0000247E0000}"/>
    <cellStyle name="Normal 3 2 4 3 5 2 4 2" xfId="50251" xr:uid="{00000000-0005-0000-0000-0000257E0000}"/>
    <cellStyle name="Normal 3 2 4 3 5 2 5" xfId="30860" xr:uid="{00000000-0005-0000-0000-0000267E0000}"/>
    <cellStyle name="Normal 3 2 4 3 5 3" xfId="6487" xr:uid="{00000000-0005-0000-0000-0000277E0000}"/>
    <cellStyle name="Normal 3 2 4 3 5 3 2" xfId="33237" xr:uid="{00000000-0005-0000-0000-0000287E0000}"/>
    <cellStyle name="Normal 3 2 4 3 5 4" xfId="11333" xr:uid="{00000000-0005-0000-0000-0000297E0000}"/>
    <cellStyle name="Normal 3 2 4 3 5 4 2" xfId="38083" xr:uid="{00000000-0005-0000-0000-00002A7E0000}"/>
    <cellStyle name="Normal 3 2 4 3 5 5" xfId="16178" xr:uid="{00000000-0005-0000-0000-00002B7E0000}"/>
    <cellStyle name="Normal 3 2 4 3 5 5 2" xfId="42928" xr:uid="{00000000-0005-0000-0000-00002C7E0000}"/>
    <cellStyle name="Normal 3 2 4 3 5 6" xfId="18579" xr:uid="{00000000-0005-0000-0000-00002D7E0000}"/>
    <cellStyle name="Normal 3 2 4 3 5 6 2" xfId="45326" xr:uid="{00000000-0005-0000-0000-00002E7E0000}"/>
    <cellStyle name="Normal 3 2 4 3 5 7" xfId="21030" xr:uid="{00000000-0005-0000-0000-00002F7E0000}"/>
    <cellStyle name="Normal 3 2 4 3 5 7 2" xfId="47777" xr:uid="{00000000-0005-0000-0000-0000307E0000}"/>
    <cellStyle name="Normal 3 2 4 3 5 8" xfId="25896" xr:uid="{00000000-0005-0000-0000-0000317E0000}"/>
    <cellStyle name="Normal 3 2 4 3 5 8 2" xfId="52641" xr:uid="{00000000-0005-0000-0000-0000327E0000}"/>
    <cellStyle name="Normal 3 2 4 3 5 9" xfId="28386" xr:uid="{00000000-0005-0000-0000-0000337E0000}"/>
    <cellStyle name="Normal 3 2 4 3 6" xfId="2101" xr:uid="{00000000-0005-0000-0000-0000347E0000}"/>
    <cellStyle name="Normal 3 2 4 3 6 2" xfId="4584" xr:uid="{00000000-0005-0000-0000-0000357E0000}"/>
    <cellStyle name="Normal 3 2 4 3 6 2 2" xfId="9435" xr:uid="{00000000-0005-0000-0000-0000367E0000}"/>
    <cellStyle name="Normal 3 2 4 3 6 2 2 2" xfId="36185" xr:uid="{00000000-0005-0000-0000-0000377E0000}"/>
    <cellStyle name="Normal 3 2 4 3 6 2 3" xfId="14177" xr:uid="{00000000-0005-0000-0000-0000387E0000}"/>
    <cellStyle name="Normal 3 2 4 3 6 2 3 2" xfId="40927" xr:uid="{00000000-0005-0000-0000-0000397E0000}"/>
    <cellStyle name="Normal 3 2 4 3 6 2 4" xfId="23978" xr:uid="{00000000-0005-0000-0000-00003A7E0000}"/>
    <cellStyle name="Normal 3 2 4 3 6 2 4 2" xfId="50725" xr:uid="{00000000-0005-0000-0000-00003B7E0000}"/>
    <cellStyle name="Normal 3 2 4 3 6 2 5" xfId="31334" xr:uid="{00000000-0005-0000-0000-00003C7E0000}"/>
    <cellStyle name="Normal 3 2 4 3 6 3" xfId="6961" xr:uid="{00000000-0005-0000-0000-00003D7E0000}"/>
    <cellStyle name="Normal 3 2 4 3 6 3 2" xfId="33711" xr:uid="{00000000-0005-0000-0000-00003E7E0000}"/>
    <cellStyle name="Normal 3 2 4 3 6 4" xfId="11807" xr:uid="{00000000-0005-0000-0000-00003F7E0000}"/>
    <cellStyle name="Normal 3 2 4 3 6 4 2" xfId="38557" xr:uid="{00000000-0005-0000-0000-0000407E0000}"/>
    <cellStyle name="Normal 3 2 4 3 6 5" xfId="16652" xr:uid="{00000000-0005-0000-0000-0000417E0000}"/>
    <cellStyle name="Normal 3 2 4 3 6 5 2" xfId="43402" xr:uid="{00000000-0005-0000-0000-0000427E0000}"/>
    <cellStyle name="Normal 3 2 4 3 6 6" xfId="19053" xr:uid="{00000000-0005-0000-0000-0000437E0000}"/>
    <cellStyle name="Normal 3 2 4 3 6 6 2" xfId="45800" xr:uid="{00000000-0005-0000-0000-0000447E0000}"/>
    <cellStyle name="Normal 3 2 4 3 6 7" xfId="21504" xr:uid="{00000000-0005-0000-0000-0000457E0000}"/>
    <cellStyle name="Normal 3 2 4 3 6 7 2" xfId="48251" xr:uid="{00000000-0005-0000-0000-0000467E0000}"/>
    <cellStyle name="Normal 3 2 4 3 6 8" xfId="26370" xr:uid="{00000000-0005-0000-0000-0000477E0000}"/>
    <cellStyle name="Normal 3 2 4 3 6 8 2" xfId="53115" xr:uid="{00000000-0005-0000-0000-0000487E0000}"/>
    <cellStyle name="Normal 3 2 4 3 6 9" xfId="28860" xr:uid="{00000000-0005-0000-0000-0000497E0000}"/>
    <cellStyle name="Normal 3 2 4 3 7" xfId="3076" xr:uid="{00000000-0005-0000-0000-00004A7E0000}"/>
    <cellStyle name="Normal 3 2 4 3 7 2" xfId="7935" xr:uid="{00000000-0005-0000-0000-00004B7E0000}"/>
    <cellStyle name="Normal 3 2 4 3 7 2 2" xfId="34685" xr:uid="{00000000-0005-0000-0000-00004C7E0000}"/>
    <cellStyle name="Normal 3 2 4 3 7 3" xfId="12755" xr:uid="{00000000-0005-0000-0000-00004D7E0000}"/>
    <cellStyle name="Normal 3 2 4 3 7 3 2" xfId="39505" xr:uid="{00000000-0005-0000-0000-00004E7E0000}"/>
    <cellStyle name="Normal 3 2 4 3 7 4" xfId="22478" xr:uid="{00000000-0005-0000-0000-00004F7E0000}"/>
    <cellStyle name="Normal 3 2 4 3 7 4 2" xfId="49225" xr:uid="{00000000-0005-0000-0000-0000507E0000}"/>
    <cellStyle name="Normal 3 2 4 3 7 5" xfId="29834" xr:uid="{00000000-0005-0000-0000-0000517E0000}"/>
    <cellStyle name="Normal 3 2 4 3 8" xfId="5539" xr:uid="{00000000-0005-0000-0000-0000527E0000}"/>
    <cellStyle name="Normal 3 2 4 3 8 2" xfId="32289" xr:uid="{00000000-0005-0000-0000-0000537E0000}"/>
    <cellStyle name="Normal 3 2 4 3 9" xfId="10384" xr:uid="{00000000-0005-0000-0000-0000547E0000}"/>
    <cellStyle name="Normal 3 2 4 3 9 2" xfId="37134" xr:uid="{00000000-0005-0000-0000-0000557E0000}"/>
    <cellStyle name="Normal 3 2 4 4" xfId="576" xr:uid="{00000000-0005-0000-0000-0000567E0000}"/>
    <cellStyle name="Normal 3 2 4 4 10" xfId="17654" xr:uid="{00000000-0005-0000-0000-0000577E0000}"/>
    <cellStyle name="Normal 3 2 4 4 10 2" xfId="44401" xr:uid="{00000000-0005-0000-0000-0000587E0000}"/>
    <cellStyle name="Normal 3 2 4 4 11" xfId="20112" xr:uid="{00000000-0005-0000-0000-0000597E0000}"/>
    <cellStyle name="Normal 3 2 4 4 11 2" xfId="46859" xr:uid="{00000000-0005-0000-0000-00005A7E0000}"/>
    <cellStyle name="Normal 3 2 4 4 12" xfId="24978" xr:uid="{00000000-0005-0000-0000-00005B7E0000}"/>
    <cellStyle name="Normal 3 2 4 4 12 2" xfId="51724" xr:uid="{00000000-0005-0000-0000-00005C7E0000}"/>
    <cellStyle name="Normal 3 2 4 4 13" xfId="27391" xr:uid="{00000000-0005-0000-0000-00005D7E0000}"/>
    <cellStyle name="Normal 3 2 4 4 2" xfId="908" xr:uid="{00000000-0005-0000-0000-00005E7E0000}"/>
    <cellStyle name="Normal 3 2 4 4 2 10" xfId="20350" xr:uid="{00000000-0005-0000-0000-00005F7E0000}"/>
    <cellStyle name="Normal 3 2 4 4 2 10 2" xfId="47097" xr:uid="{00000000-0005-0000-0000-0000607E0000}"/>
    <cellStyle name="Normal 3 2 4 4 2 11" xfId="25216" xr:uid="{00000000-0005-0000-0000-0000617E0000}"/>
    <cellStyle name="Normal 3 2 4 4 2 11 2" xfId="51961" xr:uid="{00000000-0005-0000-0000-0000627E0000}"/>
    <cellStyle name="Normal 3 2 4 4 2 12" xfId="27680" xr:uid="{00000000-0005-0000-0000-0000637E0000}"/>
    <cellStyle name="Normal 3 2 4 4 2 2" xfId="1415" xr:uid="{00000000-0005-0000-0000-0000647E0000}"/>
    <cellStyle name="Normal 3 2 4 4 2 2 10" xfId="28180" xr:uid="{00000000-0005-0000-0000-0000657E0000}"/>
    <cellStyle name="Normal 3 2 4 4 2 2 2" xfId="2843" xr:uid="{00000000-0005-0000-0000-0000667E0000}"/>
    <cellStyle name="Normal 3 2 4 4 2 2 2 2" xfId="5326" xr:uid="{00000000-0005-0000-0000-0000677E0000}"/>
    <cellStyle name="Normal 3 2 4 4 2 2 2 2 2" xfId="10177" xr:uid="{00000000-0005-0000-0000-0000687E0000}"/>
    <cellStyle name="Normal 3 2 4 4 2 2 2 2 2 2" xfId="36927" xr:uid="{00000000-0005-0000-0000-0000697E0000}"/>
    <cellStyle name="Normal 3 2 4 4 2 2 2 2 3" xfId="14919" xr:uid="{00000000-0005-0000-0000-00006A7E0000}"/>
    <cellStyle name="Normal 3 2 4 4 2 2 2 2 3 2" xfId="41669" xr:uid="{00000000-0005-0000-0000-00006B7E0000}"/>
    <cellStyle name="Normal 3 2 4 4 2 2 2 2 4" xfId="24720" xr:uid="{00000000-0005-0000-0000-00006C7E0000}"/>
    <cellStyle name="Normal 3 2 4 4 2 2 2 2 4 2" xfId="51467" xr:uid="{00000000-0005-0000-0000-00006D7E0000}"/>
    <cellStyle name="Normal 3 2 4 4 2 2 2 2 5" xfId="32076" xr:uid="{00000000-0005-0000-0000-00006E7E0000}"/>
    <cellStyle name="Normal 3 2 4 4 2 2 2 3" xfId="7703" xr:uid="{00000000-0005-0000-0000-00006F7E0000}"/>
    <cellStyle name="Normal 3 2 4 4 2 2 2 3 2" xfId="34453" xr:uid="{00000000-0005-0000-0000-0000707E0000}"/>
    <cellStyle name="Normal 3 2 4 4 2 2 2 4" xfId="12549" xr:uid="{00000000-0005-0000-0000-0000717E0000}"/>
    <cellStyle name="Normal 3 2 4 4 2 2 2 4 2" xfId="39299" xr:uid="{00000000-0005-0000-0000-0000727E0000}"/>
    <cellStyle name="Normal 3 2 4 4 2 2 2 5" xfId="17394" xr:uid="{00000000-0005-0000-0000-0000737E0000}"/>
    <cellStyle name="Normal 3 2 4 4 2 2 2 5 2" xfId="44144" xr:uid="{00000000-0005-0000-0000-0000747E0000}"/>
    <cellStyle name="Normal 3 2 4 4 2 2 2 6" xfId="19795" xr:uid="{00000000-0005-0000-0000-0000757E0000}"/>
    <cellStyle name="Normal 3 2 4 4 2 2 2 6 2" xfId="46542" xr:uid="{00000000-0005-0000-0000-0000767E0000}"/>
    <cellStyle name="Normal 3 2 4 4 2 2 2 7" xfId="22246" xr:uid="{00000000-0005-0000-0000-0000777E0000}"/>
    <cellStyle name="Normal 3 2 4 4 2 2 2 7 2" xfId="48993" xr:uid="{00000000-0005-0000-0000-0000787E0000}"/>
    <cellStyle name="Normal 3 2 4 4 2 2 2 8" xfId="27112" xr:uid="{00000000-0005-0000-0000-0000797E0000}"/>
    <cellStyle name="Normal 3 2 4 4 2 2 2 8 2" xfId="53857" xr:uid="{00000000-0005-0000-0000-00007A7E0000}"/>
    <cellStyle name="Normal 3 2 4 4 2 2 2 9" xfId="29602" xr:uid="{00000000-0005-0000-0000-00007B7E0000}"/>
    <cellStyle name="Normal 3 2 4 4 2 2 3" xfId="3898" xr:uid="{00000000-0005-0000-0000-00007C7E0000}"/>
    <cellStyle name="Normal 3 2 4 4 2 2 3 2" xfId="8755" xr:uid="{00000000-0005-0000-0000-00007D7E0000}"/>
    <cellStyle name="Normal 3 2 4 4 2 2 3 2 2" xfId="35505" xr:uid="{00000000-0005-0000-0000-00007E7E0000}"/>
    <cellStyle name="Normal 3 2 4 4 2 2 3 3" xfId="13497" xr:uid="{00000000-0005-0000-0000-00007F7E0000}"/>
    <cellStyle name="Normal 3 2 4 4 2 2 3 3 2" xfId="40247" xr:uid="{00000000-0005-0000-0000-0000807E0000}"/>
    <cellStyle name="Normal 3 2 4 4 2 2 3 4" xfId="23298" xr:uid="{00000000-0005-0000-0000-0000817E0000}"/>
    <cellStyle name="Normal 3 2 4 4 2 2 3 4 2" xfId="50045" xr:uid="{00000000-0005-0000-0000-0000827E0000}"/>
    <cellStyle name="Normal 3 2 4 4 2 2 3 5" xfId="30654" xr:uid="{00000000-0005-0000-0000-0000837E0000}"/>
    <cellStyle name="Normal 3 2 4 4 2 2 4" xfId="6281" xr:uid="{00000000-0005-0000-0000-0000847E0000}"/>
    <cellStyle name="Normal 3 2 4 4 2 2 4 2" xfId="33031" xr:uid="{00000000-0005-0000-0000-0000857E0000}"/>
    <cellStyle name="Normal 3 2 4 4 2 2 5" xfId="11127" xr:uid="{00000000-0005-0000-0000-0000867E0000}"/>
    <cellStyle name="Normal 3 2 4 4 2 2 5 2" xfId="37877" xr:uid="{00000000-0005-0000-0000-0000877E0000}"/>
    <cellStyle name="Normal 3 2 4 4 2 2 6" xfId="15972" xr:uid="{00000000-0005-0000-0000-0000887E0000}"/>
    <cellStyle name="Normal 3 2 4 4 2 2 6 2" xfId="42722" xr:uid="{00000000-0005-0000-0000-0000897E0000}"/>
    <cellStyle name="Normal 3 2 4 4 2 2 7" xfId="18373" xr:uid="{00000000-0005-0000-0000-00008A7E0000}"/>
    <cellStyle name="Normal 3 2 4 4 2 2 7 2" xfId="45120" xr:uid="{00000000-0005-0000-0000-00008B7E0000}"/>
    <cellStyle name="Normal 3 2 4 4 2 2 8" xfId="20824" xr:uid="{00000000-0005-0000-0000-00008C7E0000}"/>
    <cellStyle name="Normal 3 2 4 4 2 2 8 2" xfId="47571" xr:uid="{00000000-0005-0000-0000-00008D7E0000}"/>
    <cellStyle name="Normal 3 2 4 4 2 2 9" xfId="25690" xr:uid="{00000000-0005-0000-0000-00008E7E0000}"/>
    <cellStyle name="Normal 3 2 4 4 2 2 9 2" xfId="52435" xr:uid="{00000000-0005-0000-0000-00008F7E0000}"/>
    <cellStyle name="Normal 3 2 4 4 2 3" xfId="1894" xr:uid="{00000000-0005-0000-0000-0000907E0000}"/>
    <cellStyle name="Normal 3 2 4 4 2 3 2" xfId="4377" xr:uid="{00000000-0005-0000-0000-0000917E0000}"/>
    <cellStyle name="Normal 3 2 4 4 2 3 2 2" xfId="9229" xr:uid="{00000000-0005-0000-0000-0000927E0000}"/>
    <cellStyle name="Normal 3 2 4 4 2 3 2 2 2" xfId="35979" xr:uid="{00000000-0005-0000-0000-0000937E0000}"/>
    <cellStyle name="Normal 3 2 4 4 2 3 2 3" xfId="13971" xr:uid="{00000000-0005-0000-0000-0000947E0000}"/>
    <cellStyle name="Normal 3 2 4 4 2 3 2 3 2" xfId="40721" xr:uid="{00000000-0005-0000-0000-0000957E0000}"/>
    <cellStyle name="Normal 3 2 4 4 2 3 2 4" xfId="23772" xr:uid="{00000000-0005-0000-0000-0000967E0000}"/>
    <cellStyle name="Normal 3 2 4 4 2 3 2 4 2" xfId="50519" xr:uid="{00000000-0005-0000-0000-0000977E0000}"/>
    <cellStyle name="Normal 3 2 4 4 2 3 2 5" xfId="31128" xr:uid="{00000000-0005-0000-0000-0000987E0000}"/>
    <cellStyle name="Normal 3 2 4 4 2 3 3" xfId="6755" xr:uid="{00000000-0005-0000-0000-0000997E0000}"/>
    <cellStyle name="Normal 3 2 4 4 2 3 3 2" xfId="33505" xr:uid="{00000000-0005-0000-0000-00009A7E0000}"/>
    <cellStyle name="Normal 3 2 4 4 2 3 4" xfId="11601" xr:uid="{00000000-0005-0000-0000-00009B7E0000}"/>
    <cellStyle name="Normal 3 2 4 4 2 3 4 2" xfId="38351" xr:uid="{00000000-0005-0000-0000-00009C7E0000}"/>
    <cellStyle name="Normal 3 2 4 4 2 3 5" xfId="16446" xr:uid="{00000000-0005-0000-0000-00009D7E0000}"/>
    <cellStyle name="Normal 3 2 4 4 2 3 5 2" xfId="43196" xr:uid="{00000000-0005-0000-0000-00009E7E0000}"/>
    <cellStyle name="Normal 3 2 4 4 2 3 6" xfId="18847" xr:uid="{00000000-0005-0000-0000-00009F7E0000}"/>
    <cellStyle name="Normal 3 2 4 4 2 3 6 2" xfId="45594" xr:uid="{00000000-0005-0000-0000-0000A07E0000}"/>
    <cellStyle name="Normal 3 2 4 4 2 3 7" xfId="21298" xr:uid="{00000000-0005-0000-0000-0000A17E0000}"/>
    <cellStyle name="Normal 3 2 4 4 2 3 7 2" xfId="48045" xr:uid="{00000000-0005-0000-0000-0000A27E0000}"/>
    <cellStyle name="Normal 3 2 4 4 2 3 8" xfId="26164" xr:uid="{00000000-0005-0000-0000-0000A37E0000}"/>
    <cellStyle name="Normal 3 2 4 4 2 3 8 2" xfId="52909" xr:uid="{00000000-0005-0000-0000-0000A47E0000}"/>
    <cellStyle name="Normal 3 2 4 4 2 3 9" xfId="28654" xr:uid="{00000000-0005-0000-0000-0000A57E0000}"/>
    <cellStyle name="Normal 3 2 4 4 2 4" xfId="2369" xr:uid="{00000000-0005-0000-0000-0000A67E0000}"/>
    <cellStyle name="Normal 3 2 4 4 2 4 2" xfId="4852" xr:uid="{00000000-0005-0000-0000-0000A77E0000}"/>
    <cellStyle name="Normal 3 2 4 4 2 4 2 2" xfId="9703" xr:uid="{00000000-0005-0000-0000-0000A87E0000}"/>
    <cellStyle name="Normal 3 2 4 4 2 4 2 2 2" xfId="36453" xr:uid="{00000000-0005-0000-0000-0000A97E0000}"/>
    <cellStyle name="Normal 3 2 4 4 2 4 2 3" xfId="14445" xr:uid="{00000000-0005-0000-0000-0000AA7E0000}"/>
    <cellStyle name="Normal 3 2 4 4 2 4 2 3 2" xfId="41195" xr:uid="{00000000-0005-0000-0000-0000AB7E0000}"/>
    <cellStyle name="Normal 3 2 4 4 2 4 2 4" xfId="24246" xr:uid="{00000000-0005-0000-0000-0000AC7E0000}"/>
    <cellStyle name="Normal 3 2 4 4 2 4 2 4 2" xfId="50993" xr:uid="{00000000-0005-0000-0000-0000AD7E0000}"/>
    <cellStyle name="Normal 3 2 4 4 2 4 2 5" xfId="31602" xr:uid="{00000000-0005-0000-0000-0000AE7E0000}"/>
    <cellStyle name="Normal 3 2 4 4 2 4 3" xfId="7229" xr:uid="{00000000-0005-0000-0000-0000AF7E0000}"/>
    <cellStyle name="Normal 3 2 4 4 2 4 3 2" xfId="33979" xr:uid="{00000000-0005-0000-0000-0000B07E0000}"/>
    <cellStyle name="Normal 3 2 4 4 2 4 4" xfId="12075" xr:uid="{00000000-0005-0000-0000-0000B17E0000}"/>
    <cellStyle name="Normal 3 2 4 4 2 4 4 2" xfId="38825" xr:uid="{00000000-0005-0000-0000-0000B27E0000}"/>
    <cellStyle name="Normal 3 2 4 4 2 4 5" xfId="16920" xr:uid="{00000000-0005-0000-0000-0000B37E0000}"/>
    <cellStyle name="Normal 3 2 4 4 2 4 5 2" xfId="43670" xr:uid="{00000000-0005-0000-0000-0000B47E0000}"/>
    <cellStyle name="Normal 3 2 4 4 2 4 6" xfId="19321" xr:uid="{00000000-0005-0000-0000-0000B57E0000}"/>
    <cellStyle name="Normal 3 2 4 4 2 4 6 2" xfId="46068" xr:uid="{00000000-0005-0000-0000-0000B67E0000}"/>
    <cellStyle name="Normal 3 2 4 4 2 4 7" xfId="21772" xr:uid="{00000000-0005-0000-0000-0000B77E0000}"/>
    <cellStyle name="Normal 3 2 4 4 2 4 7 2" xfId="48519" xr:uid="{00000000-0005-0000-0000-0000B87E0000}"/>
    <cellStyle name="Normal 3 2 4 4 2 4 8" xfId="26638" xr:uid="{00000000-0005-0000-0000-0000B97E0000}"/>
    <cellStyle name="Normal 3 2 4 4 2 4 8 2" xfId="53383" xr:uid="{00000000-0005-0000-0000-0000BA7E0000}"/>
    <cellStyle name="Normal 3 2 4 4 2 4 9" xfId="29128" xr:uid="{00000000-0005-0000-0000-0000BB7E0000}"/>
    <cellStyle name="Normal 3 2 4 4 2 5" xfId="3396" xr:uid="{00000000-0005-0000-0000-0000BC7E0000}"/>
    <cellStyle name="Normal 3 2 4 4 2 5 2" xfId="8255" xr:uid="{00000000-0005-0000-0000-0000BD7E0000}"/>
    <cellStyle name="Normal 3 2 4 4 2 5 2 2" xfId="35005" xr:uid="{00000000-0005-0000-0000-0000BE7E0000}"/>
    <cellStyle name="Normal 3 2 4 4 2 5 3" xfId="13023" xr:uid="{00000000-0005-0000-0000-0000BF7E0000}"/>
    <cellStyle name="Normal 3 2 4 4 2 5 3 2" xfId="39773" xr:uid="{00000000-0005-0000-0000-0000C07E0000}"/>
    <cellStyle name="Normal 3 2 4 4 2 5 4" xfId="22798" xr:uid="{00000000-0005-0000-0000-0000C17E0000}"/>
    <cellStyle name="Normal 3 2 4 4 2 5 4 2" xfId="49545" xr:uid="{00000000-0005-0000-0000-0000C27E0000}"/>
    <cellStyle name="Normal 3 2 4 4 2 5 5" xfId="30154" xr:uid="{00000000-0005-0000-0000-0000C37E0000}"/>
    <cellStyle name="Normal 3 2 4 4 2 6" xfId="5807" xr:uid="{00000000-0005-0000-0000-0000C47E0000}"/>
    <cellStyle name="Normal 3 2 4 4 2 6 2" xfId="32557" xr:uid="{00000000-0005-0000-0000-0000C57E0000}"/>
    <cellStyle name="Normal 3 2 4 4 2 7" xfId="10653" xr:uid="{00000000-0005-0000-0000-0000C67E0000}"/>
    <cellStyle name="Normal 3 2 4 4 2 7 2" xfId="37403" xr:uid="{00000000-0005-0000-0000-0000C77E0000}"/>
    <cellStyle name="Normal 3 2 4 4 2 8" xfId="15498" xr:uid="{00000000-0005-0000-0000-0000C87E0000}"/>
    <cellStyle name="Normal 3 2 4 4 2 8 2" xfId="42248" xr:uid="{00000000-0005-0000-0000-0000C97E0000}"/>
    <cellStyle name="Normal 3 2 4 4 2 9" xfId="17897" xr:uid="{00000000-0005-0000-0000-0000CA7E0000}"/>
    <cellStyle name="Normal 3 2 4 4 2 9 2" xfId="44644" xr:uid="{00000000-0005-0000-0000-0000CB7E0000}"/>
    <cellStyle name="Normal 3 2 4 4 3" xfId="1176" xr:uid="{00000000-0005-0000-0000-0000CC7E0000}"/>
    <cellStyle name="Normal 3 2 4 4 3 10" xfId="27943" xr:uid="{00000000-0005-0000-0000-0000CD7E0000}"/>
    <cellStyle name="Normal 3 2 4 4 3 2" xfId="2606" xr:uid="{00000000-0005-0000-0000-0000CE7E0000}"/>
    <cellStyle name="Normal 3 2 4 4 3 2 2" xfId="5089" xr:uid="{00000000-0005-0000-0000-0000CF7E0000}"/>
    <cellStyle name="Normal 3 2 4 4 3 2 2 2" xfId="9940" xr:uid="{00000000-0005-0000-0000-0000D07E0000}"/>
    <cellStyle name="Normal 3 2 4 4 3 2 2 2 2" xfId="36690" xr:uid="{00000000-0005-0000-0000-0000D17E0000}"/>
    <cellStyle name="Normal 3 2 4 4 3 2 2 3" xfId="14682" xr:uid="{00000000-0005-0000-0000-0000D27E0000}"/>
    <cellStyle name="Normal 3 2 4 4 3 2 2 3 2" xfId="41432" xr:uid="{00000000-0005-0000-0000-0000D37E0000}"/>
    <cellStyle name="Normal 3 2 4 4 3 2 2 4" xfId="24483" xr:uid="{00000000-0005-0000-0000-0000D47E0000}"/>
    <cellStyle name="Normal 3 2 4 4 3 2 2 4 2" xfId="51230" xr:uid="{00000000-0005-0000-0000-0000D57E0000}"/>
    <cellStyle name="Normal 3 2 4 4 3 2 2 5" xfId="31839" xr:uid="{00000000-0005-0000-0000-0000D67E0000}"/>
    <cellStyle name="Normal 3 2 4 4 3 2 3" xfId="7466" xr:uid="{00000000-0005-0000-0000-0000D77E0000}"/>
    <cellStyle name="Normal 3 2 4 4 3 2 3 2" xfId="34216" xr:uid="{00000000-0005-0000-0000-0000D87E0000}"/>
    <cellStyle name="Normal 3 2 4 4 3 2 4" xfId="12312" xr:uid="{00000000-0005-0000-0000-0000D97E0000}"/>
    <cellStyle name="Normal 3 2 4 4 3 2 4 2" xfId="39062" xr:uid="{00000000-0005-0000-0000-0000DA7E0000}"/>
    <cellStyle name="Normal 3 2 4 4 3 2 5" xfId="17157" xr:uid="{00000000-0005-0000-0000-0000DB7E0000}"/>
    <cellStyle name="Normal 3 2 4 4 3 2 5 2" xfId="43907" xr:uid="{00000000-0005-0000-0000-0000DC7E0000}"/>
    <cellStyle name="Normal 3 2 4 4 3 2 6" xfId="19558" xr:uid="{00000000-0005-0000-0000-0000DD7E0000}"/>
    <cellStyle name="Normal 3 2 4 4 3 2 6 2" xfId="46305" xr:uid="{00000000-0005-0000-0000-0000DE7E0000}"/>
    <cellStyle name="Normal 3 2 4 4 3 2 7" xfId="22009" xr:uid="{00000000-0005-0000-0000-0000DF7E0000}"/>
    <cellStyle name="Normal 3 2 4 4 3 2 7 2" xfId="48756" xr:uid="{00000000-0005-0000-0000-0000E07E0000}"/>
    <cellStyle name="Normal 3 2 4 4 3 2 8" xfId="26875" xr:uid="{00000000-0005-0000-0000-0000E17E0000}"/>
    <cellStyle name="Normal 3 2 4 4 3 2 8 2" xfId="53620" xr:uid="{00000000-0005-0000-0000-0000E27E0000}"/>
    <cellStyle name="Normal 3 2 4 4 3 2 9" xfId="29365" xr:uid="{00000000-0005-0000-0000-0000E37E0000}"/>
    <cellStyle name="Normal 3 2 4 4 3 3" xfId="3660" xr:uid="{00000000-0005-0000-0000-0000E47E0000}"/>
    <cellStyle name="Normal 3 2 4 4 3 3 2" xfId="8518" xr:uid="{00000000-0005-0000-0000-0000E57E0000}"/>
    <cellStyle name="Normal 3 2 4 4 3 3 2 2" xfId="35268" xr:uid="{00000000-0005-0000-0000-0000E67E0000}"/>
    <cellStyle name="Normal 3 2 4 4 3 3 3" xfId="13260" xr:uid="{00000000-0005-0000-0000-0000E77E0000}"/>
    <cellStyle name="Normal 3 2 4 4 3 3 3 2" xfId="40010" xr:uid="{00000000-0005-0000-0000-0000E87E0000}"/>
    <cellStyle name="Normal 3 2 4 4 3 3 4" xfId="23061" xr:uid="{00000000-0005-0000-0000-0000E97E0000}"/>
    <cellStyle name="Normal 3 2 4 4 3 3 4 2" xfId="49808" xr:uid="{00000000-0005-0000-0000-0000EA7E0000}"/>
    <cellStyle name="Normal 3 2 4 4 3 3 5" xfId="30417" xr:uid="{00000000-0005-0000-0000-0000EB7E0000}"/>
    <cellStyle name="Normal 3 2 4 4 3 4" xfId="6044" xr:uid="{00000000-0005-0000-0000-0000EC7E0000}"/>
    <cellStyle name="Normal 3 2 4 4 3 4 2" xfId="32794" xr:uid="{00000000-0005-0000-0000-0000ED7E0000}"/>
    <cellStyle name="Normal 3 2 4 4 3 5" xfId="10890" xr:uid="{00000000-0005-0000-0000-0000EE7E0000}"/>
    <cellStyle name="Normal 3 2 4 4 3 5 2" xfId="37640" xr:uid="{00000000-0005-0000-0000-0000EF7E0000}"/>
    <cellStyle name="Normal 3 2 4 4 3 6" xfId="15735" xr:uid="{00000000-0005-0000-0000-0000F07E0000}"/>
    <cellStyle name="Normal 3 2 4 4 3 6 2" xfId="42485" xr:uid="{00000000-0005-0000-0000-0000F17E0000}"/>
    <cellStyle name="Normal 3 2 4 4 3 7" xfId="18136" xr:uid="{00000000-0005-0000-0000-0000F27E0000}"/>
    <cellStyle name="Normal 3 2 4 4 3 7 2" xfId="44883" xr:uid="{00000000-0005-0000-0000-0000F37E0000}"/>
    <cellStyle name="Normal 3 2 4 4 3 8" xfId="20587" xr:uid="{00000000-0005-0000-0000-0000F47E0000}"/>
    <cellStyle name="Normal 3 2 4 4 3 8 2" xfId="47334" xr:uid="{00000000-0005-0000-0000-0000F57E0000}"/>
    <cellStyle name="Normal 3 2 4 4 3 9" xfId="25453" xr:uid="{00000000-0005-0000-0000-0000F67E0000}"/>
    <cellStyle name="Normal 3 2 4 4 3 9 2" xfId="52198" xr:uid="{00000000-0005-0000-0000-0000F77E0000}"/>
    <cellStyle name="Normal 3 2 4 4 4" xfId="1656" xr:uid="{00000000-0005-0000-0000-0000F87E0000}"/>
    <cellStyle name="Normal 3 2 4 4 4 2" xfId="4139" xr:uid="{00000000-0005-0000-0000-0000F97E0000}"/>
    <cellStyle name="Normal 3 2 4 4 4 2 2" xfId="8992" xr:uid="{00000000-0005-0000-0000-0000FA7E0000}"/>
    <cellStyle name="Normal 3 2 4 4 4 2 2 2" xfId="35742" xr:uid="{00000000-0005-0000-0000-0000FB7E0000}"/>
    <cellStyle name="Normal 3 2 4 4 4 2 3" xfId="13734" xr:uid="{00000000-0005-0000-0000-0000FC7E0000}"/>
    <cellStyle name="Normal 3 2 4 4 4 2 3 2" xfId="40484" xr:uid="{00000000-0005-0000-0000-0000FD7E0000}"/>
    <cellStyle name="Normal 3 2 4 4 4 2 4" xfId="23535" xr:uid="{00000000-0005-0000-0000-0000FE7E0000}"/>
    <cellStyle name="Normal 3 2 4 4 4 2 4 2" xfId="50282" xr:uid="{00000000-0005-0000-0000-0000FF7E0000}"/>
    <cellStyle name="Normal 3 2 4 4 4 2 5" xfId="30891" xr:uid="{00000000-0005-0000-0000-0000007F0000}"/>
    <cellStyle name="Normal 3 2 4 4 4 3" xfId="6518" xr:uid="{00000000-0005-0000-0000-0000017F0000}"/>
    <cellStyle name="Normal 3 2 4 4 4 3 2" xfId="33268" xr:uid="{00000000-0005-0000-0000-0000027F0000}"/>
    <cellStyle name="Normal 3 2 4 4 4 4" xfId="11364" xr:uid="{00000000-0005-0000-0000-0000037F0000}"/>
    <cellStyle name="Normal 3 2 4 4 4 4 2" xfId="38114" xr:uid="{00000000-0005-0000-0000-0000047F0000}"/>
    <cellStyle name="Normal 3 2 4 4 4 5" xfId="16209" xr:uid="{00000000-0005-0000-0000-0000057F0000}"/>
    <cellStyle name="Normal 3 2 4 4 4 5 2" xfId="42959" xr:uid="{00000000-0005-0000-0000-0000067F0000}"/>
    <cellStyle name="Normal 3 2 4 4 4 6" xfId="18610" xr:uid="{00000000-0005-0000-0000-0000077F0000}"/>
    <cellStyle name="Normal 3 2 4 4 4 6 2" xfId="45357" xr:uid="{00000000-0005-0000-0000-0000087F0000}"/>
    <cellStyle name="Normal 3 2 4 4 4 7" xfId="21061" xr:uid="{00000000-0005-0000-0000-0000097F0000}"/>
    <cellStyle name="Normal 3 2 4 4 4 7 2" xfId="47808" xr:uid="{00000000-0005-0000-0000-00000A7F0000}"/>
    <cellStyle name="Normal 3 2 4 4 4 8" xfId="25927" xr:uid="{00000000-0005-0000-0000-00000B7F0000}"/>
    <cellStyle name="Normal 3 2 4 4 4 8 2" xfId="52672" xr:uid="{00000000-0005-0000-0000-00000C7F0000}"/>
    <cellStyle name="Normal 3 2 4 4 4 9" xfId="28417" xr:uid="{00000000-0005-0000-0000-00000D7F0000}"/>
    <cellStyle name="Normal 3 2 4 4 5" xfId="2132" xr:uid="{00000000-0005-0000-0000-00000E7F0000}"/>
    <cellStyle name="Normal 3 2 4 4 5 2" xfId="4615" xr:uid="{00000000-0005-0000-0000-00000F7F0000}"/>
    <cellStyle name="Normal 3 2 4 4 5 2 2" xfId="9466" xr:uid="{00000000-0005-0000-0000-0000107F0000}"/>
    <cellStyle name="Normal 3 2 4 4 5 2 2 2" xfId="36216" xr:uid="{00000000-0005-0000-0000-0000117F0000}"/>
    <cellStyle name="Normal 3 2 4 4 5 2 3" xfId="14208" xr:uid="{00000000-0005-0000-0000-0000127F0000}"/>
    <cellStyle name="Normal 3 2 4 4 5 2 3 2" xfId="40958" xr:uid="{00000000-0005-0000-0000-0000137F0000}"/>
    <cellStyle name="Normal 3 2 4 4 5 2 4" xfId="24009" xr:uid="{00000000-0005-0000-0000-0000147F0000}"/>
    <cellStyle name="Normal 3 2 4 4 5 2 4 2" xfId="50756" xr:uid="{00000000-0005-0000-0000-0000157F0000}"/>
    <cellStyle name="Normal 3 2 4 4 5 2 5" xfId="31365" xr:uid="{00000000-0005-0000-0000-0000167F0000}"/>
    <cellStyle name="Normal 3 2 4 4 5 3" xfId="6992" xr:uid="{00000000-0005-0000-0000-0000177F0000}"/>
    <cellStyle name="Normal 3 2 4 4 5 3 2" xfId="33742" xr:uid="{00000000-0005-0000-0000-0000187F0000}"/>
    <cellStyle name="Normal 3 2 4 4 5 4" xfId="11838" xr:uid="{00000000-0005-0000-0000-0000197F0000}"/>
    <cellStyle name="Normal 3 2 4 4 5 4 2" xfId="38588" xr:uid="{00000000-0005-0000-0000-00001A7F0000}"/>
    <cellStyle name="Normal 3 2 4 4 5 5" xfId="16683" xr:uid="{00000000-0005-0000-0000-00001B7F0000}"/>
    <cellStyle name="Normal 3 2 4 4 5 5 2" xfId="43433" xr:uid="{00000000-0005-0000-0000-00001C7F0000}"/>
    <cellStyle name="Normal 3 2 4 4 5 6" xfId="19084" xr:uid="{00000000-0005-0000-0000-00001D7F0000}"/>
    <cellStyle name="Normal 3 2 4 4 5 6 2" xfId="45831" xr:uid="{00000000-0005-0000-0000-00001E7F0000}"/>
    <cellStyle name="Normal 3 2 4 4 5 7" xfId="21535" xr:uid="{00000000-0005-0000-0000-00001F7F0000}"/>
    <cellStyle name="Normal 3 2 4 4 5 7 2" xfId="48282" xr:uid="{00000000-0005-0000-0000-0000207F0000}"/>
    <cellStyle name="Normal 3 2 4 4 5 8" xfId="26401" xr:uid="{00000000-0005-0000-0000-0000217F0000}"/>
    <cellStyle name="Normal 3 2 4 4 5 8 2" xfId="53146" xr:uid="{00000000-0005-0000-0000-0000227F0000}"/>
    <cellStyle name="Normal 3 2 4 4 5 9" xfId="28891" xr:uid="{00000000-0005-0000-0000-0000237F0000}"/>
    <cellStyle name="Normal 3 2 4 4 6" xfId="3107" xr:uid="{00000000-0005-0000-0000-0000247F0000}"/>
    <cellStyle name="Normal 3 2 4 4 6 2" xfId="7966" xr:uid="{00000000-0005-0000-0000-0000257F0000}"/>
    <cellStyle name="Normal 3 2 4 4 6 2 2" xfId="34716" xr:uid="{00000000-0005-0000-0000-0000267F0000}"/>
    <cellStyle name="Normal 3 2 4 4 6 3" xfId="12786" xr:uid="{00000000-0005-0000-0000-0000277F0000}"/>
    <cellStyle name="Normal 3 2 4 4 6 3 2" xfId="39536" xr:uid="{00000000-0005-0000-0000-0000287F0000}"/>
    <cellStyle name="Normal 3 2 4 4 6 4" xfId="22509" xr:uid="{00000000-0005-0000-0000-0000297F0000}"/>
    <cellStyle name="Normal 3 2 4 4 6 4 2" xfId="49256" xr:uid="{00000000-0005-0000-0000-00002A7F0000}"/>
    <cellStyle name="Normal 3 2 4 4 6 5" xfId="29865" xr:uid="{00000000-0005-0000-0000-00002B7F0000}"/>
    <cellStyle name="Normal 3 2 4 4 7" xfId="5570" xr:uid="{00000000-0005-0000-0000-00002C7F0000}"/>
    <cellStyle name="Normal 3 2 4 4 7 2" xfId="32320" xr:uid="{00000000-0005-0000-0000-00002D7F0000}"/>
    <cellStyle name="Normal 3 2 4 4 8" xfId="10415" xr:uid="{00000000-0005-0000-0000-00002E7F0000}"/>
    <cellStyle name="Normal 3 2 4 4 8 2" xfId="37165" xr:uid="{00000000-0005-0000-0000-00002F7F0000}"/>
    <cellStyle name="Normal 3 2 4 4 9" xfId="15261" xr:uid="{00000000-0005-0000-0000-0000307F0000}"/>
    <cellStyle name="Normal 3 2 4 4 9 2" xfId="42011" xr:uid="{00000000-0005-0000-0000-0000317F0000}"/>
    <cellStyle name="Normal 3 2 4 5" xfId="615" xr:uid="{00000000-0005-0000-0000-0000327F0000}"/>
    <cellStyle name="Normal 3 2 4 5 10" xfId="17689" xr:uid="{00000000-0005-0000-0000-0000337F0000}"/>
    <cellStyle name="Normal 3 2 4 5 10 2" xfId="44436" xr:uid="{00000000-0005-0000-0000-0000347F0000}"/>
    <cellStyle name="Normal 3 2 4 5 11" xfId="20147" xr:uid="{00000000-0005-0000-0000-0000357F0000}"/>
    <cellStyle name="Normal 3 2 4 5 11 2" xfId="46894" xr:uid="{00000000-0005-0000-0000-0000367F0000}"/>
    <cellStyle name="Normal 3 2 4 5 12" xfId="25013" xr:uid="{00000000-0005-0000-0000-0000377F0000}"/>
    <cellStyle name="Normal 3 2 4 5 12 2" xfId="51759" xr:uid="{00000000-0005-0000-0000-0000387F0000}"/>
    <cellStyle name="Normal 3 2 4 5 13" xfId="27426" xr:uid="{00000000-0005-0000-0000-0000397F0000}"/>
    <cellStyle name="Normal 3 2 4 5 2" xfId="947" xr:uid="{00000000-0005-0000-0000-00003A7F0000}"/>
    <cellStyle name="Normal 3 2 4 5 2 10" xfId="20385" xr:uid="{00000000-0005-0000-0000-00003B7F0000}"/>
    <cellStyle name="Normal 3 2 4 5 2 10 2" xfId="47132" xr:uid="{00000000-0005-0000-0000-00003C7F0000}"/>
    <cellStyle name="Normal 3 2 4 5 2 11" xfId="25251" xr:uid="{00000000-0005-0000-0000-00003D7F0000}"/>
    <cellStyle name="Normal 3 2 4 5 2 11 2" xfId="51996" xr:uid="{00000000-0005-0000-0000-00003E7F0000}"/>
    <cellStyle name="Normal 3 2 4 5 2 12" xfId="27715" xr:uid="{00000000-0005-0000-0000-00003F7F0000}"/>
    <cellStyle name="Normal 3 2 4 5 2 2" xfId="1450" xr:uid="{00000000-0005-0000-0000-0000407F0000}"/>
    <cellStyle name="Normal 3 2 4 5 2 2 10" xfId="28215" xr:uid="{00000000-0005-0000-0000-0000417F0000}"/>
    <cellStyle name="Normal 3 2 4 5 2 2 2" xfId="2878" xr:uid="{00000000-0005-0000-0000-0000427F0000}"/>
    <cellStyle name="Normal 3 2 4 5 2 2 2 2" xfId="5361" xr:uid="{00000000-0005-0000-0000-0000437F0000}"/>
    <cellStyle name="Normal 3 2 4 5 2 2 2 2 2" xfId="10212" xr:uid="{00000000-0005-0000-0000-0000447F0000}"/>
    <cellStyle name="Normal 3 2 4 5 2 2 2 2 2 2" xfId="36962" xr:uid="{00000000-0005-0000-0000-0000457F0000}"/>
    <cellStyle name="Normal 3 2 4 5 2 2 2 2 3" xfId="14954" xr:uid="{00000000-0005-0000-0000-0000467F0000}"/>
    <cellStyle name="Normal 3 2 4 5 2 2 2 2 3 2" xfId="41704" xr:uid="{00000000-0005-0000-0000-0000477F0000}"/>
    <cellStyle name="Normal 3 2 4 5 2 2 2 2 4" xfId="24755" xr:uid="{00000000-0005-0000-0000-0000487F0000}"/>
    <cellStyle name="Normal 3 2 4 5 2 2 2 2 4 2" xfId="51502" xr:uid="{00000000-0005-0000-0000-0000497F0000}"/>
    <cellStyle name="Normal 3 2 4 5 2 2 2 2 5" xfId="32111" xr:uid="{00000000-0005-0000-0000-00004A7F0000}"/>
    <cellStyle name="Normal 3 2 4 5 2 2 2 3" xfId="7738" xr:uid="{00000000-0005-0000-0000-00004B7F0000}"/>
    <cellStyle name="Normal 3 2 4 5 2 2 2 3 2" xfId="34488" xr:uid="{00000000-0005-0000-0000-00004C7F0000}"/>
    <cellStyle name="Normal 3 2 4 5 2 2 2 4" xfId="12584" xr:uid="{00000000-0005-0000-0000-00004D7F0000}"/>
    <cellStyle name="Normal 3 2 4 5 2 2 2 4 2" xfId="39334" xr:uid="{00000000-0005-0000-0000-00004E7F0000}"/>
    <cellStyle name="Normal 3 2 4 5 2 2 2 5" xfId="17429" xr:uid="{00000000-0005-0000-0000-00004F7F0000}"/>
    <cellStyle name="Normal 3 2 4 5 2 2 2 5 2" xfId="44179" xr:uid="{00000000-0005-0000-0000-0000507F0000}"/>
    <cellStyle name="Normal 3 2 4 5 2 2 2 6" xfId="19830" xr:uid="{00000000-0005-0000-0000-0000517F0000}"/>
    <cellStyle name="Normal 3 2 4 5 2 2 2 6 2" xfId="46577" xr:uid="{00000000-0005-0000-0000-0000527F0000}"/>
    <cellStyle name="Normal 3 2 4 5 2 2 2 7" xfId="22281" xr:uid="{00000000-0005-0000-0000-0000537F0000}"/>
    <cellStyle name="Normal 3 2 4 5 2 2 2 7 2" xfId="49028" xr:uid="{00000000-0005-0000-0000-0000547F0000}"/>
    <cellStyle name="Normal 3 2 4 5 2 2 2 8" xfId="27147" xr:uid="{00000000-0005-0000-0000-0000557F0000}"/>
    <cellStyle name="Normal 3 2 4 5 2 2 2 8 2" xfId="53892" xr:uid="{00000000-0005-0000-0000-0000567F0000}"/>
    <cellStyle name="Normal 3 2 4 5 2 2 2 9" xfId="29637" xr:uid="{00000000-0005-0000-0000-0000577F0000}"/>
    <cellStyle name="Normal 3 2 4 5 2 2 3" xfId="3933" xr:uid="{00000000-0005-0000-0000-0000587F0000}"/>
    <cellStyle name="Normal 3 2 4 5 2 2 3 2" xfId="8790" xr:uid="{00000000-0005-0000-0000-0000597F0000}"/>
    <cellStyle name="Normal 3 2 4 5 2 2 3 2 2" xfId="35540" xr:uid="{00000000-0005-0000-0000-00005A7F0000}"/>
    <cellStyle name="Normal 3 2 4 5 2 2 3 3" xfId="13532" xr:uid="{00000000-0005-0000-0000-00005B7F0000}"/>
    <cellStyle name="Normal 3 2 4 5 2 2 3 3 2" xfId="40282" xr:uid="{00000000-0005-0000-0000-00005C7F0000}"/>
    <cellStyle name="Normal 3 2 4 5 2 2 3 4" xfId="23333" xr:uid="{00000000-0005-0000-0000-00005D7F0000}"/>
    <cellStyle name="Normal 3 2 4 5 2 2 3 4 2" xfId="50080" xr:uid="{00000000-0005-0000-0000-00005E7F0000}"/>
    <cellStyle name="Normal 3 2 4 5 2 2 3 5" xfId="30689" xr:uid="{00000000-0005-0000-0000-00005F7F0000}"/>
    <cellStyle name="Normal 3 2 4 5 2 2 4" xfId="6316" xr:uid="{00000000-0005-0000-0000-0000607F0000}"/>
    <cellStyle name="Normal 3 2 4 5 2 2 4 2" xfId="33066" xr:uid="{00000000-0005-0000-0000-0000617F0000}"/>
    <cellStyle name="Normal 3 2 4 5 2 2 5" xfId="11162" xr:uid="{00000000-0005-0000-0000-0000627F0000}"/>
    <cellStyle name="Normal 3 2 4 5 2 2 5 2" xfId="37912" xr:uid="{00000000-0005-0000-0000-0000637F0000}"/>
    <cellStyle name="Normal 3 2 4 5 2 2 6" xfId="16007" xr:uid="{00000000-0005-0000-0000-0000647F0000}"/>
    <cellStyle name="Normal 3 2 4 5 2 2 6 2" xfId="42757" xr:uid="{00000000-0005-0000-0000-0000657F0000}"/>
    <cellStyle name="Normal 3 2 4 5 2 2 7" xfId="18408" xr:uid="{00000000-0005-0000-0000-0000667F0000}"/>
    <cellStyle name="Normal 3 2 4 5 2 2 7 2" xfId="45155" xr:uid="{00000000-0005-0000-0000-0000677F0000}"/>
    <cellStyle name="Normal 3 2 4 5 2 2 8" xfId="20859" xr:uid="{00000000-0005-0000-0000-0000687F0000}"/>
    <cellStyle name="Normal 3 2 4 5 2 2 8 2" xfId="47606" xr:uid="{00000000-0005-0000-0000-0000697F0000}"/>
    <cellStyle name="Normal 3 2 4 5 2 2 9" xfId="25725" xr:uid="{00000000-0005-0000-0000-00006A7F0000}"/>
    <cellStyle name="Normal 3 2 4 5 2 2 9 2" xfId="52470" xr:uid="{00000000-0005-0000-0000-00006B7F0000}"/>
    <cellStyle name="Normal 3 2 4 5 2 3" xfId="1929" xr:uid="{00000000-0005-0000-0000-00006C7F0000}"/>
    <cellStyle name="Normal 3 2 4 5 2 3 2" xfId="4412" xr:uid="{00000000-0005-0000-0000-00006D7F0000}"/>
    <cellStyle name="Normal 3 2 4 5 2 3 2 2" xfId="9264" xr:uid="{00000000-0005-0000-0000-00006E7F0000}"/>
    <cellStyle name="Normal 3 2 4 5 2 3 2 2 2" xfId="36014" xr:uid="{00000000-0005-0000-0000-00006F7F0000}"/>
    <cellStyle name="Normal 3 2 4 5 2 3 2 3" xfId="14006" xr:uid="{00000000-0005-0000-0000-0000707F0000}"/>
    <cellStyle name="Normal 3 2 4 5 2 3 2 3 2" xfId="40756" xr:uid="{00000000-0005-0000-0000-0000717F0000}"/>
    <cellStyle name="Normal 3 2 4 5 2 3 2 4" xfId="23807" xr:uid="{00000000-0005-0000-0000-0000727F0000}"/>
    <cellStyle name="Normal 3 2 4 5 2 3 2 4 2" xfId="50554" xr:uid="{00000000-0005-0000-0000-0000737F0000}"/>
    <cellStyle name="Normal 3 2 4 5 2 3 2 5" xfId="31163" xr:uid="{00000000-0005-0000-0000-0000747F0000}"/>
    <cellStyle name="Normal 3 2 4 5 2 3 3" xfId="6790" xr:uid="{00000000-0005-0000-0000-0000757F0000}"/>
    <cellStyle name="Normal 3 2 4 5 2 3 3 2" xfId="33540" xr:uid="{00000000-0005-0000-0000-0000767F0000}"/>
    <cellStyle name="Normal 3 2 4 5 2 3 4" xfId="11636" xr:uid="{00000000-0005-0000-0000-0000777F0000}"/>
    <cellStyle name="Normal 3 2 4 5 2 3 4 2" xfId="38386" xr:uid="{00000000-0005-0000-0000-0000787F0000}"/>
    <cellStyle name="Normal 3 2 4 5 2 3 5" xfId="16481" xr:uid="{00000000-0005-0000-0000-0000797F0000}"/>
    <cellStyle name="Normal 3 2 4 5 2 3 5 2" xfId="43231" xr:uid="{00000000-0005-0000-0000-00007A7F0000}"/>
    <cellStyle name="Normal 3 2 4 5 2 3 6" xfId="18882" xr:uid="{00000000-0005-0000-0000-00007B7F0000}"/>
    <cellStyle name="Normal 3 2 4 5 2 3 6 2" xfId="45629" xr:uid="{00000000-0005-0000-0000-00007C7F0000}"/>
    <cellStyle name="Normal 3 2 4 5 2 3 7" xfId="21333" xr:uid="{00000000-0005-0000-0000-00007D7F0000}"/>
    <cellStyle name="Normal 3 2 4 5 2 3 7 2" xfId="48080" xr:uid="{00000000-0005-0000-0000-00007E7F0000}"/>
    <cellStyle name="Normal 3 2 4 5 2 3 8" xfId="26199" xr:uid="{00000000-0005-0000-0000-00007F7F0000}"/>
    <cellStyle name="Normal 3 2 4 5 2 3 8 2" xfId="52944" xr:uid="{00000000-0005-0000-0000-0000807F0000}"/>
    <cellStyle name="Normal 3 2 4 5 2 3 9" xfId="28689" xr:uid="{00000000-0005-0000-0000-0000817F0000}"/>
    <cellStyle name="Normal 3 2 4 5 2 4" xfId="2404" xr:uid="{00000000-0005-0000-0000-0000827F0000}"/>
    <cellStyle name="Normal 3 2 4 5 2 4 2" xfId="4887" xr:uid="{00000000-0005-0000-0000-0000837F0000}"/>
    <cellStyle name="Normal 3 2 4 5 2 4 2 2" xfId="9738" xr:uid="{00000000-0005-0000-0000-0000847F0000}"/>
    <cellStyle name="Normal 3 2 4 5 2 4 2 2 2" xfId="36488" xr:uid="{00000000-0005-0000-0000-0000857F0000}"/>
    <cellStyle name="Normal 3 2 4 5 2 4 2 3" xfId="14480" xr:uid="{00000000-0005-0000-0000-0000867F0000}"/>
    <cellStyle name="Normal 3 2 4 5 2 4 2 3 2" xfId="41230" xr:uid="{00000000-0005-0000-0000-0000877F0000}"/>
    <cellStyle name="Normal 3 2 4 5 2 4 2 4" xfId="24281" xr:uid="{00000000-0005-0000-0000-0000887F0000}"/>
    <cellStyle name="Normal 3 2 4 5 2 4 2 4 2" xfId="51028" xr:uid="{00000000-0005-0000-0000-0000897F0000}"/>
    <cellStyle name="Normal 3 2 4 5 2 4 2 5" xfId="31637" xr:uid="{00000000-0005-0000-0000-00008A7F0000}"/>
    <cellStyle name="Normal 3 2 4 5 2 4 3" xfId="7264" xr:uid="{00000000-0005-0000-0000-00008B7F0000}"/>
    <cellStyle name="Normal 3 2 4 5 2 4 3 2" xfId="34014" xr:uid="{00000000-0005-0000-0000-00008C7F0000}"/>
    <cellStyle name="Normal 3 2 4 5 2 4 4" xfId="12110" xr:uid="{00000000-0005-0000-0000-00008D7F0000}"/>
    <cellStyle name="Normal 3 2 4 5 2 4 4 2" xfId="38860" xr:uid="{00000000-0005-0000-0000-00008E7F0000}"/>
    <cellStyle name="Normal 3 2 4 5 2 4 5" xfId="16955" xr:uid="{00000000-0005-0000-0000-00008F7F0000}"/>
    <cellStyle name="Normal 3 2 4 5 2 4 5 2" xfId="43705" xr:uid="{00000000-0005-0000-0000-0000907F0000}"/>
    <cellStyle name="Normal 3 2 4 5 2 4 6" xfId="19356" xr:uid="{00000000-0005-0000-0000-0000917F0000}"/>
    <cellStyle name="Normal 3 2 4 5 2 4 6 2" xfId="46103" xr:uid="{00000000-0005-0000-0000-0000927F0000}"/>
    <cellStyle name="Normal 3 2 4 5 2 4 7" xfId="21807" xr:uid="{00000000-0005-0000-0000-0000937F0000}"/>
    <cellStyle name="Normal 3 2 4 5 2 4 7 2" xfId="48554" xr:uid="{00000000-0005-0000-0000-0000947F0000}"/>
    <cellStyle name="Normal 3 2 4 5 2 4 8" xfId="26673" xr:uid="{00000000-0005-0000-0000-0000957F0000}"/>
    <cellStyle name="Normal 3 2 4 5 2 4 8 2" xfId="53418" xr:uid="{00000000-0005-0000-0000-0000967F0000}"/>
    <cellStyle name="Normal 3 2 4 5 2 4 9" xfId="29163" xr:uid="{00000000-0005-0000-0000-0000977F0000}"/>
    <cellStyle name="Normal 3 2 4 5 2 5" xfId="3431" xr:uid="{00000000-0005-0000-0000-0000987F0000}"/>
    <cellStyle name="Normal 3 2 4 5 2 5 2" xfId="8290" xr:uid="{00000000-0005-0000-0000-0000997F0000}"/>
    <cellStyle name="Normal 3 2 4 5 2 5 2 2" xfId="35040" xr:uid="{00000000-0005-0000-0000-00009A7F0000}"/>
    <cellStyle name="Normal 3 2 4 5 2 5 3" xfId="13058" xr:uid="{00000000-0005-0000-0000-00009B7F0000}"/>
    <cellStyle name="Normal 3 2 4 5 2 5 3 2" xfId="39808" xr:uid="{00000000-0005-0000-0000-00009C7F0000}"/>
    <cellStyle name="Normal 3 2 4 5 2 5 4" xfId="22833" xr:uid="{00000000-0005-0000-0000-00009D7F0000}"/>
    <cellStyle name="Normal 3 2 4 5 2 5 4 2" xfId="49580" xr:uid="{00000000-0005-0000-0000-00009E7F0000}"/>
    <cellStyle name="Normal 3 2 4 5 2 5 5" xfId="30189" xr:uid="{00000000-0005-0000-0000-00009F7F0000}"/>
    <cellStyle name="Normal 3 2 4 5 2 6" xfId="5842" xr:uid="{00000000-0005-0000-0000-0000A07F0000}"/>
    <cellStyle name="Normal 3 2 4 5 2 6 2" xfId="32592" xr:uid="{00000000-0005-0000-0000-0000A17F0000}"/>
    <cellStyle name="Normal 3 2 4 5 2 7" xfId="10688" xr:uid="{00000000-0005-0000-0000-0000A27F0000}"/>
    <cellStyle name="Normal 3 2 4 5 2 7 2" xfId="37438" xr:uid="{00000000-0005-0000-0000-0000A37F0000}"/>
    <cellStyle name="Normal 3 2 4 5 2 8" xfId="15533" xr:uid="{00000000-0005-0000-0000-0000A47F0000}"/>
    <cellStyle name="Normal 3 2 4 5 2 8 2" xfId="42283" xr:uid="{00000000-0005-0000-0000-0000A57F0000}"/>
    <cellStyle name="Normal 3 2 4 5 2 9" xfId="17932" xr:uid="{00000000-0005-0000-0000-0000A67F0000}"/>
    <cellStyle name="Normal 3 2 4 5 2 9 2" xfId="44679" xr:uid="{00000000-0005-0000-0000-0000A77F0000}"/>
    <cellStyle name="Normal 3 2 4 5 3" xfId="1211" xr:uid="{00000000-0005-0000-0000-0000A87F0000}"/>
    <cellStyle name="Normal 3 2 4 5 3 10" xfId="27978" xr:uid="{00000000-0005-0000-0000-0000A97F0000}"/>
    <cellStyle name="Normal 3 2 4 5 3 2" xfId="2641" xr:uid="{00000000-0005-0000-0000-0000AA7F0000}"/>
    <cellStyle name="Normal 3 2 4 5 3 2 2" xfId="5124" xr:uid="{00000000-0005-0000-0000-0000AB7F0000}"/>
    <cellStyle name="Normal 3 2 4 5 3 2 2 2" xfId="9975" xr:uid="{00000000-0005-0000-0000-0000AC7F0000}"/>
    <cellStyle name="Normal 3 2 4 5 3 2 2 2 2" xfId="36725" xr:uid="{00000000-0005-0000-0000-0000AD7F0000}"/>
    <cellStyle name="Normal 3 2 4 5 3 2 2 3" xfId="14717" xr:uid="{00000000-0005-0000-0000-0000AE7F0000}"/>
    <cellStyle name="Normal 3 2 4 5 3 2 2 3 2" xfId="41467" xr:uid="{00000000-0005-0000-0000-0000AF7F0000}"/>
    <cellStyle name="Normal 3 2 4 5 3 2 2 4" xfId="24518" xr:uid="{00000000-0005-0000-0000-0000B07F0000}"/>
    <cellStyle name="Normal 3 2 4 5 3 2 2 4 2" xfId="51265" xr:uid="{00000000-0005-0000-0000-0000B17F0000}"/>
    <cellStyle name="Normal 3 2 4 5 3 2 2 5" xfId="31874" xr:uid="{00000000-0005-0000-0000-0000B27F0000}"/>
    <cellStyle name="Normal 3 2 4 5 3 2 3" xfId="7501" xr:uid="{00000000-0005-0000-0000-0000B37F0000}"/>
    <cellStyle name="Normal 3 2 4 5 3 2 3 2" xfId="34251" xr:uid="{00000000-0005-0000-0000-0000B47F0000}"/>
    <cellStyle name="Normal 3 2 4 5 3 2 4" xfId="12347" xr:uid="{00000000-0005-0000-0000-0000B57F0000}"/>
    <cellStyle name="Normal 3 2 4 5 3 2 4 2" xfId="39097" xr:uid="{00000000-0005-0000-0000-0000B67F0000}"/>
    <cellStyle name="Normal 3 2 4 5 3 2 5" xfId="17192" xr:uid="{00000000-0005-0000-0000-0000B77F0000}"/>
    <cellStyle name="Normal 3 2 4 5 3 2 5 2" xfId="43942" xr:uid="{00000000-0005-0000-0000-0000B87F0000}"/>
    <cellStyle name="Normal 3 2 4 5 3 2 6" xfId="19593" xr:uid="{00000000-0005-0000-0000-0000B97F0000}"/>
    <cellStyle name="Normal 3 2 4 5 3 2 6 2" xfId="46340" xr:uid="{00000000-0005-0000-0000-0000BA7F0000}"/>
    <cellStyle name="Normal 3 2 4 5 3 2 7" xfId="22044" xr:uid="{00000000-0005-0000-0000-0000BB7F0000}"/>
    <cellStyle name="Normal 3 2 4 5 3 2 7 2" xfId="48791" xr:uid="{00000000-0005-0000-0000-0000BC7F0000}"/>
    <cellStyle name="Normal 3 2 4 5 3 2 8" xfId="26910" xr:uid="{00000000-0005-0000-0000-0000BD7F0000}"/>
    <cellStyle name="Normal 3 2 4 5 3 2 8 2" xfId="53655" xr:uid="{00000000-0005-0000-0000-0000BE7F0000}"/>
    <cellStyle name="Normal 3 2 4 5 3 2 9" xfId="29400" xr:uid="{00000000-0005-0000-0000-0000BF7F0000}"/>
    <cellStyle name="Normal 3 2 4 5 3 3" xfId="3695" xr:uid="{00000000-0005-0000-0000-0000C07F0000}"/>
    <cellStyle name="Normal 3 2 4 5 3 3 2" xfId="8553" xr:uid="{00000000-0005-0000-0000-0000C17F0000}"/>
    <cellStyle name="Normal 3 2 4 5 3 3 2 2" xfId="35303" xr:uid="{00000000-0005-0000-0000-0000C27F0000}"/>
    <cellStyle name="Normal 3 2 4 5 3 3 3" xfId="13295" xr:uid="{00000000-0005-0000-0000-0000C37F0000}"/>
    <cellStyle name="Normal 3 2 4 5 3 3 3 2" xfId="40045" xr:uid="{00000000-0005-0000-0000-0000C47F0000}"/>
    <cellStyle name="Normal 3 2 4 5 3 3 4" xfId="23096" xr:uid="{00000000-0005-0000-0000-0000C57F0000}"/>
    <cellStyle name="Normal 3 2 4 5 3 3 4 2" xfId="49843" xr:uid="{00000000-0005-0000-0000-0000C67F0000}"/>
    <cellStyle name="Normal 3 2 4 5 3 3 5" xfId="30452" xr:uid="{00000000-0005-0000-0000-0000C77F0000}"/>
    <cellStyle name="Normal 3 2 4 5 3 4" xfId="6079" xr:uid="{00000000-0005-0000-0000-0000C87F0000}"/>
    <cellStyle name="Normal 3 2 4 5 3 4 2" xfId="32829" xr:uid="{00000000-0005-0000-0000-0000C97F0000}"/>
    <cellStyle name="Normal 3 2 4 5 3 5" xfId="10925" xr:uid="{00000000-0005-0000-0000-0000CA7F0000}"/>
    <cellStyle name="Normal 3 2 4 5 3 5 2" xfId="37675" xr:uid="{00000000-0005-0000-0000-0000CB7F0000}"/>
    <cellStyle name="Normal 3 2 4 5 3 6" xfId="15770" xr:uid="{00000000-0005-0000-0000-0000CC7F0000}"/>
    <cellStyle name="Normal 3 2 4 5 3 6 2" xfId="42520" xr:uid="{00000000-0005-0000-0000-0000CD7F0000}"/>
    <cellStyle name="Normal 3 2 4 5 3 7" xfId="18171" xr:uid="{00000000-0005-0000-0000-0000CE7F0000}"/>
    <cellStyle name="Normal 3 2 4 5 3 7 2" xfId="44918" xr:uid="{00000000-0005-0000-0000-0000CF7F0000}"/>
    <cellStyle name="Normal 3 2 4 5 3 8" xfId="20622" xr:uid="{00000000-0005-0000-0000-0000D07F0000}"/>
    <cellStyle name="Normal 3 2 4 5 3 8 2" xfId="47369" xr:uid="{00000000-0005-0000-0000-0000D17F0000}"/>
    <cellStyle name="Normal 3 2 4 5 3 9" xfId="25488" xr:uid="{00000000-0005-0000-0000-0000D27F0000}"/>
    <cellStyle name="Normal 3 2 4 5 3 9 2" xfId="52233" xr:uid="{00000000-0005-0000-0000-0000D37F0000}"/>
    <cellStyle name="Normal 3 2 4 5 4" xfId="1691" xr:uid="{00000000-0005-0000-0000-0000D47F0000}"/>
    <cellStyle name="Normal 3 2 4 5 4 2" xfId="4174" xr:uid="{00000000-0005-0000-0000-0000D57F0000}"/>
    <cellStyle name="Normal 3 2 4 5 4 2 2" xfId="9027" xr:uid="{00000000-0005-0000-0000-0000D67F0000}"/>
    <cellStyle name="Normal 3 2 4 5 4 2 2 2" xfId="35777" xr:uid="{00000000-0005-0000-0000-0000D77F0000}"/>
    <cellStyle name="Normal 3 2 4 5 4 2 3" xfId="13769" xr:uid="{00000000-0005-0000-0000-0000D87F0000}"/>
    <cellStyle name="Normal 3 2 4 5 4 2 3 2" xfId="40519" xr:uid="{00000000-0005-0000-0000-0000D97F0000}"/>
    <cellStyle name="Normal 3 2 4 5 4 2 4" xfId="23570" xr:uid="{00000000-0005-0000-0000-0000DA7F0000}"/>
    <cellStyle name="Normal 3 2 4 5 4 2 4 2" xfId="50317" xr:uid="{00000000-0005-0000-0000-0000DB7F0000}"/>
    <cellStyle name="Normal 3 2 4 5 4 2 5" xfId="30926" xr:uid="{00000000-0005-0000-0000-0000DC7F0000}"/>
    <cellStyle name="Normal 3 2 4 5 4 3" xfId="6553" xr:uid="{00000000-0005-0000-0000-0000DD7F0000}"/>
    <cellStyle name="Normal 3 2 4 5 4 3 2" xfId="33303" xr:uid="{00000000-0005-0000-0000-0000DE7F0000}"/>
    <cellStyle name="Normal 3 2 4 5 4 4" xfId="11399" xr:uid="{00000000-0005-0000-0000-0000DF7F0000}"/>
    <cellStyle name="Normal 3 2 4 5 4 4 2" xfId="38149" xr:uid="{00000000-0005-0000-0000-0000E07F0000}"/>
    <cellStyle name="Normal 3 2 4 5 4 5" xfId="16244" xr:uid="{00000000-0005-0000-0000-0000E17F0000}"/>
    <cellStyle name="Normal 3 2 4 5 4 5 2" xfId="42994" xr:uid="{00000000-0005-0000-0000-0000E27F0000}"/>
    <cellStyle name="Normal 3 2 4 5 4 6" xfId="18645" xr:uid="{00000000-0005-0000-0000-0000E37F0000}"/>
    <cellStyle name="Normal 3 2 4 5 4 6 2" xfId="45392" xr:uid="{00000000-0005-0000-0000-0000E47F0000}"/>
    <cellStyle name="Normal 3 2 4 5 4 7" xfId="21096" xr:uid="{00000000-0005-0000-0000-0000E57F0000}"/>
    <cellStyle name="Normal 3 2 4 5 4 7 2" xfId="47843" xr:uid="{00000000-0005-0000-0000-0000E67F0000}"/>
    <cellStyle name="Normal 3 2 4 5 4 8" xfId="25962" xr:uid="{00000000-0005-0000-0000-0000E77F0000}"/>
    <cellStyle name="Normal 3 2 4 5 4 8 2" xfId="52707" xr:uid="{00000000-0005-0000-0000-0000E87F0000}"/>
    <cellStyle name="Normal 3 2 4 5 4 9" xfId="28452" xr:uid="{00000000-0005-0000-0000-0000E97F0000}"/>
    <cellStyle name="Normal 3 2 4 5 5" xfId="2167" xr:uid="{00000000-0005-0000-0000-0000EA7F0000}"/>
    <cellStyle name="Normal 3 2 4 5 5 2" xfId="4650" xr:uid="{00000000-0005-0000-0000-0000EB7F0000}"/>
    <cellStyle name="Normal 3 2 4 5 5 2 2" xfId="9501" xr:uid="{00000000-0005-0000-0000-0000EC7F0000}"/>
    <cellStyle name="Normal 3 2 4 5 5 2 2 2" xfId="36251" xr:uid="{00000000-0005-0000-0000-0000ED7F0000}"/>
    <cellStyle name="Normal 3 2 4 5 5 2 3" xfId="14243" xr:uid="{00000000-0005-0000-0000-0000EE7F0000}"/>
    <cellStyle name="Normal 3 2 4 5 5 2 3 2" xfId="40993" xr:uid="{00000000-0005-0000-0000-0000EF7F0000}"/>
    <cellStyle name="Normal 3 2 4 5 5 2 4" xfId="24044" xr:uid="{00000000-0005-0000-0000-0000F07F0000}"/>
    <cellStyle name="Normal 3 2 4 5 5 2 4 2" xfId="50791" xr:uid="{00000000-0005-0000-0000-0000F17F0000}"/>
    <cellStyle name="Normal 3 2 4 5 5 2 5" xfId="31400" xr:uid="{00000000-0005-0000-0000-0000F27F0000}"/>
    <cellStyle name="Normal 3 2 4 5 5 3" xfId="7027" xr:uid="{00000000-0005-0000-0000-0000F37F0000}"/>
    <cellStyle name="Normal 3 2 4 5 5 3 2" xfId="33777" xr:uid="{00000000-0005-0000-0000-0000F47F0000}"/>
    <cellStyle name="Normal 3 2 4 5 5 4" xfId="11873" xr:uid="{00000000-0005-0000-0000-0000F57F0000}"/>
    <cellStyle name="Normal 3 2 4 5 5 4 2" xfId="38623" xr:uid="{00000000-0005-0000-0000-0000F67F0000}"/>
    <cellStyle name="Normal 3 2 4 5 5 5" xfId="16718" xr:uid="{00000000-0005-0000-0000-0000F77F0000}"/>
    <cellStyle name="Normal 3 2 4 5 5 5 2" xfId="43468" xr:uid="{00000000-0005-0000-0000-0000F87F0000}"/>
    <cellStyle name="Normal 3 2 4 5 5 6" xfId="19119" xr:uid="{00000000-0005-0000-0000-0000F97F0000}"/>
    <cellStyle name="Normal 3 2 4 5 5 6 2" xfId="45866" xr:uid="{00000000-0005-0000-0000-0000FA7F0000}"/>
    <cellStyle name="Normal 3 2 4 5 5 7" xfId="21570" xr:uid="{00000000-0005-0000-0000-0000FB7F0000}"/>
    <cellStyle name="Normal 3 2 4 5 5 7 2" xfId="48317" xr:uid="{00000000-0005-0000-0000-0000FC7F0000}"/>
    <cellStyle name="Normal 3 2 4 5 5 8" xfId="26436" xr:uid="{00000000-0005-0000-0000-0000FD7F0000}"/>
    <cellStyle name="Normal 3 2 4 5 5 8 2" xfId="53181" xr:uid="{00000000-0005-0000-0000-0000FE7F0000}"/>
    <cellStyle name="Normal 3 2 4 5 5 9" xfId="28926" xr:uid="{00000000-0005-0000-0000-0000FF7F0000}"/>
    <cellStyle name="Normal 3 2 4 5 6" xfId="3142" xr:uid="{00000000-0005-0000-0000-000000800000}"/>
    <cellStyle name="Normal 3 2 4 5 6 2" xfId="8001" xr:uid="{00000000-0005-0000-0000-000001800000}"/>
    <cellStyle name="Normal 3 2 4 5 6 2 2" xfId="34751" xr:uid="{00000000-0005-0000-0000-000002800000}"/>
    <cellStyle name="Normal 3 2 4 5 6 3" xfId="12821" xr:uid="{00000000-0005-0000-0000-000003800000}"/>
    <cellStyle name="Normal 3 2 4 5 6 3 2" xfId="39571" xr:uid="{00000000-0005-0000-0000-000004800000}"/>
    <cellStyle name="Normal 3 2 4 5 6 4" xfId="22544" xr:uid="{00000000-0005-0000-0000-000005800000}"/>
    <cellStyle name="Normal 3 2 4 5 6 4 2" xfId="49291" xr:uid="{00000000-0005-0000-0000-000006800000}"/>
    <cellStyle name="Normal 3 2 4 5 6 5" xfId="29900" xr:uid="{00000000-0005-0000-0000-000007800000}"/>
    <cellStyle name="Normal 3 2 4 5 7" xfId="5605" xr:uid="{00000000-0005-0000-0000-000008800000}"/>
    <cellStyle name="Normal 3 2 4 5 7 2" xfId="32355" xr:uid="{00000000-0005-0000-0000-000009800000}"/>
    <cellStyle name="Normal 3 2 4 5 8" xfId="10450" xr:uid="{00000000-0005-0000-0000-00000A800000}"/>
    <cellStyle name="Normal 3 2 4 5 8 2" xfId="37200" xr:uid="{00000000-0005-0000-0000-00000B800000}"/>
    <cellStyle name="Normal 3 2 4 5 9" xfId="15296" xr:uid="{00000000-0005-0000-0000-00000C800000}"/>
    <cellStyle name="Normal 3 2 4 5 9 2" xfId="42046" xr:uid="{00000000-0005-0000-0000-00000D800000}"/>
    <cellStyle name="Normal 3 2 4 6" xfId="806" xr:uid="{00000000-0005-0000-0000-00000E800000}"/>
    <cellStyle name="Normal 3 2 4 6 10" xfId="20249" xr:uid="{00000000-0005-0000-0000-00000F800000}"/>
    <cellStyle name="Normal 3 2 4 6 10 2" xfId="46996" xr:uid="{00000000-0005-0000-0000-000010800000}"/>
    <cellStyle name="Normal 3 2 4 6 11" xfId="25115" xr:uid="{00000000-0005-0000-0000-000011800000}"/>
    <cellStyle name="Normal 3 2 4 6 11 2" xfId="51860" xr:uid="{00000000-0005-0000-0000-000012800000}"/>
    <cellStyle name="Normal 3 2 4 6 12" xfId="27579" xr:uid="{00000000-0005-0000-0000-000013800000}"/>
    <cellStyle name="Normal 3 2 4 6 2" xfId="1314" xr:uid="{00000000-0005-0000-0000-000014800000}"/>
    <cellStyle name="Normal 3 2 4 6 2 10" xfId="28079" xr:uid="{00000000-0005-0000-0000-000015800000}"/>
    <cellStyle name="Normal 3 2 4 6 2 2" xfId="2742" xr:uid="{00000000-0005-0000-0000-000016800000}"/>
    <cellStyle name="Normal 3 2 4 6 2 2 2" xfId="5225" xr:uid="{00000000-0005-0000-0000-000017800000}"/>
    <cellStyle name="Normal 3 2 4 6 2 2 2 2" xfId="10076" xr:uid="{00000000-0005-0000-0000-000018800000}"/>
    <cellStyle name="Normal 3 2 4 6 2 2 2 2 2" xfId="36826" xr:uid="{00000000-0005-0000-0000-000019800000}"/>
    <cellStyle name="Normal 3 2 4 6 2 2 2 3" xfId="14818" xr:uid="{00000000-0005-0000-0000-00001A800000}"/>
    <cellStyle name="Normal 3 2 4 6 2 2 2 3 2" xfId="41568" xr:uid="{00000000-0005-0000-0000-00001B800000}"/>
    <cellStyle name="Normal 3 2 4 6 2 2 2 4" xfId="24619" xr:uid="{00000000-0005-0000-0000-00001C800000}"/>
    <cellStyle name="Normal 3 2 4 6 2 2 2 4 2" xfId="51366" xr:uid="{00000000-0005-0000-0000-00001D800000}"/>
    <cellStyle name="Normal 3 2 4 6 2 2 2 5" xfId="31975" xr:uid="{00000000-0005-0000-0000-00001E800000}"/>
    <cellStyle name="Normal 3 2 4 6 2 2 3" xfId="7602" xr:uid="{00000000-0005-0000-0000-00001F800000}"/>
    <cellStyle name="Normal 3 2 4 6 2 2 3 2" xfId="34352" xr:uid="{00000000-0005-0000-0000-000020800000}"/>
    <cellStyle name="Normal 3 2 4 6 2 2 4" xfId="12448" xr:uid="{00000000-0005-0000-0000-000021800000}"/>
    <cellStyle name="Normal 3 2 4 6 2 2 4 2" xfId="39198" xr:uid="{00000000-0005-0000-0000-000022800000}"/>
    <cellStyle name="Normal 3 2 4 6 2 2 5" xfId="17293" xr:uid="{00000000-0005-0000-0000-000023800000}"/>
    <cellStyle name="Normal 3 2 4 6 2 2 5 2" xfId="44043" xr:uid="{00000000-0005-0000-0000-000024800000}"/>
    <cellStyle name="Normal 3 2 4 6 2 2 6" xfId="19694" xr:uid="{00000000-0005-0000-0000-000025800000}"/>
    <cellStyle name="Normal 3 2 4 6 2 2 6 2" xfId="46441" xr:uid="{00000000-0005-0000-0000-000026800000}"/>
    <cellStyle name="Normal 3 2 4 6 2 2 7" xfId="22145" xr:uid="{00000000-0005-0000-0000-000027800000}"/>
    <cellStyle name="Normal 3 2 4 6 2 2 7 2" xfId="48892" xr:uid="{00000000-0005-0000-0000-000028800000}"/>
    <cellStyle name="Normal 3 2 4 6 2 2 8" xfId="27011" xr:uid="{00000000-0005-0000-0000-000029800000}"/>
    <cellStyle name="Normal 3 2 4 6 2 2 8 2" xfId="53756" xr:uid="{00000000-0005-0000-0000-00002A800000}"/>
    <cellStyle name="Normal 3 2 4 6 2 2 9" xfId="29501" xr:uid="{00000000-0005-0000-0000-00002B800000}"/>
    <cellStyle name="Normal 3 2 4 6 2 3" xfId="3797" xr:uid="{00000000-0005-0000-0000-00002C800000}"/>
    <cellStyle name="Normal 3 2 4 6 2 3 2" xfId="8654" xr:uid="{00000000-0005-0000-0000-00002D800000}"/>
    <cellStyle name="Normal 3 2 4 6 2 3 2 2" xfId="35404" xr:uid="{00000000-0005-0000-0000-00002E800000}"/>
    <cellStyle name="Normal 3 2 4 6 2 3 3" xfId="13396" xr:uid="{00000000-0005-0000-0000-00002F800000}"/>
    <cellStyle name="Normal 3 2 4 6 2 3 3 2" xfId="40146" xr:uid="{00000000-0005-0000-0000-000030800000}"/>
    <cellStyle name="Normal 3 2 4 6 2 3 4" xfId="23197" xr:uid="{00000000-0005-0000-0000-000031800000}"/>
    <cellStyle name="Normal 3 2 4 6 2 3 4 2" xfId="49944" xr:uid="{00000000-0005-0000-0000-000032800000}"/>
    <cellStyle name="Normal 3 2 4 6 2 3 5" xfId="30553" xr:uid="{00000000-0005-0000-0000-000033800000}"/>
    <cellStyle name="Normal 3 2 4 6 2 4" xfId="6180" xr:uid="{00000000-0005-0000-0000-000034800000}"/>
    <cellStyle name="Normal 3 2 4 6 2 4 2" xfId="32930" xr:uid="{00000000-0005-0000-0000-000035800000}"/>
    <cellStyle name="Normal 3 2 4 6 2 5" xfId="11026" xr:uid="{00000000-0005-0000-0000-000036800000}"/>
    <cellStyle name="Normal 3 2 4 6 2 5 2" xfId="37776" xr:uid="{00000000-0005-0000-0000-000037800000}"/>
    <cellStyle name="Normal 3 2 4 6 2 6" xfId="15871" xr:uid="{00000000-0005-0000-0000-000038800000}"/>
    <cellStyle name="Normal 3 2 4 6 2 6 2" xfId="42621" xr:uid="{00000000-0005-0000-0000-000039800000}"/>
    <cellStyle name="Normal 3 2 4 6 2 7" xfId="18272" xr:uid="{00000000-0005-0000-0000-00003A800000}"/>
    <cellStyle name="Normal 3 2 4 6 2 7 2" xfId="45019" xr:uid="{00000000-0005-0000-0000-00003B800000}"/>
    <cellStyle name="Normal 3 2 4 6 2 8" xfId="20723" xr:uid="{00000000-0005-0000-0000-00003C800000}"/>
    <cellStyle name="Normal 3 2 4 6 2 8 2" xfId="47470" xr:uid="{00000000-0005-0000-0000-00003D800000}"/>
    <cellStyle name="Normal 3 2 4 6 2 9" xfId="25589" xr:uid="{00000000-0005-0000-0000-00003E800000}"/>
    <cellStyle name="Normal 3 2 4 6 2 9 2" xfId="52334" xr:uid="{00000000-0005-0000-0000-00003F800000}"/>
    <cellStyle name="Normal 3 2 4 6 3" xfId="1793" xr:uid="{00000000-0005-0000-0000-000040800000}"/>
    <cellStyle name="Normal 3 2 4 6 3 2" xfId="4276" xr:uid="{00000000-0005-0000-0000-000041800000}"/>
    <cellStyle name="Normal 3 2 4 6 3 2 2" xfId="9128" xr:uid="{00000000-0005-0000-0000-000042800000}"/>
    <cellStyle name="Normal 3 2 4 6 3 2 2 2" xfId="35878" xr:uid="{00000000-0005-0000-0000-000043800000}"/>
    <cellStyle name="Normal 3 2 4 6 3 2 3" xfId="13870" xr:uid="{00000000-0005-0000-0000-000044800000}"/>
    <cellStyle name="Normal 3 2 4 6 3 2 3 2" xfId="40620" xr:uid="{00000000-0005-0000-0000-000045800000}"/>
    <cellStyle name="Normal 3 2 4 6 3 2 4" xfId="23671" xr:uid="{00000000-0005-0000-0000-000046800000}"/>
    <cellStyle name="Normal 3 2 4 6 3 2 4 2" xfId="50418" xr:uid="{00000000-0005-0000-0000-000047800000}"/>
    <cellStyle name="Normal 3 2 4 6 3 2 5" xfId="31027" xr:uid="{00000000-0005-0000-0000-000048800000}"/>
    <cellStyle name="Normal 3 2 4 6 3 3" xfId="6654" xr:uid="{00000000-0005-0000-0000-000049800000}"/>
    <cellStyle name="Normal 3 2 4 6 3 3 2" xfId="33404" xr:uid="{00000000-0005-0000-0000-00004A800000}"/>
    <cellStyle name="Normal 3 2 4 6 3 4" xfId="11500" xr:uid="{00000000-0005-0000-0000-00004B800000}"/>
    <cellStyle name="Normal 3 2 4 6 3 4 2" xfId="38250" xr:uid="{00000000-0005-0000-0000-00004C800000}"/>
    <cellStyle name="Normal 3 2 4 6 3 5" xfId="16345" xr:uid="{00000000-0005-0000-0000-00004D800000}"/>
    <cellStyle name="Normal 3 2 4 6 3 5 2" xfId="43095" xr:uid="{00000000-0005-0000-0000-00004E800000}"/>
    <cellStyle name="Normal 3 2 4 6 3 6" xfId="18746" xr:uid="{00000000-0005-0000-0000-00004F800000}"/>
    <cellStyle name="Normal 3 2 4 6 3 6 2" xfId="45493" xr:uid="{00000000-0005-0000-0000-000050800000}"/>
    <cellStyle name="Normal 3 2 4 6 3 7" xfId="21197" xr:uid="{00000000-0005-0000-0000-000051800000}"/>
    <cellStyle name="Normal 3 2 4 6 3 7 2" xfId="47944" xr:uid="{00000000-0005-0000-0000-000052800000}"/>
    <cellStyle name="Normal 3 2 4 6 3 8" xfId="26063" xr:uid="{00000000-0005-0000-0000-000053800000}"/>
    <cellStyle name="Normal 3 2 4 6 3 8 2" xfId="52808" xr:uid="{00000000-0005-0000-0000-000054800000}"/>
    <cellStyle name="Normal 3 2 4 6 3 9" xfId="28553" xr:uid="{00000000-0005-0000-0000-000055800000}"/>
    <cellStyle name="Normal 3 2 4 6 4" xfId="2268" xr:uid="{00000000-0005-0000-0000-000056800000}"/>
    <cellStyle name="Normal 3 2 4 6 4 2" xfId="4751" xr:uid="{00000000-0005-0000-0000-000057800000}"/>
    <cellStyle name="Normal 3 2 4 6 4 2 2" xfId="9602" xr:uid="{00000000-0005-0000-0000-000058800000}"/>
    <cellStyle name="Normal 3 2 4 6 4 2 2 2" xfId="36352" xr:uid="{00000000-0005-0000-0000-000059800000}"/>
    <cellStyle name="Normal 3 2 4 6 4 2 3" xfId="14344" xr:uid="{00000000-0005-0000-0000-00005A800000}"/>
    <cellStyle name="Normal 3 2 4 6 4 2 3 2" xfId="41094" xr:uid="{00000000-0005-0000-0000-00005B800000}"/>
    <cellStyle name="Normal 3 2 4 6 4 2 4" xfId="24145" xr:uid="{00000000-0005-0000-0000-00005C800000}"/>
    <cellStyle name="Normal 3 2 4 6 4 2 4 2" xfId="50892" xr:uid="{00000000-0005-0000-0000-00005D800000}"/>
    <cellStyle name="Normal 3 2 4 6 4 2 5" xfId="31501" xr:uid="{00000000-0005-0000-0000-00005E800000}"/>
    <cellStyle name="Normal 3 2 4 6 4 3" xfId="7128" xr:uid="{00000000-0005-0000-0000-00005F800000}"/>
    <cellStyle name="Normal 3 2 4 6 4 3 2" xfId="33878" xr:uid="{00000000-0005-0000-0000-000060800000}"/>
    <cellStyle name="Normal 3 2 4 6 4 4" xfId="11974" xr:uid="{00000000-0005-0000-0000-000061800000}"/>
    <cellStyle name="Normal 3 2 4 6 4 4 2" xfId="38724" xr:uid="{00000000-0005-0000-0000-000062800000}"/>
    <cellStyle name="Normal 3 2 4 6 4 5" xfId="16819" xr:uid="{00000000-0005-0000-0000-000063800000}"/>
    <cellStyle name="Normal 3 2 4 6 4 5 2" xfId="43569" xr:uid="{00000000-0005-0000-0000-000064800000}"/>
    <cellStyle name="Normal 3 2 4 6 4 6" xfId="19220" xr:uid="{00000000-0005-0000-0000-000065800000}"/>
    <cellStyle name="Normal 3 2 4 6 4 6 2" xfId="45967" xr:uid="{00000000-0005-0000-0000-000066800000}"/>
    <cellStyle name="Normal 3 2 4 6 4 7" xfId="21671" xr:uid="{00000000-0005-0000-0000-000067800000}"/>
    <cellStyle name="Normal 3 2 4 6 4 7 2" xfId="48418" xr:uid="{00000000-0005-0000-0000-000068800000}"/>
    <cellStyle name="Normal 3 2 4 6 4 8" xfId="26537" xr:uid="{00000000-0005-0000-0000-000069800000}"/>
    <cellStyle name="Normal 3 2 4 6 4 8 2" xfId="53282" xr:uid="{00000000-0005-0000-0000-00006A800000}"/>
    <cellStyle name="Normal 3 2 4 6 4 9" xfId="29027" xr:uid="{00000000-0005-0000-0000-00006B800000}"/>
    <cellStyle name="Normal 3 2 4 6 5" xfId="3295" xr:uid="{00000000-0005-0000-0000-00006C800000}"/>
    <cellStyle name="Normal 3 2 4 6 5 2" xfId="8154" xr:uid="{00000000-0005-0000-0000-00006D800000}"/>
    <cellStyle name="Normal 3 2 4 6 5 2 2" xfId="34904" xr:uid="{00000000-0005-0000-0000-00006E800000}"/>
    <cellStyle name="Normal 3 2 4 6 5 3" xfId="12922" xr:uid="{00000000-0005-0000-0000-00006F800000}"/>
    <cellStyle name="Normal 3 2 4 6 5 3 2" xfId="39672" xr:uid="{00000000-0005-0000-0000-000070800000}"/>
    <cellStyle name="Normal 3 2 4 6 5 4" xfId="22697" xr:uid="{00000000-0005-0000-0000-000071800000}"/>
    <cellStyle name="Normal 3 2 4 6 5 4 2" xfId="49444" xr:uid="{00000000-0005-0000-0000-000072800000}"/>
    <cellStyle name="Normal 3 2 4 6 5 5" xfId="30053" xr:uid="{00000000-0005-0000-0000-000073800000}"/>
    <cellStyle name="Normal 3 2 4 6 6" xfId="5706" xr:uid="{00000000-0005-0000-0000-000074800000}"/>
    <cellStyle name="Normal 3 2 4 6 6 2" xfId="32456" xr:uid="{00000000-0005-0000-0000-000075800000}"/>
    <cellStyle name="Normal 3 2 4 6 7" xfId="10552" xr:uid="{00000000-0005-0000-0000-000076800000}"/>
    <cellStyle name="Normal 3 2 4 6 7 2" xfId="37302" xr:uid="{00000000-0005-0000-0000-000077800000}"/>
    <cellStyle name="Normal 3 2 4 6 8" xfId="15397" xr:uid="{00000000-0005-0000-0000-000078800000}"/>
    <cellStyle name="Normal 3 2 4 6 8 2" xfId="42147" xr:uid="{00000000-0005-0000-0000-000079800000}"/>
    <cellStyle name="Normal 3 2 4 6 9" xfId="17796" xr:uid="{00000000-0005-0000-0000-00007A800000}"/>
    <cellStyle name="Normal 3 2 4 6 9 2" xfId="44543" xr:uid="{00000000-0005-0000-0000-00007B800000}"/>
    <cellStyle name="Normal 3 2 4 7" xfId="1075" xr:uid="{00000000-0005-0000-0000-00007C800000}"/>
    <cellStyle name="Normal 3 2 4 7 10" xfId="27842" xr:uid="{00000000-0005-0000-0000-00007D800000}"/>
    <cellStyle name="Normal 3 2 4 7 2" xfId="2505" xr:uid="{00000000-0005-0000-0000-00007E800000}"/>
    <cellStyle name="Normal 3 2 4 7 2 2" xfId="4988" xr:uid="{00000000-0005-0000-0000-00007F800000}"/>
    <cellStyle name="Normal 3 2 4 7 2 2 2" xfId="9839" xr:uid="{00000000-0005-0000-0000-000080800000}"/>
    <cellStyle name="Normal 3 2 4 7 2 2 2 2" xfId="36589" xr:uid="{00000000-0005-0000-0000-000081800000}"/>
    <cellStyle name="Normal 3 2 4 7 2 2 3" xfId="14581" xr:uid="{00000000-0005-0000-0000-000082800000}"/>
    <cellStyle name="Normal 3 2 4 7 2 2 3 2" xfId="41331" xr:uid="{00000000-0005-0000-0000-000083800000}"/>
    <cellStyle name="Normal 3 2 4 7 2 2 4" xfId="24382" xr:uid="{00000000-0005-0000-0000-000084800000}"/>
    <cellStyle name="Normal 3 2 4 7 2 2 4 2" xfId="51129" xr:uid="{00000000-0005-0000-0000-000085800000}"/>
    <cellStyle name="Normal 3 2 4 7 2 2 5" xfId="31738" xr:uid="{00000000-0005-0000-0000-000086800000}"/>
    <cellStyle name="Normal 3 2 4 7 2 3" xfId="7365" xr:uid="{00000000-0005-0000-0000-000087800000}"/>
    <cellStyle name="Normal 3 2 4 7 2 3 2" xfId="34115" xr:uid="{00000000-0005-0000-0000-000088800000}"/>
    <cellStyle name="Normal 3 2 4 7 2 4" xfId="12211" xr:uid="{00000000-0005-0000-0000-000089800000}"/>
    <cellStyle name="Normal 3 2 4 7 2 4 2" xfId="38961" xr:uid="{00000000-0005-0000-0000-00008A800000}"/>
    <cellStyle name="Normal 3 2 4 7 2 5" xfId="17056" xr:uid="{00000000-0005-0000-0000-00008B800000}"/>
    <cellStyle name="Normal 3 2 4 7 2 5 2" xfId="43806" xr:uid="{00000000-0005-0000-0000-00008C800000}"/>
    <cellStyle name="Normal 3 2 4 7 2 6" xfId="19457" xr:uid="{00000000-0005-0000-0000-00008D800000}"/>
    <cellStyle name="Normal 3 2 4 7 2 6 2" xfId="46204" xr:uid="{00000000-0005-0000-0000-00008E800000}"/>
    <cellStyle name="Normal 3 2 4 7 2 7" xfId="21908" xr:uid="{00000000-0005-0000-0000-00008F800000}"/>
    <cellStyle name="Normal 3 2 4 7 2 7 2" xfId="48655" xr:uid="{00000000-0005-0000-0000-000090800000}"/>
    <cellStyle name="Normal 3 2 4 7 2 8" xfId="26774" xr:uid="{00000000-0005-0000-0000-000091800000}"/>
    <cellStyle name="Normal 3 2 4 7 2 8 2" xfId="53519" xr:uid="{00000000-0005-0000-0000-000092800000}"/>
    <cellStyle name="Normal 3 2 4 7 2 9" xfId="29264" xr:uid="{00000000-0005-0000-0000-000093800000}"/>
    <cellStyle name="Normal 3 2 4 7 3" xfId="3559" xr:uid="{00000000-0005-0000-0000-000094800000}"/>
    <cellStyle name="Normal 3 2 4 7 3 2" xfId="8417" xr:uid="{00000000-0005-0000-0000-000095800000}"/>
    <cellStyle name="Normal 3 2 4 7 3 2 2" xfId="35167" xr:uid="{00000000-0005-0000-0000-000096800000}"/>
    <cellStyle name="Normal 3 2 4 7 3 3" xfId="13159" xr:uid="{00000000-0005-0000-0000-000097800000}"/>
    <cellStyle name="Normal 3 2 4 7 3 3 2" xfId="39909" xr:uid="{00000000-0005-0000-0000-000098800000}"/>
    <cellStyle name="Normal 3 2 4 7 3 4" xfId="22960" xr:uid="{00000000-0005-0000-0000-000099800000}"/>
    <cellStyle name="Normal 3 2 4 7 3 4 2" xfId="49707" xr:uid="{00000000-0005-0000-0000-00009A800000}"/>
    <cellStyle name="Normal 3 2 4 7 3 5" xfId="30316" xr:uid="{00000000-0005-0000-0000-00009B800000}"/>
    <cellStyle name="Normal 3 2 4 7 4" xfId="5943" xr:uid="{00000000-0005-0000-0000-00009C800000}"/>
    <cellStyle name="Normal 3 2 4 7 4 2" xfId="32693" xr:uid="{00000000-0005-0000-0000-00009D800000}"/>
    <cellStyle name="Normal 3 2 4 7 5" xfId="10789" xr:uid="{00000000-0005-0000-0000-00009E800000}"/>
    <cellStyle name="Normal 3 2 4 7 5 2" xfId="37539" xr:uid="{00000000-0005-0000-0000-00009F800000}"/>
    <cellStyle name="Normal 3 2 4 7 6" xfId="15634" xr:uid="{00000000-0005-0000-0000-0000A0800000}"/>
    <cellStyle name="Normal 3 2 4 7 6 2" xfId="42384" xr:uid="{00000000-0005-0000-0000-0000A1800000}"/>
    <cellStyle name="Normal 3 2 4 7 7" xfId="18035" xr:uid="{00000000-0005-0000-0000-0000A2800000}"/>
    <cellStyle name="Normal 3 2 4 7 7 2" xfId="44782" xr:uid="{00000000-0005-0000-0000-0000A3800000}"/>
    <cellStyle name="Normal 3 2 4 7 8" xfId="20486" xr:uid="{00000000-0005-0000-0000-0000A4800000}"/>
    <cellStyle name="Normal 3 2 4 7 8 2" xfId="47233" xr:uid="{00000000-0005-0000-0000-0000A5800000}"/>
    <cellStyle name="Normal 3 2 4 7 9" xfId="25352" xr:uid="{00000000-0005-0000-0000-0000A6800000}"/>
    <cellStyle name="Normal 3 2 4 7 9 2" xfId="52097" xr:uid="{00000000-0005-0000-0000-0000A7800000}"/>
    <cellStyle name="Normal 3 2 4 8" xfId="1555" xr:uid="{00000000-0005-0000-0000-0000A8800000}"/>
    <cellStyle name="Normal 3 2 4 8 2" xfId="4038" xr:uid="{00000000-0005-0000-0000-0000A9800000}"/>
    <cellStyle name="Normal 3 2 4 8 2 2" xfId="8891" xr:uid="{00000000-0005-0000-0000-0000AA800000}"/>
    <cellStyle name="Normal 3 2 4 8 2 2 2" xfId="35641" xr:uid="{00000000-0005-0000-0000-0000AB800000}"/>
    <cellStyle name="Normal 3 2 4 8 2 3" xfId="13633" xr:uid="{00000000-0005-0000-0000-0000AC800000}"/>
    <cellStyle name="Normal 3 2 4 8 2 3 2" xfId="40383" xr:uid="{00000000-0005-0000-0000-0000AD800000}"/>
    <cellStyle name="Normal 3 2 4 8 2 4" xfId="23434" xr:uid="{00000000-0005-0000-0000-0000AE800000}"/>
    <cellStyle name="Normal 3 2 4 8 2 4 2" xfId="50181" xr:uid="{00000000-0005-0000-0000-0000AF800000}"/>
    <cellStyle name="Normal 3 2 4 8 2 5" xfId="30790" xr:uid="{00000000-0005-0000-0000-0000B0800000}"/>
    <cellStyle name="Normal 3 2 4 8 3" xfId="6417" xr:uid="{00000000-0005-0000-0000-0000B1800000}"/>
    <cellStyle name="Normal 3 2 4 8 3 2" xfId="33167" xr:uid="{00000000-0005-0000-0000-0000B2800000}"/>
    <cellStyle name="Normal 3 2 4 8 4" xfId="11263" xr:uid="{00000000-0005-0000-0000-0000B3800000}"/>
    <cellStyle name="Normal 3 2 4 8 4 2" xfId="38013" xr:uid="{00000000-0005-0000-0000-0000B4800000}"/>
    <cellStyle name="Normal 3 2 4 8 5" xfId="16108" xr:uid="{00000000-0005-0000-0000-0000B5800000}"/>
    <cellStyle name="Normal 3 2 4 8 5 2" xfId="42858" xr:uid="{00000000-0005-0000-0000-0000B6800000}"/>
    <cellStyle name="Normal 3 2 4 8 6" xfId="18509" xr:uid="{00000000-0005-0000-0000-0000B7800000}"/>
    <cellStyle name="Normal 3 2 4 8 6 2" xfId="45256" xr:uid="{00000000-0005-0000-0000-0000B8800000}"/>
    <cellStyle name="Normal 3 2 4 8 7" xfId="20960" xr:uid="{00000000-0005-0000-0000-0000B9800000}"/>
    <cellStyle name="Normal 3 2 4 8 7 2" xfId="47707" xr:uid="{00000000-0005-0000-0000-0000BA800000}"/>
    <cellStyle name="Normal 3 2 4 8 8" xfId="25826" xr:uid="{00000000-0005-0000-0000-0000BB800000}"/>
    <cellStyle name="Normal 3 2 4 8 8 2" xfId="52571" xr:uid="{00000000-0005-0000-0000-0000BC800000}"/>
    <cellStyle name="Normal 3 2 4 8 9" xfId="28316" xr:uid="{00000000-0005-0000-0000-0000BD800000}"/>
    <cellStyle name="Normal 3 2 4 9" xfId="2031" xr:uid="{00000000-0005-0000-0000-0000BE800000}"/>
    <cellStyle name="Normal 3 2 4 9 2" xfId="4514" xr:uid="{00000000-0005-0000-0000-0000BF800000}"/>
    <cellStyle name="Normal 3 2 4 9 2 2" xfId="9365" xr:uid="{00000000-0005-0000-0000-0000C0800000}"/>
    <cellStyle name="Normal 3 2 4 9 2 2 2" xfId="36115" xr:uid="{00000000-0005-0000-0000-0000C1800000}"/>
    <cellStyle name="Normal 3 2 4 9 2 3" xfId="14107" xr:uid="{00000000-0005-0000-0000-0000C2800000}"/>
    <cellStyle name="Normal 3 2 4 9 2 3 2" xfId="40857" xr:uid="{00000000-0005-0000-0000-0000C3800000}"/>
    <cellStyle name="Normal 3 2 4 9 2 4" xfId="23908" xr:uid="{00000000-0005-0000-0000-0000C4800000}"/>
    <cellStyle name="Normal 3 2 4 9 2 4 2" xfId="50655" xr:uid="{00000000-0005-0000-0000-0000C5800000}"/>
    <cellStyle name="Normal 3 2 4 9 2 5" xfId="31264" xr:uid="{00000000-0005-0000-0000-0000C6800000}"/>
    <cellStyle name="Normal 3 2 4 9 3" xfId="6891" xr:uid="{00000000-0005-0000-0000-0000C7800000}"/>
    <cellStyle name="Normal 3 2 4 9 3 2" xfId="33641" xr:uid="{00000000-0005-0000-0000-0000C8800000}"/>
    <cellStyle name="Normal 3 2 4 9 4" xfId="11737" xr:uid="{00000000-0005-0000-0000-0000C9800000}"/>
    <cellStyle name="Normal 3 2 4 9 4 2" xfId="38487" xr:uid="{00000000-0005-0000-0000-0000CA800000}"/>
    <cellStyle name="Normal 3 2 4 9 5" xfId="16582" xr:uid="{00000000-0005-0000-0000-0000CB800000}"/>
    <cellStyle name="Normal 3 2 4 9 5 2" xfId="43332" xr:uid="{00000000-0005-0000-0000-0000CC800000}"/>
    <cellStyle name="Normal 3 2 4 9 6" xfId="18983" xr:uid="{00000000-0005-0000-0000-0000CD800000}"/>
    <cellStyle name="Normal 3 2 4 9 6 2" xfId="45730" xr:uid="{00000000-0005-0000-0000-0000CE800000}"/>
    <cellStyle name="Normal 3 2 4 9 7" xfId="21434" xr:uid="{00000000-0005-0000-0000-0000CF800000}"/>
    <cellStyle name="Normal 3 2 4 9 7 2" xfId="48181" xr:uid="{00000000-0005-0000-0000-0000D0800000}"/>
    <cellStyle name="Normal 3 2 4 9 8" xfId="26300" xr:uid="{00000000-0005-0000-0000-0000D1800000}"/>
    <cellStyle name="Normal 3 2 4 9 8 2" xfId="53045" xr:uid="{00000000-0005-0000-0000-0000D2800000}"/>
    <cellStyle name="Normal 3 2 4 9 9" xfId="28790" xr:uid="{00000000-0005-0000-0000-0000D3800000}"/>
    <cellStyle name="Normal 3 2 5" xfId="130" xr:uid="{00000000-0005-0000-0000-0000D4800000}"/>
    <cellStyle name="Normal 3 2 5 10" xfId="2986" xr:uid="{00000000-0005-0000-0000-0000D5800000}"/>
    <cellStyle name="Normal 3 2 5 10 2" xfId="7845" xr:uid="{00000000-0005-0000-0000-0000D6800000}"/>
    <cellStyle name="Normal 3 2 5 10 2 2" xfId="34595" xr:uid="{00000000-0005-0000-0000-0000D7800000}"/>
    <cellStyle name="Normal 3 2 5 10 3" xfId="12691" xr:uid="{00000000-0005-0000-0000-0000D8800000}"/>
    <cellStyle name="Normal 3 2 5 10 3 2" xfId="39441" xr:uid="{00000000-0005-0000-0000-0000D9800000}"/>
    <cellStyle name="Normal 3 2 5 10 4" xfId="22388" xr:uid="{00000000-0005-0000-0000-0000DA800000}"/>
    <cellStyle name="Normal 3 2 5 10 4 2" xfId="49135" xr:uid="{00000000-0005-0000-0000-0000DB800000}"/>
    <cellStyle name="Normal 3 2 5 10 5" xfId="29744" xr:uid="{00000000-0005-0000-0000-0000DC800000}"/>
    <cellStyle name="Normal 3 2 5 11" xfId="5475" xr:uid="{00000000-0005-0000-0000-0000DD800000}"/>
    <cellStyle name="Normal 3 2 5 11 2" xfId="32225" xr:uid="{00000000-0005-0000-0000-0000DE800000}"/>
    <cellStyle name="Normal 3 2 5 12" xfId="10320" xr:uid="{00000000-0005-0000-0000-0000DF800000}"/>
    <cellStyle name="Normal 3 2 5 12 2" xfId="37070" xr:uid="{00000000-0005-0000-0000-0000E0800000}"/>
    <cellStyle name="Normal 3 2 5 13" xfId="15166" xr:uid="{00000000-0005-0000-0000-0000E1800000}"/>
    <cellStyle name="Normal 3 2 5 13 2" xfId="41916" xr:uid="{00000000-0005-0000-0000-0000E2800000}"/>
    <cellStyle name="Normal 3 2 5 14" xfId="17541" xr:uid="{00000000-0005-0000-0000-0000E3800000}"/>
    <cellStyle name="Normal 3 2 5 14 2" xfId="44288" xr:uid="{00000000-0005-0000-0000-0000E4800000}"/>
    <cellStyle name="Normal 3 2 5 15" xfId="20017" xr:uid="{00000000-0005-0000-0000-0000E5800000}"/>
    <cellStyle name="Normal 3 2 5 15 2" xfId="46764" xr:uid="{00000000-0005-0000-0000-0000E6800000}"/>
    <cellStyle name="Normal 3 2 5 16" xfId="24883" xr:uid="{00000000-0005-0000-0000-0000E7800000}"/>
    <cellStyle name="Normal 3 2 5 16 2" xfId="51629" xr:uid="{00000000-0005-0000-0000-0000E8800000}"/>
    <cellStyle name="Normal 3 2 5 17" xfId="27270" xr:uid="{00000000-0005-0000-0000-0000E9800000}"/>
    <cellStyle name="Normal 3 2 5 2" xfId="506" xr:uid="{00000000-0005-0000-0000-0000EA800000}"/>
    <cellStyle name="Normal 3 2 5 2 10" xfId="15201" xr:uid="{00000000-0005-0000-0000-0000EB800000}"/>
    <cellStyle name="Normal 3 2 5 2 10 2" xfId="41951" xr:uid="{00000000-0005-0000-0000-0000EC800000}"/>
    <cellStyle name="Normal 3 2 5 2 11" xfId="17593" xr:uid="{00000000-0005-0000-0000-0000ED800000}"/>
    <cellStyle name="Normal 3 2 5 2 11 2" xfId="44340" xr:uid="{00000000-0005-0000-0000-0000EE800000}"/>
    <cellStyle name="Normal 3 2 5 2 12" xfId="20052" xr:uid="{00000000-0005-0000-0000-0000EF800000}"/>
    <cellStyle name="Normal 3 2 5 2 12 2" xfId="46799" xr:uid="{00000000-0005-0000-0000-0000F0800000}"/>
    <cellStyle name="Normal 3 2 5 2 13" xfId="24918" xr:uid="{00000000-0005-0000-0000-0000F1800000}"/>
    <cellStyle name="Normal 3 2 5 2 13 2" xfId="51664" xr:uid="{00000000-0005-0000-0000-0000F2800000}"/>
    <cellStyle name="Normal 3 2 5 2 14" xfId="27331" xr:uid="{00000000-0005-0000-0000-0000F3800000}"/>
    <cellStyle name="Normal 3 2 5 2 2" xfId="703" xr:uid="{00000000-0005-0000-0000-0000F4800000}"/>
    <cellStyle name="Normal 3 2 5 2 2 10" xfId="17734" xr:uid="{00000000-0005-0000-0000-0000F5800000}"/>
    <cellStyle name="Normal 3 2 5 2 2 10 2" xfId="44481" xr:uid="{00000000-0005-0000-0000-0000F6800000}"/>
    <cellStyle name="Normal 3 2 5 2 2 11" xfId="20188" xr:uid="{00000000-0005-0000-0000-0000F7800000}"/>
    <cellStyle name="Normal 3 2 5 2 2 11 2" xfId="46935" xr:uid="{00000000-0005-0000-0000-0000F8800000}"/>
    <cellStyle name="Normal 3 2 5 2 2 12" xfId="25054" xr:uid="{00000000-0005-0000-0000-0000F9800000}"/>
    <cellStyle name="Normal 3 2 5 2 2 12 2" xfId="51800" xr:uid="{00000000-0005-0000-0000-0000FA800000}"/>
    <cellStyle name="Normal 3 2 5 2 2 13" xfId="27512" xr:uid="{00000000-0005-0000-0000-0000FB800000}"/>
    <cellStyle name="Normal 3 2 5 2 2 2" xfId="1014" xr:uid="{00000000-0005-0000-0000-0000FC800000}"/>
    <cellStyle name="Normal 3 2 5 2 2 2 10" xfId="20426" xr:uid="{00000000-0005-0000-0000-0000FD800000}"/>
    <cellStyle name="Normal 3 2 5 2 2 2 10 2" xfId="47173" xr:uid="{00000000-0005-0000-0000-0000FE800000}"/>
    <cellStyle name="Normal 3 2 5 2 2 2 11" xfId="25292" xr:uid="{00000000-0005-0000-0000-0000FF800000}"/>
    <cellStyle name="Normal 3 2 5 2 2 2 11 2" xfId="52037" xr:uid="{00000000-0005-0000-0000-000000810000}"/>
    <cellStyle name="Normal 3 2 5 2 2 2 12" xfId="27782" xr:uid="{00000000-0005-0000-0000-000001810000}"/>
    <cellStyle name="Normal 3 2 5 2 2 2 2" xfId="1491" xr:uid="{00000000-0005-0000-0000-000002810000}"/>
    <cellStyle name="Normal 3 2 5 2 2 2 2 10" xfId="28256" xr:uid="{00000000-0005-0000-0000-000003810000}"/>
    <cellStyle name="Normal 3 2 5 2 2 2 2 2" xfId="2919" xr:uid="{00000000-0005-0000-0000-000004810000}"/>
    <cellStyle name="Normal 3 2 5 2 2 2 2 2 2" xfId="5402" xr:uid="{00000000-0005-0000-0000-000005810000}"/>
    <cellStyle name="Normal 3 2 5 2 2 2 2 2 2 2" xfId="10253" xr:uid="{00000000-0005-0000-0000-000006810000}"/>
    <cellStyle name="Normal 3 2 5 2 2 2 2 2 2 2 2" xfId="37003" xr:uid="{00000000-0005-0000-0000-000007810000}"/>
    <cellStyle name="Normal 3 2 5 2 2 2 2 2 2 3" xfId="14995" xr:uid="{00000000-0005-0000-0000-000008810000}"/>
    <cellStyle name="Normal 3 2 5 2 2 2 2 2 2 3 2" xfId="41745" xr:uid="{00000000-0005-0000-0000-000009810000}"/>
    <cellStyle name="Normal 3 2 5 2 2 2 2 2 2 4" xfId="24796" xr:uid="{00000000-0005-0000-0000-00000A810000}"/>
    <cellStyle name="Normal 3 2 5 2 2 2 2 2 2 4 2" xfId="51543" xr:uid="{00000000-0005-0000-0000-00000B810000}"/>
    <cellStyle name="Normal 3 2 5 2 2 2 2 2 2 5" xfId="32152" xr:uid="{00000000-0005-0000-0000-00000C810000}"/>
    <cellStyle name="Normal 3 2 5 2 2 2 2 2 3" xfId="7779" xr:uid="{00000000-0005-0000-0000-00000D810000}"/>
    <cellStyle name="Normal 3 2 5 2 2 2 2 2 3 2" xfId="34529" xr:uid="{00000000-0005-0000-0000-00000E810000}"/>
    <cellStyle name="Normal 3 2 5 2 2 2 2 2 4" xfId="12625" xr:uid="{00000000-0005-0000-0000-00000F810000}"/>
    <cellStyle name="Normal 3 2 5 2 2 2 2 2 4 2" xfId="39375" xr:uid="{00000000-0005-0000-0000-000010810000}"/>
    <cellStyle name="Normal 3 2 5 2 2 2 2 2 5" xfId="17470" xr:uid="{00000000-0005-0000-0000-000011810000}"/>
    <cellStyle name="Normal 3 2 5 2 2 2 2 2 5 2" xfId="44220" xr:uid="{00000000-0005-0000-0000-000012810000}"/>
    <cellStyle name="Normal 3 2 5 2 2 2 2 2 6" xfId="19871" xr:uid="{00000000-0005-0000-0000-000013810000}"/>
    <cellStyle name="Normal 3 2 5 2 2 2 2 2 6 2" xfId="46618" xr:uid="{00000000-0005-0000-0000-000014810000}"/>
    <cellStyle name="Normal 3 2 5 2 2 2 2 2 7" xfId="22322" xr:uid="{00000000-0005-0000-0000-000015810000}"/>
    <cellStyle name="Normal 3 2 5 2 2 2 2 2 7 2" xfId="49069" xr:uid="{00000000-0005-0000-0000-000016810000}"/>
    <cellStyle name="Normal 3 2 5 2 2 2 2 2 8" xfId="27188" xr:uid="{00000000-0005-0000-0000-000017810000}"/>
    <cellStyle name="Normal 3 2 5 2 2 2 2 2 8 2" xfId="53933" xr:uid="{00000000-0005-0000-0000-000018810000}"/>
    <cellStyle name="Normal 3 2 5 2 2 2 2 2 9" xfId="29678" xr:uid="{00000000-0005-0000-0000-000019810000}"/>
    <cellStyle name="Normal 3 2 5 2 2 2 2 3" xfId="3974" xr:uid="{00000000-0005-0000-0000-00001A810000}"/>
    <cellStyle name="Normal 3 2 5 2 2 2 2 3 2" xfId="8831" xr:uid="{00000000-0005-0000-0000-00001B810000}"/>
    <cellStyle name="Normal 3 2 5 2 2 2 2 3 2 2" xfId="35581" xr:uid="{00000000-0005-0000-0000-00001C810000}"/>
    <cellStyle name="Normal 3 2 5 2 2 2 2 3 3" xfId="13573" xr:uid="{00000000-0005-0000-0000-00001D810000}"/>
    <cellStyle name="Normal 3 2 5 2 2 2 2 3 3 2" xfId="40323" xr:uid="{00000000-0005-0000-0000-00001E810000}"/>
    <cellStyle name="Normal 3 2 5 2 2 2 2 3 4" xfId="23374" xr:uid="{00000000-0005-0000-0000-00001F810000}"/>
    <cellStyle name="Normal 3 2 5 2 2 2 2 3 4 2" xfId="50121" xr:uid="{00000000-0005-0000-0000-000020810000}"/>
    <cellStyle name="Normal 3 2 5 2 2 2 2 3 5" xfId="30730" xr:uid="{00000000-0005-0000-0000-000021810000}"/>
    <cellStyle name="Normal 3 2 5 2 2 2 2 4" xfId="6357" xr:uid="{00000000-0005-0000-0000-000022810000}"/>
    <cellStyle name="Normal 3 2 5 2 2 2 2 4 2" xfId="33107" xr:uid="{00000000-0005-0000-0000-000023810000}"/>
    <cellStyle name="Normal 3 2 5 2 2 2 2 5" xfId="11203" xr:uid="{00000000-0005-0000-0000-000024810000}"/>
    <cellStyle name="Normal 3 2 5 2 2 2 2 5 2" xfId="37953" xr:uid="{00000000-0005-0000-0000-000025810000}"/>
    <cellStyle name="Normal 3 2 5 2 2 2 2 6" xfId="16048" xr:uid="{00000000-0005-0000-0000-000026810000}"/>
    <cellStyle name="Normal 3 2 5 2 2 2 2 6 2" xfId="42798" xr:uid="{00000000-0005-0000-0000-000027810000}"/>
    <cellStyle name="Normal 3 2 5 2 2 2 2 7" xfId="18449" xr:uid="{00000000-0005-0000-0000-000028810000}"/>
    <cellStyle name="Normal 3 2 5 2 2 2 2 7 2" xfId="45196" xr:uid="{00000000-0005-0000-0000-000029810000}"/>
    <cellStyle name="Normal 3 2 5 2 2 2 2 8" xfId="20900" xr:uid="{00000000-0005-0000-0000-00002A810000}"/>
    <cellStyle name="Normal 3 2 5 2 2 2 2 8 2" xfId="47647" xr:uid="{00000000-0005-0000-0000-00002B810000}"/>
    <cellStyle name="Normal 3 2 5 2 2 2 2 9" xfId="25766" xr:uid="{00000000-0005-0000-0000-00002C810000}"/>
    <cellStyle name="Normal 3 2 5 2 2 2 2 9 2" xfId="52511" xr:uid="{00000000-0005-0000-0000-00002D810000}"/>
    <cellStyle name="Normal 3 2 5 2 2 2 3" xfId="1970" xr:uid="{00000000-0005-0000-0000-00002E810000}"/>
    <cellStyle name="Normal 3 2 5 2 2 2 3 2" xfId="4453" xr:uid="{00000000-0005-0000-0000-00002F810000}"/>
    <cellStyle name="Normal 3 2 5 2 2 2 3 2 2" xfId="9305" xr:uid="{00000000-0005-0000-0000-000030810000}"/>
    <cellStyle name="Normal 3 2 5 2 2 2 3 2 2 2" xfId="36055" xr:uid="{00000000-0005-0000-0000-000031810000}"/>
    <cellStyle name="Normal 3 2 5 2 2 2 3 2 3" xfId="14047" xr:uid="{00000000-0005-0000-0000-000032810000}"/>
    <cellStyle name="Normal 3 2 5 2 2 2 3 2 3 2" xfId="40797" xr:uid="{00000000-0005-0000-0000-000033810000}"/>
    <cellStyle name="Normal 3 2 5 2 2 2 3 2 4" xfId="23848" xr:uid="{00000000-0005-0000-0000-000034810000}"/>
    <cellStyle name="Normal 3 2 5 2 2 2 3 2 4 2" xfId="50595" xr:uid="{00000000-0005-0000-0000-000035810000}"/>
    <cellStyle name="Normal 3 2 5 2 2 2 3 2 5" xfId="31204" xr:uid="{00000000-0005-0000-0000-000036810000}"/>
    <cellStyle name="Normal 3 2 5 2 2 2 3 3" xfId="6831" xr:uid="{00000000-0005-0000-0000-000037810000}"/>
    <cellStyle name="Normal 3 2 5 2 2 2 3 3 2" xfId="33581" xr:uid="{00000000-0005-0000-0000-000038810000}"/>
    <cellStyle name="Normal 3 2 5 2 2 2 3 4" xfId="11677" xr:uid="{00000000-0005-0000-0000-000039810000}"/>
    <cellStyle name="Normal 3 2 5 2 2 2 3 4 2" xfId="38427" xr:uid="{00000000-0005-0000-0000-00003A810000}"/>
    <cellStyle name="Normal 3 2 5 2 2 2 3 5" xfId="16522" xr:uid="{00000000-0005-0000-0000-00003B810000}"/>
    <cellStyle name="Normal 3 2 5 2 2 2 3 5 2" xfId="43272" xr:uid="{00000000-0005-0000-0000-00003C810000}"/>
    <cellStyle name="Normal 3 2 5 2 2 2 3 6" xfId="18923" xr:uid="{00000000-0005-0000-0000-00003D810000}"/>
    <cellStyle name="Normal 3 2 5 2 2 2 3 6 2" xfId="45670" xr:uid="{00000000-0005-0000-0000-00003E810000}"/>
    <cellStyle name="Normal 3 2 5 2 2 2 3 7" xfId="21374" xr:uid="{00000000-0005-0000-0000-00003F810000}"/>
    <cellStyle name="Normal 3 2 5 2 2 2 3 7 2" xfId="48121" xr:uid="{00000000-0005-0000-0000-000040810000}"/>
    <cellStyle name="Normal 3 2 5 2 2 2 3 8" xfId="26240" xr:uid="{00000000-0005-0000-0000-000041810000}"/>
    <cellStyle name="Normal 3 2 5 2 2 2 3 8 2" xfId="52985" xr:uid="{00000000-0005-0000-0000-000042810000}"/>
    <cellStyle name="Normal 3 2 5 2 2 2 3 9" xfId="28730" xr:uid="{00000000-0005-0000-0000-000043810000}"/>
    <cellStyle name="Normal 3 2 5 2 2 2 4" xfId="2445" xr:uid="{00000000-0005-0000-0000-000044810000}"/>
    <cellStyle name="Normal 3 2 5 2 2 2 4 2" xfId="4928" xr:uid="{00000000-0005-0000-0000-000045810000}"/>
    <cellStyle name="Normal 3 2 5 2 2 2 4 2 2" xfId="9779" xr:uid="{00000000-0005-0000-0000-000046810000}"/>
    <cellStyle name="Normal 3 2 5 2 2 2 4 2 2 2" xfId="36529" xr:uid="{00000000-0005-0000-0000-000047810000}"/>
    <cellStyle name="Normal 3 2 5 2 2 2 4 2 3" xfId="14521" xr:uid="{00000000-0005-0000-0000-000048810000}"/>
    <cellStyle name="Normal 3 2 5 2 2 2 4 2 3 2" xfId="41271" xr:uid="{00000000-0005-0000-0000-000049810000}"/>
    <cellStyle name="Normal 3 2 5 2 2 2 4 2 4" xfId="24322" xr:uid="{00000000-0005-0000-0000-00004A810000}"/>
    <cellStyle name="Normal 3 2 5 2 2 2 4 2 4 2" xfId="51069" xr:uid="{00000000-0005-0000-0000-00004B810000}"/>
    <cellStyle name="Normal 3 2 5 2 2 2 4 2 5" xfId="31678" xr:uid="{00000000-0005-0000-0000-00004C810000}"/>
    <cellStyle name="Normal 3 2 5 2 2 2 4 3" xfId="7305" xr:uid="{00000000-0005-0000-0000-00004D810000}"/>
    <cellStyle name="Normal 3 2 5 2 2 2 4 3 2" xfId="34055" xr:uid="{00000000-0005-0000-0000-00004E810000}"/>
    <cellStyle name="Normal 3 2 5 2 2 2 4 4" xfId="12151" xr:uid="{00000000-0005-0000-0000-00004F810000}"/>
    <cellStyle name="Normal 3 2 5 2 2 2 4 4 2" xfId="38901" xr:uid="{00000000-0005-0000-0000-000050810000}"/>
    <cellStyle name="Normal 3 2 5 2 2 2 4 5" xfId="16996" xr:uid="{00000000-0005-0000-0000-000051810000}"/>
    <cellStyle name="Normal 3 2 5 2 2 2 4 5 2" xfId="43746" xr:uid="{00000000-0005-0000-0000-000052810000}"/>
    <cellStyle name="Normal 3 2 5 2 2 2 4 6" xfId="19397" xr:uid="{00000000-0005-0000-0000-000053810000}"/>
    <cellStyle name="Normal 3 2 5 2 2 2 4 6 2" xfId="46144" xr:uid="{00000000-0005-0000-0000-000054810000}"/>
    <cellStyle name="Normal 3 2 5 2 2 2 4 7" xfId="21848" xr:uid="{00000000-0005-0000-0000-000055810000}"/>
    <cellStyle name="Normal 3 2 5 2 2 2 4 7 2" xfId="48595" xr:uid="{00000000-0005-0000-0000-000056810000}"/>
    <cellStyle name="Normal 3 2 5 2 2 2 4 8" xfId="26714" xr:uid="{00000000-0005-0000-0000-000057810000}"/>
    <cellStyle name="Normal 3 2 5 2 2 2 4 8 2" xfId="53459" xr:uid="{00000000-0005-0000-0000-000058810000}"/>
    <cellStyle name="Normal 3 2 5 2 2 2 4 9" xfId="29204" xr:uid="{00000000-0005-0000-0000-000059810000}"/>
    <cellStyle name="Normal 3 2 5 2 2 2 5" xfId="3498" xr:uid="{00000000-0005-0000-0000-00005A810000}"/>
    <cellStyle name="Normal 3 2 5 2 2 2 5 2" xfId="8357" xr:uid="{00000000-0005-0000-0000-00005B810000}"/>
    <cellStyle name="Normal 3 2 5 2 2 2 5 2 2" xfId="35107" xr:uid="{00000000-0005-0000-0000-00005C810000}"/>
    <cellStyle name="Normal 3 2 5 2 2 2 5 3" xfId="13099" xr:uid="{00000000-0005-0000-0000-00005D810000}"/>
    <cellStyle name="Normal 3 2 5 2 2 2 5 3 2" xfId="39849" xr:uid="{00000000-0005-0000-0000-00005E810000}"/>
    <cellStyle name="Normal 3 2 5 2 2 2 5 4" xfId="22900" xr:uid="{00000000-0005-0000-0000-00005F810000}"/>
    <cellStyle name="Normal 3 2 5 2 2 2 5 4 2" xfId="49647" xr:uid="{00000000-0005-0000-0000-000060810000}"/>
    <cellStyle name="Normal 3 2 5 2 2 2 5 5" xfId="30256" xr:uid="{00000000-0005-0000-0000-000061810000}"/>
    <cellStyle name="Normal 3 2 5 2 2 2 6" xfId="5883" xr:uid="{00000000-0005-0000-0000-000062810000}"/>
    <cellStyle name="Normal 3 2 5 2 2 2 6 2" xfId="32633" xr:uid="{00000000-0005-0000-0000-000063810000}"/>
    <cellStyle name="Normal 3 2 5 2 2 2 7" xfId="10729" xr:uid="{00000000-0005-0000-0000-000064810000}"/>
    <cellStyle name="Normal 3 2 5 2 2 2 7 2" xfId="37479" xr:uid="{00000000-0005-0000-0000-000065810000}"/>
    <cellStyle name="Normal 3 2 5 2 2 2 8" xfId="15574" xr:uid="{00000000-0005-0000-0000-000066810000}"/>
    <cellStyle name="Normal 3 2 5 2 2 2 8 2" xfId="42324" xr:uid="{00000000-0005-0000-0000-000067810000}"/>
    <cellStyle name="Normal 3 2 5 2 2 2 9" xfId="17975" xr:uid="{00000000-0005-0000-0000-000068810000}"/>
    <cellStyle name="Normal 3 2 5 2 2 2 9 2" xfId="44722" xr:uid="{00000000-0005-0000-0000-000069810000}"/>
    <cellStyle name="Normal 3 2 5 2 2 3" xfId="1252" xr:uid="{00000000-0005-0000-0000-00006A810000}"/>
    <cellStyle name="Normal 3 2 5 2 2 3 10" xfId="28019" xr:uid="{00000000-0005-0000-0000-00006B810000}"/>
    <cellStyle name="Normal 3 2 5 2 2 3 2" xfId="2682" xr:uid="{00000000-0005-0000-0000-00006C810000}"/>
    <cellStyle name="Normal 3 2 5 2 2 3 2 2" xfId="5165" xr:uid="{00000000-0005-0000-0000-00006D810000}"/>
    <cellStyle name="Normal 3 2 5 2 2 3 2 2 2" xfId="10016" xr:uid="{00000000-0005-0000-0000-00006E810000}"/>
    <cellStyle name="Normal 3 2 5 2 2 3 2 2 2 2" xfId="36766" xr:uid="{00000000-0005-0000-0000-00006F810000}"/>
    <cellStyle name="Normal 3 2 5 2 2 3 2 2 3" xfId="14758" xr:uid="{00000000-0005-0000-0000-000070810000}"/>
    <cellStyle name="Normal 3 2 5 2 2 3 2 2 3 2" xfId="41508" xr:uid="{00000000-0005-0000-0000-000071810000}"/>
    <cellStyle name="Normal 3 2 5 2 2 3 2 2 4" xfId="24559" xr:uid="{00000000-0005-0000-0000-000072810000}"/>
    <cellStyle name="Normal 3 2 5 2 2 3 2 2 4 2" xfId="51306" xr:uid="{00000000-0005-0000-0000-000073810000}"/>
    <cellStyle name="Normal 3 2 5 2 2 3 2 2 5" xfId="31915" xr:uid="{00000000-0005-0000-0000-000074810000}"/>
    <cellStyle name="Normal 3 2 5 2 2 3 2 3" xfId="7542" xr:uid="{00000000-0005-0000-0000-000075810000}"/>
    <cellStyle name="Normal 3 2 5 2 2 3 2 3 2" xfId="34292" xr:uid="{00000000-0005-0000-0000-000076810000}"/>
    <cellStyle name="Normal 3 2 5 2 2 3 2 4" xfId="12388" xr:uid="{00000000-0005-0000-0000-000077810000}"/>
    <cellStyle name="Normal 3 2 5 2 2 3 2 4 2" xfId="39138" xr:uid="{00000000-0005-0000-0000-000078810000}"/>
    <cellStyle name="Normal 3 2 5 2 2 3 2 5" xfId="17233" xr:uid="{00000000-0005-0000-0000-000079810000}"/>
    <cellStyle name="Normal 3 2 5 2 2 3 2 5 2" xfId="43983" xr:uid="{00000000-0005-0000-0000-00007A810000}"/>
    <cellStyle name="Normal 3 2 5 2 2 3 2 6" xfId="19634" xr:uid="{00000000-0005-0000-0000-00007B810000}"/>
    <cellStyle name="Normal 3 2 5 2 2 3 2 6 2" xfId="46381" xr:uid="{00000000-0005-0000-0000-00007C810000}"/>
    <cellStyle name="Normal 3 2 5 2 2 3 2 7" xfId="22085" xr:uid="{00000000-0005-0000-0000-00007D810000}"/>
    <cellStyle name="Normal 3 2 5 2 2 3 2 7 2" xfId="48832" xr:uid="{00000000-0005-0000-0000-00007E810000}"/>
    <cellStyle name="Normal 3 2 5 2 2 3 2 8" xfId="26951" xr:uid="{00000000-0005-0000-0000-00007F810000}"/>
    <cellStyle name="Normal 3 2 5 2 2 3 2 8 2" xfId="53696" xr:uid="{00000000-0005-0000-0000-000080810000}"/>
    <cellStyle name="Normal 3 2 5 2 2 3 2 9" xfId="29441" xr:uid="{00000000-0005-0000-0000-000081810000}"/>
    <cellStyle name="Normal 3 2 5 2 2 3 3" xfId="3736" xr:uid="{00000000-0005-0000-0000-000082810000}"/>
    <cellStyle name="Normal 3 2 5 2 2 3 3 2" xfId="8594" xr:uid="{00000000-0005-0000-0000-000083810000}"/>
    <cellStyle name="Normal 3 2 5 2 2 3 3 2 2" xfId="35344" xr:uid="{00000000-0005-0000-0000-000084810000}"/>
    <cellStyle name="Normal 3 2 5 2 2 3 3 3" xfId="13336" xr:uid="{00000000-0005-0000-0000-000085810000}"/>
    <cellStyle name="Normal 3 2 5 2 2 3 3 3 2" xfId="40086" xr:uid="{00000000-0005-0000-0000-000086810000}"/>
    <cellStyle name="Normal 3 2 5 2 2 3 3 4" xfId="23137" xr:uid="{00000000-0005-0000-0000-000087810000}"/>
    <cellStyle name="Normal 3 2 5 2 2 3 3 4 2" xfId="49884" xr:uid="{00000000-0005-0000-0000-000088810000}"/>
    <cellStyle name="Normal 3 2 5 2 2 3 3 5" xfId="30493" xr:uid="{00000000-0005-0000-0000-000089810000}"/>
    <cellStyle name="Normal 3 2 5 2 2 3 4" xfId="6120" xr:uid="{00000000-0005-0000-0000-00008A810000}"/>
    <cellStyle name="Normal 3 2 5 2 2 3 4 2" xfId="32870" xr:uid="{00000000-0005-0000-0000-00008B810000}"/>
    <cellStyle name="Normal 3 2 5 2 2 3 5" xfId="10966" xr:uid="{00000000-0005-0000-0000-00008C810000}"/>
    <cellStyle name="Normal 3 2 5 2 2 3 5 2" xfId="37716" xr:uid="{00000000-0005-0000-0000-00008D810000}"/>
    <cellStyle name="Normal 3 2 5 2 2 3 6" xfId="15811" xr:uid="{00000000-0005-0000-0000-00008E810000}"/>
    <cellStyle name="Normal 3 2 5 2 2 3 6 2" xfId="42561" xr:uid="{00000000-0005-0000-0000-00008F810000}"/>
    <cellStyle name="Normal 3 2 5 2 2 3 7" xfId="18212" xr:uid="{00000000-0005-0000-0000-000090810000}"/>
    <cellStyle name="Normal 3 2 5 2 2 3 7 2" xfId="44959" xr:uid="{00000000-0005-0000-0000-000091810000}"/>
    <cellStyle name="Normal 3 2 5 2 2 3 8" xfId="20663" xr:uid="{00000000-0005-0000-0000-000092810000}"/>
    <cellStyle name="Normal 3 2 5 2 2 3 8 2" xfId="47410" xr:uid="{00000000-0005-0000-0000-000093810000}"/>
    <cellStyle name="Normal 3 2 5 2 2 3 9" xfId="25529" xr:uid="{00000000-0005-0000-0000-000094810000}"/>
    <cellStyle name="Normal 3 2 5 2 2 3 9 2" xfId="52274" xr:uid="{00000000-0005-0000-0000-000095810000}"/>
    <cellStyle name="Normal 3 2 5 2 2 4" xfId="1732" xr:uid="{00000000-0005-0000-0000-000096810000}"/>
    <cellStyle name="Normal 3 2 5 2 2 4 2" xfId="4215" xr:uid="{00000000-0005-0000-0000-000097810000}"/>
    <cellStyle name="Normal 3 2 5 2 2 4 2 2" xfId="9068" xr:uid="{00000000-0005-0000-0000-000098810000}"/>
    <cellStyle name="Normal 3 2 5 2 2 4 2 2 2" xfId="35818" xr:uid="{00000000-0005-0000-0000-000099810000}"/>
    <cellStyle name="Normal 3 2 5 2 2 4 2 3" xfId="13810" xr:uid="{00000000-0005-0000-0000-00009A810000}"/>
    <cellStyle name="Normal 3 2 5 2 2 4 2 3 2" xfId="40560" xr:uid="{00000000-0005-0000-0000-00009B810000}"/>
    <cellStyle name="Normal 3 2 5 2 2 4 2 4" xfId="23611" xr:uid="{00000000-0005-0000-0000-00009C810000}"/>
    <cellStyle name="Normal 3 2 5 2 2 4 2 4 2" xfId="50358" xr:uid="{00000000-0005-0000-0000-00009D810000}"/>
    <cellStyle name="Normal 3 2 5 2 2 4 2 5" xfId="30967" xr:uid="{00000000-0005-0000-0000-00009E810000}"/>
    <cellStyle name="Normal 3 2 5 2 2 4 3" xfId="6594" xr:uid="{00000000-0005-0000-0000-00009F810000}"/>
    <cellStyle name="Normal 3 2 5 2 2 4 3 2" xfId="33344" xr:uid="{00000000-0005-0000-0000-0000A0810000}"/>
    <cellStyle name="Normal 3 2 5 2 2 4 4" xfId="11440" xr:uid="{00000000-0005-0000-0000-0000A1810000}"/>
    <cellStyle name="Normal 3 2 5 2 2 4 4 2" xfId="38190" xr:uid="{00000000-0005-0000-0000-0000A2810000}"/>
    <cellStyle name="Normal 3 2 5 2 2 4 5" xfId="16285" xr:uid="{00000000-0005-0000-0000-0000A3810000}"/>
    <cellStyle name="Normal 3 2 5 2 2 4 5 2" xfId="43035" xr:uid="{00000000-0005-0000-0000-0000A4810000}"/>
    <cellStyle name="Normal 3 2 5 2 2 4 6" xfId="18686" xr:uid="{00000000-0005-0000-0000-0000A5810000}"/>
    <cellStyle name="Normal 3 2 5 2 2 4 6 2" xfId="45433" xr:uid="{00000000-0005-0000-0000-0000A6810000}"/>
    <cellStyle name="Normal 3 2 5 2 2 4 7" xfId="21137" xr:uid="{00000000-0005-0000-0000-0000A7810000}"/>
    <cellStyle name="Normal 3 2 5 2 2 4 7 2" xfId="47884" xr:uid="{00000000-0005-0000-0000-0000A8810000}"/>
    <cellStyle name="Normal 3 2 5 2 2 4 8" xfId="26003" xr:uid="{00000000-0005-0000-0000-0000A9810000}"/>
    <cellStyle name="Normal 3 2 5 2 2 4 8 2" xfId="52748" xr:uid="{00000000-0005-0000-0000-0000AA810000}"/>
    <cellStyle name="Normal 3 2 5 2 2 4 9" xfId="28493" xr:uid="{00000000-0005-0000-0000-0000AB810000}"/>
    <cellStyle name="Normal 3 2 5 2 2 5" xfId="2208" xr:uid="{00000000-0005-0000-0000-0000AC810000}"/>
    <cellStyle name="Normal 3 2 5 2 2 5 2" xfId="4691" xr:uid="{00000000-0005-0000-0000-0000AD810000}"/>
    <cellStyle name="Normal 3 2 5 2 2 5 2 2" xfId="9542" xr:uid="{00000000-0005-0000-0000-0000AE810000}"/>
    <cellStyle name="Normal 3 2 5 2 2 5 2 2 2" xfId="36292" xr:uid="{00000000-0005-0000-0000-0000AF810000}"/>
    <cellStyle name="Normal 3 2 5 2 2 5 2 3" xfId="14284" xr:uid="{00000000-0005-0000-0000-0000B0810000}"/>
    <cellStyle name="Normal 3 2 5 2 2 5 2 3 2" xfId="41034" xr:uid="{00000000-0005-0000-0000-0000B1810000}"/>
    <cellStyle name="Normal 3 2 5 2 2 5 2 4" xfId="24085" xr:uid="{00000000-0005-0000-0000-0000B2810000}"/>
    <cellStyle name="Normal 3 2 5 2 2 5 2 4 2" xfId="50832" xr:uid="{00000000-0005-0000-0000-0000B3810000}"/>
    <cellStyle name="Normal 3 2 5 2 2 5 2 5" xfId="31441" xr:uid="{00000000-0005-0000-0000-0000B4810000}"/>
    <cellStyle name="Normal 3 2 5 2 2 5 3" xfId="7068" xr:uid="{00000000-0005-0000-0000-0000B5810000}"/>
    <cellStyle name="Normal 3 2 5 2 2 5 3 2" xfId="33818" xr:uid="{00000000-0005-0000-0000-0000B6810000}"/>
    <cellStyle name="Normal 3 2 5 2 2 5 4" xfId="11914" xr:uid="{00000000-0005-0000-0000-0000B7810000}"/>
    <cellStyle name="Normal 3 2 5 2 2 5 4 2" xfId="38664" xr:uid="{00000000-0005-0000-0000-0000B8810000}"/>
    <cellStyle name="Normal 3 2 5 2 2 5 5" xfId="16759" xr:uid="{00000000-0005-0000-0000-0000B9810000}"/>
    <cellStyle name="Normal 3 2 5 2 2 5 5 2" xfId="43509" xr:uid="{00000000-0005-0000-0000-0000BA810000}"/>
    <cellStyle name="Normal 3 2 5 2 2 5 6" xfId="19160" xr:uid="{00000000-0005-0000-0000-0000BB810000}"/>
    <cellStyle name="Normal 3 2 5 2 2 5 6 2" xfId="45907" xr:uid="{00000000-0005-0000-0000-0000BC810000}"/>
    <cellStyle name="Normal 3 2 5 2 2 5 7" xfId="21611" xr:uid="{00000000-0005-0000-0000-0000BD810000}"/>
    <cellStyle name="Normal 3 2 5 2 2 5 7 2" xfId="48358" xr:uid="{00000000-0005-0000-0000-0000BE810000}"/>
    <cellStyle name="Normal 3 2 5 2 2 5 8" xfId="26477" xr:uid="{00000000-0005-0000-0000-0000BF810000}"/>
    <cellStyle name="Normal 3 2 5 2 2 5 8 2" xfId="53222" xr:uid="{00000000-0005-0000-0000-0000C0810000}"/>
    <cellStyle name="Normal 3 2 5 2 2 5 9" xfId="28967" xr:uid="{00000000-0005-0000-0000-0000C1810000}"/>
    <cellStyle name="Normal 3 2 5 2 2 6" xfId="3228" xr:uid="{00000000-0005-0000-0000-0000C2810000}"/>
    <cellStyle name="Normal 3 2 5 2 2 6 2" xfId="8087" xr:uid="{00000000-0005-0000-0000-0000C3810000}"/>
    <cellStyle name="Normal 3 2 5 2 2 6 2 2" xfId="34837" xr:uid="{00000000-0005-0000-0000-0000C4810000}"/>
    <cellStyle name="Normal 3 2 5 2 2 6 3" xfId="12862" xr:uid="{00000000-0005-0000-0000-0000C5810000}"/>
    <cellStyle name="Normal 3 2 5 2 2 6 3 2" xfId="39612" xr:uid="{00000000-0005-0000-0000-0000C6810000}"/>
    <cellStyle name="Normal 3 2 5 2 2 6 4" xfId="22630" xr:uid="{00000000-0005-0000-0000-0000C7810000}"/>
    <cellStyle name="Normal 3 2 5 2 2 6 4 2" xfId="49377" xr:uid="{00000000-0005-0000-0000-0000C8810000}"/>
    <cellStyle name="Normal 3 2 5 2 2 6 5" xfId="29986" xr:uid="{00000000-0005-0000-0000-0000C9810000}"/>
    <cellStyle name="Normal 3 2 5 2 2 7" xfId="5646" xr:uid="{00000000-0005-0000-0000-0000CA810000}"/>
    <cellStyle name="Normal 3 2 5 2 2 7 2" xfId="32396" xr:uid="{00000000-0005-0000-0000-0000CB810000}"/>
    <cellStyle name="Normal 3 2 5 2 2 8" xfId="10491" xr:uid="{00000000-0005-0000-0000-0000CC810000}"/>
    <cellStyle name="Normal 3 2 5 2 2 8 2" xfId="37241" xr:uid="{00000000-0005-0000-0000-0000CD810000}"/>
    <cellStyle name="Normal 3 2 5 2 2 9" xfId="15337" xr:uid="{00000000-0005-0000-0000-0000CE810000}"/>
    <cellStyle name="Normal 3 2 5 2 2 9 2" xfId="42087" xr:uid="{00000000-0005-0000-0000-0000CF810000}"/>
    <cellStyle name="Normal 3 2 5 2 3" xfId="847" xr:uid="{00000000-0005-0000-0000-0000D0810000}"/>
    <cellStyle name="Normal 3 2 5 2 3 10" xfId="20290" xr:uid="{00000000-0005-0000-0000-0000D1810000}"/>
    <cellStyle name="Normal 3 2 5 2 3 10 2" xfId="47037" xr:uid="{00000000-0005-0000-0000-0000D2810000}"/>
    <cellStyle name="Normal 3 2 5 2 3 11" xfId="25156" xr:uid="{00000000-0005-0000-0000-0000D3810000}"/>
    <cellStyle name="Normal 3 2 5 2 3 11 2" xfId="51901" xr:uid="{00000000-0005-0000-0000-0000D4810000}"/>
    <cellStyle name="Normal 3 2 5 2 3 12" xfId="27620" xr:uid="{00000000-0005-0000-0000-0000D5810000}"/>
    <cellStyle name="Normal 3 2 5 2 3 2" xfId="1355" xr:uid="{00000000-0005-0000-0000-0000D6810000}"/>
    <cellStyle name="Normal 3 2 5 2 3 2 10" xfId="28120" xr:uid="{00000000-0005-0000-0000-0000D7810000}"/>
    <cellStyle name="Normal 3 2 5 2 3 2 2" xfId="2783" xr:uid="{00000000-0005-0000-0000-0000D8810000}"/>
    <cellStyle name="Normal 3 2 5 2 3 2 2 2" xfId="5266" xr:uid="{00000000-0005-0000-0000-0000D9810000}"/>
    <cellStyle name="Normal 3 2 5 2 3 2 2 2 2" xfId="10117" xr:uid="{00000000-0005-0000-0000-0000DA810000}"/>
    <cellStyle name="Normal 3 2 5 2 3 2 2 2 2 2" xfId="36867" xr:uid="{00000000-0005-0000-0000-0000DB810000}"/>
    <cellStyle name="Normal 3 2 5 2 3 2 2 2 3" xfId="14859" xr:uid="{00000000-0005-0000-0000-0000DC810000}"/>
    <cellStyle name="Normal 3 2 5 2 3 2 2 2 3 2" xfId="41609" xr:uid="{00000000-0005-0000-0000-0000DD810000}"/>
    <cellStyle name="Normal 3 2 5 2 3 2 2 2 4" xfId="24660" xr:uid="{00000000-0005-0000-0000-0000DE810000}"/>
    <cellStyle name="Normal 3 2 5 2 3 2 2 2 4 2" xfId="51407" xr:uid="{00000000-0005-0000-0000-0000DF810000}"/>
    <cellStyle name="Normal 3 2 5 2 3 2 2 2 5" xfId="32016" xr:uid="{00000000-0005-0000-0000-0000E0810000}"/>
    <cellStyle name="Normal 3 2 5 2 3 2 2 3" xfId="7643" xr:uid="{00000000-0005-0000-0000-0000E1810000}"/>
    <cellStyle name="Normal 3 2 5 2 3 2 2 3 2" xfId="34393" xr:uid="{00000000-0005-0000-0000-0000E2810000}"/>
    <cellStyle name="Normal 3 2 5 2 3 2 2 4" xfId="12489" xr:uid="{00000000-0005-0000-0000-0000E3810000}"/>
    <cellStyle name="Normal 3 2 5 2 3 2 2 4 2" xfId="39239" xr:uid="{00000000-0005-0000-0000-0000E4810000}"/>
    <cellStyle name="Normal 3 2 5 2 3 2 2 5" xfId="17334" xr:uid="{00000000-0005-0000-0000-0000E5810000}"/>
    <cellStyle name="Normal 3 2 5 2 3 2 2 5 2" xfId="44084" xr:uid="{00000000-0005-0000-0000-0000E6810000}"/>
    <cellStyle name="Normal 3 2 5 2 3 2 2 6" xfId="19735" xr:uid="{00000000-0005-0000-0000-0000E7810000}"/>
    <cellStyle name="Normal 3 2 5 2 3 2 2 6 2" xfId="46482" xr:uid="{00000000-0005-0000-0000-0000E8810000}"/>
    <cellStyle name="Normal 3 2 5 2 3 2 2 7" xfId="22186" xr:uid="{00000000-0005-0000-0000-0000E9810000}"/>
    <cellStyle name="Normal 3 2 5 2 3 2 2 7 2" xfId="48933" xr:uid="{00000000-0005-0000-0000-0000EA810000}"/>
    <cellStyle name="Normal 3 2 5 2 3 2 2 8" xfId="27052" xr:uid="{00000000-0005-0000-0000-0000EB810000}"/>
    <cellStyle name="Normal 3 2 5 2 3 2 2 8 2" xfId="53797" xr:uid="{00000000-0005-0000-0000-0000EC810000}"/>
    <cellStyle name="Normal 3 2 5 2 3 2 2 9" xfId="29542" xr:uid="{00000000-0005-0000-0000-0000ED810000}"/>
    <cellStyle name="Normal 3 2 5 2 3 2 3" xfId="3838" xr:uid="{00000000-0005-0000-0000-0000EE810000}"/>
    <cellStyle name="Normal 3 2 5 2 3 2 3 2" xfId="8695" xr:uid="{00000000-0005-0000-0000-0000EF810000}"/>
    <cellStyle name="Normal 3 2 5 2 3 2 3 2 2" xfId="35445" xr:uid="{00000000-0005-0000-0000-0000F0810000}"/>
    <cellStyle name="Normal 3 2 5 2 3 2 3 3" xfId="13437" xr:uid="{00000000-0005-0000-0000-0000F1810000}"/>
    <cellStyle name="Normal 3 2 5 2 3 2 3 3 2" xfId="40187" xr:uid="{00000000-0005-0000-0000-0000F2810000}"/>
    <cellStyle name="Normal 3 2 5 2 3 2 3 4" xfId="23238" xr:uid="{00000000-0005-0000-0000-0000F3810000}"/>
    <cellStyle name="Normal 3 2 5 2 3 2 3 4 2" xfId="49985" xr:uid="{00000000-0005-0000-0000-0000F4810000}"/>
    <cellStyle name="Normal 3 2 5 2 3 2 3 5" xfId="30594" xr:uid="{00000000-0005-0000-0000-0000F5810000}"/>
    <cellStyle name="Normal 3 2 5 2 3 2 4" xfId="6221" xr:uid="{00000000-0005-0000-0000-0000F6810000}"/>
    <cellStyle name="Normal 3 2 5 2 3 2 4 2" xfId="32971" xr:uid="{00000000-0005-0000-0000-0000F7810000}"/>
    <cellStyle name="Normal 3 2 5 2 3 2 5" xfId="11067" xr:uid="{00000000-0005-0000-0000-0000F8810000}"/>
    <cellStyle name="Normal 3 2 5 2 3 2 5 2" xfId="37817" xr:uid="{00000000-0005-0000-0000-0000F9810000}"/>
    <cellStyle name="Normal 3 2 5 2 3 2 6" xfId="15912" xr:uid="{00000000-0005-0000-0000-0000FA810000}"/>
    <cellStyle name="Normal 3 2 5 2 3 2 6 2" xfId="42662" xr:uid="{00000000-0005-0000-0000-0000FB810000}"/>
    <cellStyle name="Normal 3 2 5 2 3 2 7" xfId="18313" xr:uid="{00000000-0005-0000-0000-0000FC810000}"/>
    <cellStyle name="Normal 3 2 5 2 3 2 7 2" xfId="45060" xr:uid="{00000000-0005-0000-0000-0000FD810000}"/>
    <cellStyle name="Normal 3 2 5 2 3 2 8" xfId="20764" xr:uid="{00000000-0005-0000-0000-0000FE810000}"/>
    <cellStyle name="Normal 3 2 5 2 3 2 8 2" xfId="47511" xr:uid="{00000000-0005-0000-0000-0000FF810000}"/>
    <cellStyle name="Normal 3 2 5 2 3 2 9" xfId="25630" xr:uid="{00000000-0005-0000-0000-000000820000}"/>
    <cellStyle name="Normal 3 2 5 2 3 2 9 2" xfId="52375" xr:uid="{00000000-0005-0000-0000-000001820000}"/>
    <cellStyle name="Normal 3 2 5 2 3 3" xfId="1834" xr:uid="{00000000-0005-0000-0000-000002820000}"/>
    <cellStyle name="Normal 3 2 5 2 3 3 2" xfId="4317" xr:uid="{00000000-0005-0000-0000-000003820000}"/>
    <cellStyle name="Normal 3 2 5 2 3 3 2 2" xfId="9169" xr:uid="{00000000-0005-0000-0000-000004820000}"/>
    <cellStyle name="Normal 3 2 5 2 3 3 2 2 2" xfId="35919" xr:uid="{00000000-0005-0000-0000-000005820000}"/>
    <cellStyle name="Normal 3 2 5 2 3 3 2 3" xfId="13911" xr:uid="{00000000-0005-0000-0000-000006820000}"/>
    <cellStyle name="Normal 3 2 5 2 3 3 2 3 2" xfId="40661" xr:uid="{00000000-0005-0000-0000-000007820000}"/>
    <cellStyle name="Normal 3 2 5 2 3 3 2 4" xfId="23712" xr:uid="{00000000-0005-0000-0000-000008820000}"/>
    <cellStyle name="Normal 3 2 5 2 3 3 2 4 2" xfId="50459" xr:uid="{00000000-0005-0000-0000-000009820000}"/>
    <cellStyle name="Normal 3 2 5 2 3 3 2 5" xfId="31068" xr:uid="{00000000-0005-0000-0000-00000A820000}"/>
    <cellStyle name="Normal 3 2 5 2 3 3 3" xfId="6695" xr:uid="{00000000-0005-0000-0000-00000B820000}"/>
    <cellStyle name="Normal 3 2 5 2 3 3 3 2" xfId="33445" xr:uid="{00000000-0005-0000-0000-00000C820000}"/>
    <cellStyle name="Normal 3 2 5 2 3 3 4" xfId="11541" xr:uid="{00000000-0005-0000-0000-00000D820000}"/>
    <cellStyle name="Normal 3 2 5 2 3 3 4 2" xfId="38291" xr:uid="{00000000-0005-0000-0000-00000E820000}"/>
    <cellStyle name="Normal 3 2 5 2 3 3 5" xfId="16386" xr:uid="{00000000-0005-0000-0000-00000F820000}"/>
    <cellStyle name="Normal 3 2 5 2 3 3 5 2" xfId="43136" xr:uid="{00000000-0005-0000-0000-000010820000}"/>
    <cellStyle name="Normal 3 2 5 2 3 3 6" xfId="18787" xr:uid="{00000000-0005-0000-0000-000011820000}"/>
    <cellStyle name="Normal 3 2 5 2 3 3 6 2" xfId="45534" xr:uid="{00000000-0005-0000-0000-000012820000}"/>
    <cellStyle name="Normal 3 2 5 2 3 3 7" xfId="21238" xr:uid="{00000000-0005-0000-0000-000013820000}"/>
    <cellStyle name="Normal 3 2 5 2 3 3 7 2" xfId="47985" xr:uid="{00000000-0005-0000-0000-000014820000}"/>
    <cellStyle name="Normal 3 2 5 2 3 3 8" xfId="26104" xr:uid="{00000000-0005-0000-0000-000015820000}"/>
    <cellStyle name="Normal 3 2 5 2 3 3 8 2" xfId="52849" xr:uid="{00000000-0005-0000-0000-000016820000}"/>
    <cellStyle name="Normal 3 2 5 2 3 3 9" xfId="28594" xr:uid="{00000000-0005-0000-0000-000017820000}"/>
    <cellStyle name="Normal 3 2 5 2 3 4" xfId="2309" xr:uid="{00000000-0005-0000-0000-000018820000}"/>
    <cellStyle name="Normal 3 2 5 2 3 4 2" xfId="4792" xr:uid="{00000000-0005-0000-0000-000019820000}"/>
    <cellStyle name="Normal 3 2 5 2 3 4 2 2" xfId="9643" xr:uid="{00000000-0005-0000-0000-00001A820000}"/>
    <cellStyle name="Normal 3 2 5 2 3 4 2 2 2" xfId="36393" xr:uid="{00000000-0005-0000-0000-00001B820000}"/>
    <cellStyle name="Normal 3 2 5 2 3 4 2 3" xfId="14385" xr:uid="{00000000-0005-0000-0000-00001C820000}"/>
    <cellStyle name="Normal 3 2 5 2 3 4 2 3 2" xfId="41135" xr:uid="{00000000-0005-0000-0000-00001D820000}"/>
    <cellStyle name="Normal 3 2 5 2 3 4 2 4" xfId="24186" xr:uid="{00000000-0005-0000-0000-00001E820000}"/>
    <cellStyle name="Normal 3 2 5 2 3 4 2 4 2" xfId="50933" xr:uid="{00000000-0005-0000-0000-00001F820000}"/>
    <cellStyle name="Normal 3 2 5 2 3 4 2 5" xfId="31542" xr:uid="{00000000-0005-0000-0000-000020820000}"/>
    <cellStyle name="Normal 3 2 5 2 3 4 3" xfId="7169" xr:uid="{00000000-0005-0000-0000-000021820000}"/>
    <cellStyle name="Normal 3 2 5 2 3 4 3 2" xfId="33919" xr:uid="{00000000-0005-0000-0000-000022820000}"/>
    <cellStyle name="Normal 3 2 5 2 3 4 4" xfId="12015" xr:uid="{00000000-0005-0000-0000-000023820000}"/>
    <cellStyle name="Normal 3 2 5 2 3 4 4 2" xfId="38765" xr:uid="{00000000-0005-0000-0000-000024820000}"/>
    <cellStyle name="Normal 3 2 5 2 3 4 5" xfId="16860" xr:uid="{00000000-0005-0000-0000-000025820000}"/>
    <cellStyle name="Normal 3 2 5 2 3 4 5 2" xfId="43610" xr:uid="{00000000-0005-0000-0000-000026820000}"/>
    <cellStyle name="Normal 3 2 5 2 3 4 6" xfId="19261" xr:uid="{00000000-0005-0000-0000-000027820000}"/>
    <cellStyle name="Normal 3 2 5 2 3 4 6 2" xfId="46008" xr:uid="{00000000-0005-0000-0000-000028820000}"/>
    <cellStyle name="Normal 3 2 5 2 3 4 7" xfId="21712" xr:uid="{00000000-0005-0000-0000-000029820000}"/>
    <cellStyle name="Normal 3 2 5 2 3 4 7 2" xfId="48459" xr:uid="{00000000-0005-0000-0000-00002A820000}"/>
    <cellStyle name="Normal 3 2 5 2 3 4 8" xfId="26578" xr:uid="{00000000-0005-0000-0000-00002B820000}"/>
    <cellStyle name="Normal 3 2 5 2 3 4 8 2" xfId="53323" xr:uid="{00000000-0005-0000-0000-00002C820000}"/>
    <cellStyle name="Normal 3 2 5 2 3 4 9" xfId="29068" xr:uid="{00000000-0005-0000-0000-00002D820000}"/>
    <cellStyle name="Normal 3 2 5 2 3 5" xfId="3336" xr:uid="{00000000-0005-0000-0000-00002E820000}"/>
    <cellStyle name="Normal 3 2 5 2 3 5 2" xfId="8195" xr:uid="{00000000-0005-0000-0000-00002F820000}"/>
    <cellStyle name="Normal 3 2 5 2 3 5 2 2" xfId="34945" xr:uid="{00000000-0005-0000-0000-000030820000}"/>
    <cellStyle name="Normal 3 2 5 2 3 5 3" xfId="12963" xr:uid="{00000000-0005-0000-0000-000031820000}"/>
    <cellStyle name="Normal 3 2 5 2 3 5 3 2" xfId="39713" xr:uid="{00000000-0005-0000-0000-000032820000}"/>
    <cellStyle name="Normal 3 2 5 2 3 5 4" xfId="22738" xr:uid="{00000000-0005-0000-0000-000033820000}"/>
    <cellStyle name="Normal 3 2 5 2 3 5 4 2" xfId="49485" xr:uid="{00000000-0005-0000-0000-000034820000}"/>
    <cellStyle name="Normal 3 2 5 2 3 5 5" xfId="30094" xr:uid="{00000000-0005-0000-0000-000035820000}"/>
    <cellStyle name="Normal 3 2 5 2 3 6" xfId="5747" xr:uid="{00000000-0005-0000-0000-000036820000}"/>
    <cellStyle name="Normal 3 2 5 2 3 6 2" xfId="32497" xr:uid="{00000000-0005-0000-0000-000037820000}"/>
    <cellStyle name="Normal 3 2 5 2 3 7" xfId="10593" xr:uid="{00000000-0005-0000-0000-000038820000}"/>
    <cellStyle name="Normal 3 2 5 2 3 7 2" xfId="37343" xr:uid="{00000000-0005-0000-0000-000039820000}"/>
    <cellStyle name="Normal 3 2 5 2 3 8" xfId="15438" xr:uid="{00000000-0005-0000-0000-00003A820000}"/>
    <cellStyle name="Normal 3 2 5 2 3 8 2" xfId="42188" xr:uid="{00000000-0005-0000-0000-00003B820000}"/>
    <cellStyle name="Normal 3 2 5 2 3 9" xfId="17837" xr:uid="{00000000-0005-0000-0000-00003C820000}"/>
    <cellStyle name="Normal 3 2 5 2 3 9 2" xfId="44584" xr:uid="{00000000-0005-0000-0000-00003D820000}"/>
    <cellStyle name="Normal 3 2 5 2 4" xfId="1116" xr:uid="{00000000-0005-0000-0000-00003E820000}"/>
    <cellStyle name="Normal 3 2 5 2 4 10" xfId="27883" xr:uid="{00000000-0005-0000-0000-00003F820000}"/>
    <cellStyle name="Normal 3 2 5 2 4 2" xfId="2546" xr:uid="{00000000-0005-0000-0000-000040820000}"/>
    <cellStyle name="Normal 3 2 5 2 4 2 2" xfId="5029" xr:uid="{00000000-0005-0000-0000-000041820000}"/>
    <cellStyle name="Normal 3 2 5 2 4 2 2 2" xfId="9880" xr:uid="{00000000-0005-0000-0000-000042820000}"/>
    <cellStyle name="Normal 3 2 5 2 4 2 2 2 2" xfId="36630" xr:uid="{00000000-0005-0000-0000-000043820000}"/>
    <cellStyle name="Normal 3 2 5 2 4 2 2 3" xfId="14622" xr:uid="{00000000-0005-0000-0000-000044820000}"/>
    <cellStyle name="Normal 3 2 5 2 4 2 2 3 2" xfId="41372" xr:uid="{00000000-0005-0000-0000-000045820000}"/>
    <cellStyle name="Normal 3 2 5 2 4 2 2 4" xfId="24423" xr:uid="{00000000-0005-0000-0000-000046820000}"/>
    <cellStyle name="Normal 3 2 5 2 4 2 2 4 2" xfId="51170" xr:uid="{00000000-0005-0000-0000-000047820000}"/>
    <cellStyle name="Normal 3 2 5 2 4 2 2 5" xfId="31779" xr:uid="{00000000-0005-0000-0000-000048820000}"/>
    <cellStyle name="Normal 3 2 5 2 4 2 3" xfId="7406" xr:uid="{00000000-0005-0000-0000-000049820000}"/>
    <cellStyle name="Normal 3 2 5 2 4 2 3 2" xfId="34156" xr:uid="{00000000-0005-0000-0000-00004A820000}"/>
    <cellStyle name="Normal 3 2 5 2 4 2 4" xfId="12252" xr:uid="{00000000-0005-0000-0000-00004B820000}"/>
    <cellStyle name="Normal 3 2 5 2 4 2 4 2" xfId="39002" xr:uid="{00000000-0005-0000-0000-00004C820000}"/>
    <cellStyle name="Normal 3 2 5 2 4 2 5" xfId="17097" xr:uid="{00000000-0005-0000-0000-00004D820000}"/>
    <cellStyle name="Normal 3 2 5 2 4 2 5 2" xfId="43847" xr:uid="{00000000-0005-0000-0000-00004E820000}"/>
    <cellStyle name="Normal 3 2 5 2 4 2 6" xfId="19498" xr:uid="{00000000-0005-0000-0000-00004F820000}"/>
    <cellStyle name="Normal 3 2 5 2 4 2 6 2" xfId="46245" xr:uid="{00000000-0005-0000-0000-000050820000}"/>
    <cellStyle name="Normal 3 2 5 2 4 2 7" xfId="21949" xr:uid="{00000000-0005-0000-0000-000051820000}"/>
    <cellStyle name="Normal 3 2 5 2 4 2 7 2" xfId="48696" xr:uid="{00000000-0005-0000-0000-000052820000}"/>
    <cellStyle name="Normal 3 2 5 2 4 2 8" xfId="26815" xr:uid="{00000000-0005-0000-0000-000053820000}"/>
    <cellStyle name="Normal 3 2 5 2 4 2 8 2" xfId="53560" xr:uid="{00000000-0005-0000-0000-000054820000}"/>
    <cellStyle name="Normal 3 2 5 2 4 2 9" xfId="29305" xr:uid="{00000000-0005-0000-0000-000055820000}"/>
    <cellStyle name="Normal 3 2 5 2 4 3" xfId="3600" xr:uid="{00000000-0005-0000-0000-000056820000}"/>
    <cellStyle name="Normal 3 2 5 2 4 3 2" xfId="8458" xr:uid="{00000000-0005-0000-0000-000057820000}"/>
    <cellStyle name="Normal 3 2 5 2 4 3 2 2" xfId="35208" xr:uid="{00000000-0005-0000-0000-000058820000}"/>
    <cellStyle name="Normal 3 2 5 2 4 3 3" xfId="13200" xr:uid="{00000000-0005-0000-0000-000059820000}"/>
    <cellStyle name="Normal 3 2 5 2 4 3 3 2" xfId="39950" xr:uid="{00000000-0005-0000-0000-00005A820000}"/>
    <cellStyle name="Normal 3 2 5 2 4 3 4" xfId="23001" xr:uid="{00000000-0005-0000-0000-00005B820000}"/>
    <cellStyle name="Normal 3 2 5 2 4 3 4 2" xfId="49748" xr:uid="{00000000-0005-0000-0000-00005C820000}"/>
    <cellStyle name="Normal 3 2 5 2 4 3 5" xfId="30357" xr:uid="{00000000-0005-0000-0000-00005D820000}"/>
    <cellStyle name="Normal 3 2 5 2 4 4" xfId="5984" xr:uid="{00000000-0005-0000-0000-00005E820000}"/>
    <cellStyle name="Normal 3 2 5 2 4 4 2" xfId="32734" xr:uid="{00000000-0005-0000-0000-00005F820000}"/>
    <cellStyle name="Normal 3 2 5 2 4 5" xfId="10830" xr:uid="{00000000-0005-0000-0000-000060820000}"/>
    <cellStyle name="Normal 3 2 5 2 4 5 2" xfId="37580" xr:uid="{00000000-0005-0000-0000-000061820000}"/>
    <cellStyle name="Normal 3 2 5 2 4 6" xfId="15675" xr:uid="{00000000-0005-0000-0000-000062820000}"/>
    <cellStyle name="Normal 3 2 5 2 4 6 2" xfId="42425" xr:uid="{00000000-0005-0000-0000-000063820000}"/>
    <cellStyle name="Normal 3 2 5 2 4 7" xfId="18076" xr:uid="{00000000-0005-0000-0000-000064820000}"/>
    <cellStyle name="Normal 3 2 5 2 4 7 2" xfId="44823" xr:uid="{00000000-0005-0000-0000-000065820000}"/>
    <cellStyle name="Normal 3 2 5 2 4 8" xfId="20527" xr:uid="{00000000-0005-0000-0000-000066820000}"/>
    <cellStyle name="Normal 3 2 5 2 4 8 2" xfId="47274" xr:uid="{00000000-0005-0000-0000-000067820000}"/>
    <cellStyle name="Normal 3 2 5 2 4 9" xfId="25393" xr:uid="{00000000-0005-0000-0000-000068820000}"/>
    <cellStyle name="Normal 3 2 5 2 4 9 2" xfId="52138" xr:uid="{00000000-0005-0000-0000-000069820000}"/>
    <cellStyle name="Normal 3 2 5 2 5" xfId="1596" xr:uid="{00000000-0005-0000-0000-00006A820000}"/>
    <cellStyle name="Normal 3 2 5 2 5 2" xfId="4079" xr:uid="{00000000-0005-0000-0000-00006B820000}"/>
    <cellStyle name="Normal 3 2 5 2 5 2 2" xfId="8932" xr:uid="{00000000-0005-0000-0000-00006C820000}"/>
    <cellStyle name="Normal 3 2 5 2 5 2 2 2" xfId="35682" xr:uid="{00000000-0005-0000-0000-00006D820000}"/>
    <cellStyle name="Normal 3 2 5 2 5 2 3" xfId="13674" xr:uid="{00000000-0005-0000-0000-00006E820000}"/>
    <cellStyle name="Normal 3 2 5 2 5 2 3 2" xfId="40424" xr:uid="{00000000-0005-0000-0000-00006F820000}"/>
    <cellStyle name="Normal 3 2 5 2 5 2 4" xfId="23475" xr:uid="{00000000-0005-0000-0000-000070820000}"/>
    <cellStyle name="Normal 3 2 5 2 5 2 4 2" xfId="50222" xr:uid="{00000000-0005-0000-0000-000071820000}"/>
    <cellStyle name="Normal 3 2 5 2 5 2 5" xfId="30831" xr:uid="{00000000-0005-0000-0000-000072820000}"/>
    <cellStyle name="Normal 3 2 5 2 5 3" xfId="6458" xr:uid="{00000000-0005-0000-0000-000073820000}"/>
    <cellStyle name="Normal 3 2 5 2 5 3 2" xfId="33208" xr:uid="{00000000-0005-0000-0000-000074820000}"/>
    <cellStyle name="Normal 3 2 5 2 5 4" xfId="11304" xr:uid="{00000000-0005-0000-0000-000075820000}"/>
    <cellStyle name="Normal 3 2 5 2 5 4 2" xfId="38054" xr:uid="{00000000-0005-0000-0000-000076820000}"/>
    <cellStyle name="Normal 3 2 5 2 5 5" xfId="16149" xr:uid="{00000000-0005-0000-0000-000077820000}"/>
    <cellStyle name="Normal 3 2 5 2 5 5 2" xfId="42899" xr:uid="{00000000-0005-0000-0000-000078820000}"/>
    <cellStyle name="Normal 3 2 5 2 5 6" xfId="18550" xr:uid="{00000000-0005-0000-0000-000079820000}"/>
    <cellStyle name="Normal 3 2 5 2 5 6 2" xfId="45297" xr:uid="{00000000-0005-0000-0000-00007A820000}"/>
    <cellStyle name="Normal 3 2 5 2 5 7" xfId="21001" xr:uid="{00000000-0005-0000-0000-00007B820000}"/>
    <cellStyle name="Normal 3 2 5 2 5 7 2" xfId="47748" xr:uid="{00000000-0005-0000-0000-00007C820000}"/>
    <cellStyle name="Normal 3 2 5 2 5 8" xfId="25867" xr:uid="{00000000-0005-0000-0000-00007D820000}"/>
    <cellStyle name="Normal 3 2 5 2 5 8 2" xfId="52612" xr:uid="{00000000-0005-0000-0000-00007E820000}"/>
    <cellStyle name="Normal 3 2 5 2 5 9" xfId="28357" xr:uid="{00000000-0005-0000-0000-00007F820000}"/>
    <cellStyle name="Normal 3 2 5 2 6" xfId="2072" xr:uid="{00000000-0005-0000-0000-000080820000}"/>
    <cellStyle name="Normal 3 2 5 2 6 2" xfId="4555" xr:uid="{00000000-0005-0000-0000-000081820000}"/>
    <cellStyle name="Normal 3 2 5 2 6 2 2" xfId="9406" xr:uid="{00000000-0005-0000-0000-000082820000}"/>
    <cellStyle name="Normal 3 2 5 2 6 2 2 2" xfId="36156" xr:uid="{00000000-0005-0000-0000-000083820000}"/>
    <cellStyle name="Normal 3 2 5 2 6 2 3" xfId="14148" xr:uid="{00000000-0005-0000-0000-000084820000}"/>
    <cellStyle name="Normal 3 2 5 2 6 2 3 2" xfId="40898" xr:uid="{00000000-0005-0000-0000-000085820000}"/>
    <cellStyle name="Normal 3 2 5 2 6 2 4" xfId="23949" xr:uid="{00000000-0005-0000-0000-000086820000}"/>
    <cellStyle name="Normal 3 2 5 2 6 2 4 2" xfId="50696" xr:uid="{00000000-0005-0000-0000-000087820000}"/>
    <cellStyle name="Normal 3 2 5 2 6 2 5" xfId="31305" xr:uid="{00000000-0005-0000-0000-000088820000}"/>
    <cellStyle name="Normal 3 2 5 2 6 3" xfId="6932" xr:uid="{00000000-0005-0000-0000-000089820000}"/>
    <cellStyle name="Normal 3 2 5 2 6 3 2" xfId="33682" xr:uid="{00000000-0005-0000-0000-00008A820000}"/>
    <cellStyle name="Normal 3 2 5 2 6 4" xfId="11778" xr:uid="{00000000-0005-0000-0000-00008B820000}"/>
    <cellStyle name="Normal 3 2 5 2 6 4 2" xfId="38528" xr:uid="{00000000-0005-0000-0000-00008C820000}"/>
    <cellStyle name="Normal 3 2 5 2 6 5" xfId="16623" xr:uid="{00000000-0005-0000-0000-00008D820000}"/>
    <cellStyle name="Normal 3 2 5 2 6 5 2" xfId="43373" xr:uid="{00000000-0005-0000-0000-00008E820000}"/>
    <cellStyle name="Normal 3 2 5 2 6 6" xfId="19024" xr:uid="{00000000-0005-0000-0000-00008F820000}"/>
    <cellStyle name="Normal 3 2 5 2 6 6 2" xfId="45771" xr:uid="{00000000-0005-0000-0000-000090820000}"/>
    <cellStyle name="Normal 3 2 5 2 6 7" xfId="21475" xr:uid="{00000000-0005-0000-0000-000091820000}"/>
    <cellStyle name="Normal 3 2 5 2 6 7 2" xfId="48222" xr:uid="{00000000-0005-0000-0000-000092820000}"/>
    <cellStyle name="Normal 3 2 5 2 6 8" xfId="26341" xr:uid="{00000000-0005-0000-0000-000093820000}"/>
    <cellStyle name="Normal 3 2 5 2 6 8 2" xfId="53086" xr:uid="{00000000-0005-0000-0000-000094820000}"/>
    <cellStyle name="Normal 3 2 5 2 6 9" xfId="28831" xr:uid="{00000000-0005-0000-0000-000095820000}"/>
    <cellStyle name="Normal 3 2 5 2 7" xfId="3047" xr:uid="{00000000-0005-0000-0000-000096820000}"/>
    <cellStyle name="Normal 3 2 5 2 7 2" xfId="7906" xr:uid="{00000000-0005-0000-0000-000097820000}"/>
    <cellStyle name="Normal 3 2 5 2 7 2 2" xfId="34656" xr:uid="{00000000-0005-0000-0000-000098820000}"/>
    <cellStyle name="Normal 3 2 5 2 7 3" xfId="12726" xr:uid="{00000000-0005-0000-0000-000099820000}"/>
    <cellStyle name="Normal 3 2 5 2 7 3 2" xfId="39476" xr:uid="{00000000-0005-0000-0000-00009A820000}"/>
    <cellStyle name="Normal 3 2 5 2 7 4" xfId="22449" xr:uid="{00000000-0005-0000-0000-00009B820000}"/>
    <cellStyle name="Normal 3 2 5 2 7 4 2" xfId="49196" xr:uid="{00000000-0005-0000-0000-00009C820000}"/>
    <cellStyle name="Normal 3 2 5 2 7 5" xfId="29805" xr:uid="{00000000-0005-0000-0000-00009D820000}"/>
    <cellStyle name="Normal 3 2 5 2 8" xfId="5510" xr:uid="{00000000-0005-0000-0000-00009E820000}"/>
    <cellStyle name="Normal 3 2 5 2 8 2" xfId="32260" xr:uid="{00000000-0005-0000-0000-00009F820000}"/>
    <cellStyle name="Normal 3 2 5 2 9" xfId="10355" xr:uid="{00000000-0005-0000-0000-0000A0820000}"/>
    <cellStyle name="Normal 3 2 5 2 9 2" xfId="37105" xr:uid="{00000000-0005-0000-0000-0000A1820000}"/>
    <cellStyle name="Normal 3 2 5 3" xfId="548" xr:uid="{00000000-0005-0000-0000-0000A2820000}"/>
    <cellStyle name="Normal 3 2 5 3 10" xfId="15236" xr:uid="{00000000-0005-0000-0000-0000A3820000}"/>
    <cellStyle name="Normal 3 2 5 3 10 2" xfId="41986" xr:uid="{00000000-0005-0000-0000-0000A4820000}"/>
    <cellStyle name="Normal 3 2 5 3 11" xfId="17629" xr:uid="{00000000-0005-0000-0000-0000A5820000}"/>
    <cellStyle name="Normal 3 2 5 3 11 2" xfId="44376" xr:uid="{00000000-0005-0000-0000-0000A6820000}"/>
    <cellStyle name="Normal 3 2 5 3 12" xfId="20087" xr:uid="{00000000-0005-0000-0000-0000A7820000}"/>
    <cellStyle name="Normal 3 2 5 3 12 2" xfId="46834" xr:uid="{00000000-0005-0000-0000-0000A8820000}"/>
    <cellStyle name="Normal 3 2 5 3 13" xfId="24953" xr:uid="{00000000-0005-0000-0000-0000A9820000}"/>
    <cellStyle name="Normal 3 2 5 3 13 2" xfId="51699" xr:uid="{00000000-0005-0000-0000-0000AA820000}"/>
    <cellStyle name="Normal 3 2 5 3 14" xfId="27366" xr:uid="{00000000-0005-0000-0000-0000AB820000}"/>
    <cellStyle name="Normal 3 2 5 3 2" xfId="740" xr:uid="{00000000-0005-0000-0000-0000AC820000}"/>
    <cellStyle name="Normal 3 2 5 3 2 10" xfId="17770" xr:uid="{00000000-0005-0000-0000-0000AD820000}"/>
    <cellStyle name="Normal 3 2 5 3 2 10 2" xfId="44517" xr:uid="{00000000-0005-0000-0000-0000AE820000}"/>
    <cellStyle name="Normal 3 2 5 3 2 11" xfId="20223" xr:uid="{00000000-0005-0000-0000-0000AF820000}"/>
    <cellStyle name="Normal 3 2 5 3 2 11 2" xfId="46970" xr:uid="{00000000-0005-0000-0000-0000B0820000}"/>
    <cellStyle name="Normal 3 2 5 3 2 12" xfId="25089" xr:uid="{00000000-0005-0000-0000-0000B1820000}"/>
    <cellStyle name="Normal 3 2 5 3 2 12 2" xfId="51835" xr:uid="{00000000-0005-0000-0000-0000B2820000}"/>
    <cellStyle name="Normal 3 2 5 3 2 13" xfId="27547" xr:uid="{00000000-0005-0000-0000-0000B3820000}"/>
    <cellStyle name="Normal 3 2 5 3 2 2" xfId="1049" xr:uid="{00000000-0005-0000-0000-0000B4820000}"/>
    <cellStyle name="Normal 3 2 5 3 2 2 10" xfId="20461" xr:uid="{00000000-0005-0000-0000-0000B5820000}"/>
    <cellStyle name="Normal 3 2 5 3 2 2 10 2" xfId="47208" xr:uid="{00000000-0005-0000-0000-0000B6820000}"/>
    <cellStyle name="Normal 3 2 5 3 2 2 11" xfId="25327" xr:uid="{00000000-0005-0000-0000-0000B7820000}"/>
    <cellStyle name="Normal 3 2 5 3 2 2 11 2" xfId="52072" xr:uid="{00000000-0005-0000-0000-0000B8820000}"/>
    <cellStyle name="Normal 3 2 5 3 2 2 12" xfId="27817" xr:uid="{00000000-0005-0000-0000-0000B9820000}"/>
    <cellStyle name="Normal 3 2 5 3 2 2 2" xfId="1526" xr:uid="{00000000-0005-0000-0000-0000BA820000}"/>
    <cellStyle name="Normal 3 2 5 3 2 2 2 10" xfId="28291" xr:uid="{00000000-0005-0000-0000-0000BB820000}"/>
    <cellStyle name="Normal 3 2 5 3 2 2 2 2" xfId="2954" xr:uid="{00000000-0005-0000-0000-0000BC820000}"/>
    <cellStyle name="Normal 3 2 5 3 2 2 2 2 2" xfId="5437" xr:uid="{00000000-0005-0000-0000-0000BD820000}"/>
    <cellStyle name="Normal 3 2 5 3 2 2 2 2 2 2" xfId="10288" xr:uid="{00000000-0005-0000-0000-0000BE820000}"/>
    <cellStyle name="Normal 3 2 5 3 2 2 2 2 2 2 2" xfId="37038" xr:uid="{00000000-0005-0000-0000-0000BF820000}"/>
    <cellStyle name="Normal 3 2 5 3 2 2 2 2 2 3" xfId="15030" xr:uid="{00000000-0005-0000-0000-0000C0820000}"/>
    <cellStyle name="Normal 3 2 5 3 2 2 2 2 2 3 2" xfId="41780" xr:uid="{00000000-0005-0000-0000-0000C1820000}"/>
    <cellStyle name="Normal 3 2 5 3 2 2 2 2 2 4" xfId="24831" xr:uid="{00000000-0005-0000-0000-0000C2820000}"/>
    <cellStyle name="Normal 3 2 5 3 2 2 2 2 2 4 2" xfId="51578" xr:uid="{00000000-0005-0000-0000-0000C3820000}"/>
    <cellStyle name="Normal 3 2 5 3 2 2 2 2 2 5" xfId="32187" xr:uid="{00000000-0005-0000-0000-0000C4820000}"/>
    <cellStyle name="Normal 3 2 5 3 2 2 2 2 3" xfId="7814" xr:uid="{00000000-0005-0000-0000-0000C5820000}"/>
    <cellStyle name="Normal 3 2 5 3 2 2 2 2 3 2" xfId="34564" xr:uid="{00000000-0005-0000-0000-0000C6820000}"/>
    <cellStyle name="Normal 3 2 5 3 2 2 2 2 4" xfId="12660" xr:uid="{00000000-0005-0000-0000-0000C7820000}"/>
    <cellStyle name="Normal 3 2 5 3 2 2 2 2 4 2" xfId="39410" xr:uid="{00000000-0005-0000-0000-0000C8820000}"/>
    <cellStyle name="Normal 3 2 5 3 2 2 2 2 5" xfId="17505" xr:uid="{00000000-0005-0000-0000-0000C9820000}"/>
    <cellStyle name="Normal 3 2 5 3 2 2 2 2 5 2" xfId="44255" xr:uid="{00000000-0005-0000-0000-0000CA820000}"/>
    <cellStyle name="Normal 3 2 5 3 2 2 2 2 6" xfId="19906" xr:uid="{00000000-0005-0000-0000-0000CB820000}"/>
    <cellStyle name="Normal 3 2 5 3 2 2 2 2 6 2" xfId="46653" xr:uid="{00000000-0005-0000-0000-0000CC820000}"/>
    <cellStyle name="Normal 3 2 5 3 2 2 2 2 7" xfId="22357" xr:uid="{00000000-0005-0000-0000-0000CD820000}"/>
    <cellStyle name="Normal 3 2 5 3 2 2 2 2 7 2" xfId="49104" xr:uid="{00000000-0005-0000-0000-0000CE820000}"/>
    <cellStyle name="Normal 3 2 5 3 2 2 2 2 8" xfId="27223" xr:uid="{00000000-0005-0000-0000-0000CF820000}"/>
    <cellStyle name="Normal 3 2 5 3 2 2 2 2 8 2" xfId="53968" xr:uid="{00000000-0005-0000-0000-0000D0820000}"/>
    <cellStyle name="Normal 3 2 5 3 2 2 2 2 9" xfId="29713" xr:uid="{00000000-0005-0000-0000-0000D1820000}"/>
    <cellStyle name="Normal 3 2 5 3 2 2 2 3" xfId="4009" xr:uid="{00000000-0005-0000-0000-0000D2820000}"/>
    <cellStyle name="Normal 3 2 5 3 2 2 2 3 2" xfId="8866" xr:uid="{00000000-0005-0000-0000-0000D3820000}"/>
    <cellStyle name="Normal 3 2 5 3 2 2 2 3 2 2" xfId="35616" xr:uid="{00000000-0005-0000-0000-0000D4820000}"/>
    <cellStyle name="Normal 3 2 5 3 2 2 2 3 3" xfId="13608" xr:uid="{00000000-0005-0000-0000-0000D5820000}"/>
    <cellStyle name="Normal 3 2 5 3 2 2 2 3 3 2" xfId="40358" xr:uid="{00000000-0005-0000-0000-0000D6820000}"/>
    <cellStyle name="Normal 3 2 5 3 2 2 2 3 4" xfId="23409" xr:uid="{00000000-0005-0000-0000-0000D7820000}"/>
    <cellStyle name="Normal 3 2 5 3 2 2 2 3 4 2" xfId="50156" xr:uid="{00000000-0005-0000-0000-0000D8820000}"/>
    <cellStyle name="Normal 3 2 5 3 2 2 2 3 5" xfId="30765" xr:uid="{00000000-0005-0000-0000-0000D9820000}"/>
    <cellStyle name="Normal 3 2 5 3 2 2 2 4" xfId="6392" xr:uid="{00000000-0005-0000-0000-0000DA820000}"/>
    <cellStyle name="Normal 3 2 5 3 2 2 2 4 2" xfId="33142" xr:uid="{00000000-0005-0000-0000-0000DB820000}"/>
    <cellStyle name="Normal 3 2 5 3 2 2 2 5" xfId="11238" xr:uid="{00000000-0005-0000-0000-0000DC820000}"/>
    <cellStyle name="Normal 3 2 5 3 2 2 2 5 2" xfId="37988" xr:uid="{00000000-0005-0000-0000-0000DD820000}"/>
    <cellStyle name="Normal 3 2 5 3 2 2 2 6" xfId="16083" xr:uid="{00000000-0005-0000-0000-0000DE820000}"/>
    <cellStyle name="Normal 3 2 5 3 2 2 2 6 2" xfId="42833" xr:uid="{00000000-0005-0000-0000-0000DF820000}"/>
    <cellStyle name="Normal 3 2 5 3 2 2 2 7" xfId="18484" xr:uid="{00000000-0005-0000-0000-0000E0820000}"/>
    <cellStyle name="Normal 3 2 5 3 2 2 2 7 2" xfId="45231" xr:uid="{00000000-0005-0000-0000-0000E1820000}"/>
    <cellStyle name="Normal 3 2 5 3 2 2 2 8" xfId="20935" xr:uid="{00000000-0005-0000-0000-0000E2820000}"/>
    <cellStyle name="Normal 3 2 5 3 2 2 2 8 2" xfId="47682" xr:uid="{00000000-0005-0000-0000-0000E3820000}"/>
    <cellStyle name="Normal 3 2 5 3 2 2 2 9" xfId="25801" xr:uid="{00000000-0005-0000-0000-0000E4820000}"/>
    <cellStyle name="Normal 3 2 5 3 2 2 2 9 2" xfId="52546" xr:uid="{00000000-0005-0000-0000-0000E5820000}"/>
    <cellStyle name="Normal 3 2 5 3 2 2 3" xfId="2005" xr:uid="{00000000-0005-0000-0000-0000E6820000}"/>
    <cellStyle name="Normal 3 2 5 3 2 2 3 2" xfId="4488" xr:uid="{00000000-0005-0000-0000-0000E7820000}"/>
    <cellStyle name="Normal 3 2 5 3 2 2 3 2 2" xfId="9340" xr:uid="{00000000-0005-0000-0000-0000E8820000}"/>
    <cellStyle name="Normal 3 2 5 3 2 2 3 2 2 2" xfId="36090" xr:uid="{00000000-0005-0000-0000-0000E9820000}"/>
    <cellStyle name="Normal 3 2 5 3 2 2 3 2 3" xfId="14082" xr:uid="{00000000-0005-0000-0000-0000EA820000}"/>
    <cellStyle name="Normal 3 2 5 3 2 2 3 2 3 2" xfId="40832" xr:uid="{00000000-0005-0000-0000-0000EB820000}"/>
    <cellStyle name="Normal 3 2 5 3 2 2 3 2 4" xfId="23883" xr:uid="{00000000-0005-0000-0000-0000EC820000}"/>
    <cellStyle name="Normal 3 2 5 3 2 2 3 2 4 2" xfId="50630" xr:uid="{00000000-0005-0000-0000-0000ED820000}"/>
    <cellStyle name="Normal 3 2 5 3 2 2 3 2 5" xfId="31239" xr:uid="{00000000-0005-0000-0000-0000EE820000}"/>
    <cellStyle name="Normal 3 2 5 3 2 2 3 3" xfId="6866" xr:uid="{00000000-0005-0000-0000-0000EF820000}"/>
    <cellStyle name="Normal 3 2 5 3 2 2 3 3 2" xfId="33616" xr:uid="{00000000-0005-0000-0000-0000F0820000}"/>
    <cellStyle name="Normal 3 2 5 3 2 2 3 4" xfId="11712" xr:uid="{00000000-0005-0000-0000-0000F1820000}"/>
    <cellStyle name="Normal 3 2 5 3 2 2 3 4 2" xfId="38462" xr:uid="{00000000-0005-0000-0000-0000F2820000}"/>
    <cellStyle name="Normal 3 2 5 3 2 2 3 5" xfId="16557" xr:uid="{00000000-0005-0000-0000-0000F3820000}"/>
    <cellStyle name="Normal 3 2 5 3 2 2 3 5 2" xfId="43307" xr:uid="{00000000-0005-0000-0000-0000F4820000}"/>
    <cellStyle name="Normal 3 2 5 3 2 2 3 6" xfId="18958" xr:uid="{00000000-0005-0000-0000-0000F5820000}"/>
    <cellStyle name="Normal 3 2 5 3 2 2 3 6 2" xfId="45705" xr:uid="{00000000-0005-0000-0000-0000F6820000}"/>
    <cellStyle name="Normal 3 2 5 3 2 2 3 7" xfId="21409" xr:uid="{00000000-0005-0000-0000-0000F7820000}"/>
    <cellStyle name="Normal 3 2 5 3 2 2 3 7 2" xfId="48156" xr:uid="{00000000-0005-0000-0000-0000F8820000}"/>
    <cellStyle name="Normal 3 2 5 3 2 2 3 8" xfId="26275" xr:uid="{00000000-0005-0000-0000-0000F9820000}"/>
    <cellStyle name="Normal 3 2 5 3 2 2 3 8 2" xfId="53020" xr:uid="{00000000-0005-0000-0000-0000FA820000}"/>
    <cellStyle name="Normal 3 2 5 3 2 2 3 9" xfId="28765" xr:uid="{00000000-0005-0000-0000-0000FB820000}"/>
    <cellStyle name="Normal 3 2 5 3 2 2 4" xfId="2480" xr:uid="{00000000-0005-0000-0000-0000FC820000}"/>
    <cellStyle name="Normal 3 2 5 3 2 2 4 2" xfId="4963" xr:uid="{00000000-0005-0000-0000-0000FD820000}"/>
    <cellStyle name="Normal 3 2 5 3 2 2 4 2 2" xfId="9814" xr:uid="{00000000-0005-0000-0000-0000FE820000}"/>
    <cellStyle name="Normal 3 2 5 3 2 2 4 2 2 2" xfId="36564" xr:uid="{00000000-0005-0000-0000-0000FF820000}"/>
    <cellStyle name="Normal 3 2 5 3 2 2 4 2 3" xfId="14556" xr:uid="{00000000-0005-0000-0000-000000830000}"/>
    <cellStyle name="Normal 3 2 5 3 2 2 4 2 3 2" xfId="41306" xr:uid="{00000000-0005-0000-0000-000001830000}"/>
    <cellStyle name="Normal 3 2 5 3 2 2 4 2 4" xfId="24357" xr:uid="{00000000-0005-0000-0000-000002830000}"/>
    <cellStyle name="Normal 3 2 5 3 2 2 4 2 4 2" xfId="51104" xr:uid="{00000000-0005-0000-0000-000003830000}"/>
    <cellStyle name="Normal 3 2 5 3 2 2 4 2 5" xfId="31713" xr:uid="{00000000-0005-0000-0000-000004830000}"/>
    <cellStyle name="Normal 3 2 5 3 2 2 4 3" xfId="7340" xr:uid="{00000000-0005-0000-0000-000005830000}"/>
    <cellStyle name="Normal 3 2 5 3 2 2 4 3 2" xfId="34090" xr:uid="{00000000-0005-0000-0000-000006830000}"/>
    <cellStyle name="Normal 3 2 5 3 2 2 4 4" xfId="12186" xr:uid="{00000000-0005-0000-0000-000007830000}"/>
    <cellStyle name="Normal 3 2 5 3 2 2 4 4 2" xfId="38936" xr:uid="{00000000-0005-0000-0000-000008830000}"/>
    <cellStyle name="Normal 3 2 5 3 2 2 4 5" xfId="17031" xr:uid="{00000000-0005-0000-0000-000009830000}"/>
    <cellStyle name="Normal 3 2 5 3 2 2 4 5 2" xfId="43781" xr:uid="{00000000-0005-0000-0000-00000A830000}"/>
    <cellStyle name="Normal 3 2 5 3 2 2 4 6" xfId="19432" xr:uid="{00000000-0005-0000-0000-00000B830000}"/>
    <cellStyle name="Normal 3 2 5 3 2 2 4 6 2" xfId="46179" xr:uid="{00000000-0005-0000-0000-00000C830000}"/>
    <cellStyle name="Normal 3 2 5 3 2 2 4 7" xfId="21883" xr:uid="{00000000-0005-0000-0000-00000D830000}"/>
    <cellStyle name="Normal 3 2 5 3 2 2 4 7 2" xfId="48630" xr:uid="{00000000-0005-0000-0000-00000E830000}"/>
    <cellStyle name="Normal 3 2 5 3 2 2 4 8" xfId="26749" xr:uid="{00000000-0005-0000-0000-00000F830000}"/>
    <cellStyle name="Normal 3 2 5 3 2 2 4 8 2" xfId="53494" xr:uid="{00000000-0005-0000-0000-000010830000}"/>
    <cellStyle name="Normal 3 2 5 3 2 2 4 9" xfId="29239" xr:uid="{00000000-0005-0000-0000-000011830000}"/>
    <cellStyle name="Normal 3 2 5 3 2 2 5" xfId="3533" xr:uid="{00000000-0005-0000-0000-000012830000}"/>
    <cellStyle name="Normal 3 2 5 3 2 2 5 2" xfId="8392" xr:uid="{00000000-0005-0000-0000-000013830000}"/>
    <cellStyle name="Normal 3 2 5 3 2 2 5 2 2" xfId="35142" xr:uid="{00000000-0005-0000-0000-000014830000}"/>
    <cellStyle name="Normal 3 2 5 3 2 2 5 3" xfId="13134" xr:uid="{00000000-0005-0000-0000-000015830000}"/>
    <cellStyle name="Normal 3 2 5 3 2 2 5 3 2" xfId="39884" xr:uid="{00000000-0005-0000-0000-000016830000}"/>
    <cellStyle name="Normal 3 2 5 3 2 2 5 4" xfId="22935" xr:uid="{00000000-0005-0000-0000-000017830000}"/>
    <cellStyle name="Normal 3 2 5 3 2 2 5 4 2" xfId="49682" xr:uid="{00000000-0005-0000-0000-000018830000}"/>
    <cellStyle name="Normal 3 2 5 3 2 2 5 5" xfId="30291" xr:uid="{00000000-0005-0000-0000-000019830000}"/>
    <cellStyle name="Normal 3 2 5 3 2 2 6" xfId="5918" xr:uid="{00000000-0005-0000-0000-00001A830000}"/>
    <cellStyle name="Normal 3 2 5 3 2 2 6 2" xfId="32668" xr:uid="{00000000-0005-0000-0000-00001B830000}"/>
    <cellStyle name="Normal 3 2 5 3 2 2 7" xfId="10764" xr:uid="{00000000-0005-0000-0000-00001C830000}"/>
    <cellStyle name="Normal 3 2 5 3 2 2 7 2" xfId="37514" xr:uid="{00000000-0005-0000-0000-00001D830000}"/>
    <cellStyle name="Normal 3 2 5 3 2 2 8" xfId="15609" xr:uid="{00000000-0005-0000-0000-00001E830000}"/>
    <cellStyle name="Normal 3 2 5 3 2 2 8 2" xfId="42359" xr:uid="{00000000-0005-0000-0000-00001F830000}"/>
    <cellStyle name="Normal 3 2 5 3 2 2 9" xfId="18010" xr:uid="{00000000-0005-0000-0000-000020830000}"/>
    <cellStyle name="Normal 3 2 5 3 2 2 9 2" xfId="44757" xr:uid="{00000000-0005-0000-0000-000021830000}"/>
    <cellStyle name="Normal 3 2 5 3 2 3" xfId="1287" xr:uid="{00000000-0005-0000-0000-000022830000}"/>
    <cellStyle name="Normal 3 2 5 3 2 3 10" xfId="28054" xr:uid="{00000000-0005-0000-0000-000023830000}"/>
    <cellStyle name="Normal 3 2 5 3 2 3 2" xfId="2717" xr:uid="{00000000-0005-0000-0000-000024830000}"/>
    <cellStyle name="Normal 3 2 5 3 2 3 2 2" xfId="5200" xr:uid="{00000000-0005-0000-0000-000025830000}"/>
    <cellStyle name="Normal 3 2 5 3 2 3 2 2 2" xfId="10051" xr:uid="{00000000-0005-0000-0000-000026830000}"/>
    <cellStyle name="Normal 3 2 5 3 2 3 2 2 2 2" xfId="36801" xr:uid="{00000000-0005-0000-0000-000027830000}"/>
    <cellStyle name="Normal 3 2 5 3 2 3 2 2 3" xfId="14793" xr:uid="{00000000-0005-0000-0000-000028830000}"/>
    <cellStyle name="Normal 3 2 5 3 2 3 2 2 3 2" xfId="41543" xr:uid="{00000000-0005-0000-0000-000029830000}"/>
    <cellStyle name="Normal 3 2 5 3 2 3 2 2 4" xfId="24594" xr:uid="{00000000-0005-0000-0000-00002A830000}"/>
    <cellStyle name="Normal 3 2 5 3 2 3 2 2 4 2" xfId="51341" xr:uid="{00000000-0005-0000-0000-00002B830000}"/>
    <cellStyle name="Normal 3 2 5 3 2 3 2 2 5" xfId="31950" xr:uid="{00000000-0005-0000-0000-00002C830000}"/>
    <cellStyle name="Normal 3 2 5 3 2 3 2 3" xfId="7577" xr:uid="{00000000-0005-0000-0000-00002D830000}"/>
    <cellStyle name="Normal 3 2 5 3 2 3 2 3 2" xfId="34327" xr:uid="{00000000-0005-0000-0000-00002E830000}"/>
    <cellStyle name="Normal 3 2 5 3 2 3 2 4" xfId="12423" xr:uid="{00000000-0005-0000-0000-00002F830000}"/>
    <cellStyle name="Normal 3 2 5 3 2 3 2 4 2" xfId="39173" xr:uid="{00000000-0005-0000-0000-000030830000}"/>
    <cellStyle name="Normal 3 2 5 3 2 3 2 5" xfId="17268" xr:uid="{00000000-0005-0000-0000-000031830000}"/>
    <cellStyle name="Normal 3 2 5 3 2 3 2 5 2" xfId="44018" xr:uid="{00000000-0005-0000-0000-000032830000}"/>
    <cellStyle name="Normal 3 2 5 3 2 3 2 6" xfId="19669" xr:uid="{00000000-0005-0000-0000-000033830000}"/>
    <cellStyle name="Normal 3 2 5 3 2 3 2 6 2" xfId="46416" xr:uid="{00000000-0005-0000-0000-000034830000}"/>
    <cellStyle name="Normal 3 2 5 3 2 3 2 7" xfId="22120" xr:uid="{00000000-0005-0000-0000-000035830000}"/>
    <cellStyle name="Normal 3 2 5 3 2 3 2 7 2" xfId="48867" xr:uid="{00000000-0005-0000-0000-000036830000}"/>
    <cellStyle name="Normal 3 2 5 3 2 3 2 8" xfId="26986" xr:uid="{00000000-0005-0000-0000-000037830000}"/>
    <cellStyle name="Normal 3 2 5 3 2 3 2 8 2" xfId="53731" xr:uid="{00000000-0005-0000-0000-000038830000}"/>
    <cellStyle name="Normal 3 2 5 3 2 3 2 9" xfId="29476" xr:uid="{00000000-0005-0000-0000-000039830000}"/>
    <cellStyle name="Normal 3 2 5 3 2 3 3" xfId="3771" xr:uid="{00000000-0005-0000-0000-00003A830000}"/>
    <cellStyle name="Normal 3 2 5 3 2 3 3 2" xfId="8629" xr:uid="{00000000-0005-0000-0000-00003B830000}"/>
    <cellStyle name="Normal 3 2 5 3 2 3 3 2 2" xfId="35379" xr:uid="{00000000-0005-0000-0000-00003C830000}"/>
    <cellStyle name="Normal 3 2 5 3 2 3 3 3" xfId="13371" xr:uid="{00000000-0005-0000-0000-00003D830000}"/>
    <cellStyle name="Normal 3 2 5 3 2 3 3 3 2" xfId="40121" xr:uid="{00000000-0005-0000-0000-00003E830000}"/>
    <cellStyle name="Normal 3 2 5 3 2 3 3 4" xfId="23172" xr:uid="{00000000-0005-0000-0000-00003F830000}"/>
    <cellStyle name="Normal 3 2 5 3 2 3 3 4 2" xfId="49919" xr:uid="{00000000-0005-0000-0000-000040830000}"/>
    <cellStyle name="Normal 3 2 5 3 2 3 3 5" xfId="30528" xr:uid="{00000000-0005-0000-0000-000041830000}"/>
    <cellStyle name="Normal 3 2 5 3 2 3 4" xfId="6155" xr:uid="{00000000-0005-0000-0000-000042830000}"/>
    <cellStyle name="Normal 3 2 5 3 2 3 4 2" xfId="32905" xr:uid="{00000000-0005-0000-0000-000043830000}"/>
    <cellStyle name="Normal 3 2 5 3 2 3 5" xfId="11001" xr:uid="{00000000-0005-0000-0000-000044830000}"/>
    <cellStyle name="Normal 3 2 5 3 2 3 5 2" xfId="37751" xr:uid="{00000000-0005-0000-0000-000045830000}"/>
    <cellStyle name="Normal 3 2 5 3 2 3 6" xfId="15846" xr:uid="{00000000-0005-0000-0000-000046830000}"/>
    <cellStyle name="Normal 3 2 5 3 2 3 6 2" xfId="42596" xr:uid="{00000000-0005-0000-0000-000047830000}"/>
    <cellStyle name="Normal 3 2 5 3 2 3 7" xfId="18247" xr:uid="{00000000-0005-0000-0000-000048830000}"/>
    <cellStyle name="Normal 3 2 5 3 2 3 7 2" xfId="44994" xr:uid="{00000000-0005-0000-0000-000049830000}"/>
    <cellStyle name="Normal 3 2 5 3 2 3 8" xfId="20698" xr:uid="{00000000-0005-0000-0000-00004A830000}"/>
    <cellStyle name="Normal 3 2 5 3 2 3 8 2" xfId="47445" xr:uid="{00000000-0005-0000-0000-00004B830000}"/>
    <cellStyle name="Normal 3 2 5 3 2 3 9" xfId="25564" xr:uid="{00000000-0005-0000-0000-00004C830000}"/>
    <cellStyle name="Normal 3 2 5 3 2 3 9 2" xfId="52309" xr:uid="{00000000-0005-0000-0000-00004D830000}"/>
    <cellStyle name="Normal 3 2 5 3 2 4" xfId="1767" xr:uid="{00000000-0005-0000-0000-00004E830000}"/>
    <cellStyle name="Normal 3 2 5 3 2 4 2" xfId="4250" xr:uid="{00000000-0005-0000-0000-00004F830000}"/>
    <cellStyle name="Normal 3 2 5 3 2 4 2 2" xfId="9103" xr:uid="{00000000-0005-0000-0000-000050830000}"/>
    <cellStyle name="Normal 3 2 5 3 2 4 2 2 2" xfId="35853" xr:uid="{00000000-0005-0000-0000-000051830000}"/>
    <cellStyle name="Normal 3 2 5 3 2 4 2 3" xfId="13845" xr:uid="{00000000-0005-0000-0000-000052830000}"/>
    <cellStyle name="Normal 3 2 5 3 2 4 2 3 2" xfId="40595" xr:uid="{00000000-0005-0000-0000-000053830000}"/>
    <cellStyle name="Normal 3 2 5 3 2 4 2 4" xfId="23646" xr:uid="{00000000-0005-0000-0000-000054830000}"/>
    <cellStyle name="Normal 3 2 5 3 2 4 2 4 2" xfId="50393" xr:uid="{00000000-0005-0000-0000-000055830000}"/>
    <cellStyle name="Normal 3 2 5 3 2 4 2 5" xfId="31002" xr:uid="{00000000-0005-0000-0000-000056830000}"/>
    <cellStyle name="Normal 3 2 5 3 2 4 3" xfId="6629" xr:uid="{00000000-0005-0000-0000-000057830000}"/>
    <cellStyle name="Normal 3 2 5 3 2 4 3 2" xfId="33379" xr:uid="{00000000-0005-0000-0000-000058830000}"/>
    <cellStyle name="Normal 3 2 5 3 2 4 4" xfId="11475" xr:uid="{00000000-0005-0000-0000-000059830000}"/>
    <cellStyle name="Normal 3 2 5 3 2 4 4 2" xfId="38225" xr:uid="{00000000-0005-0000-0000-00005A830000}"/>
    <cellStyle name="Normal 3 2 5 3 2 4 5" xfId="16320" xr:uid="{00000000-0005-0000-0000-00005B830000}"/>
    <cellStyle name="Normal 3 2 5 3 2 4 5 2" xfId="43070" xr:uid="{00000000-0005-0000-0000-00005C830000}"/>
    <cellStyle name="Normal 3 2 5 3 2 4 6" xfId="18721" xr:uid="{00000000-0005-0000-0000-00005D830000}"/>
    <cellStyle name="Normal 3 2 5 3 2 4 6 2" xfId="45468" xr:uid="{00000000-0005-0000-0000-00005E830000}"/>
    <cellStyle name="Normal 3 2 5 3 2 4 7" xfId="21172" xr:uid="{00000000-0005-0000-0000-00005F830000}"/>
    <cellStyle name="Normal 3 2 5 3 2 4 7 2" xfId="47919" xr:uid="{00000000-0005-0000-0000-000060830000}"/>
    <cellStyle name="Normal 3 2 5 3 2 4 8" xfId="26038" xr:uid="{00000000-0005-0000-0000-000061830000}"/>
    <cellStyle name="Normal 3 2 5 3 2 4 8 2" xfId="52783" xr:uid="{00000000-0005-0000-0000-000062830000}"/>
    <cellStyle name="Normal 3 2 5 3 2 4 9" xfId="28528" xr:uid="{00000000-0005-0000-0000-000063830000}"/>
    <cellStyle name="Normal 3 2 5 3 2 5" xfId="2243" xr:uid="{00000000-0005-0000-0000-000064830000}"/>
    <cellStyle name="Normal 3 2 5 3 2 5 2" xfId="4726" xr:uid="{00000000-0005-0000-0000-000065830000}"/>
    <cellStyle name="Normal 3 2 5 3 2 5 2 2" xfId="9577" xr:uid="{00000000-0005-0000-0000-000066830000}"/>
    <cellStyle name="Normal 3 2 5 3 2 5 2 2 2" xfId="36327" xr:uid="{00000000-0005-0000-0000-000067830000}"/>
    <cellStyle name="Normal 3 2 5 3 2 5 2 3" xfId="14319" xr:uid="{00000000-0005-0000-0000-000068830000}"/>
    <cellStyle name="Normal 3 2 5 3 2 5 2 3 2" xfId="41069" xr:uid="{00000000-0005-0000-0000-000069830000}"/>
    <cellStyle name="Normal 3 2 5 3 2 5 2 4" xfId="24120" xr:uid="{00000000-0005-0000-0000-00006A830000}"/>
    <cellStyle name="Normal 3 2 5 3 2 5 2 4 2" xfId="50867" xr:uid="{00000000-0005-0000-0000-00006B830000}"/>
    <cellStyle name="Normal 3 2 5 3 2 5 2 5" xfId="31476" xr:uid="{00000000-0005-0000-0000-00006C830000}"/>
    <cellStyle name="Normal 3 2 5 3 2 5 3" xfId="7103" xr:uid="{00000000-0005-0000-0000-00006D830000}"/>
    <cellStyle name="Normal 3 2 5 3 2 5 3 2" xfId="33853" xr:uid="{00000000-0005-0000-0000-00006E830000}"/>
    <cellStyle name="Normal 3 2 5 3 2 5 4" xfId="11949" xr:uid="{00000000-0005-0000-0000-00006F830000}"/>
    <cellStyle name="Normal 3 2 5 3 2 5 4 2" xfId="38699" xr:uid="{00000000-0005-0000-0000-000070830000}"/>
    <cellStyle name="Normal 3 2 5 3 2 5 5" xfId="16794" xr:uid="{00000000-0005-0000-0000-000071830000}"/>
    <cellStyle name="Normal 3 2 5 3 2 5 5 2" xfId="43544" xr:uid="{00000000-0005-0000-0000-000072830000}"/>
    <cellStyle name="Normal 3 2 5 3 2 5 6" xfId="19195" xr:uid="{00000000-0005-0000-0000-000073830000}"/>
    <cellStyle name="Normal 3 2 5 3 2 5 6 2" xfId="45942" xr:uid="{00000000-0005-0000-0000-000074830000}"/>
    <cellStyle name="Normal 3 2 5 3 2 5 7" xfId="21646" xr:uid="{00000000-0005-0000-0000-000075830000}"/>
    <cellStyle name="Normal 3 2 5 3 2 5 7 2" xfId="48393" xr:uid="{00000000-0005-0000-0000-000076830000}"/>
    <cellStyle name="Normal 3 2 5 3 2 5 8" xfId="26512" xr:uid="{00000000-0005-0000-0000-000077830000}"/>
    <cellStyle name="Normal 3 2 5 3 2 5 8 2" xfId="53257" xr:uid="{00000000-0005-0000-0000-000078830000}"/>
    <cellStyle name="Normal 3 2 5 3 2 5 9" xfId="29002" xr:uid="{00000000-0005-0000-0000-000079830000}"/>
    <cellStyle name="Normal 3 2 5 3 2 6" xfId="3263" xr:uid="{00000000-0005-0000-0000-00007A830000}"/>
    <cellStyle name="Normal 3 2 5 3 2 6 2" xfId="8122" xr:uid="{00000000-0005-0000-0000-00007B830000}"/>
    <cellStyle name="Normal 3 2 5 3 2 6 2 2" xfId="34872" xr:uid="{00000000-0005-0000-0000-00007C830000}"/>
    <cellStyle name="Normal 3 2 5 3 2 6 3" xfId="12897" xr:uid="{00000000-0005-0000-0000-00007D830000}"/>
    <cellStyle name="Normal 3 2 5 3 2 6 3 2" xfId="39647" xr:uid="{00000000-0005-0000-0000-00007E830000}"/>
    <cellStyle name="Normal 3 2 5 3 2 6 4" xfId="22665" xr:uid="{00000000-0005-0000-0000-00007F830000}"/>
    <cellStyle name="Normal 3 2 5 3 2 6 4 2" xfId="49412" xr:uid="{00000000-0005-0000-0000-000080830000}"/>
    <cellStyle name="Normal 3 2 5 3 2 6 5" xfId="30021" xr:uid="{00000000-0005-0000-0000-000081830000}"/>
    <cellStyle name="Normal 3 2 5 3 2 7" xfId="5681" xr:uid="{00000000-0005-0000-0000-000082830000}"/>
    <cellStyle name="Normal 3 2 5 3 2 7 2" xfId="32431" xr:uid="{00000000-0005-0000-0000-000083830000}"/>
    <cellStyle name="Normal 3 2 5 3 2 8" xfId="10526" xr:uid="{00000000-0005-0000-0000-000084830000}"/>
    <cellStyle name="Normal 3 2 5 3 2 8 2" xfId="37276" xr:uid="{00000000-0005-0000-0000-000085830000}"/>
    <cellStyle name="Normal 3 2 5 3 2 9" xfId="15372" xr:uid="{00000000-0005-0000-0000-000086830000}"/>
    <cellStyle name="Normal 3 2 5 3 2 9 2" xfId="42122" xr:uid="{00000000-0005-0000-0000-000087830000}"/>
    <cellStyle name="Normal 3 2 5 3 3" xfId="882" xr:uid="{00000000-0005-0000-0000-000088830000}"/>
    <cellStyle name="Normal 3 2 5 3 3 10" xfId="20325" xr:uid="{00000000-0005-0000-0000-000089830000}"/>
    <cellStyle name="Normal 3 2 5 3 3 10 2" xfId="47072" xr:uid="{00000000-0005-0000-0000-00008A830000}"/>
    <cellStyle name="Normal 3 2 5 3 3 11" xfId="25191" xr:uid="{00000000-0005-0000-0000-00008B830000}"/>
    <cellStyle name="Normal 3 2 5 3 3 11 2" xfId="51936" xr:uid="{00000000-0005-0000-0000-00008C830000}"/>
    <cellStyle name="Normal 3 2 5 3 3 12" xfId="27655" xr:uid="{00000000-0005-0000-0000-00008D830000}"/>
    <cellStyle name="Normal 3 2 5 3 3 2" xfId="1390" xr:uid="{00000000-0005-0000-0000-00008E830000}"/>
    <cellStyle name="Normal 3 2 5 3 3 2 10" xfId="28155" xr:uid="{00000000-0005-0000-0000-00008F830000}"/>
    <cellStyle name="Normal 3 2 5 3 3 2 2" xfId="2818" xr:uid="{00000000-0005-0000-0000-000090830000}"/>
    <cellStyle name="Normal 3 2 5 3 3 2 2 2" xfId="5301" xr:uid="{00000000-0005-0000-0000-000091830000}"/>
    <cellStyle name="Normal 3 2 5 3 3 2 2 2 2" xfId="10152" xr:uid="{00000000-0005-0000-0000-000092830000}"/>
    <cellStyle name="Normal 3 2 5 3 3 2 2 2 2 2" xfId="36902" xr:uid="{00000000-0005-0000-0000-000093830000}"/>
    <cellStyle name="Normal 3 2 5 3 3 2 2 2 3" xfId="14894" xr:uid="{00000000-0005-0000-0000-000094830000}"/>
    <cellStyle name="Normal 3 2 5 3 3 2 2 2 3 2" xfId="41644" xr:uid="{00000000-0005-0000-0000-000095830000}"/>
    <cellStyle name="Normal 3 2 5 3 3 2 2 2 4" xfId="24695" xr:uid="{00000000-0005-0000-0000-000096830000}"/>
    <cellStyle name="Normal 3 2 5 3 3 2 2 2 4 2" xfId="51442" xr:uid="{00000000-0005-0000-0000-000097830000}"/>
    <cellStyle name="Normal 3 2 5 3 3 2 2 2 5" xfId="32051" xr:uid="{00000000-0005-0000-0000-000098830000}"/>
    <cellStyle name="Normal 3 2 5 3 3 2 2 3" xfId="7678" xr:uid="{00000000-0005-0000-0000-000099830000}"/>
    <cellStyle name="Normal 3 2 5 3 3 2 2 3 2" xfId="34428" xr:uid="{00000000-0005-0000-0000-00009A830000}"/>
    <cellStyle name="Normal 3 2 5 3 3 2 2 4" xfId="12524" xr:uid="{00000000-0005-0000-0000-00009B830000}"/>
    <cellStyle name="Normal 3 2 5 3 3 2 2 4 2" xfId="39274" xr:uid="{00000000-0005-0000-0000-00009C830000}"/>
    <cellStyle name="Normal 3 2 5 3 3 2 2 5" xfId="17369" xr:uid="{00000000-0005-0000-0000-00009D830000}"/>
    <cellStyle name="Normal 3 2 5 3 3 2 2 5 2" xfId="44119" xr:uid="{00000000-0005-0000-0000-00009E830000}"/>
    <cellStyle name="Normal 3 2 5 3 3 2 2 6" xfId="19770" xr:uid="{00000000-0005-0000-0000-00009F830000}"/>
    <cellStyle name="Normal 3 2 5 3 3 2 2 6 2" xfId="46517" xr:uid="{00000000-0005-0000-0000-0000A0830000}"/>
    <cellStyle name="Normal 3 2 5 3 3 2 2 7" xfId="22221" xr:uid="{00000000-0005-0000-0000-0000A1830000}"/>
    <cellStyle name="Normal 3 2 5 3 3 2 2 7 2" xfId="48968" xr:uid="{00000000-0005-0000-0000-0000A2830000}"/>
    <cellStyle name="Normal 3 2 5 3 3 2 2 8" xfId="27087" xr:uid="{00000000-0005-0000-0000-0000A3830000}"/>
    <cellStyle name="Normal 3 2 5 3 3 2 2 8 2" xfId="53832" xr:uid="{00000000-0005-0000-0000-0000A4830000}"/>
    <cellStyle name="Normal 3 2 5 3 3 2 2 9" xfId="29577" xr:uid="{00000000-0005-0000-0000-0000A5830000}"/>
    <cellStyle name="Normal 3 2 5 3 3 2 3" xfId="3873" xr:uid="{00000000-0005-0000-0000-0000A6830000}"/>
    <cellStyle name="Normal 3 2 5 3 3 2 3 2" xfId="8730" xr:uid="{00000000-0005-0000-0000-0000A7830000}"/>
    <cellStyle name="Normal 3 2 5 3 3 2 3 2 2" xfId="35480" xr:uid="{00000000-0005-0000-0000-0000A8830000}"/>
    <cellStyle name="Normal 3 2 5 3 3 2 3 3" xfId="13472" xr:uid="{00000000-0005-0000-0000-0000A9830000}"/>
    <cellStyle name="Normal 3 2 5 3 3 2 3 3 2" xfId="40222" xr:uid="{00000000-0005-0000-0000-0000AA830000}"/>
    <cellStyle name="Normal 3 2 5 3 3 2 3 4" xfId="23273" xr:uid="{00000000-0005-0000-0000-0000AB830000}"/>
    <cellStyle name="Normal 3 2 5 3 3 2 3 4 2" xfId="50020" xr:uid="{00000000-0005-0000-0000-0000AC830000}"/>
    <cellStyle name="Normal 3 2 5 3 3 2 3 5" xfId="30629" xr:uid="{00000000-0005-0000-0000-0000AD830000}"/>
    <cellStyle name="Normal 3 2 5 3 3 2 4" xfId="6256" xr:uid="{00000000-0005-0000-0000-0000AE830000}"/>
    <cellStyle name="Normal 3 2 5 3 3 2 4 2" xfId="33006" xr:uid="{00000000-0005-0000-0000-0000AF830000}"/>
    <cellStyle name="Normal 3 2 5 3 3 2 5" xfId="11102" xr:uid="{00000000-0005-0000-0000-0000B0830000}"/>
    <cellStyle name="Normal 3 2 5 3 3 2 5 2" xfId="37852" xr:uid="{00000000-0005-0000-0000-0000B1830000}"/>
    <cellStyle name="Normal 3 2 5 3 3 2 6" xfId="15947" xr:uid="{00000000-0005-0000-0000-0000B2830000}"/>
    <cellStyle name="Normal 3 2 5 3 3 2 6 2" xfId="42697" xr:uid="{00000000-0005-0000-0000-0000B3830000}"/>
    <cellStyle name="Normal 3 2 5 3 3 2 7" xfId="18348" xr:uid="{00000000-0005-0000-0000-0000B4830000}"/>
    <cellStyle name="Normal 3 2 5 3 3 2 7 2" xfId="45095" xr:uid="{00000000-0005-0000-0000-0000B5830000}"/>
    <cellStyle name="Normal 3 2 5 3 3 2 8" xfId="20799" xr:uid="{00000000-0005-0000-0000-0000B6830000}"/>
    <cellStyle name="Normal 3 2 5 3 3 2 8 2" xfId="47546" xr:uid="{00000000-0005-0000-0000-0000B7830000}"/>
    <cellStyle name="Normal 3 2 5 3 3 2 9" xfId="25665" xr:uid="{00000000-0005-0000-0000-0000B8830000}"/>
    <cellStyle name="Normal 3 2 5 3 3 2 9 2" xfId="52410" xr:uid="{00000000-0005-0000-0000-0000B9830000}"/>
    <cellStyle name="Normal 3 2 5 3 3 3" xfId="1869" xr:uid="{00000000-0005-0000-0000-0000BA830000}"/>
    <cellStyle name="Normal 3 2 5 3 3 3 2" xfId="4352" xr:uid="{00000000-0005-0000-0000-0000BB830000}"/>
    <cellStyle name="Normal 3 2 5 3 3 3 2 2" xfId="9204" xr:uid="{00000000-0005-0000-0000-0000BC830000}"/>
    <cellStyle name="Normal 3 2 5 3 3 3 2 2 2" xfId="35954" xr:uid="{00000000-0005-0000-0000-0000BD830000}"/>
    <cellStyle name="Normal 3 2 5 3 3 3 2 3" xfId="13946" xr:uid="{00000000-0005-0000-0000-0000BE830000}"/>
    <cellStyle name="Normal 3 2 5 3 3 3 2 3 2" xfId="40696" xr:uid="{00000000-0005-0000-0000-0000BF830000}"/>
    <cellStyle name="Normal 3 2 5 3 3 3 2 4" xfId="23747" xr:uid="{00000000-0005-0000-0000-0000C0830000}"/>
    <cellStyle name="Normal 3 2 5 3 3 3 2 4 2" xfId="50494" xr:uid="{00000000-0005-0000-0000-0000C1830000}"/>
    <cellStyle name="Normal 3 2 5 3 3 3 2 5" xfId="31103" xr:uid="{00000000-0005-0000-0000-0000C2830000}"/>
    <cellStyle name="Normal 3 2 5 3 3 3 3" xfId="6730" xr:uid="{00000000-0005-0000-0000-0000C3830000}"/>
    <cellStyle name="Normal 3 2 5 3 3 3 3 2" xfId="33480" xr:uid="{00000000-0005-0000-0000-0000C4830000}"/>
    <cellStyle name="Normal 3 2 5 3 3 3 4" xfId="11576" xr:uid="{00000000-0005-0000-0000-0000C5830000}"/>
    <cellStyle name="Normal 3 2 5 3 3 3 4 2" xfId="38326" xr:uid="{00000000-0005-0000-0000-0000C6830000}"/>
    <cellStyle name="Normal 3 2 5 3 3 3 5" xfId="16421" xr:uid="{00000000-0005-0000-0000-0000C7830000}"/>
    <cellStyle name="Normal 3 2 5 3 3 3 5 2" xfId="43171" xr:uid="{00000000-0005-0000-0000-0000C8830000}"/>
    <cellStyle name="Normal 3 2 5 3 3 3 6" xfId="18822" xr:uid="{00000000-0005-0000-0000-0000C9830000}"/>
    <cellStyle name="Normal 3 2 5 3 3 3 6 2" xfId="45569" xr:uid="{00000000-0005-0000-0000-0000CA830000}"/>
    <cellStyle name="Normal 3 2 5 3 3 3 7" xfId="21273" xr:uid="{00000000-0005-0000-0000-0000CB830000}"/>
    <cellStyle name="Normal 3 2 5 3 3 3 7 2" xfId="48020" xr:uid="{00000000-0005-0000-0000-0000CC830000}"/>
    <cellStyle name="Normal 3 2 5 3 3 3 8" xfId="26139" xr:uid="{00000000-0005-0000-0000-0000CD830000}"/>
    <cellStyle name="Normal 3 2 5 3 3 3 8 2" xfId="52884" xr:uid="{00000000-0005-0000-0000-0000CE830000}"/>
    <cellStyle name="Normal 3 2 5 3 3 3 9" xfId="28629" xr:uid="{00000000-0005-0000-0000-0000CF830000}"/>
    <cellStyle name="Normal 3 2 5 3 3 4" xfId="2344" xr:uid="{00000000-0005-0000-0000-0000D0830000}"/>
    <cellStyle name="Normal 3 2 5 3 3 4 2" xfId="4827" xr:uid="{00000000-0005-0000-0000-0000D1830000}"/>
    <cellStyle name="Normal 3 2 5 3 3 4 2 2" xfId="9678" xr:uid="{00000000-0005-0000-0000-0000D2830000}"/>
    <cellStyle name="Normal 3 2 5 3 3 4 2 2 2" xfId="36428" xr:uid="{00000000-0005-0000-0000-0000D3830000}"/>
    <cellStyle name="Normal 3 2 5 3 3 4 2 3" xfId="14420" xr:uid="{00000000-0005-0000-0000-0000D4830000}"/>
    <cellStyle name="Normal 3 2 5 3 3 4 2 3 2" xfId="41170" xr:uid="{00000000-0005-0000-0000-0000D5830000}"/>
    <cellStyle name="Normal 3 2 5 3 3 4 2 4" xfId="24221" xr:uid="{00000000-0005-0000-0000-0000D6830000}"/>
    <cellStyle name="Normal 3 2 5 3 3 4 2 4 2" xfId="50968" xr:uid="{00000000-0005-0000-0000-0000D7830000}"/>
    <cellStyle name="Normal 3 2 5 3 3 4 2 5" xfId="31577" xr:uid="{00000000-0005-0000-0000-0000D8830000}"/>
    <cellStyle name="Normal 3 2 5 3 3 4 3" xfId="7204" xr:uid="{00000000-0005-0000-0000-0000D9830000}"/>
    <cellStyle name="Normal 3 2 5 3 3 4 3 2" xfId="33954" xr:uid="{00000000-0005-0000-0000-0000DA830000}"/>
    <cellStyle name="Normal 3 2 5 3 3 4 4" xfId="12050" xr:uid="{00000000-0005-0000-0000-0000DB830000}"/>
    <cellStyle name="Normal 3 2 5 3 3 4 4 2" xfId="38800" xr:uid="{00000000-0005-0000-0000-0000DC830000}"/>
    <cellStyle name="Normal 3 2 5 3 3 4 5" xfId="16895" xr:uid="{00000000-0005-0000-0000-0000DD830000}"/>
    <cellStyle name="Normal 3 2 5 3 3 4 5 2" xfId="43645" xr:uid="{00000000-0005-0000-0000-0000DE830000}"/>
    <cellStyle name="Normal 3 2 5 3 3 4 6" xfId="19296" xr:uid="{00000000-0005-0000-0000-0000DF830000}"/>
    <cellStyle name="Normal 3 2 5 3 3 4 6 2" xfId="46043" xr:uid="{00000000-0005-0000-0000-0000E0830000}"/>
    <cellStyle name="Normal 3 2 5 3 3 4 7" xfId="21747" xr:uid="{00000000-0005-0000-0000-0000E1830000}"/>
    <cellStyle name="Normal 3 2 5 3 3 4 7 2" xfId="48494" xr:uid="{00000000-0005-0000-0000-0000E2830000}"/>
    <cellStyle name="Normal 3 2 5 3 3 4 8" xfId="26613" xr:uid="{00000000-0005-0000-0000-0000E3830000}"/>
    <cellStyle name="Normal 3 2 5 3 3 4 8 2" xfId="53358" xr:uid="{00000000-0005-0000-0000-0000E4830000}"/>
    <cellStyle name="Normal 3 2 5 3 3 4 9" xfId="29103" xr:uid="{00000000-0005-0000-0000-0000E5830000}"/>
    <cellStyle name="Normal 3 2 5 3 3 5" xfId="3371" xr:uid="{00000000-0005-0000-0000-0000E6830000}"/>
    <cellStyle name="Normal 3 2 5 3 3 5 2" xfId="8230" xr:uid="{00000000-0005-0000-0000-0000E7830000}"/>
    <cellStyle name="Normal 3 2 5 3 3 5 2 2" xfId="34980" xr:uid="{00000000-0005-0000-0000-0000E8830000}"/>
    <cellStyle name="Normal 3 2 5 3 3 5 3" xfId="12998" xr:uid="{00000000-0005-0000-0000-0000E9830000}"/>
    <cellStyle name="Normal 3 2 5 3 3 5 3 2" xfId="39748" xr:uid="{00000000-0005-0000-0000-0000EA830000}"/>
    <cellStyle name="Normal 3 2 5 3 3 5 4" xfId="22773" xr:uid="{00000000-0005-0000-0000-0000EB830000}"/>
    <cellStyle name="Normal 3 2 5 3 3 5 4 2" xfId="49520" xr:uid="{00000000-0005-0000-0000-0000EC830000}"/>
    <cellStyle name="Normal 3 2 5 3 3 5 5" xfId="30129" xr:uid="{00000000-0005-0000-0000-0000ED830000}"/>
    <cellStyle name="Normal 3 2 5 3 3 6" xfId="5782" xr:uid="{00000000-0005-0000-0000-0000EE830000}"/>
    <cellStyle name="Normal 3 2 5 3 3 6 2" xfId="32532" xr:uid="{00000000-0005-0000-0000-0000EF830000}"/>
    <cellStyle name="Normal 3 2 5 3 3 7" xfId="10628" xr:uid="{00000000-0005-0000-0000-0000F0830000}"/>
    <cellStyle name="Normal 3 2 5 3 3 7 2" xfId="37378" xr:uid="{00000000-0005-0000-0000-0000F1830000}"/>
    <cellStyle name="Normal 3 2 5 3 3 8" xfId="15473" xr:uid="{00000000-0005-0000-0000-0000F2830000}"/>
    <cellStyle name="Normal 3 2 5 3 3 8 2" xfId="42223" xr:uid="{00000000-0005-0000-0000-0000F3830000}"/>
    <cellStyle name="Normal 3 2 5 3 3 9" xfId="17872" xr:uid="{00000000-0005-0000-0000-0000F4830000}"/>
    <cellStyle name="Normal 3 2 5 3 3 9 2" xfId="44619" xr:uid="{00000000-0005-0000-0000-0000F5830000}"/>
    <cellStyle name="Normal 3 2 5 3 4" xfId="1151" xr:uid="{00000000-0005-0000-0000-0000F6830000}"/>
    <cellStyle name="Normal 3 2 5 3 4 10" xfId="27918" xr:uid="{00000000-0005-0000-0000-0000F7830000}"/>
    <cellStyle name="Normal 3 2 5 3 4 2" xfId="2581" xr:uid="{00000000-0005-0000-0000-0000F8830000}"/>
    <cellStyle name="Normal 3 2 5 3 4 2 2" xfId="5064" xr:uid="{00000000-0005-0000-0000-0000F9830000}"/>
    <cellStyle name="Normal 3 2 5 3 4 2 2 2" xfId="9915" xr:uid="{00000000-0005-0000-0000-0000FA830000}"/>
    <cellStyle name="Normal 3 2 5 3 4 2 2 2 2" xfId="36665" xr:uid="{00000000-0005-0000-0000-0000FB830000}"/>
    <cellStyle name="Normal 3 2 5 3 4 2 2 3" xfId="14657" xr:uid="{00000000-0005-0000-0000-0000FC830000}"/>
    <cellStyle name="Normal 3 2 5 3 4 2 2 3 2" xfId="41407" xr:uid="{00000000-0005-0000-0000-0000FD830000}"/>
    <cellStyle name="Normal 3 2 5 3 4 2 2 4" xfId="24458" xr:uid="{00000000-0005-0000-0000-0000FE830000}"/>
    <cellStyle name="Normal 3 2 5 3 4 2 2 4 2" xfId="51205" xr:uid="{00000000-0005-0000-0000-0000FF830000}"/>
    <cellStyle name="Normal 3 2 5 3 4 2 2 5" xfId="31814" xr:uid="{00000000-0005-0000-0000-000000840000}"/>
    <cellStyle name="Normal 3 2 5 3 4 2 3" xfId="7441" xr:uid="{00000000-0005-0000-0000-000001840000}"/>
    <cellStyle name="Normal 3 2 5 3 4 2 3 2" xfId="34191" xr:uid="{00000000-0005-0000-0000-000002840000}"/>
    <cellStyle name="Normal 3 2 5 3 4 2 4" xfId="12287" xr:uid="{00000000-0005-0000-0000-000003840000}"/>
    <cellStyle name="Normal 3 2 5 3 4 2 4 2" xfId="39037" xr:uid="{00000000-0005-0000-0000-000004840000}"/>
    <cellStyle name="Normal 3 2 5 3 4 2 5" xfId="17132" xr:uid="{00000000-0005-0000-0000-000005840000}"/>
    <cellStyle name="Normal 3 2 5 3 4 2 5 2" xfId="43882" xr:uid="{00000000-0005-0000-0000-000006840000}"/>
    <cellStyle name="Normal 3 2 5 3 4 2 6" xfId="19533" xr:uid="{00000000-0005-0000-0000-000007840000}"/>
    <cellStyle name="Normal 3 2 5 3 4 2 6 2" xfId="46280" xr:uid="{00000000-0005-0000-0000-000008840000}"/>
    <cellStyle name="Normal 3 2 5 3 4 2 7" xfId="21984" xr:uid="{00000000-0005-0000-0000-000009840000}"/>
    <cellStyle name="Normal 3 2 5 3 4 2 7 2" xfId="48731" xr:uid="{00000000-0005-0000-0000-00000A840000}"/>
    <cellStyle name="Normal 3 2 5 3 4 2 8" xfId="26850" xr:uid="{00000000-0005-0000-0000-00000B840000}"/>
    <cellStyle name="Normal 3 2 5 3 4 2 8 2" xfId="53595" xr:uid="{00000000-0005-0000-0000-00000C840000}"/>
    <cellStyle name="Normal 3 2 5 3 4 2 9" xfId="29340" xr:uid="{00000000-0005-0000-0000-00000D840000}"/>
    <cellStyle name="Normal 3 2 5 3 4 3" xfId="3635" xr:uid="{00000000-0005-0000-0000-00000E840000}"/>
    <cellStyle name="Normal 3 2 5 3 4 3 2" xfId="8493" xr:uid="{00000000-0005-0000-0000-00000F840000}"/>
    <cellStyle name="Normal 3 2 5 3 4 3 2 2" xfId="35243" xr:uid="{00000000-0005-0000-0000-000010840000}"/>
    <cellStyle name="Normal 3 2 5 3 4 3 3" xfId="13235" xr:uid="{00000000-0005-0000-0000-000011840000}"/>
    <cellStyle name="Normal 3 2 5 3 4 3 3 2" xfId="39985" xr:uid="{00000000-0005-0000-0000-000012840000}"/>
    <cellStyle name="Normal 3 2 5 3 4 3 4" xfId="23036" xr:uid="{00000000-0005-0000-0000-000013840000}"/>
    <cellStyle name="Normal 3 2 5 3 4 3 4 2" xfId="49783" xr:uid="{00000000-0005-0000-0000-000014840000}"/>
    <cellStyle name="Normal 3 2 5 3 4 3 5" xfId="30392" xr:uid="{00000000-0005-0000-0000-000015840000}"/>
    <cellStyle name="Normal 3 2 5 3 4 4" xfId="6019" xr:uid="{00000000-0005-0000-0000-000016840000}"/>
    <cellStyle name="Normal 3 2 5 3 4 4 2" xfId="32769" xr:uid="{00000000-0005-0000-0000-000017840000}"/>
    <cellStyle name="Normal 3 2 5 3 4 5" xfId="10865" xr:uid="{00000000-0005-0000-0000-000018840000}"/>
    <cellStyle name="Normal 3 2 5 3 4 5 2" xfId="37615" xr:uid="{00000000-0005-0000-0000-000019840000}"/>
    <cellStyle name="Normal 3 2 5 3 4 6" xfId="15710" xr:uid="{00000000-0005-0000-0000-00001A840000}"/>
    <cellStyle name="Normal 3 2 5 3 4 6 2" xfId="42460" xr:uid="{00000000-0005-0000-0000-00001B840000}"/>
    <cellStyle name="Normal 3 2 5 3 4 7" xfId="18111" xr:uid="{00000000-0005-0000-0000-00001C840000}"/>
    <cellStyle name="Normal 3 2 5 3 4 7 2" xfId="44858" xr:uid="{00000000-0005-0000-0000-00001D840000}"/>
    <cellStyle name="Normal 3 2 5 3 4 8" xfId="20562" xr:uid="{00000000-0005-0000-0000-00001E840000}"/>
    <cellStyle name="Normal 3 2 5 3 4 8 2" xfId="47309" xr:uid="{00000000-0005-0000-0000-00001F840000}"/>
    <cellStyle name="Normal 3 2 5 3 4 9" xfId="25428" xr:uid="{00000000-0005-0000-0000-000020840000}"/>
    <cellStyle name="Normal 3 2 5 3 4 9 2" xfId="52173" xr:uid="{00000000-0005-0000-0000-000021840000}"/>
    <cellStyle name="Normal 3 2 5 3 5" xfId="1631" xr:uid="{00000000-0005-0000-0000-000022840000}"/>
    <cellStyle name="Normal 3 2 5 3 5 2" xfId="4114" xr:uid="{00000000-0005-0000-0000-000023840000}"/>
    <cellStyle name="Normal 3 2 5 3 5 2 2" xfId="8967" xr:uid="{00000000-0005-0000-0000-000024840000}"/>
    <cellStyle name="Normal 3 2 5 3 5 2 2 2" xfId="35717" xr:uid="{00000000-0005-0000-0000-000025840000}"/>
    <cellStyle name="Normal 3 2 5 3 5 2 3" xfId="13709" xr:uid="{00000000-0005-0000-0000-000026840000}"/>
    <cellStyle name="Normal 3 2 5 3 5 2 3 2" xfId="40459" xr:uid="{00000000-0005-0000-0000-000027840000}"/>
    <cellStyle name="Normal 3 2 5 3 5 2 4" xfId="23510" xr:uid="{00000000-0005-0000-0000-000028840000}"/>
    <cellStyle name="Normal 3 2 5 3 5 2 4 2" xfId="50257" xr:uid="{00000000-0005-0000-0000-000029840000}"/>
    <cellStyle name="Normal 3 2 5 3 5 2 5" xfId="30866" xr:uid="{00000000-0005-0000-0000-00002A840000}"/>
    <cellStyle name="Normal 3 2 5 3 5 3" xfId="6493" xr:uid="{00000000-0005-0000-0000-00002B840000}"/>
    <cellStyle name="Normal 3 2 5 3 5 3 2" xfId="33243" xr:uid="{00000000-0005-0000-0000-00002C840000}"/>
    <cellStyle name="Normal 3 2 5 3 5 4" xfId="11339" xr:uid="{00000000-0005-0000-0000-00002D840000}"/>
    <cellStyle name="Normal 3 2 5 3 5 4 2" xfId="38089" xr:uid="{00000000-0005-0000-0000-00002E840000}"/>
    <cellStyle name="Normal 3 2 5 3 5 5" xfId="16184" xr:uid="{00000000-0005-0000-0000-00002F840000}"/>
    <cellStyle name="Normal 3 2 5 3 5 5 2" xfId="42934" xr:uid="{00000000-0005-0000-0000-000030840000}"/>
    <cellStyle name="Normal 3 2 5 3 5 6" xfId="18585" xr:uid="{00000000-0005-0000-0000-000031840000}"/>
    <cellStyle name="Normal 3 2 5 3 5 6 2" xfId="45332" xr:uid="{00000000-0005-0000-0000-000032840000}"/>
    <cellStyle name="Normal 3 2 5 3 5 7" xfId="21036" xr:uid="{00000000-0005-0000-0000-000033840000}"/>
    <cellStyle name="Normal 3 2 5 3 5 7 2" xfId="47783" xr:uid="{00000000-0005-0000-0000-000034840000}"/>
    <cellStyle name="Normal 3 2 5 3 5 8" xfId="25902" xr:uid="{00000000-0005-0000-0000-000035840000}"/>
    <cellStyle name="Normal 3 2 5 3 5 8 2" xfId="52647" xr:uid="{00000000-0005-0000-0000-000036840000}"/>
    <cellStyle name="Normal 3 2 5 3 5 9" xfId="28392" xr:uid="{00000000-0005-0000-0000-000037840000}"/>
    <cellStyle name="Normal 3 2 5 3 6" xfId="2107" xr:uid="{00000000-0005-0000-0000-000038840000}"/>
    <cellStyle name="Normal 3 2 5 3 6 2" xfId="4590" xr:uid="{00000000-0005-0000-0000-000039840000}"/>
    <cellStyle name="Normal 3 2 5 3 6 2 2" xfId="9441" xr:uid="{00000000-0005-0000-0000-00003A840000}"/>
    <cellStyle name="Normal 3 2 5 3 6 2 2 2" xfId="36191" xr:uid="{00000000-0005-0000-0000-00003B840000}"/>
    <cellStyle name="Normal 3 2 5 3 6 2 3" xfId="14183" xr:uid="{00000000-0005-0000-0000-00003C840000}"/>
    <cellStyle name="Normal 3 2 5 3 6 2 3 2" xfId="40933" xr:uid="{00000000-0005-0000-0000-00003D840000}"/>
    <cellStyle name="Normal 3 2 5 3 6 2 4" xfId="23984" xr:uid="{00000000-0005-0000-0000-00003E840000}"/>
    <cellStyle name="Normal 3 2 5 3 6 2 4 2" xfId="50731" xr:uid="{00000000-0005-0000-0000-00003F840000}"/>
    <cellStyle name="Normal 3 2 5 3 6 2 5" xfId="31340" xr:uid="{00000000-0005-0000-0000-000040840000}"/>
    <cellStyle name="Normal 3 2 5 3 6 3" xfId="6967" xr:uid="{00000000-0005-0000-0000-000041840000}"/>
    <cellStyle name="Normal 3 2 5 3 6 3 2" xfId="33717" xr:uid="{00000000-0005-0000-0000-000042840000}"/>
    <cellStyle name="Normal 3 2 5 3 6 4" xfId="11813" xr:uid="{00000000-0005-0000-0000-000043840000}"/>
    <cellStyle name="Normal 3 2 5 3 6 4 2" xfId="38563" xr:uid="{00000000-0005-0000-0000-000044840000}"/>
    <cellStyle name="Normal 3 2 5 3 6 5" xfId="16658" xr:uid="{00000000-0005-0000-0000-000045840000}"/>
    <cellStyle name="Normal 3 2 5 3 6 5 2" xfId="43408" xr:uid="{00000000-0005-0000-0000-000046840000}"/>
    <cellStyle name="Normal 3 2 5 3 6 6" xfId="19059" xr:uid="{00000000-0005-0000-0000-000047840000}"/>
    <cellStyle name="Normal 3 2 5 3 6 6 2" xfId="45806" xr:uid="{00000000-0005-0000-0000-000048840000}"/>
    <cellStyle name="Normal 3 2 5 3 6 7" xfId="21510" xr:uid="{00000000-0005-0000-0000-000049840000}"/>
    <cellStyle name="Normal 3 2 5 3 6 7 2" xfId="48257" xr:uid="{00000000-0005-0000-0000-00004A840000}"/>
    <cellStyle name="Normal 3 2 5 3 6 8" xfId="26376" xr:uid="{00000000-0005-0000-0000-00004B840000}"/>
    <cellStyle name="Normal 3 2 5 3 6 8 2" xfId="53121" xr:uid="{00000000-0005-0000-0000-00004C840000}"/>
    <cellStyle name="Normal 3 2 5 3 6 9" xfId="28866" xr:uid="{00000000-0005-0000-0000-00004D840000}"/>
    <cellStyle name="Normal 3 2 5 3 7" xfId="3082" xr:uid="{00000000-0005-0000-0000-00004E840000}"/>
    <cellStyle name="Normal 3 2 5 3 7 2" xfId="7941" xr:uid="{00000000-0005-0000-0000-00004F840000}"/>
    <cellStyle name="Normal 3 2 5 3 7 2 2" xfId="34691" xr:uid="{00000000-0005-0000-0000-000050840000}"/>
    <cellStyle name="Normal 3 2 5 3 7 3" xfId="12761" xr:uid="{00000000-0005-0000-0000-000051840000}"/>
    <cellStyle name="Normal 3 2 5 3 7 3 2" xfId="39511" xr:uid="{00000000-0005-0000-0000-000052840000}"/>
    <cellStyle name="Normal 3 2 5 3 7 4" xfId="22484" xr:uid="{00000000-0005-0000-0000-000053840000}"/>
    <cellStyle name="Normal 3 2 5 3 7 4 2" xfId="49231" xr:uid="{00000000-0005-0000-0000-000054840000}"/>
    <cellStyle name="Normal 3 2 5 3 7 5" xfId="29840" xr:uid="{00000000-0005-0000-0000-000055840000}"/>
    <cellStyle name="Normal 3 2 5 3 8" xfId="5545" xr:uid="{00000000-0005-0000-0000-000056840000}"/>
    <cellStyle name="Normal 3 2 5 3 8 2" xfId="32295" xr:uid="{00000000-0005-0000-0000-000057840000}"/>
    <cellStyle name="Normal 3 2 5 3 9" xfId="10390" xr:uid="{00000000-0005-0000-0000-000058840000}"/>
    <cellStyle name="Normal 3 2 5 3 9 2" xfId="37140" xr:uid="{00000000-0005-0000-0000-000059840000}"/>
    <cellStyle name="Normal 3 2 5 4" xfId="582" xr:uid="{00000000-0005-0000-0000-00005A840000}"/>
    <cellStyle name="Normal 3 2 5 4 10" xfId="17660" xr:uid="{00000000-0005-0000-0000-00005B840000}"/>
    <cellStyle name="Normal 3 2 5 4 10 2" xfId="44407" xr:uid="{00000000-0005-0000-0000-00005C840000}"/>
    <cellStyle name="Normal 3 2 5 4 11" xfId="20118" xr:uid="{00000000-0005-0000-0000-00005D840000}"/>
    <cellStyle name="Normal 3 2 5 4 11 2" xfId="46865" xr:uid="{00000000-0005-0000-0000-00005E840000}"/>
    <cellStyle name="Normal 3 2 5 4 12" xfId="24984" xr:uid="{00000000-0005-0000-0000-00005F840000}"/>
    <cellStyle name="Normal 3 2 5 4 12 2" xfId="51730" xr:uid="{00000000-0005-0000-0000-000060840000}"/>
    <cellStyle name="Normal 3 2 5 4 13" xfId="27397" xr:uid="{00000000-0005-0000-0000-000061840000}"/>
    <cellStyle name="Normal 3 2 5 4 2" xfId="914" xr:uid="{00000000-0005-0000-0000-000062840000}"/>
    <cellStyle name="Normal 3 2 5 4 2 10" xfId="20356" xr:uid="{00000000-0005-0000-0000-000063840000}"/>
    <cellStyle name="Normal 3 2 5 4 2 10 2" xfId="47103" xr:uid="{00000000-0005-0000-0000-000064840000}"/>
    <cellStyle name="Normal 3 2 5 4 2 11" xfId="25222" xr:uid="{00000000-0005-0000-0000-000065840000}"/>
    <cellStyle name="Normal 3 2 5 4 2 11 2" xfId="51967" xr:uid="{00000000-0005-0000-0000-000066840000}"/>
    <cellStyle name="Normal 3 2 5 4 2 12" xfId="27686" xr:uid="{00000000-0005-0000-0000-000067840000}"/>
    <cellStyle name="Normal 3 2 5 4 2 2" xfId="1421" xr:uid="{00000000-0005-0000-0000-000068840000}"/>
    <cellStyle name="Normal 3 2 5 4 2 2 10" xfId="28186" xr:uid="{00000000-0005-0000-0000-000069840000}"/>
    <cellStyle name="Normal 3 2 5 4 2 2 2" xfId="2849" xr:uid="{00000000-0005-0000-0000-00006A840000}"/>
    <cellStyle name="Normal 3 2 5 4 2 2 2 2" xfId="5332" xr:uid="{00000000-0005-0000-0000-00006B840000}"/>
    <cellStyle name="Normal 3 2 5 4 2 2 2 2 2" xfId="10183" xr:uid="{00000000-0005-0000-0000-00006C840000}"/>
    <cellStyle name="Normal 3 2 5 4 2 2 2 2 2 2" xfId="36933" xr:uid="{00000000-0005-0000-0000-00006D840000}"/>
    <cellStyle name="Normal 3 2 5 4 2 2 2 2 3" xfId="14925" xr:uid="{00000000-0005-0000-0000-00006E840000}"/>
    <cellStyle name="Normal 3 2 5 4 2 2 2 2 3 2" xfId="41675" xr:uid="{00000000-0005-0000-0000-00006F840000}"/>
    <cellStyle name="Normal 3 2 5 4 2 2 2 2 4" xfId="24726" xr:uid="{00000000-0005-0000-0000-000070840000}"/>
    <cellStyle name="Normal 3 2 5 4 2 2 2 2 4 2" xfId="51473" xr:uid="{00000000-0005-0000-0000-000071840000}"/>
    <cellStyle name="Normal 3 2 5 4 2 2 2 2 5" xfId="32082" xr:uid="{00000000-0005-0000-0000-000072840000}"/>
    <cellStyle name="Normal 3 2 5 4 2 2 2 3" xfId="7709" xr:uid="{00000000-0005-0000-0000-000073840000}"/>
    <cellStyle name="Normal 3 2 5 4 2 2 2 3 2" xfId="34459" xr:uid="{00000000-0005-0000-0000-000074840000}"/>
    <cellStyle name="Normal 3 2 5 4 2 2 2 4" xfId="12555" xr:uid="{00000000-0005-0000-0000-000075840000}"/>
    <cellStyle name="Normal 3 2 5 4 2 2 2 4 2" xfId="39305" xr:uid="{00000000-0005-0000-0000-000076840000}"/>
    <cellStyle name="Normal 3 2 5 4 2 2 2 5" xfId="17400" xr:uid="{00000000-0005-0000-0000-000077840000}"/>
    <cellStyle name="Normal 3 2 5 4 2 2 2 5 2" xfId="44150" xr:uid="{00000000-0005-0000-0000-000078840000}"/>
    <cellStyle name="Normal 3 2 5 4 2 2 2 6" xfId="19801" xr:uid="{00000000-0005-0000-0000-000079840000}"/>
    <cellStyle name="Normal 3 2 5 4 2 2 2 6 2" xfId="46548" xr:uid="{00000000-0005-0000-0000-00007A840000}"/>
    <cellStyle name="Normal 3 2 5 4 2 2 2 7" xfId="22252" xr:uid="{00000000-0005-0000-0000-00007B840000}"/>
    <cellStyle name="Normal 3 2 5 4 2 2 2 7 2" xfId="48999" xr:uid="{00000000-0005-0000-0000-00007C840000}"/>
    <cellStyle name="Normal 3 2 5 4 2 2 2 8" xfId="27118" xr:uid="{00000000-0005-0000-0000-00007D840000}"/>
    <cellStyle name="Normal 3 2 5 4 2 2 2 8 2" xfId="53863" xr:uid="{00000000-0005-0000-0000-00007E840000}"/>
    <cellStyle name="Normal 3 2 5 4 2 2 2 9" xfId="29608" xr:uid="{00000000-0005-0000-0000-00007F840000}"/>
    <cellStyle name="Normal 3 2 5 4 2 2 3" xfId="3904" xr:uid="{00000000-0005-0000-0000-000080840000}"/>
    <cellStyle name="Normal 3 2 5 4 2 2 3 2" xfId="8761" xr:uid="{00000000-0005-0000-0000-000081840000}"/>
    <cellStyle name="Normal 3 2 5 4 2 2 3 2 2" xfId="35511" xr:uid="{00000000-0005-0000-0000-000082840000}"/>
    <cellStyle name="Normal 3 2 5 4 2 2 3 3" xfId="13503" xr:uid="{00000000-0005-0000-0000-000083840000}"/>
    <cellStyle name="Normal 3 2 5 4 2 2 3 3 2" xfId="40253" xr:uid="{00000000-0005-0000-0000-000084840000}"/>
    <cellStyle name="Normal 3 2 5 4 2 2 3 4" xfId="23304" xr:uid="{00000000-0005-0000-0000-000085840000}"/>
    <cellStyle name="Normal 3 2 5 4 2 2 3 4 2" xfId="50051" xr:uid="{00000000-0005-0000-0000-000086840000}"/>
    <cellStyle name="Normal 3 2 5 4 2 2 3 5" xfId="30660" xr:uid="{00000000-0005-0000-0000-000087840000}"/>
    <cellStyle name="Normal 3 2 5 4 2 2 4" xfId="6287" xr:uid="{00000000-0005-0000-0000-000088840000}"/>
    <cellStyle name="Normal 3 2 5 4 2 2 4 2" xfId="33037" xr:uid="{00000000-0005-0000-0000-000089840000}"/>
    <cellStyle name="Normal 3 2 5 4 2 2 5" xfId="11133" xr:uid="{00000000-0005-0000-0000-00008A840000}"/>
    <cellStyle name="Normal 3 2 5 4 2 2 5 2" xfId="37883" xr:uid="{00000000-0005-0000-0000-00008B840000}"/>
    <cellStyle name="Normal 3 2 5 4 2 2 6" xfId="15978" xr:uid="{00000000-0005-0000-0000-00008C840000}"/>
    <cellStyle name="Normal 3 2 5 4 2 2 6 2" xfId="42728" xr:uid="{00000000-0005-0000-0000-00008D840000}"/>
    <cellStyle name="Normal 3 2 5 4 2 2 7" xfId="18379" xr:uid="{00000000-0005-0000-0000-00008E840000}"/>
    <cellStyle name="Normal 3 2 5 4 2 2 7 2" xfId="45126" xr:uid="{00000000-0005-0000-0000-00008F840000}"/>
    <cellStyle name="Normal 3 2 5 4 2 2 8" xfId="20830" xr:uid="{00000000-0005-0000-0000-000090840000}"/>
    <cellStyle name="Normal 3 2 5 4 2 2 8 2" xfId="47577" xr:uid="{00000000-0005-0000-0000-000091840000}"/>
    <cellStyle name="Normal 3 2 5 4 2 2 9" xfId="25696" xr:uid="{00000000-0005-0000-0000-000092840000}"/>
    <cellStyle name="Normal 3 2 5 4 2 2 9 2" xfId="52441" xr:uid="{00000000-0005-0000-0000-000093840000}"/>
    <cellStyle name="Normal 3 2 5 4 2 3" xfId="1900" xr:uid="{00000000-0005-0000-0000-000094840000}"/>
    <cellStyle name="Normal 3 2 5 4 2 3 2" xfId="4383" xr:uid="{00000000-0005-0000-0000-000095840000}"/>
    <cellStyle name="Normal 3 2 5 4 2 3 2 2" xfId="9235" xr:uid="{00000000-0005-0000-0000-000096840000}"/>
    <cellStyle name="Normal 3 2 5 4 2 3 2 2 2" xfId="35985" xr:uid="{00000000-0005-0000-0000-000097840000}"/>
    <cellStyle name="Normal 3 2 5 4 2 3 2 3" xfId="13977" xr:uid="{00000000-0005-0000-0000-000098840000}"/>
    <cellStyle name="Normal 3 2 5 4 2 3 2 3 2" xfId="40727" xr:uid="{00000000-0005-0000-0000-000099840000}"/>
    <cellStyle name="Normal 3 2 5 4 2 3 2 4" xfId="23778" xr:uid="{00000000-0005-0000-0000-00009A840000}"/>
    <cellStyle name="Normal 3 2 5 4 2 3 2 4 2" xfId="50525" xr:uid="{00000000-0005-0000-0000-00009B840000}"/>
    <cellStyle name="Normal 3 2 5 4 2 3 2 5" xfId="31134" xr:uid="{00000000-0005-0000-0000-00009C840000}"/>
    <cellStyle name="Normal 3 2 5 4 2 3 3" xfId="6761" xr:uid="{00000000-0005-0000-0000-00009D840000}"/>
    <cellStyle name="Normal 3 2 5 4 2 3 3 2" xfId="33511" xr:uid="{00000000-0005-0000-0000-00009E840000}"/>
    <cellStyle name="Normal 3 2 5 4 2 3 4" xfId="11607" xr:uid="{00000000-0005-0000-0000-00009F840000}"/>
    <cellStyle name="Normal 3 2 5 4 2 3 4 2" xfId="38357" xr:uid="{00000000-0005-0000-0000-0000A0840000}"/>
    <cellStyle name="Normal 3 2 5 4 2 3 5" xfId="16452" xr:uid="{00000000-0005-0000-0000-0000A1840000}"/>
    <cellStyle name="Normal 3 2 5 4 2 3 5 2" xfId="43202" xr:uid="{00000000-0005-0000-0000-0000A2840000}"/>
    <cellStyle name="Normal 3 2 5 4 2 3 6" xfId="18853" xr:uid="{00000000-0005-0000-0000-0000A3840000}"/>
    <cellStyle name="Normal 3 2 5 4 2 3 6 2" xfId="45600" xr:uid="{00000000-0005-0000-0000-0000A4840000}"/>
    <cellStyle name="Normal 3 2 5 4 2 3 7" xfId="21304" xr:uid="{00000000-0005-0000-0000-0000A5840000}"/>
    <cellStyle name="Normal 3 2 5 4 2 3 7 2" xfId="48051" xr:uid="{00000000-0005-0000-0000-0000A6840000}"/>
    <cellStyle name="Normal 3 2 5 4 2 3 8" xfId="26170" xr:uid="{00000000-0005-0000-0000-0000A7840000}"/>
    <cellStyle name="Normal 3 2 5 4 2 3 8 2" xfId="52915" xr:uid="{00000000-0005-0000-0000-0000A8840000}"/>
    <cellStyle name="Normal 3 2 5 4 2 3 9" xfId="28660" xr:uid="{00000000-0005-0000-0000-0000A9840000}"/>
    <cellStyle name="Normal 3 2 5 4 2 4" xfId="2375" xr:uid="{00000000-0005-0000-0000-0000AA840000}"/>
    <cellStyle name="Normal 3 2 5 4 2 4 2" xfId="4858" xr:uid="{00000000-0005-0000-0000-0000AB840000}"/>
    <cellStyle name="Normal 3 2 5 4 2 4 2 2" xfId="9709" xr:uid="{00000000-0005-0000-0000-0000AC840000}"/>
    <cellStyle name="Normal 3 2 5 4 2 4 2 2 2" xfId="36459" xr:uid="{00000000-0005-0000-0000-0000AD840000}"/>
    <cellStyle name="Normal 3 2 5 4 2 4 2 3" xfId="14451" xr:uid="{00000000-0005-0000-0000-0000AE840000}"/>
    <cellStyle name="Normal 3 2 5 4 2 4 2 3 2" xfId="41201" xr:uid="{00000000-0005-0000-0000-0000AF840000}"/>
    <cellStyle name="Normal 3 2 5 4 2 4 2 4" xfId="24252" xr:uid="{00000000-0005-0000-0000-0000B0840000}"/>
    <cellStyle name="Normal 3 2 5 4 2 4 2 4 2" xfId="50999" xr:uid="{00000000-0005-0000-0000-0000B1840000}"/>
    <cellStyle name="Normal 3 2 5 4 2 4 2 5" xfId="31608" xr:uid="{00000000-0005-0000-0000-0000B2840000}"/>
    <cellStyle name="Normal 3 2 5 4 2 4 3" xfId="7235" xr:uid="{00000000-0005-0000-0000-0000B3840000}"/>
    <cellStyle name="Normal 3 2 5 4 2 4 3 2" xfId="33985" xr:uid="{00000000-0005-0000-0000-0000B4840000}"/>
    <cellStyle name="Normal 3 2 5 4 2 4 4" xfId="12081" xr:uid="{00000000-0005-0000-0000-0000B5840000}"/>
    <cellStyle name="Normal 3 2 5 4 2 4 4 2" xfId="38831" xr:uid="{00000000-0005-0000-0000-0000B6840000}"/>
    <cellStyle name="Normal 3 2 5 4 2 4 5" xfId="16926" xr:uid="{00000000-0005-0000-0000-0000B7840000}"/>
    <cellStyle name="Normal 3 2 5 4 2 4 5 2" xfId="43676" xr:uid="{00000000-0005-0000-0000-0000B8840000}"/>
    <cellStyle name="Normal 3 2 5 4 2 4 6" xfId="19327" xr:uid="{00000000-0005-0000-0000-0000B9840000}"/>
    <cellStyle name="Normal 3 2 5 4 2 4 6 2" xfId="46074" xr:uid="{00000000-0005-0000-0000-0000BA840000}"/>
    <cellStyle name="Normal 3 2 5 4 2 4 7" xfId="21778" xr:uid="{00000000-0005-0000-0000-0000BB840000}"/>
    <cellStyle name="Normal 3 2 5 4 2 4 7 2" xfId="48525" xr:uid="{00000000-0005-0000-0000-0000BC840000}"/>
    <cellStyle name="Normal 3 2 5 4 2 4 8" xfId="26644" xr:uid="{00000000-0005-0000-0000-0000BD840000}"/>
    <cellStyle name="Normal 3 2 5 4 2 4 8 2" xfId="53389" xr:uid="{00000000-0005-0000-0000-0000BE840000}"/>
    <cellStyle name="Normal 3 2 5 4 2 4 9" xfId="29134" xr:uid="{00000000-0005-0000-0000-0000BF840000}"/>
    <cellStyle name="Normal 3 2 5 4 2 5" xfId="3402" xr:uid="{00000000-0005-0000-0000-0000C0840000}"/>
    <cellStyle name="Normal 3 2 5 4 2 5 2" xfId="8261" xr:uid="{00000000-0005-0000-0000-0000C1840000}"/>
    <cellStyle name="Normal 3 2 5 4 2 5 2 2" xfId="35011" xr:uid="{00000000-0005-0000-0000-0000C2840000}"/>
    <cellStyle name="Normal 3 2 5 4 2 5 3" xfId="13029" xr:uid="{00000000-0005-0000-0000-0000C3840000}"/>
    <cellStyle name="Normal 3 2 5 4 2 5 3 2" xfId="39779" xr:uid="{00000000-0005-0000-0000-0000C4840000}"/>
    <cellStyle name="Normal 3 2 5 4 2 5 4" xfId="22804" xr:uid="{00000000-0005-0000-0000-0000C5840000}"/>
    <cellStyle name="Normal 3 2 5 4 2 5 4 2" xfId="49551" xr:uid="{00000000-0005-0000-0000-0000C6840000}"/>
    <cellStyle name="Normal 3 2 5 4 2 5 5" xfId="30160" xr:uid="{00000000-0005-0000-0000-0000C7840000}"/>
    <cellStyle name="Normal 3 2 5 4 2 6" xfId="5813" xr:uid="{00000000-0005-0000-0000-0000C8840000}"/>
    <cellStyle name="Normal 3 2 5 4 2 6 2" xfId="32563" xr:uid="{00000000-0005-0000-0000-0000C9840000}"/>
    <cellStyle name="Normal 3 2 5 4 2 7" xfId="10659" xr:uid="{00000000-0005-0000-0000-0000CA840000}"/>
    <cellStyle name="Normal 3 2 5 4 2 7 2" xfId="37409" xr:uid="{00000000-0005-0000-0000-0000CB840000}"/>
    <cellStyle name="Normal 3 2 5 4 2 8" xfId="15504" xr:uid="{00000000-0005-0000-0000-0000CC840000}"/>
    <cellStyle name="Normal 3 2 5 4 2 8 2" xfId="42254" xr:uid="{00000000-0005-0000-0000-0000CD840000}"/>
    <cellStyle name="Normal 3 2 5 4 2 9" xfId="17903" xr:uid="{00000000-0005-0000-0000-0000CE840000}"/>
    <cellStyle name="Normal 3 2 5 4 2 9 2" xfId="44650" xr:uid="{00000000-0005-0000-0000-0000CF840000}"/>
    <cellStyle name="Normal 3 2 5 4 3" xfId="1182" xr:uid="{00000000-0005-0000-0000-0000D0840000}"/>
    <cellStyle name="Normal 3 2 5 4 3 10" xfId="27949" xr:uid="{00000000-0005-0000-0000-0000D1840000}"/>
    <cellStyle name="Normal 3 2 5 4 3 2" xfId="2612" xr:uid="{00000000-0005-0000-0000-0000D2840000}"/>
    <cellStyle name="Normal 3 2 5 4 3 2 2" xfId="5095" xr:uid="{00000000-0005-0000-0000-0000D3840000}"/>
    <cellStyle name="Normal 3 2 5 4 3 2 2 2" xfId="9946" xr:uid="{00000000-0005-0000-0000-0000D4840000}"/>
    <cellStyle name="Normal 3 2 5 4 3 2 2 2 2" xfId="36696" xr:uid="{00000000-0005-0000-0000-0000D5840000}"/>
    <cellStyle name="Normal 3 2 5 4 3 2 2 3" xfId="14688" xr:uid="{00000000-0005-0000-0000-0000D6840000}"/>
    <cellStyle name="Normal 3 2 5 4 3 2 2 3 2" xfId="41438" xr:uid="{00000000-0005-0000-0000-0000D7840000}"/>
    <cellStyle name="Normal 3 2 5 4 3 2 2 4" xfId="24489" xr:uid="{00000000-0005-0000-0000-0000D8840000}"/>
    <cellStyle name="Normal 3 2 5 4 3 2 2 4 2" xfId="51236" xr:uid="{00000000-0005-0000-0000-0000D9840000}"/>
    <cellStyle name="Normal 3 2 5 4 3 2 2 5" xfId="31845" xr:uid="{00000000-0005-0000-0000-0000DA840000}"/>
    <cellStyle name="Normal 3 2 5 4 3 2 3" xfId="7472" xr:uid="{00000000-0005-0000-0000-0000DB840000}"/>
    <cellStyle name="Normal 3 2 5 4 3 2 3 2" xfId="34222" xr:uid="{00000000-0005-0000-0000-0000DC840000}"/>
    <cellStyle name="Normal 3 2 5 4 3 2 4" xfId="12318" xr:uid="{00000000-0005-0000-0000-0000DD840000}"/>
    <cellStyle name="Normal 3 2 5 4 3 2 4 2" xfId="39068" xr:uid="{00000000-0005-0000-0000-0000DE840000}"/>
    <cellStyle name="Normal 3 2 5 4 3 2 5" xfId="17163" xr:uid="{00000000-0005-0000-0000-0000DF840000}"/>
    <cellStyle name="Normal 3 2 5 4 3 2 5 2" xfId="43913" xr:uid="{00000000-0005-0000-0000-0000E0840000}"/>
    <cellStyle name="Normal 3 2 5 4 3 2 6" xfId="19564" xr:uid="{00000000-0005-0000-0000-0000E1840000}"/>
    <cellStyle name="Normal 3 2 5 4 3 2 6 2" xfId="46311" xr:uid="{00000000-0005-0000-0000-0000E2840000}"/>
    <cellStyle name="Normal 3 2 5 4 3 2 7" xfId="22015" xr:uid="{00000000-0005-0000-0000-0000E3840000}"/>
    <cellStyle name="Normal 3 2 5 4 3 2 7 2" xfId="48762" xr:uid="{00000000-0005-0000-0000-0000E4840000}"/>
    <cellStyle name="Normal 3 2 5 4 3 2 8" xfId="26881" xr:uid="{00000000-0005-0000-0000-0000E5840000}"/>
    <cellStyle name="Normal 3 2 5 4 3 2 8 2" xfId="53626" xr:uid="{00000000-0005-0000-0000-0000E6840000}"/>
    <cellStyle name="Normal 3 2 5 4 3 2 9" xfId="29371" xr:uid="{00000000-0005-0000-0000-0000E7840000}"/>
    <cellStyle name="Normal 3 2 5 4 3 3" xfId="3666" xr:uid="{00000000-0005-0000-0000-0000E8840000}"/>
    <cellStyle name="Normal 3 2 5 4 3 3 2" xfId="8524" xr:uid="{00000000-0005-0000-0000-0000E9840000}"/>
    <cellStyle name="Normal 3 2 5 4 3 3 2 2" xfId="35274" xr:uid="{00000000-0005-0000-0000-0000EA840000}"/>
    <cellStyle name="Normal 3 2 5 4 3 3 3" xfId="13266" xr:uid="{00000000-0005-0000-0000-0000EB840000}"/>
    <cellStyle name="Normal 3 2 5 4 3 3 3 2" xfId="40016" xr:uid="{00000000-0005-0000-0000-0000EC840000}"/>
    <cellStyle name="Normal 3 2 5 4 3 3 4" xfId="23067" xr:uid="{00000000-0005-0000-0000-0000ED840000}"/>
    <cellStyle name="Normal 3 2 5 4 3 3 4 2" xfId="49814" xr:uid="{00000000-0005-0000-0000-0000EE840000}"/>
    <cellStyle name="Normal 3 2 5 4 3 3 5" xfId="30423" xr:uid="{00000000-0005-0000-0000-0000EF840000}"/>
    <cellStyle name="Normal 3 2 5 4 3 4" xfId="6050" xr:uid="{00000000-0005-0000-0000-0000F0840000}"/>
    <cellStyle name="Normal 3 2 5 4 3 4 2" xfId="32800" xr:uid="{00000000-0005-0000-0000-0000F1840000}"/>
    <cellStyle name="Normal 3 2 5 4 3 5" xfId="10896" xr:uid="{00000000-0005-0000-0000-0000F2840000}"/>
    <cellStyle name="Normal 3 2 5 4 3 5 2" xfId="37646" xr:uid="{00000000-0005-0000-0000-0000F3840000}"/>
    <cellStyle name="Normal 3 2 5 4 3 6" xfId="15741" xr:uid="{00000000-0005-0000-0000-0000F4840000}"/>
    <cellStyle name="Normal 3 2 5 4 3 6 2" xfId="42491" xr:uid="{00000000-0005-0000-0000-0000F5840000}"/>
    <cellStyle name="Normal 3 2 5 4 3 7" xfId="18142" xr:uid="{00000000-0005-0000-0000-0000F6840000}"/>
    <cellStyle name="Normal 3 2 5 4 3 7 2" xfId="44889" xr:uid="{00000000-0005-0000-0000-0000F7840000}"/>
    <cellStyle name="Normal 3 2 5 4 3 8" xfId="20593" xr:uid="{00000000-0005-0000-0000-0000F8840000}"/>
    <cellStyle name="Normal 3 2 5 4 3 8 2" xfId="47340" xr:uid="{00000000-0005-0000-0000-0000F9840000}"/>
    <cellStyle name="Normal 3 2 5 4 3 9" xfId="25459" xr:uid="{00000000-0005-0000-0000-0000FA840000}"/>
    <cellStyle name="Normal 3 2 5 4 3 9 2" xfId="52204" xr:uid="{00000000-0005-0000-0000-0000FB840000}"/>
    <cellStyle name="Normal 3 2 5 4 4" xfId="1662" xr:uid="{00000000-0005-0000-0000-0000FC840000}"/>
    <cellStyle name="Normal 3 2 5 4 4 2" xfId="4145" xr:uid="{00000000-0005-0000-0000-0000FD840000}"/>
    <cellStyle name="Normal 3 2 5 4 4 2 2" xfId="8998" xr:uid="{00000000-0005-0000-0000-0000FE840000}"/>
    <cellStyle name="Normal 3 2 5 4 4 2 2 2" xfId="35748" xr:uid="{00000000-0005-0000-0000-0000FF840000}"/>
    <cellStyle name="Normal 3 2 5 4 4 2 3" xfId="13740" xr:uid="{00000000-0005-0000-0000-000000850000}"/>
    <cellStyle name="Normal 3 2 5 4 4 2 3 2" xfId="40490" xr:uid="{00000000-0005-0000-0000-000001850000}"/>
    <cellStyle name="Normal 3 2 5 4 4 2 4" xfId="23541" xr:uid="{00000000-0005-0000-0000-000002850000}"/>
    <cellStyle name="Normal 3 2 5 4 4 2 4 2" xfId="50288" xr:uid="{00000000-0005-0000-0000-000003850000}"/>
    <cellStyle name="Normal 3 2 5 4 4 2 5" xfId="30897" xr:uid="{00000000-0005-0000-0000-000004850000}"/>
    <cellStyle name="Normal 3 2 5 4 4 3" xfId="6524" xr:uid="{00000000-0005-0000-0000-000005850000}"/>
    <cellStyle name="Normal 3 2 5 4 4 3 2" xfId="33274" xr:uid="{00000000-0005-0000-0000-000006850000}"/>
    <cellStyle name="Normal 3 2 5 4 4 4" xfId="11370" xr:uid="{00000000-0005-0000-0000-000007850000}"/>
    <cellStyle name="Normal 3 2 5 4 4 4 2" xfId="38120" xr:uid="{00000000-0005-0000-0000-000008850000}"/>
    <cellStyle name="Normal 3 2 5 4 4 5" xfId="16215" xr:uid="{00000000-0005-0000-0000-000009850000}"/>
    <cellStyle name="Normal 3 2 5 4 4 5 2" xfId="42965" xr:uid="{00000000-0005-0000-0000-00000A850000}"/>
    <cellStyle name="Normal 3 2 5 4 4 6" xfId="18616" xr:uid="{00000000-0005-0000-0000-00000B850000}"/>
    <cellStyle name="Normal 3 2 5 4 4 6 2" xfId="45363" xr:uid="{00000000-0005-0000-0000-00000C850000}"/>
    <cellStyle name="Normal 3 2 5 4 4 7" xfId="21067" xr:uid="{00000000-0005-0000-0000-00000D850000}"/>
    <cellStyle name="Normal 3 2 5 4 4 7 2" xfId="47814" xr:uid="{00000000-0005-0000-0000-00000E850000}"/>
    <cellStyle name="Normal 3 2 5 4 4 8" xfId="25933" xr:uid="{00000000-0005-0000-0000-00000F850000}"/>
    <cellStyle name="Normal 3 2 5 4 4 8 2" xfId="52678" xr:uid="{00000000-0005-0000-0000-000010850000}"/>
    <cellStyle name="Normal 3 2 5 4 4 9" xfId="28423" xr:uid="{00000000-0005-0000-0000-000011850000}"/>
    <cellStyle name="Normal 3 2 5 4 5" xfId="2138" xr:uid="{00000000-0005-0000-0000-000012850000}"/>
    <cellStyle name="Normal 3 2 5 4 5 2" xfId="4621" xr:uid="{00000000-0005-0000-0000-000013850000}"/>
    <cellStyle name="Normal 3 2 5 4 5 2 2" xfId="9472" xr:uid="{00000000-0005-0000-0000-000014850000}"/>
    <cellStyle name="Normal 3 2 5 4 5 2 2 2" xfId="36222" xr:uid="{00000000-0005-0000-0000-000015850000}"/>
    <cellStyle name="Normal 3 2 5 4 5 2 3" xfId="14214" xr:uid="{00000000-0005-0000-0000-000016850000}"/>
    <cellStyle name="Normal 3 2 5 4 5 2 3 2" xfId="40964" xr:uid="{00000000-0005-0000-0000-000017850000}"/>
    <cellStyle name="Normal 3 2 5 4 5 2 4" xfId="24015" xr:uid="{00000000-0005-0000-0000-000018850000}"/>
    <cellStyle name="Normal 3 2 5 4 5 2 4 2" xfId="50762" xr:uid="{00000000-0005-0000-0000-000019850000}"/>
    <cellStyle name="Normal 3 2 5 4 5 2 5" xfId="31371" xr:uid="{00000000-0005-0000-0000-00001A850000}"/>
    <cellStyle name="Normal 3 2 5 4 5 3" xfId="6998" xr:uid="{00000000-0005-0000-0000-00001B850000}"/>
    <cellStyle name="Normal 3 2 5 4 5 3 2" xfId="33748" xr:uid="{00000000-0005-0000-0000-00001C850000}"/>
    <cellStyle name="Normal 3 2 5 4 5 4" xfId="11844" xr:uid="{00000000-0005-0000-0000-00001D850000}"/>
    <cellStyle name="Normal 3 2 5 4 5 4 2" xfId="38594" xr:uid="{00000000-0005-0000-0000-00001E850000}"/>
    <cellStyle name="Normal 3 2 5 4 5 5" xfId="16689" xr:uid="{00000000-0005-0000-0000-00001F850000}"/>
    <cellStyle name="Normal 3 2 5 4 5 5 2" xfId="43439" xr:uid="{00000000-0005-0000-0000-000020850000}"/>
    <cellStyle name="Normal 3 2 5 4 5 6" xfId="19090" xr:uid="{00000000-0005-0000-0000-000021850000}"/>
    <cellStyle name="Normal 3 2 5 4 5 6 2" xfId="45837" xr:uid="{00000000-0005-0000-0000-000022850000}"/>
    <cellStyle name="Normal 3 2 5 4 5 7" xfId="21541" xr:uid="{00000000-0005-0000-0000-000023850000}"/>
    <cellStyle name="Normal 3 2 5 4 5 7 2" xfId="48288" xr:uid="{00000000-0005-0000-0000-000024850000}"/>
    <cellStyle name="Normal 3 2 5 4 5 8" xfId="26407" xr:uid="{00000000-0005-0000-0000-000025850000}"/>
    <cellStyle name="Normal 3 2 5 4 5 8 2" xfId="53152" xr:uid="{00000000-0005-0000-0000-000026850000}"/>
    <cellStyle name="Normal 3 2 5 4 5 9" xfId="28897" xr:uid="{00000000-0005-0000-0000-000027850000}"/>
    <cellStyle name="Normal 3 2 5 4 6" xfId="3113" xr:uid="{00000000-0005-0000-0000-000028850000}"/>
    <cellStyle name="Normal 3 2 5 4 6 2" xfId="7972" xr:uid="{00000000-0005-0000-0000-000029850000}"/>
    <cellStyle name="Normal 3 2 5 4 6 2 2" xfId="34722" xr:uid="{00000000-0005-0000-0000-00002A850000}"/>
    <cellStyle name="Normal 3 2 5 4 6 3" xfId="12792" xr:uid="{00000000-0005-0000-0000-00002B850000}"/>
    <cellStyle name="Normal 3 2 5 4 6 3 2" xfId="39542" xr:uid="{00000000-0005-0000-0000-00002C850000}"/>
    <cellStyle name="Normal 3 2 5 4 6 4" xfId="22515" xr:uid="{00000000-0005-0000-0000-00002D850000}"/>
    <cellStyle name="Normal 3 2 5 4 6 4 2" xfId="49262" xr:uid="{00000000-0005-0000-0000-00002E850000}"/>
    <cellStyle name="Normal 3 2 5 4 6 5" xfId="29871" xr:uid="{00000000-0005-0000-0000-00002F850000}"/>
    <cellStyle name="Normal 3 2 5 4 7" xfId="5576" xr:uid="{00000000-0005-0000-0000-000030850000}"/>
    <cellStyle name="Normal 3 2 5 4 7 2" xfId="32326" xr:uid="{00000000-0005-0000-0000-000031850000}"/>
    <cellStyle name="Normal 3 2 5 4 8" xfId="10421" xr:uid="{00000000-0005-0000-0000-000032850000}"/>
    <cellStyle name="Normal 3 2 5 4 8 2" xfId="37171" xr:uid="{00000000-0005-0000-0000-000033850000}"/>
    <cellStyle name="Normal 3 2 5 4 9" xfId="15267" xr:uid="{00000000-0005-0000-0000-000034850000}"/>
    <cellStyle name="Normal 3 2 5 4 9 2" xfId="42017" xr:uid="{00000000-0005-0000-0000-000035850000}"/>
    <cellStyle name="Normal 3 2 5 5" xfId="621" xr:uid="{00000000-0005-0000-0000-000036850000}"/>
    <cellStyle name="Normal 3 2 5 5 10" xfId="17695" xr:uid="{00000000-0005-0000-0000-000037850000}"/>
    <cellStyle name="Normal 3 2 5 5 10 2" xfId="44442" xr:uid="{00000000-0005-0000-0000-000038850000}"/>
    <cellStyle name="Normal 3 2 5 5 11" xfId="20153" xr:uid="{00000000-0005-0000-0000-000039850000}"/>
    <cellStyle name="Normal 3 2 5 5 11 2" xfId="46900" xr:uid="{00000000-0005-0000-0000-00003A850000}"/>
    <cellStyle name="Normal 3 2 5 5 12" xfId="25019" xr:uid="{00000000-0005-0000-0000-00003B850000}"/>
    <cellStyle name="Normal 3 2 5 5 12 2" xfId="51765" xr:uid="{00000000-0005-0000-0000-00003C850000}"/>
    <cellStyle name="Normal 3 2 5 5 13" xfId="27432" xr:uid="{00000000-0005-0000-0000-00003D850000}"/>
    <cellStyle name="Normal 3 2 5 5 2" xfId="953" xr:uid="{00000000-0005-0000-0000-00003E850000}"/>
    <cellStyle name="Normal 3 2 5 5 2 10" xfId="20391" xr:uid="{00000000-0005-0000-0000-00003F850000}"/>
    <cellStyle name="Normal 3 2 5 5 2 10 2" xfId="47138" xr:uid="{00000000-0005-0000-0000-000040850000}"/>
    <cellStyle name="Normal 3 2 5 5 2 11" xfId="25257" xr:uid="{00000000-0005-0000-0000-000041850000}"/>
    <cellStyle name="Normal 3 2 5 5 2 11 2" xfId="52002" xr:uid="{00000000-0005-0000-0000-000042850000}"/>
    <cellStyle name="Normal 3 2 5 5 2 12" xfId="27721" xr:uid="{00000000-0005-0000-0000-000043850000}"/>
    <cellStyle name="Normal 3 2 5 5 2 2" xfId="1456" xr:uid="{00000000-0005-0000-0000-000044850000}"/>
    <cellStyle name="Normal 3 2 5 5 2 2 10" xfId="28221" xr:uid="{00000000-0005-0000-0000-000045850000}"/>
    <cellStyle name="Normal 3 2 5 5 2 2 2" xfId="2884" xr:uid="{00000000-0005-0000-0000-000046850000}"/>
    <cellStyle name="Normal 3 2 5 5 2 2 2 2" xfId="5367" xr:uid="{00000000-0005-0000-0000-000047850000}"/>
    <cellStyle name="Normal 3 2 5 5 2 2 2 2 2" xfId="10218" xr:uid="{00000000-0005-0000-0000-000048850000}"/>
    <cellStyle name="Normal 3 2 5 5 2 2 2 2 2 2" xfId="36968" xr:uid="{00000000-0005-0000-0000-000049850000}"/>
    <cellStyle name="Normal 3 2 5 5 2 2 2 2 3" xfId="14960" xr:uid="{00000000-0005-0000-0000-00004A850000}"/>
    <cellStyle name="Normal 3 2 5 5 2 2 2 2 3 2" xfId="41710" xr:uid="{00000000-0005-0000-0000-00004B850000}"/>
    <cellStyle name="Normal 3 2 5 5 2 2 2 2 4" xfId="24761" xr:uid="{00000000-0005-0000-0000-00004C850000}"/>
    <cellStyle name="Normal 3 2 5 5 2 2 2 2 4 2" xfId="51508" xr:uid="{00000000-0005-0000-0000-00004D850000}"/>
    <cellStyle name="Normal 3 2 5 5 2 2 2 2 5" xfId="32117" xr:uid="{00000000-0005-0000-0000-00004E850000}"/>
    <cellStyle name="Normal 3 2 5 5 2 2 2 3" xfId="7744" xr:uid="{00000000-0005-0000-0000-00004F850000}"/>
    <cellStyle name="Normal 3 2 5 5 2 2 2 3 2" xfId="34494" xr:uid="{00000000-0005-0000-0000-000050850000}"/>
    <cellStyle name="Normal 3 2 5 5 2 2 2 4" xfId="12590" xr:uid="{00000000-0005-0000-0000-000051850000}"/>
    <cellStyle name="Normal 3 2 5 5 2 2 2 4 2" xfId="39340" xr:uid="{00000000-0005-0000-0000-000052850000}"/>
    <cellStyle name="Normal 3 2 5 5 2 2 2 5" xfId="17435" xr:uid="{00000000-0005-0000-0000-000053850000}"/>
    <cellStyle name="Normal 3 2 5 5 2 2 2 5 2" xfId="44185" xr:uid="{00000000-0005-0000-0000-000054850000}"/>
    <cellStyle name="Normal 3 2 5 5 2 2 2 6" xfId="19836" xr:uid="{00000000-0005-0000-0000-000055850000}"/>
    <cellStyle name="Normal 3 2 5 5 2 2 2 6 2" xfId="46583" xr:uid="{00000000-0005-0000-0000-000056850000}"/>
    <cellStyle name="Normal 3 2 5 5 2 2 2 7" xfId="22287" xr:uid="{00000000-0005-0000-0000-000057850000}"/>
    <cellStyle name="Normal 3 2 5 5 2 2 2 7 2" xfId="49034" xr:uid="{00000000-0005-0000-0000-000058850000}"/>
    <cellStyle name="Normal 3 2 5 5 2 2 2 8" xfId="27153" xr:uid="{00000000-0005-0000-0000-000059850000}"/>
    <cellStyle name="Normal 3 2 5 5 2 2 2 8 2" xfId="53898" xr:uid="{00000000-0005-0000-0000-00005A850000}"/>
    <cellStyle name="Normal 3 2 5 5 2 2 2 9" xfId="29643" xr:uid="{00000000-0005-0000-0000-00005B850000}"/>
    <cellStyle name="Normal 3 2 5 5 2 2 3" xfId="3939" xr:uid="{00000000-0005-0000-0000-00005C850000}"/>
    <cellStyle name="Normal 3 2 5 5 2 2 3 2" xfId="8796" xr:uid="{00000000-0005-0000-0000-00005D850000}"/>
    <cellStyle name="Normal 3 2 5 5 2 2 3 2 2" xfId="35546" xr:uid="{00000000-0005-0000-0000-00005E850000}"/>
    <cellStyle name="Normal 3 2 5 5 2 2 3 3" xfId="13538" xr:uid="{00000000-0005-0000-0000-00005F850000}"/>
    <cellStyle name="Normal 3 2 5 5 2 2 3 3 2" xfId="40288" xr:uid="{00000000-0005-0000-0000-000060850000}"/>
    <cellStyle name="Normal 3 2 5 5 2 2 3 4" xfId="23339" xr:uid="{00000000-0005-0000-0000-000061850000}"/>
    <cellStyle name="Normal 3 2 5 5 2 2 3 4 2" xfId="50086" xr:uid="{00000000-0005-0000-0000-000062850000}"/>
    <cellStyle name="Normal 3 2 5 5 2 2 3 5" xfId="30695" xr:uid="{00000000-0005-0000-0000-000063850000}"/>
    <cellStyle name="Normal 3 2 5 5 2 2 4" xfId="6322" xr:uid="{00000000-0005-0000-0000-000064850000}"/>
    <cellStyle name="Normal 3 2 5 5 2 2 4 2" xfId="33072" xr:uid="{00000000-0005-0000-0000-000065850000}"/>
    <cellStyle name="Normal 3 2 5 5 2 2 5" xfId="11168" xr:uid="{00000000-0005-0000-0000-000066850000}"/>
    <cellStyle name="Normal 3 2 5 5 2 2 5 2" xfId="37918" xr:uid="{00000000-0005-0000-0000-000067850000}"/>
    <cellStyle name="Normal 3 2 5 5 2 2 6" xfId="16013" xr:uid="{00000000-0005-0000-0000-000068850000}"/>
    <cellStyle name="Normal 3 2 5 5 2 2 6 2" xfId="42763" xr:uid="{00000000-0005-0000-0000-000069850000}"/>
    <cellStyle name="Normal 3 2 5 5 2 2 7" xfId="18414" xr:uid="{00000000-0005-0000-0000-00006A850000}"/>
    <cellStyle name="Normal 3 2 5 5 2 2 7 2" xfId="45161" xr:uid="{00000000-0005-0000-0000-00006B850000}"/>
    <cellStyle name="Normal 3 2 5 5 2 2 8" xfId="20865" xr:uid="{00000000-0005-0000-0000-00006C850000}"/>
    <cellStyle name="Normal 3 2 5 5 2 2 8 2" xfId="47612" xr:uid="{00000000-0005-0000-0000-00006D850000}"/>
    <cellStyle name="Normal 3 2 5 5 2 2 9" xfId="25731" xr:uid="{00000000-0005-0000-0000-00006E850000}"/>
    <cellStyle name="Normal 3 2 5 5 2 2 9 2" xfId="52476" xr:uid="{00000000-0005-0000-0000-00006F850000}"/>
    <cellStyle name="Normal 3 2 5 5 2 3" xfId="1935" xr:uid="{00000000-0005-0000-0000-000070850000}"/>
    <cellStyle name="Normal 3 2 5 5 2 3 2" xfId="4418" xr:uid="{00000000-0005-0000-0000-000071850000}"/>
    <cellStyle name="Normal 3 2 5 5 2 3 2 2" xfId="9270" xr:uid="{00000000-0005-0000-0000-000072850000}"/>
    <cellStyle name="Normal 3 2 5 5 2 3 2 2 2" xfId="36020" xr:uid="{00000000-0005-0000-0000-000073850000}"/>
    <cellStyle name="Normal 3 2 5 5 2 3 2 3" xfId="14012" xr:uid="{00000000-0005-0000-0000-000074850000}"/>
    <cellStyle name="Normal 3 2 5 5 2 3 2 3 2" xfId="40762" xr:uid="{00000000-0005-0000-0000-000075850000}"/>
    <cellStyle name="Normal 3 2 5 5 2 3 2 4" xfId="23813" xr:uid="{00000000-0005-0000-0000-000076850000}"/>
    <cellStyle name="Normal 3 2 5 5 2 3 2 4 2" xfId="50560" xr:uid="{00000000-0005-0000-0000-000077850000}"/>
    <cellStyle name="Normal 3 2 5 5 2 3 2 5" xfId="31169" xr:uid="{00000000-0005-0000-0000-000078850000}"/>
    <cellStyle name="Normal 3 2 5 5 2 3 3" xfId="6796" xr:uid="{00000000-0005-0000-0000-000079850000}"/>
    <cellStyle name="Normal 3 2 5 5 2 3 3 2" xfId="33546" xr:uid="{00000000-0005-0000-0000-00007A850000}"/>
    <cellStyle name="Normal 3 2 5 5 2 3 4" xfId="11642" xr:uid="{00000000-0005-0000-0000-00007B850000}"/>
    <cellStyle name="Normal 3 2 5 5 2 3 4 2" xfId="38392" xr:uid="{00000000-0005-0000-0000-00007C850000}"/>
    <cellStyle name="Normal 3 2 5 5 2 3 5" xfId="16487" xr:uid="{00000000-0005-0000-0000-00007D850000}"/>
    <cellStyle name="Normal 3 2 5 5 2 3 5 2" xfId="43237" xr:uid="{00000000-0005-0000-0000-00007E850000}"/>
    <cellStyle name="Normal 3 2 5 5 2 3 6" xfId="18888" xr:uid="{00000000-0005-0000-0000-00007F850000}"/>
    <cellStyle name="Normal 3 2 5 5 2 3 6 2" xfId="45635" xr:uid="{00000000-0005-0000-0000-000080850000}"/>
    <cellStyle name="Normal 3 2 5 5 2 3 7" xfId="21339" xr:uid="{00000000-0005-0000-0000-000081850000}"/>
    <cellStyle name="Normal 3 2 5 5 2 3 7 2" xfId="48086" xr:uid="{00000000-0005-0000-0000-000082850000}"/>
    <cellStyle name="Normal 3 2 5 5 2 3 8" xfId="26205" xr:uid="{00000000-0005-0000-0000-000083850000}"/>
    <cellStyle name="Normal 3 2 5 5 2 3 8 2" xfId="52950" xr:uid="{00000000-0005-0000-0000-000084850000}"/>
    <cellStyle name="Normal 3 2 5 5 2 3 9" xfId="28695" xr:uid="{00000000-0005-0000-0000-000085850000}"/>
    <cellStyle name="Normal 3 2 5 5 2 4" xfId="2410" xr:uid="{00000000-0005-0000-0000-000086850000}"/>
    <cellStyle name="Normal 3 2 5 5 2 4 2" xfId="4893" xr:uid="{00000000-0005-0000-0000-000087850000}"/>
    <cellStyle name="Normal 3 2 5 5 2 4 2 2" xfId="9744" xr:uid="{00000000-0005-0000-0000-000088850000}"/>
    <cellStyle name="Normal 3 2 5 5 2 4 2 2 2" xfId="36494" xr:uid="{00000000-0005-0000-0000-000089850000}"/>
    <cellStyle name="Normal 3 2 5 5 2 4 2 3" xfId="14486" xr:uid="{00000000-0005-0000-0000-00008A850000}"/>
    <cellStyle name="Normal 3 2 5 5 2 4 2 3 2" xfId="41236" xr:uid="{00000000-0005-0000-0000-00008B850000}"/>
    <cellStyle name="Normal 3 2 5 5 2 4 2 4" xfId="24287" xr:uid="{00000000-0005-0000-0000-00008C850000}"/>
    <cellStyle name="Normal 3 2 5 5 2 4 2 4 2" xfId="51034" xr:uid="{00000000-0005-0000-0000-00008D850000}"/>
    <cellStyle name="Normal 3 2 5 5 2 4 2 5" xfId="31643" xr:uid="{00000000-0005-0000-0000-00008E850000}"/>
    <cellStyle name="Normal 3 2 5 5 2 4 3" xfId="7270" xr:uid="{00000000-0005-0000-0000-00008F850000}"/>
    <cellStyle name="Normal 3 2 5 5 2 4 3 2" xfId="34020" xr:uid="{00000000-0005-0000-0000-000090850000}"/>
    <cellStyle name="Normal 3 2 5 5 2 4 4" xfId="12116" xr:uid="{00000000-0005-0000-0000-000091850000}"/>
    <cellStyle name="Normal 3 2 5 5 2 4 4 2" xfId="38866" xr:uid="{00000000-0005-0000-0000-000092850000}"/>
    <cellStyle name="Normal 3 2 5 5 2 4 5" xfId="16961" xr:uid="{00000000-0005-0000-0000-000093850000}"/>
    <cellStyle name="Normal 3 2 5 5 2 4 5 2" xfId="43711" xr:uid="{00000000-0005-0000-0000-000094850000}"/>
    <cellStyle name="Normal 3 2 5 5 2 4 6" xfId="19362" xr:uid="{00000000-0005-0000-0000-000095850000}"/>
    <cellStyle name="Normal 3 2 5 5 2 4 6 2" xfId="46109" xr:uid="{00000000-0005-0000-0000-000096850000}"/>
    <cellStyle name="Normal 3 2 5 5 2 4 7" xfId="21813" xr:uid="{00000000-0005-0000-0000-000097850000}"/>
    <cellStyle name="Normal 3 2 5 5 2 4 7 2" xfId="48560" xr:uid="{00000000-0005-0000-0000-000098850000}"/>
    <cellStyle name="Normal 3 2 5 5 2 4 8" xfId="26679" xr:uid="{00000000-0005-0000-0000-000099850000}"/>
    <cellStyle name="Normal 3 2 5 5 2 4 8 2" xfId="53424" xr:uid="{00000000-0005-0000-0000-00009A850000}"/>
    <cellStyle name="Normal 3 2 5 5 2 4 9" xfId="29169" xr:uid="{00000000-0005-0000-0000-00009B850000}"/>
    <cellStyle name="Normal 3 2 5 5 2 5" xfId="3437" xr:uid="{00000000-0005-0000-0000-00009C850000}"/>
    <cellStyle name="Normal 3 2 5 5 2 5 2" xfId="8296" xr:uid="{00000000-0005-0000-0000-00009D850000}"/>
    <cellStyle name="Normal 3 2 5 5 2 5 2 2" xfId="35046" xr:uid="{00000000-0005-0000-0000-00009E850000}"/>
    <cellStyle name="Normal 3 2 5 5 2 5 3" xfId="13064" xr:uid="{00000000-0005-0000-0000-00009F850000}"/>
    <cellStyle name="Normal 3 2 5 5 2 5 3 2" xfId="39814" xr:uid="{00000000-0005-0000-0000-0000A0850000}"/>
    <cellStyle name="Normal 3 2 5 5 2 5 4" xfId="22839" xr:uid="{00000000-0005-0000-0000-0000A1850000}"/>
    <cellStyle name="Normal 3 2 5 5 2 5 4 2" xfId="49586" xr:uid="{00000000-0005-0000-0000-0000A2850000}"/>
    <cellStyle name="Normal 3 2 5 5 2 5 5" xfId="30195" xr:uid="{00000000-0005-0000-0000-0000A3850000}"/>
    <cellStyle name="Normal 3 2 5 5 2 6" xfId="5848" xr:uid="{00000000-0005-0000-0000-0000A4850000}"/>
    <cellStyle name="Normal 3 2 5 5 2 6 2" xfId="32598" xr:uid="{00000000-0005-0000-0000-0000A5850000}"/>
    <cellStyle name="Normal 3 2 5 5 2 7" xfId="10694" xr:uid="{00000000-0005-0000-0000-0000A6850000}"/>
    <cellStyle name="Normal 3 2 5 5 2 7 2" xfId="37444" xr:uid="{00000000-0005-0000-0000-0000A7850000}"/>
    <cellStyle name="Normal 3 2 5 5 2 8" xfId="15539" xr:uid="{00000000-0005-0000-0000-0000A8850000}"/>
    <cellStyle name="Normal 3 2 5 5 2 8 2" xfId="42289" xr:uid="{00000000-0005-0000-0000-0000A9850000}"/>
    <cellStyle name="Normal 3 2 5 5 2 9" xfId="17938" xr:uid="{00000000-0005-0000-0000-0000AA850000}"/>
    <cellStyle name="Normal 3 2 5 5 2 9 2" xfId="44685" xr:uid="{00000000-0005-0000-0000-0000AB850000}"/>
    <cellStyle name="Normal 3 2 5 5 3" xfId="1217" xr:uid="{00000000-0005-0000-0000-0000AC850000}"/>
    <cellStyle name="Normal 3 2 5 5 3 10" xfId="27984" xr:uid="{00000000-0005-0000-0000-0000AD850000}"/>
    <cellStyle name="Normal 3 2 5 5 3 2" xfId="2647" xr:uid="{00000000-0005-0000-0000-0000AE850000}"/>
    <cellStyle name="Normal 3 2 5 5 3 2 2" xfId="5130" xr:uid="{00000000-0005-0000-0000-0000AF850000}"/>
    <cellStyle name="Normal 3 2 5 5 3 2 2 2" xfId="9981" xr:uid="{00000000-0005-0000-0000-0000B0850000}"/>
    <cellStyle name="Normal 3 2 5 5 3 2 2 2 2" xfId="36731" xr:uid="{00000000-0005-0000-0000-0000B1850000}"/>
    <cellStyle name="Normal 3 2 5 5 3 2 2 3" xfId="14723" xr:uid="{00000000-0005-0000-0000-0000B2850000}"/>
    <cellStyle name="Normal 3 2 5 5 3 2 2 3 2" xfId="41473" xr:uid="{00000000-0005-0000-0000-0000B3850000}"/>
    <cellStyle name="Normal 3 2 5 5 3 2 2 4" xfId="24524" xr:uid="{00000000-0005-0000-0000-0000B4850000}"/>
    <cellStyle name="Normal 3 2 5 5 3 2 2 4 2" xfId="51271" xr:uid="{00000000-0005-0000-0000-0000B5850000}"/>
    <cellStyle name="Normal 3 2 5 5 3 2 2 5" xfId="31880" xr:uid="{00000000-0005-0000-0000-0000B6850000}"/>
    <cellStyle name="Normal 3 2 5 5 3 2 3" xfId="7507" xr:uid="{00000000-0005-0000-0000-0000B7850000}"/>
    <cellStyle name="Normal 3 2 5 5 3 2 3 2" xfId="34257" xr:uid="{00000000-0005-0000-0000-0000B8850000}"/>
    <cellStyle name="Normal 3 2 5 5 3 2 4" xfId="12353" xr:uid="{00000000-0005-0000-0000-0000B9850000}"/>
    <cellStyle name="Normal 3 2 5 5 3 2 4 2" xfId="39103" xr:uid="{00000000-0005-0000-0000-0000BA850000}"/>
    <cellStyle name="Normal 3 2 5 5 3 2 5" xfId="17198" xr:uid="{00000000-0005-0000-0000-0000BB850000}"/>
    <cellStyle name="Normal 3 2 5 5 3 2 5 2" xfId="43948" xr:uid="{00000000-0005-0000-0000-0000BC850000}"/>
    <cellStyle name="Normal 3 2 5 5 3 2 6" xfId="19599" xr:uid="{00000000-0005-0000-0000-0000BD850000}"/>
    <cellStyle name="Normal 3 2 5 5 3 2 6 2" xfId="46346" xr:uid="{00000000-0005-0000-0000-0000BE850000}"/>
    <cellStyle name="Normal 3 2 5 5 3 2 7" xfId="22050" xr:uid="{00000000-0005-0000-0000-0000BF850000}"/>
    <cellStyle name="Normal 3 2 5 5 3 2 7 2" xfId="48797" xr:uid="{00000000-0005-0000-0000-0000C0850000}"/>
    <cellStyle name="Normal 3 2 5 5 3 2 8" xfId="26916" xr:uid="{00000000-0005-0000-0000-0000C1850000}"/>
    <cellStyle name="Normal 3 2 5 5 3 2 8 2" xfId="53661" xr:uid="{00000000-0005-0000-0000-0000C2850000}"/>
    <cellStyle name="Normal 3 2 5 5 3 2 9" xfId="29406" xr:uid="{00000000-0005-0000-0000-0000C3850000}"/>
    <cellStyle name="Normal 3 2 5 5 3 3" xfId="3701" xr:uid="{00000000-0005-0000-0000-0000C4850000}"/>
    <cellStyle name="Normal 3 2 5 5 3 3 2" xfId="8559" xr:uid="{00000000-0005-0000-0000-0000C5850000}"/>
    <cellStyle name="Normal 3 2 5 5 3 3 2 2" xfId="35309" xr:uid="{00000000-0005-0000-0000-0000C6850000}"/>
    <cellStyle name="Normal 3 2 5 5 3 3 3" xfId="13301" xr:uid="{00000000-0005-0000-0000-0000C7850000}"/>
    <cellStyle name="Normal 3 2 5 5 3 3 3 2" xfId="40051" xr:uid="{00000000-0005-0000-0000-0000C8850000}"/>
    <cellStyle name="Normal 3 2 5 5 3 3 4" xfId="23102" xr:uid="{00000000-0005-0000-0000-0000C9850000}"/>
    <cellStyle name="Normal 3 2 5 5 3 3 4 2" xfId="49849" xr:uid="{00000000-0005-0000-0000-0000CA850000}"/>
    <cellStyle name="Normal 3 2 5 5 3 3 5" xfId="30458" xr:uid="{00000000-0005-0000-0000-0000CB850000}"/>
    <cellStyle name="Normal 3 2 5 5 3 4" xfId="6085" xr:uid="{00000000-0005-0000-0000-0000CC850000}"/>
    <cellStyle name="Normal 3 2 5 5 3 4 2" xfId="32835" xr:uid="{00000000-0005-0000-0000-0000CD850000}"/>
    <cellStyle name="Normal 3 2 5 5 3 5" xfId="10931" xr:uid="{00000000-0005-0000-0000-0000CE850000}"/>
    <cellStyle name="Normal 3 2 5 5 3 5 2" xfId="37681" xr:uid="{00000000-0005-0000-0000-0000CF850000}"/>
    <cellStyle name="Normal 3 2 5 5 3 6" xfId="15776" xr:uid="{00000000-0005-0000-0000-0000D0850000}"/>
    <cellStyle name="Normal 3 2 5 5 3 6 2" xfId="42526" xr:uid="{00000000-0005-0000-0000-0000D1850000}"/>
    <cellStyle name="Normal 3 2 5 5 3 7" xfId="18177" xr:uid="{00000000-0005-0000-0000-0000D2850000}"/>
    <cellStyle name="Normal 3 2 5 5 3 7 2" xfId="44924" xr:uid="{00000000-0005-0000-0000-0000D3850000}"/>
    <cellStyle name="Normal 3 2 5 5 3 8" xfId="20628" xr:uid="{00000000-0005-0000-0000-0000D4850000}"/>
    <cellStyle name="Normal 3 2 5 5 3 8 2" xfId="47375" xr:uid="{00000000-0005-0000-0000-0000D5850000}"/>
    <cellStyle name="Normal 3 2 5 5 3 9" xfId="25494" xr:uid="{00000000-0005-0000-0000-0000D6850000}"/>
    <cellStyle name="Normal 3 2 5 5 3 9 2" xfId="52239" xr:uid="{00000000-0005-0000-0000-0000D7850000}"/>
    <cellStyle name="Normal 3 2 5 5 4" xfId="1697" xr:uid="{00000000-0005-0000-0000-0000D8850000}"/>
    <cellStyle name="Normal 3 2 5 5 4 2" xfId="4180" xr:uid="{00000000-0005-0000-0000-0000D9850000}"/>
    <cellStyle name="Normal 3 2 5 5 4 2 2" xfId="9033" xr:uid="{00000000-0005-0000-0000-0000DA850000}"/>
    <cellStyle name="Normal 3 2 5 5 4 2 2 2" xfId="35783" xr:uid="{00000000-0005-0000-0000-0000DB850000}"/>
    <cellStyle name="Normal 3 2 5 5 4 2 3" xfId="13775" xr:uid="{00000000-0005-0000-0000-0000DC850000}"/>
    <cellStyle name="Normal 3 2 5 5 4 2 3 2" xfId="40525" xr:uid="{00000000-0005-0000-0000-0000DD850000}"/>
    <cellStyle name="Normal 3 2 5 5 4 2 4" xfId="23576" xr:uid="{00000000-0005-0000-0000-0000DE850000}"/>
    <cellStyle name="Normal 3 2 5 5 4 2 4 2" xfId="50323" xr:uid="{00000000-0005-0000-0000-0000DF850000}"/>
    <cellStyle name="Normal 3 2 5 5 4 2 5" xfId="30932" xr:uid="{00000000-0005-0000-0000-0000E0850000}"/>
    <cellStyle name="Normal 3 2 5 5 4 3" xfId="6559" xr:uid="{00000000-0005-0000-0000-0000E1850000}"/>
    <cellStyle name="Normal 3 2 5 5 4 3 2" xfId="33309" xr:uid="{00000000-0005-0000-0000-0000E2850000}"/>
    <cellStyle name="Normal 3 2 5 5 4 4" xfId="11405" xr:uid="{00000000-0005-0000-0000-0000E3850000}"/>
    <cellStyle name="Normal 3 2 5 5 4 4 2" xfId="38155" xr:uid="{00000000-0005-0000-0000-0000E4850000}"/>
    <cellStyle name="Normal 3 2 5 5 4 5" xfId="16250" xr:uid="{00000000-0005-0000-0000-0000E5850000}"/>
    <cellStyle name="Normal 3 2 5 5 4 5 2" xfId="43000" xr:uid="{00000000-0005-0000-0000-0000E6850000}"/>
    <cellStyle name="Normal 3 2 5 5 4 6" xfId="18651" xr:uid="{00000000-0005-0000-0000-0000E7850000}"/>
    <cellStyle name="Normal 3 2 5 5 4 6 2" xfId="45398" xr:uid="{00000000-0005-0000-0000-0000E8850000}"/>
    <cellStyle name="Normal 3 2 5 5 4 7" xfId="21102" xr:uid="{00000000-0005-0000-0000-0000E9850000}"/>
    <cellStyle name="Normal 3 2 5 5 4 7 2" xfId="47849" xr:uid="{00000000-0005-0000-0000-0000EA850000}"/>
    <cellStyle name="Normal 3 2 5 5 4 8" xfId="25968" xr:uid="{00000000-0005-0000-0000-0000EB850000}"/>
    <cellStyle name="Normal 3 2 5 5 4 8 2" xfId="52713" xr:uid="{00000000-0005-0000-0000-0000EC850000}"/>
    <cellStyle name="Normal 3 2 5 5 4 9" xfId="28458" xr:uid="{00000000-0005-0000-0000-0000ED850000}"/>
    <cellStyle name="Normal 3 2 5 5 5" xfId="2173" xr:uid="{00000000-0005-0000-0000-0000EE850000}"/>
    <cellStyle name="Normal 3 2 5 5 5 2" xfId="4656" xr:uid="{00000000-0005-0000-0000-0000EF850000}"/>
    <cellStyle name="Normal 3 2 5 5 5 2 2" xfId="9507" xr:uid="{00000000-0005-0000-0000-0000F0850000}"/>
    <cellStyle name="Normal 3 2 5 5 5 2 2 2" xfId="36257" xr:uid="{00000000-0005-0000-0000-0000F1850000}"/>
    <cellStyle name="Normal 3 2 5 5 5 2 3" xfId="14249" xr:uid="{00000000-0005-0000-0000-0000F2850000}"/>
    <cellStyle name="Normal 3 2 5 5 5 2 3 2" xfId="40999" xr:uid="{00000000-0005-0000-0000-0000F3850000}"/>
    <cellStyle name="Normal 3 2 5 5 5 2 4" xfId="24050" xr:uid="{00000000-0005-0000-0000-0000F4850000}"/>
    <cellStyle name="Normal 3 2 5 5 5 2 4 2" xfId="50797" xr:uid="{00000000-0005-0000-0000-0000F5850000}"/>
    <cellStyle name="Normal 3 2 5 5 5 2 5" xfId="31406" xr:uid="{00000000-0005-0000-0000-0000F6850000}"/>
    <cellStyle name="Normal 3 2 5 5 5 3" xfId="7033" xr:uid="{00000000-0005-0000-0000-0000F7850000}"/>
    <cellStyle name="Normal 3 2 5 5 5 3 2" xfId="33783" xr:uid="{00000000-0005-0000-0000-0000F8850000}"/>
    <cellStyle name="Normal 3 2 5 5 5 4" xfId="11879" xr:uid="{00000000-0005-0000-0000-0000F9850000}"/>
    <cellStyle name="Normal 3 2 5 5 5 4 2" xfId="38629" xr:uid="{00000000-0005-0000-0000-0000FA850000}"/>
    <cellStyle name="Normal 3 2 5 5 5 5" xfId="16724" xr:uid="{00000000-0005-0000-0000-0000FB850000}"/>
    <cellStyle name="Normal 3 2 5 5 5 5 2" xfId="43474" xr:uid="{00000000-0005-0000-0000-0000FC850000}"/>
    <cellStyle name="Normal 3 2 5 5 5 6" xfId="19125" xr:uid="{00000000-0005-0000-0000-0000FD850000}"/>
    <cellStyle name="Normal 3 2 5 5 5 6 2" xfId="45872" xr:uid="{00000000-0005-0000-0000-0000FE850000}"/>
    <cellStyle name="Normal 3 2 5 5 5 7" xfId="21576" xr:uid="{00000000-0005-0000-0000-0000FF850000}"/>
    <cellStyle name="Normal 3 2 5 5 5 7 2" xfId="48323" xr:uid="{00000000-0005-0000-0000-000000860000}"/>
    <cellStyle name="Normal 3 2 5 5 5 8" xfId="26442" xr:uid="{00000000-0005-0000-0000-000001860000}"/>
    <cellStyle name="Normal 3 2 5 5 5 8 2" xfId="53187" xr:uid="{00000000-0005-0000-0000-000002860000}"/>
    <cellStyle name="Normal 3 2 5 5 5 9" xfId="28932" xr:uid="{00000000-0005-0000-0000-000003860000}"/>
    <cellStyle name="Normal 3 2 5 5 6" xfId="3148" xr:uid="{00000000-0005-0000-0000-000004860000}"/>
    <cellStyle name="Normal 3 2 5 5 6 2" xfId="8007" xr:uid="{00000000-0005-0000-0000-000005860000}"/>
    <cellStyle name="Normal 3 2 5 5 6 2 2" xfId="34757" xr:uid="{00000000-0005-0000-0000-000006860000}"/>
    <cellStyle name="Normal 3 2 5 5 6 3" xfId="12827" xr:uid="{00000000-0005-0000-0000-000007860000}"/>
    <cellStyle name="Normal 3 2 5 5 6 3 2" xfId="39577" xr:uid="{00000000-0005-0000-0000-000008860000}"/>
    <cellStyle name="Normal 3 2 5 5 6 4" xfId="22550" xr:uid="{00000000-0005-0000-0000-000009860000}"/>
    <cellStyle name="Normal 3 2 5 5 6 4 2" xfId="49297" xr:uid="{00000000-0005-0000-0000-00000A860000}"/>
    <cellStyle name="Normal 3 2 5 5 6 5" xfId="29906" xr:uid="{00000000-0005-0000-0000-00000B860000}"/>
    <cellStyle name="Normal 3 2 5 5 7" xfId="5611" xr:uid="{00000000-0005-0000-0000-00000C860000}"/>
    <cellStyle name="Normal 3 2 5 5 7 2" xfId="32361" xr:uid="{00000000-0005-0000-0000-00000D860000}"/>
    <cellStyle name="Normal 3 2 5 5 8" xfId="10456" xr:uid="{00000000-0005-0000-0000-00000E860000}"/>
    <cellStyle name="Normal 3 2 5 5 8 2" xfId="37206" xr:uid="{00000000-0005-0000-0000-00000F860000}"/>
    <cellStyle name="Normal 3 2 5 5 9" xfId="15302" xr:uid="{00000000-0005-0000-0000-000010860000}"/>
    <cellStyle name="Normal 3 2 5 5 9 2" xfId="42052" xr:uid="{00000000-0005-0000-0000-000011860000}"/>
    <cellStyle name="Normal 3 2 5 6" xfId="812" xr:uid="{00000000-0005-0000-0000-000012860000}"/>
    <cellStyle name="Normal 3 2 5 6 10" xfId="20255" xr:uid="{00000000-0005-0000-0000-000013860000}"/>
    <cellStyle name="Normal 3 2 5 6 10 2" xfId="47002" xr:uid="{00000000-0005-0000-0000-000014860000}"/>
    <cellStyle name="Normal 3 2 5 6 11" xfId="25121" xr:uid="{00000000-0005-0000-0000-000015860000}"/>
    <cellStyle name="Normal 3 2 5 6 11 2" xfId="51866" xr:uid="{00000000-0005-0000-0000-000016860000}"/>
    <cellStyle name="Normal 3 2 5 6 12" xfId="27585" xr:uid="{00000000-0005-0000-0000-000017860000}"/>
    <cellStyle name="Normal 3 2 5 6 2" xfId="1320" xr:uid="{00000000-0005-0000-0000-000018860000}"/>
    <cellStyle name="Normal 3 2 5 6 2 10" xfId="28085" xr:uid="{00000000-0005-0000-0000-000019860000}"/>
    <cellStyle name="Normal 3 2 5 6 2 2" xfId="2748" xr:uid="{00000000-0005-0000-0000-00001A860000}"/>
    <cellStyle name="Normal 3 2 5 6 2 2 2" xfId="5231" xr:uid="{00000000-0005-0000-0000-00001B860000}"/>
    <cellStyle name="Normal 3 2 5 6 2 2 2 2" xfId="10082" xr:uid="{00000000-0005-0000-0000-00001C860000}"/>
    <cellStyle name="Normal 3 2 5 6 2 2 2 2 2" xfId="36832" xr:uid="{00000000-0005-0000-0000-00001D860000}"/>
    <cellStyle name="Normal 3 2 5 6 2 2 2 3" xfId="14824" xr:uid="{00000000-0005-0000-0000-00001E860000}"/>
    <cellStyle name="Normal 3 2 5 6 2 2 2 3 2" xfId="41574" xr:uid="{00000000-0005-0000-0000-00001F860000}"/>
    <cellStyle name="Normal 3 2 5 6 2 2 2 4" xfId="24625" xr:uid="{00000000-0005-0000-0000-000020860000}"/>
    <cellStyle name="Normal 3 2 5 6 2 2 2 4 2" xfId="51372" xr:uid="{00000000-0005-0000-0000-000021860000}"/>
    <cellStyle name="Normal 3 2 5 6 2 2 2 5" xfId="31981" xr:uid="{00000000-0005-0000-0000-000022860000}"/>
    <cellStyle name="Normal 3 2 5 6 2 2 3" xfId="7608" xr:uid="{00000000-0005-0000-0000-000023860000}"/>
    <cellStyle name="Normal 3 2 5 6 2 2 3 2" xfId="34358" xr:uid="{00000000-0005-0000-0000-000024860000}"/>
    <cellStyle name="Normal 3 2 5 6 2 2 4" xfId="12454" xr:uid="{00000000-0005-0000-0000-000025860000}"/>
    <cellStyle name="Normal 3 2 5 6 2 2 4 2" xfId="39204" xr:uid="{00000000-0005-0000-0000-000026860000}"/>
    <cellStyle name="Normal 3 2 5 6 2 2 5" xfId="17299" xr:uid="{00000000-0005-0000-0000-000027860000}"/>
    <cellStyle name="Normal 3 2 5 6 2 2 5 2" xfId="44049" xr:uid="{00000000-0005-0000-0000-000028860000}"/>
    <cellStyle name="Normal 3 2 5 6 2 2 6" xfId="19700" xr:uid="{00000000-0005-0000-0000-000029860000}"/>
    <cellStyle name="Normal 3 2 5 6 2 2 6 2" xfId="46447" xr:uid="{00000000-0005-0000-0000-00002A860000}"/>
    <cellStyle name="Normal 3 2 5 6 2 2 7" xfId="22151" xr:uid="{00000000-0005-0000-0000-00002B860000}"/>
    <cellStyle name="Normal 3 2 5 6 2 2 7 2" xfId="48898" xr:uid="{00000000-0005-0000-0000-00002C860000}"/>
    <cellStyle name="Normal 3 2 5 6 2 2 8" xfId="27017" xr:uid="{00000000-0005-0000-0000-00002D860000}"/>
    <cellStyle name="Normal 3 2 5 6 2 2 8 2" xfId="53762" xr:uid="{00000000-0005-0000-0000-00002E860000}"/>
    <cellStyle name="Normal 3 2 5 6 2 2 9" xfId="29507" xr:uid="{00000000-0005-0000-0000-00002F860000}"/>
    <cellStyle name="Normal 3 2 5 6 2 3" xfId="3803" xr:uid="{00000000-0005-0000-0000-000030860000}"/>
    <cellStyle name="Normal 3 2 5 6 2 3 2" xfId="8660" xr:uid="{00000000-0005-0000-0000-000031860000}"/>
    <cellStyle name="Normal 3 2 5 6 2 3 2 2" xfId="35410" xr:uid="{00000000-0005-0000-0000-000032860000}"/>
    <cellStyle name="Normal 3 2 5 6 2 3 3" xfId="13402" xr:uid="{00000000-0005-0000-0000-000033860000}"/>
    <cellStyle name="Normal 3 2 5 6 2 3 3 2" xfId="40152" xr:uid="{00000000-0005-0000-0000-000034860000}"/>
    <cellStyle name="Normal 3 2 5 6 2 3 4" xfId="23203" xr:uid="{00000000-0005-0000-0000-000035860000}"/>
    <cellStyle name="Normal 3 2 5 6 2 3 4 2" xfId="49950" xr:uid="{00000000-0005-0000-0000-000036860000}"/>
    <cellStyle name="Normal 3 2 5 6 2 3 5" xfId="30559" xr:uid="{00000000-0005-0000-0000-000037860000}"/>
    <cellStyle name="Normal 3 2 5 6 2 4" xfId="6186" xr:uid="{00000000-0005-0000-0000-000038860000}"/>
    <cellStyle name="Normal 3 2 5 6 2 4 2" xfId="32936" xr:uid="{00000000-0005-0000-0000-000039860000}"/>
    <cellStyle name="Normal 3 2 5 6 2 5" xfId="11032" xr:uid="{00000000-0005-0000-0000-00003A860000}"/>
    <cellStyle name="Normal 3 2 5 6 2 5 2" xfId="37782" xr:uid="{00000000-0005-0000-0000-00003B860000}"/>
    <cellStyle name="Normal 3 2 5 6 2 6" xfId="15877" xr:uid="{00000000-0005-0000-0000-00003C860000}"/>
    <cellStyle name="Normal 3 2 5 6 2 6 2" xfId="42627" xr:uid="{00000000-0005-0000-0000-00003D860000}"/>
    <cellStyle name="Normal 3 2 5 6 2 7" xfId="18278" xr:uid="{00000000-0005-0000-0000-00003E860000}"/>
    <cellStyle name="Normal 3 2 5 6 2 7 2" xfId="45025" xr:uid="{00000000-0005-0000-0000-00003F860000}"/>
    <cellStyle name="Normal 3 2 5 6 2 8" xfId="20729" xr:uid="{00000000-0005-0000-0000-000040860000}"/>
    <cellStyle name="Normal 3 2 5 6 2 8 2" xfId="47476" xr:uid="{00000000-0005-0000-0000-000041860000}"/>
    <cellStyle name="Normal 3 2 5 6 2 9" xfId="25595" xr:uid="{00000000-0005-0000-0000-000042860000}"/>
    <cellStyle name="Normal 3 2 5 6 2 9 2" xfId="52340" xr:uid="{00000000-0005-0000-0000-000043860000}"/>
    <cellStyle name="Normal 3 2 5 6 3" xfId="1799" xr:uid="{00000000-0005-0000-0000-000044860000}"/>
    <cellStyle name="Normal 3 2 5 6 3 2" xfId="4282" xr:uid="{00000000-0005-0000-0000-000045860000}"/>
    <cellStyle name="Normal 3 2 5 6 3 2 2" xfId="9134" xr:uid="{00000000-0005-0000-0000-000046860000}"/>
    <cellStyle name="Normal 3 2 5 6 3 2 2 2" xfId="35884" xr:uid="{00000000-0005-0000-0000-000047860000}"/>
    <cellStyle name="Normal 3 2 5 6 3 2 3" xfId="13876" xr:uid="{00000000-0005-0000-0000-000048860000}"/>
    <cellStyle name="Normal 3 2 5 6 3 2 3 2" xfId="40626" xr:uid="{00000000-0005-0000-0000-000049860000}"/>
    <cellStyle name="Normal 3 2 5 6 3 2 4" xfId="23677" xr:uid="{00000000-0005-0000-0000-00004A860000}"/>
    <cellStyle name="Normal 3 2 5 6 3 2 4 2" xfId="50424" xr:uid="{00000000-0005-0000-0000-00004B860000}"/>
    <cellStyle name="Normal 3 2 5 6 3 2 5" xfId="31033" xr:uid="{00000000-0005-0000-0000-00004C860000}"/>
    <cellStyle name="Normal 3 2 5 6 3 3" xfId="6660" xr:uid="{00000000-0005-0000-0000-00004D860000}"/>
    <cellStyle name="Normal 3 2 5 6 3 3 2" xfId="33410" xr:uid="{00000000-0005-0000-0000-00004E860000}"/>
    <cellStyle name="Normal 3 2 5 6 3 4" xfId="11506" xr:uid="{00000000-0005-0000-0000-00004F860000}"/>
    <cellStyle name="Normal 3 2 5 6 3 4 2" xfId="38256" xr:uid="{00000000-0005-0000-0000-000050860000}"/>
    <cellStyle name="Normal 3 2 5 6 3 5" xfId="16351" xr:uid="{00000000-0005-0000-0000-000051860000}"/>
    <cellStyle name="Normal 3 2 5 6 3 5 2" xfId="43101" xr:uid="{00000000-0005-0000-0000-000052860000}"/>
    <cellStyle name="Normal 3 2 5 6 3 6" xfId="18752" xr:uid="{00000000-0005-0000-0000-000053860000}"/>
    <cellStyle name="Normal 3 2 5 6 3 6 2" xfId="45499" xr:uid="{00000000-0005-0000-0000-000054860000}"/>
    <cellStyle name="Normal 3 2 5 6 3 7" xfId="21203" xr:uid="{00000000-0005-0000-0000-000055860000}"/>
    <cellStyle name="Normal 3 2 5 6 3 7 2" xfId="47950" xr:uid="{00000000-0005-0000-0000-000056860000}"/>
    <cellStyle name="Normal 3 2 5 6 3 8" xfId="26069" xr:uid="{00000000-0005-0000-0000-000057860000}"/>
    <cellStyle name="Normal 3 2 5 6 3 8 2" xfId="52814" xr:uid="{00000000-0005-0000-0000-000058860000}"/>
    <cellStyle name="Normal 3 2 5 6 3 9" xfId="28559" xr:uid="{00000000-0005-0000-0000-000059860000}"/>
    <cellStyle name="Normal 3 2 5 6 4" xfId="2274" xr:uid="{00000000-0005-0000-0000-00005A860000}"/>
    <cellStyle name="Normal 3 2 5 6 4 2" xfId="4757" xr:uid="{00000000-0005-0000-0000-00005B860000}"/>
    <cellStyle name="Normal 3 2 5 6 4 2 2" xfId="9608" xr:uid="{00000000-0005-0000-0000-00005C860000}"/>
    <cellStyle name="Normal 3 2 5 6 4 2 2 2" xfId="36358" xr:uid="{00000000-0005-0000-0000-00005D860000}"/>
    <cellStyle name="Normal 3 2 5 6 4 2 3" xfId="14350" xr:uid="{00000000-0005-0000-0000-00005E860000}"/>
    <cellStyle name="Normal 3 2 5 6 4 2 3 2" xfId="41100" xr:uid="{00000000-0005-0000-0000-00005F860000}"/>
    <cellStyle name="Normal 3 2 5 6 4 2 4" xfId="24151" xr:uid="{00000000-0005-0000-0000-000060860000}"/>
    <cellStyle name="Normal 3 2 5 6 4 2 4 2" xfId="50898" xr:uid="{00000000-0005-0000-0000-000061860000}"/>
    <cellStyle name="Normal 3 2 5 6 4 2 5" xfId="31507" xr:uid="{00000000-0005-0000-0000-000062860000}"/>
    <cellStyle name="Normal 3 2 5 6 4 3" xfId="7134" xr:uid="{00000000-0005-0000-0000-000063860000}"/>
    <cellStyle name="Normal 3 2 5 6 4 3 2" xfId="33884" xr:uid="{00000000-0005-0000-0000-000064860000}"/>
    <cellStyle name="Normal 3 2 5 6 4 4" xfId="11980" xr:uid="{00000000-0005-0000-0000-000065860000}"/>
    <cellStyle name="Normal 3 2 5 6 4 4 2" xfId="38730" xr:uid="{00000000-0005-0000-0000-000066860000}"/>
    <cellStyle name="Normal 3 2 5 6 4 5" xfId="16825" xr:uid="{00000000-0005-0000-0000-000067860000}"/>
    <cellStyle name="Normal 3 2 5 6 4 5 2" xfId="43575" xr:uid="{00000000-0005-0000-0000-000068860000}"/>
    <cellStyle name="Normal 3 2 5 6 4 6" xfId="19226" xr:uid="{00000000-0005-0000-0000-000069860000}"/>
    <cellStyle name="Normal 3 2 5 6 4 6 2" xfId="45973" xr:uid="{00000000-0005-0000-0000-00006A860000}"/>
    <cellStyle name="Normal 3 2 5 6 4 7" xfId="21677" xr:uid="{00000000-0005-0000-0000-00006B860000}"/>
    <cellStyle name="Normal 3 2 5 6 4 7 2" xfId="48424" xr:uid="{00000000-0005-0000-0000-00006C860000}"/>
    <cellStyle name="Normal 3 2 5 6 4 8" xfId="26543" xr:uid="{00000000-0005-0000-0000-00006D860000}"/>
    <cellStyle name="Normal 3 2 5 6 4 8 2" xfId="53288" xr:uid="{00000000-0005-0000-0000-00006E860000}"/>
    <cellStyle name="Normal 3 2 5 6 4 9" xfId="29033" xr:uid="{00000000-0005-0000-0000-00006F860000}"/>
    <cellStyle name="Normal 3 2 5 6 5" xfId="3301" xr:uid="{00000000-0005-0000-0000-000070860000}"/>
    <cellStyle name="Normal 3 2 5 6 5 2" xfId="8160" xr:uid="{00000000-0005-0000-0000-000071860000}"/>
    <cellStyle name="Normal 3 2 5 6 5 2 2" xfId="34910" xr:uid="{00000000-0005-0000-0000-000072860000}"/>
    <cellStyle name="Normal 3 2 5 6 5 3" xfId="12928" xr:uid="{00000000-0005-0000-0000-000073860000}"/>
    <cellStyle name="Normal 3 2 5 6 5 3 2" xfId="39678" xr:uid="{00000000-0005-0000-0000-000074860000}"/>
    <cellStyle name="Normal 3 2 5 6 5 4" xfId="22703" xr:uid="{00000000-0005-0000-0000-000075860000}"/>
    <cellStyle name="Normal 3 2 5 6 5 4 2" xfId="49450" xr:uid="{00000000-0005-0000-0000-000076860000}"/>
    <cellStyle name="Normal 3 2 5 6 5 5" xfId="30059" xr:uid="{00000000-0005-0000-0000-000077860000}"/>
    <cellStyle name="Normal 3 2 5 6 6" xfId="5712" xr:uid="{00000000-0005-0000-0000-000078860000}"/>
    <cellStyle name="Normal 3 2 5 6 6 2" xfId="32462" xr:uid="{00000000-0005-0000-0000-000079860000}"/>
    <cellStyle name="Normal 3 2 5 6 7" xfId="10558" xr:uid="{00000000-0005-0000-0000-00007A860000}"/>
    <cellStyle name="Normal 3 2 5 6 7 2" xfId="37308" xr:uid="{00000000-0005-0000-0000-00007B860000}"/>
    <cellStyle name="Normal 3 2 5 6 8" xfId="15403" xr:uid="{00000000-0005-0000-0000-00007C860000}"/>
    <cellStyle name="Normal 3 2 5 6 8 2" xfId="42153" xr:uid="{00000000-0005-0000-0000-00007D860000}"/>
    <cellStyle name="Normal 3 2 5 6 9" xfId="17802" xr:uid="{00000000-0005-0000-0000-00007E860000}"/>
    <cellStyle name="Normal 3 2 5 6 9 2" xfId="44549" xr:uid="{00000000-0005-0000-0000-00007F860000}"/>
    <cellStyle name="Normal 3 2 5 7" xfId="1081" xr:uid="{00000000-0005-0000-0000-000080860000}"/>
    <cellStyle name="Normal 3 2 5 7 10" xfId="27848" xr:uid="{00000000-0005-0000-0000-000081860000}"/>
    <cellStyle name="Normal 3 2 5 7 2" xfId="2511" xr:uid="{00000000-0005-0000-0000-000082860000}"/>
    <cellStyle name="Normal 3 2 5 7 2 2" xfId="4994" xr:uid="{00000000-0005-0000-0000-000083860000}"/>
    <cellStyle name="Normal 3 2 5 7 2 2 2" xfId="9845" xr:uid="{00000000-0005-0000-0000-000084860000}"/>
    <cellStyle name="Normal 3 2 5 7 2 2 2 2" xfId="36595" xr:uid="{00000000-0005-0000-0000-000085860000}"/>
    <cellStyle name="Normal 3 2 5 7 2 2 3" xfId="14587" xr:uid="{00000000-0005-0000-0000-000086860000}"/>
    <cellStyle name="Normal 3 2 5 7 2 2 3 2" xfId="41337" xr:uid="{00000000-0005-0000-0000-000087860000}"/>
    <cellStyle name="Normal 3 2 5 7 2 2 4" xfId="24388" xr:uid="{00000000-0005-0000-0000-000088860000}"/>
    <cellStyle name="Normal 3 2 5 7 2 2 4 2" xfId="51135" xr:uid="{00000000-0005-0000-0000-000089860000}"/>
    <cellStyle name="Normal 3 2 5 7 2 2 5" xfId="31744" xr:uid="{00000000-0005-0000-0000-00008A860000}"/>
    <cellStyle name="Normal 3 2 5 7 2 3" xfId="7371" xr:uid="{00000000-0005-0000-0000-00008B860000}"/>
    <cellStyle name="Normal 3 2 5 7 2 3 2" xfId="34121" xr:uid="{00000000-0005-0000-0000-00008C860000}"/>
    <cellStyle name="Normal 3 2 5 7 2 4" xfId="12217" xr:uid="{00000000-0005-0000-0000-00008D860000}"/>
    <cellStyle name="Normal 3 2 5 7 2 4 2" xfId="38967" xr:uid="{00000000-0005-0000-0000-00008E860000}"/>
    <cellStyle name="Normal 3 2 5 7 2 5" xfId="17062" xr:uid="{00000000-0005-0000-0000-00008F860000}"/>
    <cellStyle name="Normal 3 2 5 7 2 5 2" xfId="43812" xr:uid="{00000000-0005-0000-0000-000090860000}"/>
    <cellStyle name="Normal 3 2 5 7 2 6" xfId="19463" xr:uid="{00000000-0005-0000-0000-000091860000}"/>
    <cellStyle name="Normal 3 2 5 7 2 6 2" xfId="46210" xr:uid="{00000000-0005-0000-0000-000092860000}"/>
    <cellStyle name="Normal 3 2 5 7 2 7" xfId="21914" xr:uid="{00000000-0005-0000-0000-000093860000}"/>
    <cellStyle name="Normal 3 2 5 7 2 7 2" xfId="48661" xr:uid="{00000000-0005-0000-0000-000094860000}"/>
    <cellStyle name="Normal 3 2 5 7 2 8" xfId="26780" xr:uid="{00000000-0005-0000-0000-000095860000}"/>
    <cellStyle name="Normal 3 2 5 7 2 8 2" xfId="53525" xr:uid="{00000000-0005-0000-0000-000096860000}"/>
    <cellStyle name="Normal 3 2 5 7 2 9" xfId="29270" xr:uid="{00000000-0005-0000-0000-000097860000}"/>
    <cellStyle name="Normal 3 2 5 7 3" xfId="3565" xr:uid="{00000000-0005-0000-0000-000098860000}"/>
    <cellStyle name="Normal 3 2 5 7 3 2" xfId="8423" xr:uid="{00000000-0005-0000-0000-000099860000}"/>
    <cellStyle name="Normal 3 2 5 7 3 2 2" xfId="35173" xr:uid="{00000000-0005-0000-0000-00009A860000}"/>
    <cellStyle name="Normal 3 2 5 7 3 3" xfId="13165" xr:uid="{00000000-0005-0000-0000-00009B860000}"/>
    <cellStyle name="Normal 3 2 5 7 3 3 2" xfId="39915" xr:uid="{00000000-0005-0000-0000-00009C860000}"/>
    <cellStyle name="Normal 3 2 5 7 3 4" xfId="22966" xr:uid="{00000000-0005-0000-0000-00009D860000}"/>
    <cellStyle name="Normal 3 2 5 7 3 4 2" xfId="49713" xr:uid="{00000000-0005-0000-0000-00009E860000}"/>
    <cellStyle name="Normal 3 2 5 7 3 5" xfId="30322" xr:uid="{00000000-0005-0000-0000-00009F860000}"/>
    <cellStyle name="Normal 3 2 5 7 4" xfId="5949" xr:uid="{00000000-0005-0000-0000-0000A0860000}"/>
    <cellStyle name="Normal 3 2 5 7 4 2" xfId="32699" xr:uid="{00000000-0005-0000-0000-0000A1860000}"/>
    <cellStyle name="Normal 3 2 5 7 5" xfId="10795" xr:uid="{00000000-0005-0000-0000-0000A2860000}"/>
    <cellStyle name="Normal 3 2 5 7 5 2" xfId="37545" xr:uid="{00000000-0005-0000-0000-0000A3860000}"/>
    <cellStyle name="Normal 3 2 5 7 6" xfId="15640" xr:uid="{00000000-0005-0000-0000-0000A4860000}"/>
    <cellStyle name="Normal 3 2 5 7 6 2" xfId="42390" xr:uid="{00000000-0005-0000-0000-0000A5860000}"/>
    <cellStyle name="Normal 3 2 5 7 7" xfId="18041" xr:uid="{00000000-0005-0000-0000-0000A6860000}"/>
    <cellStyle name="Normal 3 2 5 7 7 2" xfId="44788" xr:uid="{00000000-0005-0000-0000-0000A7860000}"/>
    <cellStyle name="Normal 3 2 5 7 8" xfId="20492" xr:uid="{00000000-0005-0000-0000-0000A8860000}"/>
    <cellStyle name="Normal 3 2 5 7 8 2" xfId="47239" xr:uid="{00000000-0005-0000-0000-0000A9860000}"/>
    <cellStyle name="Normal 3 2 5 7 9" xfId="25358" xr:uid="{00000000-0005-0000-0000-0000AA860000}"/>
    <cellStyle name="Normal 3 2 5 7 9 2" xfId="52103" xr:uid="{00000000-0005-0000-0000-0000AB860000}"/>
    <cellStyle name="Normal 3 2 5 8" xfId="1561" xr:uid="{00000000-0005-0000-0000-0000AC860000}"/>
    <cellStyle name="Normal 3 2 5 8 2" xfId="4044" xr:uid="{00000000-0005-0000-0000-0000AD860000}"/>
    <cellStyle name="Normal 3 2 5 8 2 2" xfId="8897" xr:uid="{00000000-0005-0000-0000-0000AE860000}"/>
    <cellStyle name="Normal 3 2 5 8 2 2 2" xfId="35647" xr:uid="{00000000-0005-0000-0000-0000AF860000}"/>
    <cellStyle name="Normal 3 2 5 8 2 3" xfId="13639" xr:uid="{00000000-0005-0000-0000-0000B0860000}"/>
    <cellStyle name="Normal 3 2 5 8 2 3 2" xfId="40389" xr:uid="{00000000-0005-0000-0000-0000B1860000}"/>
    <cellStyle name="Normal 3 2 5 8 2 4" xfId="23440" xr:uid="{00000000-0005-0000-0000-0000B2860000}"/>
    <cellStyle name="Normal 3 2 5 8 2 4 2" xfId="50187" xr:uid="{00000000-0005-0000-0000-0000B3860000}"/>
    <cellStyle name="Normal 3 2 5 8 2 5" xfId="30796" xr:uid="{00000000-0005-0000-0000-0000B4860000}"/>
    <cellStyle name="Normal 3 2 5 8 3" xfId="6423" xr:uid="{00000000-0005-0000-0000-0000B5860000}"/>
    <cellStyle name="Normal 3 2 5 8 3 2" xfId="33173" xr:uid="{00000000-0005-0000-0000-0000B6860000}"/>
    <cellStyle name="Normal 3 2 5 8 4" xfId="11269" xr:uid="{00000000-0005-0000-0000-0000B7860000}"/>
    <cellStyle name="Normal 3 2 5 8 4 2" xfId="38019" xr:uid="{00000000-0005-0000-0000-0000B8860000}"/>
    <cellStyle name="Normal 3 2 5 8 5" xfId="16114" xr:uid="{00000000-0005-0000-0000-0000B9860000}"/>
    <cellStyle name="Normal 3 2 5 8 5 2" xfId="42864" xr:uid="{00000000-0005-0000-0000-0000BA860000}"/>
    <cellStyle name="Normal 3 2 5 8 6" xfId="18515" xr:uid="{00000000-0005-0000-0000-0000BB860000}"/>
    <cellStyle name="Normal 3 2 5 8 6 2" xfId="45262" xr:uid="{00000000-0005-0000-0000-0000BC860000}"/>
    <cellStyle name="Normal 3 2 5 8 7" xfId="20966" xr:uid="{00000000-0005-0000-0000-0000BD860000}"/>
    <cellStyle name="Normal 3 2 5 8 7 2" xfId="47713" xr:uid="{00000000-0005-0000-0000-0000BE860000}"/>
    <cellStyle name="Normal 3 2 5 8 8" xfId="25832" xr:uid="{00000000-0005-0000-0000-0000BF860000}"/>
    <cellStyle name="Normal 3 2 5 8 8 2" xfId="52577" xr:uid="{00000000-0005-0000-0000-0000C0860000}"/>
    <cellStyle name="Normal 3 2 5 8 9" xfId="28322" xr:uid="{00000000-0005-0000-0000-0000C1860000}"/>
    <cellStyle name="Normal 3 2 5 9" xfId="2037" xr:uid="{00000000-0005-0000-0000-0000C2860000}"/>
    <cellStyle name="Normal 3 2 5 9 2" xfId="4520" xr:uid="{00000000-0005-0000-0000-0000C3860000}"/>
    <cellStyle name="Normal 3 2 5 9 2 2" xfId="9371" xr:uid="{00000000-0005-0000-0000-0000C4860000}"/>
    <cellStyle name="Normal 3 2 5 9 2 2 2" xfId="36121" xr:uid="{00000000-0005-0000-0000-0000C5860000}"/>
    <cellStyle name="Normal 3 2 5 9 2 3" xfId="14113" xr:uid="{00000000-0005-0000-0000-0000C6860000}"/>
    <cellStyle name="Normal 3 2 5 9 2 3 2" xfId="40863" xr:uid="{00000000-0005-0000-0000-0000C7860000}"/>
    <cellStyle name="Normal 3 2 5 9 2 4" xfId="23914" xr:uid="{00000000-0005-0000-0000-0000C8860000}"/>
    <cellStyle name="Normal 3 2 5 9 2 4 2" xfId="50661" xr:uid="{00000000-0005-0000-0000-0000C9860000}"/>
    <cellStyle name="Normal 3 2 5 9 2 5" xfId="31270" xr:uid="{00000000-0005-0000-0000-0000CA860000}"/>
    <cellStyle name="Normal 3 2 5 9 3" xfId="6897" xr:uid="{00000000-0005-0000-0000-0000CB860000}"/>
    <cellStyle name="Normal 3 2 5 9 3 2" xfId="33647" xr:uid="{00000000-0005-0000-0000-0000CC860000}"/>
    <cellStyle name="Normal 3 2 5 9 4" xfId="11743" xr:uid="{00000000-0005-0000-0000-0000CD860000}"/>
    <cellStyle name="Normal 3 2 5 9 4 2" xfId="38493" xr:uid="{00000000-0005-0000-0000-0000CE860000}"/>
    <cellStyle name="Normal 3 2 5 9 5" xfId="16588" xr:uid="{00000000-0005-0000-0000-0000CF860000}"/>
    <cellStyle name="Normal 3 2 5 9 5 2" xfId="43338" xr:uid="{00000000-0005-0000-0000-0000D0860000}"/>
    <cellStyle name="Normal 3 2 5 9 6" xfId="18989" xr:uid="{00000000-0005-0000-0000-0000D1860000}"/>
    <cellStyle name="Normal 3 2 5 9 6 2" xfId="45736" xr:uid="{00000000-0005-0000-0000-0000D2860000}"/>
    <cellStyle name="Normal 3 2 5 9 7" xfId="21440" xr:uid="{00000000-0005-0000-0000-0000D3860000}"/>
    <cellStyle name="Normal 3 2 5 9 7 2" xfId="48187" xr:uid="{00000000-0005-0000-0000-0000D4860000}"/>
    <cellStyle name="Normal 3 2 5 9 8" xfId="26306" xr:uid="{00000000-0005-0000-0000-0000D5860000}"/>
    <cellStyle name="Normal 3 2 5 9 8 2" xfId="53051" xr:uid="{00000000-0005-0000-0000-0000D6860000}"/>
    <cellStyle name="Normal 3 2 5 9 9" xfId="28796" xr:uid="{00000000-0005-0000-0000-0000D7860000}"/>
    <cellStyle name="Normal 3 2 6" xfId="138" xr:uid="{00000000-0005-0000-0000-0000D8860000}"/>
    <cellStyle name="Normal 3 2 6 10" xfId="2992" xr:uid="{00000000-0005-0000-0000-0000D9860000}"/>
    <cellStyle name="Normal 3 2 6 10 2" xfId="7851" xr:uid="{00000000-0005-0000-0000-0000DA860000}"/>
    <cellStyle name="Normal 3 2 6 10 2 2" xfId="34601" xr:uid="{00000000-0005-0000-0000-0000DB860000}"/>
    <cellStyle name="Normal 3 2 6 10 3" xfId="12697" xr:uid="{00000000-0005-0000-0000-0000DC860000}"/>
    <cellStyle name="Normal 3 2 6 10 3 2" xfId="39447" xr:uid="{00000000-0005-0000-0000-0000DD860000}"/>
    <cellStyle name="Normal 3 2 6 10 4" xfId="22394" xr:uid="{00000000-0005-0000-0000-0000DE860000}"/>
    <cellStyle name="Normal 3 2 6 10 4 2" xfId="49141" xr:uid="{00000000-0005-0000-0000-0000DF860000}"/>
    <cellStyle name="Normal 3 2 6 10 5" xfId="29750" xr:uid="{00000000-0005-0000-0000-0000E0860000}"/>
    <cellStyle name="Normal 3 2 6 11" xfId="5481" xr:uid="{00000000-0005-0000-0000-0000E1860000}"/>
    <cellStyle name="Normal 3 2 6 11 2" xfId="32231" xr:uid="{00000000-0005-0000-0000-0000E2860000}"/>
    <cellStyle name="Normal 3 2 6 12" xfId="10326" xr:uid="{00000000-0005-0000-0000-0000E3860000}"/>
    <cellStyle name="Normal 3 2 6 12 2" xfId="37076" xr:uid="{00000000-0005-0000-0000-0000E4860000}"/>
    <cellStyle name="Normal 3 2 6 13" xfId="15172" xr:uid="{00000000-0005-0000-0000-0000E5860000}"/>
    <cellStyle name="Normal 3 2 6 13 2" xfId="41922" xr:uid="{00000000-0005-0000-0000-0000E6860000}"/>
    <cellStyle name="Normal 3 2 6 14" xfId="17547" xr:uid="{00000000-0005-0000-0000-0000E7860000}"/>
    <cellStyle name="Normal 3 2 6 14 2" xfId="44294" xr:uid="{00000000-0005-0000-0000-0000E8860000}"/>
    <cellStyle name="Normal 3 2 6 15" xfId="20023" xr:uid="{00000000-0005-0000-0000-0000E9860000}"/>
    <cellStyle name="Normal 3 2 6 15 2" xfId="46770" xr:uid="{00000000-0005-0000-0000-0000EA860000}"/>
    <cellStyle name="Normal 3 2 6 16" xfId="24889" xr:uid="{00000000-0005-0000-0000-0000EB860000}"/>
    <cellStyle name="Normal 3 2 6 16 2" xfId="51635" xr:uid="{00000000-0005-0000-0000-0000EC860000}"/>
    <cellStyle name="Normal 3 2 6 17" xfId="27276" xr:uid="{00000000-0005-0000-0000-0000ED860000}"/>
    <cellStyle name="Normal 3 2 6 2" xfId="514" xr:uid="{00000000-0005-0000-0000-0000EE860000}"/>
    <cellStyle name="Normal 3 2 6 2 10" xfId="15207" xr:uid="{00000000-0005-0000-0000-0000EF860000}"/>
    <cellStyle name="Normal 3 2 6 2 10 2" xfId="41957" xr:uid="{00000000-0005-0000-0000-0000F0860000}"/>
    <cellStyle name="Normal 3 2 6 2 11" xfId="17599" xr:uid="{00000000-0005-0000-0000-0000F1860000}"/>
    <cellStyle name="Normal 3 2 6 2 11 2" xfId="44346" xr:uid="{00000000-0005-0000-0000-0000F2860000}"/>
    <cellStyle name="Normal 3 2 6 2 12" xfId="20058" xr:uid="{00000000-0005-0000-0000-0000F3860000}"/>
    <cellStyle name="Normal 3 2 6 2 12 2" xfId="46805" xr:uid="{00000000-0005-0000-0000-0000F4860000}"/>
    <cellStyle name="Normal 3 2 6 2 13" xfId="24924" xr:uid="{00000000-0005-0000-0000-0000F5860000}"/>
    <cellStyle name="Normal 3 2 6 2 13 2" xfId="51670" xr:uid="{00000000-0005-0000-0000-0000F6860000}"/>
    <cellStyle name="Normal 3 2 6 2 14" xfId="27337" xr:uid="{00000000-0005-0000-0000-0000F7860000}"/>
    <cellStyle name="Normal 3 2 6 2 2" xfId="709" xr:uid="{00000000-0005-0000-0000-0000F8860000}"/>
    <cellStyle name="Normal 3 2 6 2 2 10" xfId="17740" xr:uid="{00000000-0005-0000-0000-0000F9860000}"/>
    <cellStyle name="Normal 3 2 6 2 2 10 2" xfId="44487" xr:uid="{00000000-0005-0000-0000-0000FA860000}"/>
    <cellStyle name="Normal 3 2 6 2 2 11" xfId="20194" xr:uid="{00000000-0005-0000-0000-0000FB860000}"/>
    <cellStyle name="Normal 3 2 6 2 2 11 2" xfId="46941" xr:uid="{00000000-0005-0000-0000-0000FC860000}"/>
    <cellStyle name="Normal 3 2 6 2 2 12" xfId="25060" xr:uid="{00000000-0005-0000-0000-0000FD860000}"/>
    <cellStyle name="Normal 3 2 6 2 2 12 2" xfId="51806" xr:uid="{00000000-0005-0000-0000-0000FE860000}"/>
    <cellStyle name="Normal 3 2 6 2 2 13" xfId="27518" xr:uid="{00000000-0005-0000-0000-0000FF860000}"/>
    <cellStyle name="Normal 3 2 6 2 2 2" xfId="1020" xr:uid="{00000000-0005-0000-0000-000000870000}"/>
    <cellStyle name="Normal 3 2 6 2 2 2 10" xfId="20432" xr:uid="{00000000-0005-0000-0000-000001870000}"/>
    <cellStyle name="Normal 3 2 6 2 2 2 10 2" xfId="47179" xr:uid="{00000000-0005-0000-0000-000002870000}"/>
    <cellStyle name="Normal 3 2 6 2 2 2 11" xfId="25298" xr:uid="{00000000-0005-0000-0000-000003870000}"/>
    <cellStyle name="Normal 3 2 6 2 2 2 11 2" xfId="52043" xr:uid="{00000000-0005-0000-0000-000004870000}"/>
    <cellStyle name="Normal 3 2 6 2 2 2 12" xfId="27788" xr:uid="{00000000-0005-0000-0000-000005870000}"/>
    <cellStyle name="Normal 3 2 6 2 2 2 2" xfId="1497" xr:uid="{00000000-0005-0000-0000-000006870000}"/>
    <cellStyle name="Normal 3 2 6 2 2 2 2 10" xfId="28262" xr:uid="{00000000-0005-0000-0000-000007870000}"/>
    <cellStyle name="Normal 3 2 6 2 2 2 2 2" xfId="2925" xr:uid="{00000000-0005-0000-0000-000008870000}"/>
    <cellStyle name="Normal 3 2 6 2 2 2 2 2 2" xfId="5408" xr:uid="{00000000-0005-0000-0000-000009870000}"/>
    <cellStyle name="Normal 3 2 6 2 2 2 2 2 2 2" xfId="10259" xr:uid="{00000000-0005-0000-0000-00000A870000}"/>
    <cellStyle name="Normal 3 2 6 2 2 2 2 2 2 2 2" xfId="37009" xr:uid="{00000000-0005-0000-0000-00000B870000}"/>
    <cellStyle name="Normal 3 2 6 2 2 2 2 2 2 3" xfId="15001" xr:uid="{00000000-0005-0000-0000-00000C870000}"/>
    <cellStyle name="Normal 3 2 6 2 2 2 2 2 2 3 2" xfId="41751" xr:uid="{00000000-0005-0000-0000-00000D870000}"/>
    <cellStyle name="Normal 3 2 6 2 2 2 2 2 2 4" xfId="24802" xr:uid="{00000000-0005-0000-0000-00000E870000}"/>
    <cellStyle name="Normal 3 2 6 2 2 2 2 2 2 4 2" xfId="51549" xr:uid="{00000000-0005-0000-0000-00000F870000}"/>
    <cellStyle name="Normal 3 2 6 2 2 2 2 2 2 5" xfId="32158" xr:uid="{00000000-0005-0000-0000-000010870000}"/>
    <cellStyle name="Normal 3 2 6 2 2 2 2 2 3" xfId="7785" xr:uid="{00000000-0005-0000-0000-000011870000}"/>
    <cellStyle name="Normal 3 2 6 2 2 2 2 2 3 2" xfId="34535" xr:uid="{00000000-0005-0000-0000-000012870000}"/>
    <cellStyle name="Normal 3 2 6 2 2 2 2 2 4" xfId="12631" xr:uid="{00000000-0005-0000-0000-000013870000}"/>
    <cellStyle name="Normal 3 2 6 2 2 2 2 2 4 2" xfId="39381" xr:uid="{00000000-0005-0000-0000-000014870000}"/>
    <cellStyle name="Normal 3 2 6 2 2 2 2 2 5" xfId="17476" xr:uid="{00000000-0005-0000-0000-000015870000}"/>
    <cellStyle name="Normal 3 2 6 2 2 2 2 2 5 2" xfId="44226" xr:uid="{00000000-0005-0000-0000-000016870000}"/>
    <cellStyle name="Normal 3 2 6 2 2 2 2 2 6" xfId="19877" xr:uid="{00000000-0005-0000-0000-000017870000}"/>
    <cellStyle name="Normal 3 2 6 2 2 2 2 2 6 2" xfId="46624" xr:uid="{00000000-0005-0000-0000-000018870000}"/>
    <cellStyle name="Normal 3 2 6 2 2 2 2 2 7" xfId="22328" xr:uid="{00000000-0005-0000-0000-000019870000}"/>
    <cellStyle name="Normal 3 2 6 2 2 2 2 2 7 2" xfId="49075" xr:uid="{00000000-0005-0000-0000-00001A870000}"/>
    <cellStyle name="Normal 3 2 6 2 2 2 2 2 8" xfId="27194" xr:uid="{00000000-0005-0000-0000-00001B870000}"/>
    <cellStyle name="Normal 3 2 6 2 2 2 2 2 8 2" xfId="53939" xr:uid="{00000000-0005-0000-0000-00001C870000}"/>
    <cellStyle name="Normal 3 2 6 2 2 2 2 2 9" xfId="29684" xr:uid="{00000000-0005-0000-0000-00001D870000}"/>
    <cellStyle name="Normal 3 2 6 2 2 2 2 3" xfId="3980" xr:uid="{00000000-0005-0000-0000-00001E870000}"/>
    <cellStyle name="Normal 3 2 6 2 2 2 2 3 2" xfId="8837" xr:uid="{00000000-0005-0000-0000-00001F870000}"/>
    <cellStyle name="Normal 3 2 6 2 2 2 2 3 2 2" xfId="35587" xr:uid="{00000000-0005-0000-0000-000020870000}"/>
    <cellStyle name="Normal 3 2 6 2 2 2 2 3 3" xfId="13579" xr:uid="{00000000-0005-0000-0000-000021870000}"/>
    <cellStyle name="Normal 3 2 6 2 2 2 2 3 3 2" xfId="40329" xr:uid="{00000000-0005-0000-0000-000022870000}"/>
    <cellStyle name="Normal 3 2 6 2 2 2 2 3 4" xfId="23380" xr:uid="{00000000-0005-0000-0000-000023870000}"/>
    <cellStyle name="Normal 3 2 6 2 2 2 2 3 4 2" xfId="50127" xr:uid="{00000000-0005-0000-0000-000024870000}"/>
    <cellStyle name="Normal 3 2 6 2 2 2 2 3 5" xfId="30736" xr:uid="{00000000-0005-0000-0000-000025870000}"/>
    <cellStyle name="Normal 3 2 6 2 2 2 2 4" xfId="6363" xr:uid="{00000000-0005-0000-0000-000026870000}"/>
    <cellStyle name="Normal 3 2 6 2 2 2 2 4 2" xfId="33113" xr:uid="{00000000-0005-0000-0000-000027870000}"/>
    <cellStyle name="Normal 3 2 6 2 2 2 2 5" xfId="11209" xr:uid="{00000000-0005-0000-0000-000028870000}"/>
    <cellStyle name="Normal 3 2 6 2 2 2 2 5 2" xfId="37959" xr:uid="{00000000-0005-0000-0000-000029870000}"/>
    <cellStyle name="Normal 3 2 6 2 2 2 2 6" xfId="16054" xr:uid="{00000000-0005-0000-0000-00002A870000}"/>
    <cellStyle name="Normal 3 2 6 2 2 2 2 6 2" xfId="42804" xr:uid="{00000000-0005-0000-0000-00002B870000}"/>
    <cellStyle name="Normal 3 2 6 2 2 2 2 7" xfId="18455" xr:uid="{00000000-0005-0000-0000-00002C870000}"/>
    <cellStyle name="Normal 3 2 6 2 2 2 2 7 2" xfId="45202" xr:uid="{00000000-0005-0000-0000-00002D870000}"/>
    <cellStyle name="Normal 3 2 6 2 2 2 2 8" xfId="20906" xr:uid="{00000000-0005-0000-0000-00002E870000}"/>
    <cellStyle name="Normal 3 2 6 2 2 2 2 8 2" xfId="47653" xr:uid="{00000000-0005-0000-0000-00002F870000}"/>
    <cellStyle name="Normal 3 2 6 2 2 2 2 9" xfId="25772" xr:uid="{00000000-0005-0000-0000-000030870000}"/>
    <cellStyle name="Normal 3 2 6 2 2 2 2 9 2" xfId="52517" xr:uid="{00000000-0005-0000-0000-000031870000}"/>
    <cellStyle name="Normal 3 2 6 2 2 2 3" xfId="1976" xr:uid="{00000000-0005-0000-0000-000032870000}"/>
    <cellStyle name="Normal 3 2 6 2 2 2 3 2" xfId="4459" xr:uid="{00000000-0005-0000-0000-000033870000}"/>
    <cellStyle name="Normal 3 2 6 2 2 2 3 2 2" xfId="9311" xr:uid="{00000000-0005-0000-0000-000034870000}"/>
    <cellStyle name="Normal 3 2 6 2 2 2 3 2 2 2" xfId="36061" xr:uid="{00000000-0005-0000-0000-000035870000}"/>
    <cellStyle name="Normal 3 2 6 2 2 2 3 2 3" xfId="14053" xr:uid="{00000000-0005-0000-0000-000036870000}"/>
    <cellStyle name="Normal 3 2 6 2 2 2 3 2 3 2" xfId="40803" xr:uid="{00000000-0005-0000-0000-000037870000}"/>
    <cellStyle name="Normal 3 2 6 2 2 2 3 2 4" xfId="23854" xr:uid="{00000000-0005-0000-0000-000038870000}"/>
    <cellStyle name="Normal 3 2 6 2 2 2 3 2 4 2" xfId="50601" xr:uid="{00000000-0005-0000-0000-000039870000}"/>
    <cellStyle name="Normal 3 2 6 2 2 2 3 2 5" xfId="31210" xr:uid="{00000000-0005-0000-0000-00003A870000}"/>
    <cellStyle name="Normal 3 2 6 2 2 2 3 3" xfId="6837" xr:uid="{00000000-0005-0000-0000-00003B870000}"/>
    <cellStyle name="Normal 3 2 6 2 2 2 3 3 2" xfId="33587" xr:uid="{00000000-0005-0000-0000-00003C870000}"/>
    <cellStyle name="Normal 3 2 6 2 2 2 3 4" xfId="11683" xr:uid="{00000000-0005-0000-0000-00003D870000}"/>
    <cellStyle name="Normal 3 2 6 2 2 2 3 4 2" xfId="38433" xr:uid="{00000000-0005-0000-0000-00003E870000}"/>
    <cellStyle name="Normal 3 2 6 2 2 2 3 5" xfId="16528" xr:uid="{00000000-0005-0000-0000-00003F870000}"/>
    <cellStyle name="Normal 3 2 6 2 2 2 3 5 2" xfId="43278" xr:uid="{00000000-0005-0000-0000-000040870000}"/>
    <cellStyle name="Normal 3 2 6 2 2 2 3 6" xfId="18929" xr:uid="{00000000-0005-0000-0000-000041870000}"/>
    <cellStyle name="Normal 3 2 6 2 2 2 3 6 2" xfId="45676" xr:uid="{00000000-0005-0000-0000-000042870000}"/>
    <cellStyle name="Normal 3 2 6 2 2 2 3 7" xfId="21380" xr:uid="{00000000-0005-0000-0000-000043870000}"/>
    <cellStyle name="Normal 3 2 6 2 2 2 3 7 2" xfId="48127" xr:uid="{00000000-0005-0000-0000-000044870000}"/>
    <cellStyle name="Normal 3 2 6 2 2 2 3 8" xfId="26246" xr:uid="{00000000-0005-0000-0000-000045870000}"/>
    <cellStyle name="Normal 3 2 6 2 2 2 3 8 2" xfId="52991" xr:uid="{00000000-0005-0000-0000-000046870000}"/>
    <cellStyle name="Normal 3 2 6 2 2 2 3 9" xfId="28736" xr:uid="{00000000-0005-0000-0000-000047870000}"/>
    <cellStyle name="Normal 3 2 6 2 2 2 4" xfId="2451" xr:uid="{00000000-0005-0000-0000-000048870000}"/>
    <cellStyle name="Normal 3 2 6 2 2 2 4 2" xfId="4934" xr:uid="{00000000-0005-0000-0000-000049870000}"/>
    <cellStyle name="Normal 3 2 6 2 2 2 4 2 2" xfId="9785" xr:uid="{00000000-0005-0000-0000-00004A870000}"/>
    <cellStyle name="Normal 3 2 6 2 2 2 4 2 2 2" xfId="36535" xr:uid="{00000000-0005-0000-0000-00004B870000}"/>
    <cellStyle name="Normal 3 2 6 2 2 2 4 2 3" xfId="14527" xr:uid="{00000000-0005-0000-0000-00004C870000}"/>
    <cellStyle name="Normal 3 2 6 2 2 2 4 2 3 2" xfId="41277" xr:uid="{00000000-0005-0000-0000-00004D870000}"/>
    <cellStyle name="Normal 3 2 6 2 2 2 4 2 4" xfId="24328" xr:uid="{00000000-0005-0000-0000-00004E870000}"/>
    <cellStyle name="Normal 3 2 6 2 2 2 4 2 4 2" xfId="51075" xr:uid="{00000000-0005-0000-0000-00004F870000}"/>
    <cellStyle name="Normal 3 2 6 2 2 2 4 2 5" xfId="31684" xr:uid="{00000000-0005-0000-0000-000050870000}"/>
    <cellStyle name="Normal 3 2 6 2 2 2 4 3" xfId="7311" xr:uid="{00000000-0005-0000-0000-000051870000}"/>
    <cellStyle name="Normal 3 2 6 2 2 2 4 3 2" xfId="34061" xr:uid="{00000000-0005-0000-0000-000052870000}"/>
    <cellStyle name="Normal 3 2 6 2 2 2 4 4" xfId="12157" xr:uid="{00000000-0005-0000-0000-000053870000}"/>
    <cellStyle name="Normal 3 2 6 2 2 2 4 4 2" xfId="38907" xr:uid="{00000000-0005-0000-0000-000054870000}"/>
    <cellStyle name="Normal 3 2 6 2 2 2 4 5" xfId="17002" xr:uid="{00000000-0005-0000-0000-000055870000}"/>
    <cellStyle name="Normal 3 2 6 2 2 2 4 5 2" xfId="43752" xr:uid="{00000000-0005-0000-0000-000056870000}"/>
    <cellStyle name="Normal 3 2 6 2 2 2 4 6" xfId="19403" xr:uid="{00000000-0005-0000-0000-000057870000}"/>
    <cellStyle name="Normal 3 2 6 2 2 2 4 6 2" xfId="46150" xr:uid="{00000000-0005-0000-0000-000058870000}"/>
    <cellStyle name="Normal 3 2 6 2 2 2 4 7" xfId="21854" xr:uid="{00000000-0005-0000-0000-000059870000}"/>
    <cellStyle name="Normal 3 2 6 2 2 2 4 7 2" xfId="48601" xr:uid="{00000000-0005-0000-0000-00005A870000}"/>
    <cellStyle name="Normal 3 2 6 2 2 2 4 8" xfId="26720" xr:uid="{00000000-0005-0000-0000-00005B870000}"/>
    <cellStyle name="Normal 3 2 6 2 2 2 4 8 2" xfId="53465" xr:uid="{00000000-0005-0000-0000-00005C870000}"/>
    <cellStyle name="Normal 3 2 6 2 2 2 4 9" xfId="29210" xr:uid="{00000000-0005-0000-0000-00005D870000}"/>
    <cellStyle name="Normal 3 2 6 2 2 2 5" xfId="3504" xr:uid="{00000000-0005-0000-0000-00005E870000}"/>
    <cellStyle name="Normal 3 2 6 2 2 2 5 2" xfId="8363" xr:uid="{00000000-0005-0000-0000-00005F870000}"/>
    <cellStyle name="Normal 3 2 6 2 2 2 5 2 2" xfId="35113" xr:uid="{00000000-0005-0000-0000-000060870000}"/>
    <cellStyle name="Normal 3 2 6 2 2 2 5 3" xfId="13105" xr:uid="{00000000-0005-0000-0000-000061870000}"/>
    <cellStyle name="Normal 3 2 6 2 2 2 5 3 2" xfId="39855" xr:uid="{00000000-0005-0000-0000-000062870000}"/>
    <cellStyle name="Normal 3 2 6 2 2 2 5 4" xfId="22906" xr:uid="{00000000-0005-0000-0000-000063870000}"/>
    <cellStyle name="Normal 3 2 6 2 2 2 5 4 2" xfId="49653" xr:uid="{00000000-0005-0000-0000-000064870000}"/>
    <cellStyle name="Normal 3 2 6 2 2 2 5 5" xfId="30262" xr:uid="{00000000-0005-0000-0000-000065870000}"/>
    <cellStyle name="Normal 3 2 6 2 2 2 6" xfId="5889" xr:uid="{00000000-0005-0000-0000-000066870000}"/>
    <cellStyle name="Normal 3 2 6 2 2 2 6 2" xfId="32639" xr:uid="{00000000-0005-0000-0000-000067870000}"/>
    <cellStyle name="Normal 3 2 6 2 2 2 7" xfId="10735" xr:uid="{00000000-0005-0000-0000-000068870000}"/>
    <cellStyle name="Normal 3 2 6 2 2 2 7 2" xfId="37485" xr:uid="{00000000-0005-0000-0000-000069870000}"/>
    <cellStyle name="Normal 3 2 6 2 2 2 8" xfId="15580" xr:uid="{00000000-0005-0000-0000-00006A870000}"/>
    <cellStyle name="Normal 3 2 6 2 2 2 8 2" xfId="42330" xr:uid="{00000000-0005-0000-0000-00006B870000}"/>
    <cellStyle name="Normal 3 2 6 2 2 2 9" xfId="17981" xr:uid="{00000000-0005-0000-0000-00006C870000}"/>
    <cellStyle name="Normal 3 2 6 2 2 2 9 2" xfId="44728" xr:uid="{00000000-0005-0000-0000-00006D870000}"/>
    <cellStyle name="Normal 3 2 6 2 2 3" xfId="1258" xr:uid="{00000000-0005-0000-0000-00006E870000}"/>
    <cellStyle name="Normal 3 2 6 2 2 3 10" xfId="28025" xr:uid="{00000000-0005-0000-0000-00006F870000}"/>
    <cellStyle name="Normal 3 2 6 2 2 3 2" xfId="2688" xr:uid="{00000000-0005-0000-0000-000070870000}"/>
    <cellStyle name="Normal 3 2 6 2 2 3 2 2" xfId="5171" xr:uid="{00000000-0005-0000-0000-000071870000}"/>
    <cellStyle name="Normal 3 2 6 2 2 3 2 2 2" xfId="10022" xr:uid="{00000000-0005-0000-0000-000072870000}"/>
    <cellStyle name="Normal 3 2 6 2 2 3 2 2 2 2" xfId="36772" xr:uid="{00000000-0005-0000-0000-000073870000}"/>
    <cellStyle name="Normal 3 2 6 2 2 3 2 2 3" xfId="14764" xr:uid="{00000000-0005-0000-0000-000074870000}"/>
    <cellStyle name="Normal 3 2 6 2 2 3 2 2 3 2" xfId="41514" xr:uid="{00000000-0005-0000-0000-000075870000}"/>
    <cellStyle name="Normal 3 2 6 2 2 3 2 2 4" xfId="24565" xr:uid="{00000000-0005-0000-0000-000076870000}"/>
    <cellStyle name="Normal 3 2 6 2 2 3 2 2 4 2" xfId="51312" xr:uid="{00000000-0005-0000-0000-000077870000}"/>
    <cellStyle name="Normal 3 2 6 2 2 3 2 2 5" xfId="31921" xr:uid="{00000000-0005-0000-0000-000078870000}"/>
    <cellStyle name="Normal 3 2 6 2 2 3 2 3" xfId="7548" xr:uid="{00000000-0005-0000-0000-000079870000}"/>
    <cellStyle name="Normal 3 2 6 2 2 3 2 3 2" xfId="34298" xr:uid="{00000000-0005-0000-0000-00007A870000}"/>
    <cellStyle name="Normal 3 2 6 2 2 3 2 4" xfId="12394" xr:uid="{00000000-0005-0000-0000-00007B870000}"/>
    <cellStyle name="Normal 3 2 6 2 2 3 2 4 2" xfId="39144" xr:uid="{00000000-0005-0000-0000-00007C870000}"/>
    <cellStyle name="Normal 3 2 6 2 2 3 2 5" xfId="17239" xr:uid="{00000000-0005-0000-0000-00007D870000}"/>
    <cellStyle name="Normal 3 2 6 2 2 3 2 5 2" xfId="43989" xr:uid="{00000000-0005-0000-0000-00007E870000}"/>
    <cellStyle name="Normal 3 2 6 2 2 3 2 6" xfId="19640" xr:uid="{00000000-0005-0000-0000-00007F870000}"/>
    <cellStyle name="Normal 3 2 6 2 2 3 2 6 2" xfId="46387" xr:uid="{00000000-0005-0000-0000-000080870000}"/>
    <cellStyle name="Normal 3 2 6 2 2 3 2 7" xfId="22091" xr:uid="{00000000-0005-0000-0000-000081870000}"/>
    <cellStyle name="Normal 3 2 6 2 2 3 2 7 2" xfId="48838" xr:uid="{00000000-0005-0000-0000-000082870000}"/>
    <cellStyle name="Normal 3 2 6 2 2 3 2 8" xfId="26957" xr:uid="{00000000-0005-0000-0000-000083870000}"/>
    <cellStyle name="Normal 3 2 6 2 2 3 2 8 2" xfId="53702" xr:uid="{00000000-0005-0000-0000-000084870000}"/>
    <cellStyle name="Normal 3 2 6 2 2 3 2 9" xfId="29447" xr:uid="{00000000-0005-0000-0000-000085870000}"/>
    <cellStyle name="Normal 3 2 6 2 2 3 3" xfId="3742" xr:uid="{00000000-0005-0000-0000-000086870000}"/>
    <cellStyle name="Normal 3 2 6 2 2 3 3 2" xfId="8600" xr:uid="{00000000-0005-0000-0000-000087870000}"/>
    <cellStyle name="Normal 3 2 6 2 2 3 3 2 2" xfId="35350" xr:uid="{00000000-0005-0000-0000-000088870000}"/>
    <cellStyle name="Normal 3 2 6 2 2 3 3 3" xfId="13342" xr:uid="{00000000-0005-0000-0000-000089870000}"/>
    <cellStyle name="Normal 3 2 6 2 2 3 3 3 2" xfId="40092" xr:uid="{00000000-0005-0000-0000-00008A870000}"/>
    <cellStyle name="Normal 3 2 6 2 2 3 3 4" xfId="23143" xr:uid="{00000000-0005-0000-0000-00008B870000}"/>
    <cellStyle name="Normal 3 2 6 2 2 3 3 4 2" xfId="49890" xr:uid="{00000000-0005-0000-0000-00008C870000}"/>
    <cellStyle name="Normal 3 2 6 2 2 3 3 5" xfId="30499" xr:uid="{00000000-0005-0000-0000-00008D870000}"/>
    <cellStyle name="Normal 3 2 6 2 2 3 4" xfId="6126" xr:uid="{00000000-0005-0000-0000-00008E870000}"/>
    <cellStyle name="Normal 3 2 6 2 2 3 4 2" xfId="32876" xr:uid="{00000000-0005-0000-0000-00008F870000}"/>
    <cellStyle name="Normal 3 2 6 2 2 3 5" xfId="10972" xr:uid="{00000000-0005-0000-0000-000090870000}"/>
    <cellStyle name="Normal 3 2 6 2 2 3 5 2" xfId="37722" xr:uid="{00000000-0005-0000-0000-000091870000}"/>
    <cellStyle name="Normal 3 2 6 2 2 3 6" xfId="15817" xr:uid="{00000000-0005-0000-0000-000092870000}"/>
    <cellStyle name="Normal 3 2 6 2 2 3 6 2" xfId="42567" xr:uid="{00000000-0005-0000-0000-000093870000}"/>
    <cellStyle name="Normal 3 2 6 2 2 3 7" xfId="18218" xr:uid="{00000000-0005-0000-0000-000094870000}"/>
    <cellStyle name="Normal 3 2 6 2 2 3 7 2" xfId="44965" xr:uid="{00000000-0005-0000-0000-000095870000}"/>
    <cellStyle name="Normal 3 2 6 2 2 3 8" xfId="20669" xr:uid="{00000000-0005-0000-0000-000096870000}"/>
    <cellStyle name="Normal 3 2 6 2 2 3 8 2" xfId="47416" xr:uid="{00000000-0005-0000-0000-000097870000}"/>
    <cellStyle name="Normal 3 2 6 2 2 3 9" xfId="25535" xr:uid="{00000000-0005-0000-0000-000098870000}"/>
    <cellStyle name="Normal 3 2 6 2 2 3 9 2" xfId="52280" xr:uid="{00000000-0005-0000-0000-000099870000}"/>
    <cellStyle name="Normal 3 2 6 2 2 4" xfId="1738" xr:uid="{00000000-0005-0000-0000-00009A870000}"/>
    <cellStyle name="Normal 3 2 6 2 2 4 2" xfId="4221" xr:uid="{00000000-0005-0000-0000-00009B870000}"/>
    <cellStyle name="Normal 3 2 6 2 2 4 2 2" xfId="9074" xr:uid="{00000000-0005-0000-0000-00009C870000}"/>
    <cellStyle name="Normal 3 2 6 2 2 4 2 2 2" xfId="35824" xr:uid="{00000000-0005-0000-0000-00009D870000}"/>
    <cellStyle name="Normal 3 2 6 2 2 4 2 3" xfId="13816" xr:uid="{00000000-0005-0000-0000-00009E870000}"/>
    <cellStyle name="Normal 3 2 6 2 2 4 2 3 2" xfId="40566" xr:uid="{00000000-0005-0000-0000-00009F870000}"/>
    <cellStyle name="Normal 3 2 6 2 2 4 2 4" xfId="23617" xr:uid="{00000000-0005-0000-0000-0000A0870000}"/>
    <cellStyle name="Normal 3 2 6 2 2 4 2 4 2" xfId="50364" xr:uid="{00000000-0005-0000-0000-0000A1870000}"/>
    <cellStyle name="Normal 3 2 6 2 2 4 2 5" xfId="30973" xr:uid="{00000000-0005-0000-0000-0000A2870000}"/>
    <cellStyle name="Normal 3 2 6 2 2 4 3" xfId="6600" xr:uid="{00000000-0005-0000-0000-0000A3870000}"/>
    <cellStyle name="Normal 3 2 6 2 2 4 3 2" xfId="33350" xr:uid="{00000000-0005-0000-0000-0000A4870000}"/>
    <cellStyle name="Normal 3 2 6 2 2 4 4" xfId="11446" xr:uid="{00000000-0005-0000-0000-0000A5870000}"/>
    <cellStyle name="Normal 3 2 6 2 2 4 4 2" xfId="38196" xr:uid="{00000000-0005-0000-0000-0000A6870000}"/>
    <cellStyle name="Normal 3 2 6 2 2 4 5" xfId="16291" xr:uid="{00000000-0005-0000-0000-0000A7870000}"/>
    <cellStyle name="Normal 3 2 6 2 2 4 5 2" xfId="43041" xr:uid="{00000000-0005-0000-0000-0000A8870000}"/>
    <cellStyle name="Normal 3 2 6 2 2 4 6" xfId="18692" xr:uid="{00000000-0005-0000-0000-0000A9870000}"/>
    <cellStyle name="Normal 3 2 6 2 2 4 6 2" xfId="45439" xr:uid="{00000000-0005-0000-0000-0000AA870000}"/>
    <cellStyle name="Normal 3 2 6 2 2 4 7" xfId="21143" xr:uid="{00000000-0005-0000-0000-0000AB870000}"/>
    <cellStyle name="Normal 3 2 6 2 2 4 7 2" xfId="47890" xr:uid="{00000000-0005-0000-0000-0000AC870000}"/>
    <cellStyle name="Normal 3 2 6 2 2 4 8" xfId="26009" xr:uid="{00000000-0005-0000-0000-0000AD870000}"/>
    <cellStyle name="Normal 3 2 6 2 2 4 8 2" xfId="52754" xr:uid="{00000000-0005-0000-0000-0000AE870000}"/>
    <cellStyle name="Normal 3 2 6 2 2 4 9" xfId="28499" xr:uid="{00000000-0005-0000-0000-0000AF870000}"/>
    <cellStyle name="Normal 3 2 6 2 2 5" xfId="2214" xr:uid="{00000000-0005-0000-0000-0000B0870000}"/>
    <cellStyle name="Normal 3 2 6 2 2 5 2" xfId="4697" xr:uid="{00000000-0005-0000-0000-0000B1870000}"/>
    <cellStyle name="Normal 3 2 6 2 2 5 2 2" xfId="9548" xr:uid="{00000000-0005-0000-0000-0000B2870000}"/>
    <cellStyle name="Normal 3 2 6 2 2 5 2 2 2" xfId="36298" xr:uid="{00000000-0005-0000-0000-0000B3870000}"/>
    <cellStyle name="Normal 3 2 6 2 2 5 2 3" xfId="14290" xr:uid="{00000000-0005-0000-0000-0000B4870000}"/>
    <cellStyle name="Normal 3 2 6 2 2 5 2 3 2" xfId="41040" xr:uid="{00000000-0005-0000-0000-0000B5870000}"/>
    <cellStyle name="Normal 3 2 6 2 2 5 2 4" xfId="24091" xr:uid="{00000000-0005-0000-0000-0000B6870000}"/>
    <cellStyle name="Normal 3 2 6 2 2 5 2 4 2" xfId="50838" xr:uid="{00000000-0005-0000-0000-0000B7870000}"/>
    <cellStyle name="Normal 3 2 6 2 2 5 2 5" xfId="31447" xr:uid="{00000000-0005-0000-0000-0000B8870000}"/>
    <cellStyle name="Normal 3 2 6 2 2 5 3" xfId="7074" xr:uid="{00000000-0005-0000-0000-0000B9870000}"/>
    <cellStyle name="Normal 3 2 6 2 2 5 3 2" xfId="33824" xr:uid="{00000000-0005-0000-0000-0000BA870000}"/>
    <cellStyle name="Normal 3 2 6 2 2 5 4" xfId="11920" xr:uid="{00000000-0005-0000-0000-0000BB870000}"/>
    <cellStyle name="Normal 3 2 6 2 2 5 4 2" xfId="38670" xr:uid="{00000000-0005-0000-0000-0000BC870000}"/>
    <cellStyle name="Normal 3 2 6 2 2 5 5" xfId="16765" xr:uid="{00000000-0005-0000-0000-0000BD870000}"/>
    <cellStyle name="Normal 3 2 6 2 2 5 5 2" xfId="43515" xr:uid="{00000000-0005-0000-0000-0000BE870000}"/>
    <cellStyle name="Normal 3 2 6 2 2 5 6" xfId="19166" xr:uid="{00000000-0005-0000-0000-0000BF870000}"/>
    <cellStyle name="Normal 3 2 6 2 2 5 6 2" xfId="45913" xr:uid="{00000000-0005-0000-0000-0000C0870000}"/>
    <cellStyle name="Normal 3 2 6 2 2 5 7" xfId="21617" xr:uid="{00000000-0005-0000-0000-0000C1870000}"/>
    <cellStyle name="Normal 3 2 6 2 2 5 7 2" xfId="48364" xr:uid="{00000000-0005-0000-0000-0000C2870000}"/>
    <cellStyle name="Normal 3 2 6 2 2 5 8" xfId="26483" xr:uid="{00000000-0005-0000-0000-0000C3870000}"/>
    <cellStyle name="Normal 3 2 6 2 2 5 8 2" xfId="53228" xr:uid="{00000000-0005-0000-0000-0000C4870000}"/>
    <cellStyle name="Normal 3 2 6 2 2 5 9" xfId="28973" xr:uid="{00000000-0005-0000-0000-0000C5870000}"/>
    <cellStyle name="Normal 3 2 6 2 2 6" xfId="3234" xr:uid="{00000000-0005-0000-0000-0000C6870000}"/>
    <cellStyle name="Normal 3 2 6 2 2 6 2" xfId="8093" xr:uid="{00000000-0005-0000-0000-0000C7870000}"/>
    <cellStyle name="Normal 3 2 6 2 2 6 2 2" xfId="34843" xr:uid="{00000000-0005-0000-0000-0000C8870000}"/>
    <cellStyle name="Normal 3 2 6 2 2 6 3" xfId="12868" xr:uid="{00000000-0005-0000-0000-0000C9870000}"/>
    <cellStyle name="Normal 3 2 6 2 2 6 3 2" xfId="39618" xr:uid="{00000000-0005-0000-0000-0000CA870000}"/>
    <cellStyle name="Normal 3 2 6 2 2 6 4" xfId="22636" xr:uid="{00000000-0005-0000-0000-0000CB870000}"/>
    <cellStyle name="Normal 3 2 6 2 2 6 4 2" xfId="49383" xr:uid="{00000000-0005-0000-0000-0000CC870000}"/>
    <cellStyle name="Normal 3 2 6 2 2 6 5" xfId="29992" xr:uid="{00000000-0005-0000-0000-0000CD870000}"/>
    <cellStyle name="Normal 3 2 6 2 2 7" xfId="5652" xr:uid="{00000000-0005-0000-0000-0000CE870000}"/>
    <cellStyle name="Normal 3 2 6 2 2 7 2" xfId="32402" xr:uid="{00000000-0005-0000-0000-0000CF870000}"/>
    <cellStyle name="Normal 3 2 6 2 2 8" xfId="10497" xr:uid="{00000000-0005-0000-0000-0000D0870000}"/>
    <cellStyle name="Normal 3 2 6 2 2 8 2" xfId="37247" xr:uid="{00000000-0005-0000-0000-0000D1870000}"/>
    <cellStyle name="Normal 3 2 6 2 2 9" xfId="15343" xr:uid="{00000000-0005-0000-0000-0000D2870000}"/>
    <cellStyle name="Normal 3 2 6 2 2 9 2" xfId="42093" xr:uid="{00000000-0005-0000-0000-0000D3870000}"/>
    <cellStyle name="Normal 3 2 6 2 3" xfId="853" xr:uid="{00000000-0005-0000-0000-0000D4870000}"/>
    <cellStyle name="Normal 3 2 6 2 3 10" xfId="20296" xr:uid="{00000000-0005-0000-0000-0000D5870000}"/>
    <cellStyle name="Normal 3 2 6 2 3 10 2" xfId="47043" xr:uid="{00000000-0005-0000-0000-0000D6870000}"/>
    <cellStyle name="Normal 3 2 6 2 3 11" xfId="25162" xr:uid="{00000000-0005-0000-0000-0000D7870000}"/>
    <cellStyle name="Normal 3 2 6 2 3 11 2" xfId="51907" xr:uid="{00000000-0005-0000-0000-0000D8870000}"/>
    <cellStyle name="Normal 3 2 6 2 3 12" xfId="27626" xr:uid="{00000000-0005-0000-0000-0000D9870000}"/>
    <cellStyle name="Normal 3 2 6 2 3 2" xfId="1361" xr:uid="{00000000-0005-0000-0000-0000DA870000}"/>
    <cellStyle name="Normal 3 2 6 2 3 2 10" xfId="28126" xr:uid="{00000000-0005-0000-0000-0000DB870000}"/>
    <cellStyle name="Normal 3 2 6 2 3 2 2" xfId="2789" xr:uid="{00000000-0005-0000-0000-0000DC870000}"/>
    <cellStyle name="Normal 3 2 6 2 3 2 2 2" xfId="5272" xr:uid="{00000000-0005-0000-0000-0000DD870000}"/>
    <cellStyle name="Normal 3 2 6 2 3 2 2 2 2" xfId="10123" xr:uid="{00000000-0005-0000-0000-0000DE870000}"/>
    <cellStyle name="Normal 3 2 6 2 3 2 2 2 2 2" xfId="36873" xr:uid="{00000000-0005-0000-0000-0000DF870000}"/>
    <cellStyle name="Normal 3 2 6 2 3 2 2 2 3" xfId="14865" xr:uid="{00000000-0005-0000-0000-0000E0870000}"/>
    <cellStyle name="Normal 3 2 6 2 3 2 2 2 3 2" xfId="41615" xr:uid="{00000000-0005-0000-0000-0000E1870000}"/>
    <cellStyle name="Normal 3 2 6 2 3 2 2 2 4" xfId="24666" xr:uid="{00000000-0005-0000-0000-0000E2870000}"/>
    <cellStyle name="Normal 3 2 6 2 3 2 2 2 4 2" xfId="51413" xr:uid="{00000000-0005-0000-0000-0000E3870000}"/>
    <cellStyle name="Normal 3 2 6 2 3 2 2 2 5" xfId="32022" xr:uid="{00000000-0005-0000-0000-0000E4870000}"/>
    <cellStyle name="Normal 3 2 6 2 3 2 2 3" xfId="7649" xr:uid="{00000000-0005-0000-0000-0000E5870000}"/>
    <cellStyle name="Normal 3 2 6 2 3 2 2 3 2" xfId="34399" xr:uid="{00000000-0005-0000-0000-0000E6870000}"/>
    <cellStyle name="Normal 3 2 6 2 3 2 2 4" xfId="12495" xr:uid="{00000000-0005-0000-0000-0000E7870000}"/>
    <cellStyle name="Normal 3 2 6 2 3 2 2 4 2" xfId="39245" xr:uid="{00000000-0005-0000-0000-0000E8870000}"/>
    <cellStyle name="Normal 3 2 6 2 3 2 2 5" xfId="17340" xr:uid="{00000000-0005-0000-0000-0000E9870000}"/>
    <cellStyle name="Normal 3 2 6 2 3 2 2 5 2" xfId="44090" xr:uid="{00000000-0005-0000-0000-0000EA870000}"/>
    <cellStyle name="Normal 3 2 6 2 3 2 2 6" xfId="19741" xr:uid="{00000000-0005-0000-0000-0000EB870000}"/>
    <cellStyle name="Normal 3 2 6 2 3 2 2 6 2" xfId="46488" xr:uid="{00000000-0005-0000-0000-0000EC870000}"/>
    <cellStyle name="Normal 3 2 6 2 3 2 2 7" xfId="22192" xr:uid="{00000000-0005-0000-0000-0000ED870000}"/>
    <cellStyle name="Normal 3 2 6 2 3 2 2 7 2" xfId="48939" xr:uid="{00000000-0005-0000-0000-0000EE870000}"/>
    <cellStyle name="Normal 3 2 6 2 3 2 2 8" xfId="27058" xr:uid="{00000000-0005-0000-0000-0000EF870000}"/>
    <cellStyle name="Normal 3 2 6 2 3 2 2 8 2" xfId="53803" xr:uid="{00000000-0005-0000-0000-0000F0870000}"/>
    <cellStyle name="Normal 3 2 6 2 3 2 2 9" xfId="29548" xr:uid="{00000000-0005-0000-0000-0000F1870000}"/>
    <cellStyle name="Normal 3 2 6 2 3 2 3" xfId="3844" xr:uid="{00000000-0005-0000-0000-0000F2870000}"/>
    <cellStyle name="Normal 3 2 6 2 3 2 3 2" xfId="8701" xr:uid="{00000000-0005-0000-0000-0000F3870000}"/>
    <cellStyle name="Normal 3 2 6 2 3 2 3 2 2" xfId="35451" xr:uid="{00000000-0005-0000-0000-0000F4870000}"/>
    <cellStyle name="Normal 3 2 6 2 3 2 3 3" xfId="13443" xr:uid="{00000000-0005-0000-0000-0000F5870000}"/>
    <cellStyle name="Normal 3 2 6 2 3 2 3 3 2" xfId="40193" xr:uid="{00000000-0005-0000-0000-0000F6870000}"/>
    <cellStyle name="Normal 3 2 6 2 3 2 3 4" xfId="23244" xr:uid="{00000000-0005-0000-0000-0000F7870000}"/>
    <cellStyle name="Normal 3 2 6 2 3 2 3 4 2" xfId="49991" xr:uid="{00000000-0005-0000-0000-0000F8870000}"/>
    <cellStyle name="Normal 3 2 6 2 3 2 3 5" xfId="30600" xr:uid="{00000000-0005-0000-0000-0000F9870000}"/>
    <cellStyle name="Normal 3 2 6 2 3 2 4" xfId="6227" xr:uid="{00000000-0005-0000-0000-0000FA870000}"/>
    <cellStyle name="Normal 3 2 6 2 3 2 4 2" xfId="32977" xr:uid="{00000000-0005-0000-0000-0000FB870000}"/>
    <cellStyle name="Normal 3 2 6 2 3 2 5" xfId="11073" xr:uid="{00000000-0005-0000-0000-0000FC870000}"/>
    <cellStyle name="Normal 3 2 6 2 3 2 5 2" xfId="37823" xr:uid="{00000000-0005-0000-0000-0000FD870000}"/>
    <cellStyle name="Normal 3 2 6 2 3 2 6" xfId="15918" xr:uid="{00000000-0005-0000-0000-0000FE870000}"/>
    <cellStyle name="Normal 3 2 6 2 3 2 6 2" xfId="42668" xr:uid="{00000000-0005-0000-0000-0000FF870000}"/>
    <cellStyle name="Normal 3 2 6 2 3 2 7" xfId="18319" xr:uid="{00000000-0005-0000-0000-000000880000}"/>
    <cellStyle name="Normal 3 2 6 2 3 2 7 2" xfId="45066" xr:uid="{00000000-0005-0000-0000-000001880000}"/>
    <cellStyle name="Normal 3 2 6 2 3 2 8" xfId="20770" xr:uid="{00000000-0005-0000-0000-000002880000}"/>
    <cellStyle name="Normal 3 2 6 2 3 2 8 2" xfId="47517" xr:uid="{00000000-0005-0000-0000-000003880000}"/>
    <cellStyle name="Normal 3 2 6 2 3 2 9" xfId="25636" xr:uid="{00000000-0005-0000-0000-000004880000}"/>
    <cellStyle name="Normal 3 2 6 2 3 2 9 2" xfId="52381" xr:uid="{00000000-0005-0000-0000-000005880000}"/>
    <cellStyle name="Normal 3 2 6 2 3 3" xfId="1840" xr:uid="{00000000-0005-0000-0000-000006880000}"/>
    <cellStyle name="Normal 3 2 6 2 3 3 2" xfId="4323" xr:uid="{00000000-0005-0000-0000-000007880000}"/>
    <cellStyle name="Normal 3 2 6 2 3 3 2 2" xfId="9175" xr:uid="{00000000-0005-0000-0000-000008880000}"/>
    <cellStyle name="Normal 3 2 6 2 3 3 2 2 2" xfId="35925" xr:uid="{00000000-0005-0000-0000-000009880000}"/>
    <cellStyle name="Normal 3 2 6 2 3 3 2 3" xfId="13917" xr:uid="{00000000-0005-0000-0000-00000A880000}"/>
    <cellStyle name="Normal 3 2 6 2 3 3 2 3 2" xfId="40667" xr:uid="{00000000-0005-0000-0000-00000B880000}"/>
    <cellStyle name="Normal 3 2 6 2 3 3 2 4" xfId="23718" xr:uid="{00000000-0005-0000-0000-00000C880000}"/>
    <cellStyle name="Normal 3 2 6 2 3 3 2 4 2" xfId="50465" xr:uid="{00000000-0005-0000-0000-00000D880000}"/>
    <cellStyle name="Normal 3 2 6 2 3 3 2 5" xfId="31074" xr:uid="{00000000-0005-0000-0000-00000E880000}"/>
    <cellStyle name="Normal 3 2 6 2 3 3 3" xfId="6701" xr:uid="{00000000-0005-0000-0000-00000F880000}"/>
    <cellStyle name="Normal 3 2 6 2 3 3 3 2" xfId="33451" xr:uid="{00000000-0005-0000-0000-000010880000}"/>
    <cellStyle name="Normal 3 2 6 2 3 3 4" xfId="11547" xr:uid="{00000000-0005-0000-0000-000011880000}"/>
    <cellStyle name="Normal 3 2 6 2 3 3 4 2" xfId="38297" xr:uid="{00000000-0005-0000-0000-000012880000}"/>
    <cellStyle name="Normal 3 2 6 2 3 3 5" xfId="16392" xr:uid="{00000000-0005-0000-0000-000013880000}"/>
    <cellStyle name="Normal 3 2 6 2 3 3 5 2" xfId="43142" xr:uid="{00000000-0005-0000-0000-000014880000}"/>
    <cellStyle name="Normal 3 2 6 2 3 3 6" xfId="18793" xr:uid="{00000000-0005-0000-0000-000015880000}"/>
    <cellStyle name="Normal 3 2 6 2 3 3 6 2" xfId="45540" xr:uid="{00000000-0005-0000-0000-000016880000}"/>
    <cellStyle name="Normal 3 2 6 2 3 3 7" xfId="21244" xr:uid="{00000000-0005-0000-0000-000017880000}"/>
    <cellStyle name="Normal 3 2 6 2 3 3 7 2" xfId="47991" xr:uid="{00000000-0005-0000-0000-000018880000}"/>
    <cellStyle name="Normal 3 2 6 2 3 3 8" xfId="26110" xr:uid="{00000000-0005-0000-0000-000019880000}"/>
    <cellStyle name="Normal 3 2 6 2 3 3 8 2" xfId="52855" xr:uid="{00000000-0005-0000-0000-00001A880000}"/>
    <cellStyle name="Normal 3 2 6 2 3 3 9" xfId="28600" xr:uid="{00000000-0005-0000-0000-00001B880000}"/>
    <cellStyle name="Normal 3 2 6 2 3 4" xfId="2315" xr:uid="{00000000-0005-0000-0000-00001C880000}"/>
    <cellStyle name="Normal 3 2 6 2 3 4 2" xfId="4798" xr:uid="{00000000-0005-0000-0000-00001D880000}"/>
    <cellStyle name="Normal 3 2 6 2 3 4 2 2" xfId="9649" xr:uid="{00000000-0005-0000-0000-00001E880000}"/>
    <cellStyle name="Normal 3 2 6 2 3 4 2 2 2" xfId="36399" xr:uid="{00000000-0005-0000-0000-00001F880000}"/>
    <cellStyle name="Normal 3 2 6 2 3 4 2 3" xfId="14391" xr:uid="{00000000-0005-0000-0000-000020880000}"/>
    <cellStyle name="Normal 3 2 6 2 3 4 2 3 2" xfId="41141" xr:uid="{00000000-0005-0000-0000-000021880000}"/>
    <cellStyle name="Normal 3 2 6 2 3 4 2 4" xfId="24192" xr:uid="{00000000-0005-0000-0000-000022880000}"/>
    <cellStyle name="Normal 3 2 6 2 3 4 2 4 2" xfId="50939" xr:uid="{00000000-0005-0000-0000-000023880000}"/>
    <cellStyle name="Normal 3 2 6 2 3 4 2 5" xfId="31548" xr:uid="{00000000-0005-0000-0000-000024880000}"/>
    <cellStyle name="Normal 3 2 6 2 3 4 3" xfId="7175" xr:uid="{00000000-0005-0000-0000-000025880000}"/>
    <cellStyle name="Normal 3 2 6 2 3 4 3 2" xfId="33925" xr:uid="{00000000-0005-0000-0000-000026880000}"/>
    <cellStyle name="Normal 3 2 6 2 3 4 4" xfId="12021" xr:uid="{00000000-0005-0000-0000-000027880000}"/>
    <cellStyle name="Normal 3 2 6 2 3 4 4 2" xfId="38771" xr:uid="{00000000-0005-0000-0000-000028880000}"/>
    <cellStyle name="Normal 3 2 6 2 3 4 5" xfId="16866" xr:uid="{00000000-0005-0000-0000-000029880000}"/>
    <cellStyle name="Normal 3 2 6 2 3 4 5 2" xfId="43616" xr:uid="{00000000-0005-0000-0000-00002A880000}"/>
    <cellStyle name="Normal 3 2 6 2 3 4 6" xfId="19267" xr:uid="{00000000-0005-0000-0000-00002B880000}"/>
    <cellStyle name="Normal 3 2 6 2 3 4 6 2" xfId="46014" xr:uid="{00000000-0005-0000-0000-00002C880000}"/>
    <cellStyle name="Normal 3 2 6 2 3 4 7" xfId="21718" xr:uid="{00000000-0005-0000-0000-00002D880000}"/>
    <cellStyle name="Normal 3 2 6 2 3 4 7 2" xfId="48465" xr:uid="{00000000-0005-0000-0000-00002E880000}"/>
    <cellStyle name="Normal 3 2 6 2 3 4 8" xfId="26584" xr:uid="{00000000-0005-0000-0000-00002F880000}"/>
    <cellStyle name="Normal 3 2 6 2 3 4 8 2" xfId="53329" xr:uid="{00000000-0005-0000-0000-000030880000}"/>
    <cellStyle name="Normal 3 2 6 2 3 4 9" xfId="29074" xr:uid="{00000000-0005-0000-0000-000031880000}"/>
    <cellStyle name="Normal 3 2 6 2 3 5" xfId="3342" xr:uid="{00000000-0005-0000-0000-000032880000}"/>
    <cellStyle name="Normal 3 2 6 2 3 5 2" xfId="8201" xr:uid="{00000000-0005-0000-0000-000033880000}"/>
    <cellStyle name="Normal 3 2 6 2 3 5 2 2" xfId="34951" xr:uid="{00000000-0005-0000-0000-000034880000}"/>
    <cellStyle name="Normal 3 2 6 2 3 5 3" xfId="12969" xr:uid="{00000000-0005-0000-0000-000035880000}"/>
    <cellStyle name="Normal 3 2 6 2 3 5 3 2" xfId="39719" xr:uid="{00000000-0005-0000-0000-000036880000}"/>
    <cellStyle name="Normal 3 2 6 2 3 5 4" xfId="22744" xr:uid="{00000000-0005-0000-0000-000037880000}"/>
    <cellStyle name="Normal 3 2 6 2 3 5 4 2" xfId="49491" xr:uid="{00000000-0005-0000-0000-000038880000}"/>
    <cellStyle name="Normal 3 2 6 2 3 5 5" xfId="30100" xr:uid="{00000000-0005-0000-0000-000039880000}"/>
    <cellStyle name="Normal 3 2 6 2 3 6" xfId="5753" xr:uid="{00000000-0005-0000-0000-00003A880000}"/>
    <cellStyle name="Normal 3 2 6 2 3 6 2" xfId="32503" xr:uid="{00000000-0005-0000-0000-00003B880000}"/>
    <cellStyle name="Normal 3 2 6 2 3 7" xfId="10599" xr:uid="{00000000-0005-0000-0000-00003C880000}"/>
    <cellStyle name="Normal 3 2 6 2 3 7 2" xfId="37349" xr:uid="{00000000-0005-0000-0000-00003D880000}"/>
    <cellStyle name="Normal 3 2 6 2 3 8" xfId="15444" xr:uid="{00000000-0005-0000-0000-00003E880000}"/>
    <cellStyle name="Normal 3 2 6 2 3 8 2" xfId="42194" xr:uid="{00000000-0005-0000-0000-00003F880000}"/>
    <cellStyle name="Normal 3 2 6 2 3 9" xfId="17843" xr:uid="{00000000-0005-0000-0000-000040880000}"/>
    <cellStyle name="Normal 3 2 6 2 3 9 2" xfId="44590" xr:uid="{00000000-0005-0000-0000-000041880000}"/>
    <cellStyle name="Normal 3 2 6 2 4" xfId="1122" xr:uid="{00000000-0005-0000-0000-000042880000}"/>
    <cellStyle name="Normal 3 2 6 2 4 10" xfId="27889" xr:uid="{00000000-0005-0000-0000-000043880000}"/>
    <cellStyle name="Normal 3 2 6 2 4 2" xfId="2552" xr:uid="{00000000-0005-0000-0000-000044880000}"/>
    <cellStyle name="Normal 3 2 6 2 4 2 2" xfId="5035" xr:uid="{00000000-0005-0000-0000-000045880000}"/>
    <cellStyle name="Normal 3 2 6 2 4 2 2 2" xfId="9886" xr:uid="{00000000-0005-0000-0000-000046880000}"/>
    <cellStyle name="Normal 3 2 6 2 4 2 2 2 2" xfId="36636" xr:uid="{00000000-0005-0000-0000-000047880000}"/>
    <cellStyle name="Normal 3 2 6 2 4 2 2 3" xfId="14628" xr:uid="{00000000-0005-0000-0000-000048880000}"/>
    <cellStyle name="Normal 3 2 6 2 4 2 2 3 2" xfId="41378" xr:uid="{00000000-0005-0000-0000-000049880000}"/>
    <cellStyle name="Normal 3 2 6 2 4 2 2 4" xfId="24429" xr:uid="{00000000-0005-0000-0000-00004A880000}"/>
    <cellStyle name="Normal 3 2 6 2 4 2 2 4 2" xfId="51176" xr:uid="{00000000-0005-0000-0000-00004B880000}"/>
    <cellStyle name="Normal 3 2 6 2 4 2 2 5" xfId="31785" xr:uid="{00000000-0005-0000-0000-00004C880000}"/>
    <cellStyle name="Normal 3 2 6 2 4 2 3" xfId="7412" xr:uid="{00000000-0005-0000-0000-00004D880000}"/>
    <cellStyle name="Normal 3 2 6 2 4 2 3 2" xfId="34162" xr:uid="{00000000-0005-0000-0000-00004E880000}"/>
    <cellStyle name="Normal 3 2 6 2 4 2 4" xfId="12258" xr:uid="{00000000-0005-0000-0000-00004F880000}"/>
    <cellStyle name="Normal 3 2 6 2 4 2 4 2" xfId="39008" xr:uid="{00000000-0005-0000-0000-000050880000}"/>
    <cellStyle name="Normal 3 2 6 2 4 2 5" xfId="17103" xr:uid="{00000000-0005-0000-0000-000051880000}"/>
    <cellStyle name="Normal 3 2 6 2 4 2 5 2" xfId="43853" xr:uid="{00000000-0005-0000-0000-000052880000}"/>
    <cellStyle name="Normal 3 2 6 2 4 2 6" xfId="19504" xr:uid="{00000000-0005-0000-0000-000053880000}"/>
    <cellStyle name="Normal 3 2 6 2 4 2 6 2" xfId="46251" xr:uid="{00000000-0005-0000-0000-000054880000}"/>
    <cellStyle name="Normal 3 2 6 2 4 2 7" xfId="21955" xr:uid="{00000000-0005-0000-0000-000055880000}"/>
    <cellStyle name="Normal 3 2 6 2 4 2 7 2" xfId="48702" xr:uid="{00000000-0005-0000-0000-000056880000}"/>
    <cellStyle name="Normal 3 2 6 2 4 2 8" xfId="26821" xr:uid="{00000000-0005-0000-0000-000057880000}"/>
    <cellStyle name="Normal 3 2 6 2 4 2 8 2" xfId="53566" xr:uid="{00000000-0005-0000-0000-000058880000}"/>
    <cellStyle name="Normal 3 2 6 2 4 2 9" xfId="29311" xr:uid="{00000000-0005-0000-0000-000059880000}"/>
    <cellStyle name="Normal 3 2 6 2 4 3" xfId="3606" xr:uid="{00000000-0005-0000-0000-00005A880000}"/>
    <cellStyle name="Normal 3 2 6 2 4 3 2" xfId="8464" xr:uid="{00000000-0005-0000-0000-00005B880000}"/>
    <cellStyle name="Normal 3 2 6 2 4 3 2 2" xfId="35214" xr:uid="{00000000-0005-0000-0000-00005C880000}"/>
    <cellStyle name="Normal 3 2 6 2 4 3 3" xfId="13206" xr:uid="{00000000-0005-0000-0000-00005D880000}"/>
    <cellStyle name="Normal 3 2 6 2 4 3 3 2" xfId="39956" xr:uid="{00000000-0005-0000-0000-00005E880000}"/>
    <cellStyle name="Normal 3 2 6 2 4 3 4" xfId="23007" xr:uid="{00000000-0005-0000-0000-00005F880000}"/>
    <cellStyle name="Normal 3 2 6 2 4 3 4 2" xfId="49754" xr:uid="{00000000-0005-0000-0000-000060880000}"/>
    <cellStyle name="Normal 3 2 6 2 4 3 5" xfId="30363" xr:uid="{00000000-0005-0000-0000-000061880000}"/>
    <cellStyle name="Normal 3 2 6 2 4 4" xfId="5990" xr:uid="{00000000-0005-0000-0000-000062880000}"/>
    <cellStyle name="Normal 3 2 6 2 4 4 2" xfId="32740" xr:uid="{00000000-0005-0000-0000-000063880000}"/>
    <cellStyle name="Normal 3 2 6 2 4 5" xfId="10836" xr:uid="{00000000-0005-0000-0000-000064880000}"/>
    <cellStyle name="Normal 3 2 6 2 4 5 2" xfId="37586" xr:uid="{00000000-0005-0000-0000-000065880000}"/>
    <cellStyle name="Normal 3 2 6 2 4 6" xfId="15681" xr:uid="{00000000-0005-0000-0000-000066880000}"/>
    <cellStyle name="Normal 3 2 6 2 4 6 2" xfId="42431" xr:uid="{00000000-0005-0000-0000-000067880000}"/>
    <cellStyle name="Normal 3 2 6 2 4 7" xfId="18082" xr:uid="{00000000-0005-0000-0000-000068880000}"/>
    <cellStyle name="Normal 3 2 6 2 4 7 2" xfId="44829" xr:uid="{00000000-0005-0000-0000-000069880000}"/>
    <cellStyle name="Normal 3 2 6 2 4 8" xfId="20533" xr:uid="{00000000-0005-0000-0000-00006A880000}"/>
    <cellStyle name="Normal 3 2 6 2 4 8 2" xfId="47280" xr:uid="{00000000-0005-0000-0000-00006B880000}"/>
    <cellStyle name="Normal 3 2 6 2 4 9" xfId="25399" xr:uid="{00000000-0005-0000-0000-00006C880000}"/>
    <cellStyle name="Normal 3 2 6 2 4 9 2" xfId="52144" xr:uid="{00000000-0005-0000-0000-00006D880000}"/>
    <cellStyle name="Normal 3 2 6 2 5" xfId="1602" xr:uid="{00000000-0005-0000-0000-00006E880000}"/>
    <cellStyle name="Normal 3 2 6 2 5 2" xfId="4085" xr:uid="{00000000-0005-0000-0000-00006F880000}"/>
    <cellStyle name="Normal 3 2 6 2 5 2 2" xfId="8938" xr:uid="{00000000-0005-0000-0000-000070880000}"/>
    <cellStyle name="Normal 3 2 6 2 5 2 2 2" xfId="35688" xr:uid="{00000000-0005-0000-0000-000071880000}"/>
    <cellStyle name="Normal 3 2 6 2 5 2 3" xfId="13680" xr:uid="{00000000-0005-0000-0000-000072880000}"/>
    <cellStyle name="Normal 3 2 6 2 5 2 3 2" xfId="40430" xr:uid="{00000000-0005-0000-0000-000073880000}"/>
    <cellStyle name="Normal 3 2 6 2 5 2 4" xfId="23481" xr:uid="{00000000-0005-0000-0000-000074880000}"/>
    <cellStyle name="Normal 3 2 6 2 5 2 4 2" xfId="50228" xr:uid="{00000000-0005-0000-0000-000075880000}"/>
    <cellStyle name="Normal 3 2 6 2 5 2 5" xfId="30837" xr:uid="{00000000-0005-0000-0000-000076880000}"/>
    <cellStyle name="Normal 3 2 6 2 5 3" xfId="6464" xr:uid="{00000000-0005-0000-0000-000077880000}"/>
    <cellStyle name="Normal 3 2 6 2 5 3 2" xfId="33214" xr:uid="{00000000-0005-0000-0000-000078880000}"/>
    <cellStyle name="Normal 3 2 6 2 5 4" xfId="11310" xr:uid="{00000000-0005-0000-0000-000079880000}"/>
    <cellStyle name="Normal 3 2 6 2 5 4 2" xfId="38060" xr:uid="{00000000-0005-0000-0000-00007A880000}"/>
    <cellStyle name="Normal 3 2 6 2 5 5" xfId="16155" xr:uid="{00000000-0005-0000-0000-00007B880000}"/>
    <cellStyle name="Normal 3 2 6 2 5 5 2" xfId="42905" xr:uid="{00000000-0005-0000-0000-00007C880000}"/>
    <cellStyle name="Normal 3 2 6 2 5 6" xfId="18556" xr:uid="{00000000-0005-0000-0000-00007D880000}"/>
    <cellStyle name="Normal 3 2 6 2 5 6 2" xfId="45303" xr:uid="{00000000-0005-0000-0000-00007E880000}"/>
    <cellStyle name="Normal 3 2 6 2 5 7" xfId="21007" xr:uid="{00000000-0005-0000-0000-00007F880000}"/>
    <cellStyle name="Normal 3 2 6 2 5 7 2" xfId="47754" xr:uid="{00000000-0005-0000-0000-000080880000}"/>
    <cellStyle name="Normal 3 2 6 2 5 8" xfId="25873" xr:uid="{00000000-0005-0000-0000-000081880000}"/>
    <cellStyle name="Normal 3 2 6 2 5 8 2" xfId="52618" xr:uid="{00000000-0005-0000-0000-000082880000}"/>
    <cellStyle name="Normal 3 2 6 2 5 9" xfId="28363" xr:uid="{00000000-0005-0000-0000-000083880000}"/>
    <cellStyle name="Normal 3 2 6 2 6" xfId="2078" xr:uid="{00000000-0005-0000-0000-000084880000}"/>
    <cellStyle name="Normal 3 2 6 2 6 2" xfId="4561" xr:uid="{00000000-0005-0000-0000-000085880000}"/>
    <cellStyle name="Normal 3 2 6 2 6 2 2" xfId="9412" xr:uid="{00000000-0005-0000-0000-000086880000}"/>
    <cellStyle name="Normal 3 2 6 2 6 2 2 2" xfId="36162" xr:uid="{00000000-0005-0000-0000-000087880000}"/>
    <cellStyle name="Normal 3 2 6 2 6 2 3" xfId="14154" xr:uid="{00000000-0005-0000-0000-000088880000}"/>
    <cellStyle name="Normal 3 2 6 2 6 2 3 2" xfId="40904" xr:uid="{00000000-0005-0000-0000-000089880000}"/>
    <cellStyle name="Normal 3 2 6 2 6 2 4" xfId="23955" xr:uid="{00000000-0005-0000-0000-00008A880000}"/>
    <cellStyle name="Normal 3 2 6 2 6 2 4 2" xfId="50702" xr:uid="{00000000-0005-0000-0000-00008B880000}"/>
    <cellStyle name="Normal 3 2 6 2 6 2 5" xfId="31311" xr:uid="{00000000-0005-0000-0000-00008C880000}"/>
    <cellStyle name="Normal 3 2 6 2 6 3" xfId="6938" xr:uid="{00000000-0005-0000-0000-00008D880000}"/>
    <cellStyle name="Normal 3 2 6 2 6 3 2" xfId="33688" xr:uid="{00000000-0005-0000-0000-00008E880000}"/>
    <cellStyle name="Normal 3 2 6 2 6 4" xfId="11784" xr:uid="{00000000-0005-0000-0000-00008F880000}"/>
    <cellStyle name="Normal 3 2 6 2 6 4 2" xfId="38534" xr:uid="{00000000-0005-0000-0000-000090880000}"/>
    <cellStyle name="Normal 3 2 6 2 6 5" xfId="16629" xr:uid="{00000000-0005-0000-0000-000091880000}"/>
    <cellStyle name="Normal 3 2 6 2 6 5 2" xfId="43379" xr:uid="{00000000-0005-0000-0000-000092880000}"/>
    <cellStyle name="Normal 3 2 6 2 6 6" xfId="19030" xr:uid="{00000000-0005-0000-0000-000093880000}"/>
    <cellStyle name="Normal 3 2 6 2 6 6 2" xfId="45777" xr:uid="{00000000-0005-0000-0000-000094880000}"/>
    <cellStyle name="Normal 3 2 6 2 6 7" xfId="21481" xr:uid="{00000000-0005-0000-0000-000095880000}"/>
    <cellStyle name="Normal 3 2 6 2 6 7 2" xfId="48228" xr:uid="{00000000-0005-0000-0000-000096880000}"/>
    <cellStyle name="Normal 3 2 6 2 6 8" xfId="26347" xr:uid="{00000000-0005-0000-0000-000097880000}"/>
    <cellStyle name="Normal 3 2 6 2 6 8 2" xfId="53092" xr:uid="{00000000-0005-0000-0000-000098880000}"/>
    <cellStyle name="Normal 3 2 6 2 6 9" xfId="28837" xr:uid="{00000000-0005-0000-0000-000099880000}"/>
    <cellStyle name="Normal 3 2 6 2 7" xfId="3053" xr:uid="{00000000-0005-0000-0000-00009A880000}"/>
    <cellStyle name="Normal 3 2 6 2 7 2" xfId="7912" xr:uid="{00000000-0005-0000-0000-00009B880000}"/>
    <cellStyle name="Normal 3 2 6 2 7 2 2" xfId="34662" xr:uid="{00000000-0005-0000-0000-00009C880000}"/>
    <cellStyle name="Normal 3 2 6 2 7 3" xfId="12732" xr:uid="{00000000-0005-0000-0000-00009D880000}"/>
    <cellStyle name="Normal 3 2 6 2 7 3 2" xfId="39482" xr:uid="{00000000-0005-0000-0000-00009E880000}"/>
    <cellStyle name="Normal 3 2 6 2 7 4" xfId="22455" xr:uid="{00000000-0005-0000-0000-00009F880000}"/>
    <cellStyle name="Normal 3 2 6 2 7 4 2" xfId="49202" xr:uid="{00000000-0005-0000-0000-0000A0880000}"/>
    <cellStyle name="Normal 3 2 6 2 7 5" xfId="29811" xr:uid="{00000000-0005-0000-0000-0000A1880000}"/>
    <cellStyle name="Normal 3 2 6 2 8" xfId="5516" xr:uid="{00000000-0005-0000-0000-0000A2880000}"/>
    <cellStyle name="Normal 3 2 6 2 8 2" xfId="32266" xr:uid="{00000000-0005-0000-0000-0000A3880000}"/>
    <cellStyle name="Normal 3 2 6 2 9" xfId="10361" xr:uid="{00000000-0005-0000-0000-0000A4880000}"/>
    <cellStyle name="Normal 3 2 6 2 9 2" xfId="37111" xr:uid="{00000000-0005-0000-0000-0000A5880000}"/>
    <cellStyle name="Normal 3 2 6 3" xfId="555" xr:uid="{00000000-0005-0000-0000-0000A6880000}"/>
    <cellStyle name="Normal 3 2 6 3 10" xfId="15242" xr:uid="{00000000-0005-0000-0000-0000A7880000}"/>
    <cellStyle name="Normal 3 2 6 3 10 2" xfId="41992" xr:uid="{00000000-0005-0000-0000-0000A8880000}"/>
    <cellStyle name="Normal 3 2 6 3 11" xfId="17635" xr:uid="{00000000-0005-0000-0000-0000A9880000}"/>
    <cellStyle name="Normal 3 2 6 3 11 2" xfId="44382" xr:uid="{00000000-0005-0000-0000-0000AA880000}"/>
    <cellStyle name="Normal 3 2 6 3 12" xfId="20093" xr:uid="{00000000-0005-0000-0000-0000AB880000}"/>
    <cellStyle name="Normal 3 2 6 3 12 2" xfId="46840" xr:uid="{00000000-0005-0000-0000-0000AC880000}"/>
    <cellStyle name="Normal 3 2 6 3 13" xfId="24959" xr:uid="{00000000-0005-0000-0000-0000AD880000}"/>
    <cellStyle name="Normal 3 2 6 3 13 2" xfId="51705" xr:uid="{00000000-0005-0000-0000-0000AE880000}"/>
    <cellStyle name="Normal 3 2 6 3 14" xfId="27372" xr:uid="{00000000-0005-0000-0000-0000AF880000}"/>
    <cellStyle name="Normal 3 2 6 3 2" xfId="747" xr:uid="{00000000-0005-0000-0000-0000B0880000}"/>
    <cellStyle name="Normal 3 2 6 3 2 10" xfId="17776" xr:uid="{00000000-0005-0000-0000-0000B1880000}"/>
    <cellStyle name="Normal 3 2 6 3 2 10 2" xfId="44523" xr:uid="{00000000-0005-0000-0000-0000B2880000}"/>
    <cellStyle name="Normal 3 2 6 3 2 11" xfId="20229" xr:uid="{00000000-0005-0000-0000-0000B3880000}"/>
    <cellStyle name="Normal 3 2 6 3 2 11 2" xfId="46976" xr:uid="{00000000-0005-0000-0000-0000B4880000}"/>
    <cellStyle name="Normal 3 2 6 3 2 12" xfId="25095" xr:uid="{00000000-0005-0000-0000-0000B5880000}"/>
    <cellStyle name="Normal 3 2 6 3 2 12 2" xfId="51841" xr:uid="{00000000-0005-0000-0000-0000B6880000}"/>
    <cellStyle name="Normal 3 2 6 3 2 13" xfId="27553" xr:uid="{00000000-0005-0000-0000-0000B7880000}"/>
    <cellStyle name="Normal 3 2 6 3 2 2" xfId="1055" xr:uid="{00000000-0005-0000-0000-0000B8880000}"/>
    <cellStyle name="Normal 3 2 6 3 2 2 10" xfId="20467" xr:uid="{00000000-0005-0000-0000-0000B9880000}"/>
    <cellStyle name="Normal 3 2 6 3 2 2 10 2" xfId="47214" xr:uid="{00000000-0005-0000-0000-0000BA880000}"/>
    <cellStyle name="Normal 3 2 6 3 2 2 11" xfId="25333" xr:uid="{00000000-0005-0000-0000-0000BB880000}"/>
    <cellStyle name="Normal 3 2 6 3 2 2 11 2" xfId="52078" xr:uid="{00000000-0005-0000-0000-0000BC880000}"/>
    <cellStyle name="Normal 3 2 6 3 2 2 12" xfId="27823" xr:uid="{00000000-0005-0000-0000-0000BD880000}"/>
    <cellStyle name="Normal 3 2 6 3 2 2 2" xfId="1532" xr:uid="{00000000-0005-0000-0000-0000BE880000}"/>
    <cellStyle name="Normal 3 2 6 3 2 2 2 10" xfId="28297" xr:uid="{00000000-0005-0000-0000-0000BF880000}"/>
    <cellStyle name="Normal 3 2 6 3 2 2 2 2" xfId="2960" xr:uid="{00000000-0005-0000-0000-0000C0880000}"/>
    <cellStyle name="Normal 3 2 6 3 2 2 2 2 2" xfId="5443" xr:uid="{00000000-0005-0000-0000-0000C1880000}"/>
    <cellStyle name="Normal 3 2 6 3 2 2 2 2 2 2" xfId="10294" xr:uid="{00000000-0005-0000-0000-0000C2880000}"/>
    <cellStyle name="Normal 3 2 6 3 2 2 2 2 2 2 2" xfId="37044" xr:uid="{00000000-0005-0000-0000-0000C3880000}"/>
    <cellStyle name="Normal 3 2 6 3 2 2 2 2 2 3" xfId="15036" xr:uid="{00000000-0005-0000-0000-0000C4880000}"/>
    <cellStyle name="Normal 3 2 6 3 2 2 2 2 2 3 2" xfId="41786" xr:uid="{00000000-0005-0000-0000-0000C5880000}"/>
    <cellStyle name="Normal 3 2 6 3 2 2 2 2 2 4" xfId="24837" xr:uid="{00000000-0005-0000-0000-0000C6880000}"/>
    <cellStyle name="Normal 3 2 6 3 2 2 2 2 2 4 2" xfId="51584" xr:uid="{00000000-0005-0000-0000-0000C7880000}"/>
    <cellStyle name="Normal 3 2 6 3 2 2 2 2 2 5" xfId="32193" xr:uid="{00000000-0005-0000-0000-0000C8880000}"/>
    <cellStyle name="Normal 3 2 6 3 2 2 2 2 3" xfId="7820" xr:uid="{00000000-0005-0000-0000-0000C9880000}"/>
    <cellStyle name="Normal 3 2 6 3 2 2 2 2 3 2" xfId="34570" xr:uid="{00000000-0005-0000-0000-0000CA880000}"/>
    <cellStyle name="Normal 3 2 6 3 2 2 2 2 4" xfId="12666" xr:uid="{00000000-0005-0000-0000-0000CB880000}"/>
    <cellStyle name="Normal 3 2 6 3 2 2 2 2 4 2" xfId="39416" xr:uid="{00000000-0005-0000-0000-0000CC880000}"/>
    <cellStyle name="Normal 3 2 6 3 2 2 2 2 5" xfId="17511" xr:uid="{00000000-0005-0000-0000-0000CD880000}"/>
    <cellStyle name="Normal 3 2 6 3 2 2 2 2 5 2" xfId="44261" xr:uid="{00000000-0005-0000-0000-0000CE880000}"/>
    <cellStyle name="Normal 3 2 6 3 2 2 2 2 6" xfId="19912" xr:uid="{00000000-0005-0000-0000-0000CF880000}"/>
    <cellStyle name="Normal 3 2 6 3 2 2 2 2 6 2" xfId="46659" xr:uid="{00000000-0005-0000-0000-0000D0880000}"/>
    <cellStyle name="Normal 3 2 6 3 2 2 2 2 7" xfId="22363" xr:uid="{00000000-0005-0000-0000-0000D1880000}"/>
    <cellStyle name="Normal 3 2 6 3 2 2 2 2 7 2" xfId="49110" xr:uid="{00000000-0005-0000-0000-0000D2880000}"/>
    <cellStyle name="Normal 3 2 6 3 2 2 2 2 8" xfId="27229" xr:uid="{00000000-0005-0000-0000-0000D3880000}"/>
    <cellStyle name="Normal 3 2 6 3 2 2 2 2 8 2" xfId="53974" xr:uid="{00000000-0005-0000-0000-0000D4880000}"/>
    <cellStyle name="Normal 3 2 6 3 2 2 2 2 9" xfId="29719" xr:uid="{00000000-0005-0000-0000-0000D5880000}"/>
    <cellStyle name="Normal 3 2 6 3 2 2 2 3" xfId="4015" xr:uid="{00000000-0005-0000-0000-0000D6880000}"/>
    <cellStyle name="Normal 3 2 6 3 2 2 2 3 2" xfId="8872" xr:uid="{00000000-0005-0000-0000-0000D7880000}"/>
    <cellStyle name="Normal 3 2 6 3 2 2 2 3 2 2" xfId="35622" xr:uid="{00000000-0005-0000-0000-0000D8880000}"/>
    <cellStyle name="Normal 3 2 6 3 2 2 2 3 3" xfId="13614" xr:uid="{00000000-0005-0000-0000-0000D9880000}"/>
    <cellStyle name="Normal 3 2 6 3 2 2 2 3 3 2" xfId="40364" xr:uid="{00000000-0005-0000-0000-0000DA880000}"/>
    <cellStyle name="Normal 3 2 6 3 2 2 2 3 4" xfId="23415" xr:uid="{00000000-0005-0000-0000-0000DB880000}"/>
    <cellStyle name="Normal 3 2 6 3 2 2 2 3 4 2" xfId="50162" xr:uid="{00000000-0005-0000-0000-0000DC880000}"/>
    <cellStyle name="Normal 3 2 6 3 2 2 2 3 5" xfId="30771" xr:uid="{00000000-0005-0000-0000-0000DD880000}"/>
    <cellStyle name="Normal 3 2 6 3 2 2 2 4" xfId="6398" xr:uid="{00000000-0005-0000-0000-0000DE880000}"/>
    <cellStyle name="Normal 3 2 6 3 2 2 2 4 2" xfId="33148" xr:uid="{00000000-0005-0000-0000-0000DF880000}"/>
    <cellStyle name="Normal 3 2 6 3 2 2 2 5" xfId="11244" xr:uid="{00000000-0005-0000-0000-0000E0880000}"/>
    <cellStyle name="Normal 3 2 6 3 2 2 2 5 2" xfId="37994" xr:uid="{00000000-0005-0000-0000-0000E1880000}"/>
    <cellStyle name="Normal 3 2 6 3 2 2 2 6" xfId="16089" xr:uid="{00000000-0005-0000-0000-0000E2880000}"/>
    <cellStyle name="Normal 3 2 6 3 2 2 2 6 2" xfId="42839" xr:uid="{00000000-0005-0000-0000-0000E3880000}"/>
    <cellStyle name="Normal 3 2 6 3 2 2 2 7" xfId="18490" xr:uid="{00000000-0005-0000-0000-0000E4880000}"/>
    <cellStyle name="Normal 3 2 6 3 2 2 2 7 2" xfId="45237" xr:uid="{00000000-0005-0000-0000-0000E5880000}"/>
    <cellStyle name="Normal 3 2 6 3 2 2 2 8" xfId="20941" xr:uid="{00000000-0005-0000-0000-0000E6880000}"/>
    <cellStyle name="Normal 3 2 6 3 2 2 2 8 2" xfId="47688" xr:uid="{00000000-0005-0000-0000-0000E7880000}"/>
    <cellStyle name="Normal 3 2 6 3 2 2 2 9" xfId="25807" xr:uid="{00000000-0005-0000-0000-0000E8880000}"/>
    <cellStyle name="Normal 3 2 6 3 2 2 2 9 2" xfId="52552" xr:uid="{00000000-0005-0000-0000-0000E9880000}"/>
    <cellStyle name="Normal 3 2 6 3 2 2 3" xfId="2011" xr:uid="{00000000-0005-0000-0000-0000EA880000}"/>
    <cellStyle name="Normal 3 2 6 3 2 2 3 2" xfId="4494" xr:uid="{00000000-0005-0000-0000-0000EB880000}"/>
    <cellStyle name="Normal 3 2 6 3 2 2 3 2 2" xfId="9346" xr:uid="{00000000-0005-0000-0000-0000EC880000}"/>
    <cellStyle name="Normal 3 2 6 3 2 2 3 2 2 2" xfId="36096" xr:uid="{00000000-0005-0000-0000-0000ED880000}"/>
    <cellStyle name="Normal 3 2 6 3 2 2 3 2 3" xfId="14088" xr:uid="{00000000-0005-0000-0000-0000EE880000}"/>
    <cellStyle name="Normal 3 2 6 3 2 2 3 2 3 2" xfId="40838" xr:uid="{00000000-0005-0000-0000-0000EF880000}"/>
    <cellStyle name="Normal 3 2 6 3 2 2 3 2 4" xfId="23889" xr:uid="{00000000-0005-0000-0000-0000F0880000}"/>
    <cellStyle name="Normal 3 2 6 3 2 2 3 2 4 2" xfId="50636" xr:uid="{00000000-0005-0000-0000-0000F1880000}"/>
    <cellStyle name="Normal 3 2 6 3 2 2 3 2 5" xfId="31245" xr:uid="{00000000-0005-0000-0000-0000F2880000}"/>
    <cellStyle name="Normal 3 2 6 3 2 2 3 3" xfId="6872" xr:uid="{00000000-0005-0000-0000-0000F3880000}"/>
    <cellStyle name="Normal 3 2 6 3 2 2 3 3 2" xfId="33622" xr:uid="{00000000-0005-0000-0000-0000F4880000}"/>
    <cellStyle name="Normal 3 2 6 3 2 2 3 4" xfId="11718" xr:uid="{00000000-0005-0000-0000-0000F5880000}"/>
    <cellStyle name="Normal 3 2 6 3 2 2 3 4 2" xfId="38468" xr:uid="{00000000-0005-0000-0000-0000F6880000}"/>
    <cellStyle name="Normal 3 2 6 3 2 2 3 5" xfId="16563" xr:uid="{00000000-0005-0000-0000-0000F7880000}"/>
    <cellStyle name="Normal 3 2 6 3 2 2 3 5 2" xfId="43313" xr:uid="{00000000-0005-0000-0000-0000F8880000}"/>
    <cellStyle name="Normal 3 2 6 3 2 2 3 6" xfId="18964" xr:uid="{00000000-0005-0000-0000-0000F9880000}"/>
    <cellStyle name="Normal 3 2 6 3 2 2 3 6 2" xfId="45711" xr:uid="{00000000-0005-0000-0000-0000FA880000}"/>
    <cellStyle name="Normal 3 2 6 3 2 2 3 7" xfId="21415" xr:uid="{00000000-0005-0000-0000-0000FB880000}"/>
    <cellStyle name="Normal 3 2 6 3 2 2 3 7 2" xfId="48162" xr:uid="{00000000-0005-0000-0000-0000FC880000}"/>
    <cellStyle name="Normal 3 2 6 3 2 2 3 8" xfId="26281" xr:uid="{00000000-0005-0000-0000-0000FD880000}"/>
    <cellStyle name="Normal 3 2 6 3 2 2 3 8 2" xfId="53026" xr:uid="{00000000-0005-0000-0000-0000FE880000}"/>
    <cellStyle name="Normal 3 2 6 3 2 2 3 9" xfId="28771" xr:uid="{00000000-0005-0000-0000-0000FF880000}"/>
    <cellStyle name="Normal 3 2 6 3 2 2 4" xfId="2486" xr:uid="{00000000-0005-0000-0000-000000890000}"/>
    <cellStyle name="Normal 3 2 6 3 2 2 4 2" xfId="4969" xr:uid="{00000000-0005-0000-0000-000001890000}"/>
    <cellStyle name="Normal 3 2 6 3 2 2 4 2 2" xfId="9820" xr:uid="{00000000-0005-0000-0000-000002890000}"/>
    <cellStyle name="Normal 3 2 6 3 2 2 4 2 2 2" xfId="36570" xr:uid="{00000000-0005-0000-0000-000003890000}"/>
    <cellStyle name="Normal 3 2 6 3 2 2 4 2 3" xfId="14562" xr:uid="{00000000-0005-0000-0000-000004890000}"/>
    <cellStyle name="Normal 3 2 6 3 2 2 4 2 3 2" xfId="41312" xr:uid="{00000000-0005-0000-0000-000005890000}"/>
    <cellStyle name="Normal 3 2 6 3 2 2 4 2 4" xfId="24363" xr:uid="{00000000-0005-0000-0000-000006890000}"/>
    <cellStyle name="Normal 3 2 6 3 2 2 4 2 4 2" xfId="51110" xr:uid="{00000000-0005-0000-0000-000007890000}"/>
    <cellStyle name="Normal 3 2 6 3 2 2 4 2 5" xfId="31719" xr:uid="{00000000-0005-0000-0000-000008890000}"/>
    <cellStyle name="Normal 3 2 6 3 2 2 4 3" xfId="7346" xr:uid="{00000000-0005-0000-0000-000009890000}"/>
    <cellStyle name="Normal 3 2 6 3 2 2 4 3 2" xfId="34096" xr:uid="{00000000-0005-0000-0000-00000A890000}"/>
    <cellStyle name="Normal 3 2 6 3 2 2 4 4" xfId="12192" xr:uid="{00000000-0005-0000-0000-00000B890000}"/>
    <cellStyle name="Normal 3 2 6 3 2 2 4 4 2" xfId="38942" xr:uid="{00000000-0005-0000-0000-00000C890000}"/>
    <cellStyle name="Normal 3 2 6 3 2 2 4 5" xfId="17037" xr:uid="{00000000-0005-0000-0000-00000D890000}"/>
    <cellStyle name="Normal 3 2 6 3 2 2 4 5 2" xfId="43787" xr:uid="{00000000-0005-0000-0000-00000E890000}"/>
    <cellStyle name="Normal 3 2 6 3 2 2 4 6" xfId="19438" xr:uid="{00000000-0005-0000-0000-00000F890000}"/>
    <cellStyle name="Normal 3 2 6 3 2 2 4 6 2" xfId="46185" xr:uid="{00000000-0005-0000-0000-000010890000}"/>
    <cellStyle name="Normal 3 2 6 3 2 2 4 7" xfId="21889" xr:uid="{00000000-0005-0000-0000-000011890000}"/>
    <cellStyle name="Normal 3 2 6 3 2 2 4 7 2" xfId="48636" xr:uid="{00000000-0005-0000-0000-000012890000}"/>
    <cellStyle name="Normal 3 2 6 3 2 2 4 8" xfId="26755" xr:uid="{00000000-0005-0000-0000-000013890000}"/>
    <cellStyle name="Normal 3 2 6 3 2 2 4 8 2" xfId="53500" xr:uid="{00000000-0005-0000-0000-000014890000}"/>
    <cellStyle name="Normal 3 2 6 3 2 2 4 9" xfId="29245" xr:uid="{00000000-0005-0000-0000-000015890000}"/>
    <cellStyle name="Normal 3 2 6 3 2 2 5" xfId="3539" xr:uid="{00000000-0005-0000-0000-000016890000}"/>
    <cellStyle name="Normal 3 2 6 3 2 2 5 2" xfId="8398" xr:uid="{00000000-0005-0000-0000-000017890000}"/>
    <cellStyle name="Normal 3 2 6 3 2 2 5 2 2" xfId="35148" xr:uid="{00000000-0005-0000-0000-000018890000}"/>
    <cellStyle name="Normal 3 2 6 3 2 2 5 3" xfId="13140" xr:uid="{00000000-0005-0000-0000-000019890000}"/>
    <cellStyle name="Normal 3 2 6 3 2 2 5 3 2" xfId="39890" xr:uid="{00000000-0005-0000-0000-00001A890000}"/>
    <cellStyle name="Normal 3 2 6 3 2 2 5 4" xfId="22941" xr:uid="{00000000-0005-0000-0000-00001B890000}"/>
    <cellStyle name="Normal 3 2 6 3 2 2 5 4 2" xfId="49688" xr:uid="{00000000-0005-0000-0000-00001C890000}"/>
    <cellStyle name="Normal 3 2 6 3 2 2 5 5" xfId="30297" xr:uid="{00000000-0005-0000-0000-00001D890000}"/>
    <cellStyle name="Normal 3 2 6 3 2 2 6" xfId="5924" xr:uid="{00000000-0005-0000-0000-00001E890000}"/>
    <cellStyle name="Normal 3 2 6 3 2 2 6 2" xfId="32674" xr:uid="{00000000-0005-0000-0000-00001F890000}"/>
    <cellStyle name="Normal 3 2 6 3 2 2 7" xfId="10770" xr:uid="{00000000-0005-0000-0000-000020890000}"/>
    <cellStyle name="Normal 3 2 6 3 2 2 7 2" xfId="37520" xr:uid="{00000000-0005-0000-0000-000021890000}"/>
    <cellStyle name="Normal 3 2 6 3 2 2 8" xfId="15615" xr:uid="{00000000-0005-0000-0000-000022890000}"/>
    <cellStyle name="Normal 3 2 6 3 2 2 8 2" xfId="42365" xr:uid="{00000000-0005-0000-0000-000023890000}"/>
    <cellStyle name="Normal 3 2 6 3 2 2 9" xfId="18016" xr:uid="{00000000-0005-0000-0000-000024890000}"/>
    <cellStyle name="Normal 3 2 6 3 2 2 9 2" xfId="44763" xr:uid="{00000000-0005-0000-0000-000025890000}"/>
    <cellStyle name="Normal 3 2 6 3 2 3" xfId="1293" xr:uid="{00000000-0005-0000-0000-000026890000}"/>
    <cellStyle name="Normal 3 2 6 3 2 3 10" xfId="28060" xr:uid="{00000000-0005-0000-0000-000027890000}"/>
    <cellStyle name="Normal 3 2 6 3 2 3 2" xfId="2723" xr:uid="{00000000-0005-0000-0000-000028890000}"/>
    <cellStyle name="Normal 3 2 6 3 2 3 2 2" xfId="5206" xr:uid="{00000000-0005-0000-0000-000029890000}"/>
    <cellStyle name="Normal 3 2 6 3 2 3 2 2 2" xfId="10057" xr:uid="{00000000-0005-0000-0000-00002A890000}"/>
    <cellStyle name="Normal 3 2 6 3 2 3 2 2 2 2" xfId="36807" xr:uid="{00000000-0005-0000-0000-00002B890000}"/>
    <cellStyle name="Normal 3 2 6 3 2 3 2 2 3" xfId="14799" xr:uid="{00000000-0005-0000-0000-00002C890000}"/>
    <cellStyle name="Normal 3 2 6 3 2 3 2 2 3 2" xfId="41549" xr:uid="{00000000-0005-0000-0000-00002D890000}"/>
    <cellStyle name="Normal 3 2 6 3 2 3 2 2 4" xfId="24600" xr:uid="{00000000-0005-0000-0000-00002E890000}"/>
    <cellStyle name="Normal 3 2 6 3 2 3 2 2 4 2" xfId="51347" xr:uid="{00000000-0005-0000-0000-00002F890000}"/>
    <cellStyle name="Normal 3 2 6 3 2 3 2 2 5" xfId="31956" xr:uid="{00000000-0005-0000-0000-000030890000}"/>
    <cellStyle name="Normal 3 2 6 3 2 3 2 3" xfId="7583" xr:uid="{00000000-0005-0000-0000-000031890000}"/>
    <cellStyle name="Normal 3 2 6 3 2 3 2 3 2" xfId="34333" xr:uid="{00000000-0005-0000-0000-000032890000}"/>
    <cellStyle name="Normal 3 2 6 3 2 3 2 4" xfId="12429" xr:uid="{00000000-0005-0000-0000-000033890000}"/>
    <cellStyle name="Normal 3 2 6 3 2 3 2 4 2" xfId="39179" xr:uid="{00000000-0005-0000-0000-000034890000}"/>
    <cellStyle name="Normal 3 2 6 3 2 3 2 5" xfId="17274" xr:uid="{00000000-0005-0000-0000-000035890000}"/>
    <cellStyle name="Normal 3 2 6 3 2 3 2 5 2" xfId="44024" xr:uid="{00000000-0005-0000-0000-000036890000}"/>
    <cellStyle name="Normal 3 2 6 3 2 3 2 6" xfId="19675" xr:uid="{00000000-0005-0000-0000-000037890000}"/>
    <cellStyle name="Normal 3 2 6 3 2 3 2 6 2" xfId="46422" xr:uid="{00000000-0005-0000-0000-000038890000}"/>
    <cellStyle name="Normal 3 2 6 3 2 3 2 7" xfId="22126" xr:uid="{00000000-0005-0000-0000-000039890000}"/>
    <cellStyle name="Normal 3 2 6 3 2 3 2 7 2" xfId="48873" xr:uid="{00000000-0005-0000-0000-00003A890000}"/>
    <cellStyle name="Normal 3 2 6 3 2 3 2 8" xfId="26992" xr:uid="{00000000-0005-0000-0000-00003B890000}"/>
    <cellStyle name="Normal 3 2 6 3 2 3 2 8 2" xfId="53737" xr:uid="{00000000-0005-0000-0000-00003C890000}"/>
    <cellStyle name="Normal 3 2 6 3 2 3 2 9" xfId="29482" xr:uid="{00000000-0005-0000-0000-00003D890000}"/>
    <cellStyle name="Normal 3 2 6 3 2 3 3" xfId="3777" xr:uid="{00000000-0005-0000-0000-00003E890000}"/>
    <cellStyle name="Normal 3 2 6 3 2 3 3 2" xfId="8635" xr:uid="{00000000-0005-0000-0000-00003F890000}"/>
    <cellStyle name="Normal 3 2 6 3 2 3 3 2 2" xfId="35385" xr:uid="{00000000-0005-0000-0000-000040890000}"/>
    <cellStyle name="Normal 3 2 6 3 2 3 3 3" xfId="13377" xr:uid="{00000000-0005-0000-0000-000041890000}"/>
    <cellStyle name="Normal 3 2 6 3 2 3 3 3 2" xfId="40127" xr:uid="{00000000-0005-0000-0000-000042890000}"/>
    <cellStyle name="Normal 3 2 6 3 2 3 3 4" xfId="23178" xr:uid="{00000000-0005-0000-0000-000043890000}"/>
    <cellStyle name="Normal 3 2 6 3 2 3 3 4 2" xfId="49925" xr:uid="{00000000-0005-0000-0000-000044890000}"/>
    <cellStyle name="Normal 3 2 6 3 2 3 3 5" xfId="30534" xr:uid="{00000000-0005-0000-0000-000045890000}"/>
    <cellStyle name="Normal 3 2 6 3 2 3 4" xfId="6161" xr:uid="{00000000-0005-0000-0000-000046890000}"/>
    <cellStyle name="Normal 3 2 6 3 2 3 4 2" xfId="32911" xr:uid="{00000000-0005-0000-0000-000047890000}"/>
    <cellStyle name="Normal 3 2 6 3 2 3 5" xfId="11007" xr:uid="{00000000-0005-0000-0000-000048890000}"/>
    <cellStyle name="Normal 3 2 6 3 2 3 5 2" xfId="37757" xr:uid="{00000000-0005-0000-0000-000049890000}"/>
    <cellStyle name="Normal 3 2 6 3 2 3 6" xfId="15852" xr:uid="{00000000-0005-0000-0000-00004A890000}"/>
    <cellStyle name="Normal 3 2 6 3 2 3 6 2" xfId="42602" xr:uid="{00000000-0005-0000-0000-00004B890000}"/>
    <cellStyle name="Normal 3 2 6 3 2 3 7" xfId="18253" xr:uid="{00000000-0005-0000-0000-00004C890000}"/>
    <cellStyle name="Normal 3 2 6 3 2 3 7 2" xfId="45000" xr:uid="{00000000-0005-0000-0000-00004D890000}"/>
    <cellStyle name="Normal 3 2 6 3 2 3 8" xfId="20704" xr:uid="{00000000-0005-0000-0000-00004E890000}"/>
    <cellStyle name="Normal 3 2 6 3 2 3 8 2" xfId="47451" xr:uid="{00000000-0005-0000-0000-00004F890000}"/>
    <cellStyle name="Normal 3 2 6 3 2 3 9" xfId="25570" xr:uid="{00000000-0005-0000-0000-000050890000}"/>
    <cellStyle name="Normal 3 2 6 3 2 3 9 2" xfId="52315" xr:uid="{00000000-0005-0000-0000-000051890000}"/>
    <cellStyle name="Normal 3 2 6 3 2 4" xfId="1773" xr:uid="{00000000-0005-0000-0000-000052890000}"/>
    <cellStyle name="Normal 3 2 6 3 2 4 2" xfId="4256" xr:uid="{00000000-0005-0000-0000-000053890000}"/>
    <cellStyle name="Normal 3 2 6 3 2 4 2 2" xfId="9109" xr:uid="{00000000-0005-0000-0000-000054890000}"/>
    <cellStyle name="Normal 3 2 6 3 2 4 2 2 2" xfId="35859" xr:uid="{00000000-0005-0000-0000-000055890000}"/>
    <cellStyle name="Normal 3 2 6 3 2 4 2 3" xfId="13851" xr:uid="{00000000-0005-0000-0000-000056890000}"/>
    <cellStyle name="Normal 3 2 6 3 2 4 2 3 2" xfId="40601" xr:uid="{00000000-0005-0000-0000-000057890000}"/>
    <cellStyle name="Normal 3 2 6 3 2 4 2 4" xfId="23652" xr:uid="{00000000-0005-0000-0000-000058890000}"/>
    <cellStyle name="Normal 3 2 6 3 2 4 2 4 2" xfId="50399" xr:uid="{00000000-0005-0000-0000-000059890000}"/>
    <cellStyle name="Normal 3 2 6 3 2 4 2 5" xfId="31008" xr:uid="{00000000-0005-0000-0000-00005A890000}"/>
    <cellStyle name="Normal 3 2 6 3 2 4 3" xfId="6635" xr:uid="{00000000-0005-0000-0000-00005B890000}"/>
    <cellStyle name="Normal 3 2 6 3 2 4 3 2" xfId="33385" xr:uid="{00000000-0005-0000-0000-00005C890000}"/>
    <cellStyle name="Normal 3 2 6 3 2 4 4" xfId="11481" xr:uid="{00000000-0005-0000-0000-00005D890000}"/>
    <cellStyle name="Normal 3 2 6 3 2 4 4 2" xfId="38231" xr:uid="{00000000-0005-0000-0000-00005E890000}"/>
    <cellStyle name="Normal 3 2 6 3 2 4 5" xfId="16326" xr:uid="{00000000-0005-0000-0000-00005F890000}"/>
    <cellStyle name="Normal 3 2 6 3 2 4 5 2" xfId="43076" xr:uid="{00000000-0005-0000-0000-000060890000}"/>
    <cellStyle name="Normal 3 2 6 3 2 4 6" xfId="18727" xr:uid="{00000000-0005-0000-0000-000061890000}"/>
    <cellStyle name="Normal 3 2 6 3 2 4 6 2" xfId="45474" xr:uid="{00000000-0005-0000-0000-000062890000}"/>
    <cellStyle name="Normal 3 2 6 3 2 4 7" xfId="21178" xr:uid="{00000000-0005-0000-0000-000063890000}"/>
    <cellStyle name="Normal 3 2 6 3 2 4 7 2" xfId="47925" xr:uid="{00000000-0005-0000-0000-000064890000}"/>
    <cellStyle name="Normal 3 2 6 3 2 4 8" xfId="26044" xr:uid="{00000000-0005-0000-0000-000065890000}"/>
    <cellStyle name="Normal 3 2 6 3 2 4 8 2" xfId="52789" xr:uid="{00000000-0005-0000-0000-000066890000}"/>
    <cellStyle name="Normal 3 2 6 3 2 4 9" xfId="28534" xr:uid="{00000000-0005-0000-0000-000067890000}"/>
    <cellStyle name="Normal 3 2 6 3 2 5" xfId="2249" xr:uid="{00000000-0005-0000-0000-000068890000}"/>
    <cellStyle name="Normal 3 2 6 3 2 5 2" xfId="4732" xr:uid="{00000000-0005-0000-0000-000069890000}"/>
    <cellStyle name="Normal 3 2 6 3 2 5 2 2" xfId="9583" xr:uid="{00000000-0005-0000-0000-00006A890000}"/>
    <cellStyle name="Normal 3 2 6 3 2 5 2 2 2" xfId="36333" xr:uid="{00000000-0005-0000-0000-00006B890000}"/>
    <cellStyle name="Normal 3 2 6 3 2 5 2 3" xfId="14325" xr:uid="{00000000-0005-0000-0000-00006C890000}"/>
    <cellStyle name="Normal 3 2 6 3 2 5 2 3 2" xfId="41075" xr:uid="{00000000-0005-0000-0000-00006D890000}"/>
    <cellStyle name="Normal 3 2 6 3 2 5 2 4" xfId="24126" xr:uid="{00000000-0005-0000-0000-00006E890000}"/>
    <cellStyle name="Normal 3 2 6 3 2 5 2 4 2" xfId="50873" xr:uid="{00000000-0005-0000-0000-00006F890000}"/>
    <cellStyle name="Normal 3 2 6 3 2 5 2 5" xfId="31482" xr:uid="{00000000-0005-0000-0000-000070890000}"/>
    <cellStyle name="Normal 3 2 6 3 2 5 3" xfId="7109" xr:uid="{00000000-0005-0000-0000-000071890000}"/>
    <cellStyle name="Normal 3 2 6 3 2 5 3 2" xfId="33859" xr:uid="{00000000-0005-0000-0000-000072890000}"/>
    <cellStyle name="Normal 3 2 6 3 2 5 4" xfId="11955" xr:uid="{00000000-0005-0000-0000-000073890000}"/>
    <cellStyle name="Normal 3 2 6 3 2 5 4 2" xfId="38705" xr:uid="{00000000-0005-0000-0000-000074890000}"/>
    <cellStyle name="Normal 3 2 6 3 2 5 5" xfId="16800" xr:uid="{00000000-0005-0000-0000-000075890000}"/>
    <cellStyle name="Normal 3 2 6 3 2 5 5 2" xfId="43550" xr:uid="{00000000-0005-0000-0000-000076890000}"/>
    <cellStyle name="Normal 3 2 6 3 2 5 6" xfId="19201" xr:uid="{00000000-0005-0000-0000-000077890000}"/>
    <cellStyle name="Normal 3 2 6 3 2 5 6 2" xfId="45948" xr:uid="{00000000-0005-0000-0000-000078890000}"/>
    <cellStyle name="Normal 3 2 6 3 2 5 7" xfId="21652" xr:uid="{00000000-0005-0000-0000-000079890000}"/>
    <cellStyle name="Normal 3 2 6 3 2 5 7 2" xfId="48399" xr:uid="{00000000-0005-0000-0000-00007A890000}"/>
    <cellStyle name="Normal 3 2 6 3 2 5 8" xfId="26518" xr:uid="{00000000-0005-0000-0000-00007B890000}"/>
    <cellStyle name="Normal 3 2 6 3 2 5 8 2" xfId="53263" xr:uid="{00000000-0005-0000-0000-00007C890000}"/>
    <cellStyle name="Normal 3 2 6 3 2 5 9" xfId="29008" xr:uid="{00000000-0005-0000-0000-00007D890000}"/>
    <cellStyle name="Normal 3 2 6 3 2 6" xfId="3269" xr:uid="{00000000-0005-0000-0000-00007E890000}"/>
    <cellStyle name="Normal 3 2 6 3 2 6 2" xfId="8128" xr:uid="{00000000-0005-0000-0000-00007F890000}"/>
    <cellStyle name="Normal 3 2 6 3 2 6 2 2" xfId="34878" xr:uid="{00000000-0005-0000-0000-000080890000}"/>
    <cellStyle name="Normal 3 2 6 3 2 6 3" xfId="12903" xr:uid="{00000000-0005-0000-0000-000081890000}"/>
    <cellStyle name="Normal 3 2 6 3 2 6 3 2" xfId="39653" xr:uid="{00000000-0005-0000-0000-000082890000}"/>
    <cellStyle name="Normal 3 2 6 3 2 6 4" xfId="22671" xr:uid="{00000000-0005-0000-0000-000083890000}"/>
    <cellStyle name="Normal 3 2 6 3 2 6 4 2" xfId="49418" xr:uid="{00000000-0005-0000-0000-000084890000}"/>
    <cellStyle name="Normal 3 2 6 3 2 6 5" xfId="30027" xr:uid="{00000000-0005-0000-0000-000085890000}"/>
    <cellStyle name="Normal 3 2 6 3 2 7" xfId="5687" xr:uid="{00000000-0005-0000-0000-000086890000}"/>
    <cellStyle name="Normal 3 2 6 3 2 7 2" xfId="32437" xr:uid="{00000000-0005-0000-0000-000087890000}"/>
    <cellStyle name="Normal 3 2 6 3 2 8" xfId="10532" xr:uid="{00000000-0005-0000-0000-000088890000}"/>
    <cellStyle name="Normal 3 2 6 3 2 8 2" xfId="37282" xr:uid="{00000000-0005-0000-0000-000089890000}"/>
    <cellStyle name="Normal 3 2 6 3 2 9" xfId="15378" xr:uid="{00000000-0005-0000-0000-00008A890000}"/>
    <cellStyle name="Normal 3 2 6 3 2 9 2" xfId="42128" xr:uid="{00000000-0005-0000-0000-00008B890000}"/>
    <cellStyle name="Normal 3 2 6 3 3" xfId="888" xr:uid="{00000000-0005-0000-0000-00008C890000}"/>
    <cellStyle name="Normal 3 2 6 3 3 10" xfId="20331" xr:uid="{00000000-0005-0000-0000-00008D890000}"/>
    <cellStyle name="Normal 3 2 6 3 3 10 2" xfId="47078" xr:uid="{00000000-0005-0000-0000-00008E890000}"/>
    <cellStyle name="Normal 3 2 6 3 3 11" xfId="25197" xr:uid="{00000000-0005-0000-0000-00008F890000}"/>
    <cellStyle name="Normal 3 2 6 3 3 11 2" xfId="51942" xr:uid="{00000000-0005-0000-0000-000090890000}"/>
    <cellStyle name="Normal 3 2 6 3 3 12" xfId="27661" xr:uid="{00000000-0005-0000-0000-000091890000}"/>
    <cellStyle name="Normal 3 2 6 3 3 2" xfId="1396" xr:uid="{00000000-0005-0000-0000-000092890000}"/>
    <cellStyle name="Normal 3 2 6 3 3 2 10" xfId="28161" xr:uid="{00000000-0005-0000-0000-000093890000}"/>
    <cellStyle name="Normal 3 2 6 3 3 2 2" xfId="2824" xr:uid="{00000000-0005-0000-0000-000094890000}"/>
    <cellStyle name="Normal 3 2 6 3 3 2 2 2" xfId="5307" xr:uid="{00000000-0005-0000-0000-000095890000}"/>
    <cellStyle name="Normal 3 2 6 3 3 2 2 2 2" xfId="10158" xr:uid="{00000000-0005-0000-0000-000096890000}"/>
    <cellStyle name="Normal 3 2 6 3 3 2 2 2 2 2" xfId="36908" xr:uid="{00000000-0005-0000-0000-000097890000}"/>
    <cellStyle name="Normal 3 2 6 3 3 2 2 2 3" xfId="14900" xr:uid="{00000000-0005-0000-0000-000098890000}"/>
    <cellStyle name="Normal 3 2 6 3 3 2 2 2 3 2" xfId="41650" xr:uid="{00000000-0005-0000-0000-000099890000}"/>
    <cellStyle name="Normal 3 2 6 3 3 2 2 2 4" xfId="24701" xr:uid="{00000000-0005-0000-0000-00009A890000}"/>
    <cellStyle name="Normal 3 2 6 3 3 2 2 2 4 2" xfId="51448" xr:uid="{00000000-0005-0000-0000-00009B890000}"/>
    <cellStyle name="Normal 3 2 6 3 3 2 2 2 5" xfId="32057" xr:uid="{00000000-0005-0000-0000-00009C890000}"/>
    <cellStyle name="Normal 3 2 6 3 3 2 2 3" xfId="7684" xr:uid="{00000000-0005-0000-0000-00009D890000}"/>
    <cellStyle name="Normal 3 2 6 3 3 2 2 3 2" xfId="34434" xr:uid="{00000000-0005-0000-0000-00009E890000}"/>
    <cellStyle name="Normal 3 2 6 3 3 2 2 4" xfId="12530" xr:uid="{00000000-0005-0000-0000-00009F890000}"/>
    <cellStyle name="Normal 3 2 6 3 3 2 2 4 2" xfId="39280" xr:uid="{00000000-0005-0000-0000-0000A0890000}"/>
    <cellStyle name="Normal 3 2 6 3 3 2 2 5" xfId="17375" xr:uid="{00000000-0005-0000-0000-0000A1890000}"/>
    <cellStyle name="Normal 3 2 6 3 3 2 2 5 2" xfId="44125" xr:uid="{00000000-0005-0000-0000-0000A2890000}"/>
    <cellStyle name="Normal 3 2 6 3 3 2 2 6" xfId="19776" xr:uid="{00000000-0005-0000-0000-0000A3890000}"/>
    <cellStyle name="Normal 3 2 6 3 3 2 2 6 2" xfId="46523" xr:uid="{00000000-0005-0000-0000-0000A4890000}"/>
    <cellStyle name="Normal 3 2 6 3 3 2 2 7" xfId="22227" xr:uid="{00000000-0005-0000-0000-0000A5890000}"/>
    <cellStyle name="Normal 3 2 6 3 3 2 2 7 2" xfId="48974" xr:uid="{00000000-0005-0000-0000-0000A6890000}"/>
    <cellStyle name="Normal 3 2 6 3 3 2 2 8" xfId="27093" xr:uid="{00000000-0005-0000-0000-0000A7890000}"/>
    <cellStyle name="Normal 3 2 6 3 3 2 2 8 2" xfId="53838" xr:uid="{00000000-0005-0000-0000-0000A8890000}"/>
    <cellStyle name="Normal 3 2 6 3 3 2 2 9" xfId="29583" xr:uid="{00000000-0005-0000-0000-0000A9890000}"/>
    <cellStyle name="Normal 3 2 6 3 3 2 3" xfId="3879" xr:uid="{00000000-0005-0000-0000-0000AA890000}"/>
    <cellStyle name="Normal 3 2 6 3 3 2 3 2" xfId="8736" xr:uid="{00000000-0005-0000-0000-0000AB890000}"/>
    <cellStyle name="Normal 3 2 6 3 3 2 3 2 2" xfId="35486" xr:uid="{00000000-0005-0000-0000-0000AC890000}"/>
    <cellStyle name="Normal 3 2 6 3 3 2 3 3" xfId="13478" xr:uid="{00000000-0005-0000-0000-0000AD890000}"/>
    <cellStyle name="Normal 3 2 6 3 3 2 3 3 2" xfId="40228" xr:uid="{00000000-0005-0000-0000-0000AE890000}"/>
    <cellStyle name="Normal 3 2 6 3 3 2 3 4" xfId="23279" xr:uid="{00000000-0005-0000-0000-0000AF890000}"/>
    <cellStyle name="Normal 3 2 6 3 3 2 3 4 2" xfId="50026" xr:uid="{00000000-0005-0000-0000-0000B0890000}"/>
    <cellStyle name="Normal 3 2 6 3 3 2 3 5" xfId="30635" xr:uid="{00000000-0005-0000-0000-0000B1890000}"/>
    <cellStyle name="Normal 3 2 6 3 3 2 4" xfId="6262" xr:uid="{00000000-0005-0000-0000-0000B2890000}"/>
    <cellStyle name="Normal 3 2 6 3 3 2 4 2" xfId="33012" xr:uid="{00000000-0005-0000-0000-0000B3890000}"/>
    <cellStyle name="Normal 3 2 6 3 3 2 5" xfId="11108" xr:uid="{00000000-0005-0000-0000-0000B4890000}"/>
    <cellStyle name="Normal 3 2 6 3 3 2 5 2" xfId="37858" xr:uid="{00000000-0005-0000-0000-0000B5890000}"/>
    <cellStyle name="Normal 3 2 6 3 3 2 6" xfId="15953" xr:uid="{00000000-0005-0000-0000-0000B6890000}"/>
    <cellStyle name="Normal 3 2 6 3 3 2 6 2" xfId="42703" xr:uid="{00000000-0005-0000-0000-0000B7890000}"/>
    <cellStyle name="Normal 3 2 6 3 3 2 7" xfId="18354" xr:uid="{00000000-0005-0000-0000-0000B8890000}"/>
    <cellStyle name="Normal 3 2 6 3 3 2 7 2" xfId="45101" xr:uid="{00000000-0005-0000-0000-0000B9890000}"/>
    <cellStyle name="Normal 3 2 6 3 3 2 8" xfId="20805" xr:uid="{00000000-0005-0000-0000-0000BA890000}"/>
    <cellStyle name="Normal 3 2 6 3 3 2 8 2" xfId="47552" xr:uid="{00000000-0005-0000-0000-0000BB890000}"/>
    <cellStyle name="Normal 3 2 6 3 3 2 9" xfId="25671" xr:uid="{00000000-0005-0000-0000-0000BC890000}"/>
    <cellStyle name="Normal 3 2 6 3 3 2 9 2" xfId="52416" xr:uid="{00000000-0005-0000-0000-0000BD890000}"/>
    <cellStyle name="Normal 3 2 6 3 3 3" xfId="1875" xr:uid="{00000000-0005-0000-0000-0000BE890000}"/>
    <cellStyle name="Normal 3 2 6 3 3 3 2" xfId="4358" xr:uid="{00000000-0005-0000-0000-0000BF890000}"/>
    <cellStyle name="Normal 3 2 6 3 3 3 2 2" xfId="9210" xr:uid="{00000000-0005-0000-0000-0000C0890000}"/>
    <cellStyle name="Normal 3 2 6 3 3 3 2 2 2" xfId="35960" xr:uid="{00000000-0005-0000-0000-0000C1890000}"/>
    <cellStyle name="Normal 3 2 6 3 3 3 2 3" xfId="13952" xr:uid="{00000000-0005-0000-0000-0000C2890000}"/>
    <cellStyle name="Normal 3 2 6 3 3 3 2 3 2" xfId="40702" xr:uid="{00000000-0005-0000-0000-0000C3890000}"/>
    <cellStyle name="Normal 3 2 6 3 3 3 2 4" xfId="23753" xr:uid="{00000000-0005-0000-0000-0000C4890000}"/>
    <cellStyle name="Normal 3 2 6 3 3 3 2 4 2" xfId="50500" xr:uid="{00000000-0005-0000-0000-0000C5890000}"/>
    <cellStyle name="Normal 3 2 6 3 3 3 2 5" xfId="31109" xr:uid="{00000000-0005-0000-0000-0000C6890000}"/>
    <cellStyle name="Normal 3 2 6 3 3 3 3" xfId="6736" xr:uid="{00000000-0005-0000-0000-0000C7890000}"/>
    <cellStyle name="Normal 3 2 6 3 3 3 3 2" xfId="33486" xr:uid="{00000000-0005-0000-0000-0000C8890000}"/>
    <cellStyle name="Normal 3 2 6 3 3 3 4" xfId="11582" xr:uid="{00000000-0005-0000-0000-0000C9890000}"/>
    <cellStyle name="Normal 3 2 6 3 3 3 4 2" xfId="38332" xr:uid="{00000000-0005-0000-0000-0000CA890000}"/>
    <cellStyle name="Normal 3 2 6 3 3 3 5" xfId="16427" xr:uid="{00000000-0005-0000-0000-0000CB890000}"/>
    <cellStyle name="Normal 3 2 6 3 3 3 5 2" xfId="43177" xr:uid="{00000000-0005-0000-0000-0000CC890000}"/>
    <cellStyle name="Normal 3 2 6 3 3 3 6" xfId="18828" xr:uid="{00000000-0005-0000-0000-0000CD890000}"/>
    <cellStyle name="Normal 3 2 6 3 3 3 6 2" xfId="45575" xr:uid="{00000000-0005-0000-0000-0000CE890000}"/>
    <cellStyle name="Normal 3 2 6 3 3 3 7" xfId="21279" xr:uid="{00000000-0005-0000-0000-0000CF890000}"/>
    <cellStyle name="Normal 3 2 6 3 3 3 7 2" xfId="48026" xr:uid="{00000000-0005-0000-0000-0000D0890000}"/>
    <cellStyle name="Normal 3 2 6 3 3 3 8" xfId="26145" xr:uid="{00000000-0005-0000-0000-0000D1890000}"/>
    <cellStyle name="Normal 3 2 6 3 3 3 8 2" xfId="52890" xr:uid="{00000000-0005-0000-0000-0000D2890000}"/>
    <cellStyle name="Normal 3 2 6 3 3 3 9" xfId="28635" xr:uid="{00000000-0005-0000-0000-0000D3890000}"/>
    <cellStyle name="Normal 3 2 6 3 3 4" xfId="2350" xr:uid="{00000000-0005-0000-0000-0000D4890000}"/>
    <cellStyle name="Normal 3 2 6 3 3 4 2" xfId="4833" xr:uid="{00000000-0005-0000-0000-0000D5890000}"/>
    <cellStyle name="Normal 3 2 6 3 3 4 2 2" xfId="9684" xr:uid="{00000000-0005-0000-0000-0000D6890000}"/>
    <cellStyle name="Normal 3 2 6 3 3 4 2 2 2" xfId="36434" xr:uid="{00000000-0005-0000-0000-0000D7890000}"/>
    <cellStyle name="Normal 3 2 6 3 3 4 2 3" xfId="14426" xr:uid="{00000000-0005-0000-0000-0000D8890000}"/>
    <cellStyle name="Normal 3 2 6 3 3 4 2 3 2" xfId="41176" xr:uid="{00000000-0005-0000-0000-0000D9890000}"/>
    <cellStyle name="Normal 3 2 6 3 3 4 2 4" xfId="24227" xr:uid="{00000000-0005-0000-0000-0000DA890000}"/>
    <cellStyle name="Normal 3 2 6 3 3 4 2 4 2" xfId="50974" xr:uid="{00000000-0005-0000-0000-0000DB890000}"/>
    <cellStyle name="Normal 3 2 6 3 3 4 2 5" xfId="31583" xr:uid="{00000000-0005-0000-0000-0000DC890000}"/>
    <cellStyle name="Normal 3 2 6 3 3 4 3" xfId="7210" xr:uid="{00000000-0005-0000-0000-0000DD890000}"/>
    <cellStyle name="Normal 3 2 6 3 3 4 3 2" xfId="33960" xr:uid="{00000000-0005-0000-0000-0000DE890000}"/>
    <cellStyle name="Normal 3 2 6 3 3 4 4" xfId="12056" xr:uid="{00000000-0005-0000-0000-0000DF890000}"/>
    <cellStyle name="Normal 3 2 6 3 3 4 4 2" xfId="38806" xr:uid="{00000000-0005-0000-0000-0000E0890000}"/>
    <cellStyle name="Normal 3 2 6 3 3 4 5" xfId="16901" xr:uid="{00000000-0005-0000-0000-0000E1890000}"/>
    <cellStyle name="Normal 3 2 6 3 3 4 5 2" xfId="43651" xr:uid="{00000000-0005-0000-0000-0000E2890000}"/>
    <cellStyle name="Normal 3 2 6 3 3 4 6" xfId="19302" xr:uid="{00000000-0005-0000-0000-0000E3890000}"/>
    <cellStyle name="Normal 3 2 6 3 3 4 6 2" xfId="46049" xr:uid="{00000000-0005-0000-0000-0000E4890000}"/>
    <cellStyle name="Normal 3 2 6 3 3 4 7" xfId="21753" xr:uid="{00000000-0005-0000-0000-0000E5890000}"/>
    <cellStyle name="Normal 3 2 6 3 3 4 7 2" xfId="48500" xr:uid="{00000000-0005-0000-0000-0000E6890000}"/>
    <cellStyle name="Normal 3 2 6 3 3 4 8" xfId="26619" xr:uid="{00000000-0005-0000-0000-0000E7890000}"/>
    <cellStyle name="Normal 3 2 6 3 3 4 8 2" xfId="53364" xr:uid="{00000000-0005-0000-0000-0000E8890000}"/>
    <cellStyle name="Normal 3 2 6 3 3 4 9" xfId="29109" xr:uid="{00000000-0005-0000-0000-0000E9890000}"/>
    <cellStyle name="Normal 3 2 6 3 3 5" xfId="3377" xr:uid="{00000000-0005-0000-0000-0000EA890000}"/>
    <cellStyle name="Normal 3 2 6 3 3 5 2" xfId="8236" xr:uid="{00000000-0005-0000-0000-0000EB890000}"/>
    <cellStyle name="Normal 3 2 6 3 3 5 2 2" xfId="34986" xr:uid="{00000000-0005-0000-0000-0000EC890000}"/>
    <cellStyle name="Normal 3 2 6 3 3 5 3" xfId="13004" xr:uid="{00000000-0005-0000-0000-0000ED890000}"/>
    <cellStyle name="Normal 3 2 6 3 3 5 3 2" xfId="39754" xr:uid="{00000000-0005-0000-0000-0000EE890000}"/>
    <cellStyle name="Normal 3 2 6 3 3 5 4" xfId="22779" xr:uid="{00000000-0005-0000-0000-0000EF890000}"/>
    <cellStyle name="Normal 3 2 6 3 3 5 4 2" xfId="49526" xr:uid="{00000000-0005-0000-0000-0000F0890000}"/>
    <cellStyle name="Normal 3 2 6 3 3 5 5" xfId="30135" xr:uid="{00000000-0005-0000-0000-0000F1890000}"/>
    <cellStyle name="Normal 3 2 6 3 3 6" xfId="5788" xr:uid="{00000000-0005-0000-0000-0000F2890000}"/>
    <cellStyle name="Normal 3 2 6 3 3 6 2" xfId="32538" xr:uid="{00000000-0005-0000-0000-0000F3890000}"/>
    <cellStyle name="Normal 3 2 6 3 3 7" xfId="10634" xr:uid="{00000000-0005-0000-0000-0000F4890000}"/>
    <cellStyle name="Normal 3 2 6 3 3 7 2" xfId="37384" xr:uid="{00000000-0005-0000-0000-0000F5890000}"/>
    <cellStyle name="Normal 3 2 6 3 3 8" xfId="15479" xr:uid="{00000000-0005-0000-0000-0000F6890000}"/>
    <cellStyle name="Normal 3 2 6 3 3 8 2" xfId="42229" xr:uid="{00000000-0005-0000-0000-0000F7890000}"/>
    <cellStyle name="Normal 3 2 6 3 3 9" xfId="17878" xr:uid="{00000000-0005-0000-0000-0000F8890000}"/>
    <cellStyle name="Normal 3 2 6 3 3 9 2" xfId="44625" xr:uid="{00000000-0005-0000-0000-0000F9890000}"/>
    <cellStyle name="Normal 3 2 6 3 4" xfId="1157" xr:uid="{00000000-0005-0000-0000-0000FA890000}"/>
    <cellStyle name="Normal 3 2 6 3 4 10" xfId="27924" xr:uid="{00000000-0005-0000-0000-0000FB890000}"/>
    <cellStyle name="Normal 3 2 6 3 4 2" xfId="2587" xr:uid="{00000000-0005-0000-0000-0000FC890000}"/>
    <cellStyle name="Normal 3 2 6 3 4 2 2" xfId="5070" xr:uid="{00000000-0005-0000-0000-0000FD890000}"/>
    <cellStyle name="Normal 3 2 6 3 4 2 2 2" xfId="9921" xr:uid="{00000000-0005-0000-0000-0000FE890000}"/>
    <cellStyle name="Normal 3 2 6 3 4 2 2 2 2" xfId="36671" xr:uid="{00000000-0005-0000-0000-0000FF890000}"/>
    <cellStyle name="Normal 3 2 6 3 4 2 2 3" xfId="14663" xr:uid="{00000000-0005-0000-0000-0000008A0000}"/>
    <cellStyle name="Normal 3 2 6 3 4 2 2 3 2" xfId="41413" xr:uid="{00000000-0005-0000-0000-0000018A0000}"/>
    <cellStyle name="Normal 3 2 6 3 4 2 2 4" xfId="24464" xr:uid="{00000000-0005-0000-0000-0000028A0000}"/>
    <cellStyle name="Normal 3 2 6 3 4 2 2 4 2" xfId="51211" xr:uid="{00000000-0005-0000-0000-0000038A0000}"/>
    <cellStyle name="Normal 3 2 6 3 4 2 2 5" xfId="31820" xr:uid="{00000000-0005-0000-0000-0000048A0000}"/>
    <cellStyle name="Normal 3 2 6 3 4 2 3" xfId="7447" xr:uid="{00000000-0005-0000-0000-0000058A0000}"/>
    <cellStyle name="Normal 3 2 6 3 4 2 3 2" xfId="34197" xr:uid="{00000000-0005-0000-0000-0000068A0000}"/>
    <cellStyle name="Normal 3 2 6 3 4 2 4" xfId="12293" xr:uid="{00000000-0005-0000-0000-0000078A0000}"/>
    <cellStyle name="Normal 3 2 6 3 4 2 4 2" xfId="39043" xr:uid="{00000000-0005-0000-0000-0000088A0000}"/>
    <cellStyle name="Normal 3 2 6 3 4 2 5" xfId="17138" xr:uid="{00000000-0005-0000-0000-0000098A0000}"/>
    <cellStyle name="Normal 3 2 6 3 4 2 5 2" xfId="43888" xr:uid="{00000000-0005-0000-0000-00000A8A0000}"/>
    <cellStyle name="Normal 3 2 6 3 4 2 6" xfId="19539" xr:uid="{00000000-0005-0000-0000-00000B8A0000}"/>
    <cellStyle name="Normal 3 2 6 3 4 2 6 2" xfId="46286" xr:uid="{00000000-0005-0000-0000-00000C8A0000}"/>
    <cellStyle name="Normal 3 2 6 3 4 2 7" xfId="21990" xr:uid="{00000000-0005-0000-0000-00000D8A0000}"/>
    <cellStyle name="Normal 3 2 6 3 4 2 7 2" xfId="48737" xr:uid="{00000000-0005-0000-0000-00000E8A0000}"/>
    <cellStyle name="Normal 3 2 6 3 4 2 8" xfId="26856" xr:uid="{00000000-0005-0000-0000-00000F8A0000}"/>
    <cellStyle name="Normal 3 2 6 3 4 2 8 2" xfId="53601" xr:uid="{00000000-0005-0000-0000-0000108A0000}"/>
    <cellStyle name="Normal 3 2 6 3 4 2 9" xfId="29346" xr:uid="{00000000-0005-0000-0000-0000118A0000}"/>
    <cellStyle name="Normal 3 2 6 3 4 3" xfId="3641" xr:uid="{00000000-0005-0000-0000-0000128A0000}"/>
    <cellStyle name="Normal 3 2 6 3 4 3 2" xfId="8499" xr:uid="{00000000-0005-0000-0000-0000138A0000}"/>
    <cellStyle name="Normal 3 2 6 3 4 3 2 2" xfId="35249" xr:uid="{00000000-0005-0000-0000-0000148A0000}"/>
    <cellStyle name="Normal 3 2 6 3 4 3 3" xfId="13241" xr:uid="{00000000-0005-0000-0000-0000158A0000}"/>
    <cellStyle name="Normal 3 2 6 3 4 3 3 2" xfId="39991" xr:uid="{00000000-0005-0000-0000-0000168A0000}"/>
    <cellStyle name="Normal 3 2 6 3 4 3 4" xfId="23042" xr:uid="{00000000-0005-0000-0000-0000178A0000}"/>
    <cellStyle name="Normal 3 2 6 3 4 3 4 2" xfId="49789" xr:uid="{00000000-0005-0000-0000-0000188A0000}"/>
    <cellStyle name="Normal 3 2 6 3 4 3 5" xfId="30398" xr:uid="{00000000-0005-0000-0000-0000198A0000}"/>
    <cellStyle name="Normal 3 2 6 3 4 4" xfId="6025" xr:uid="{00000000-0005-0000-0000-00001A8A0000}"/>
    <cellStyle name="Normal 3 2 6 3 4 4 2" xfId="32775" xr:uid="{00000000-0005-0000-0000-00001B8A0000}"/>
    <cellStyle name="Normal 3 2 6 3 4 5" xfId="10871" xr:uid="{00000000-0005-0000-0000-00001C8A0000}"/>
    <cellStyle name="Normal 3 2 6 3 4 5 2" xfId="37621" xr:uid="{00000000-0005-0000-0000-00001D8A0000}"/>
    <cellStyle name="Normal 3 2 6 3 4 6" xfId="15716" xr:uid="{00000000-0005-0000-0000-00001E8A0000}"/>
    <cellStyle name="Normal 3 2 6 3 4 6 2" xfId="42466" xr:uid="{00000000-0005-0000-0000-00001F8A0000}"/>
    <cellStyle name="Normal 3 2 6 3 4 7" xfId="18117" xr:uid="{00000000-0005-0000-0000-0000208A0000}"/>
    <cellStyle name="Normal 3 2 6 3 4 7 2" xfId="44864" xr:uid="{00000000-0005-0000-0000-0000218A0000}"/>
    <cellStyle name="Normal 3 2 6 3 4 8" xfId="20568" xr:uid="{00000000-0005-0000-0000-0000228A0000}"/>
    <cellStyle name="Normal 3 2 6 3 4 8 2" xfId="47315" xr:uid="{00000000-0005-0000-0000-0000238A0000}"/>
    <cellStyle name="Normal 3 2 6 3 4 9" xfId="25434" xr:uid="{00000000-0005-0000-0000-0000248A0000}"/>
    <cellStyle name="Normal 3 2 6 3 4 9 2" xfId="52179" xr:uid="{00000000-0005-0000-0000-0000258A0000}"/>
    <cellStyle name="Normal 3 2 6 3 5" xfId="1637" xr:uid="{00000000-0005-0000-0000-0000268A0000}"/>
    <cellStyle name="Normal 3 2 6 3 5 2" xfId="4120" xr:uid="{00000000-0005-0000-0000-0000278A0000}"/>
    <cellStyle name="Normal 3 2 6 3 5 2 2" xfId="8973" xr:uid="{00000000-0005-0000-0000-0000288A0000}"/>
    <cellStyle name="Normal 3 2 6 3 5 2 2 2" xfId="35723" xr:uid="{00000000-0005-0000-0000-0000298A0000}"/>
    <cellStyle name="Normal 3 2 6 3 5 2 3" xfId="13715" xr:uid="{00000000-0005-0000-0000-00002A8A0000}"/>
    <cellStyle name="Normal 3 2 6 3 5 2 3 2" xfId="40465" xr:uid="{00000000-0005-0000-0000-00002B8A0000}"/>
    <cellStyle name="Normal 3 2 6 3 5 2 4" xfId="23516" xr:uid="{00000000-0005-0000-0000-00002C8A0000}"/>
    <cellStyle name="Normal 3 2 6 3 5 2 4 2" xfId="50263" xr:uid="{00000000-0005-0000-0000-00002D8A0000}"/>
    <cellStyle name="Normal 3 2 6 3 5 2 5" xfId="30872" xr:uid="{00000000-0005-0000-0000-00002E8A0000}"/>
    <cellStyle name="Normal 3 2 6 3 5 3" xfId="6499" xr:uid="{00000000-0005-0000-0000-00002F8A0000}"/>
    <cellStyle name="Normal 3 2 6 3 5 3 2" xfId="33249" xr:uid="{00000000-0005-0000-0000-0000308A0000}"/>
    <cellStyle name="Normal 3 2 6 3 5 4" xfId="11345" xr:uid="{00000000-0005-0000-0000-0000318A0000}"/>
    <cellStyle name="Normal 3 2 6 3 5 4 2" xfId="38095" xr:uid="{00000000-0005-0000-0000-0000328A0000}"/>
    <cellStyle name="Normal 3 2 6 3 5 5" xfId="16190" xr:uid="{00000000-0005-0000-0000-0000338A0000}"/>
    <cellStyle name="Normal 3 2 6 3 5 5 2" xfId="42940" xr:uid="{00000000-0005-0000-0000-0000348A0000}"/>
    <cellStyle name="Normal 3 2 6 3 5 6" xfId="18591" xr:uid="{00000000-0005-0000-0000-0000358A0000}"/>
    <cellStyle name="Normal 3 2 6 3 5 6 2" xfId="45338" xr:uid="{00000000-0005-0000-0000-0000368A0000}"/>
    <cellStyle name="Normal 3 2 6 3 5 7" xfId="21042" xr:uid="{00000000-0005-0000-0000-0000378A0000}"/>
    <cellStyle name="Normal 3 2 6 3 5 7 2" xfId="47789" xr:uid="{00000000-0005-0000-0000-0000388A0000}"/>
    <cellStyle name="Normal 3 2 6 3 5 8" xfId="25908" xr:uid="{00000000-0005-0000-0000-0000398A0000}"/>
    <cellStyle name="Normal 3 2 6 3 5 8 2" xfId="52653" xr:uid="{00000000-0005-0000-0000-00003A8A0000}"/>
    <cellStyle name="Normal 3 2 6 3 5 9" xfId="28398" xr:uid="{00000000-0005-0000-0000-00003B8A0000}"/>
    <cellStyle name="Normal 3 2 6 3 6" xfId="2113" xr:uid="{00000000-0005-0000-0000-00003C8A0000}"/>
    <cellStyle name="Normal 3 2 6 3 6 2" xfId="4596" xr:uid="{00000000-0005-0000-0000-00003D8A0000}"/>
    <cellStyle name="Normal 3 2 6 3 6 2 2" xfId="9447" xr:uid="{00000000-0005-0000-0000-00003E8A0000}"/>
    <cellStyle name="Normal 3 2 6 3 6 2 2 2" xfId="36197" xr:uid="{00000000-0005-0000-0000-00003F8A0000}"/>
    <cellStyle name="Normal 3 2 6 3 6 2 3" xfId="14189" xr:uid="{00000000-0005-0000-0000-0000408A0000}"/>
    <cellStyle name="Normal 3 2 6 3 6 2 3 2" xfId="40939" xr:uid="{00000000-0005-0000-0000-0000418A0000}"/>
    <cellStyle name="Normal 3 2 6 3 6 2 4" xfId="23990" xr:uid="{00000000-0005-0000-0000-0000428A0000}"/>
    <cellStyle name="Normal 3 2 6 3 6 2 4 2" xfId="50737" xr:uid="{00000000-0005-0000-0000-0000438A0000}"/>
    <cellStyle name="Normal 3 2 6 3 6 2 5" xfId="31346" xr:uid="{00000000-0005-0000-0000-0000448A0000}"/>
    <cellStyle name="Normal 3 2 6 3 6 3" xfId="6973" xr:uid="{00000000-0005-0000-0000-0000458A0000}"/>
    <cellStyle name="Normal 3 2 6 3 6 3 2" xfId="33723" xr:uid="{00000000-0005-0000-0000-0000468A0000}"/>
    <cellStyle name="Normal 3 2 6 3 6 4" xfId="11819" xr:uid="{00000000-0005-0000-0000-0000478A0000}"/>
    <cellStyle name="Normal 3 2 6 3 6 4 2" xfId="38569" xr:uid="{00000000-0005-0000-0000-0000488A0000}"/>
    <cellStyle name="Normal 3 2 6 3 6 5" xfId="16664" xr:uid="{00000000-0005-0000-0000-0000498A0000}"/>
    <cellStyle name="Normal 3 2 6 3 6 5 2" xfId="43414" xr:uid="{00000000-0005-0000-0000-00004A8A0000}"/>
    <cellStyle name="Normal 3 2 6 3 6 6" xfId="19065" xr:uid="{00000000-0005-0000-0000-00004B8A0000}"/>
    <cellStyle name="Normal 3 2 6 3 6 6 2" xfId="45812" xr:uid="{00000000-0005-0000-0000-00004C8A0000}"/>
    <cellStyle name="Normal 3 2 6 3 6 7" xfId="21516" xr:uid="{00000000-0005-0000-0000-00004D8A0000}"/>
    <cellStyle name="Normal 3 2 6 3 6 7 2" xfId="48263" xr:uid="{00000000-0005-0000-0000-00004E8A0000}"/>
    <cellStyle name="Normal 3 2 6 3 6 8" xfId="26382" xr:uid="{00000000-0005-0000-0000-00004F8A0000}"/>
    <cellStyle name="Normal 3 2 6 3 6 8 2" xfId="53127" xr:uid="{00000000-0005-0000-0000-0000508A0000}"/>
    <cellStyle name="Normal 3 2 6 3 6 9" xfId="28872" xr:uid="{00000000-0005-0000-0000-0000518A0000}"/>
    <cellStyle name="Normal 3 2 6 3 7" xfId="3088" xr:uid="{00000000-0005-0000-0000-0000528A0000}"/>
    <cellStyle name="Normal 3 2 6 3 7 2" xfId="7947" xr:uid="{00000000-0005-0000-0000-0000538A0000}"/>
    <cellStyle name="Normal 3 2 6 3 7 2 2" xfId="34697" xr:uid="{00000000-0005-0000-0000-0000548A0000}"/>
    <cellStyle name="Normal 3 2 6 3 7 3" xfId="12767" xr:uid="{00000000-0005-0000-0000-0000558A0000}"/>
    <cellStyle name="Normal 3 2 6 3 7 3 2" xfId="39517" xr:uid="{00000000-0005-0000-0000-0000568A0000}"/>
    <cellStyle name="Normal 3 2 6 3 7 4" xfId="22490" xr:uid="{00000000-0005-0000-0000-0000578A0000}"/>
    <cellStyle name="Normal 3 2 6 3 7 4 2" xfId="49237" xr:uid="{00000000-0005-0000-0000-0000588A0000}"/>
    <cellStyle name="Normal 3 2 6 3 7 5" xfId="29846" xr:uid="{00000000-0005-0000-0000-0000598A0000}"/>
    <cellStyle name="Normal 3 2 6 3 8" xfId="5551" xr:uid="{00000000-0005-0000-0000-00005A8A0000}"/>
    <cellStyle name="Normal 3 2 6 3 8 2" xfId="32301" xr:uid="{00000000-0005-0000-0000-00005B8A0000}"/>
    <cellStyle name="Normal 3 2 6 3 9" xfId="10396" xr:uid="{00000000-0005-0000-0000-00005C8A0000}"/>
    <cellStyle name="Normal 3 2 6 3 9 2" xfId="37146" xr:uid="{00000000-0005-0000-0000-00005D8A0000}"/>
    <cellStyle name="Normal 3 2 6 4" xfId="588" xr:uid="{00000000-0005-0000-0000-00005E8A0000}"/>
    <cellStyle name="Normal 3 2 6 4 10" xfId="17666" xr:uid="{00000000-0005-0000-0000-00005F8A0000}"/>
    <cellStyle name="Normal 3 2 6 4 10 2" xfId="44413" xr:uid="{00000000-0005-0000-0000-0000608A0000}"/>
    <cellStyle name="Normal 3 2 6 4 11" xfId="20124" xr:uid="{00000000-0005-0000-0000-0000618A0000}"/>
    <cellStyle name="Normal 3 2 6 4 11 2" xfId="46871" xr:uid="{00000000-0005-0000-0000-0000628A0000}"/>
    <cellStyle name="Normal 3 2 6 4 12" xfId="24990" xr:uid="{00000000-0005-0000-0000-0000638A0000}"/>
    <cellStyle name="Normal 3 2 6 4 12 2" xfId="51736" xr:uid="{00000000-0005-0000-0000-0000648A0000}"/>
    <cellStyle name="Normal 3 2 6 4 13" xfId="27403" xr:uid="{00000000-0005-0000-0000-0000658A0000}"/>
    <cellStyle name="Normal 3 2 6 4 2" xfId="920" xr:uid="{00000000-0005-0000-0000-0000668A0000}"/>
    <cellStyle name="Normal 3 2 6 4 2 10" xfId="20362" xr:uid="{00000000-0005-0000-0000-0000678A0000}"/>
    <cellStyle name="Normal 3 2 6 4 2 10 2" xfId="47109" xr:uid="{00000000-0005-0000-0000-0000688A0000}"/>
    <cellStyle name="Normal 3 2 6 4 2 11" xfId="25228" xr:uid="{00000000-0005-0000-0000-0000698A0000}"/>
    <cellStyle name="Normal 3 2 6 4 2 11 2" xfId="51973" xr:uid="{00000000-0005-0000-0000-00006A8A0000}"/>
    <cellStyle name="Normal 3 2 6 4 2 12" xfId="27692" xr:uid="{00000000-0005-0000-0000-00006B8A0000}"/>
    <cellStyle name="Normal 3 2 6 4 2 2" xfId="1427" xr:uid="{00000000-0005-0000-0000-00006C8A0000}"/>
    <cellStyle name="Normal 3 2 6 4 2 2 10" xfId="28192" xr:uid="{00000000-0005-0000-0000-00006D8A0000}"/>
    <cellStyle name="Normal 3 2 6 4 2 2 2" xfId="2855" xr:uid="{00000000-0005-0000-0000-00006E8A0000}"/>
    <cellStyle name="Normal 3 2 6 4 2 2 2 2" xfId="5338" xr:uid="{00000000-0005-0000-0000-00006F8A0000}"/>
    <cellStyle name="Normal 3 2 6 4 2 2 2 2 2" xfId="10189" xr:uid="{00000000-0005-0000-0000-0000708A0000}"/>
    <cellStyle name="Normal 3 2 6 4 2 2 2 2 2 2" xfId="36939" xr:uid="{00000000-0005-0000-0000-0000718A0000}"/>
    <cellStyle name="Normal 3 2 6 4 2 2 2 2 3" xfId="14931" xr:uid="{00000000-0005-0000-0000-0000728A0000}"/>
    <cellStyle name="Normal 3 2 6 4 2 2 2 2 3 2" xfId="41681" xr:uid="{00000000-0005-0000-0000-0000738A0000}"/>
    <cellStyle name="Normal 3 2 6 4 2 2 2 2 4" xfId="24732" xr:uid="{00000000-0005-0000-0000-0000748A0000}"/>
    <cellStyle name="Normal 3 2 6 4 2 2 2 2 4 2" xfId="51479" xr:uid="{00000000-0005-0000-0000-0000758A0000}"/>
    <cellStyle name="Normal 3 2 6 4 2 2 2 2 5" xfId="32088" xr:uid="{00000000-0005-0000-0000-0000768A0000}"/>
    <cellStyle name="Normal 3 2 6 4 2 2 2 3" xfId="7715" xr:uid="{00000000-0005-0000-0000-0000778A0000}"/>
    <cellStyle name="Normal 3 2 6 4 2 2 2 3 2" xfId="34465" xr:uid="{00000000-0005-0000-0000-0000788A0000}"/>
    <cellStyle name="Normal 3 2 6 4 2 2 2 4" xfId="12561" xr:uid="{00000000-0005-0000-0000-0000798A0000}"/>
    <cellStyle name="Normal 3 2 6 4 2 2 2 4 2" xfId="39311" xr:uid="{00000000-0005-0000-0000-00007A8A0000}"/>
    <cellStyle name="Normal 3 2 6 4 2 2 2 5" xfId="17406" xr:uid="{00000000-0005-0000-0000-00007B8A0000}"/>
    <cellStyle name="Normal 3 2 6 4 2 2 2 5 2" xfId="44156" xr:uid="{00000000-0005-0000-0000-00007C8A0000}"/>
    <cellStyle name="Normal 3 2 6 4 2 2 2 6" xfId="19807" xr:uid="{00000000-0005-0000-0000-00007D8A0000}"/>
    <cellStyle name="Normal 3 2 6 4 2 2 2 6 2" xfId="46554" xr:uid="{00000000-0005-0000-0000-00007E8A0000}"/>
    <cellStyle name="Normal 3 2 6 4 2 2 2 7" xfId="22258" xr:uid="{00000000-0005-0000-0000-00007F8A0000}"/>
    <cellStyle name="Normal 3 2 6 4 2 2 2 7 2" xfId="49005" xr:uid="{00000000-0005-0000-0000-0000808A0000}"/>
    <cellStyle name="Normal 3 2 6 4 2 2 2 8" xfId="27124" xr:uid="{00000000-0005-0000-0000-0000818A0000}"/>
    <cellStyle name="Normal 3 2 6 4 2 2 2 8 2" xfId="53869" xr:uid="{00000000-0005-0000-0000-0000828A0000}"/>
    <cellStyle name="Normal 3 2 6 4 2 2 2 9" xfId="29614" xr:uid="{00000000-0005-0000-0000-0000838A0000}"/>
    <cellStyle name="Normal 3 2 6 4 2 2 3" xfId="3910" xr:uid="{00000000-0005-0000-0000-0000848A0000}"/>
    <cellStyle name="Normal 3 2 6 4 2 2 3 2" xfId="8767" xr:uid="{00000000-0005-0000-0000-0000858A0000}"/>
    <cellStyle name="Normal 3 2 6 4 2 2 3 2 2" xfId="35517" xr:uid="{00000000-0005-0000-0000-0000868A0000}"/>
    <cellStyle name="Normal 3 2 6 4 2 2 3 3" xfId="13509" xr:uid="{00000000-0005-0000-0000-0000878A0000}"/>
    <cellStyle name="Normal 3 2 6 4 2 2 3 3 2" xfId="40259" xr:uid="{00000000-0005-0000-0000-0000888A0000}"/>
    <cellStyle name="Normal 3 2 6 4 2 2 3 4" xfId="23310" xr:uid="{00000000-0005-0000-0000-0000898A0000}"/>
    <cellStyle name="Normal 3 2 6 4 2 2 3 4 2" xfId="50057" xr:uid="{00000000-0005-0000-0000-00008A8A0000}"/>
    <cellStyle name="Normal 3 2 6 4 2 2 3 5" xfId="30666" xr:uid="{00000000-0005-0000-0000-00008B8A0000}"/>
    <cellStyle name="Normal 3 2 6 4 2 2 4" xfId="6293" xr:uid="{00000000-0005-0000-0000-00008C8A0000}"/>
    <cellStyle name="Normal 3 2 6 4 2 2 4 2" xfId="33043" xr:uid="{00000000-0005-0000-0000-00008D8A0000}"/>
    <cellStyle name="Normal 3 2 6 4 2 2 5" xfId="11139" xr:uid="{00000000-0005-0000-0000-00008E8A0000}"/>
    <cellStyle name="Normal 3 2 6 4 2 2 5 2" xfId="37889" xr:uid="{00000000-0005-0000-0000-00008F8A0000}"/>
    <cellStyle name="Normal 3 2 6 4 2 2 6" xfId="15984" xr:uid="{00000000-0005-0000-0000-0000908A0000}"/>
    <cellStyle name="Normal 3 2 6 4 2 2 6 2" xfId="42734" xr:uid="{00000000-0005-0000-0000-0000918A0000}"/>
    <cellStyle name="Normal 3 2 6 4 2 2 7" xfId="18385" xr:uid="{00000000-0005-0000-0000-0000928A0000}"/>
    <cellStyle name="Normal 3 2 6 4 2 2 7 2" xfId="45132" xr:uid="{00000000-0005-0000-0000-0000938A0000}"/>
    <cellStyle name="Normal 3 2 6 4 2 2 8" xfId="20836" xr:uid="{00000000-0005-0000-0000-0000948A0000}"/>
    <cellStyle name="Normal 3 2 6 4 2 2 8 2" xfId="47583" xr:uid="{00000000-0005-0000-0000-0000958A0000}"/>
    <cellStyle name="Normal 3 2 6 4 2 2 9" xfId="25702" xr:uid="{00000000-0005-0000-0000-0000968A0000}"/>
    <cellStyle name="Normal 3 2 6 4 2 2 9 2" xfId="52447" xr:uid="{00000000-0005-0000-0000-0000978A0000}"/>
    <cellStyle name="Normal 3 2 6 4 2 3" xfId="1906" xr:uid="{00000000-0005-0000-0000-0000988A0000}"/>
    <cellStyle name="Normal 3 2 6 4 2 3 2" xfId="4389" xr:uid="{00000000-0005-0000-0000-0000998A0000}"/>
    <cellStyle name="Normal 3 2 6 4 2 3 2 2" xfId="9241" xr:uid="{00000000-0005-0000-0000-00009A8A0000}"/>
    <cellStyle name="Normal 3 2 6 4 2 3 2 2 2" xfId="35991" xr:uid="{00000000-0005-0000-0000-00009B8A0000}"/>
    <cellStyle name="Normal 3 2 6 4 2 3 2 3" xfId="13983" xr:uid="{00000000-0005-0000-0000-00009C8A0000}"/>
    <cellStyle name="Normal 3 2 6 4 2 3 2 3 2" xfId="40733" xr:uid="{00000000-0005-0000-0000-00009D8A0000}"/>
    <cellStyle name="Normal 3 2 6 4 2 3 2 4" xfId="23784" xr:uid="{00000000-0005-0000-0000-00009E8A0000}"/>
    <cellStyle name="Normal 3 2 6 4 2 3 2 4 2" xfId="50531" xr:uid="{00000000-0005-0000-0000-00009F8A0000}"/>
    <cellStyle name="Normal 3 2 6 4 2 3 2 5" xfId="31140" xr:uid="{00000000-0005-0000-0000-0000A08A0000}"/>
    <cellStyle name="Normal 3 2 6 4 2 3 3" xfId="6767" xr:uid="{00000000-0005-0000-0000-0000A18A0000}"/>
    <cellStyle name="Normal 3 2 6 4 2 3 3 2" xfId="33517" xr:uid="{00000000-0005-0000-0000-0000A28A0000}"/>
    <cellStyle name="Normal 3 2 6 4 2 3 4" xfId="11613" xr:uid="{00000000-0005-0000-0000-0000A38A0000}"/>
    <cellStyle name="Normal 3 2 6 4 2 3 4 2" xfId="38363" xr:uid="{00000000-0005-0000-0000-0000A48A0000}"/>
    <cellStyle name="Normal 3 2 6 4 2 3 5" xfId="16458" xr:uid="{00000000-0005-0000-0000-0000A58A0000}"/>
    <cellStyle name="Normal 3 2 6 4 2 3 5 2" xfId="43208" xr:uid="{00000000-0005-0000-0000-0000A68A0000}"/>
    <cellStyle name="Normal 3 2 6 4 2 3 6" xfId="18859" xr:uid="{00000000-0005-0000-0000-0000A78A0000}"/>
    <cellStyle name="Normal 3 2 6 4 2 3 6 2" xfId="45606" xr:uid="{00000000-0005-0000-0000-0000A88A0000}"/>
    <cellStyle name="Normal 3 2 6 4 2 3 7" xfId="21310" xr:uid="{00000000-0005-0000-0000-0000A98A0000}"/>
    <cellStyle name="Normal 3 2 6 4 2 3 7 2" xfId="48057" xr:uid="{00000000-0005-0000-0000-0000AA8A0000}"/>
    <cellStyle name="Normal 3 2 6 4 2 3 8" xfId="26176" xr:uid="{00000000-0005-0000-0000-0000AB8A0000}"/>
    <cellStyle name="Normal 3 2 6 4 2 3 8 2" xfId="52921" xr:uid="{00000000-0005-0000-0000-0000AC8A0000}"/>
    <cellStyle name="Normal 3 2 6 4 2 3 9" xfId="28666" xr:uid="{00000000-0005-0000-0000-0000AD8A0000}"/>
    <cellStyle name="Normal 3 2 6 4 2 4" xfId="2381" xr:uid="{00000000-0005-0000-0000-0000AE8A0000}"/>
    <cellStyle name="Normal 3 2 6 4 2 4 2" xfId="4864" xr:uid="{00000000-0005-0000-0000-0000AF8A0000}"/>
    <cellStyle name="Normal 3 2 6 4 2 4 2 2" xfId="9715" xr:uid="{00000000-0005-0000-0000-0000B08A0000}"/>
    <cellStyle name="Normal 3 2 6 4 2 4 2 2 2" xfId="36465" xr:uid="{00000000-0005-0000-0000-0000B18A0000}"/>
    <cellStyle name="Normal 3 2 6 4 2 4 2 3" xfId="14457" xr:uid="{00000000-0005-0000-0000-0000B28A0000}"/>
    <cellStyle name="Normal 3 2 6 4 2 4 2 3 2" xfId="41207" xr:uid="{00000000-0005-0000-0000-0000B38A0000}"/>
    <cellStyle name="Normal 3 2 6 4 2 4 2 4" xfId="24258" xr:uid="{00000000-0005-0000-0000-0000B48A0000}"/>
    <cellStyle name="Normal 3 2 6 4 2 4 2 4 2" xfId="51005" xr:uid="{00000000-0005-0000-0000-0000B58A0000}"/>
    <cellStyle name="Normal 3 2 6 4 2 4 2 5" xfId="31614" xr:uid="{00000000-0005-0000-0000-0000B68A0000}"/>
    <cellStyle name="Normal 3 2 6 4 2 4 3" xfId="7241" xr:uid="{00000000-0005-0000-0000-0000B78A0000}"/>
    <cellStyle name="Normal 3 2 6 4 2 4 3 2" xfId="33991" xr:uid="{00000000-0005-0000-0000-0000B88A0000}"/>
    <cellStyle name="Normal 3 2 6 4 2 4 4" xfId="12087" xr:uid="{00000000-0005-0000-0000-0000B98A0000}"/>
    <cellStyle name="Normal 3 2 6 4 2 4 4 2" xfId="38837" xr:uid="{00000000-0005-0000-0000-0000BA8A0000}"/>
    <cellStyle name="Normal 3 2 6 4 2 4 5" xfId="16932" xr:uid="{00000000-0005-0000-0000-0000BB8A0000}"/>
    <cellStyle name="Normal 3 2 6 4 2 4 5 2" xfId="43682" xr:uid="{00000000-0005-0000-0000-0000BC8A0000}"/>
    <cellStyle name="Normal 3 2 6 4 2 4 6" xfId="19333" xr:uid="{00000000-0005-0000-0000-0000BD8A0000}"/>
    <cellStyle name="Normal 3 2 6 4 2 4 6 2" xfId="46080" xr:uid="{00000000-0005-0000-0000-0000BE8A0000}"/>
    <cellStyle name="Normal 3 2 6 4 2 4 7" xfId="21784" xr:uid="{00000000-0005-0000-0000-0000BF8A0000}"/>
    <cellStyle name="Normal 3 2 6 4 2 4 7 2" xfId="48531" xr:uid="{00000000-0005-0000-0000-0000C08A0000}"/>
    <cellStyle name="Normal 3 2 6 4 2 4 8" xfId="26650" xr:uid="{00000000-0005-0000-0000-0000C18A0000}"/>
    <cellStyle name="Normal 3 2 6 4 2 4 8 2" xfId="53395" xr:uid="{00000000-0005-0000-0000-0000C28A0000}"/>
    <cellStyle name="Normal 3 2 6 4 2 4 9" xfId="29140" xr:uid="{00000000-0005-0000-0000-0000C38A0000}"/>
    <cellStyle name="Normal 3 2 6 4 2 5" xfId="3408" xr:uid="{00000000-0005-0000-0000-0000C48A0000}"/>
    <cellStyle name="Normal 3 2 6 4 2 5 2" xfId="8267" xr:uid="{00000000-0005-0000-0000-0000C58A0000}"/>
    <cellStyle name="Normal 3 2 6 4 2 5 2 2" xfId="35017" xr:uid="{00000000-0005-0000-0000-0000C68A0000}"/>
    <cellStyle name="Normal 3 2 6 4 2 5 3" xfId="13035" xr:uid="{00000000-0005-0000-0000-0000C78A0000}"/>
    <cellStyle name="Normal 3 2 6 4 2 5 3 2" xfId="39785" xr:uid="{00000000-0005-0000-0000-0000C88A0000}"/>
    <cellStyle name="Normal 3 2 6 4 2 5 4" xfId="22810" xr:uid="{00000000-0005-0000-0000-0000C98A0000}"/>
    <cellStyle name="Normal 3 2 6 4 2 5 4 2" xfId="49557" xr:uid="{00000000-0005-0000-0000-0000CA8A0000}"/>
    <cellStyle name="Normal 3 2 6 4 2 5 5" xfId="30166" xr:uid="{00000000-0005-0000-0000-0000CB8A0000}"/>
    <cellStyle name="Normal 3 2 6 4 2 6" xfId="5819" xr:uid="{00000000-0005-0000-0000-0000CC8A0000}"/>
    <cellStyle name="Normal 3 2 6 4 2 6 2" xfId="32569" xr:uid="{00000000-0005-0000-0000-0000CD8A0000}"/>
    <cellStyle name="Normal 3 2 6 4 2 7" xfId="10665" xr:uid="{00000000-0005-0000-0000-0000CE8A0000}"/>
    <cellStyle name="Normal 3 2 6 4 2 7 2" xfId="37415" xr:uid="{00000000-0005-0000-0000-0000CF8A0000}"/>
    <cellStyle name="Normal 3 2 6 4 2 8" xfId="15510" xr:uid="{00000000-0005-0000-0000-0000D08A0000}"/>
    <cellStyle name="Normal 3 2 6 4 2 8 2" xfId="42260" xr:uid="{00000000-0005-0000-0000-0000D18A0000}"/>
    <cellStyle name="Normal 3 2 6 4 2 9" xfId="17909" xr:uid="{00000000-0005-0000-0000-0000D28A0000}"/>
    <cellStyle name="Normal 3 2 6 4 2 9 2" xfId="44656" xr:uid="{00000000-0005-0000-0000-0000D38A0000}"/>
    <cellStyle name="Normal 3 2 6 4 3" xfId="1188" xr:uid="{00000000-0005-0000-0000-0000D48A0000}"/>
    <cellStyle name="Normal 3 2 6 4 3 10" xfId="27955" xr:uid="{00000000-0005-0000-0000-0000D58A0000}"/>
    <cellStyle name="Normal 3 2 6 4 3 2" xfId="2618" xr:uid="{00000000-0005-0000-0000-0000D68A0000}"/>
    <cellStyle name="Normal 3 2 6 4 3 2 2" xfId="5101" xr:uid="{00000000-0005-0000-0000-0000D78A0000}"/>
    <cellStyle name="Normal 3 2 6 4 3 2 2 2" xfId="9952" xr:uid="{00000000-0005-0000-0000-0000D88A0000}"/>
    <cellStyle name="Normal 3 2 6 4 3 2 2 2 2" xfId="36702" xr:uid="{00000000-0005-0000-0000-0000D98A0000}"/>
    <cellStyle name="Normal 3 2 6 4 3 2 2 3" xfId="14694" xr:uid="{00000000-0005-0000-0000-0000DA8A0000}"/>
    <cellStyle name="Normal 3 2 6 4 3 2 2 3 2" xfId="41444" xr:uid="{00000000-0005-0000-0000-0000DB8A0000}"/>
    <cellStyle name="Normal 3 2 6 4 3 2 2 4" xfId="24495" xr:uid="{00000000-0005-0000-0000-0000DC8A0000}"/>
    <cellStyle name="Normal 3 2 6 4 3 2 2 4 2" xfId="51242" xr:uid="{00000000-0005-0000-0000-0000DD8A0000}"/>
    <cellStyle name="Normal 3 2 6 4 3 2 2 5" xfId="31851" xr:uid="{00000000-0005-0000-0000-0000DE8A0000}"/>
    <cellStyle name="Normal 3 2 6 4 3 2 3" xfId="7478" xr:uid="{00000000-0005-0000-0000-0000DF8A0000}"/>
    <cellStyle name="Normal 3 2 6 4 3 2 3 2" xfId="34228" xr:uid="{00000000-0005-0000-0000-0000E08A0000}"/>
    <cellStyle name="Normal 3 2 6 4 3 2 4" xfId="12324" xr:uid="{00000000-0005-0000-0000-0000E18A0000}"/>
    <cellStyle name="Normal 3 2 6 4 3 2 4 2" xfId="39074" xr:uid="{00000000-0005-0000-0000-0000E28A0000}"/>
    <cellStyle name="Normal 3 2 6 4 3 2 5" xfId="17169" xr:uid="{00000000-0005-0000-0000-0000E38A0000}"/>
    <cellStyle name="Normal 3 2 6 4 3 2 5 2" xfId="43919" xr:uid="{00000000-0005-0000-0000-0000E48A0000}"/>
    <cellStyle name="Normal 3 2 6 4 3 2 6" xfId="19570" xr:uid="{00000000-0005-0000-0000-0000E58A0000}"/>
    <cellStyle name="Normal 3 2 6 4 3 2 6 2" xfId="46317" xr:uid="{00000000-0005-0000-0000-0000E68A0000}"/>
    <cellStyle name="Normal 3 2 6 4 3 2 7" xfId="22021" xr:uid="{00000000-0005-0000-0000-0000E78A0000}"/>
    <cellStyle name="Normal 3 2 6 4 3 2 7 2" xfId="48768" xr:uid="{00000000-0005-0000-0000-0000E88A0000}"/>
    <cellStyle name="Normal 3 2 6 4 3 2 8" xfId="26887" xr:uid="{00000000-0005-0000-0000-0000E98A0000}"/>
    <cellStyle name="Normal 3 2 6 4 3 2 8 2" xfId="53632" xr:uid="{00000000-0005-0000-0000-0000EA8A0000}"/>
    <cellStyle name="Normal 3 2 6 4 3 2 9" xfId="29377" xr:uid="{00000000-0005-0000-0000-0000EB8A0000}"/>
    <cellStyle name="Normal 3 2 6 4 3 3" xfId="3672" xr:uid="{00000000-0005-0000-0000-0000EC8A0000}"/>
    <cellStyle name="Normal 3 2 6 4 3 3 2" xfId="8530" xr:uid="{00000000-0005-0000-0000-0000ED8A0000}"/>
    <cellStyle name="Normal 3 2 6 4 3 3 2 2" xfId="35280" xr:uid="{00000000-0005-0000-0000-0000EE8A0000}"/>
    <cellStyle name="Normal 3 2 6 4 3 3 3" xfId="13272" xr:uid="{00000000-0005-0000-0000-0000EF8A0000}"/>
    <cellStyle name="Normal 3 2 6 4 3 3 3 2" xfId="40022" xr:uid="{00000000-0005-0000-0000-0000F08A0000}"/>
    <cellStyle name="Normal 3 2 6 4 3 3 4" xfId="23073" xr:uid="{00000000-0005-0000-0000-0000F18A0000}"/>
    <cellStyle name="Normal 3 2 6 4 3 3 4 2" xfId="49820" xr:uid="{00000000-0005-0000-0000-0000F28A0000}"/>
    <cellStyle name="Normal 3 2 6 4 3 3 5" xfId="30429" xr:uid="{00000000-0005-0000-0000-0000F38A0000}"/>
    <cellStyle name="Normal 3 2 6 4 3 4" xfId="6056" xr:uid="{00000000-0005-0000-0000-0000F48A0000}"/>
    <cellStyle name="Normal 3 2 6 4 3 4 2" xfId="32806" xr:uid="{00000000-0005-0000-0000-0000F58A0000}"/>
    <cellStyle name="Normal 3 2 6 4 3 5" xfId="10902" xr:uid="{00000000-0005-0000-0000-0000F68A0000}"/>
    <cellStyle name="Normal 3 2 6 4 3 5 2" xfId="37652" xr:uid="{00000000-0005-0000-0000-0000F78A0000}"/>
    <cellStyle name="Normal 3 2 6 4 3 6" xfId="15747" xr:uid="{00000000-0005-0000-0000-0000F88A0000}"/>
    <cellStyle name="Normal 3 2 6 4 3 6 2" xfId="42497" xr:uid="{00000000-0005-0000-0000-0000F98A0000}"/>
    <cellStyle name="Normal 3 2 6 4 3 7" xfId="18148" xr:uid="{00000000-0005-0000-0000-0000FA8A0000}"/>
    <cellStyle name="Normal 3 2 6 4 3 7 2" xfId="44895" xr:uid="{00000000-0005-0000-0000-0000FB8A0000}"/>
    <cellStyle name="Normal 3 2 6 4 3 8" xfId="20599" xr:uid="{00000000-0005-0000-0000-0000FC8A0000}"/>
    <cellStyle name="Normal 3 2 6 4 3 8 2" xfId="47346" xr:uid="{00000000-0005-0000-0000-0000FD8A0000}"/>
    <cellStyle name="Normal 3 2 6 4 3 9" xfId="25465" xr:uid="{00000000-0005-0000-0000-0000FE8A0000}"/>
    <cellStyle name="Normal 3 2 6 4 3 9 2" xfId="52210" xr:uid="{00000000-0005-0000-0000-0000FF8A0000}"/>
    <cellStyle name="Normal 3 2 6 4 4" xfId="1668" xr:uid="{00000000-0005-0000-0000-0000008B0000}"/>
    <cellStyle name="Normal 3 2 6 4 4 2" xfId="4151" xr:uid="{00000000-0005-0000-0000-0000018B0000}"/>
    <cellStyle name="Normal 3 2 6 4 4 2 2" xfId="9004" xr:uid="{00000000-0005-0000-0000-0000028B0000}"/>
    <cellStyle name="Normal 3 2 6 4 4 2 2 2" xfId="35754" xr:uid="{00000000-0005-0000-0000-0000038B0000}"/>
    <cellStyle name="Normal 3 2 6 4 4 2 3" xfId="13746" xr:uid="{00000000-0005-0000-0000-0000048B0000}"/>
    <cellStyle name="Normal 3 2 6 4 4 2 3 2" xfId="40496" xr:uid="{00000000-0005-0000-0000-0000058B0000}"/>
    <cellStyle name="Normal 3 2 6 4 4 2 4" xfId="23547" xr:uid="{00000000-0005-0000-0000-0000068B0000}"/>
    <cellStyle name="Normal 3 2 6 4 4 2 4 2" xfId="50294" xr:uid="{00000000-0005-0000-0000-0000078B0000}"/>
    <cellStyle name="Normal 3 2 6 4 4 2 5" xfId="30903" xr:uid="{00000000-0005-0000-0000-0000088B0000}"/>
    <cellStyle name="Normal 3 2 6 4 4 3" xfId="6530" xr:uid="{00000000-0005-0000-0000-0000098B0000}"/>
    <cellStyle name="Normal 3 2 6 4 4 3 2" xfId="33280" xr:uid="{00000000-0005-0000-0000-00000A8B0000}"/>
    <cellStyle name="Normal 3 2 6 4 4 4" xfId="11376" xr:uid="{00000000-0005-0000-0000-00000B8B0000}"/>
    <cellStyle name="Normal 3 2 6 4 4 4 2" xfId="38126" xr:uid="{00000000-0005-0000-0000-00000C8B0000}"/>
    <cellStyle name="Normal 3 2 6 4 4 5" xfId="16221" xr:uid="{00000000-0005-0000-0000-00000D8B0000}"/>
    <cellStyle name="Normal 3 2 6 4 4 5 2" xfId="42971" xr:uid="{00000000-0005-0000-0000-00000E8B0000}"/>
    <cellStyle name="Normal 3 2 6 4 4 6" xfId="18622" xr:uid="{00000000-0005-0000-0000-00000F8B0000}"/>
    <cellStyle name="Normal 3 2 6 4 4 6 2" xfId="45369" xr:uid="{00000000-0005-0000-0000-0000108B0000}"/>
    <cellStyle name="Normal 3 2 6 4 4 7" xfId="21073" xr:uid="{00000000-0005-0000-0000-0000118B0000}"/>
    <cellStyle name="Normal 3 2 6 4 4 7 2" xfId="47820" xr:uid="{00000000-0005-0000-0000-0000128B0000}"/>
    <cellStyle name="Normal 3 2 6 4 4 8" xfId="25939" xr:uid="{00000000-0005-0000-0000-0000138B0000}"/>
    <cellStyle name="Normal 3 2 6 4 4 8 2" xfId="52684" xr:uid="{00000000-0005-0000-0000-0000148B0000}"/>
    <cellStyle name="Normal 3 2 6 4 4 9" xfId="28429" xr:uid="{00000000-0005-0000-0000-0000158B0000}"/>
    <cellStyle name="Normal 3 2 6 4 5" xfId="2144" xr:uid="{00000000-0005-0000-0000-0000168B0000}"/>
    <cellStyle name="Normal 3 2 6 4 5 2" xfId="4627" xr:uid="{00000000-0005-0000-0000-0000178B0000}"/>
    <cellStyle name="Normal 3 2 6 4 5 2 2" xfId="9478" xr:uid="{00000000-0005-0000-0000-0000188B0000}"/>
    <cellStyle name="Normal 3 2 6 4 5 2 2 2" xfId="36228" xr:uid="{00000000-0005-0000-0000-0000198B0000}"/>
    <cellStyle name="Normal 3 2 6 4 5 2 3" xfId="14220" xr:uid="{00000000-0005-0000-0000-00001A8B0000}"/>
    <cellStyle name="Normal 3 2 6 4 5 2 3 2" xfId="40970" xr:uid="{00000000-0005-0000-0000-00001B8B0000}"/>
    <cellStyle name="Normal 3 2 6 4 5 2 4" xfId="24021" xr:uid="{00000000-0005-0000-0000-00001C8B0000}"/>
    <cellStyle name="Normal 3 2 6 4 5 2 4 2" xfId="50768" xr:uid="{00000000-0005-0000-0000-00001D8B0000}"/>
    <cellStyle name="Normal 3 2 6 4 5 2 5" xfId="31377" xr:uid="{00000000-0005-0000-0000-00001E8B0000}"/>
    <cellStyle name="Normal 3 2 6 4 5 3" xfId="7004" xr:uid="{00000000-0005-0000-0000-00001F8B0000}"/>
    <cellStyle name="Normal 3 2 6 4 5 3 2" xfId="33754" xr:uid="{00000000-0005-0000-0000-0000208B0000}"/>
    <cellStyle name="Normal 3 2 6 4 5 4" xfId="11850" xr:uid="{00000000-0005-0000-0000-0000218B0000}"/>
    <cellStyle name="Normal 3 2 6 4 5 4 2" xfId="38600" xr:uid="{00000000-0005-0000-0000-0000228B0000}"/>
    <cellStyle name="Normal 3 2 6 4 5 5" xfId="16695" xr:uid="{00000000-0005-0000-0000-0000238B0000}"/>
    <cellStyle name="Normal 3 2 6 4 5 5 2" xfId="43445" xr:uid="{00000000-0005-0000-0000-0000248B0000}"/>
    <cellStyle name="Normal 3 2 6 4 5 6" xfId="19096" xr:uid="{00000000-0005-0000-0000-0000258B0000}"/>
    <cellStyle name="Normal 3 2 6 4 5 6 2" xfId="45843" xr:uid="{00000000-0005-0000-0000-0000268B0000}"/>
    <cellStyle name="Normal 3 2 6 4 5 7" xfId="21547" xr:uid="{00000000-0005-0000-0000-0000278B0000}"/>
    <cellStyle name="Normal 3 2 6 4 5 7 2" xfId="48294" xr:uid="{00000000-0005-0000-0000-0000288B0000}"/>
    <cellStyle name="Normal 3 2 6 4 5 8" xfId="26413" xr:uid="{00000000-0005-0000-0000-0000298B0000}"/>
    <cellStyle name="Normal 3 2 6 4 5 8 2" xfId="53158" xr:uid="{00000000-0005-0000-0000-00002A8B0000}"/>
    <cellStyle name="Normal 3 2 6 4 5 9" xfId="28903" xr:uid="{00000000-0005-0000-0000-00002B8B0000}"/>
    <cellStyle name="Normal 3 2 6 4 6" xfId="3119" xr:uid="{00000000-0005-0000-0000-00002C8B0000}"/>
    <cellStyle name="Normal 3 2 6 4 6 2" xfId="7978" xr:uid="{00000000-0005-0000-0000-00002D8B0000}"/>
    <cellStyle name="Normal 3 2 6 4 6 2 2" xfId="34728" xr:uid="{00000000-0005-0000-0000-00002E8B0000}"/>
    <cellStyle name="Normal 3 2 6 4 6 3" xfId="12798" xr:uid="{00000000-0005-0000-0000-00002F8B0000}"/>
    <cellStyle name="Normal 3 2 6 4 6 3 2" xfId="39548" xr:uid="{00000000-0005-0000-0000-0000308B0000}"/>
    <cellStyle name="Normal 3 2 6 4 6 4" xfId="22521" xr:uid="{00000000-0005-0000-0000-0000318B0000}"/>
    <cellStyle name="Normal 3 2 6 4 6 4 2" xfId="49268" xr:uid="{00000000-0005-0000-0000-0000328B0000}"/>
    <cellStyle name="Normal 3 2 6 4 6 5" xfId="29877" xr:uid="{00000000-0005-0000-0000-0000338B0000}"/>
    <cellStyle name="Normal 3 2 6 4 7" xfId="5582" xr:uid="{00000000-0005-0000-0000-0000348B0000}"/>
    <cellStyle name="Normal 3 2 6 4 7 2" xfId="32332" xr:uid="{00000000-0005-0000-0000-0000358B0000}"/>
    <cellStyle name="Normal 3 2 6 4 8" xfId="10427" xr:uid="{00000000-0005-0000-0000-0000368B0000}"/>
    <cellStyle name="Normal 3 2 6 4 8 2" xfId="37177" xr:uid="{00000000-0005-0000-0000-0000378B0000}"/>
    <cellStyle name="Normal 3 2 6 4 9" xfId="15273" xr:uid="{00000000-0005-0000-0000-0000388B0000}"/>
    <cellStyle name="Normal 3 2 6 4 9 2" xfId="42023" xr:uid="{00000000-0005-0000-0000-0000398B0000}"/>
    <cellStyle name="Normal 3 2 6 5" xfId="627" xr:uid="{00000000-0005-0000-0000-00003A8B0000}"/>
    <cellStyle name="Normal 3 2 6 5 10" xfId="17701" xr:uid="{00000000-0005-0000-0000-00003B8B0000}"/>
    <cellStyle name="Normal 3 2 6 5 10 2" xfId="44448" xr:uid="{00000000-0005-0000-0000-00003C8B0000}"/>
    <cellStyle name="Normal 3 2 6 5 11" xfId="20159" xr:uid="{00000000-0005-0000-0000-00003D8B0000}"/>
    <cellStyle name="Normal 3 2 6 5 11 2" xfId="46906" xr:uid="{00000000-0005-0000-0000-00003E8B0000}"/>
    <cellStyle name="Normal 3 2 6 5 12" xfId="25025" xr:uid="{00000000-0005-0000-0000-00003F8B0000}"/>
    <cellStyle name="Normal 3 2 6 5 12 2" xfId="51771" xr:uid="{00000000-0005-0000-0000-0000408B0000}"/>
    <cellStyle name="Normal 3 2 6 5 13" xfId="27438" xr:uid="{00000000-0005-0000-0000-0000418B0000}"/>
    <cellStyle name="Normal 3 2 6 5 2" xfId="959" xr:uid="{00000000-0005-0000-0000-0000428B0000}"/>
    <cellStyle name="Normal 3 2 6 5 2 10" xfId="20397" xr:uid="{00000000-0005-0000-0000-0000438B0000}"/>
    <cellStyle name="Normal 3 2 6 5 2 10 2" xfId="47144" xr:uid="{00000000-0005-0000-0000-0000448B0000}"/>
    <cellStyle name="Normal 3 2 6 5 2 11" xfId="25263" xr:uid="{00000000-0005-0000-0000-0000458B0000}"/>
    <cellStyle name="Normal 3 2 6 5 2 11 2" xfId="52008" xr:uid="{00000000-0005-0000-0000-0000468B0000}"/>
    <cellStyle name="Normal 3 2 6 5 2 12" xfId="27727" xr:uid="{00000000-0005-0000-0000-0000478B0000}"/>
    <cellStyle name="Normal 3 2 6 5 2 2" xfId="1462" xr:uid="{00000000-0005-0000-0000-0000488B0000}"/>
    <cellStyle name="Normal 3 2 6 5 2 2 10" xfId="28227" xr:uid="{00000000-0005-0000-0000-0000498B0000}"/>
    <cellStyle name="Normal 3 2 6 5 2 2 2" xfId="2890" xr:uid="{00000000-0005-0000-0000-00004A8B0000}"/>
    <cellStyle name="Normal 3 2 6 5 2 2 2 2" xfId="5373" xr:uid="{00000000-0005-0000-0000-00004B8B0000}"/>
    <cellStyle name="Normal 3 2 6 5 2 2 2 2 2" xfId="10224" xr:uid="{00000000-0005-0000-0000-00004C8B0000}"/>
    <cellStyle name="Normal 3 2 6 5 2 2 2 2 2 2" xfId="36974" xr:uid="{00000000-0005-0000-0000-00004D8B0000}"/>
    <cellStyle name="Normal 3 2 6 5 2 2 2 2 3" xfId="14966" xr:uid="{00000000-0005-0000-0000-00004E8B0000}"/>
    <cellStyle name="Normal 3 2 6 5 2 2 2 2 3 2" xfId="41716" xr:uid="{00000000-0005-0000-0000-00004F8B0000}"/>
    <cellStyle name="Normal 3 2 6 5 2 2 2 2 4" xfId="24767" xr:uid="{00000000-0005-0000-0000-0000508B0000}"/>
    <cellStyle name="Normal 3 2 6 5 2 2 2 2 4 2" xfId="51514" xr:uid="{00000000-0005-0000-0000-0000518B0000}"/>
    <cellStyle name="Normal 3 2 6 5 2 2 2 2 5" xfId="32123" xr:uid="{00000000-0005-0000-0000-0000528B0000}"/>
    <cellStyle name="Normal 3 2 6 5 2 2 2 3" xfId="7750" xr:uid="{00000000-0005-0000-0000-0000538B0000}"/>
    <cellStyle name="Normal 3 2 6 5 2 2 2 3 2" xfId="34500" xr:uid="{00000000-0005-0000-0000-0000548B0000}"/>
    <cellStyle name="Normal 3 2 6 5 2 2 2 4" xfId="12596" xr:uid="{00000000-0005-0000-0000-0000558B0000}"/>
    <cellStyle name="Normal 3 2 6 5 2 2 2 4 2" xfId="39346" xr:uid="{00000000-0005-0000-0000-0000568B0000}"/>
    <cellStyle name="Normal 3 2 6 5 2 2 2 5" xfId="17441" xr:uid="{00000000-0005-0000-0000-0000578B0000}"/>
    <cellStyle name="Normal 3 2 6 5 2 2 2 5 2" xfId="44191" xr:uid="{00000000-0005-0000-0000-0000588B0000}"/>
    <cellStyle name="Normal 3 2 6 5 2 2 2 6" xfId="19842" xr:uid="{00000000-0005-0000-0000-0000598B0000}"/>
    <cellStyle name="Normal 3 2 6 5 2 2 2 6 2" xfId="46589" xr:uid="{00000000-0005-0000-0000-00005A8B0000}"/>
    <cellStyle name="Normal 3 2 6 5 2 2 2 7" xfId="22293" xr:uid="{00000000-0005-0000-0000-00005B8B0000}"/>
    <cellStyle name="Normal 3 2 6 5 2 2 2 7 2" xfId="49040" xr:uid="{00000000-0005-0000-0000-00005C8B0000}"/>
    <cellStyle name="Normal 3 2 6 5 2 2 2 8" xfId="27159" xr:uid="{00000000-0005-0000-0000-00005D8B0000}"/>
    <cellStyle name="Normal 3 2 6 5 2 2 2 8 2" xfId="53904" xr:uid="{00000000-0005-0000-0000-00005E8B0000}"/>
    <cellStyle name="Normal 3 2 6 5 2 2 2 9" xfId="29649" xr:uid="{00000000-0005-0000-0000-00005F8B0000}"/>
    <cellStyle name="Normal 3 2 6 5 2 2 3" xfId="3945" xr:uid="{00000000-0005-0000-0000-0000608B0000}"/>
    <cellStyle name="Normal 3 2 6 5 2 2 3 2" xfId="8802" xr:uid="{00000000-0005-0000-0000-0000618B0000}"/>
    <cellStyle name="Normal 3 2 6 5 2 2 3 2 2" xfId="35552" xr:uid="{00000000-0005-0000-0000-0000628B0000}"/>
    <cellStyle name="Normal 3 2 6 5 2 2 3 3" xfId="13544" xr:uid="{00000000-0005-0000-0000-0000638B0000}"/>
    <cellStyle name="Normal 3 2 6 5 2 2 3 3 2" xfId="40294" xr:uid="{00000000-0005-0000-0000-0000648B0000}"/>
    <cellStyle name="Normal 3 2 6 5 2 2 3 4" xfId="23345" xr:uid="{00000000-0005-0000-0000-0000658B0000}"/>
    <cellStyle name="Normal 3 2 6 5 2 2 3 4 2" xfId="50092" xr:uid="{00000000-0005-0000-0000-0000668B0000}"/>
    <cellStyle name="Normal 3 2 6 5 2 2 3 5" xfId="30701" xr:uid="{00000000-0005-0000-0000-0000678B0000}"/>
    <cellStyle name="Normal 3 2 6 5 2 2 4" xfId="6328" xr:uid="{00000000-0005-0000-0000-0000688B0000}"/>
    <cellStyle name="Normal 3 2 6 5 2 2 4 2" xfId="33078" xr:uid="{00000000-0005-0000-0000-0000698B0000}"/>
    <cellStyle name="Normal 3 2 6 5 2 2 5" xfId="11174" xr:uid="{00000000-0005-0000-0000-00006A8B0000}"/>
    <cellStyle name="Normal 3 2 6 5 2 2 5 2" xfId="37924" xr:uid="{00000000-0005-0000-0000-00006B8B0000}"/>
    <cellStyle name="Normal 3 2 6 5 2 2 6" xfId="16019" xr:uid="{00000000-0005-0000-0000-00006C8B0000}"/>
    <cellStyle name="Normal 3 2 6 5 2 2 6 2" xfId="42769" xr:uid="{00000000-0005-0000-0000-00006D8B0000}"/>
    <cellStyle name="Normal 3 2 6 5 2 2 7" xfId="18420" xr:uid="{00000000-0005-0000-0000-00006E8B0000}"/>
    <cellStyle name="Normal 3 2 6 5 2 2 7 2" xfId="45167" xr:uid="{00000000-0005-0000-0000-00006F8B0000}"/>
    <cellStyle name="Normal 3 2 6 5 2 2 8" xfId="20871" xr:uid="{00000000-0005-0000-0000-0000708B0000}"/>
    <cellStyle name="Normal 3 2 6 5 2 2 8 2" xfId="47618" xr:uid="{00000000-0005-0000-0000-0000718B0000}"/>
    <cellStyle name="Normal 3 2 6 5 2 2 9" xfId="25737" xr:uid="{00000000-0005-0000-0000-0000728B0000}"/>
    <cellStyle name="Normal 3 2 6 5 2 2 9 2" xfId="52482" xr:uid="{00000000-0005-0000-0000-0000738B0000}"/>
    <cellStyle name="Normal 3 2 6 5 2 3" xfId="1941" xr:uid="{00000000-0005-0000-0000-0000748B0000}"/>
    <cellStyle name="Normal 3 2 6 5 2 3 2" xfId="4424" xr:uid="{00000000-0005-0000-0000-0000758B0000}"/>
    <cellStyle name="Normal 3 2 6 5 2 3 2 2" xfId="9276" xr:uid="{00000000-0005-0000-0000-0000768B0000}"/>
    <cellStyle name="Normal 3 2 6 5 2 3 2 2 2" xfId="36026" xr:uid="{00000000-0005-0000-0000-0000778B0000}"/>
    <cellStyle name="Normal 3 2 6 5 2 3 2 3" xfId="14018" xr:uid="{00000000-0005-0000-0000-0000788B0000}"/>
    <cellStyle name="Normal 3 2 6 5 2 3 2 3 2" xfId="40768" xr:uid="{00000000-0005-0000-0000-0000798B0000}"/>
    <cellStyle name="Normal 3 2 6 5 2 3 2 4" xfId="23819" xr:uid="{00000000-0005-0000-0000-00007A8B0000}"/>
    <cellStyle name="Normal 3 2 6 5 2 3 2 4 2" xfId="50566" xr:uid="{00000000-0005-0000-0000-00007B8B0000}"/>
    <cellStyle name="Normal 3 2 6 5 2 3 2 5" xfId="31175" xr:uid="{00000000-0005-0000-0000-00007C8B0000}"/>
    <cellStyle name="Normal 3 2 6 5 2 3 3" xfId="6802" xr:uid="{00000000-0005-0000-0000-00007D8B0000}"/>
    <cellStyle name="Normal 3 2 6 5 2 3 3 2" xfId="33552" xr:uid="{00000000-0005-0000-0000-00007E8B0000}"/>
    <cellStyle name="Normal 3 2 6 5 2 3 4" xfId="11648" xr:uid="{00000000-0005-0000-0000-00007F8B0000}"/>
    <cellStyle name="Normal 3 2 6 5 2 3 4 2" xfId="38398" xr:uid="{00000000-0005-0000-0000-0000808B0000}"/>
    <cellStyle name="Normal 3 2 6 5 2 3 5" xfId="16493" xr:uid="{00000000-0005-0000-0000-0000818B0000}"/>
    <cellStyle name="Normal 3 2 6 5 2 3 5 2" xfId="43243" xr:uid="{00000000-0005-0000-0000-0000828B0000}"/>
    <cellStyle name="Normal 3 2 6 5 2 3 6" xfId="18894" xr:uid="{00000000-0005-0000-0000-0000838B0000}"/>
    <cellStyle name="Normal 3 2 6 5 2 3 6 2" xfId="45641" xr:uid="{00000000-0005-0000-0000-0000848B0000}"/>
    <cellStyle name="Normal 3 2 6 5 2 3 7" xfId="21345" xr:uid="{00000000-0005-0000-0000-0000858B0000}"/>
    <cellStyle name="Normal 3 2 6 5 2 3 7 2" xfId="48092" xr:uid="{00000000-0005-0000-0000-0000868B0000}"/>
    <cellStyle name="Normal 3 2 6 5 2 3 8" xfId="26211" xr:uid="{00000000-0005-0000-0000-0000878B0000}"/>
    <cellStyle name="Normal 3 2 6 5 2 3 8 2" xfId="52956" xr:uid="{00000000-0005-0000-0000-0000888B0000}"/>
    <cellStyle name="Normal 3 2 6 5 2 3 9" xfId="28701" xr:uid="{00000000-0005-0000-0000-0000898B0000}"/>
    <cellStyle name="Normal 3 2 6 5 2 4" xfId="2416" xr:uid="{00000000-0005-0000-0000-00008A8B0000}"/>
    <cellStyle name="Normal 3 2 6 5 2 4 2" xfId="4899" xr:uid="{00000000-0005-0000-0000-00008B8B0000}"/>
    <cellStyle name="Normal 3 2 6 5 2 4 2 2" xfId="9750" xr:uid="{00000000-0005-0000-0000-00008C8B0000}"/>
    <cellStyle name="Normal 3 2 6 5 2 4 2 2 2" xfId="36500" xr:uid="{00000000-0005-0000-0000-00008D8B0000}"/>
    <cellStyle name="Normal 3 2 6 5 2 4 2 3" xfId="14492" xr:uid="{00000000-0005-0000-0000-00008E8B0000}"/>
    <cellStyle name="Normal 3 2 6 5 2 4 2 3 2" xfId="41242" xr:uid="{00000000-0005-0000-0000-00008F8B0000}"/>
    <cellStyle name="Normal 3 2 6 5 2 4 2 4" xfId="24293" xr:uid="{00000000-0005-0000-0000-0000908B0000}"/>
    <cellStyle name="Normal 3 2 6 5 2 4 2 4 2" xfId="51040" xr:uid="{00000000-0005-0000-0000-0000918B0000}"/>
    <cellStyle name="Normal 3 2 6 5 2 4 2 5" xfId="31649" xr:uid="{00000000-0005-0000-0000-0000928B0000}"/>
    <cellStyle name="Normal 3 2 6 5 2 4 3" xfId="7276" xr:uid="{00000000-0005-0000-0000-0000938B0000}"/>
    <cellStyle name="Normal 3 2 6 5 2 4 3 2" xfId="34026" xr:uid="{00000000-0005-0000-0000-0000948B0000}"/>
    <cellStyle name="Normal 3 2 6 5 2 4 4" xfId="12122" xr:uid="{00000000-0005-0000-0000-0000958B0000}"/>
    <cellStyle name="Normal 3 2 6 5 2 4 4 2" xfId="38872" xr:uid="{00000000-0005-0000-0000-0000968B0000}"/>
    <cellStyle name="Normal 3 2 6 5 2 4 5" xfId="16967" xr:uid="{00000000-0005-0000-0000-0000978B0000}"/>
    <cellStyle name="Normal 3 2 6 5 2 4 5 2" xfId="43717" xr:uid="{00000000-0005-0000-0000-0000988B0000}"/>
    <cellStyle name="Normal 3 2 6 5 2 4 6" xfId="19368" xr:uid="{00000000-0005-0000-0000-0000998B0000}"/>
    <cellStyle name="Normal 3 2 6 5 2 4 6 2" xfId="46115" xr:uid="{00000000-0005-0000-0000-00009A8B0000}"/>
    <cellStyle name="Normal 3 2 6 5 2 4 7" xfId="21819" xr:uid="{00000000-0005-0000-0000-00009B8B0000}"/>
    <cellStyle name="Normal 3 2 6 5 2 4 7 2" xfId="48566" xr:uid="{00000000-0005-0000-0000-00009C8B0000}"/>
    <cellStyle name="Normal 3 2 6 5 2 4 8" xfId="26685" xr:uid="{00000000-0005-0000-0000-00009D8B0000}"/>
    <cellStyle name="Normal 3 2 6 5 2 4 8 2" xfId="53430" xr:uid="{00000000-0005-0000-0000-00009E8B0000}"/>
    <cellStyle name="Normal 3 2 6 5 2 4 9" xfId="29175" xr:uid="{00000000-0005-0000-0000-00009F8B0000}"/>
    <cellStyle name="Normal 3 2 6 5 2 5" xfId="3443" xr:uid="{00000000-0005-0000-0000-0000A08B0000}"/>
    <cellStyle name="Normal 3 2 6 5 2 5 2" xfId="8302" xr:uid="{00000000-0005-0000-0000-0000A18B0000}"/>
    <cellStyle name="Normal 3 2 6 5 2 5 2 2" xfId="35052" xr:uid="{00000000-0005-0000-0000-0000A28B0000}"/>
    <cellStyle name="Normal 3 2 6 5 2 5 3" xfId="13070" xr:uid="{00000000-0005-0000-0000-0000A38B0000}"/>
    <cellStyle name="Normal 3 2 6 5 2 5 3 2" xfId="39820" xr:uid="{00000000-0005-0000-0000-0000A48B0000}"/>
    <cellStyle name="Normal 3 2 6 5 2 5 4" xfId="22845" xr:uid="{00000000-0005-0000-0000-0000A58B0000}"/>
    <cellStyle name="Normal 3 2 6 5 2 5 4 2" xfId="49592" xr:uid="{00000000-0005-0000-0000-0000A68B0000}"/>
    <cellStyle name="Normal 3 2 6 5 2 5 5" xfId="30201" xr:uid="{00000000-0005-0000-0000-0000A78B0000}"/>
    <cellStyle name="Normal 3 2 6 5 2 6" xfId="5854" xr:uid="{00000000-0005-0000-0000-0000A88B0000}"/>
    <cellStyle name="Normal 3 2 6 5 2 6 2" xfId="32604" xr:uid="{00000000-0005-0000-0000-0000A98B0000}"/>
    <cellStyle name="Normal 3 2 6 5 2 7" xfId="10700" xr:uid="{00000000-0005-0000-0000-0000AA8B0000}"/>
    <cellStyle name="Normal 3 2 6 5 2 7 2" xfId="37450" xr:uid="{00000000-0005-0000-0000-0000AB8B0000}"/>
    <cellStyle name="Normal 3 2 6 5 2 8" xfId="15545" xr:uid="{00000000-0005-0000-0000-0000AC8B0000}"/>
    <cellStyle name="Normal 3 2 6 5 2 8 2" xfId="42295" xr:uid="{00000000-0005-0000-0000-0000AD8B0000}"/>
    <cellStyle name="Normal 3 2 6 5 2 9" xfId="17944" xr:uid="{00000000-0005-0000-0000-0000AE8B0000}"/>
    <cellStyle name="Normal 3 2 6 5 2 9 2" xfId="44691" xr:uid="{00000000-0005-0000-0000-0000AF8B0000}"/>
    <cellStyle name="Normal 3 2 6 5 3" xfId="1223" xr:uid="{00000000-0005-0000-0000-0000B08B0000}"/>
    <cellStyle name="Normal 3 2 6 5 3 10" xfId="27990" xr:uid="{00000000-0005-0000-0000-0000B18B0000}"/>
    <cellStyle name="Normal 3 2 6 5 3 2" xfId="2653" xr:uid="{00000000-0005-0000-0000-0000B28B0000}"/>
    <cellStyle name="Normal 3 2 6 5 3 2 2" xfId="5136" xr:uid="{00000000-0005-0000-0000-0000B38B0000}"/>
    <cellStyle name="Normal 3 2 6 5 3 2 2 2" xfId="9987" xr:uid="{00000000-0005-0000-0000-0000B48B0000}"/>
    <cellStyle name="Normal 3 2 6 5 3 2 2 2 2" xfId="36737" xr:uid="{00000000-0005-0000-0000-0000B58B0000}"/>
    <cellStyle name="Normal 3 2 6 5 3 2 2 3" xfId="14729" xr:uid="{00000000-0005-0000-0000-0000B68B0000}"/>
    <cellStyle name="Normal 3 2 6 5 3 2 2 3 2" xfId="41479" xr:uid="{00000000-0005-0000-0000-0000B78B0000}"/>
    <cellStyle name="Normal 3 2 6 5 3 2 2 4" xfId="24530" xr:uid="{00000000-0005-0000-0000-0000B88B0000}"/>
    <cellStyle name="Normal 3 2 6 5 3 2 2 4 2" xfId="51277" xr:uid="{00000000-0005-0000-0000-0000B98B0000}"/>
    <cellStyle name="Normal 3 2 6 5 3 2 2 5" xfId="31886" xr:uid="{00000000-0005-0000-0000-0000BA8B0000}"/>
    <cellStyle name="Normal 3 2 6 5 3 2 3" xfId="7513" xr:uid="{00000000-0005-0000-0000-0000BB8B0000}"/>
    <cellStyle name="Normal 3 2 6 5 3 2 3 2" xfId="34263" xr:uid="{00000000-0005-0000-0000-0000BC8B0000}"/>
    <cellStyle name="Normal 3 2 6 5 3 2 4" xfId="12359" xr:uid="{00000000-0005-0000-0000-0000BD8B0000}"/>
    <cellStyle name="Normal 3 2 6 5 3 2 4 2" xfId="39109" xr:uid="{00000000-0005-0000-0000-0000BE8B0000}"/>
    <cellStyle name="Normal 3 2 6 5 3 2 5" xfId="17204" xr:uid="{00000000-0005-0000-0000-0000BF8B0000}"/>
    <cellStyle name="Normal 3 2 6 5 3 2 5 2" xfId="43954" xr:uid="{00000000-0005-0000-0000-0000C08B0000}"/>
    <cellStyle name="Normal 3 2 6 5 3 2 6" xfId="19605" xr:uid="{00000000-0005-0000-0000-0000C18B0000}"/>
    <cellStyle name="Normal 3 2 6 5 3 2 6 2" xfId="46352" xr:uid="{00000000-0005-0000-0000-0000C28B0000}"/>
    <cellStyle name="Normal 3 2 6 5 3 2 7" xfId="22056" xr:uid="{00000000-0005-0000-0000-0000C38B0000}"/>
    <cellStyle name="Normal 3 2 6 5 3 2 7 2" xfId="48803" xr:uid="{00000000-0005-0000-0000-0000C48B0000}"/>
    <cellStyle name="Normal 3 2 6 5 3 2 8" xfId="26922" xr:uid="{00000000-0005-0000-0000-0000C58B0000}"/>
    <cellStyle name="Normal 3 2 6 5 3 2 8 2" xfId="53667" xr:uid="{00000000-0005-0000-0000-0000C68B0000}"/>
    <cellStyle name="Normal 3 2 6 5 3 2 9" xfId="29412" xr:uid="{00000000-0005-0000-0000-0000C78B0000}"/>
    <cellStyle name="Normal 3 2 6 5 3 3" xfId="3707" xr:uid="{00000000-0005-0000-0000-0000C88B0000}"/>
    <cellStyle name="Normal 3 2 6 5 3 3 2" xfId="8565" xr:uid="{00000000-0005-0000-0000-0000C98B0000}"/>
    <cellStyle name="Normal 3 2 6 5 3 3 2 2" xfId="35315" xr:uid="{00000000-0005-0000-0000-0000CA8B0000}"/>
    <cellStyle name="Normal 3 2 6 5 3 3 3" xfId="13307" xr:uid="{00000000-0005-0000-0000-0000CB8B0000}"/>
    <cellStyle name="Normal 3 2 6 5 3 3 3 2" xfId="40057" xr:uid="{00000000-0005-0000-0000-0000CC8B0000}"/>
    <cellStyle name="Normal 3 2 6 5 3 3 4" xfId="23108" xr:uid="{00000000-0005-0000-0000-0000CD8B0000}"/>
    <cellStyle name="Normal 3 2 6 5 3 3 4 2" xfId="49855" xr:uid="{00000000-0005-0000-0000-0000CE8B0000}"/>
    <cellStyle name="Normal 3 2 6 5 3 3 5" xfId="30464" xr:uid="{00000000-0005-0000-0000-0000CF8B0000}"/>
    <cellStyle name="Normal 3 2 6 5 3 4" xfId="6091" xr:uid="{00000000-0005-0000-0000-0000D08B0000}"/>
    <cellStyle name="Normal 3 2 6 5 3 4 2" xfId="32841" xr:uid="{00000000-0005-0000-0000-0000D18B0000}"/>
    <cellStyle name="Normal 3 2 6 5 3 5" xfId="10937" xr:uid="{00000000-0005-0000-0000-0000D28B0000}"/>
    <cellStyle name="Normal 3 2 6 5 3 5 2" xfId="37687" xr:uid="{00000000-0005-0000-0000-0000D38B0000}"/>
    <cellStyle name="Normal 3 2 6 5 3 6" xfId="15782" xr:uid="{00000000-0005-0000-0000-0000D48B0000}"/>
    <cellStyle name="Normal 3 2 6 5 3 6 2" xfId="42532" xr:uid="{00000000-0005-0000-0000-0000D58B0000}"/>
    <cellStyle name="Normal 3 2 6 5 3 7" xfId="18183" xr:uid="{00000000-0005-0000-0000-0000D68B0000}"/>
    <cellStyle name="Normal 3 2 6 5 3 7 2" xfId="44930" xr:uid="{00000000-0005-0000-0000-0000D78B0000}"/>
    <cellStyle name="Normal 3 2 6 5 3 8" xfId="20634" xr:uid="{00000000-0005-0000-0000-0000D88B0000}"/>
    <cellStyle name="Normal 3 2 6 5 3 8 2" xfId="47381" xr:uid="{00000000-0005-0000-0000-0000D98B0000}"/>
    <cellStyle name="Normal 3 2 6 5 3 9" xfId="25500" xr:uid="{00000000-0005-0000-0000-0000DA8B0000}"/>
    <cellStyle name="Normal 3 2 6 5 3 9 2" xfId="52245" xr:uid="{00000000-0005-0000-0000-0000DB8B0000}"/>
    <cellStyle name="Normal 3 2 6 5 4" xfId="1703" xr:uid="{00000000-0005-0000-0000-0000DC8B0000}"/>
    <cellStyle name="Normal 3 2 6 5 4 2" xfId="4186" xr:uid="{00000000-0005-0000-0000-0000DD8B0000}"/>
    <cellStyle name="Normal 3 2 6 5 4 2 2" xfId="9039" xr:uid="{00000000-0005-0000-0000-0000DE8B0000}"/>
    <cellStyle name="Normal 3 2 6 5 4 2 2 2" xfId="35789" xr:uid="{00000000-0005-0000-0000-0000DF8B0000}"/>
    <cellStyle name="Normal 3 2 6 5 4 2 3" xfId="13781" xr:uid="{00000000-0005-0000-0000-0000E08B0000}"/>
    <cellStyle name="Normal 3 2 6 5 4 2 3 2" xfId="40531" xr:uid="{00000000-0005-0000-0000-0000E18B0000}"/>
    <cellStyle name="Normal 3 2 6 5 4 2 4" xfId="23582" xr:uid="{00000000-0005-0000-0000-0000E28B0000}"/>
    <cellStyle name="Normal 3 2 6 5 4 2 4 2" xfId="50329" xr:uid="{00000000-0005-0000-0000-0000E38B0000}"/>
    <cellStyle name="Normal 3 2 6 5 4 2 5" xfId="30938" xr:uid="{00000000-0005-0000-0000-0000E48B0000}"/>
    <cellStyle name="Normal 3 2 6 5 4 3" xfId="6565" xr:uid="{00000000-0005-0000-0000-0000E58B0000}"/>
    <cellStyle name="Normal 3 2 6 5 4 3 2" xfId="33315" xr:uid="{00000000-0005-0000-0000-0000E68B0000}"/>
    <cellStyle name="Normal 3 2 6 5 4 4" xfId="11411" xr:uid="{00000000-0005-0000-0000-0000E78B0000}"/>
    <cellStyle name="Normal 3 2 6 5 4 4 2" xfId="38161" xr:uid="{00000000-0005-0000-0000-0000E88B0000}"/>
    <cellStyle name="Normal 3 2 6 5 4 5" xfId="16256" xr:uid="{00000000-0005-0000-0000-0000E98B0000}"/>
    <cellStyle name="Normal 3 2 6 5 4 5 2" xfId="43006" xr:uid="{00000000-0005-0000-0000-0000EA8B0000}"/>
    <cellStyle name="Normal 3 2 6 5 4 6" xfId="18657" xr:uid="{00000000-0005-0000-0000-0000EB8B0000}"/>
    <cellStyle name="Normal 3 2 6 5 4 6 2" xfId="45404" xr:uid="{00000000-0005-0000-0000-0000EC8B0000}"/>
    <cellStyle name="Normal 3 2 6 5 4 7" xfId="21108" xr:uid="{00000000-0005-0000-0000-0000ED8B0000}"/>
    <cellStyle name="Normal 3 2 6 5 4 7 2" xfId="47855" xr:uid="{00000000-0005-0000-0000-0000EE8B0000}"/>
    <cellStyle name="Normal 3 2 6 5 4 8" xfId="25974" xr:uid="{00000000-0005-0000-0000-0000EF8B0000}"/>
    <cellStyle name="Normal 3 2 6 5 4 8 2" xfId="52719" xr:uid="{00000000-0005-0000-0000-0000F08B0000}"/>
    <cellStyle name="Normal 3 2 6 5 4 9" xfId="28464" xr:uid="{00000000-0005-0000-0000-0000F18B0000}"/>
    <cellStyle name="Normal 3 2 6 5 5" xfId="2179" xr:uid="{00000000-0005-0000-0000-0000F28B0000}"/>
    <cellStyle name="Normal 3 2 6 5 5 2" xfId="4662" xr:uid="{00000000-0005-0000-0000-0000F38B0000}"/>
    <cellStyle name="Normal 3 2 6 5 5 2 2" xfId="9513" xr:uid="{00000000-0005-0000-0000-0000F48B0000}"/>
    <cellStyle name="Normal 3 2 6 5 5 2 2 2" xfId="36263" xr:uid="{00000000-0005-0000-0000-0000F58B0000}"/>
    <cellStyle name="Normal 3 2 6 5 5 2 3" xfId="14255" xr:uid="{00000000-0005-0000-0000-0000F68B0000}"/>
    <cellStyle name="Normal 3 2 6 5 5 2 3 2" xfId="41005" xr:uid="{00000000-0005-0000-0000-0000F78B0000}"/>
    <cellStyle name="Normal 3 2 6 5 5 2 4" xfId="24056" xr:uid="{00000000-0005-0000-0000-0000F88B0000}"/>
    <cellStyle name="Normal 3 2 6 5 5 2 4 2" xfId="50803" xr:uid="{00000000-0005-0000-0000-0000F98B0000}"/>
    <cellStyle name="Normal 3 2 6 5 5 2 5" xfId="31412" xr:uid="{00000000-0005-0000-0000-0000FA8B0000}"/>
    <cellStyle name="Normal 3 2 6 5 5 3" xfId="7039" xr:uid="{00000000-0005-0000-0000-0000FB8B0000}"/>
    <cellStyle name="Normal 3 2 6 5 5 3 2" xfId="33789" xr:uid="{00000000-0005-0000-0000-0000FC8B0000}"/>
    <cellStyle name="Normal 3 2 6 5 5 4" xfId="11885" xr:uid="{00000000-0005-0000-0000-0000FD8B0000}"/>
    <cellStyle name="Normal 3 2 6 5 5 4 2" xfId="38635" xr:uid="{00000000-0005-0000-0000-0000FE8B0000}"/>
    <cellStyle name="Normal 3 2 6 5 5 5" xfId="16730" xr:uid="{00000000-0005-0000-0000-0000FF8B0000}"/>
    <cellStyle name="Normal 3 2 6 5 5 5 2" xfId="43480" xr:uid="{00000000-0005-0000-0000-0000008C0000}"/>
    <cellStyle name="Normal 3 2 6 5 5 6" xfId="19131" xr:uid="{00000000-0005-0000-0000-0000018C0000}"/>
    <cellStyle name="Normal 3 2 6 5 5 6 2" xfId="45878" xr:uid="{00000000-0005-0000-0000-0000028C0000}"/>
    <cellStyle name="Normal 3 2 6 5 5 7" xfId="21582" xr:uid="{00000000-0005-0000-0000-0000038C0000}"/>
    <cellStyle name="Normal 3 2 6 5 5 7 2" xfId="48329" xr:uid="{00000000-0005-0000-0000-0000048C0000}"/>
    <cellStyle name="Normal 3 2 6 5 5 8" xfId="26448" xr:uid="{00000000-0005-0000-0000-0000058C0000}"/>
    <cellStyle name="Normal 3 2 6 5 5 8 2" xfId="53193" xr:uid="{00000000-0005-0000-0000-0000068C0000}"/>
    <cellStyle name="Normal 3 2 6 5 5 9" xfId="28938" xr:uid="{00000000-0005-0000-0000-0000078C0000}"/>
    <cellStyle name="Normal 3 2 6 5 6" xfId="3154" xr:uid="{00000000-0005-0000-0000-0000088C0000}"/>
    <cellStyle name="Normal 3 2 6 5 6 2" xfId="8013" xr:uid="{00000000-0005-0000-0000-0000098C0000}"/>
    <cellStyle name="Normal 3 2 6 5 6 2 2" xfId="34763" xr:uid="{00000000-0005-0000-0000-00000A8C0000}"/>
    <cellStyle name="Normal 3 2 6 5 6 3" xfId="12833" xr:uid="{00000000-0005-0000-0000-00000B8C0000}"/>
    <cellStyle name="Normal 3 2 6 5 6 3 2" xfId="39583" xr:uid="{00000000-0005-0000-0000-00000C8C0000}"/>
    <cellStyle name="Normal 3 2 6 5 6 4" xfId="22556" xr:uid="{00000000-0005-0000-0000-00000D8C0000}"/>
    <cellStyle name="Normal 3 2 6 5 6 4 2" xfId="49303" xr:uid="{00000000-0005-0000-0000-00000E8C0000}"/>
    <cellStyle name="Normal 3 2 6 5 6 5" xfId="29912" xr:uid="{00000000-0005-0000-0000-00000F8C0000}"/>
    <cellStyle name="Normal 3 2 6 5 7" xfId="5617" xr:uid="{00000000-0005-0000-0000-0000108C0000}"/>
    <cellStyle name="Normal 3 2 6 5 7 2" xfId="32367" xr:uid="{00000000-0005-0000-0000-0000118C0000}"/>
    <cellStyle name="Normal 3 2 6 5 8" xfId="10462" xr:uid="{00000000-0005-0000-0000-0000128C0000}"/>
    <cellStyle name="Normal 3 2 6 5 8 2" xfId="37212" xr:uid="{00000000-0005-0000-0000-0000138C0000}"/>
    <cellStyle name="Normal 3 2 6 5 9" xfId="15308" xr:uid="{00000000-0005-0000-0000-0000148C0000}"/>
    <cellStyle name="Normal 3 2 6 5 9 2" xfId="42058" xr:uid="{00000000-0005-0000-0000-0000158C0000}"/>
    <cellStyle name="Normal 3 2 6 6" xfId="818" xr:uid="{00000000-0005-0000-0000-0000168C0000}"/>
    <cellStyle name="Normal 3 2 6 6 10" xfId="20261" xr:uid="{00000000-0005-0000-0000-0000178C0000}"/>
    <cellStyle name="Normal 3 2 6 6 10 2" xfId="47008" xr:uid="{00000000-0005-0000-0000-0000188C0000}"/>
    <cellStyle name="Normal 3 2 6 6 11" xfId="25127" xr:uid="{00000000-0005-0000-0000-0000198C0000}"/>
    <cellStyle name="Normal 3 2 6 6 11 2" xfId="51872" xr:uid="{00000000-0005-0000-0000-00001A8C0000}"/>
    <cellStyle name="Normal 3 2 6 6 12" xfId="27591" xr:uid="{00000000-0005-0000-0000-00001B8C0000}"/>
    <cellStyle name="Normal 3 2 6 6 2" xfId="1326" xr:uid="{00000000-0005-0000-0000-00001C8C0000}"/>
    <cellStyle name="Normal 3 2 6 6 2 10" xfId="28091" xr:uid="{00000000-0005-0000-0000-00001D8C0000}"/>
    <cellStyle name="Normal 3 2 6 6 2 2" xfId="2754" xr:uid="{00000000-0005-0000-0000-00001E8C0000}"/>
    <cellStyle name="Normal 3 2 6 6 2 2 2" xfId="5237" xr:uid="{00000000-0005-0000-0000-00001F8C0000}"/>
    <cellStyle name="Normal 3 2 6 6 2 2 2 2" xfId="10088" xr:uid="{00000000-0005-0000-0000-0000208C0000}"/>
    <cellStyle name="Normal 3 2 6 6 2 2 2 2 2" xfId="36838" xr:uid="{00000000-0005-0000-0000-0000218C0000}"/>
    <cellStyle name="Normal 3 2 6 6 2 2 2 3" xfId="14830" xr:uid="{00000000-0005-0000-0000-0000228C0000}"/>
    <cellStyle name="Normal 3 2 6 6 2 2 2 3 2" xfId="41580" xr:uid="{00000000-0005-0000-0000-0000238C0000}"/>
    <cellStyle name="Normal 3 2 6 6 2 2 2 4" xfId="24631" xr:uid="{00000000-0005-0000-0000-0000248C0000}"/>
    <cellStyle name="Normal 3 2 6 6 2 2 2 4 2" xfId="51378" xr:uid="{00000000-0005-0000-0000-0000258C0000}"/>
    <cellStyle name="Normal 3 2 6 6 2 2 2 5" xfId="31987" xr:uid="{00000000-0005-0000-0000-0000268C0000}"/>
    <cellStyle name="Normal 3 2 6 6 2 2 3" xfId="7614" xr:uid="{00000000-0005-0000-0000-0000278C0000}"/>
    <cellStyle name="Normal 3 2 6 6 2 2 3 2" xfId="34364" xr:uid="{00000000-0005-0000-0000-0000288C0000}"/>
    <cellStyle name="Normal 3 2 6 6 2 2 4" xfId="12460" xr:uid="{00000000-0005-0000-0000-0000298C0000}"/>
    <cellStyle name="Normal 3 2 6 6 2 2 4 2" xfId="39210" xr:uid="{00000000-0005-0000-0000-00002A8C0000}"/>
    <cellStyle name="Normal 3 2 6 6 2 2 5" xfId="17305" xr:uid="{00000000-0005-0000-0000-00002B8C0000}"/>
    <cellStyle name="Normal 3 2 6 6 2 2 5 2" xfId="44055" xr:uid="{00000000-0005-0000-0000-00002C8C0000}"/>
    <cellStyle name="Normal 3 2 6 6 2 2 6" xfId="19706" xr:uid="{00000000-0005-0000-0000-00002D8C0000}"/>
    <cellStyle name="Normal 3 2 6 6 2 2 6 2" xfId="46453" xr:uid="{00000000-0005-0000-0000-00002E8C0000}"/>
    <cellStyle name="Normal 3 2 6 6 2 2 7" xfId="22157" xr:uid="{00000000-0005-0000-0000-00002F8C0000}"/>
    <cellStyle name="Normal 3 2 6 6 2 2 7 2" xfId="48904" xr:uid="{00000000-0005-0000-0000-0000308C0000}"/>
    <cellStyle name="Normal 3 2 6 6 2 2 8" xfId="27023" xr:uid="{00000000-0005-0000-0000-0000318C0000}"/>
    <cellStyle name="Normal 3 2 6 6 2 2 8 2" xfId="53768" xr:uid="{00000000-0005-0000-0000-0000328C0000}"/>
    <cellStyle name="Normal 3 2 6 6 2 2 9" xfId="29513" xr:uid="{00000000-0005-0000-0000-0000338C0000}"/>
    <cellStyle name="Normal 3 2 6 6 2 3" xfId="3809" xr:uid="{00000000-0005-0000-0000-0000348C0000}"/>
    <cellStyle name="Normal 3 2 6 6 2 3 2" xfId="8666" xr:uid="{00000000-0005-0000-0000-0000358C0000}"/>
    <cellStyle name="Normal 3 2 6 6 2 3 2 2" xfId="35416" xr:uid="{00000000-0005-0000-0000-0000368C0000}"/>
    <cellStyle name="Normal 3 2 6 6 2 3 3" xfId="13408" xr:uid="{00000000-0005-0000-0000-0000378C0000}"/>
    <cellStyle name="Normal 3 2 6 6 2 3 3 2" xfId="40158" xr:uid="{00000000-0005-0000-0000-0000388C0000}"/>
    <cellStyle name="Normal 3 2 6 6 2 3 4" xfId="23209" xr:uid="{00000000-0005-0000-0000-0000398C0000}"/>
    <cellStyle name="Normal 3 2 6 6 2 3 4 2" xfId="49956" xr:uid="{00000000-0005-0000-0000-00003A8C0000}"/>
    <cellStyle name="Normal 3 2 6 6 2 3 5" xfId="30565" xr:uid="{00000000-0005-0000-0000-00003B8C0000}"/>
    <cellStyle name="Normal 3 2 6 6 2 4" xfId="6192" xr:uid="{00000000-0005-0000-0000-00003C8C0000}"/>
    <cellStyle name="Normal 3 2 6 6 2 4 2" xfId="32942" xr:uid="{00000000-0005-0000-0000-00003D8C0000}"/>
    <cellStyle name="Normal 3 2 6 6 2 5" xfId="11038" xr:uid="{00000000-0005-0000-0000-00003E8C0000}"/>
    <cellStyle name="Normal 3 2 6 6 2 5 2" xfId="37788" xr:uid="{00000000-0005-0000-0000-00003F8C0000}"/>
    <cellStyle name="Normal 3 2 6 6 2 6" xfId="15883" xr:uid="{00000000-0005-0000-0000-0000408C0000}"/>
    <cellStyle name="Normal 3 2 6 6 2 6 2" xfId="42633" xr:uid="{00000000-0005-0000-0000-0000418C0000}"/>
    <cellStyle name="Normal 3 2 6 6 2 7" xfId="18284" xr:uid="{00000000-0005-0000-0000-0000428C0000}"/>
    <cellStyle name="Normal 3 2 6 6 2 7 2" xfId="45031" xr:uid="{00000000-0005-0000-0000-0000438C0000}"/>
    <cellStyle name="Normal 3 2 6 6 2 8" xfId="20735" xr:uid="{00000000-0005-0000-0000-0000448C0000}"/>
    <cellStyle name="Normal 3 2 6 6 2 8 2" xfId="47482" xr:uid="{00000000-0005-0000-0000-0000458C0000}"/>
    <cellStyle name="Normal 3 2 6 6 2 9" xfId="25601" xr:uid="{00000000-0005-0000-0000-0000468C0000}"/>
    <cellStyle name="Normal 3 2 6 6 2 9 2" xfId="52346" xr:uid="{00000000-0005-0000-0000-0000478C0000}"/>
    <cellStyle name="Normal 3 2 6 6 3" xfId="1805" xr:uid="{00000000-0005-0000-0000-0000488C0000}"/>
    <cellStyle name="Normal 3 2 6 6 3 2" xfId="4288" xr:uid="{00000000-0005-0000-0000-0000498C0000}"/>
    <cellStyle name="Normal 3 2 6 6 3 2 2" xfId="9140" xr:uid="{00000000-0005-0000-0000-00004A8C0000}"/>
    <cellStyle name="Normal 3 2 6 6 3 2 2 2" xfId="35890" xr:uid="{00000000-0005-0000-0000-00004B8C0000}"/>
    <cellStyle name="Normal 3 2 6 6 3 2 3" xfId="13882" xr:uid="{00000000-0005-0000-0000-00004C8C0000}"/>
    <cellStyle name="Normal 3 2 6 6 3 2 3 2" xfId="40632" xr:uid="{00000000-0005-0000-0000-00004D8C0000}"/>
    <cellStyle name="Normal 3 2 6 6 3 2 4" xfId="23683" xr:uid="{00000000-0005-0000-0000-00004E8C0000}"/>
    <cellStyle name="Normal 3 2 6 6 3 2 4 2" xfId="50430" xr:uid="{00000000-0005-0000-0000-00004F8C0000}"/>
    <cellStyle name="Normal 3 2 6 6 3 2 5" xfId="31039" xr:uid="{00000000-0005-0000-0000-0000508C0000}"/>
    <cellStyle name="Normal 3 2 6 6 3 3" xfId="6666" xr:uid="{00000000-0005-0000-0000-0000518C0000}"/>
    <cellStyle name="Normal 3 2 6 6 3 3 2" xfId="33416" xr:uid="{00000000-0005-0000-0000-0000528C0000}"/>
    <cellStyle name="Normal 3 2 6 6 3 4" xfId="11512" xr:uid="{00000000-0005-0000-0000-0000538C0000}"/>
    <cellStyle name="Normal 3 2 6 6 3 4 2" xfId="38262" xr:uid="{00000000-0005-0000-0000-0000548C0000}"/>
    <cellStyle name="Normal 3 2 6 6 3 5" xfId="16357" xr:uid="{00000000-0005-0000-0000-0000558C0000}"/>
    <cellStyle name="Normal 3 2 6 6 3 5 2" xfId="43107" xr:uid="{00000000-0005-0000-0000-0000568C0000}"/>
    <cellStyle name="Normal 3 2 6 6 3 6" xfId="18758" xr:uid="{00000000-0005-0000-0000-0000578C0000}"/>
    <cellStyle name="Normal 3 2 6 6 3 6 2" xfId="45505" xr:uid="{00000000-0005-0000-0000-0000588C0000}"/>
    <cellStyle name="Normal 3 2 6 6 3 7" xfId="21209" xr:uid="{00000000-0005-0000-0000-0000598C0000}"/>
    <cellStyle name="Normal 3 2 6 6 3 7 2" xfId="47956" xr:uid="{00000000-0005-0000-0000-00005A8C0000}"/>
    <cellStyle name="Normal 3 2 6 6 3 8" xfId="26075" xr:uid="{00000000-0005-0000-0000-00005B8C0000}"/>
    <cellStyle name="Normal 3 2 6 6 3 8 2" xfId="52820" xr:uid="{00000000-0005-0000-0000-00005C8C0000}"/>
    <cellStyle name="Normal 3 2 6 6 3 9" xfId="28565" xr:uid="{00000000-0005-0000-0000-00005D8C0000}"/>
    <cellStyle name="Normal 3 2 6 6 4" xfId="2280" xr:uid="{00000000-0005-0000-0000-00005E8C0000}"/>
    <cellStyle name="Normal 3 2 6 6 4 2" xfId="4763" xr:uid="{00000000-0005-0000-0000-00005F8C0000}"/>
    <cellStyle name="Normal 3 2 6 6 4 2 2" xfId="9614" xr:uid="{00000000-0005-0000-0000-0000608C0000}"/>
    <cellStyle name="Normal 3 2 6 6 4 2 2 2" xfId="36364" xr:uid="{00000000-0005-0000-0000-0000618C0000}"/>
    <cellStyle name="Normal 3 2 6 6 4 2 3" xfId="14356" xr:uid="{00000000-0005-0000-0000-0000628C0000}"/>
    <cellStyle name="Normal 3 2 6 6 4 2 3 2" xfId="41106" xr:uid="{00000000-0005-0000-0000-0000638C0000}"/>
    <cellStyle name="Normal 3 2 6 6 4 2 4" xfId="24157" xr:uid="{00000000-0005-0000-0000-0000648C0000}"/>
    <cellStyle name="Normal 3 2 6 6 4 2 4 2" xfId="50904" xr:uid="{00000000-0005-0000-0000-0000658C0000}"/>
    <cellStyle name="Normal 3 2 6 6 4 2 5" xfId="31513" xr:uid="{00000000-0005-0000-0000-0000668C0000}"/>
    <cellStyle name="Normal 3 2 6 6 4 3" xfId="7140" xr:uid="{00000000-0005-0000-0000-0000678C0000}"/>
    <cellStyle name="Normal 3 2 6 6 4 3 2" xfId="33890" xr:uid="{00000000-0005-0000-0000-0000688C0000}"/>
    <cellStyle name="Normal 3 2 6 6 4 4" xfId="11986" xr:uid="{00000000-0005-0000-0000-0000698C0000}"/>
    <cellStyle name="Normal 3 2 6 6 4 4 2" xfId="38736" xr:uid="{00000000-0005-0000-0000-00006A8C0000}"/>
    <cellStyle name="Normal 3 2 6 6 4 5" xfId="16831" xr:uid="{00000000-0005-0000-0000-00006B8C0000}"/>
    <cellStyle name="Normal 3 2 6 6 4 5 2" xfId="43581" xr:uid="{00000000-0005-0000-0000-00006C8C0000}"/>
    <cellStyle name="Normal 3 2 6 6 4 6" xfId="19232" xr:uid="{00000000-0005-0000-0000-00006D8C0000}"/>
    <cellStyle name="Normal 3 2 6 6 4 6 2" xfId="45979" xr:uid="{00000000-0005-0000-0000-00006E8C0000}"/>
    <cellStyle name="Normal 3 2 6 6 4 7" xfId="21683" xr:uid="{00000000-0005-0000-0000-00006F8C0000}"/>
    <cellStyle name="Normal 3 2 6 6 4 7 2" xfId="48430" xr:uid="{00000000-0005-0000-0000-0000708C0000}"/>
    <cellStyle name="Normal 3 2 6 6 4 8" xfId="26549" xr:uid="{00000000-0005-0000-0000-0000718C0000}"/>
    <cellStyle name="Normal 3 2 6 6 4 8 2" xfId="53294" xr:uid="{00000000-0005-0000-0000-0000728C0000}"/>
    <cellStyle name="Normal 3 2 6 6 4 9" xfId="29039" xr:uid="{00000000-0005-0000-0000-0000738C0000}"/>
    <cellStyle name="Normal 3 2 6 6 5" xfId="3307" xr:uid="{00000000-0005-0000-0000-0000748C0000}"/>
    <cellStyle name="Normal 3 2 6 6 5 2" xfId="8166" xr:uid="{00000000-0005-0000-0000-0000758C0000}"/>
    <cellStyle name="Normal 3 2 6 6 5 2 2" xfId="34916" xr:uid="{00000000-0005-0000-0000-0000768C0000}"/>
    <cellStyle name="Normal 3 2 6 6 5 3" xfId="12934" xr:uid="{00000000-0005-0000-0000-0000778C0000}"/>
    <cellStyle name="Normal 3 2 6 6 5 3 2" xfId="39684" xr:uid="{00000000-0005-0000-0000-0000788C0000}"/>
    <cellStyle name="Normal 3 2 6 6 5 4" xfId="22709" xr:uid="{00000000-0005-0000-0000-0000798C0000}"/>
    <cellStyle name="Normal 3 2 6 6 5 4 2" xfId="49456" xr:uid="{00000000-0005-0000-0000-00007A8C0000}"/>
    <cellStyle name="Normal 3 2 6 6 5 5" xfId="30065" xr:uid="{00000000-0005-0000-0000-00007B8C0000}"/>
    <cellStyle name="Normal 3 2 6 6 6" xfId="5718" xr:uid="{00000000-0005-0000-0000-00007C8C0000}"/>
    <cellStyle name="Normal 3 2 6 6 6 2" xfId="32468" xr:uid="{00000000-0005-0000-0000-00007D8C0000}"/>
    <cellStyle name="Normal 3 2 6 6 7" xfId="10564" xr:uid="{00000000-0005-0000-0000-00007E8C0000}"/>
    <cellStyle name="Normal 3 2 6 6 7 2" xfId="37314" xr:uid="{00000000-0005-0000-0000-00007F8C0000}"/>
    <cellStyle name="Normal 3 2 6 6 8" xfId="15409" xr:uid="{00000000-0005-0000-0000-0000808C0000}"/>
    <cellStyle name="Normal 3 2 6 6 8 2" xfId="42159" xr:uid="{00000000-0005-0000-0000-0000818C0000}"/>
    <cellStyle name="Normal 3 2 6 6 9" xfId="17808" xr:uid="{00000000-0005-0000-0000-0000828C0000}"/>
    <cellStyle name="Normal 3 2 6 6 9 2" xfId="44555" xr:uid="{00000000-0005-0000-0000-0000838C0000}"/>
    <cellStyle name="Normal 3 2 6 7" xfId="1087" xr:uid="{00000000-0005-0000-0000-0000848C0000}"/>
    <cellStyle name="Normal 3 2 6 7 10" xfId="27854" xr:uid="{00000000-0005-0000-0000-0000858C0000}"/>
    <cellStyle name="Normal 3 2 6 7 2" xfId="2517" xr:uid="{00000000-0005-0000-0000-0000868C0000}"/>
    <cellStyle name="Normal 3 2 6 7 2 2" xfId="5000" xr:uid="{00000000-0005-0000-0000-0000878C0000}"/>
    <cellStyle name="Normal 3 2 6 7 2 2 2" xfId="9851" xr:uid="{00000000-0005-0000-0000-0000888C0000}"/>
    <cellStyle name="Normal 3 2 6 7 2 2 2 2" xfId="36601" xr:uid="{00000000-0005-0000-0000-0000898C0000}"/>
    <cellStyle name="Normal 3 2 6 7 2 2 3" xfId="14593" xr:uid="{00000000-0005-0000-0000-00008A8C0000}"/>
    <cellStyle name="Normal 3 2 6 7 2 2 3 2" xfId="41343" xr:uid="{00000000-0005-0000-0000-00008B8C0000}"/>
    <cellStyle name="Normal 3 2 6 7 2 2 4" xfId="24394" xr:uid="{00000000-0005-0000-0000-00008C8C0000}"/>
    <cellStyle name="Normal 3 2 6 7 2 2 4 2" xfId="51141" xr:uid="{00000000-0005-0000-0000-00008D8C0000}"/>
    <cellStyle name="Normal 3 2 6 7 2 2 5" xfId="31750" xr:uid="{00000000-0005-0000-0000-00008E8C0000}"/>
    <cellStyle name="Normal 3 2 6 7 2 3" xfId="7377" xr:uid="{00000000-0005-0000-0000-00008F8C0000}"/>
    <cellStyle name="Normal 3 2 6 7 2 3 2" xfId="34127" xr:uid="{00000000-0005-0000-0000-0000908C0000}"/>
    <cellStyle name="Normal 3 2 6 7 2 4" xfId="12223" xr:uid="{00000000-0005-0000-0000-0000918C0000}"/>
    <cellStyle name="Normal 3 2 6 7 2 4 2" xfId="38973" xr:uid="{00000000-0005-0000-0000-0000928C0000}"/>
    <cellStyle name="Normal 3 2 6 7 2 5" xfId="17068" xr:uid="{00000000-0005-0000-0000-0000938C0000}"/>
    <cellStyle name="Normal 3 2 6 7 2 5 2" xfId="43818" xr:uid="{00000000-0005-0000-0000-0000948C0000}"/>
    <cellStyle name="Normal 3 2 6 7 2 6" xfId="19469" xr:uid="{00000000-0005-0000-0000-0000958C0000}"/>
    <cellStyle name="Normal 3 2 6 7 2 6 2" xfId="46216" xr:uid="{00000000-0005-0000-0000-0000968C0000}"/>
    <cellStyle name="Normal 3 2 6 7 2 7" xfId="21920" xr:uid="{00000000-0005-0000-0000-0000978C0000}"/>
    <cellStyle name="Normal 3 2 6 7 2 7 2" xfId="48667" xr:uid="{00000000-0005-0000-0000-0000988C0000}"/>
    <cellStyle name="Normal 3 2 6 7 2 8" xfId="26786" xr:uid="{00000000-0005-0000-0000-0000998C0000}"/>
    <cellStyle name="Normal 3 2 6 7 2 8 2" xfId="53531" xr:uid="{00000000-0005-0000-0000-00009A8C0000}"/>
    <cellStyle name="Normal 3 2 6 7 2 9" xfId="29276" xr:uid="{00000000-0005-0000-0000-00009B8C0000}"/>
    <cellStyle name="Normal 3 2 6 7 3" xfId="3571" xr:uid="{00000000-0005-0000-0000-00009C8C0000}"/>
    <cellStyle name="Normal 3 2 6 7 3 2" xfId="8429" xr:uid="{00000000-0005-0000-0000-00009D8C0000}"/>
    <cellStyle name="Normal 3 2 6 7 3 2 2" xfId="35179" xr:uid="{00000000-0005-0000-0000-00009E8C0000}"/>
    <cellStyle name="Normal 3 2 6 7 3 3" xfId="13171" xr:uid="{00000000-0005-0000-0000-00009F8C0000}"/>
    <cellStyle name="Normal 3 2 6 7 3 3 2" xfId="39921" xr:uid="{00000000-0005-0000-0000-0000A08C0000}"/>
    <cellStyle name="Normal 3 2 6 7 3 4" xfId="22972" xr:uid="{00000000-0005-0000-0000-0000A18C0000}"/>
    <cellStyle name="Normal 3 2 6 7 3 4 2" xfId="49719" xr:uid="{00000000-0005-0000-0000-0000A28C0000}"/>
    <cellStyle name="Normal 3 2 6 7 3 5" xfId="30328" xr:uid="{00000000-0005-0000-0000-0000A38C0000}"/>
    <cellStyle name="Normal 3 2 6 7 4" xfId="5955" xr:uid="{00000000-0005-0000-0000-0000A48C0000}"/>
    <cellStyle name="Normal 3 2 6 7 4 2" xfId="32705" xr:uid="{00000000-0005-0000-0000-0000A58C0000}"/>
    <cellStyle name="Normal 3 2 6 7 5" xfId="10801" xr:uid="{00000000-0005-0000-0000-0000A68C0000}"/>
    <cellStyle name="Normal 3 2 6 7 5 2" xfId="37551" xr:uid="{00000000-0005-0000-0000-0000A78C0000}"/>
    <cellStyle name="Normal 3 2 6 7 6" xfId="15646" xr:uid="{00000000-0005-0000-0000-0000A88C0000}"/>
    <cellStyle name="Normal 3 2 6 7 6 2" xfId="42396" xr:uid="{00000000-0005-0000-0000-0000A98C0000}"/>
    <cellStyle name="Normal 3 2 6 7 7" xfId="18047" xr:uid="{00000000-0005-0000-0000-0000AA8C0000}"/>
    <cellStyle name="Normal 3 2 6 7 7 2" xfId="44794" xr:uid="{00000000-0005-0000-0000-0000AB8C0000}"/>
    <cellStyle name="Normal 3 2 6 7 8" xfId="20498" xr:uid="{00000000-0005-0000-0000-0000AC8C0000}"/>
    <cellStyle name="Normal 3 2 6 7 8 2" xfId="47245" xr:uid="{00000000-0005-0000-0000-0000AD8C0000}"/>
    <cellStyle name="Normal 3 2 6 7 9" xfId="25364" xr:uid="{00000000-0005-0000-0000-0000AE8C0000}"/>
    <cellStyle name="Normal 3 2 6 7 9 2" xfId="52109" xr:uid="{00000000-0005-0000-0000-0000AF8C0000}"/>
    <cellStyle name="Normal 3 2 6 8" xfId="1567" xr:uid="{00000000-0005-0000-0000-0000B08C0000}"/>
    <cellStyle name="Normal 3 2 6 8 2" xfId="4050" xr:uid="{00000000-0005-0000-0000-0000B18C0000}"/>
    <cellStyle name="Normal 3 2 6 8 2 2" xfId="8903" xr:uid="{00000000-0005-0000-0000-0000B28C0000}"/>
    <cellStyle name="Normal 3 2 6 8 2 2 2" xfId="35653" xr:uid="{00000000-0005-0000-0000-0000B38C0000}"/>
    <cellStyle name="Normal 3 2 6 8 2 3" xfId="13645" xr:uid="{00000000-0005-0000-0000-0000B48C0000}"/>
    <cellStyle name="Normal 3 2 6 8 2 3 2" xfId="40395" xr:uid="{00000000-0005-0000-0000-0000B58C0000}"/>
    <cellStyle name="Normal 3 2 6 8 2 4" xfId="23446" xr:uid="{00000000-0005-0000-0000-0000B68C0000}"/>
    <cellStyle name="Normal 3 2 6 8 2 4 2" xfId="50193" xr:uid="{00000000-0005-0000-0000-0000B78C0000}"/>
    <cellStyle name="Normal 3 2 6 8 2 5" xfId="30802" xr:uid="{00000000-0005-0000-0000-0000B88C0000}"/>
    <cellStyle name="Normal 3 2 6 8 3" xfId="6429" xr:uid="{00000000-0005-0000-0000-0000B98C0000}"/>
    <cellStyle name="Normal 3 2 6 8 3 2" xfId="33179" xr:uid="{00000000-0005-0000-0000-0000BA8C0000}"/>
    <cellStyle name="Normal 3 2 6 8 4" xfId="11275" xr:uid="{00000000-0005-0000-0000-0000BB8C0000}"/>
    <cellStyle name="Normal 3 2 6 8 4 2" xfId="38025" xr:uid="{00000000-0005-0000-0000-0000BC8C0000}"/>
    <cellStyle name="Normal 3 2 6 8 5" xfId="16120" xr:uid="{00000000-0005-0000-0000-0000BD8C0000}"/>
    <cellStyle name="Normal 3 2 6 8 5 2" xfId="42870" xr:uid="{00000000-0005-0000-0000-0000BE8C0000}"/>
    <cellStyle name="Normal 3 2 6 8 6" xfId="18521" xr:uid="{00000000-0005-0000-0000-0000BF8C0000}"/>
    <cellStyle name="Normal 3 2 6 8 6 2" xfId="45268" xr:uid="{00000000-0005-0000-0000-0000C08C0000}"/>
    <cellStyle name="Normal 3 2 6 8 7" xfId="20972" xr:uid="{00000000-0005-0000-0000-0000C18C0000}"/>
    <cellStyle name="Normal 3 2 6 8 7 2" xfId="47719" xr:uid="{00000000-0005-0000-0000-0000C28C0000}"/>
    <cellStyle name="Normal 3 2 6 8 8" xfId="25838" xr:uid="{00000000-0005-0000-0000-0000C38C0000}"/>
    <cellStyle name="Normal 3 2 6 8 8 2" xfId="52583" xr:uid="{00000000-0005-0000-0000-0000C48C0000}"/>
    <cellStyle name="Normal 3 2 6 8 9" xfId="28328" xr:uid="{00000000-0005-0000-0000-0000C58C0000}"/>
    <cellStyle name="Normal 3 2 6 9" xfId="2043" xr:uid="{00000000-0005-0000-0000-0000C68C0000}"/>
    <cellStyle name="Normal 3 2 6 9 2" xfId="4526" xr:uid="{00000000-0005-0000-0000-0000C78C0000}"/>
    <cellStyle name="Normal 3 2 6 9 2 2" xfId="9377" xr:uid="{00000000-0005-0000-0000-0000C88C0000}"/>
    <cellStyle name="Normal 3 2 6 9 2 2 2" xfId="36127" xr:uid="{00000000-0005-0000-0000-0000C98C0000}"/>
    <cellStyle name="Normal 3 2 6 9 2 3" xfId="14119" xr:uid="{00000000-0005-0000-0000-0000CA8C0000}"/>
    <cellStyle name="Normal 3 2 6 9 2 3 2" xfId="40869" xr:uid="{00000000-0005-0000-0000-0000CB8C0000}"/>
    <cellStyle name="Normal 3 2 6 9 2 4" xfId="23920" xr:uid="{00000000-0005-0000-0000-0000CC8C0000}"/>
    <cellStyle name="Normal 3 2 6 9 2 4 2" xfId="50667" xr:uid="{00000000-0005-0000-0000-0000CD8C0000}"/>
    <cellStyle name="Normal 3 2 6 9 2 5" xfId="31276" xr:uid="{00000000-0005-0000-0000-0000CE8C0000}"/>
    <cellStyle name="Normal 3 2 6 9 3" xfId="6903" xr:uid="{00000000-0005-0000-0000-0000CF8C0000}"/>
    <cellStyle name="Normal 3 2 6 9 3 2" xfId="33653" xr:uid="{00000000-0005-0000-0000-0000D08C0000}"/>
    <cellStyle name="Normal 3 2 6 9 4" xfId="11749" xr:uid="{00000000-0005-0000-0000-0000D18C0000}"/>
    <cellStyle name="Normal 3 2 6 9 4 2" xfId="38499" xr:uid="{00000000-0005-0000-0000-0000D28C0000}"/>
    <cellStyle name="Normal 3 2 6 9 5" xfId="16594" xr:uid="{00000000-0005-0000-0000-0000D38C0000}"/>
    <cellStyle name="Normal 3 2 6 9 5 2" xfId="43344" xr:uid="{00000000-0005-0000-0000-0000D48C0000}"/>
    <cellStyle name="Normal 3 2 6 9 6" xfId="18995" xr:uid="{00000000-0005-0000-0000-0000D58C0000}"/>
    <cellStyle name="Normal 3 2 6 9 6 2" xfId="45742" xr:uid="{00000000-0005-0000-0000-0000D68C0000}"/>
    <cellStyle name="Normal 3 2 6 9 7" xfId="21446" xr:uid="{00000000-0005-0000-0000-0000D78C0000}"/>
    <cellStyle name="Normal 3 2 6 9 7 2" xfId="48193" xr:uid="{00000000-0005-0000-0000-0000D88C0000}"/>
    <cellStyle name="Normal 3 2 6 9 8" xfId="26312" xr:uid="{00000000-0005-0000-0000-0000D98C0000}"/>
    <cellStyle name="Normal 3 2 6 9 8 2" xfId="53057" xr:uid="{00000000-0005-0000-0000-0000DA8C0000}"/>
    <cellStyle name="Normal 3 2 6 9 9" xfId="28802" xr:uid="{00000000-0005-0000-0000-0000DB8C0000}"/>
    <cellStyle name="Normal 3 2 7" xfId="386" xr:uid="{00000000-0005-0000-0000-0000DC8C0000}"/>
    <cellStyle name="Normal 3 2 8" xfId="468" xr:uid="{00000000-0005-0000-0000-0000DD8C0000}"/>
    <cellStyle name="Normal 3 2 8 10" xfId="15183" xr:uid="{00000000-0005-0000-0000-0000DE8C0000}"/>
    <cellStyle name="Normal 3 2 8 10 2" xfId="41933" xr:uid="{00000000-0005-0000-0000-0000DF8C0000}"/>
    <cellStyle name="Normal 3 2 8 11" xfId="17574" xr:uid="{00000000-0005-0000-0000-0000E08C0000}"/>
    <cellStyle name="Normal 3 2 8 11 2" xfId="44321" xr:uid="{00000000-0005-0000-0000-0000E18C0000}"/>
    <cellStyle name="Normal 3 2 8 12" xfId="20034" xr:uid="{00000000-0005-0000-0000-0000E28C0000}"/>
    <cellStyle name="Normal 3 2 8 12 2" xfId="46781" xr:uid="{00000000-0005-0000-0000-0000E38C0000}"/>
    <cellStyle name="Normal 3 2 8 13" xfId="24900" xr:uid="{00000000-0005-0000-0000-0000E48C0000}"/>
    <cellStyle name="Normal 3 2 8 13 2" xfId="51646" xr:uid="{00000000-0005-0000-0000-0000E58C0000}"/>
    <cellStyle name="Normal 3 2 8 14" xfId="27313" xr:uid="{00000000-0005-0000-0000-0000E68C0000}"/>
    <cellStyle name="Normal 3 2 8 2" xfId="684" xr:uid="{00000000-0005-0000-0000-0000E78C0000}"/>
    <cellStyle name="Normal 3 2 8 2 10" xfId="17715" xr:uid="{00000000-0005-0000-0000-0000E88C0000}"/>
    <cellStyle name="Normal 3 2 8 2 10 2" xfId="44462" xr:uid="{00000000-0005-0000-0000-0000E98C0000}"/>
    <cellStyle name="Normal 3 2 8 2 11" xfId="20170" xr:uid="{00000000-0005-0000-0000-0000EA8C0000}"/>
    <cellStyle name="Normal 3 2 8 2 11 2" xfId="46917" xr:uid="{00000000-0005-0000-0000-0000EB8C0000}"/>
    <cellStyle name="Normal 3 2 8 2 12" xfId="25036" xr:uid="{00000000-0005-0000-0000-0000EC8C0000}"/>
    <cellStyle name="Normal 3 2 8 2 12 2" xfId="51782" xr:uid="{00000000-0005-0000-0000-0000ED8C0000}"/>
    <cellStyle name="Normal 3 2 8 2 13" xfId="27494" xr:uid="{00000000-0005-0000-0000-0000EE8C0000}"/>
    <cellStyle name="Normal 3 2 8 2 2" xfId="996" xr:uid="{00000000-0005-0000-0000-0000EF8C0000}"/>
    <cellStyle name="Normal 3 2 8 2 2 10" xfId="20408" xr:uid="{00000000-0005-0000-0000-0000F08C0000}"/>
    <cellStyle name="Normal 3 2 8 2 2 10 2" xfId="47155" xr:uid="{00000000-0005-0000-0000-0000F18C0000}"/>
    <cellStyle name="Normal 3 2 8 2 2 11" xfId="25274" xr:uid="{00000000-0005-0000-0000-0000F28C0000}"/>
    <cellStyle name="Normal 3 2 8 2 2 11 2" xfId="52019" xr:uid="{00000000-0005-0000-0000-0000F38C0000}"/>
    <cellStyle name="Normal 3 2 8 2 2 12" xfId="27764" xr:uid="{00000000-0005-0000-0000-0000F48C0000}"/>
    <cellStyle name="Normal 3 2 8 2 2 2" xfId="1473" xr:uid="{00000000-0005-0000-0000-0000F58C0000}"/>
    <cellStyle name="Normal 3 2 8 2 2 2 10" xfId="28238" xr:uid="{00000000-0005-0000-0000-0000F68C0000}"/>
    <cellStyle name="Normal 3 2 8 2 2 2 2" xfId="2901" xr:uid="{00000000-0005-0000-0000-0000F78C0000}"/>
    <cellStyle name="Normal 3 2 8 2 2 2 2 2" xfId="5384" xr:uid="{00000000-0005-0000-0000-0000F88C0000}"/>
    <cellStyle name="Normal 3 2 8 2 2 2 2 2 2" xfId="10235" xr:uid="{00000000-0005-0000-0000-0000F98C0000}"/>
    <cellStyle name="Normal 3 2 8 2 2 2 2 2 2 2" xfId="36985" xr:uid="{00000000-0005-0000-0000-0000FA8C0000}"/>
    <cellStyle name="Normal 3 2 8 2 2 2 2 2 3" xfId="14977" xr:uid="{00000000-0005-0000-0000-0000FB8C0000}"/>
    <cellStyle name="Normal 3 2 8 2 2 2 2 2 3 2" xfId="41727" xr:uid="{00000000-0005-0000-0000-0000FC8C0000}"/>
    <cellStyle name="Normal 3 2 8 2 2 2 2 2 4" xfId="24778" xr:uid="{00000000-0005-0000-0000-0000FD8C0000}"/>
    <cellStyle name="Normal 3 2 8 2 2 2 2 2 4 2" xfId="51525" xr:uid="{00000000-0005-0000-0000-0000FE8C0000}"/>
    <cellStyle name="Normal 3 2 8 2 2 2 2 2 5" xfId="32134" xr:uid="{00000000-0005-0000-0000-0000FF8C0000}"/>
    <cellStyle name="Normal 3 2 8 2 2 2 2 3" xfId="7761" xr:uid="{00000000-0005-0000-0000-0000008D0000}"/>
    <cellStyle name="Normal 3 2 8 2 2 2 2 3 2" xfId="34511" xr:uid="{00000000-0005-0000-0000-0000018D0000}"/>
    <cellStyle name="Normal 3 2 8 2 2 2 2 4" xfId="12607" xr:uid="{00000000-0005-0000-0000-0000028D0000}"/>
    <cellStyle name="Normal 3 2 8 2 2 2 2 4 2" xfId="39357" xr:uid="{00000000-0005-0000-0000-0000038D0000}"/>
    <cellStyle name="Normal 3 2 8 2 2 2 2 5" xfId="17452" xr:uid="{00000000-0005-0000-0000-0000048D0000}"/>
    <cellStyle name="Normal 3 2 8 2 2 2 2 5 2" xfId="44202" xr:uid="{00000000-0005-0000-0000-0000058D0000}"/>
    <cellStyle name="Normal 3 2 8 2 2 2 2 6" xfId="19853" xr:uid="{00000000-0005-0000-0000-0000068D0000}"/>
    <cellStyle name="Normal 3 2 8 2 2 2 2 6 2" xfId="46600" xr:uid="{00000000-0005-0000-0000-0000078D0000}"/>
    <cellStyle name="Normal 3 2 8 2 2 2 2 7" xfId="22304" xr:uid="{00000000-0005-0000-0000-0000088D0000}"/>
    <cellStyle name="Normal 3 2 8 2 2 2 2 7 2" xfId="49051" xr:uid="{00000000-0005-0000-0000-0000098D0000}"/>
    <cellStyle name="Normal 3 2 8 2 2 2 2 8" xfId="27170" xr:uid="{00000000-0005-0000-0000-00000A8D0000}"/>
    <cellStyle name="Normal 3 2 8 2 2 2 2 8 2" xfId="53915" xr:uid="{00000000-0005-0000-0000-00000B8D0000}"/>
    <cellStyle name="Normal 3 2 8 2 2 2 2 9" xfId="29660" xr:uid="{00000000-0005-0000-0000-00000C8D0000}"/>
    <cellStyle name="Normal 3 2 8 2 2 2 3" xfId="3956" xr:uid="{00000000-0005-0000-0000-00000D8D0000}"/>
    <cellStyle name="Normal 3 2 8 2 2 2 3 2" xfId="8813" xr:uid="{00000000-0005-0000-0000-00000E8D0000}"/>
    <cellStyle name="Normal 3 2 8 2 2 2 3 2 2" xfId="35563" xr:uid="{00000000-0005-0000-0000-00000F8D0000}"/>
    <cellStyle name="Normal 3 2 8 2 2 2 3 3" xfId="13555" xr:uid="{00000000-0005-0000-0000-0000108D0000}"/>
    <cellStyle name="Normal 3 2 8 2 2 2 3 3 2" xfId="40305" xr:uid="{00000000-0005-0000-0000-0000118D0000}"/>
    <cellStyle name="Normal 3 2 8 2 2 2 3 4" xfId="23356" xr:uid="{00000000-0005-0000-0000-0000128D0000}"/>
    <cellStyle name="Normal 3 2 8 2 2 2 3 4 2" xfId="50103" xr:uid="{00000000-0005-0000-0000-0000138D0000}"/>
    <cellStyle name="Normal 3 2 8 2 2 2 3 5" xfId="30712" xr:uid="{00000000-0005-0000-0000-0000148D0000}"/>
    <cellStyle name="Normal 3 2 8 2 2 2 4" xfId="6339" xr:uid="{00000000-0005-0000-0000-0000158D0000}"/>
    <cellStyle name="Normal 3 2 8 2 2 2 4 2" xfId="33089" xr:uid="{00000000-0005-0000-0000-0000168D0000}"/>
    <cellStyle name="Normal 3 2 8 2 2 2 5" xfId="11185" xr:uid="{00000000-0005-0000-0000-0000178D0000}"/>
    <cellStyle name="Normal 3 2 8 2 2 2 5 2" xfId="37935" xr:uid="{00000000-0005-0000-0000-0000188D0000}"/>
    <cellStyle name="Normal 3 2 8 2 2 2 6" xfId="16030" xr:uid="{00000000-0005-0000-0000-0000198D0000}"/>
    <cellStyle name="Normal 3 2 8 2 2 2 6 2" xfId="42780" xr:uid="{00000000-0005-0000-0000-00001A8D0000}"/>
    <cellStyle name="Normal 3 2 8 2 2 2 7" xfId="18431" xr:uid="{00000000-0005-0000-0000-00001B8D0000}"/>
    <cellStyle name="Normal 3 2 8 2 2 2 7 2" xfId="45178" xr:uid="{00000000-0005-0000-0000-00001C8D0000}"/>
    <cellStyle name="Normal 3 2 8 2 2 2 8" xfId="20882" xr:uid="{00000000-0005-0000-0000-00001D8D0000}"/>
    <cellStyle name="Normal 3 2 8 2 2 2 8 2" xfId="47629" xr:uid="{00000000-0005-0000-0000-00001E8D0000}"/>
    <cellStyle name="Normal 3 2 8 2 2 2 9" xfId="25748" xr:uid="{00000000-0005-0000-0000-00001F8D0000}"/>
    <cellStyle name="Normal 3 2 8 2 2 2 9 2" xfId="52493" xr:uid="{00000000-0005-0000-0000-0000208D0000}"/>
    <cellStyle name="Normal 3 2 8 2 2 3" xfId="1952" xr:uid="{00000000-0005-0000-0000-0000218D0000}"/>
    <cellStyle name="Normal 3 2 8 2 2 3 2" xfId="4435" xr:uid="{00000000-0005-0000-0000-0000228D0000}"/>
    <cellStyle name="Normal 3 2 8 2 2 3 2 2" xfId="9287" xr:uid="{00000000-0005-0000-0000-0000238D0000}"/>
    <cellStyle name="Normal 3 2 8 2 2 3 2 2 2" xfId="36037" xr:uid="{00000000-0005-0000-0000-0000248D0000}"/>
    <cellStyle name="Normal 3 2 8 2 2 3 2 3" xfId="14029" xr:uid="{00000000-0005-0000-0000-0000258D0000}"/>
    <cellStyle name="Normal 3 2 8 2 2 3 2 3 2" xfId="40779" xr:uid="{00000000-0005-0000-0000-0000268D0000}"/>
    <cellStyle name="Normal 3 2 8 2 2 3 2 4" xfId="23830" xr:uid="{00000000-0005-0000-0000-0000278D0000}"/>
    <cellStyle name="Normal 3 2 8 2 2 3 2 4 2" xfId="50577" xr:uid="{00000000-0005-0000-0000-0000288D0000}"/>
    <cellStyle name="Normal 3 2 8 2 2 3 2 5" xfId="31186" xr:uid="{00000000-0005-0000-0000-0000298D0000}"/>
    <cellStyle name="Normal 3 2 8 2 2 3 3" xfId="6813" xr:uid="{00000000-0005-0000-0000-00002A8D0000}"/>
    <cellStyle name="Normal 3 2 8 2 2 3 3 2" xfId="33563" xr:uid="{00000000-0005-0000-0000-00002B8D0000}"/>
    <cellStyle name="Normal 3 2 8 2 2 3 4" xfId="11659" xr:uid="{00000000-0005-0000-0000-00002C8D0000}"/>
    <cellStyle name="Normal 3 2 8 2 2 3 4 2" xfId="38409" xr:uid="{00000000-0005-0000-0000-00002D8D0000}"/>
    <cellStyle name="Normal 3 2 8 2 2 3 5" xfId="16504" xr:uid="{00000000-0005-0000-0000-00002E8D0000}"/>
    <cellStyle name="Normal 3 2 8 2 2 3 5 2" xfId="43254" xr:uid="{00000000-0005-0000-0000-00002F8D0000}"/>
    <cellStyle name="Normal 3 2 8 2 2 3 6" xfId="18905" xr:uid="{00000000-0005-0000-0000-0000308D0000}"/>
    <cellStyle name="Normal 3 2 8 2 2 3 6 2" xfId="45652" xr:uid="{00000000-0005-0000-0000-0000318D0000}"/>
    <cellStyle name="Normal 3 2 8 2 2 3 7" xfId="21356" xr:uid="{00000000-0005-0000-0000-0000328D0000}"/>
    <cellStyle name="Normal 3 2 8 2 2 3 7 2" xfId="48103" xr:uid="{00000000-0005-0000-0000-0000338D0000}"/>
    <cellStyle name="Normal 3 2 8 2 2 3 8" xfId="26222" xr:uid="{00000000-0005-0000-0000-0000348D0000}"/>
    <cellStyle name="Normal 3 2 8 2 2 3 8 2" xfId="52967" xr:uid="{00000000-0005-0000-0000-0000358D0000}"/>
    <cellStyle name="Normal 3 2 8 2 2 3 9" xfId="28712" xr:uid="{00000000-0005-0000-0000-0000368D0000}"/>
    <cellStyle name="Normal 3 2 8 2 2 4" xfId="2427" xr:uid="{00000000-0005-0000-0000-0000378D0000}"/>
    <cellStyle name="Normal 3 2 8 2 2 4 2" xfId="4910" xr:uid="{00000000-0005-0000-0000-0000388D0000}"/>
    <cellStyle name="Normal 3 2 8 2 2 4 2 2" xfId="9761" xr:uid="{00000000-0005-0000-0000-0000398D0000}"/>
    <cellStyle name="Normal 3 2 8 2 2 4 2 2 2" xfId="36511" xr:uid="{00000000-0005-0000-0000-00003A8D0000}"/>
    <cellStyle name="Normal 3 2 8 2 2 4 2 3" xfId="14503" xr:uid="{00000000-0005-0000-0000-00003B8D0000}"/>
    <cellStyle name="Normal 3 2 8 2 2 4 2 3 2" xfId="41253" xr:uid="{00000000-0005-0000-0000-00003C8D0000}"/>
    <cellStyle name="Normal 3 2 8 2 2 4 2 4" xfId="24304" xr:uid="{00000000-0005-0000-0000-00003D8D0000}"/>
    <cellStyle name="Normal 3 2 8 2 2 4 2 4 2" xfId="51051" xr:uid="{00000000-0005-0000-0000-00003E8D0000}"/>
    <cellStyle name="Normal 3 2 8 2 2 4 2 5" xfId="31660" xr:uid="{00000000-0005-0000-0000-00003F8D0000}"/>
    <cellStyle name="Normal 3 2 8 2 2 4 3" xfId="7287" xr:uid="{00000000-0005-0000-0000-0000408D0000}"/>
    <cellStyle name="Normal 3 2 8 2 2 4 3 2" xfId="34037" xr:uid="{00000000-0005-0000-0000-0000418D0000}"/>
    <cellStyle name="Normal 3 2 8 2 2 4 4" xfId="12133" xr:uid="{00000000-0005-0000-0000-0000428D0000}"/>
    <cellStyle name="Normal 3 2 8 2 2 4 4 2" xfId="38883" xr:uid="{00000000-0005-0000-0000-0000438D0000}"/>
    <cellStyle name="Normal 3 2 8 2 2 4 5" xfId="16978" xr:uid="{00000000-0005-0000-0000-0000448D0000}"/>
    <cellStyle name="Normal 3 2 8 2 2 4 5 2" xfId="43728" xr:uid="{00000000-0005-0000-0000-0000458D0000}"/>
    <cellStyle name="Normal 3 2 8 2 2 4 6" xfId="19379" xr:uid="{00000000-0005-0000-0000-0000468D0000}"/>
    <cellStyle name="Normal 3 2 8 2 2 4 6 2" xfId="46126" xr:uid="{00000000-0005-0000-0000-0000478D0000}"/>
    <cellStyle name="Normal 3 2 8 2 2 4 7" xfId="21830" xr:uid="{00000000-0005-0000-0000-0000488D0000}"/>
    <cellStyle name="Normal 3 2 8 2 2 4 7 2" xfId="48577" xr:uid="{00000000-0005-0000-0000-0000498D0000}"/>
    <cellStyle name="Normal 3 2 8 2 2 4 8" xfId="26696" xr:uid="{00000000-0005-0000-0000-00004A8D0000}"/>
    <cellStyle name="Normal 3 2 8 2 2 4 8 2" xfId="53441" xr:uid="{00000000-0005-0000-0000-00004B8D0000}"/>
    <cellStyle name="Normal 3 2 8 2 2 4 9" xfId="29186" xr:uid="{00000000-0005-0000-0000-00004C8D0000}"/>
    <cellStyle name="Normal 3 2 8 2 2 5" xfId="3480" xr:uid="{00000000-0005-0000-0000-00004D8D0000}"/>
    <cellStyle name="Normal 3 2 8 2 2 5 2" xfId="8339" xr:uid="{00000000-0005-0000-0000-00004E8D0000}"/>
    <cellStyle name="Normal 3 2 8 2 2 5 2 2" xfId="35089" xr:uid="{00000000-0005-0000-0000-00004F8D0000}"/>
    <cellStyle name="Normal 3 2 8 2 2 5 3" xfId="13081" xr:uid="{00000000-0005-0000-0000-0000508D0000}"/>
    <cellStyle name="Normal 3 2 8 2 2 5 3 2" xfId="39831" xr:uid="{00000000-0005-0000-0000-0000518D0000}"/>
    <cellStyle name="Normal 3 2 8 2 2 5 4" xfId="22882" xr:uid="{00000000-0005-0000-0000-0000528D0000}"/>
    <cellStyle name="Normal 3 2 8 2 2 5 4 2" xfId="49629" xr:uid="{00000000-0005-0000-0000-0000538D0000}"/>
    <cellStyle name="Normal 3 2 8 2 2 5 5" xfId="30238" xr:uid="{00000000-0005-0000-0000-0000548D0000}"/>
    <cellStyle name="Normal 3 2 8 2 2 6" xfId="5865" xr:uid="{00000000-0005-0000-0000-0000558D0000}"/>
    <cellStyle name="Normal 3 2 8 2 2 6 2" xfId="32615" xr:uid="{00000000-0005-0000-0000-0000568D0000}"/>
    <cellStyle name="Normal 3 2 8 2 2 7" xfId="10711" xr:uid="{00000000-0005-0000-0000-0000578D0000}"/>
    <cellStyle name="Normal 3 2 8 2 2 7 2" xfId="37461" xr:uid="{00000000-0005-0000-0000-0000588D0000}"/>
    <cellStyle name="Normal 3 2 8 2 2 8" xfId="15556" xr:uid="{00000000-0005-0000-0000-0000598D0000}"/>
    <cellStyle name="Normal 3 2 8 2 2 8 2" xfId="42306" xr:uid="{00000000-0005-0000-0000-00005A8D0000}"/>
    <cellStyle name="Normal 3 2 8 2 2 9" xfId="17957" xr:uid="{00000000-0005-0000-0000-00005B8D0000}"/>
    <cellStyle name="Normal 3 2 8 2 2 9 2" xfId="44704" xr:uid="{00000000-0005-0000-0000-00005C8D0000}"/>
    <cellStyle name="Normal 3 2 8 2 3" xfId="1234" xr:uid="{00000000-0005-0000-0000-00005D8D0000}"/>
    <cellStyle name="Normal 3 2 8 2 3 10" xfId="28001" xr:uid="{00000000-0005-0000-0000-00005E8D0000}"/>
    <cellStyle name="Normal 3 2 8 2 3 2" xfId="2664" xr:uid="{00000000-0005-0000-0000-00005F8D0000}"/>
    <cellStyle name="Normal 3 2 8 2 3 2 2" xfId="5147" xr:uid="{00000000-0005-0000-0000-0000608D0000}"/>
    <cellStyle name="Normal 3 2 8 2 3 2 2 2" xfId="9998" xr:uid="{00000000-0005-0000-0000-0000618D0000}"/>
    <cellStyle name="Normal 3 2 8 2 3 2 2 2 2" xfId="36748" xr:uid="{00000000-0005-0000-0000-0000628D0000}"/>
    <cellStyle name="Normal 3 2 8 2 3 2 2 3" xfId="14740" xr:uid="{00000000-0005-0000-0000-0000638D0000}"/>
    <cellStyle name="Normal 3 2 8 2 3 2 2 3 2" xfId="41490" xr:uid="{00000000-0005-0000-0000-0000648D0000}"/>
    <cellStyle name="Normal 3 2 8 2 3 2 2 4" xfId="24541" xr:uid="{00000000-0005-0000-0000-0000658D0000}"/>
    <cellStyle name="Normal 3 2 8 2 3 2 2 4 2" xfId="51288" xr:uid="{00000000-0005-0000-0000-0000668D0000}"/>
    <cellStyle name="Normal 3 2 8 2 3 2 2 5" xfId="31897" xr:uid="{00000000-0005-0000-0000-0000678D0000}"/>
    <cellStyle name="Normal 3 2 8 2 3 2 3" xfId="7524" xr:uid="{00000000-0005-0000-0000-0000688D0000}"/>
    <cellStyle name="Normal 3 2 8 2 3 2 3 2" xfId="34274" xr:uid="{00000000-0005-0000-0000-0000698D0000}"/>
    <cellStyle name="Normal 3 2 8 2 3 2 4" xfId="12370" xr:uid="{00000000-0005-0000-0000-00006A8D0000}"/>
    <cellStyle name="Normal 3 2 8 2 3 2 4 2" xfId="39120" xr:uid="{00000000-0005-0000-0000-00006B8D0000}"/>
    <cellStyle name="Normal 3 2 8 2 3 2 5" xfId="17215" xr:uid="{00000000-0005-0000-0000-00006C8D0000}"/>
    <cellStyle name="Normal 3 2 8 2 3 2 5 2" xfId="43965" xr:uid="{00000000-0005-0000-0000-00006D8D0000}"/>
    <cellStyle name="Normal 3 2 8 2 3 2 6" xfId="19616" xr:uid="{00000000-0005-0000-0000-00006E8D0000}"/>
    <cellStyle name="Normal 3 2 8 2 3 2 6 2" xfId="46363" xr:uid="{00000000-0005-0000-0000-00006F8D0000}"/>
    <cellStyle name="Normal 3 2 8 2 3 2 7" xfId="22067" xr:uid="{00000000-0005-0000-0000-0000708D0000}"/>
    <cellStyle name="Normal 3 2 8 2 3 2 7 2" xfId="48814" xr:uid="{00000000-0005-0000-0000-0000718D0000}"/>
    <cellStyle name="Normal 3 2 8 2 3 2 8" xfId="26933" xr:uid="{00000000-0005-0000-0000-0000728D0000}"/>
    <cellStyle name="Normal 3 2 8 2 3 2 8 2" xfId="53678" xr:uid="{00000000-0005-0000-0000-0000738D0000}"/>
    <cellStyle name="Normal 3 2 8 2 3 2 9" xfId="29423" xr:uid="{00000000-0005-0000-0000-0000748D0000}"/>
    <cellStyle name="Normal 3 2 8 2 3 3" xfId="3718" xr:uid="{00000000-0005-0000-0000-0000758D0000}"/>
    <cellStyle name="Normal 3 2 8 2 3 3 2" xfId="8576" xr:uid="{00000000-0005-0000-0000-0000768D0000}"/>
    <cellStyle name="Normal 3 2 8 2 3 3 2 2" xfId="35326" xr:uid="{00000000-0005-0000-0000-0000778D0000}"/>
    <cellStyle name="Normal 3 2 8 2 3 3 3" xfId="13318" xr:uid="{00000000-0005-0000-0000-0000788D0000}"/>
    <cellStyle name="Normal 3 2 8 2 3 3 3 2" xfId="40068" xr:uid="{00000000-0005-0000-0000-0000798D0000}"/>
    <cellStyle name="Normal 3 2 8 2 3 3 4" xfId="23119" xr:uid="{00000000-0005-0000-0000-00007A8D0000}"/>
    <cellStyle name="Normal 3 2 8 2 3 3 4 2" xfId="49866" xr:uid="{00000000-0005-0000-0000-00007B8D0000}"/>
    <cellStyle name="Normal 3 2 8 2 3 3 5" xfId="30475" xr:uid="{00000000-0005-0000-0000-00007C8D0000}"/>
    <cellStyle name="Normal 3 2 8 2 3 4" xfId="6102" xr:uid="{00000000-0005-0000-0000-00007D8D0000}"/>
    <cellStyle name="Normal 3 2 8 2 3 4 2" xfId="32852" xr:uid="{00000000-0005-0000-0000-00007E8D0000}"/>
    <cellStyle name="Normal 3 2 8 2 3 5" xfId="10948" xr:uid="{00000000-0005-0000-0000-00007F8D0000}"/>
    <cellStyle name="Normal 3 2 8 2 3 5 2" xfId="37698" xr:uid="{00000000-0005-0000-0000-0000808D0000}"/>
    <cellStyle name="Normal 3 2 8 2 3 6" xfId="15793" xr:uid="{00000000-0005-0000-0000-0000818D0000}"/>
    <cellStyle name="Normal 3 2 8 2 3 6 2" xfId="42543" xr:uid="{00000000-0005-0000-0000-0000828D0000}"/>
    <cellStyle name="Normal 3 2 8 2 3 7" xfId="18194" xr:uid="{00000000-0005-0000-0000-0000838D0000}"/>
    <cellStyle name="Normal 3 2 8 2 3 7 2" xfId="44941" xr:uid="{00000000-0005-0000-0000-0000848D0000}"/>
    <cellStyle name="Normal 3 2 8 2 3 8" xfId="20645" xr:uid="{00000000-0005-0000-0000-0000858D0000}"/>
    <cellStyle name="Normal 3 2 8 2 3 8 2" xfId="47392" xr:uid="{00000000-0005-0000-0000-0000868D0000}"/>
    <cellStyle name="Normal 3 2 8 2 3 9" xfId="25511" xr:uid="{00000000-0005-0000-0000-0000878D0000}"/>
    <cellStyle name="Normal 3 2 8 2 3 9 2" xfId="52256" xr:uid="{00000000-0005-0000-0000-0000888D0000}"/>
    <cellStyle name="Normal 3 2 8 2 4" xfId="1714" xr:uid="{00000000-0005-0000-0000-0000898D0000}"/>
    <cellStyle name="Normal 3 2 8 2 4 2" xfId="4197" xr:uid="{00000000-0005-0000-0000-00008A8D0000}"/>
    <cellStyle name="Normal 3 2 8 2 4 2 2" xfId="9050" xr:uid="{00000000-0005-0000-0000-00008B8D0000}"/>
    <cellStyle name="Normal 3 2 8 2 4 2 2 2" xfId="35800" xr:uid="{00000000-0005-0000-0000-00008C8D0000}"/>
    <cellStyle name="Normal 3 2 8 2 4 2 3" xfId="13792" xr:uid="{00000000-0005-0000-0000-00008D8D0000}"/>
    <cellStyle name="Normal 3 2 8 2 4 2 3 2" xfId="40542" xr:uid="{00000000-0005-0000-0000-00008E8D0000}"/>
    <cellStyle name="Normal 3 2 8 2 4 2 4" xfId="23593" xr:uid="{00000000-0005-0000-0000-00008F8D0000}"/>
    <cellStyle name="Normal 3 2 8 2 4 2 4 2" xfId="50340" xr:uid="{00000000-0005-0000-0000-0000908D0000}"/>
    <cellStyle name="Normal 3 2 8 2 4 2 5" xfId="30949" xr:uid="{00000000-0005-0000-0000-0000918D0000}"/>
    <cellStyle name="Normal 3 2 8 2 4 3" xfId="6576" xr:uid="{00000000-0005-0000-0000-0000928D0000}"/>
    <cellStyle name="Normal 3 2 8 2 4 3 2" xfId="33326" xr:uid="{00000000-0005-0000-0000-0000938D0000}"/>
    <cellStyle name="Normal 3 2 8 2 4 4" xfId="11422" xr:uid="{00000000-0005-0000-0000-0000948D0000}"/>
    <cellStyle name="Normal 3 2 8 2 4 4 2" xfId="38172" xr:uid="{00000000-0005-0000-0000-0000958D0000}"/>
    <cellStyle name="Normal 3 2 8 2 4 5" xfId="16267" xr:uid="{00000000-0005-0000-0000-0000968D0000}"/>
    <cellStyle name="Normal 3 2 8 2 4 5 2" xfId="43017" xr:uid="{00000000-0005-0000-0000-0000978D0000}"/>
    <cellStyle name="Normal 3 2 8 2 4 6" xfId="18668" xr:uid="{00000000-0005-0000-0000-0000988D0000}"/>
    <cellStyle name="Normal 3 2 8 2 4 6 2" xfId="45415" xr:uid="{00000000-0005-0000-0000-0000998D0000}"/>
    <cellStyle name="Normal 3 2 8 2 4 7" xfId="21119" xr:uid="{00000000-0005-0000-0000-00009A8D0000}"/>
    <cellStyle name="Normal 3 2 8 2 4 7 2" xfId="47866" xr:uid="{00000000-0005-0000-0000-00009B8D0000}"/>
    <cellStyle name="Normal 3 2 8 2 4 8" xfId="25985" xr:uid="{00000000-0005-0000-0000-00009C8D0000}"/>
    <cellStyle name="Normal 3 2 8 2 4 8 2" xfId="52730" xr:uid="{00000000-0005-0000-0000-00009D8D0000}"/>
    <cellStyle name="Normal 3 2 8 2 4 9" xfId="28475" xr:uid="{00000000-0005-0000-0000-00009E8D0000}"/>
    <cellStyle name="Normal 3 2 8 2 5" xfId="2190" xr:uid="{00000000-0005-0000-0000-00009F8D0000}"/>
    <cellStyle name="Normal 3 2 8 2 5 2" xfId="4673" xr:uid="{00000000-0005-0000-0000-0000A08D0000}"/>
    <cellStyle name="Normal 3 2 8 2 5 2 2" xfId="9524" xr:uid="{00000000-0005-0000-0000-0000A18D0000}"/>
    <cellStyle name="Normal 3 2 8 2 5 2 2 2" xfId="36274" xr:uid="{00000000-0005-0000-0000-0000A28D0000}"/>
    <cellStyle name="Normal 3 2 8 2 5 2 3" xfId="14266" xr:uid="{00000000-0005-0000-0000-0000A38D0000}"/>
    <cellStyle name="Normal 3 2 8 2 5 2 3 2" xfId="41016" xr:uid="{00000000-0005-0000-0000-0000A48D0000}"/>
    <cellStyle name="Normal 3 2 8 2 5 2 4" xfId="24067" xr:uid="{00000000-0005-0000-0000-0000A58D0000}"/>
    <cellStyle name="Normal 3 2 8 2 5 2 4 2" xfId="50814" xr:uid="{00000000-0005-0000-0000-0000A68D0000}"/>
    <cellStyle name="Normal 3 2 8 2 5 2 5" xfId="31423" xr:uid="{00000000-0005-0000-0000-0000A78D0000}"/>
    <cellStyle name="Normal 3 2 8 2 5 3" xfId="7050" xr:uid="{00000000-0005-0000-0000-0000A88D0000}"/>
    <cellStyle name="Normal 3 2 8 2 5 3 2" xfId="33800" xr:uid="{00000000-0005-0000-0000-0000A98D0000}"/>
    <cellStyle name="Normal 3 2 8 2 5 4" xfId="11896" xr:uid="{00000000-0005-0000-0000-0000AA8D0000}"/>
    <cellStyle name="Normal 3 2 8 2 5 4 2" xfId="38646" xr:uid="{00000000-0005-0000-0000-0000AB8D0000}"/>
    <cellStyle name="Normal 3 2 8 2 5 5" xfId="16741" xr:uid="{00000000-0005-0000-0000-0000AC8D0000}"/>
    <cellStyle name="Normal 3 2 8 2 5 5 2" xfId="43491" xr:uid="{00000000-0005-0000-0000-0000AD8D0000}"/>
    <cellStyle name="Normal 3 2 8 2 5 6" xfId="19142" xr:uid="{00000000-0005-0000-0000-0000AE8D0000}"/>
    <cellStyle name="Normal 3 2 8 2 5 6 2" xfId="45889" xr:uid="{00000000-0005-0000-0000-0000AF8D0000}"/>
    <cellStyle name="Normal 3 2 8 2 5 7" xfId="21593" xr:uid="{00000000-0005-0000-0000-0000B08D0000}"/>
    <cellStyle name="Normal 3 2 8 2 5 7 2" xfId="48340" xr:uid="{00000000-0005-0000-0000-0000B18D0000}"/>
    <cellStyle name="Normal 3 2 8 2 5 8" xfId="26459" xr:uid="{00000000-0005-0000-0000-0000B28D0000}"/>
    <cellStyle name="Normal 3 2 8 2 5 8 2" xfId="53204" xr:uid="{00000000-0005-0000-0000-0000B38D0000}"/>
    <cellStyle name="Normal 3 2 8 2 5 9" xfId="28949" xr:uid="{00000000-0005-0000-0000-0000B48D0000}"/>
    <cellStyle name="Normal 3 2 8 2 6" xfId="3210" xr:uid="{00000000-0005-0000-0000-0000B58D0000}"/>
    <cellStyle name="Normal 3 2 8 2 6 2" xfId="8069" xr:uid="{00000000-0005-0000-0000-0000B68D0000}"/>
    <cellStyle name="Normal 3 2 8 2 6 2 2" xfId="34819" xr:uid="{00000000-0005-0000-0000-0000B78D0000}"/>
    <cellStyle name="Normal 3 2 8 2 6 3" xfId="12844" xr:uid="{00000000-0005-0000-0000-0000B88D0000}"/>
    <cellStyle name="Normal 3 2 8 2 6 3 2" xfId="39594" xr:uid="{00000000-0005-0000-0000-0000B98D0000}"/>
    <cellStyle name="Normal 3 2 8 2 6 4" xfId="22612" xr:uid="{00000000-0005-0000-0000-0000BA8D0000}"/>
    <cellStyle name="Normal 3 2 8 2 6 4 2" xfId="49359" xr:uid="{00000000-0005-0000-0000-0000BB8D0000}"/>
    <cellStyle name="Normal 3 2 8 2 6 5" xfId="29968" xr:uid="{00000000-0005-0000-0000-0000BC8D0000}"/>
    <cellStyle name="Normal 3 2 8 2 7" xfId="5628" xr:uid="{00000000-0005-0000-0000-0000BD8D0000}"/>
    <cellStyle name="Normal 3 2 8 2 7 2" xfId="32378" xr:uid="{00000000-0005-0000-0000-0000BE8D0000}"/>
    <cellStyle name="Normal 3 2 8 2 8" xfId="10473" xr:uid="{00000000-0005-0000-0000-0000BF8D0000}"/>
    <cellStyle name="Normal 3 2 8 2 8 2" xfId="37223" xr:uid="{00000000-0005-0000-0000-0000C08D0000}"/>
    <cellStyle name="Normal 3 2 8 2 9" xfId="15319" xr:uid="{00000000-0005-0000-0000-0000C18D0000}"/>
    <cellStyle name="Normal 3 2 8 2 9 2" xfId="42069" xr:uid="{00000000-0005-0000-0000-0000C28D0000}"/>
    <cellStyle name="Normal 3 2 8 3" xfId="829" xr:uid="{00000000-0005-0000-0000-0000C38D0000}"/>
    <cellStyle name="Normal 3 2 8 3 10" xfId="20272" xr:uid="{00000000-0005-0000-0000-0000C48D0000}"/>
    <cellStyle name="Normal 3 2 8 3 10 2" xfId="47019" xr:uid="{00000000-0005-0000-0000-0000C58D0000}"/>
    <cellStyle name="Normal 3 2 8 3 11" xfId="25138" xr:uid="{00000000-0005-0000-0000-0000C68D0000}"/>
    <cellStyle name="Normal 3 2 8 3 11 2" xfId="51883" xr:uid="{00000000-0005-0000-0000-0000C78D0000}"/>
    <cellStyle name="Normal 3 2 8 3 12" xfId="27602" xr:uid="{00000000-0005-0000-0000-0000C88D0000}"/>
    <cellStyle name="Normal 3 2 8 3 2" xfId="1337" xr:uid="{00000000-0005-0000-0000-0000C98D0000}"/>
    <cellStyle name="Normal 3 2 8 3 2 10" xfId="28102" xr:uid="{00000000-0005-0000-0000-0000CA8D0000}"/>
    <cellStyle name="Normal 3 2 8 3 2 2" xfId="2765" xr:uid="{00000000-0005-0000-0000-0000CB8D0000}"/>
    <cellStyle name="Normal 3 2 8 3 2 2 2" xfId="5248" xr:uid="{00000000-0005-0000-0000-0000CC8D0000}"/>
    <cellStyle name="Normal 3 2 8 3 2 2 2 2" xfId="10099" xr:uid="{00000000-0005-0000-0000-0000CD8D0000}"/>
    <cellStyle name="Normal 3 2 8 3 2 2 2 2 2" xfId="36849" xr:uid="{00000000-0005-0000-0000-0000CE8D0000}"/>
    <cellStyle name="Normal 3 2 8 3 2 2 2 3" xfId="14841" xr:uid="{00000000-0005-0000-0000-0000CF8D0000}"/>
    <cellStyle name="Normal 3 2 8 3 2 2 2 3 2" xfId="41591" xr:uid="{00000000-0005-0000-0000-0000D08D0000}"/>
    <cellStyle name="Normal 3 2 8 3 2 2 2 4" xfId="24642" xr:uid="{00000000-0005-0000-0000-0000D18D0000}"/>
    <cellStyle name="Normal 3 2 8 3 2 2 2 4 2" xfId="51389" xr:uid="{00000000-0005-0000-0000-0000D28D0000}"/>
    <cellStyle name="Normal 3 2 8 3 2 2 2 5" xfId="31998" xr:uid="{00000000-0005-0000-0000-0000D38D0000}"/>
    <cellStyle name="Normal 3 2 8 3 2 2 3" xfId="7625" xr:uid="{00000000-0005-0000-0000-0000D48D0000}"/>
    <cellStyle name="Normal 3 2 8 3 2 2 3 2" xfId="34375" xr:uid="{00000000-0005-0000-0000-0000D58D0000}"/>
    <cellStyle name="Normal 3 2 8 3 2 2 4" xfId="12471" xr:uid="{00000000-0005-0000-0000-0000D68D0000}"/>
    <cellStyle name="Normal 3 2 8 3 2 2 4 2" xfId="39221" xr:uid="{00000000-0005-0000-0000-0000D78D0000}"/>
    <cellStyle name="Normal 3 2 8 3 2 2 5" xfId="17316" xr:uid="{00000000-0005-0000-0000-0000D88D0000}"/>
    <cellStyle name="Normal 3 2 8 3 2 2 5 2" xfId="44066" xr:uid="{00000000-0005-0000-0000-0000D98D0000}"/>
    <cellStyle name="Normal 3 2 8 3 2 2 6" xfId="19717" xr:uid="{00000000-0005-0000-0000-0000DA8D0000}"/>
    <cellStyle name="Normal 3 2 8 3 2 2 6 2" xfId="46464" xr:uid="{00000000-0005-0000-0000-0000DB8D0000}"/>
    <cellStyle name="Normal 3 2 8 3 2 2 7" xfId="22168" xr:uid="{00000000-0005-0000-0000-0000DC8D0000}"/>
    <cellStyle name="Normal 3 2 8 3 2 2 7 2" xfId="48915" xr:uid="{00000000-0005-0000-0000-0000DD8D0000}"/>
    <cellStyle name="Normal 3 2 8 3 2 2 8" xfId="27034" xr:uid="{00000000-0005-0000-0000-0000DE8D0000}"/>
    <cellStyle name="Normal 3 2 8 3 2 2 8 2" xfId="53779" xr:uid="{00000000-0005-0000-0000-0000DF8D0000}"/>
    <cellStyle name="Normal 3 2 8 3 2 2 9" xfId="29524" xr:uid="{00000000-0005-0000-0000-0000E08D0000}"/>
    <cellStyle name="Normal 3 2 8 3 2 3" xfId="3820" xr:uid="{00000000-0005-0000-0000-0000E18D0000}"/>
    <cellStyle name="Normal 3 2 8 3 2 3 2" xfId="8677" xr:uid="{00000000-0005-0000-0000-0000E28D0000}"/>
    <cellStyle name="Normal 3 2 8 3 2 3 2 2" xfId="35427" xr:uid="{00000000-0005-0000-0000-0000E38D0000}"/>
    <cellStyle name="Normal 3 2 8 3 2 3 3" xfId="13419" xr:uid="{00000000-0005-0000-0000-0000E48D0000}"/>
    <cellStyle name="Normal 3 2 8 3 2 3 3 2" xfId="40169" xr:uid="{00000000-0005-0000-0000-0000E58D0000}"/>
    <cellStyle name="Normal 3 2 8 3 2 3 4" xfId="23220" xr:uid="{00000000-0005-0000-0000-0000E68D0000}"/>
    <cellStyle name="Normal 3 2 8 3 2 3 4 2" xfId="49967" xr:uid="{00000000-0005-0000-0000-0000E78D0000}"/>
    <cellStyle name="Normal 3 2 8 3 2 3 5" xfId="30576" xr:uid="{00000000-0005-0000-0000-0000E88D0000}"/>
    <cellStyle name="Normal 3 2 8 3 2 4" xfId="6203" xr:uid="{00000000-0005-0000-0000-0000E98D0000}"/>
    <cellStyle name="Normal 3 2 8 3 2 4 2" xfId="32953" xr:uid="{00000000-0005-0000-0000-0000EA8D0000}"/>
    <cellStyle name="Normal 3 2 8 3 2 5" xfId="11049" xr:uid="{00000000-0005-0000-0000-0000EB8D0000}"/>
    <cellStyle name="Normal 3 2 8 3 2 5 2" xfId="37799" xr:uid="{00000000-0005-0000-0000-0000EC8D0000}"/>
    <cellStyle name="Normal 3 2 8 3 2 6" xfId="15894" xr:uid="{00000000-0005-0000-0000-0000ED8D0000}"/>
    <cellStyle name="Normal 3 2 8 3 2 6 2" xfId="42644" xr:uid="{00000000-0005-0000-0000-0000EE8D0000}"/>
    <cellStyle name="Normal 3 2 8 3 2 7" xfId="18295" xr:uid="{00000000-0005-0000-0000-0000EF8D0000}"/>
    <cellStyle name="Normal 3 2 8 3 2 7 2" xfId="45042" xr:uid="{00000000-0005-0000-0000-0000F08D0000}"/>
    <cellStyle name="Normal 3 2 8 3 2 8" xfId="20746" xr:uid="{00000000-0005-0000-0000-0000F18D0000}"/>
    <cellStyle name="Normal 3 2 8 3 2 8 2" xfId="47493" xr:uid="{00000000-0005-0000-0000-0000F28D0000}"/>
    <cellStyle name="Normal 3 2 8 3 2 9" xfId="25612" xr:uid="{00000000-0005-0000-0000-0000F38D0000}"/>
    <cellStyle name="Normal 3 2 8 3 2 9 2" xfId="52357" xr:uid="{00000000-0005-0000-0000-0000F48D0000}"/>
    <cellStyle name="Normal 3 2 8 3 3" xfId="1816" xr:uid="{00000000-0005-0000-0000-0000F58D0000}"/>
    <cellStyle name="Normal 3 2 8 3 3 2" xfId="4299" xr:uid="{00000000-0005-0000-0000-0000F68D0000}"/>
    <cellStyle name="Normal 3 2 8 3 3 2 2" xfId="9151" xr:uid="{00000000-0005-0000-0000-0000F78D0000}"/>
    <cellStyle name="Normal 3 2 8 3 3 2 2 2" xfId="35901" xr:uid="{00000000-0005-0000-0000-0000F88D0000}"/>
    <cellStyle name="Normal 3 2 8 3 3 2 3" xfId="13893" xr:uid="{00000000-0005-0000-0000-0000F98D0000}"/>
    <cellStyle name="Normal 3 2 8 3 3 2 3 2" xfId="40643" xr:uid="{00000000-0005-0000-0000-0000FA8D0000}"/>
    <cellStyle name="Normal 3 2 8 3 3 2 4" xfId="23694" xr:uid="{00000000-0005-0000-0000-0000FB8D0000}"/>
    <cellStyle name="Normal 3 2 8 3 3 2 4 2" xfId="50441" xr:uid="{00000000-0005-0000-0000-0000FC8D0000}"/>
    <cellStyle name="Normal 3 2 8 3 3 2 5" xfId="31050" xr:uid="{00000000-0005-0000-0000-0000FD8D0000}"/>
    <cellStyle name="Normal 3 2 8 3 3 3" xfId="6677" xr:uid="{00000000-0005-0000-0000-0000FE8D0000}"/>
    <cellStyle name="Normal 3 2 8 3 3 3 2" xfId="33427" xr:uid="{00000000-0005-0000-0000-0000FF8D0000}"/>
    <cellStyle name="Normal 3 2 8 3 3 4" xfId="11523" xr:uid="{00000000-0005-0000-0000-0000008E0000}"/>
    <cellStyle name="Normal 3 2 8 3 3 4 2" xfId="38273" xr:uid="{00000000-0005-0000-0000-0000018E0000}"/>
    <cellStyle name="Normal 3 2 8 3 3 5" xfId="16368" xr:uid="{00000000-0005-0000-0000-0000028E0000}"/>
    <cellStyle name="Normal 3 2 8 3 3 5 2" xfId="43118" xr:uid="{00000000-0005-0000-0000-0000038E0000}"/>
    <cellStyle name="Normal 3 2 8 3 3 6" xfId="18769" xr:uid="{00000000-0005-0000-0000-0000048E0000}"/>
    <cellStyle name="Normal 3 2 8 3 3 6 2" xfId="45516" xr:uid="{00000000-0005-0000-0000-0000058E0000}"/>
    <cellStyle name="Normal 3 2 8 3 3 7" xfId="21220" xr:uid="{00000000-0005-0000-0000-0000068E0000}"/>
    <cellStyle name="Normal 3 2 8 3 3 7 2" xfId="47967" xr:uid="{00000000-0005-0000-0000-0000078E0000}"/>
    <cellStyle name="Normal 3 2 8 3 3 8" xfId="26086" xr:uid="{00000000-0005-0000-0000-0000088E0000}"/>
    <cellStyle name="Normal 3 2 8 3 3 8 2" xfId="52831" xr:uid="{00000000-0005-0000-0000-0000098E0000}"/>
    <cellStyle name="Normal 3 2 8 3 3 9" xfId="28576" xr:uid="{00000000-0005-0000-0000-00000A8E0000}"/>
    <cellStyle name="Normal 3 2 8 3 4" xfId="2291" xr:uid="{00000000-0005-0000-0000-00000B8E0000}"/>
    <cellStyle name="Normal 3 2 8 3 4 2" xfId="4774" xr:uid="{00000000-0005-0000-0000-00000C8E0000}"/>
    <cellStyle name="Normal 3 2 8 3 4 2 2" xfId="9625" xr:uid="{00000000-0005-0000-0000-00000D8E0000}"/>
    <cellStyle name="Normal 3 2 8 3 4 2 2 2" xfId="36375" xr:uid="{00000000-0005-0000-0000-00000E8E0000}"/>
    <cellStyle name="Normal 3 2 8 3 4 2 3" xfId="14367" xr:uid="{00000000-0005-0000-0000-00000F8E0000}"/>
    <cellStyle name="Normal 3 2 8 3 4 2 3 2" xfId="41117" xr:uid="{00000000-0005-0000-0000-0000108E0000}"/>
    <cellStyle name="Normal 3 2 8 3 4 2 4" xfId="24168" xr:uid="{00000000-0005-0000-0000-0000118E0000}"/>
    <cellStyle name="Normal 3 2 8 3 4 2 4 2" xfId="50915" xr:uid="{00000000-0005-0000-0000-0000128E0000}"/>
    <cellStyle name="Normal 3 2 8 3 4 2 5" xfId="31524" xr:uid="{00000000-0005-0000-0000-0000138E0000}"/>
    <cellStyle name="Normal 3 2 8 3 4 3" xfId="7151" xr:uid="{00000000-0005-0000-0000-0000148E0000}"/>
    <cellStyle name="Normal 3 2 8 3 4 3 2" xfId="33901" xr:uid="{00000000-0005-0000-0000-0000158E0000}"/>
    <cellStyle name="Normal 3 2 8 3 4 4" xfId="11997" xr:uid="{00000000-0005-0000-0000-0000168E0000}"/>
    <cellStyle name="Normal 3 2 8 3 4 4 2" xfId="38747" xr:uid="{00000000-0005-0000-0000-0000178E0000}"/>
    <cellStyle name="Normal 3 2 8 3 4 5" xfId="16842" xr:uid="{00000000-0005-0000-0000-0000188E0000}"/>
    <cellStyle name="Normal 3 2 8 3 4 5 2" xfId="43592" xr:uid="{00000000-0005-0000-0000-0000198E0000}"/>
    <cellStyle name="Normal 3 2 8 3 4 6" xfId="19243" xr:uid="{00000000-0005-0000-0000-00001A8E0000}"/>
    <cellStyle name="Normal 3 2 8 3 4 6 2" xfId="45990" xr:uid="{00000000-0005-0000-0000-00001B8E0000}"/>
    <cellStyle name="Normal 3 2 8 3 4 7" xfId="21694" xr:uid="{00000000-0005-0000-0000-00001C8E0000}"/>
    <cellStyle name="Normal 3 2 8 3 4 7 2" xfId="48441" xr:uid="{00000000-0005-0000-0000-00001D8E0000}"/>
    <cellStyle name="Normal 3 2 8 3 4 8" xfId="26560" xr:uid="{00000000-0005-0000-0000-00001E8E0000}"/>
    <cellStyle name="Normal 3 2 8 3 4 8 2" xfId="53305" xr:uid="{00000000-0005-0000-0000-00001F8E0000}"/>
    <cellStyle name="Normal 3 2 8 3 4 9" xfId="29050" xr:uid="{00000000-0005-0000-0000-0000208E0000}"/>
    <cellStyle name="Normal 3 2 8 3 5" xfId="3318" xr:uid="{00000000-0005-0000-0000-0000218E0000}"/>
    <cellStyle name="Normal 3 2 8 3 5 2" xfId="8177" xr:uid="{00000000-0005-0000-0000-0000228E0000}"/>
    <cellStyle name="Normal 3 2 8 3 5 2 2" xfId="34927" xr:uid="{00000000-0005-0000-0000-0000238E0000}"/>
    <cellStyle name="Normal 3 2 8 3 5 3" xfId="12945" xr:uid="{00000000-0005-0000-0000-0000248E0000}"/>
    <cellStyle name="Normal 3 2 8 3 5 3 2" xfId="39695" xr:uid="{00000000-0005-0000-0000-0000258E0000}"/>
    <cellStyle name="Normal 3 2 8 3 5 4" xfId="22720" xr:uid="{00000000-0005-0000-0000-0000268E0000}"/>
    <cellStyle name="Normal 3 2 8 3 5 4 2" xfId="49467" xr:uid="{00000000-0005-0000-0000-0000278E0000}"/>
    <cellStyle name="Normal 3 2 8 3 5 5" xfId="30076" xr:uid="{00000000-0005-0000-0000-0000288E0000}"/>
    <cellStyle name="Normal 3 2 8 3 6" xfId="5729" xr:uid="{00000000-0005-0000-0000-0000298E0000}"/>
    <cellStyle name="Normal 3 2 8 3 6 2" xfId="32479" xr:uid="{00000000-0005-0000-0000-00002A8E0000}"/>
    <cellStyle name="Normal 3 2 8 3 7" xfId="10575" xr:uid="{00000000-0005-0000-0000-00002B8E0000}"/>
    <cellStyle name="Normal 3 2 8 3 7 2" xfId="37325" xr:uid="{00000000-0005-0000-0000-00002C8E0000}"/>
    <cellStyle name="Normal 3 2 8 3 8" xfId="15420" xr:uid="{00000000-0005-0000-0000-00002D8E0000}"/>
    <cellStyle name="Normal 3 2 8 3 8 2" xfId="42170" xr:uid="{00000000-0005-0000-0000-00002E8E0000}"/>
    <cellStyle name="Normal 3 2 8 3 9" xfId="17819" xr:uid="{00000000-0005-0000-0000-00002F8E0000}"/>
    <cellStyle name="Normal 3 2 8 3 9 2" xfId="44566" xr:uid="{00000000-0005-0000-0000-0000308E0000}"/>
    <cellStyle name="Normal 3 2 8 4" xfId="1098" xr:uid="{00000000-0005-0000-0000-0000318E0000}"/>
    <cellStyle name="Normal 3 2 8 4 10" xfId="27865" xr:uid="{00000000-0005-0000-0000-0000328E0000}"/>
    <cellStyle name="Normal 3 2 8 4 2" xfId="2528" xr:uid="{00000000-0005-0000-0000-0000338E0000}"/>
    <cellStyle name="Normal 3 2 8 4 2 2" xfId="5011" xr:uid="{00000000-0005-0000-0000-0000348E0000}"/>
    <cellStyle name="Normal 3 2 8 4 2 2 2" xfId="9862" xr:uid="{00000000-0005-0000-0000-0000358E0000}"/>
    <cellStyle name="Normal 3 2 8 4 2 2 2 2" xfId="36612" xr:uid="{00000000-0005-0000-0000-0000368E0000}"/>
    <cellStyle name="Normal 3 2 8 4 2 2 3" xfId="14604" xr:uid="{00000000-0005-0000-0000-0000378E0000}"/>
    <cellStyle name="Normal 3 2 8 4 2 2 3 2" xfId="41354" xr:uid="{00000000-0005-0000-0000-0000388E0000}"/>
    <cellStyle name="Normal 3 2 8 4 2 2 4" xfId="24405" xr:uid="{00000000-0005-0000-0000-0000398E0000}"/>
    <cellStyle name="Normal 3 2 8 4 2 2 4 2" xfId="51152" xr:uid="{00000000-0005-0000-0000-00003A8E0000}"/>
    <cellStyle name="Normal 3 2 8 4 2 2 5" xfId="31761" xr:uid="{00000000-0005-0000-0000-00003B8E0000}"/>
    <cellStyle name="Normal 3 2 8 4 2 3" xfId="7388" xr:uid="{00000000-0005-0000-0000-00003C8E0000}"/>
    <cellStyle name="Normal 3 2 8 4 2 3 2" xfId="34138" xr:uid="{00000000-0005-0000-0000-00003D8E0000}"/>
    <cellStyle name="Normal 3 2 8 4 2 4" xfId="12234" xr:uid="{00000000-0005-0000-0000-00003E8E0000}"/>
    <cellStyle name="Normal 3 2 8 4 2 4 2" xfId="38984" xr:uid="{00000000-0005-0000-0000-00003F8E0000}"/>
    <cellStyle name="Normal 3 2 8 4 2 5" xfId="17079" xr:uid="{00000000-0005-0000-0000-0000408E0000}"/>
    <cellStyle name="Normal 3 2 8 4 2 5 2" xfId="43829" xr:uid="{00000000-0005-0000-0000-0000418E0000}"/>
    <cellStyle name="Normal 3 2 8 4 2 6" xfId="19480" xr:uid="{00000000-0005-0000-0000-0000428E0000}"/>
    <cellStyle name="Normal 3 2 8 4 2 6 2" xfId="46227" xr:uid="{00000000-0005-0000-0000-0000438E0000}"/>
    <cellStyle name="Normal 3 2 8 4 2 7" xfId="21931" xr:uid="{00000000-0005-0000-0000-0000448E0000}"/>
    <cellStyle name="Normal 3 2 8 4 2 7 2" xfId="48678" xr:uid="{00000000-0005-0000-0000-0000458E0000}"/>
    <cellStyle name="Normal 3 2 8 4 2 8" xfId="26797" xr:uid="{00000000-0005-0000-0000-0000468E0000}"/>
    <cellStyle name="Normal 3 2 8 4 2 8 2" xfId="53542" xr:uid="{00000000-0005-0000-0000-0000478E0000}"/>
    <cellStyle name="Normal 3 2 8 4 2 9" xfId="29287" xr:uid="{00000000-0005-0000-0000-0000488E0000}"/>
    <cellStyle name="Normal 3 2 8 4 3" xfId="3582" xr:uid="{00000000-0005-0000-0000-0000498E0000}"/>
    <cellStyle name="Normal 3 2 8 4 3 2" xfId="8440" xr:uid="{00000000-0005-0000-0000-00004A8E0000}"/>
    <cellStyle name="Normal 3 2 8 4 3 2 2" xfId="35190" xr:uid="{00000000-0005-0000-0000-00004B8E0000}"/>
    <cellStyle name="Normal 3 2 8 4 3 3" xfId="13182" xr:uid="{00000000-0005-0000-0000-00004C8E0000}"/>
    <cellStyle name="Normal 3 2 8 4 3 3 2" xfId="39932" xr:uid="{00000000-0005-0000-0000-00004D8E0000}"/>
    <cellStyle name="Normal 3 2 8 4 3 4" xfId="22983" xr:uid="{00000000-0005-0000-0000-00004E8E0000}"/>
    <cellStyle name="Normal 3 2 8 4 3 4 2" xfId="49730" xr:uid="{00000000-0005-0000-0000-00004F8E0000}"/>
    <cellStyle name="Normal 3 2 8 4 3 5" xfId="30339" xr:uid="{00000000-0005-0000-0000-0000508E0000}"/>
    <cellStyle name="Normal 3 2 8 4 4" xfId="5966" xr:uid="{00000000-0005-0000-0000-0000518E0000}"/>
    <cellStyle name="Normal 3 2 8 4 4 2" xfId="32716" xr:uid="{00000000-0005-0000-0000-0000528E0000}"/>
    <cellStyle name="Normal 3 2 8 4 5" xfId="10812" xr:uid="{00000000-0005-0000-0000-0000538E0000}"/>
    <cellStyle name="Normal 3 2 8 4 5 2" xfId="37562" xr:uid="{00000000-0005-0000-0000-0000548E0000}"/>
    <cellStyle name="Normal 3 2 8 4 6" xfId="15657" xr:uid="{00000000-0005-0000-0000-0000558E0000}"/>
    <cellStyle name="Normal 3 2 8 4 6 2" xfId="42407" xr:uid="{00000000-0005-0000-0000-0000568E0000}"/>
    <cellStyle name="Normal 3 2 8 4 7" xfId="18058" xr:uid="{00000000-0005-0000-0000-0000578E0000}"/>
    <cellStyle name="Normal 3 2 8 4 7 2" xfId="44805" xr:uid="{00000000-0005-0000-0000-0000588E0000}"/>
    <cellStyle name="Normal 3 2 8 4 8" xfId="20509" xr:uid="{00000000-0005-0000-0000-0000598E0000}"/>
    <cellStyle name="Normal 3 2 8 4 8 2" xfId="47256" xr:uid="{00000000-0005-0000-0000-00005A8E0000}"/>
    <cellStyle name="Normal 3 2 8 4 9" xfId="25375" xr:uid="{00000000-0005-0000-0000-00005B8E0000}"/>
    <cellStyle name="Normal 3 2 8 4 9 2" xfId="52120" xr:uid="{00000000-0005-0000-0000-00005C8E0000}"/>
    <cellStyle name="Normal 3 2 8 5" xfId="1578" xr:uid="{00000000-0005-0000-0000-00005D8E0000}"/>
    <cellStyle name="Normal 3 2 8 5 2" xfId="4061" xr:uid="{00000000-0005-0000-0000-00005E8E0000}"/>
    <cellStyle name="Normal 3 2 8 5 2 2" xfId="8914" xr:uid="{00000000-0005-0000-0000-00005F8E0000}"/>
    <cellStyle name="Normal 3 2 8 5 2 2 2" xfId="35664" xr:uid="{00000000-0005-0000-0000-0000608E0000}"/>
    <cellStyle name="Normal 3 2 8 5 2 3" xfId="13656" xr:uid="{00000000-0005-0000-0000-0000618E0000}"/>
    <cellStyle name="Normal 3 2 8 5 2 3 2" xfId="40406" xr:uid="{00000000-0005-0000-0000-0000628E0000}"/>
    <cellStyle name="Normal 3 2 8 5 2 4" xfId="23457" xr:uid="{00000000-0005-0000-0000-0000638E0000}"/>
    <cellStyle name="Normal 3 2 8 5 2 4 2" xfId="50204" xr:uid="{00000000-0005-0000-0000-0000648E0000}"/>
    <cellStyle name="Normal 3 2 8 5 2 5" xfId="30813" xr:uid="{00000000-0005-0000-0000-0000658E0000}"/>
    <cellStyle name="Normal 3 2 8 5 3" xfId="6440" xr:uid="{00000000-0005-0000-0000-0000668E0000}"/>
    <cellStyle name="Normal 3 2 8 5 3 2" xfId="33190" xr:uid="{00000000-0005-0000-0000-0000678E0000}"/>
    <cellStyle name="Normal 3 2 8 5 4" xfId="11286" xr:uid="{00000000-0005-0000-0000-0000688E0000}"/>
    <cellStyle name="Normal 3 2 8 5 4 2" xfId="38036" xr:uid="{00000000-0005-0000-0000-0000698E0000}"/>
    <cellStyle name="Normal 3 2 8 5 5" xfId="16131" xr:uid="{00000000-0005-0000-0000-00006A8E0000}"/>
    <cellStyle name="Normal 3 2 8 5 5 2" xfId="42881" xr:uid="{00000000-0005-0000-0000-00006B8E0000}"/>
    <cellStyle name="Normal 3 2 8 5 6" xfId="18532" xr:uid="{00000000-0005-0000-0000-00006C8E0000}"/>
    <cellStyle name="Normal 3 2 8 5 6 2" xfId="45279" xr:uid="{00000000-0005-0000-0000-00006D8E0000}"/>
    <cellStyle name="Normal 3 2 8 5 7" xfId="20983" xr:uid="{00000000-0005-0000-0000-00006E8E0000}"/>
    <cellStyle name="Normal 3 2 8 5 7 2" xfId="47730" xr:uid="{00000000-0005-0000-0000-00006F8E0000}"/>
    <cellStyle name="Normal 3 2 8 5 8" xfId="25849" xr:uid="{00000000-0005-0000-0000-0000708E0000}"/>
    <cellStyle name="Normal 3 2 8 5 8 2" xfId="52594" xr:uid="{00000000-0005-0000-0000-0000718E0000}"/>
    <cellStyle name="Normal 3 2 8 5 9" xfId="28339" xr:uid="{00000000-0005-0000-0000-0000728E0000}"/>
    <cellStyle name="Normal 3 2 8 6" xfId="2054" xr:uid="{00000000-0005-0000-0000-0000738E0000}"/>
    <cellStyle name="Normal 3 2 8 6 2" xfId="4537" xr:uid="{00000000-0005-0000-0000-0000748E0000}"/>
    <cellStyle name="Normal 3 2 8 6 2 2" xfId="9388" xr:uid="{00000000-0005-0000-0000-0000758E0000}"/>
    <cellStyle name="Normal 3 2 8 6 2 2 2" xfId="36138" xr:uid="{00000000-0005-0000-0000-0000768E0000}"/>
    <cellStyle name="Normal 3 2 8 6 2 3" xfId="14130" xr:uid="{00000000-0005-0000-0000-0000778E0000}"/>
    <cellStyle name="Normal 3 2 8 6 2 3 2" xfId="40880" xr:uid="{00000000-0005-0000-0000-0000788E0000}"/>
    <cellStyle name="Normal 3 2 8 6 2 4" xfId="23931" xr:uid="{00000000-0005-0000-0000-0000798E0000}"/>
    <cellStyle name="Normal 3 2 8 6 2 4 2" xfId="50678" xr:uid="{00000000-0005-0000-0000-00007A8E0000}"/>
    <cellStyle name="Normal 3 2 8 6 2 5" xfId="31287" xr:uid="{00000000-0005-0000-0000-00007B8E0000}"/>
    <cellStyle name="Normal 3 2 8 6 3" xfId="6914" xr:uid="{00000000-0005-0000-0000-00007C8E0000}"/>
    <cellStyle name="Normal 3 2 8 6 3 2" xfId="33664" xr:uid="{00000000-0005-0000-0000-00007D8E0000}"/>
    <cellStyle name="Normal 3 2 8 6 4" xfId="11760" xr:uid="{00000000-0005-0000-0000-00007E8E0000}"/>
    <cellStyle name="Normal 3 2 8 6 4 2" xfId="38510" xr:uid="{00000000-0005-0000-0000-00007F8E0000}"/>
    <cellStyle name="Normal 3 2 8 6 5" xfId="16605" xr:uid="{00000000-0005-0000-0000-0000808E0000}"/>
    <cellStyle name="Normal 3 2 8 6 5 2" xfId="43355" xr:uid="{00000000-0005-0000-0000-0000818E0000}"/>
    <cellStyle name="Normal 3 2 8 6 6" xfId="19006" xr:uid="{00000000-0005-0000-0000-0000828E0000}"/>
    <cellStyle name="Normal 3 2 8 6 6 2" xfId="45753" xr:uid="{00000000-0005-0000-0000-0000838E0000}"/>
    <cellStyle name="Normal 3 2 8 6 7" xfId="21457" xr:uid="{00000000-0005-0000-0000-0000848E0000}"/>
    <cellStyle name="Normal 3 2 8 6 7 2" xfId="48204" xr:uid="{00000000-0005-0000-0000-0000858E0000}"/>
    <cellStyle name="Normal 3 2 8 6 8" xfId="26323" xr:uid="{00000000-0005-0000-0000-0000868E0000}"/>
    <cellStyle name="Normal 3 2 8 6 8 2" xfId="53068" xr:uid="{00000000-0005-0000-0000-0000878E0000}"/>
    <cellStyle name="Normal 3 2 8 6 9" xfId="28813" xr:uid="{00000000-0005-0000-0000-0000888E0000}"/>
    <cellStyle name="Normal 3 2 8 7" xfId="3029" xr:uid="{00000000-0005-0000-0000-0000898E0000}"/>
    <cellStyle name="Normal 3 2 8 7 2" xfId="7888" xr:uid="{00000000-0005-0000-0000-00008A8E0000}"/>
    <cellStyle name="Normal 3 2 8 7 2 2" xfId="34638" xr:uid="{00000000-0005-0000-0000-00008B8E0000}"/>
    <cellStyle name="Normal 3 2 8 7 3" xfId="12708" xr:uid="{00000000-0005-0000-0000-00008C8E0000}"/>
    <cellStyle name="Normal 3 2 8 7 3 2" xfId="39458" xr:uid="{00000000-0005-0000-0000-00008D8E0000}"/>
    <cellStyle name="Normal 3 2 8 7 4" xfId="22431" xr:uid="{00000000-0005-0000-0000-00008E8E0000}"/>
    <cellStyle name="Normal 3 2 8 7 4 2" xfId="49178" xr:uid="{00000000-0005-0000-0000-00008F8E0000}"/>
    <cellStyle name="Normal 3 2 8 7 5" xfId="29787" xr:uid="{00000000-0005-0000-0000-0000908E0000}"/>
    <cellStyle name="Normal 3 2 8 8" xfId="5492" xr:uid="{00000000-0005-0000-0000-0000918E0000}"/>
    <cellStyle name="Normal 3 2 8 8 2" xfId="32242" xr:uid="{00000000-0005-0000-0000-0000928E0000}"/>
    <cellStyle name="Normal 3 2 8 9" xfId="10337" xr:uid="{00000000-0005-0000-0000-0000938E0000}"/>
    <cellStyle name="Normal 3 2 8 9 2" xfId="37087" xr:uid="{00000000-0005-0000-0000-0000948E0000}"/>
    <cellStyle name="Normal 3 2 9" xfId="529" xr:uid="{00000000-0005-0000-0000-0000958E0000}"/>
    <cellStyle name="Normal 3 2 9 10" xfId="15218" xr:uid="{00000000-0005-0000-0000-0000968E0000}"/>
    <cellStyle name="Normal 3 2 9 10 2" xfId="41968" xr:uid="{00000000-0005-0000-0000-0000978E0000}"/>
    <cellStyle name="Normal 3 2 9 11" xfId="17611" xr:uid="{00000000-0005-0000-0000-0000988E0000}"/>
    <cellStyle name="Normal 3 2 9 11 2" xfId="44358" xr:uid="{00000000-0005-0000-0000-0000998E0000}"/>
    <cellStyle name="Normal 3 2 9 12" xfId="20069" xr:uid="{00000000-0005-0000-0000-00009A8E0000}"/>
    <cellStyle name="Normal 3 2 9 12 2" xfId="46816" xr:uid="{00000000-0005-0000-0000-00009B8E0000}"/>
    <cellStyle name="Normal 3 2 9 13" xfId="24935" xr:uid="{00000000-0005-0000-0000-00009C8E0000}"/>
    <cellStyle name="Normal 3 2 9 13 2" xfId="51681" xr:uid="{00000000-0005-0000-0000-00009D8E0000}"/>
    <cellStyle name="Normal 3 2 9 14" xfId="27348" xr:uid="{00000000-0005-0000-0000-00009E8E0000}"/>
    <cellStyle name="Normal 3 2 9 2" xfId="721" xr:uid="{00000000-0005-0000-0000-00009F8E0000}"/>
    <cellStyle name="Normal 3 2 9 2 10" xfId="17752" xr:uid="{00000000-0005-0000-0000-0000A08E0000}"/>
    <cellStyle name="Normal 3 2 9 2 10 2" xfId="44499" xr:uid="{00000000-0005-0000-0000-0000A18E0000}"/>
    <cellStyle name="Normal 3 2 9 2 11" xfId="20205" xr:uid="{00000000-0005-0000-0000-0000A28E0000}"/>
    <cellStyle name="Normal 3 2 9 2 11 2" xfId="46952" xr:uid="{00000000-0005-0000-0000-0000A38E0000}"/>
    <cellStyle name="Normal 3 2 9 2 12" xfId="25071" xr:uid="{00000000-0005-0000-0000-0000A48E0000}"/>
    <cellStyle name="Normal 3 2 9 2 12 2" xfId="51817" xr:uid="{00000000-0005-0000-0000-0000A58E0000}"/>
    <cellStyle name="Normal 3 2 9 2 13" xfId="27529" xr:uid="{00000000-0005-0000-0000-0000A68E0000}"/>
    <cellStyle name="Normal 3 2 9 2 2" xfId="1031" xr:uid="{00000000-0005-0000-0000-0000A78E0000}"/>
    <cellStyle name="Normal 3 2 9 2 2 10" xfId="20443" xr:uid="{00000000-0005-0000-0000-0000A88E0000}"/>
    <cellStyle name="Normal 3 2 9 2 2 10 2" xfId="47190" xr:uid="{00000000-0005-0000-0000-0000A98E0000}"/>
    <cellStyle name="Normal 3 2 9 2 2 11" xfId="25309" xr:uid="{00000000-0005-0000-0000-0000AA8E0000}"/>
    <cellStyle name="Normal 3 2 9 2 2 11 2" xfId="52054" xr:uid="{00000000-0005-0000-0000-0000AB8E0000}"/>
    <cellStyle name="Normal 3 2 9 2 2 12" xfId="27799" xr:uid="{00000000-0005-0000-0000-0000AC8E0000}"/>
    <cellStyle name="Normal 3 2 9 2 2 2" xfId="1508" xr:uid="{00000000-0005-0000-0000-0000AD8E0000}"/>
    <cellStyle name="Normal 3 2 9 2 2 2 10" xfId="28273" xr:uid="{00000000-0005-0000-0000-0000AE8E0000}"/>
    <cellStyle name="Normal 3 2 9 2 2 2 2" xfId="2936" xr:uid="{00000000-0005-0000-0000-0000AF8E0000}"/>
    <cellStyle name="Normal 3 2 9 2 2 2 2 2" xfId="5419" xr:uid="{00000000-0005-0000-0000-0000B08E0000}"/>
    <cellStyle name="Normal 3 2 9 2 2 2 2 2 2" xfId="10270" xr:uid="{00000000-0005-0000-0000-0000B18E0000}"/>
    <cellStyle name="Normal 3 2 9 2 2 2 2 2 2 2" xfId="37020" xr:uid="{00000000-0005-0000-0000-0000B28E0000}"/>
    <cellStyle name="Normal 3 2 9 2 2 2 2 2 3" xfId="15012" xr:uid="{00000000-0005-0000-0000-0000B38E0000}"/>
    <cellStyle name="Normal 3 2 9 2 2 2 2 2 3 2" xfId="41762" xr:uid="{00000000-0005-0000-0000-0000B48E0000}"/>
    <cellStyle name="Normal 3 2 9 2 2 2 2 2 4" xfId="24813" xr:uid="{00000000-0005-0000-0000-0000B58E0000}"/>
    <cellStyle name="Normal 3 2 9 2 2 2 2 2 4 2" xfId="51560" xr:uid="{00000000-0005-0000-0000-0000B68E0000}"/>
    <cellStyle name="Normal 3 2 9 2 2 2 2 2 5" xfId="32169" xr:uid="{00000000-0005-0000-0000-0000B78E0000}"/>
    <cellStyle name="Normal 3 2 9 2 2 2 2 3" xfId="7796" xr:uid="{00000000-0005-0000-0000-0000B88E0000}"/>
    <cellStyle name="Normal 3 2 9 2 2 2 2 3 2" xfId="34546" xr:uid="{00000000-0005-0000-0000-0000B98E0000}"/>
    <cellStyle name="Normal 3 2 9 2 2 2 2 4" xfId="12642" xr:uid="{00000000-0005-0000-0000-0000BA8E0000}"/>
    <cellStyle name="Normal 3 2 9 2 2 2 2 4 2" xfId="39392" xr:uid="{00000000-0005-0000-0000-0000BB8E0000}"/>
    <cellStyle name="Normal 3 2 9 2 2 2 2 5" xfId="17487" xr:uid="{00000000-0005-0000-0000-0000BC8E0000}"/>
    <cellStyle name="Normal 3 2 9 2 2 2 2 5 2" xfId="44237" xr:uid="{00000000-0005-0000-0000-0000BD8E0000}"/>
    <cellStyle name="Normal 3 2 9 2 2 2 2 6" xfId="19888" xr:uid="{00000000-0005-0000-0000-0000BE8E0000}"/>
    <cellStyle name="Normal 3 2 9 2 2 2 2 6 2" xfId="46635" xr:uid="{00000000-0005-0000-0000-0000BF8E0000}"/>
    <cellStyle name="Normal 3 2 9 2 2 2 2 7" xfId="22339" xr:uid="{00000000-0005-0000-0000-0000C08E0000}"/>
    <cellStyle name="Normal 3 2 9 2 2 2 2 7 2" xfId="49086" xr:uid="{00000000-0005-0000-0000-0000C18E0000}"/>
    <cellStyle name="Normal 3 2 9 2 2 2 2 8" xfId="27205" xr:uid="{00000000-0005-0000-0000-0000C28E0000}"/>
    <cellStyle name="Normal 3 2 9 2 2 2 2 8 2" xfId="53950" xr:uid="{00000000-0005-0000-0000-0000C38E0000}"/>
    <cellStyle name="Normal 3 2 9 2 2 2 2 9" xfId="29695" xr:uid="{00000000-0005-0000-0000-0000C48E0000}"/>
    <cellStyle name="Normal 3 2 9 2 2 2 3" xfId="3991" xr:uid="{00000000-0005-0000-0000-0000C58E0000}"/>
    <cellStyle name="Normal 3 2 9 2 2 2 3 2" xfId="8848" xr:uid="{00000000-0005-0000-0000-0000C68E0000}"/>
    <cellStyle name="Normal 3 2 9 2 2 2 3 2 2" xfId="35598" xr:uid="{00000000-0005-0000-0000-0000C78E0000}"/>
    <cellStyle name="Normal 3 2 9 2 2 2 3 3" xfId="13590" xr:uid="{00000000-0005-0000-0000-0000C88E0000}"/>
    <cellStyle name="Normal 3 2 9 2 2 2 3 3 2" xfId="40340" xr:uid="{00000000-0005-0000-0000-0000C98E0000}"/>
    <cellStyle name="Normal 3 2 9 2 2 2 3 4" xfId="23391" xr:uid="{00000000-0005-0000-0000-0000CA8E0000}"/>
    <cellStyle name="Normal 3 2 9 2 2 2 3 4 2" xfId="50138" xr:uid="{00000000-0005-0000-0000-0000CB8E0000}"/>
    <cellStyle name="Normal 3 2 9 2 2 2 3 5" xfId="30747" xr:uid="{00000000-0005-0000-0000-0000CC8E0000}"/>
    <cellStyle name="Normal 3 2 9 2 2 2 4" xfId="6374" xr:uid="{00000000-0005-0000-0000-0000CD8E0000}"/>
    <cellStyle name="Normal 3 2 9 2 2 2 4 2" xfId="33124" xr:uid="{00000000-0005-0000-0000-0000CE8E0000}"/>
    <cellStyle name="Normal 3 2 9 2 2 2 5" xfId="11220" xr:uid="{00000000-0005-0000-0000-0000CF8E0000}"/>
    <cellStyle name="Normal 3 2 9 2 2 2 5 2" xfId="37970" xr:uid="{00000000-0005-0000-0000-0000D08E0000}"/>
    <cellStyle name="Normal 3 2 9 2 2 2 6" xfId="16065" xr:uid="{00000000-0005-0000-0000-0000D18E0000}"/>
    <cellStyle name="Normal 3 2 9 2 2 2 6 2" xfId="42815" xr:uid="{00000000-0005-0000-0000-0000D28E0000}"/>
    <cellStyle name="Normal 3 2 9 2 2 2 7" xfId="18466" xr:uid="{00000000-0005-0000-0000-0000D38E0000}"/>
    <cellStyle name="Normal 3 2 9 2 2 2 7 2" xfId="45213" xr:uid="{00000000-0005-0000-0000-0000D48E0000}"/>
    <cellStyle name="Normal 3 2 9 2 2 2 8" xfId="20917" xr:uid="{00000000-0005-0000-0000-0000D58E0000}"/>
    <cellStyle name="Normal 3 2 9 2 2 2 8 2" xfId="47664" xr:uid="{00000000-0005-0000-0000-0000D68E0000}"/>
    <cellStyle name="Normal 3 2 9 2 2 2 9" xfId="25783" xr:uid="{00000000-0005-0000-0000-0000D78E0000}"/>
    <cellStyle name="Normal 3 2 9 2 2 2 9 2" xfId="52528" xr:uid="{00000000-0005-0000-0000-0000D88E0000}"/>
    <cellStyle name="Normal 3 2 9 2 2 3" xfId="1987" xr:uid="{00000000-0005-0000-0000-0000D98E0000}"/>
    <cellStyle name="Normal 3 2 9 2 2 3 2" xfId="4470" xr:uid="{00000000-0005-0000-0000-0000DA8E0000}"/>
    <cellStyle name="Normal 3 2 9 2 2 3 2 2" xfId="9322" xr:uid="{00000000-0005-0000-0000-0000DB8E0000}"/>
    <cellStyle name="Normal 3 2 9 2 2 3 2 2 2" xfId="36072" xr:uid="{00000000-0005-0000-0000-0000DC8E0000}"/>
    <cellStyle name="Normal 3 2 9 2 2 3 2 3" xfId="14064" xr:uid="{00000000-0005-0000-0000-0000DD8E0000}"/>
    <cellStyle name="Normal 3 2 9 2 2 3 2 3 2" xfId="40814" xr:uid="{00000000-0005-0000-0000-0000DE8E0000}"/>
    <cellStyle name="Normal 3 2 9 2 2 3 2 4" xfId="23865" xr:uid="{00000000-0005-0000-0000-0000DF8E0000}"/>
    <cellStyle name="Normal 3 2 9 2 2 3 2 4 2" xfId="50612" xr:uid="{00000000-0005-0000-0000-0000E08E0000}"/>
    <cellStyle name="Normal 3 2 9 2 2 3 2 5" xfId="31221" xr:uid="{00000000-0005-0000-0000-0000E18E0000}"/>
    <cellStyle name="Normal 3 2 9 2 2 3 3" xfId="6848" xr:uid="{00000000-0005-0000-0000-0000E28E0000}"/>
    <cellStyle name="Normal 3 2 9 2 2 3 3 2" xfId="33598" xr:uid="{00000000-0005-0000-0000-0000E38E0000}"/>
    <cellStyle name="Normal 3 2 9 2 2 3 4" xfId="11694" xr:uid="{00000000-0005-0000-0000-0000E48E0000}"/>
    <cellStyle name="Normal 3 2 9 2 2 3 4 2" xfId="38444" xr:uid="{00000000-0005-0000-0000-0000E58E0000}"/>
    <cellStyle name="Normal 3 2 9 2 2 3 5" xfId="16539" xr:uid="{00000000-0005-0000-0000-0000E68E0000}"/>
    <cellStyle name="Normal 3 2 9 2 2 3 5 2" xfId="43289" xr:uid="{00000000-0005-0000-0000-0000E78E0000}"/>
    <cellStyle name="Normal 3 2 9 2 2 3 6" xfId="18940" xr:uid="{00000000-0005-0000-0000-0000E88E0000}"/>
    <cellStyle name="Normal 3 2 9 2 2 3 6 2" xfId="45687" xr:uid="{00000000-0005-0000-0000-0000E98E0000}"/>
    <cellStyle name="Normal 3 2 9 2 2 3 7" xfId="21391" xr:uid="{00000000-0005-0000-0000-0000EA8E0000}"/>
    <cellStyle name="Normal 3 2 9 2 2 3 7 2" xfId="48138" xr:uid="{00000000-0005-0000-0000-0000EB8E0000}"/>
    <cellStyle name="Normal 3 2 9 2 2 3 8" xfId="26257" xr:uid="{00000000-0005-0000-0000-0000EC8E0000}"/>
    <cellStyle name="Normal 3 2 9 2 2 3 8 2" xfId="53002" xr:uid="{00000000-0005-0000-0000-0000ED8E0000}"/>
    <cellStyle name="Normal 3 2 9 2 2 3 9" xfId="28747" xr:uid="{00000000-0005-0000-0000-0000EE8E0000}"/>
    <cellStyle name="Normal 3 2 9 2 2 4" xfId="2462" xr:uid="{00000000-0005-0000-0000-0000EF8E0000}"/>
    <cellStyle name="Normal 3 2 9 2 2 4 2" xfId="4945" xr:uid="{00000000-0005-0000-0000-0000F08E0000}"/>
    <cellStyle name="Normal 3 2 9 2 2 4 2 2" xfId="9796" xr:uid="{00000000-0005-0000-0000-0000F18E0000}"/>
    <cellStyle name="Normal 3 2 9 2 2 4 2 2 2" xfId="36546" xr:uid="{00000000-0005-0000-0000-0000F28E0000}"/>
    <cellStyle name="Normal 3 2 9 2 2 4 2 3" xfId="14538" xr:uid="{00000000-0005-0000-0000-0000F38E0000}"/>
    <cellStyle name="Normal 3 2 9 2 2 4 2 3 2" xfId="41288" xr:uid="{00000000-0005-0000-0000-0000F48E0000}"/>
    <cellStyle name="Normal 3 2 9 2 2 4 2 4" xfId="24339" xr:uid="{00000000-0005-0000-0000-0000F58E0000}"/>
    <cellStyle name="Normal 3 2 9 2 2 4 2 4 2" xfId="51086" xr:uid="{00000000-0005-0000-0000-0000F68E0000}"/>
    <cellStyle name="Normal 3 2 9 2 2 4 2 5" xfId="31695" xr:uid="{00000000-0005-0000-0000-0000F78E0000}"/>
    <cellStyle name="Normal 3 2 9 2 2 4 3" xfId="7322" xr:uid="{00000000-0005-0000-0000-0000F88E0000}"/>
    <cellStyle name="Normal 3 2 9 2 2 4 3 2" xfId="34072" xr:uid="{00000000-0005-0000-0000-0000F98E0000}"/>
    <cellStyle name="Normal 3 2 9 2 2 4 4" xfId="12168" xr:uid="{00000000-0005-0000-0000-0000FA8E0000}"/>
    <cellStyle name="Normal 3 2 9 2 2 4 4 2" xfId="38918" xr:uid="{00000000-0005-0000-0000-0000FB8E0000}"/>
    <cellStyle name="Normal 3 2 9 2 2 4 5" xfId="17013" xr:uid="{00000000-0005-0000-0000-0000FC8E0000}"/>
    <cellStyle name="Normal 3 2 9 2 2 4 5 2" xfId="43763" xr:uid="{00000000-0005-0000-0000-0000FD8E0000}"/>
    <cellStyle name="Normal 3 2 9 2 2 4 6" xfId="19414" xr:uid="{00000000-0005-0000-0000-0000FE8E0000}"/>
    <cellStyle name="Normal 3 2 9 2 2 4 6 2" xfId="46161" xr:uid="{00000000-0005-0000-0000-0000FF8E0000}"/>
    <cellStyle name="Normal 3 2 9 2 2 4 7" xfId="21865" xr:uid="{00000000-0005-0000-0000-0000008F0000}"/>
    <cellStyle name="Normal 3 2 9 2 2 4 7 2" xfId="48612" xr:uid="{00000000-0005-0000-0000-0000018F0000}"/>
    <cellStyle name="Normal 3 2 9 2 2 4 8" xfId="26731" xr:uid="{00000000-0005-0000-0000-0000028F0000}"/>
    <cellStyle name="Normal 3 2 9 2 2 4 8 2" xfId="53476" xr:uid="{00000000-0005-0000-0000-0000038F0000}"/>
    <cellStyle name="Normal 3 2 9 2 2 4 9" xfId="29221" xr:uid="{00000000-0005-0000-0000-0000048F0000}"/>
    <cellStyle name="Normal 3 2 9 2 2 5" xfId="3515" xr:uid="{00000000-0005-0000-0000-0000058F0000}"/>
    <cellStyle name="Normal 3 2 9 2 2 5 2" xfId="8374" xr:uid="{00000000-0005-0000-0000-0000068F0000}"/>
    <cellStyle name="Normal 3 2 9 2 2 5 2 2" xfId="35124" xr:uid="{00000000-0005-0000-0000-0000078F0000}"/>
    <cellStyle name="Normal 3 2 9 2 2 5 3" xfId="13116" xr:uid="{00000000-0005-0000-0000-0000088F0000}"/>
    <cellStyle name="Normal 3 2 9 2 2 5 3 2" xfId="39866" xr:uid="{00000000-0005-0000-0000-0000098F0000}"/>
    <cellStyle name="Normal 3 2 9 2 2 5 4" xfId="22917" xr:uid="{00000000-0005-0000-0000-00000A8F0000}"/>
    <cellStyle name="Normal 3 2 9 2 2 5 4 2" xfId="49664" xr:uid="{00000000-0005-0000-0000-00000B8F0000}"/>
    <cellStyle name="Normal 3 2 9 2 2 5 5" xfId="30273" xr:uid="{00000000-0005-0000-0000-00000C8F0000}"/>
    <cellStyle name="Normal 3 2 9 2 2 6" xfId="5900" xr:uid="{00000000-0005-0000-0000-00000D8F0000}"/>
    <cellStyle name="Normal 3 2 9 2 2 6 2" xfId="32650" xr:uid="{00000000-0005-0000-0000-00000E8F0000}"/>
    <cellStyle name="Normal 3 2 9 2 2 7" xfId="10746" xr:uid="{00000000-0005-0000-0000-00000F8F0000}"/>
    <cellStyle name="Normal 3 2 9 2 2 7 2" xfId="37496" xr:uid="{00000000-0005-0000-0000-0000108F0000}"/>
    <cellStyle name="Normal 3 2 9 2 2 8" xfId="15591" xr:uid="{00000000-0005-0000-0000-0000118F0000}"/>
    <cellStyle name="Normal 3 2 9 2 2 8 2" xfId="42341" xr:uid="{00000000-0005-0000-0000-0000128F0000}"/>
    <cellStyle name="Normal 3 2 9 2 2 9" xfId="17992" xr:uid="{00000000-0005-0000-0000-0000138F0000}"/>
    <cellStyle name="Normal 3 2 9 2 2 9 2" xfId="44739" xr:uid="{00000000-0005-0000-0000-0000148F0000}"/>
    <cellStyle name="Normal 3 2 9 2 3" xfId="1269" xr:uid="{00000000-0005-0000-0000-0000158F0000}"/>
    <cellStyle name="Normal 3 2 9 2 3 10" xfId="28036" xr:uid="{00000000-0005-0000-0000-0000168F0000}"/>
    <cellStyle name="Normal 3 2 9 2 3 2" xfId="2699" xr:uid="{00000000-0005-0000-0000-0000178F0000}"/>
    <cellStyle name="Normal 3 2 9 2 3 2 2" xfId="5182" xr:uid="{00000000-0005-0000-0000-0000188F0000}"/>
    <cellStyle name="Normal 3 2 9 2 3 2 2 2" xfId="10033" xr:uid="{00000000-0005-0000-0000-0000198F0000}"/>
    <cellStyle name="Normal 3 2 9 2 3 2 2 2 2" xfId="36783" xr:uid="{00000000-0005-0000-0000-00001A8F0000}"/>
    <cellStyle name="Normal 3 2 9 2 3 2 2 3" xfId="14775" xr:uid="{00000000-0005-0000-0000-00001B8F0000}"/>
    <cellStyle name="Normal 3 2 9 2 3 2 2 3 2" xfId="41525" xr:uid="{00000000-0005-0000-0000-00001C8F0000}"/>
    <cellStyle name="Normal 3 2 9 2 3 2 2 4" xfId="24576" xr:uid="{00000000-0005-0000-0000-00001D8F0000}"/>
    <cellStyle name="Normal 3 2 9 2 3 2 2 4 2" xfId="51323" xr:uid="{00000000-0005-0000-0000-00001E8F0000}"/>
    <cellStyle name="Normal 3 2 9 2 3 2 2 5" xfId="31932" xr:uid="{00000000-0005-0000-0000-00001F8F0000}"/>
    <cellStyle name="Normal 3 2 9 2 3 2 3" xfId="7559" xr:uid="{00000000-0005-0000-0000-0000208F0000}"/>
    <cellStyle name="Normal 3 2 9 2 3 2 3 2" xfId="34309" xr:uid="{00000000-0005-0000-0000-0000218F0000}"/>
    <cellStyle name="Normal 3 2 9 2 3 2 4" xfId="12405" xr:uid="{00000000-0005-0000-0000-0000228F0000}"/>
    <cellStyle name="Normal 3 2 9 2 3 2 4 2" xfId="39155" xr:uid="{00000000-0005-0000-0000-0000238F0000}"/>
    <cellStyle name="Normal 3 2 9 2 3 2 5" xfId="17250" xr:uid="{00000000-0005-0000-0000-0000248F0000}"/>
    <cellStyle name="Normal 3 2 9 2 3 2 5 2" xfId="44000" xr:uid="{00000000-0005-0000-0000-0000258F0000}"/>
    <cellStyle name="Normal 3 2 9 2 3 2 6" xfId="19651" xr:uid="{00000000-0005-0000-0000-0000268F0000}"/>
    <cellStyle name="Normal 3 2 9 2 3 2 6 2" xfId="46398" xr:uid="{00000000-0005-0000-0000-0000278F0000}"/>
    <cellStyle name="Normal 3 2 9 2 3 2 7" xfId="22102" xr:uid="{00000000-0005-0000-0000-0000288F0000}"/>
    <cellStyle name="Normal 3 2 9 2 3 2 7 2" xfId="48849" xr:uid="{00000000-0005-0000-0000-0000298F0000}"/>
    <cellStyle name="Normal 3 2 9 2 3 2 8" xfId="26968" xr:uid="{00000000-0005-0000-0000-00002A8F0000}"/>
    <cellStyle name="Normal 3 2 9 2 3 2 8 2" xfId="53713" xr:uid="{00000000-0005-0000-0000-00002B8F0000}"/>
    <cellStyle name="Normal 3 2 9 2 3 2 9" xfId="29458" xr:uid="{00000000-0005-0000-0000-00002C8F0000}"/>
    <cellStyle name="Normal 3 2 9 2 3 3" xfId="3753" xr:uid="{00000000-0005-0000-0000-00002D8F0000}"/>
    <cellStyle name="Normal 3 2 9 2 3 3 2" xfId="8611" xr:uid="{00000000-0005-0000-0000-00002E8F0000}"/>
    <cellStyle name="Normal 3 2 9 2 3 3 2 2" xfId="35361" xr:uid="{00000000-0005-0000-0000-00002F8F0000}"/>
    <cellStyle name="Normal 3 2 9 2 3 3 3" xfId="13353" xr:uid="{00000000-0005-0000-0000-0000308F0000}"/>
    <cellStyle name="Normal 3 2 9 2 3 3 3 2" xfId="40103" xr:uid="{00000000-0005-0000-0000-0000318F0000}"/>
    <cellStyle name="Normal 3 2 9 2 3 3 4" xfId="23154" xr:uid="{00000000-0005-0000-0000-0000328F0000}"/>
    <cellStyle name="Normal 3 2 9 2 3 3 4 2" xfId="49901" xr:uid="{00000000-0005-0000-0000-0000338F0000}"/>
    <cellStyle name="Normal 3 2 9 2 3 3 5" xfId="30510" xr:uid="{00000000-0005-0000-0000-0000348F0000}"/>
    <cellStyle name="Normal 3 2 9 2 3 4" xfId="6137" xr:uid="{00000000-0005-0000-0000-0000358F0000}"/>
    <cellStyle name="Normal 3 2 9 2 3 4 2" xfId="32887" xr:uid="{00000000-0005-0000-0000-0000368F0000}"/>
    <cellStyle name="Normal 3 2 9 2 3 5" xfId="10983" xr:uid="{00000000-0005-0000-0000-0000378F0000}"/>
    <cellStyle name="Normal 3 2 9 2 3 5 2" xfId="37733" xr:uid="{00000000-0005-0000-0000-0000388F0000}"/>
    <cellStyle name="Normal 3 2 9 2 3 6" xfId="15828" xr:uid="{00000000-0005-0000-0000-0000398F0000}"/>
    <cellStyle name="Normal 3 2 9 2 3 6 2" xfId="42578" xr:uid="{00000000-0005-0000-0000-00003A8F0000}"/>
    <cellStyle name="Normal 3 2 9 2 3 7" xfId="18229" xr:uid="{00000000-0005-0000-0000-00003B8F0000}"/>
    <cellStyle name="Normal 3 2 9 2 3 7 2" xfId="44976" xr:uid="{00000000-0005-0000-0000-00003C8F0000}"/>
    <cellStyle name="Normal 3 2 9 2 3 8" xfId="20680" xr:uid="{00000000-0005-0000-0000-00003D8F0000}"/>
    <cellStyle name="Normal 3 2 9 2 3 8 2" xfId="47427" xr:uid="{00000000-0005-0000-0000-00003E8F0000}"/>
    <cellStyle name="Normal 3 2 9 2 3 9" xfId="25546" xr:uid="{00000000-0005-0000-0000-00003F8F0000}"/>
    <cellStyle name="Normal 3 2 9 2 3 9 2" xfId="52291" xr:uid="{00000000-0005-0000-0000-0000408F0000}"/>
    <cellStyle name="Normal 3 2 9 2 4" xfId="1749" xr:uid="{00000000-0005-0000-0000-0000418F0000}"/>
    <cellStyle name="Normal 3 2 9 2 4 2" xfId="4232" xr:uid="{00000000-0005-0000-0000-0000428F0000}"/>
    <cellStyle name="Normal 3 2 9 2 4 2 2" xfId="9085" xr:uid="{00000000-0005-0000-0000-0000438F0000}"/>
    <cellStyle name="Normal 3 2 9 2 4 2 2 2" xfId="35835" xr:uid="{00000000-0005-0000-0000-0000448F0000}"/>
    <cellStyle name="Normal 3 2 9 2 4 2 3" xfId="13827" xr:uid="{00000000-0005-0000-0000-0000458F0000}"/>
    <cellStyle name="Normal 3 2 9 2 4 2 3 2" xfId="40577" xr:uid="{00000000-0005-0000-0000-0000468F0000}"/>
    <cellStyle name="Normal 3 2 9 2 4 2 4" xfId="23628" xr:uid="{00000000-0005-0000-0000-0000478F0000}"/>
    <cellStyle name="Normal 3 2 9 2 4 2 4 2" xfId="50375" xr:uid="{00000000-0005-0000-0000-0000488F0000}"/>
    <cellStyle name="Normal 3 2 9 2 4 2 5" xfId="30984" xr:uid="{00000000-0005-0000-0000-0000498F0000}"/>
    <cellStyle name="Normal 3 2 9 2 4 3" xfId="6611" xr:uid="{00000000-0005-0000-0000-00004A8F0000}"/>
    <cellStyle name="Normal 3 2 9 2 4 3 2" xfId="33361" xr:uid="{00000000-0005-0000-0000-00004B8F0000}"/>
    <cellStyle name="Normal 3 2 9 2 4 4" xfId="11457" xr:uid="{00000000-0005-0000-0000-00004C8F0000}"/>
    <cellStyle name="Normal 3 2 9 2 4 4 2" xfId="38207" xr:uid="{00000000-0005-0000-0000-00004D8F0000}"/>
    <cellStyle name="Normal 3 2 9 2 4 5" xfId="16302" xr:uid="{00000000-0005-0000-0000-00004E8F0000}"/>
    <cellStyle name="Normal 3 2 9 2 4 5 2" xfId="43052" xr:uid="{00000000-0005-0000-0000-00004F8F0000}"/>
    <cellStyle name="Normal 3 2 9 2 4 6" xfId="18703" xr:uid="{00000000-0005-0000-0000-0000508F0000}"/>
    <cellStyle name="Normal 3 2 9 2 4 6 2" xfId="45450" xr:uid="{00000000-0005-0000-0000-0000518F0000}"/>
    <cellStyle name="Normal 3 2 9 2 4 7" xfId="21154" xr:uid="{00000000-0005-0000-0000-0000528F0000}"/>
    <cellStyle name="Normal 3 2 9 2 4 7 2" xfId="47901" xr:uid="{00000000-0005-0000-0000-0000538F0000}"/>
    <cellStyle name="Normal 3 2 9 2 4 8" xfId="26020" xr:uid="{00000000-0005-0000-0000-0000548F0000}"/>
    <cellStyle name="Normal 3 2 9 2 4 8 2" xfId="52765" xr:uid="{00000000-0005-0000-0000-0000558F0000}"/>
    <cellStyle name="Normal 3 2 9 2 4 9" xfId="28510" xr:uid="{00000000-0005-0000-0000-0000568F0000}"/>
    <cellStyle name="Normal 3 2 9 2 5" xfId="2225" xr:uid="{00000000-0005-0000-0000-0000578F0000}"/>
    <cellStyle name="Normal 3 2 9 2 5 2" xfId="4708" xr:uid="{00000000-0005-0000-0000-0000588F0000}"/>
    <cellStyle name="Normal 3 2 9 2 5 2 2" xfId="9559" xr:uid="{00000000-0005-0000-0000-0000598F0000}"/>
    <cellStyle name="Normal 3 2 9 2 5 2 2 2" xfId="36309" xr:uid="{00000000-0005-0000-0000-00005A8F0000}"/>
    <cellStyle name="Normal 3 2 9 2 5 2 3" xfId="14301" xr:uid="{00000000-0005-0000-0000-00005B8F0000}"/>
    <cellStyle name="Normal 3 2 9 2 5 2 3 2" xfId="41051" xr:uid="{00000000-0005-0000-0000-00005C8F0000}"/>
    <cellStyle name="Normal 3 2 9 2 5 2 4" xfId="24102" xr:uid="{00000000-0005-0000-0000-00005D8F0000}"/>
    <cellStyle name="Normal 3 2 9 2 5 2 4 2" xfId="50849" xr:uid="{00000000-0005-0000-0000-00005E8F0000}"/>
    <cellStyle name="Normal 3 2 9 2 5 2 5" xfId="31458" xr:uid="{00000000-0005-0000-0000-00005F8F0000}"/>
    <cellStyle name="Normal 3 2 9 2 5 3" xfId="7085" xr:uid="{00000000-0005-0000-0000-0000608F0000}"/>
    <cellStyle name="Normal 3 2 9 2 5 3 2" xfId="33835" xr:uid="{00000000-0005-0000-0000-0000618F0000}"/>
    <cellStyle name="Normal 3 2 9 2 5 4" xfId="11931" xr:uid="{00000000-0005-0000-0000-0000628F0000}"/>
    <cellStyle name="Normal 3 2 9 2 5 4 2" xfId="38681" xr:uid="{00000000-0005-0000-0000-0000638F0000}"/>
    <cellStyle name="Normal 3 2 9 2 5 5" xfId="16776" xr:uid="{00000000-0005-0000-0000-0000648F0000}"/>
    <cellStyle name="Normal 3 2 9 2 5 5 2" xfId="43526" xr:uid="{00000000-0005-0000-0000-0000658F0000}"/>
    <cellStyle name="Normal 3 2 9 2 5 6" xfId="19177" xr:uid="{00000000-0005-0000-0000-0000668F0000}"/>
    <cellStyle name="Normal 3 2 9 2 5 6 2" xfId="45924" xr:uid="{00000000-0005-0000-0000-0000678F0000}"/>
    <cellStyle name="Normal 3 2 9 2 5 7" xfId="21628" xr:uid="{00000000-0005-0000-0000-0000688F0000}"/>
    <cellStyle name="Normal 3 2 9 2 5 7 2" xfId="48375" xr:uid="{00000000-0005-0000-0000-0000698F0000}"/>
    <cellStyle name="Normal 3 2 9 2 5 8" xfId="26494" xr:uid="{00000000-0005-0000-0000-00006A8F0000}"/>
    <cellStyle name="Normal 3 2 9 2 5 8 2" xfId="53239" xr:uid="{00000000-0005-0000-0000-00006B8F0000}"/>
    <cellStyle name="Normal 3 2 9 2 5 9" xfId="28984" xr:uid="{00000000-0005-0000-0000-00006C8F0000}"/>
    <cellStyle name="Normal 3 2 9 2 6" xfId="3245" xr:uid="{00000000-0005-0000-0000-00006D8F0000}"/>
    <cellStyle name="Normal 3 2 9 2 6 2" xfId="8104" xr:uid="{00000000-0005-0000-0000-00006E8F0000}"/>
    <cellStyle name="Normal 3 2 9 2 6 2 2" xfId="34854" xr:uid="{00000000-0005-0000-0000-00006F8F0000}"/>
    <cellStyle name="Normal 3 2 9 2 6 3" xfId="12879" xr:uid="{00000000-0005-0000-0000-0000708F0000}"/>
    <cellStyle name="Normal 3 2 9 2 6 3 2" xfId="39629" xr:uid="{00000000-0005-0000-0000-0000718F0000}"/>
    <cellStyle name="Normal 3 2 9 2 6 4" xfId="22647" xr:uid="{00000000-0005-0000-0000-0000728F0000}"/>
    <cellStyle name="Normal 3 2 9 2 6 4 2" xfId="49394" xr:uid="{00000000-0005-0000-0000-0000738F0000}"/>
    <cellStyle name="Normal 3 2 9 2 6 5" xfId="30003" xr:uid="{00000000-0005-0000-0000-0000748F0000}"/>
    <cellStyle name="Normal 3 2 9 2 7" xfId="5663" xr:uid="{00000000-0005-0000-0000-0000758F0000}"/>
    <cellStyle name="Normal 3 2 9 2 7 2" xfId="32413" xr:uid="{00000000-0005-0000-0000-0000768F0000}"/>
    <cellStyle name="Normal 3 2 9 2 8" xfId="10508" xr:uid="{00000000-0005-0000-0000-0000778F0000}"/>
    <cellStyle name="Normal 3 2 9 2 8 2" xfId="37258" xr:uid="{00000000-0005-0000-0000-0000788F0000}"/>
    <cellStyle name="Normal 3 2 9 2 9" xfId="15354" xr:uid="{00000000-0005-0000-0000-0000798F0000}"/>
    <cellStyle name="Normal 3 2 9 2 9 2" xfId="42104" xr:uid="{00000000-0005-0000-0000-00007A8F0000}"/>
    <cellStyle name="Normal 3 2 9 3" xfId="864" xr:uid="{00000000-0005-0000-0000-00007B8F0000}"/>
    <cellStyle name="Normal 3 2 9 3 10" xfId="20307" xr:uid="{00000000-0005-0000-0000-00007C8F0000}"/>
    <cellStyle name="Normal 3 2 9 3 10 2" xfId="47054" xr:uid="{00000000-0005-0000-0000-00007D8F0000}"/>
    <cellStyle name="Normal 3 2 9 3 11" xfId="25173" xr:uid="{00000000-0005-0000-0000-00007E8F0000}"/>
    <cellStyle name="Normal 3 2 9 3 11 2" xfId="51918" xr:uid="{00000000-0005-0000-0000-00007F8F0000}"/>
    <cellStyle name="Normal 3 2 9 3 12" xfId="27637" xr:uid="{00000000-0005-0000-0000-0000808F0000}"/>
    <cellStyle name="Normal 3 2 9 3 2" xfId="1372" xr:uid="{00000000-0005-0000-0000-0000818F0000}"/>
    <cellStyle name="Normal 3 2 9 3 2 10" xfId="28137" xr:uid="{00000000-0005-0000-0000-0000828F0000}"/>
    <cellStyle name="Normal 3 2 9 3 2 2" xfId="2800" xr:uid="{00000000-0005-0000-0000-0000838F0000}"/>
    <cellStyle name="Normal 3 2 9 3 2 2 2" xfId="5283" xr:uid="{00000000-0005-0000-0000-0000848F0000}"/>
    <cellStyle name="Normal 3 2 9 3 2 2 2 2" xfId="10134" xr:uid="{00000000-0005-0000-0000-0000858F0000}"/>
    <cellStyle name="Normal 3 2 9 3 2 2 2 2 2" xfId="36884" xr:uid="{00000000-0005-0000-0000-0000868F0000}"/>
    <cellStyle name="Normal 3 2 9 3 2 2 2 3" xfId="14876" xr:uid="{00000000-0005-0000-0000-0000878F0000}"/>
    <cellStyle name="Normal 3 2 9 3 2 2 2 3 2" xfId="41626" xr:uid="{00000000-0005-0000-0000-0000888F0000}"/>
    <cellStyle name="Normal 3 2 9 3 2 2 2 4" xfId="24677" xr:uid="{00000000-0005-0000-0000-0000898F0000}"/>
    <cellStyle name="Normal 3 2 9 3 2 2 2 4 2" xfId="51424" xr:uid="{00000000-0005-0000-0000-00008A8F0000}"/>
    <cellStyle name="Normal 3 2 9 3 2 2 2 5" xfId="32033" xr:uid="{00000000-0005-0000-0000-00008B8F0000}"/>
    <cellStyle name="Normal 3 2 9 3 2 2 3" xfId="7660" xr:uid="{00000000-0005-0000-0000-00008C8F0000}"/>
    <cellStyle name="Normal 3 2 9 3 2 2 3 2" xfId="34410" xr:uid="{00000000-0005-0000-0000-00008D8F0000}"/>
    <cellStyle name="Normal 3 2 9 3 2 2 4" xfId="12506" xr:uid="{00000000-0005-0000-0000-00008E8F0000}"/>
    <cellStyle name="Normal 3 2 9 3 2 2 4 2" xfId="39256" xr:uid="{00000000-0005-0000-0000-00008F8F0000}"/>
    <cellStyle name="Normal 3 2 9 3 2 2 5" xfId="17351" xr:uid="{00000000-0005-0000-0000-0000908F0000}"/>
    <cellStyle name="Normal 3 2 9 3 2 2 5 2" xfId="44101" xr:uid="{00000000-0005-0000-0000-0000918F0000}"/>
    <cellStyle name="Normal 3 2 9 3 2 2 6" xfId="19752" xr:uid="{00000000-0005-0000-0000-0000928F0000}"/>
    <cellStyle name="Normal 3 2 9 3 2 2 6 2" xfId="46499" xr:uid="{00000000-0005-0000-0000-0000938F0000}"/>
    <cellStyle name="Normal 3 2 9 3 2 2 7" xfId="22203" xr:uid="{00000000-0005-0000-0000-0000948F0000}"/>
    <cellStyle name="Normal 3 2 9 3 2 2 7 2" xfId="48950" xr:uid="{00000000-0005-0000-0000-0000958F0000}"/>
    <cellStyle name="Normal 3 2 9 3 2 2 8" xfId="27069" xr:uid="{00000000-0005-0000-0000-0000968F0000}"/>
    <cellStyle name="Normal 3 2 9 3 2 2 8 2" xfId="53814" xr:uid="{00000000-0005-0000-0000-0000978F0000}"/>
    <cellStyle name="Normal 3 2 9 3 2 2 9" xfId="29559" xr:uid="{00000000-0005-0000-0000-0000988F0000}"/>
    <cellStyle name="Normal 3 2 9 3 2 3" xfId="3855" xr:uid="{00000000-0005-0000-0000-0000998F0000}"/>
    <cellStyle name="Normal 3 2 9 3 2 3 2" xfId="8712" xr:uid="{00000000-0005-0000-0000-00009A8F0000}"/>
    <cellStyle name="Normal 3 2 9 3 2 3 2 2" xfId="35462" xr:uid="{00000000-0005-0000-0000-00009B8F0000}"/>
    <cellStyle name="Normal 3 2 9 3 2 3 3" xfId="13454" xr:uid="{00000000-0005-0000-0000-00009C8F0000}"/>
    <cellStyle name="Normal 3 2 9 3 2 3 3 2" xfId="40204" xr:uid="{00000000-0005-0000-0000-00009D8F0000}"/>
    <cellStyle name="Normal 3 2 9 3 2 3 4" xfId="23255" xr:uid="{00000000-0005-0000-0000-00009E8F0000}"/>
    <cellStyle name="Normal 3 2 9 3 2 3 4 2" xfId="50002" xr:uid="{00000000-0005-0000-0000-00009F8F0000}"/>
    <cellStyle name="Normal 3 2 9 3 2 3 5" xfId="30611" xr:uid="{00000000-0005-0000-0000-0000A08F0000}"/>
    <cellStyle name="Normal 3 2 9 3 2 4" xfId="6238" xr:uid="{00000000-0005-0000-0000-0000A18F0000}"/>
    <cellStyle name="Normal 3 2 9 3 2 4 2" xfId="32988" xr:uid="{00000000-0005-0000-0000-0000A28F0000}"/>
    <cellStyle name="Normal 3 2 9 3 2 5" xfId="11084" xr:uid="{00000000-0005-0000-0000-0000A38F0000}"/>
    <cellStyle name="Normal 3 2 9 3 2 5 2" xfId="37834" xr:uid="{00000000-0005-0000-0000-0000A48F0000}"/>
    <cellStyle name="Normal 3 2 9 3 2 6" xfId="15929" xr:uid="{00000000-0005-0000-0000-0000A58F0000}"/>
    <cellStyle name="Normal 3 2 9 3 2 6 2" xfId="42679" xr:uid="{00000000-0005-0000-0000-0000A68F0000}"/>
    <cellStyle name="Normal 3 2 9 3 2 7" xfId="18330" xr:uid="{00000000-0005-0000-0000-0000A78F0000}"/>
    <cellStyle name="Normal 3 2 9 3 2 7 2" xfId="45077" xr:uid="{00000000-0005-0000-0000-0000A88F0000}"/>
    <cellStyle name="Normal 3 2 9 3 2 8" xfId="20781" xr:uid="{00000000-0005-0000-0000-0000A98F0000}"/>
    <cellStyle name="Normal 3 2 9 3 2 8 2" xfId="47528" xr:uid="{00000000-0005-0000-0000-0000AA8F0000}"/>
    <cellStyle name="Normal 3 2 9 3 2 9" xfId="25647" xr:uid="{00000000-0005-0000-0000-0000AB8F0000}"/>
    <cellStyle name="Normal 3 2 9 3 2 9 2" xfId="52392" xr:uid="{00000000-0005-0000-0000-0000AC8F0000}"/>
    <cellStyle name="Normal 3 2 9 3 3" xfId="1851" xr:uid="{00000000-0005-0000-0000-0000AD8F0000}"/>
    <cellStyle name="Normal 3 2 9 3 3 2" xfId="4334" xr:uid="{00000000-0005-0000-0000-0000AE8F0000}"/>
    <cellStyle name="Normal 3 2 9 3 3 2 2" xfId="9186" xr:uid="{00000000-0005-0000-0000-0000AF8F0000}"/>
    <cellStyle name="Normal 3 2 9 3 3 2 2 2" xfId="35936" xr:uid="{00000000-0005-0000-0000-0000B08F0000}"/>
    <cellStyle name="Normal 3 2 9 3 3 2 3" xfId="13928" xr:uid="{00000000-0005-0000-0000-0000B18F0000}"/>
    <cellStyle name="Normal 3 2 9 3 3 2 3 2" xfId="40678" xr:uid="{00000000-0005-0000-0000-0000B28F0000}"/>
    <cellStyle name="Normal 3 2 9 3 3 2 4" xfId="23729" xr:uid="{00000000-0005-0000-0000-0000B38F0000}"/>
    <cellStyle name="Normal 3 2 9 3 3 2 4 2" xfId="50476" xr:uid="{00000000-0005-0000-0000-0000B48F0000}"/>
    <cellStyle name="Normal 3 2 9 3 3 2 5" xfId="31085" xr:uid="{00000000-0005-0000-0000-0000B58F0000}"/>
    <cellStyle name="Normal 3 2 9 3 3 3" xfId="6712" xr:uid="{00000000-0005-0000-0000-0000B68F0000}"/>
    <cellStyle name="Normal 3 2 9 3 3 3 2" xfId="33462" xr:uid="{00000000-0005-0000-0000-0000B78F0000}"/>
    <cellStyle name="Normal 3 2 9 3 3 4" xfId="11558" xr:uid="{00000000-0005-0000-0000-0000B88F0000}"/>
    <cellStyle name="Normal 3 2 9 3 3 4 2" xfId="38308" xr:uid="{00000000-0005-0000-0000-0000B98F0000}"/>
    <cellStyle name="Normal 3 2 9 3 3 5" xfId="16403" xr:uid="{00000000-0005-0000-0000-0000BA8F0000}"/>
    <cellStyle name="Normal 3 2 9 3 3 5 2" xfId="43153" xr:uid="{00000000-0005-0000-0000-0000BB8F0000}"/>
    <cellStyle name="Normal 3 2 9 3 3 6" xfId="18804" xr:uid="{00000000-0005-0000-0000-0000BC8F0000}"/>
    <cellStyle name="Normal 3 2 9 3 3 6 2" xfId="45551" xr:uid="{00000000-0005-0000-0000-0000BD8F0000}"/>
    <cellStyle name="Normal 3 2 9 3 3 7" xfId="21255" xr:uid="{00000000-0005-0000-0000-0000BE8F0000}"/>
    <cellStyle name="Normal 3 2 9 3 3 7 2" xfId="48002" xr:uid="{00000000-0005-0000-0000-0000BF8F0000}"/>
    <cellStyle name="Normal 3 2 9 3 3 8" xfId="26121" xr:uid="{00000000-0005-0000-0000-0000C08F0000}"/>
    <cellStyle name="Normal 3 2 9 3 3 8 2" xfId="52866" xr:uid="{00000000-0005-0000-0000-0000C18F0000}"/>
    <cellStyle name="Normal 3 2 9 3 3 9" xfId="28611" xr:uid="{00000000-0005-0000-0000-0000C28F0000}"/>
    <cellStyle name="Normal 3 2 9 3 4" xfId="2326" xr:uid="{00000000-0005-0000-0000-0000C38F0000}"/>
    <cellStyle name="Normal 3 2 9 3 4 2" xfId="4809" xr:uid="{00000000-0005-0000-0000-0000C48F0000}"/>
    <cellStyle name="Normal 3 2 9 3 4 2 2" xfId="9660" xr:uid="{00000000-0005-0000-0000-0000C58F0000}"/>
    <cellStyle name="Normal 3 2 9 3 4 2 2 2" xfId="36410" xr:uid="{00000000-0005-0000-0000-0000C68F0000}"/>
    <cellStyle name="Normal 3 2 9 3 4 2 3" xfId="14402" xr:uid="{00000000-0005-0000-0000-0000C78F0000}"/>
    <cellStyle name="Normal 3 2 9 3 4 2 3 2" xfId="41152" xr:uid="{00000000-0005-0000-0000-0000C88F0000}"/>
    <cellStyle name="Normal 3 2 9 3 4 2 4" xfId="24203" xr:uid="{00000000-0005-0000-0000-0000C98F0000}"/>
    <cellStyle name="Normal 3 2 9 3 4 2 4 2" xfId="50950" xr:uid="{00000000-0005-0000-0000-0000CA8F0000}"/>
    <cellStyle name="Normal 3 2 9 3 4 2 5" xfId="31559" xr:uid="{00000000-0005-0000-0000-0000CB8F0000}"/>
    <cellStyle name="Normal 3 2 9 3 4 3" xfId="7186" xr:uid="{00000000-0005-0000-0000-0000CC8F0000}"/>
    <cellStyle name="Normal 3 2 9 3 4 3 2" xfId="33936" xr:uid="{00000000-0005-0000-0000-0000CD8F0000}"/>
    <cellStyle name="Normal 3 2 9 3 4 4" xfId="12032" xr:uid="{00000000-0005-0000-0000-0000CE8F0000}"/>
    <cellStyle name="Normal 3 2 9 3 4 4 2" xfId="38782" xr:uid="{00000000-0005-0000-0000-0000CF8F0000}"/>
    <cellStyle name="Normal 3 2 9 3 4 5" xfId="16877" xr:uid="{00000000-0005-0000-0000-0000D08F0000}"/>
    <cellStyle name="Normal 3 2 9 3 4 5 2" xfId="43627" xr:uid="{00000000-0005-0000-0000-0000D18F0000}"/>
    <cellStyle name="Normal 3 2 9 3 4 6" xfId="19278" xr:uid="{00000000-0005-0000-0000-0000D28F0000}"/>
    <cellStyle name="Normal 3 2 9 3 4 6 2" xfId="46025" xr:uid="{00000000-0005-0000-0000-0000D38F0000}"/>
    <cellStyle name="Normal 3 2 9 3 4 7" xfId="21729" xr:uid="{00000000-0005-0000-0000-0000D48F0000}"/>
    <cellStyle name="Normal 3 2 9 3 4 7 2" xfId="48476" xr:uid="{00000000-0005-0000-0000-0000D58F0000}"/>
    <cellStyle name="Normal 3 2 9 3 4 8" xfId="26595" xr:uid="{00000000-0005-0000-0000-0000D68F0000}"/>
    <cellStyle name="Normal 3 2 9 3 4 8 2" xfId="53340" xr:uid="{00000000-0005-0000-0000-0000D78F0000}"/>
    <cellStyle name="Normal 3 2 9 3 4 9" xfId="29085" xr:uid="{00000000-0005-0000-0000-0000D88F0000}"/>
    <cellStyle name="Normal 3 2 9 3 5" xfId="3353" xr:uid="{00000000-0005-0000-0000-0000D98F0000}"/>
    <cellStyle name="Normal 3 2 9 3 5 2" xfId="8212" xr:uid="{00000000-0005-0000-0000-0000DA8F0000}"/>
    <cellStyle name="Normal 3 2 9 3 5 2 2" xfId="34962" xr:uid="{00000000-0005-0000-0000-0000DB8F0000}"/>
    <cellStyle name="Normal 3 2 9 3 5 3" xfId="12980" xr:uid="{00000000-0005-0000-0000-0000DC8F0000}"/>
    <cellStyle name="Normal 3 2 9 3 5 3 2" xfId="39730" xr:uid="{00000000-0005-0000-0000-0000DD8F0000}"/>
    <cellStyle name="Normal 3 2 9 3 5 4" xfId="22755" xr:uid="{00000000-0005-0000-0000-0000DE8F0000}"/>
    <cellStyle name="Normal 3 2 9 3 5 4 2" xfId="49502" xr:uid="{00000000-0005-0000-0000-0000DF8F0000}"/>
    <cellStyle name="Normal 3 2 9 3 5 5" xfId="30111" xr:uid="{00000000-0005-0000-0000-0000E08F0000}"/>
    <cellStyle name="Normal 3 2 9 3 6" xfId="5764" xr:uid="{00000000-0005-0000-0000-0000E18F0000}"/>
    <cellStyle name="Normal 3 2 9 3 6 2" xfId="32514" xr:uid="{00000000-0005-0000-0000-0000E28F0000}"/>
    <cellStyle name="Normal 3 2 9 3 7" xfId="10610" xr:uid="{00000000-0005-0000-0000-0000E38F0000}"/>
    <cellStyle name="Normal 3 2 9 3 7 2" xfId="37360" xr:uid="{00000000-0005-0000-0000-0000E48F0000}"/>
    <cellStyle name="Normal 3 2 9 3 8" xfId="15455" xr:uid="{00000000-0005-0000-0000-0000E58F0000}"/>
    <cellStyle name="Normal 3 2 9 3 8 2" xfId="42205" xr:uid="{00000000-0005-0000-0000-0000E68F0000}"/>
    <cellStyle name="Normal 3 2 9 3 9" xfId="17854" xr:uid="{00000000-0005-0000-0000-0000E78F0000}"/>
    <cellStyle name="Normal 3 2 9 3 9 2" xfId="44601" xr:uid="{00000000-0005-0000-0000-0000E88F0000}"/>
    <cellStyle name="Normal 3 2 9 4" xfId="1133" xr:uid="{00000000-0005-0000-0000-0000E98F0000}"/>
    <cellStyle name="Normal 3 2 9 4 10" xfId="27900" xr:uid="{00000000-0005-0000-0000-0000EA8F0000}"/>
    <cellStyle name="Normal 3 2 9 4 2" xfId="2563" xr:uid="{00000000-0005-0000-0000-0000EB8F0000}"/>
    <cellStyle name="Normal 3 2 9 4 2 2" xfId="5046" xr:uid="{00000000-0005-0000-0000-0000EC8F0000}"/>
    <cellStyle name="Normal 3 2 9 4 2 2 2" xfId="9897" xr:uid="{00000000-0005-0000-0000-0000ED8F0000}"/>
    <cellStyle name="Normal 3 2 9 4 2 2 2 2" xfId="36647" xr:uid="{00000000-0005-0000-0000-0000EE8F0000}"/>
    <cellStyle name="Normal 3 2 9 4 2 2 3" xfId="14639" xr:uid="{00000000-0005-0000-0000-0000EF8F0000}"/>
    <cellStyle name="Normal 3 2 9 4 2 2 3 2" xfId="41389" xr:uid="{00000000-0005-0000-0000-0000F08F0000}"/>
    <cellStyle name="Normal 3 2 9 4 2 2 4" xfId="24440" xr:uid="{00000000-0005-0000-0000-0000F18F0000}"/>
    <cellStyle name="Normal 3 2 9 4 2 2 4 2" xfId="51187" xr:uid="{00000000-0005-0000-0000-0000F28F0000}"/>
    <cellStyle name="Normal 3 2 9 4 2 2 5" xfId="31796" xr:uid="{00000000-0005-0000-0000-0000F38F0000}"/>
    <cellStyle name="Normal 3 2 9 4 2 3" xfId="7423" xr:uid="{00000000-0005-0000-0000-0000F48F0000}"/>
    <cellStyle name="Normal 3 2 9 4 2 3 2" xfId="34173" xr:uid="{00000000-0005-0000-0000-0000F58F0000}"/>
    <cellStyle name="Normal 3 2 9 4 2 4" xfId="12269" xr:uid="{00000000-0005-0000-0000-0000F68F0000}"/>
    <cellStyle name="Normal 3 2 9 4 2 4 2" xfId="39019" xr:uid="{00000000-0005-0000-0000-0000F78F0000}"/>
    <cellStyle name="Normal 3 2 9 4 2 5" xfId="17114" xr:uid="{00000000-0005-0000-0000-0000F88F0000}"/>
    <cellStyle name="Normal 3 2 9 4 2 5 2" xfId="43864" xr:uid="{00000000-0005-0000-0000-0000F98F0000}"/>
    <cellStyle name="Normal 3 2 9 4 2 6" xfId="19515" xr:uid="{00000000-0005-0000-0000-0000FA8F0000}"/>
    <cellStyle name="Normal 3 2 9 4 2 6 2" xfId="46262" xr:uid="{00000000-0005-0000-0000-0000FB8F0000}"/>
    <cellStyle name="Normal 3 2 9 4 2 7" xfId="21966" xr:uid="{00000000-0005-0000-0000-0000FC8F0000}"/>
    <cellStyle name="Normal 3 2 9 4 2 7 2" xfId="48713" xr:uid="{00000000-0005-0000-0000-0000FD8F0000}"/>
    <cellStyle name="Normal 3 2 9 4 2 8" xfId="26832" xr:uid="{00000000-0005-0000-0000-0000FE8F0000}"/>
    <cellStyle name="Normal 3 2 9 4 2 8 2" xfId="53577" xr:uid="{00000000-0005-0000-0000-0000FF8F0000}"/>
    <cellStyle name="Normal 3 2 9 4 2 9" xfId="29322" xr:uid="{00000000-0005-0000-0000-000000900000}"/>
    <cellStyle name="Normal 3 2 9 4 3" xfId="3617" xr:uid="{00000000-0005-0000-0000-000001900000}"/>
    <cellStyle name="Normal 3 2 9 4 3 2" xfId="8475" xr:uid="{00000000-0005-0000-0000-000002900000}"/>
    <cellStyle name="Normal 3 2 9 4 3 2 2" xfId="35225" xr:uid="{00000000-0005-0000-0000-000003900000}"/>
    <cellStyle name="Normal 3 2 9 4 3 3" xfId="13217" xr:uid="{00000000-0005-0000-0000-000004900000}"/>
    <cellStyle name="Normal 3 2 9 4 3 3 2" xfId="39967" xr:uid="{00000000-0005-0000-0000-000005900000}"/>
    <cellStyle name="Normal 3 2 9 4 3 4" xfId="23018" xr:uid="{00000000-0005-0000-0000-000006900000}"/>
    <cellStyle name="Normal 3 2 9 4 3 4 2" xfId="49765" xr:uid="{00000000-0005-0000-0000-000007900000}"/>
    <cellStyle name="Normal 3 2 9 4 3 5" xfId="30374" xr:uid="{00000000-0005-0000-0000-000008900000}"/>
    <cellStyle name="Normal 3 2 9 4 4" xfId="6001" xr:uid="{00000000-0005-0000-0000-000009900000}"/>
    <cellStyle name="Normal 3 2 9 4 4 2" xfId="32751" xr:uid="{00000000-0005-0000-0000-00000A900000}"/>
    <cellStyle name="Normal 3 2 9 4 5" xfId="10847" xr:uid="{00000000-0005-0000-0000-00000B900000}"/>
    <cellStyle name="Normal 3 2 9 4 5 2" xfId="37597" xr:uid="{00000000-0005-0000-0000-00000C900000}"/>
    <cellStyle name="Normal 3 2 9 4 6" xfId="15692" xr:uid="{00000000-0005-0000-0000-00000D900000}"/>
    <cellStyle name="Normal 3 2 9 4 6 2" xfId="42442" xr:uid="{00000000-0005-0000-0000-00000E900000}"/>
    <cellStyle name="Normal 3 2 9 4 7" xfId="18093" xr:uid="{00000000-0005-0000-0000-00000F900000}"/>
    <cellStyle name="Normal 3 2 9 4 7 2" xfId="44840" xr:uid="{00000000-0005-0000-0000-000010900000}"/>
    <cellStyle name="Normal 3 2 9 4 8" xfId="20544" xr:uid="{00000000-0005-0000-0000-000011900000}"/>
    <cellStyle name="Normal 3 2 9 4 8 2" xfId="47291" xr:uid="{00000000-0005-0000-0000-000012900000}"/>
    <cellStyle name="Normal 3 2 9 4 9" xfId="25410" xr:uid="{00000000-0005-0000-0000-000013900000}"/>
    <cellStyle name="Normal 3 2 9 4 9 2" xfId="52155" xr:uid="{00000000-0005-0000-0000-000014900000}"/>
    <cellStyle name="Normal 3 2 9 5" xfId="1613" xr:uid="{00000000-0005-0000-0000-000015900000}"/>
    <cellStyle name="Normal 3 2 9 5 2" xfId="4096" xr:uid="{00000000-0005-0000-0000-000016900000}"/>
    <cellStyle name="Normal 3 2 9 5 2 2" xfId="8949" xr:uid="{00000000-0005-0000-0000-000017900000}"/>
    <cellStyle name="Normal 3 2 9 5 2 2 2" xfId="35699" xr:uid="{00000000-0005-0000-0000-000018900000}"/>
    <cellStyle name="Normal 3 2 9 5 2 3" xfId="13691" xr:uid="{00000000-0005-0000-0000-000019900000}"/>
    <cellStyle name="Normal 3 2 9 5 2 3 2" xfId="40441" xr:uid="{00000000-0005-0000-0000-00001A900000}"/>
    <cellStyle name="Normal 3 2 9 5 2 4" xfId="23492" xr:uid="{00000000-0005-0000-0000-00001B900000}"/>
    <cellStyle name="Normal 3 2 9 5 2 4 2" xfId="50239" xr:uid="{00000000-0005-0000-0000-00001C900000}"/>
    <cellStyle name="Normal 3 2 9 5 2 5" xfId="30848" xr:uid="{00000000-0005-0000-0000-00001D900000}"/>
    <cellStyle name="Normal 3 2 9 5 3" xfId="6475" xr:uid="{00000000-0005-0000-0000-00001E900000}"/>
    <cellStyle name="Normal 3 2 9 5 3 2" xfId="33225" xr:uid="{00000000-0005-0000-0000-00001F900000}"/>
    <cellStyle name="Normal 3 2 9 5 4" xfId="11321" xr:uid="{00000000-0005-0000-0000-000020900000}"/>
    <cellStyle name="Normal 3 2 9 5 4 2" xfId="38071" xr:uid="{00000000-0005-0000-0000-000021900000}"/>
    <cellStyle name="Normal 3 2 9 5 5" xfId="16166" xr:uid="{00000000-0005-0000-0000-000022900000}"/>
    <cellStyle name="Normal 3 2 9 5 5 2" xfId="42916" xr:uid="{00000000-0005-0000-0000-000023900000}"/>
    <cellStyle name="Normal 3 2 9 5 6" xfId="18567" xr:uid="{00000000-0005-0000-0000-000024900000}"/>
    <cellStyle name="Normal 3 2 9 5 6 2" xfId="45314" xr:uid="{00000000-0005-0000-0000-000025900000}"/>
    <cellStyle name="Normal 3 2 9 5 7" xfId="21018" xr:uid="{00000000-0005-0000-0000-000026900000}"/>
    <cellStyle name="Normal 3 2 9 5 7 2" xfId="47765" xr:uid="{00000000-0005-0000-0000-000027900000}"/>
    <cellStyle name="Normal 3 2 9 5 8" xfId="25884" xr:uid="{00000000-0005-0000-0000-000028900000}"/>
    <cellStyle name="Normal 3 2 9 5 8 2" xfId="52629" xr:uid="{00000000-0005-0000-0000-000029900000}"/>
    <cellStyle name="Normal 3 2 9 5 9" xfId="28374" xr:uid="{00000000-0005-0000-0000-00002A900000}"/>
    <cellStyle name="Normal 3 2 9 6" xfId="2089" xr:uid="{00000000-0005-0000-0000-00002B900000}"/>
    <cellStyle name="Normal 3 2 9 6 2" xfId="4572" xr:uid="{00000000-0005-0000-0000-00002C900000}"/>
    <cellStyle name="Normal 3 2 9 6 2 2" xfId="9423" xr:uid="{00000000-0005-0000-0000-00002D900000}"/>
    <cellStyle name="Normal 3 2 9 6 2 2 2" xfId="36173" xr:uid="{00000000-0005-0000-0000-00002E900000}"/>
    <cellStyle name="Normal 3 2 9 6 2 3" xfId="14165" xr:uid="{00000000-0005-0000-0000-00002F900000}"/>
    <cellStyle name="Normal 3 2 9 6 2 3 2" xfId="40915" xr:uid="{00000000-0005-0000-0000-000030900000}"/>
    <cellStyle name="Normal 3 2 9 6 2 4" xfId="23966" xr:uid="{00000000-0005-0000-0000-000031900000}"/>
    <cellStyle name="Normal 3 2 9 6 2 4 2" xfId="50713" xr:uid="{00000000-0005-0000-0000-000032900000}"/>
    <cellStyle name="Normal 3 2 9 6 2 5" xfId="31322" xr:uid="{00000000-0005-0000-0000-000033900000}"/>
    <cellStyle name="Normal 3 2 9 6 3" xfId="6949" xr:uid="{00000000-0005-0000-0000-000034900000}"/>
    <cellStyle name="Normal 3 2 9 6 3 2" xfId="33699" xr:uid="{00000000-0005-0000-0000-000035900000}"/>
    <cellStyle name="Normal 3 2 9 6 4" xfId="11795" xr:uid="{00000000-0005-0000-0000-000036900000}"/>
    <cellStyle name="Normal 3 2 9 6 4 2" xfId="38545" xr:uid="{00000000-0005-0000-0000-000037900000}"/>
    <cellStyle name="Normal 3 2 9 6 5" xfId="16640" xr:uid="{00000000-0005-0000-0000-000038900000}"/>
    <cellStyle name="Normal 3 2 9 6 5 2" xfId="43390" xr:uid="{00000000-0005-0000-0000-000039900000}"/>
    <cellStyle name="Normal 3 2 9 6 6" xfId="19041" xr:uid="{00000000-0005-0000-0000-00003A900000}"/>
    <cellStyle name="Normal 3 2 9 6 6 2" xfId="45788" xr:uid="{00000000-0005-0000-0000-00003B900000}"/>
    <cellStyle name="Normal 3 2 9 6 7" xfId="21492" xr:uid="{00000000-0005-0000-0000-00003C900000}"/>
    <cellStyle name="Normal 3 2 9 6 7 2" xfId="48239" xr:uid="{00000000-0005-0000-0000-00003D900000}"/>
    <cellStyle name="Normal 3 2 9 6 8" xfId="26358" xr:uid="{00000000-0005-0000-0000-00003E900000}"/>
    <cellStyle name="Normal 3 2 9 6 8 2" xfId="53103" xr:uid="{00000000-0005-0000-0000-00003F900000}"/>
    <cellStyle name="Normal 3 2 9 6 9" xfId="28848" xr:uid="{00000000-0005-0000-0000-000040900000}"/>
    <cellStyle name="Normal 3 2 9 7" xfId="3064" xr:uid="{00000000-0005-0000-0000-000041900000}"/>
    <cellStyle name="Normal 3 2 9 7 2" xfId="7923" xr:uid="{00000000-0005-0000-0000-000042900000}"/>
    <cellStyle name="Normal 3 2 9 7 2 2" xfId="34673" xr:uid="{00000000-0005-0000-0000-000043900000}"/>
    <cellStyle name="Normal 3 2 9 7 3" xfId="12743" xr:uid="{00000000-0005-0000-0000-000044900000}"/>
    <cellStyle name="Normal 3 2 9 7 3 2" xfId="39493" xr:uid="{00000000-0005-0000-0000-000045900000}"/>
    <cellStyle name="Normal 3 2 9 7 4" xfId="22466" xr:uid="{00000000-0005-0000-0000-000046900000}"/>
    <cellStyle name="Normal 3 2 9 7 4 2" xfId="49213" xr:uid="{00000000-0005-0000-0000-000047900000}"/>
    <cellStyle name="Normal 3 2 9 7 5" xfId="29822" xr:uid="{00000000-0005-0000-0000-000048900000}"/>
    <cellStyle name="Normal 3 2 9 8" xfId="5527" xr:uid="{00000000-0005-0000-0000-000049900000}"/>
    <cellStyle name="Normal 3 2 9 8 2" xfId="32277" xr:uid="{00000000-0005-0000-0000-00004A900000}"/>
    <cellStyle name="Normal 3 2 9 9" xfId="10372" xr:uid="{00000000-0005-0000-0000-00004B900000}"/>
    <cellStyle name="Normal 3 2 9 9 2" xfId="37122" xr:uid="{00000000-0005-0000-0000-00004C900000}"/>
    <cellStyle name="Normal 3 20" xfId="5456" xr:uid="{00000000-0005-0000-0000-00004D900000}"/>
    <cellStyle name="Normal 3 20 2" xfId="32206" xr:uid="{00000000-0005-0000-0000-00004E900000}"/>
    <cellStyle name="Normal 3 21" xfId="10301" xr:uid="{00000000-0005-0000-0000-00004F900000}"/>
    <cellStyle name="Normal 3 21 2" xfId="37051" xr:uid="{00000000-0005-0000-0000-000050900000}"/>
    <cellStyle name="Normal 3 22" xfId="15147" xr:uid="{00000000-0005-0000-0000-000051900000}"/>
    <cellStyle name="Normal 3 22 2" xfId="41897" xr:uid="{00000000-0005-0000-0000-000052900000}"/>
    <cellStyle name="Normal 3 23" xfId="17521" xr:uid="{00000000-0005-0000-0000-000053900000}"/>
    <cellStyle name="Normal 3 23 2" xfId="44268" xr:uid="{00000000-0005-0000-0000-000054900000}"/>
    <cellStyle name="Normal 3 24" xfId="19997" xr:uid="{00000000-0005-0000-0000-000055900000}"/>
    <cellStyle name="Normal 3 24 2" xfId="46744" xr:uid="{00000000-0005-0000-0000-000056900000}"/>
    <cellStyle name="Normal 3 25" xfId="24864" xr:uid="{00000000-0005-0000-0000-000057900000}"/>
    <cellStyle name="Normal 3 25 2" xfId="51610" xr:uid="{00000000-0005-0000-0000-000058900000}"/>
    <cellStyle name="Normal 3 26" xfId="27251" xr:uid="{00000000-0005-0000-0000-000059900000}"/>
    <cellStyle name="Normal 3 3" xfId="13" xr:uid="{00000000-0005-0000-0000-00005A900000}"/>
    <cellStyle name="Normal 3 3 10" xfId="796" xr:uid="{00000000-0005-0000-0000-00005B900000}"/>
    <cellStyle name="Normal 3 3 10 10" xfId="20239" xr:uid="{00000000-0005-0000-0000-00005C900000}"/>
    <cellStyle name="Normal 3 3 10 10 2" xfId="46986" xr:uid="{00000000-0005-0000-0000-00005D900000}"/>
    <cellStyle name="Normal 3 3 10 11" xfId="25105" xr:uid="{00000000-0005-0000-0000-00005E900000}"/>
    <cellStyle name="Normal 3 3 10 11 2" xfId="51850" xr:uid="{00000000-0005-0000-0000-00005F900000}"/>
    <cellStyle name="Normal 3 3 10 12" xfId="27569" xr:uid="{00000000-0005-0000-0000-000060900000}"/>
    <cellStyle name="Normal 3 3 10 2" xfId="1304" xr:uid="{00000000-0005-0000-0000-000061900000}"/>
    <cellStyle name="Normal 3 3 10 2 10" xfId="28069" xr:uid="{00000000-0005-0000-0000-000062900000}"/>
    <cellStyle name="Normal 3 3 10 2 2" xfId="2732" xr:uid="{00000000-0005-0000-0000-000063900000}"/>
    <cellStyle name="Normal 3 3 10 2 2 2" xfId="5215" xr:uid="{00000000-0005-0000-0000-000064900000}"/>
    <cellStyle name="Normal 3 3 10 2 2 2 2" xfId="10066" xr:uid="{00000000-0005-0000-0000-000065900000}"/>
    <cellStyle name="Normal 3 3 10 2 2 2 2 2" xfId="36816" xr:uid="{00000000-0005-0000-0000-000066900000}"/>
    <cellStyle name="Normal 3 3 10 2 2 2 3" xfId="14808" xr:uid="{00000000-0005-0000-0000-000067900000}"/>
    <cellStyle name="Normal 3 3 10 2 2 2 3 2" xfId="41558" xr:uid="{00000000-0005-0000-0000-000068900000}"/>
    <cellStyle name="Normal 3 3 10 2 2 2 4" xfId="24609" xr:uid="{00000000-0005-0000-0000-000069900000}"/>
    <cellStyle name="Normal 3 3 10 2 2 2 4 2" xfId="51356" xr:uid="{00000000-0005-0000-0000-00006A900000}"/>
    <cellStyle name="Normal 3 3 10 2 2 2 5" xfId="31965" xr:uid="{00000000-0005-0000-0000-00006B900000}"/>
    <cellStyle name="Normal 3 3 10 2 2 3" xfId="7592" xr:uid="{00000000-0005-0000-0000-00006C900000}"/>
    <cellStyle name="Normal 3 3 10 2 2 3 2" xfId="34342" xr:uid="{00000000-0005-0000-0000-00006D900000}"/>
    <cellStyle name="Normal 3 3 10 2 2 4" xfId="12438" xr:uid="{00000000-0005-0000-0000-00006E900000}"/>
    <cellStyle name="Normal 3 3 10 2 2 4 2" xfId="39188" xr:uid="{00000000-0005-0000-0000-00006F900000}"/>
    <cellStyle name="Normal 3 3 10 2 2 5" xfId="17283" xr:uid="{00000000-0005-0000-0000-000070900000}"/>
    <cellStyle name="Normal 3 3 10 2 2 5 2" xfId="44033" xr:uid="{00000000-0005-0000-0000-000071900000}"/>
    <cellStyle name="Normal 3 3 10 2 2 6" xfId="19684" xr:uid="{00000000-0005-0000-0000-000072900000}"/>
    <cellStyle name="Normal 3 3 10 2 2 6 2" xfId="46431" xr:uid="{00000000-0005-0000-0000-000073900000}"/>
    <cellStyle name="Normal 3 3 10 2 2 7" xfId="22135" xr:uid="{00000000-0005-0000-0000-000074900000}"/>
    <cellStyle name="Normal 3 3 10 2 2 7 2" xfId="48882" xr:uid="{00000000-0005-0000-0000-000075900000}"/>
    <cellStyle name="Normal 3 3 10 2 2 8" xfId="27001" xr:uid="{00000000-0005-0000-0000-000076900000}"/>
    <cellStyle name="Normal 3 3 10 2 2 8 2" xfId="53746" xr:uid="{00000000-0005-0000-0000-000077900000}"/>
    <cellStyle name="Normal 3 3 10 2 2 9" xfId="29491" xr:uid="{00000000-0005-0000-0000-000078900000}"/>
    <cellStyle name="Normal 3 3 10 2 3" xfId="3787" xr:uid="{00000000-0005-0000-0000-000079900000}"/>
    <cellStyle name="Normal 3 3 10 2 3 2" xfId="8644" xr:uid="{00000000-0005-0000-0000-00007A900000}"/>
    <cellStyle name="Normal 3 3 10 2 3 2 2" xfId="35394" xr:uid="{00000000-0005-0000-0000-00007B900000}"/>
    <cellStyle name="Normal 3 3 10 2 3 3" xfId="13386" xr:uid="{00000000-0005-0000-0000-00007C900000}"/>
    <cellStyle name="Normal 3 3 10 2 3 3 2" xfId="40136" xr:uid="{00000000-0005-0000-0000-00007D900000}"/>
    <cellStyle name="Normal 3 3 10 2 3 4" xfId="23187" xr:uid="{00000000-0005-0000-0000-00007E900000}"/>
    <cellStyle name="Normal 3 3 10 2 3 4 2" xfId="49934" xr:uid="{00000000-0005-0000-0000-00007F900000}"/>
    <cellStyle name="Normal 3 3 10 2 3 5" xfId="30543" xr:uid="{00000000-0005-0000-0000-000080900000}"/>
    <cellStyle name="Normal 3 3 10 2 4" xfId="6170" xr:uid="{00000000-0005-0000-0000-000081900000}"/>
    <cellStyle name="Normal 3 3 10 2 4 2" xfId="32920" xr:uid="{00000000-0005-0000-0000-000082900000}"/>
    <cellStyle name="Normal 3 3 10 2 5" xfId="11016" xr:uid="{00000000-0005-0000-0000-000083900000}"/>
    <cellStyle name="Normal 3 3 10 2 5 2" xfId="37766" xr:uid="{00000000-0005-0000-0000-000084900000}"/>
    <cellStyle name="Normal 3 3 10 2 6" xfId="15861" xr:uid="{00000000-0005-0000-0000-000085900000}"/>
    <cellStyle name="Normal 3 3 10 2 6 2" xfId="42611" xr:uid="{00000000-0005-0000-0000-000086900000}"/>
    <cellStyle name="Normal 3 3 10 2 7" xfId="18262" xr:uid="{00000000-0005-0000-0000-000087900000}"/>
    <cellStyle name="Normal 3 3 10 2 7 2" xfId="45009" xr:uid="{00000000-0005-0000-0000-000088900000}"/>
    <cellStyle name="Normal 3 3 10 2 8" xfId="20713" xr:uid="{00000000-0005-0000-0000-000089900000}"/>
    <cellStyle name="Normal 3 3 10 2 8 2" xfId="47460" xr:uid="{00000000-0005-0000-0000-00008A900000}"/>
    <cellStyle name="Normal 3 3 10 2 9" xfId="25579" xr:uid="{00000000-0005-0000-0000-00008B900000}"/>
    <cellStyle name="Normal 3 3 10 2 9 2" xfId="52324" xr:uid="{00000000-0005-0000-0000-00008C900000}"/>
    <cellStyle name="Normal 3 3 10 3" xfId="1783" xr:uid="{00000000-0005-0000-0000-00008D900000}"/>
    <cellStyle name="Normal 3 3 10 3 2" xfId="4266" xr:uid="{00000000-0005-0000-0000-00008E900000}"/>
    <cellStyle name="Normal 3 3 10 3 2 2" xfId="9118" xr:uid="{00000000-0005-0000-0000-00008F900000}"/>
    <cellStyle name="Normal 3 3 10 3 2 2 2" xfId="35868" xr:uid="{00000000-0005-0000-0000-000090900000}"/>
    <cellStyle name="Normal 3 3 10 3 2 3" xfId="13860" xr:uid="{00000000-0005-0000-0000-000091900000}"/>
    <cellStyle name="Normal 3 3 10 3 2 3 2" xfId="40610" xr:uid="{00000000-0005-0000-0000-000092900000}"/>
    <cellStyle name="Normal 3 3 10 3 2 4" xfId="23661" xr:uid="{00000000-0005-0000-0000-000093900000}"/>
    <cellStyle name="Normal 3 3 10 3 2 4 2" xfId="50408" xr:uid="{00000000-0005-0000-0000-000094900000}"/>
    <cellStyle name="Normal 3 3 10 3 2 5" xfId="31017" xr:uid="{00000000-0005-0000-0000-000095900000}"/>
    <cellStyle name="Normal 3 3 10 3 3" xfId="6644" xr:uid="{00000000-0005-0000-0000-000096900000}"/>
    <cellStyle name="Normal 3 3 10 3 3 2" xfId="33394" xr:uid="{00000000-0005-0000-0000-000097900000}"/>
    <cellStyle name="Normal 3 3 10 3 4" xfId="11490" xr:uid="{00000000-0005-0000-0000-000098900000}"/>
    <cellStyle name="Normal 3 3 10 3 4 2" xfId="38240" xr:uid="{00000000-0005-0000-0000-000099900000}"/>
    <cellStyle name="Normal 3 3 10 3 5" xfId="16335" xr:uid="{00000000-0005-0000-0000-00009A900000}"/>
    <cellStyle name="Normal 3 3 10 3 5 2" xfId="43085" xr:uid="{00000000-0005-0000-0000-00009B900000}"/>
    <cellStyle name="Normal 3 3 10 3 6" xfId="18736" xr:uid="{00000000-0005-0000-0000-00009C900000}"/>
    <cellStyle name="Normal 3 3 10 3 6 2" xfId="45483" xr:uid="{00000000-0005-0000-0000-00009D900000}"/>
    <cellStyle name="Normal 3 3 10 3 7" xfId="21187" xr:uid="{00000000-0005-0000-0000-00009E900000}"/>
    <cellStyle name="Normal 3 3 10 3 7 2" xfId="47934" xr:uid="{00000000-0005-0000-0000-00009F900000}"/>
    <cellStyle name="Normal 3 3 10 3 8" xfId="26053" xr:uid="{00000000-0005-0000-0000-0000A0900000}"/>
    <cellStyle name="Normal 3 3 10 3 8 2" xfId="52798" xr:uid="{00000000-0005-0000-0000-0000A1900000}"/>
    <cellStyle name="Normal 3 3 10 3 9" xfId="28543" xr:uid="{00000000-0005-0000-0000-0000A2900000}"/>
    <cellStyle name="Normal 3 3 10 4" xfId="2258" xr:uid="{00000000-0005-0000-0000-0000A3900000}"/>
    <cellStyle name="Normal 3 3 10 4 2" xfId="4741" xr:uid="{00000000-0005-0000-0000-0000A4900000}"/>
    <cellStyle name="Normal 3 3 10 4 2 2" xfId="9592" xr:uid="{00000000-0005-0000-0000-0000A5900000}"/>
    <cellStyle name="Normal 3 3 10 4 2 2 2" xfId="36342" xr:uid="{00000000-0005-0000-0000-0000A6900000}"/>
    <cellStyle name="Normal 3 3 10 4 2 3" xfId="14334" xr:uid="{00000000-0005-0000-0000-0000A7900000}"/>
    <cellStyle name="Normal 3 3 10 4 2 3 2" xfId="41084" xr:uid="{00000000-0005-0000-0000-0000A8900000}"/>
    <cellStyle name="Normal 3 3 10 4 2 4" xfId="24135" xr:uid="{00000000-0005-0000-0000-0000A9900000}"/>
    <cellStyle name="Normal 3 3 10 4 2 4 2" xfId="50882" xr:uid="{00000000-0005-0000-0000-0000AA900000}"/>
    <cellStyle name="Normal 3 3 10 4 2 5" xfId="31491" xr:uid="{00000000-0005-0000-0000-0000AB900000}"/>
    <cellStyle name="Normal 3 3 10 4 3" xfId="7118" xr:uid="{00000000-0005-0000-0000-0000AC900000}"/>
    <cellStyle name="Normal 3 3 10 4 3 2" xfId="33868" xr:uid="{00000000-0005-0000-0000-0000AD900000}"/>
    <cellStyle name="Normal 3 3 10 4 4" xfId="11964" xr:uid="{00000000-0005-0000-0000-0000AE900000}"/>
    <cellStyle name="Normal 3 3 10 4 4 2" xfId="38714" xr:uid="{00000000-0005-0000-0000-0000AF900000}"/>
    <cellStyle name="Normal 3 3 10 4 5" xfId="16809" xr:uid="{00000000-0005-0000-0000-0000B0900000}"/>
    <cellStyle name="Normal 3 3 10 4 5 2" xfId="43559" xr:uid="{00000000-0005-0000-0000-0000B1900000}"/>
    <cellStyle name="Normal 3 3 10 4 6" xfId="19210" xr:uid="{00000000-0005-0000-0000-0000B2900000}"/>
    <cellStyle name="Normal 3 3 10 4 6 2" xfId="45957" xr:uid="{00000000-0005-0000-0000-0000B3900000}"/>
    <cellStyle name="Normal 3 3 10 4 7" xfId="21661" xr:uid="{00000000-0005-0000-0000-0000B4900000}"/>
    <cellStyle name="Normal 3 3 10 4 7 2" xfId="48408" xr:uid="{00000000-0005-0000-0000-0000B5900000}"/>
    <cellStyle name="Normal 3 3 10 4 8" xfId="26527" xr:uid="{00000000-0005-0000-0000-0000B6900000}"/>
    <cellStyle name="Normal 3 3 10 4 8 2" xfId="53272" xr:uid="{00000000-0005-0000-0000-0000B7900000}"/>
    <cellStyle name="Normal 3 3 10 4 9" xfId="29017" xr:uid="{00000000-0005-0000-0000-0000B8900000}"/>
    <cellStyle name="Normal 3 3 10 5" xfId="3285" xr:uid="{00000000-0005-0000-0000-0000B9900000}"/>
    <cellStyle name="Normal 3 3 10 5 2" xfId="8144" xr:uid="{00000000-0005-0000-0000-0000BA900000}"/>
    <cellStyle name="Normal 3 3 10 5 2 2" xfId="34894" xr:uid="{00000000-0005-0000-0000-0000BB900000}"/>
    <cellStyle name="Normal 3 3 10 5 3" xfId="12912" xr:uid="{00000000-0005-0000-0000-0000BC900000}"/>
    <cellStyle name="Normal 3 3 10 5 3 2" xfId="39662" xr:uid="{00000000-0005-0000-0000-0000BD900000}"/>
    <cellStyle name="Normal 3 3 10 5 4" xfId="22687" xr:uid="{00000000-0005-0000-0000-0000BE900000}"/>
    <cellStyle name="Normal 3 3 10 5 4 2" xfId="49434" xr:uid="{00000000-0005-0000-0000-0000BF900000}"/>
    <cellStyle name="Normal 3 3 10 5 5" xfId="30043" xr:uid="{00000000-0005-0000-0000-0000C0900000}"/>
    <cellStyle name="Normal 3 3 10 6" xfId="5696" xr:uid="{00000000-0005-0000-0000-0000C1900000}"/>
    <cellStyle name="Normal 3 3 10 6 2" xfId="32446" xr:uid="{00000000-0005-0000-0000-0000C2900000}"/>
    <cellStyle name="Normal 3 3 10 7" xfId="10542" xr:uid="{00000000-0005-0000-0000-0000C3900000}"/>
    <cellStyle name="Normal 3 3 10 7 2" xfId="37292" xr:uid="{00000000-0005-0000-0000-0000C4900000}"/>
    <cellStyle name="Normal 3 3 10 8" xfId="15387" xr:uid="{00000000-0005-0000-0000-0000C5900000}"/>
    <cellStyle name="Normal 3 3 10 8 2" xfId="42137" xr:uid="{00000000-0005-0000-0000-0000C6900000}"/>
    <cellStyle name="Normal 3 3 10 9" xfId="17786" xr:uid="{00000000-0005-0000-0000-0000C7900000}"/>
    <cellStyle name="Normal 3 3 10 9 2" xfId="44533" xr:uid="{00000000-0005-0000-0000-0000C8900000}"/>
    <cellStyle name="Normal 3 3 11" xfId="1065" xr:uid="{00000000-0005-0000-0000-0000C9900000}"/>
    <cellStyle name="Normal 3 3 11 10" xfId="27832" xr:uid="{00000000-0005-0000-0000-0000CA900000}"/>
    <cellStyle name="Normal 3 3 11 2" xfId="2495" xr:uid="{00000000-0005-0000-0000-0000CB900000}"/>
    <cellStyle name="Normal 3 3 11 2 2" xfId="4978" xr:uid="{00000000-0005-0000-0000-0000CC900000}"/>
    <cellStyle name="Normal 3 3 11 2 2 2" xfId="9829" xr:uid="{00000000-0005-0000-0000-0000CD900000}"/>
    <cellStyle name="Normal 3 3 11 2 2 2 2" xfId="36579" xr:uid="{00000000-0005-0000-0000-0000CE900000}"/>
    <cellStyle name="Normal 3 3 11 2 2 3" xfId="14571" xr:uid="{00000000-0005-0000-0000-0000CF900000}"/>
    <cellStyle name="Normal 3 3 11 2 2 3 2" xfId="41321" xr:uid="{00000000-0005-0000-0000-0000D0900000}"/>
    <cellStyle name="Normal 3 3 11 2 2 4" xfId="24372" xr:uid="{00000000-0005-0000-0000-0000D1900000}"/>
    <cellStyle name="Normal 3 3 11 2 2 4 2" xfId="51119" xr:uid="{00000000-0005-0000-0000-0000D2900000}"/>
    <cellStyle name="Normal 3 3 11 2 2 5" xfId="31728" xr:uid="{00000000-0005-0000-0000-0000D3900000}"/>
    <cellStyle name="Normal 3 3 11 2 3" xfId="7355" xr:uid="{00000000-0005-0000-0000-0000D4900000}"/>
    <cellStyle name="Normal 3 3 11 2 3 2" xfId="34105" xr:uid="{00000000-0005-0000-0000-0000D5900000}"/>
    <cellStyle name="Normal 3 3 11 2 4" xfId="12201" xr:uid="{00000000-0005-0000-0000-0000D6900000}"/>
    <cellStyle name="Normal 3 3 11 2 4 2" xfId="38951" xr:uid="{00000000-0005-0000-0000-0000D7900000}"/>
    <cellStyle name="Normal 3 3 11 2 5" xfId="17046" xr:uid="{00000000-0005-0000-0000-0000D8900000}"/>
    <cellStyle name="Normal 3 3 11 2 5 2" xfId="43796" xr:uid="{00000000-0005-0000-0000-0000D9900000}"/>
    <cellStyle name="Normal 3 3 11 2 6" xfId="19447" xr:uid="{00000000-0005-0000-0000-0000DA900000}"/>
    <cellStyle name="Normal 3 3 11 2 6 2" xfId="46194" xr:uid="{00000000-0005-0000-0000-0000DB900000}"/>
    <cellStyle name="Normal 3 3 11 2 7" xfId="21898" xr:uid="{00000000-0005-0000-0000-0000DC900000}"/>
    <cellStyle name="Normal 3 3 11 2 7 2" xfId="48645" xr:uid="{00000000-0005-0000-0000-0000DD900000}"/>
    <cellStyle name="Normal 3 3 11 2 8" xfId="26764" xr:uid="{00000000-0005-0000-0000-0000DE900000}"/>
    <cellStyle name="Normal 3 3 11 2 8 2" xfId="53509" xr:uid="{00000000-0005-0000-0000-0000DF900000}"/>
    <cellStyle name="Normal 3 3 11 2 9" xfId="29254" xr:uid="{00000000-0005-0000-0000-0000E0900000}"/>
    <cellStyle name="Normal 3 3 11 3" xfId="3549" xr:uid="{00000000-0005-0000-0000-0000E1900000}"/>
    <cellStyle name="Normal 3 3 11 3 2" xfId="8407" xr:uid="{00000000-0005-0000-0000-0000E2900000}"/>
    <cellStyle name="Normal 3 3 11 3 2 2" xfId="35157" xr:uid="{00000000-0005-0000-0000-0000E3900000}"/>
    <cellStyle name="Normal 3 3 11 3 3" xfId="13149" xr:uid="{00000000-0005-0000-0000-0000E4900000}"/>
    <cellStyle name="Normal 3 3 11 3 3 2" xfId="39899" xr:uid="{00000000-0005-0000-0000-0000E5900000}"/>
    <cellStyle name="Normal 3 3 11 3 4" xfId="22950" xr:uid="{00000000-0005-0000-0000-0000E6900000}"/>
    <cellStyle name="Normal 3 3 11 3 4 2" xfId="49697" xr:uid="{00000000-0005-0000-0000-0000E7900000}"/>
    <cellStyle name="Normal 3 3 11 3 5" xfId="30306" xr:uid="{00000000-0005-0000-0000-0000E8900000}"/>
    <cellStyle name="Normal 3 3 11 4" xfId="5933" xr:uid="{00000000-0005-0000-0000-0000E9900000}"/>
    <cellStyle name="Normal 3 3 11 4 2" xfId="32683" xr:uid="{00000000-0005-0000-0000-0000EA900000}"/>
    <cellStyle name="Normal 3 3 11 5" xfId="10779" xr:uid="{00000000-0005-0000-0000-0000EB900000}"/>
    <cellStyle name="Normal 3 3 11 5 2" xfId="37529" xr:uid="{00000000-0005-0000-0000-0000EC900000}"/>
    <cellStyle name="Normal 3 3 11 6" xfId="15624" xr:uid="{00000000-0005-0000-0000-0000ED900000}"/>
    <cellStyle name="Normal 3 3 11 6 2" xfId="42374" xr:uid="{00000000-0005-0000-0000-0000EE900000}"/>
    <cellStyle name="Normal 3 3 11 7" xfId="18025" xr:uid="{00000000-0005-0000-0000-0000EF900000}"/>
    <cellStyle name="Normal 3 3 11 7 2" xfId="44772" xr:uid="{00000000-0005-0000-0000-0000F0900000}"/>
    <cellStyle name="Normal 3 3 11 8" xfId="20476" xr:uid="{00000000-0005-0000-0000-0000F1900000}"/>
    <cellStyle name="Normal 3 3 11 8 2" xfId="47223" xr:uid="{00000000-0005-0000-0000-0000F2900000}"/>
    <cellStyle name="Normal 3 3 11 9" xfId="25342" xr:uid="{00000000-0005-0000-0000-0000F3900000}"/>
    <cellStyle name="Normal 3 3 11 9 2" xfId="52087" xr:uid="{00000000-0005-0000-0000-0000F4900000}"/>
    <cellStyle name="Normal 3 3 12" xfId="1545" xr:uid="{00000000-0005-0000-0000-0000F5900000}"/>
    <cellStyle name="Normal 3 3 12 2" xfId="4028" xr:uid="{00000000-0005-0000-0000-0000F6900000}"/>
    <cellStyle name="Normal 3 3 12 2 2" xfId="8881" xr:uid="{00000000-0005-0000-0000-0000F7900000}"/>
    <cellStyle name="Normal 3 3 12 2 2 2" xfId="35631" xr:uid="{00000000-0005-0000-0000-0000F8900000}"/>
    <cellStyle name="Normal 3 3 12 2 3" xfId="13623" xr:uid="{00000000-0005-0000-0000-0000F9900000}"/>
    <cellStyle name="Normal 3 3 12 2 3 2" xfId="40373" xr:uid="{00000000-0005-0000-0000-0000FA900000}"/>
    <cellStyle name="Normal 3 3 12 2 4" xfId="23424" xr:uid="{00000000-0005-0000-0000-0000FB900000}"/>
    <cellStyle name="Normal 3 3 12 2 4 2" xfId="50171" xr:uid="{00000000-0005-0000-0000-0000FC900000}"/>
    <cellStyle name="Normal 3 3 12 2 5" xfId="30780" xr:uid="{00000000-0005-0000-0000-0000FD900000}"/>
    <cellStyle name="Normal 3 3 12 3" xfId="6407" xr:uid="{00000000-0005-0000-0000-0000FE900000}"/>
    <cellStyle name="Normal 3 3 12 3 2" xfId="33157" xr:uid="{00000000-0005-0000-0000-0000FF900000}"/>
    <cellStyle name="Normal 3 3 12 4" xfId="11253" xr:uid="{00000000-0005-0000-0000-000000910000}"/>
    <cellStyle name="Normal 3 3 12 4 2" xfId="38003" xr:uid="{00000000-0005-0000-0000-000001910000}"/>
    <cellStyle name="Normal 3 3 12 5" xfId="16098" xr:uid="{00000000-0005-0000-0000-000002910000}"/>
    <cellStyle name="Normal 3 3 12 5 2" xfId="42848" xr:uid="{00000000-0005-0000-0000-000003910000}"/>
    <cellStyle name="Normal 3 3 12 6" xfId="18499" xr:uid="{00000000-0005-0000-0000-000004910000}"/>
    <cellStyle name="Normal 3 3 12 6 2" xfId="45246" xr:uid="{00000000-0005-0000-0000-000005910000}"/>
    <cellStyle name="Normal 3 3 12 7" xfId="20950" xr:uid="{00000000-0005-0000-0000-000006910000}"/>
    <cellStyle name="Normal 3 3 12 7 2" xfId="47697" xr:uid="{00000000-0005-0000-0000-000007910000}"/>
    <cellStyle name="Normal 3 3 12 8" xfId="25816" xr:uid="{00000000-0005-0000-0000-000008910000}"/>
    <cellStyle name="Normal 3 3 12 8 2" xfId="52561" xr:uid="{00000000-0005-0000-0000-000009910000}"/>
    <cellStyle name="Normal 3 3 12 9" xfId="28306" xr:uid="{00000000-0005-0000-0000-00000A910000}"/>
    <cellStyle name="Normal 3 3 13" xfId="2021" xr:uid="{00000000-0005-0000-0000-00000B910000}"/>
    <cellStyle name="Normal 3 3 13 2" xfId="4504" xr:uid="{00000000-0005-0000-0000-00000C910000}"/>
    <cellStyle name="Normal 3 3 13 2 2" xfId="9355" xr:uid="{00000000-0005-0000-0000-00000D910000}"/>
    <cellStyle name="Normal 3 3 13 2 2 2" xfId="36105" xr:uid="{00000000-0005-0000-0000-00000E910000}"/>
    <cellStyle name="Normal 3 3 13 2 3" xfId="14097" xr:uid="{00000000-0005-0000-0000-00000F910000}"/>
    <cellStyle name="Normal 3 3 13 2 3 2" xfId="40847" xr:uid="{00000000-0005-0000-0000-000010910000}"/>
    <cellStyle name="Normal 3 3 13 2 4" xfId="23898" xr:uid="{00000000-0005-0000-0000-000011910000}"/>
    <cellStyle name="Normal 3 3 13 2 4 2" xfId="50645" xr:uid="{00000000-0005-0000-0000-000012910000}"/>
    <cellStyle name="Normal 3 3 13 2 5" xfId="31254" xr:uid="{00000000-0005-0000-0000-000013910000}"/>
    <cellStyle name="Normal 3 3 13 3" xfId="6881" xr:uid="{00000000-0005-0000-0000-000014910000}"/>
    <cellStyle name="Normal 3 3 13 3 2" xfId="33631" xr:uid="{00000000-0005-0000-0000-000015910000}"/>
    <cellStyle name="Normal 3 3 13 4" xfId="11727" xr:uid="{00000000-0005-0000-0000-000016910000}"/>
    <cellStyle name="Normal 3 3 13 4 2" xfId="38477" xr:uid="{00000000-0005-0000-0000-000017910000}"/>
    <cellStyle name="Normal 3 3 13 5" xfId="16572" xr:uid="{00000000-0005-0000-0000-000018910000}"/>
    <cellStyle name="Normal 3 3 13 5 2" xfId="43322" xr:uid="{00000000-0005-0000-0000-000019910000}"/>
    <cellStyle name="Normal 3 3 13 6" xfId="18973" xr:uid="{00000000-0005-0000-0000-00001A910000}"/>
    <cellStyle name="Normal 3 3 13 6 2" xfId="45720" xr:uid="{00000000-0005-0000-0000-00001B910000}"/>
    <cellStyle name="Normal 3 3 13 7" xfId="21424" xr:uid="{00000000-0005-0000-0000-00001C910000}"/>
    <cellStyle name="Normal 3 3 13 7 2" xfId="48171" xr:uid="{00000000-0005-0000-0000-00001D910000}"/>
    <cellStyle name="Normal 3 3 13 8" xfId="26290" xr:uid="{00000000-0005-0000-0000-00001E910000}"/>
    <cellStyle name="Normal 3 3 13 8 2" xfId="53035" xr:uid="{00000000-0005-0000-0000-00001F910000}"/>
    <cellStyle name="Normal 3 3 13 9" xfId="28780" xr:uid="{00000000-0005-0000-0000-000020910000}"/>
    <cellStyle name="Normal 3 3 14" xfId="2970" xr:uid="{00000000-0005-0000-0000-000021910000}"/>
    <cellStyle name="Normal 3 3 14 2" xfId="7829" xr:uid="{00000000-0005-0000-0000-000022910000}"/>
    <cellStyle name="Normal 3 3 14 2 2" xfId="34579" xr:uid="{00000000-0005-0000-0000-000023910000}"/>
    <cellStyle name="Normal 3 3 14 3" xfId="12675" xr:uid="{00000000-0005-0000-0000-000024910000}"/>
    <cellStyle name="Normal 3 3 14 3 2" xfId="39425" xr:uid="{00000000-0005-0000-0000-000025910000}"/>
    <cellStyle name="Normal 3 3 14 4" xfId="22372" xr:uid="{00000000-0005-0000-0000-000026910000}"/>
    <cellStyle name="Normal 3 3 14 4 2" xfId="49119" xr:uid="{00000000-0005-0000-0000-000027910000}"/>
    <cellStyle name="Normal 3 3 14 5" xfId="29728" xr:uid="{00000000-0005-0000-0000-000028910000}"/>
    <cellStyle name="Normal 3 3 15" xfId="5459" xr:uid="{00000000-0005-0000-0000-000029910000}"/>
    <cellStyle name="Normal 3 3 15 2" xfId="32209" xr:uid="{00000000-0005-0000-0000-00002A910000}"/>
    <cellStyle name="Normal 3 3 16" xfId="10304" xr:uid="{00000000-0005-0000-0000-00002B910000}"/>
    <cellStyle name="Normal 3 3 16 2" xfId="37054" xr:uid="{00000000-0005-0000-0000-00002C910000}"/>
    <cellStyle name="Normal 3 3 17" xfId="15150" xr:uid="{00000000-0005-0000-0000-00002D910000}"/>
    <cellStyle name="Normal 3 3 17 2" xfId="41900" xr:uid="{00000000-0005-0000-0000-00002E910000}"/>
    <cellStyle name="Normal 3 3 18" xfId="17525" xr:uid="{00000000-0005-0000-0000-00002F910000}"/>
    <cellStyle name="Normal 3 3 18 2" xfId="44272" xr:uid="{00000000-0005-0000-0000-000030910000}"/>
    <cellStyle name="Normal 3 3 19" xfId="20000" xr:uid="{00000000-0005-0000-0000-000031910000}"/>
    <cellStyle name="Normal 3 3 19 2" xfId="46747" xr:uid="{00000000-0005-0000-0000-000032910000}"/>
    <cellStyle name="Normal 3 3 2" xfId="98" xr:uid="{00000000-0005-0000-0000-000033910000}"/>
    <cellStyle name="Normal 3 3 2 10" xfId="2976" xr:uid="{00000000-0005-0000-0000-000034910000}"/>
    <cellStyle name="Normal 3 3 2 10 2" xfId="7835" xr:uid="{00000000-0005-0000-0000-000035910000}"/>
    <cellStyle name="Normal 3 3 2 10 2 2" xfId="34585" xr:uid="{00000000-0005-0000-0000-000036910000}"/>
    <cellStyle name="Normal 3 3 2 10 3" xfId="12681" xr:uid="{00000000-0005-0000-0000-000037910000}"/>
    <cellStyle name="Normal 3 3 2 10 3 2" xfId="39431" xr:uid="{00000000-0005-0000-0000-000038910000}"/>
    <cellStyle name="Normal 3 3 2 10 4" xfId="22378" xr:uid="{00000000-0005-0000-0000-000039910000}"/>
    <cellStyle name="Normal 3 3 2 10 4 2" xfId="49125" xr:uid="{00000000-0005-0000-0000-00003A910000}"/>
    <cellStyle name="Normal 3 3 2 10 5" xfId="29734" xr:uid="{00000000-0005-0000-0000-00003B910000}"/>
    <cellStyle name="Normal 3 3 2 11" xfId="5465" xr:uid="{00000000-0005-0000-0000-00003C910000}"/>
    <cellStyle name="Normal 3 3 2 11 2" xfId="32215" xr:uid="{00000000-0005-0000-0000-00003D910000}"/>
    <cellStyle name="Normal 3 3 2 12" xfId="10310" xr:uid="{00000000-0005-0000-0000-00003E910000}"/>
    <cellStyle name="Normal 3 3 2 12 2" xfId="37060" xr:uid="{00000000-0005-0000-0000-00003F910000}"/>
    <cellStyle name="Normal 3 3 2 13" xfId="15156" xr:uid="{00000000-0005-0000-0000-000040910000}"/>
    <cellStyle name="Normal 3 3 2 13 2" xfId="41906" xr:uid="{00000000-0005-0000-0000-000041910000}"/>
    <cellStyle name="Normal 3 3 2 14" xfId="17531" xr:uid="{00000000-0005-0000-0000-000042910000}"/>
    <cellStyle name="Normal 3 3 2 14 2" xfId="44278" xr:uid="{00000000-0005-0000-0000-000043910000}"/>
    <cellStyle name="Normal 3 3 2 15" xfId="20007" xr:uid="{00000000-0005-0000-0000-000044910000}"/>
    <cellStyle name="Normal 3 3 2 15 2" xfId="46754" xr:uid="{00000000-0005-0000-0000-000045910000}"/>
    <cellStyle name="Normal 3 3 2 16" xfId="24873" xr:uid="{00000000-0005-0000-0000-000046910000}"/>
    <cellStyle name="Normal 3 3 2 16 2" xfId="51619" xr:uid="{00000000-0005-0000-0000-000047910000}"/>
    <cellStyle name="Normal 3 3 2 17" xfId="27260" xr:uid="{00000000-0005-0000-0000-000048910000}"/>
    <cellStyle name="Normal 3 3 2 2" xfId="478" xr:uid="{00000000-0005-0000-0000-000049910000}"/>
    <cellStyle name="Normal 3 3 2 2 10" xfId="15191" xr:uid="{00000000-0005-0000-0000-00004A910000}"/>
    <cellStyle name="Normal 3 3 2 2 10 2" xfId="41941" xr:uid="{00000000-0005-0000-0000-00004B910000}"/>
    <cellStyle name="Normal 3 3 2 2 11" xfId="17582" xr:uid="{00000000-0005-0000-0000-00004C910000}"/>
    <cellStyle name="Normal 3 3 2 2 11 2" xfId="44329" xr:uid="{00000000-0005-0000-0000-00004D910000}"/>
    <cellStyle name="Normal 3 3 2 2 12" xfId="20042" xr:uid="{00000000-0005-0000-0000-00004E910000}"/>
    <cellStyle name="Normal 3 3 2 2 12 2" xfId="46789" xr:uid="{00000000-0005-0000-0000-00004F910000}"/>
    <cellStyle name="Normal 3 3 2 2 13" xfId="24908" xr:uid="{00000000-0005-0000-0000-000050910000}"/>
    <cellStyle name="Normal 3 3 2 2 13 2" xfId="51654" xr:uid="{00000000-0005-0000-0000-000051910000}"/>
    <cellStyle name="Normal 3 3 2 2 14" xfId="27321" xr:uid="{00000000-0005-0000-0000-000052910000}"/>
    <cellStyle name="Normal 3 3 2 2 2" xfId="693" xr:uid="{00000000-0005-0000-0000-000053910000}"/>
    <cellStyle name="Normal 3 3 2 2 2 10" xfId="17724" xr:uid="{00000000-0005-0000-0000-000054910000}"/>
    <cellStyle name="Normal 3 3 2 2 2 10 2" xfId="44471" xr:uid="{00000000-0005-0000-0000-000055910000}"/>
    <cellStyle name="Normal 3 3 2 2 2 11" xfId="20178" xr:uid="{00000000-0005-0000-0000-000056910000}"/>
    <cellStyle name="Normal 3 3 2 2 2 11 2" xfId="46925" xr:uid="{00000000-0005-0000-0000-000057910000}"/>
    <cellStyle name="Normal 3 3 2 2 2 12" xfId="25044" xr:uid="{00000000-0005-0000-0000-000058910000}"/>
    <cellStyle name="Normal 3 3 2 2 2 12 2" xfId="51790" xr:uid="{00000000-0005-0000-0000-000059910000}"/>
    <cellStyle name="Normal 3 3 2 2 2 13" xfId="27502" xr:uid="{00000000-0005-0000-0000-00005A910000}"/>
    <cellStyle name="Normal 3 3 2 2 2 2" xfId="1004" xr:uid="{00000000-0005-0000-0000-00005B910000}"/>
    <cellStyle name="Normal 3 3 2 2 2 2 10" xfId="20416" xr:uid="{00000000-0005-0000-0000-00005C910000}"/>
    <cellStyle name="Normal 3 3 2 2 2 2 10 2" xfId="47163" xr:uid="{00000000-0005-0000-0000-00005D910000}"/>
    <cellStyle name="Normal 3 3 2 2 2 2 11" xfId="25282" xr:uid="{00000000-0005-0000-0000-00005E910000}"/>
    <cellStyle name="Normal 3 3 2 2 2 2 11 2" xfId="52027" xr:uid="{00000000-0005-0000-0000-00005F910000}"/>
    <cellStyle name="Normal 3 3 2 2 2 2 12" xfId="27772" xr:uid="{00000000-0005-0000-0000-000060910000}"/>
    <cellStyle name="Normal 3 3 2 2 2 2 2" xfId="1481" xr:uid="{00000000-0005-0000-0000-000061910000}"/>
    <cellStyle name="Normal 3 3 2 2 2 2 2 10" xfId="28246" xr:uid="{00000000-0005-0000-0000-000062910000}"/>
    <cellStyle name="Normal 3 3 2 2 2 2 2 2" xfId="2909" xr:uid="{00000000-0005-0000-0000-000063910000}"/>
    <cellStyle name="Normal 3 3 2 2 2 2 2 2 2" xfId="5392" xr:uid="{00000000-0005-0000-0000-000064910000}"/>
    <cellStyle name="Normal 3 3 2 2 2 2 2 2 2 2" xfId="10243" xr:uid="{00000000-0005-0000-0000-000065910000}"/>
    <cellStyle name="Normal 3 3 2 2 2 2 2 2 2 2 2" xfId="36993" xr:uid="{00000000-0005-0000-0000-000066910000}"/>
    <cellStyle name="Normal 3 3 2 2 2 2 2 2 2 3" xfId="14985" xr:uid="{00000000-0005-0000-0000-000067910000}"/>
    <cellStyle name="Normal 3 3 2 2 2 2 2 2 2 3 2" xfId="41735" xr:uid="{00000000-0005-0000-0000-000068910000}"/>
    <cellStyle name="Normal 3 3 2 2 2 2 2 2 2 4" xfId="24786" xr:uid="{00000000-0005-0000-0000-000069910000}"/>
    <cellStyle name="Normal 3 3 2 2 2 2 2 2 2 4 2" xfId="51533" xr:uid="{00000000-0005-0000-0000-00006A910000}"/>
    <cellStyle name="Normal 3 3 2 2 2 2 2 2 2 5" xfId="32142" xr:uid="{00000000-0005-0000-0000-00006B910000}"/>
    <cellStyle name="Normal 3 3 2 2 2 2 2 2 3" xfId="7769" xr:uid="{00000000-0005-0000-0000-00006C910000}"/>
    <cellStyle name="Normal 3 3 2 2 2 2 2 2 3 2" xfId="34519" xr:uid="{00000000-0005-0000-0000-00006D910000}"/>
    <cellStyle name="Normal 3 3 2 2 2 2 2 2 4" xfId="12615" xr:uid="{00000000-0005-0000-0000-00006E910000}"/>
    <cellStyle name="Normal 3 3 2 2 2 2 2 2 4 2" xfId="39365" xr:uid="{00000000-0005-0000-0000-00006F910000}"/>
    <cellStyle name="Normal 3 3 2 2 2 2 2 2 5" xfId="17460" xr:uid="{00000000-0005-0000-0000-000070910000}"/>
    <cellStyle name="Normal 3 3 2 2 2 2 2 2 5 2" xfId="44210" xr:uid="{00000000-0005-0000-0000-000071910000}"/>
    <cellStyle name="Normal 3 3 2 2 2 2 2 2 6" xfId="19861" xr:uid="{00000000-0005-0000-0000-000072910000}"/>
    <cellStyle name="Normal 3 3 2 2 2 2 2 2 6 2" xfId="46608" xr:uid="{00000000-0005-0000-0000-000073910000}"/>
    <cellStyle name="Normal 3 3 2 2 2 2 2 2 7" xfId="22312" xr:uid="{00000000-0005-0000-0000-000074910000}"/>
    <cellStyle name="Normal 3 3 2 2 2 2 2 2 7 2" xfId="49059" xr:uid="{00000000-0005-0000-0000-000075910000}"/>
    <cellStyle name="Normal 3 3 2 2 2 2 2 2 8" xfId="27178" xr:uid="{00000000-0005-0000-0000-000076910000}"/>
    <cellStyle name="Normal 3 3 2 2 2 2 2 2 8 2" xfId="53923" xr:uid="{00000000-0005-0000-0000-000077910000}"/>
    <cellStyle name="Normal 3 3 2 2 2 2 2 2 9" xfId="29668" xr:uid="{00000000-0005-0000-0000-000078910000}"/>
    <cellStyle name="Normal 3 3 2 2 2 2 2 3" xfId="3964" xr:uid="{00000000-0005-0000-0000-000079910000}"/>
    <cellStyle name="Normal 3 3 2 2 2 2 2 3 2" xfId="8821" xr:uid="{00000000-0005-0000-0000-00007A910000}"/>
    <cellStyle name="Normal 3 3 2 2 2 2 2 3 2 2" xfId="35571" xr:uid="{00000000-0005-0000-0000-00007B910000}"/>
    <cellStyle name="Normal 3 3 2 2 2 2 2 3 3" xfId="13563" xr:uid="{00000000-0005-0000-0000-00007C910000}"/>
    <cellStyle name="Normal 3 3 2 2 2 2 2 3 3 2" xfId="40313" xr:uid="{00000000-0005-0000-0000-00007D910000}"/>
    <cellStyle name="Normal 3 3 2 2 2 2 2 3 4" xfId="23364" xr:uid="{00000000-0005-0000-0000-00007E910000}"/>
    <cellStyle name="Normal 3 3 2 2 2 2 2 3 4 2" xfId="50111" xr:uid="{00000000-0005-0000-0000-00007F910000}"/>
    <cellStyle name="Normal 3 3 2 2 2 2 2 3 5" xfId="30720" xr:uid="{00000000-0005-0000-0000-000080910000}"/>
    <cellStyle name="Normal 3 3 2 2 2 2 2 4" xfId="6347" xr:uid="{00000000-0005-0000-0000-000081910000}"/>
    <cellStyle name="Normal 3 3 2 2 2 2 2 4 2" xfId="33097" xr:uid="{00000000-0005-0000-0000-000082910000}"/>
    <cellStyle name="Normal 3 3 2 2 2 2 2 5" xfId="11193" xr:uid="{00000000-0005-0000-0000-000083910000}"/>
    <cellStyle name="Normal 3 3 2 2 2 2 2 5 2" xfId="37943" xr:uid="{00000000-0005-0000-0000-000084910000}"/>
    <cellStyle name="Normal 3 3 2 2 2 2 2 6" xfId="16038" xr:uid="{00000000-0005-0000-0000-000085910000}"/>
    <cellStyle name="Normal 3 3 2 2 2 2 2 6 2" xfId="42788" xr:uid="{00000000-0005-0000-0000-000086910000}"/>
    <cellStyle name="Normal 3 3 2 2 2 2 2 7" xfId="18439" xr:uid="{00000000-0005-0000-0000-000087910000}"/>
    <cellStyle name="Normal 3 3 2 2 2 2 2 7 2" xfId="45186" xr:uid="{00000000-0005-0000-0000-000088910000}"/>
    <cellStyle name="Normal 3 3 2 2 2 2 2 8" xfId="20890" xr:uid="{00000000-0005-0000-0000-000089910000}"/>
    <cellStyle name="Normal 3 3 2 2 2 2 2 8 2" xfId="47637" xr:uid="{00000000-0005-0000-0000-00008A910000}"/>
    <cellStyle name="Normal 3 3 2 2 2 2 2 9" xfId="25756" xr:uid="{00000000-0005-0000-0000-00008B910000}"/>
    <cellStyle name="Normal 3 3 2 2 2 2 2 9 2" xfId="52501" xr:uid="{00000000-0005-0000-0000-00008C910000}"/>
    <cellStyle name="Normal 3 3 2 2 2 2 3" xfId="1960" xr:uid="{00000000-0005-0000-0000-00008D910000}"/>
    <cellStyle name="Normal 3 3 2 2 2 2 3 2" xfId="4443" xr:uid="{00000000-0005-0000-0000-00008E910000}"/>
    <cellStyle name="Normal 3 3 2 2 2 2 3 2 2" xfId="9295" xr:uid="{00000000-0005-0000-0000-00008F910000}"/>
    <cellStyle name="Normal 3 3 2 2 2 2 3 2 2 2" xfId="36045" xr:uid="{00000000-0005-0000-0000-000090910000}"/>
    <cellStyle name="Normal 3 3 2 2 2 2 3 2 3" xfId="14037" xr:uid="{00000000-0005-0000-0000-000091910000}"/>
    <cellStyle name="Normal 3 3 2 2 2 2 3 2 3 2" xfId="40787" xr:uid="{00000000-0005-0000-0000-000092910000}"/>
    <cellStyle name="Normal 3 3 2 2 2 2 3 2 4" xfId="23838" xr:uid="{00000000-0005-0000-0000-000093910000}"/>
    <cellStyle name="Normal 3 3 2 2 2 2 3 2 4 2" xfId="50585" xr:uid="{00000000-0005-0000-0000-000094910000}"/>
    <cellStyle name="Normal 3 3 2 2 2 2 3 2 5" xfId="31194" xr:uid="{00000000-0005-0000-0000-000095910000}"/>
    <cellStyle name="Normal 3 3 2 2 2 2 3 3" xfId="6821" xr:uid="{00000000-0005-0000-0000-000096910000}"/>
    <cellStyle name="Normal 3 3 2 2 2 2 3 3 2" xfId="33571" xr:uid="{00000000-0005-0000-0000-000097910000}"/>
    <cellStyle name="Normal 3 3 2 2 2 2 3 4" xfId="11667" xr:uid="{00000000-0005-0000-0000-000098910000}"/>
    <cellStyle name="Normal 3 3 2 2 2 2 3 4 2" xfId="38417" xr:uid="{00000000-0005-0000-0000-000099910000}"/>
    <cellStyle name="Normal 3 3 2 2 2 2 3 5" xfId="16512" xr:uid="{00000000-0005-0000-0000-00009A910000}"/>
    <cellStyle name="Normal 3 3 2 2 2 2 3 5 2" xfId="43262" xr:uid="{00000000-0005-0000-0000-00009B910000}"/>
    <cellStyle name="Normal 3 3 2 2 2 2 3 6" xfId="18913" xr:uid="{00000000-0005-0000-0000-00009C910000}"/>
    <cellStyle name="Normal 3 3 2 2 2 2 3 6 2" xfId="45660" xr:uid="{00000000-0005-0000-0000-00009D910000}"/>
    <cellStyle name="Normal 3 3 2 2 2 2 3 7" xfId="21364" xr:uid="{00000000-0005-0000-0000-00009E910000}"/>
    <cellStyle name="Normal 3 3 2 2 2 2 3 7 2" xfId="48111" xr:uid="{00000000-0005-0000-0000-00009F910000}"/>
    <cellStyle name="Normal 3 3 2 2 2 2 3 8" xfId="26230" xr:uid="{00000000-0005-0000-0000-0000A0910000}"/>
    <cellStyle name="Normal 3 3 2 2 2 2 3 8 2" xfId="52975" xr:uid="{00000000-0005-0000-0000-0000A1910000}"/>
    <cellStyle name="Normal 3 3 2 2 2 2 3 9" xfId="28720" xr:uid="{00000000-0005-0000-0000-0000A2910000}"/>
    <cellStyle name="Normal 3 3 2 2 2 2 4" xfId="2435" xr:uid="{00000000-0005-0000-0000-0000A3910000}"/>
    <cellStyle name="Normal 3 3 2 2 2 2 4 2" xfId="4918" xr:uid="{00000000-0005-0000-0000-0000A4910000}"/>
    <cellStyle name="Normal 3 3 2 2 2 2 4 2 2" xfId="9769" xr:uid="{00000000-0005-0000-0000-0000A5910000}"/>
    <cellStyle name="Normal 3 3 2 2 2 2 4 2 2 2" xfId="36519" xr:uid="{00000000-0005-0000-0000-0000A6910000}"/>
    <cellStyle name="Normal 3 3 2 2 2 2 4 2 3" xfId="14511" xr:uid="{00000000-0005-0000-0000-0000A7910000}"/>
    <cellStyle name="Normal 3 3 2 2 2 2 4 2 3 2" xfId="41261" xr:uid="{00000000-0005-0000-0000-0000A8910000}"/>
    <cellStyle name="Normal 3 3 2 2 2 2 4 2 4" xfId="24312" xr:uid="{00000000-0005-0000-0000-0000A9910000}"/>
    <cellStyle name="Normal 3 3 2 2 2 2 4 2 4 2" xfId="51059" xr:uid="{00000000-0005-0000-0000-0000AA910000}"/>
    <cellStyle name="Normal 3 3 2 2 2 2 4 2 5" xfId="31668" xr:uid="{00000000-0005-0000-0000-0000AB910000}"/>
    <cellStyle name="Normal 3 3 2 2 2 2 4 3" xfId="7295" xr:uid="{00000000-0005-0000-0000-0000AC910000}"/>
    <cellStyle name="Normal 3 3 2 2 2 2 4 3 2" xfId="34045" xr:uid="{00000000-0005-0000-0000-0000AD910000}"/>
    <cellStyle name="Normal 3 3 2 2 2 2 4 4" xfId="12141" xr:uid="{00000000-0005-0000-0000-0000AE910000}"/>
    <cellStyle name="Normal 3 3 2 2 2 2 4 4 2" xfId="38891" xr:uid="{00000000-0005-0000-0000-0000AF910000}"/>
    <cellStyle name="Normal 3 3 2 2 2 2 4 5" xfId="16986" xr:uid="{00000000-0005-0000-0000-0000B0910000}"/>
    <cellStyle name="Normal 3 3 2 2 2 2 4 5 2" xfId="43736" xr:uid="{00000000-0005-0000-0000-0000B1910000}"/>
    <cellStyle name="Normal 3 3 2 2 2 2 4 6" xfId="19387" xr:uid="{00000000-0005-0000-0000-0000B2910000}"/>
    <cellStyle name="Normal 3 3 2 2 2 2 4 6 2" xfId="46134" xr:uid="{00000000-0005-0000-0000-0000B3910000}"/>
    <cellStyle name="Normal 3 3 2 2 2 2 4 7" xfId="21838" xr:uid="{00000000-0005-0000-0000-0000B4910000}"/>
    <cellStyle name="Normal 3 3 2 2 2 2 4 7 2" xfId="48585" xr:uid="{00000000-0005-0000-0000-0000B5910000}"/>
    <cellStyle name="Normal 3 3 2 2 2 2 4 8" xfId="26704" xr:uid="{00000000-0005-0000-0000-0000B6910000}"/>
    <cellStyle name="Normal 3 3 2 2 2 2 4 8 2" xfId="53449" xr:uid="{00000000-0005-0000-0000-0000B7910000}"/>
    <cellStyle name="Normal 3 3 2 2 2 2 4 9" xfId="29194" xr:uid="{00000000-0005-0000-0000-0000B8910000}"/>
    <cellStyle name="Normal 3 3 2 2 2 2 5" xfId="3488" xr:uid="{00000000-0005-0000-0000-0000B9910000}"/>
    <cellStyle name="Normal 3 3 2 2 2 2 5 2" xfId="8347" xr:uid="{00000000-0005-0000-0000-0000BA910000}"/>
    <cellStyle name="Normal 3 3 2 2 2 2 5 2 2" xfId="35097" xr:uid="{00000000-0005-0000-0000-0000BB910000}"/>
    <cellStyle name="Normal 3 3 2 2 2 2 5 3" xfId="13089" xr:uid="{00000000-0005-0000-0000-0000BC910000}"/>
    <cellStyle name="Normal 3 3 2 2 2 2 5 3 2" xfId="39839" xr:uid="{00000000-0005-0000-0000-0000BD910000}"/>
    <cellStyle name="Normal 3 3 2 2 2 2 5 4" xfId="22890" xr:uid="{00000000-0005-0000-0000-0000BE910000}"/>
    <cellStyle name="Normal 3 3 2 2 2 2 5 4 2" xfId="49637" xr:uid="{00000000-0005-0000-0000-0000BF910000}"/>
    <cellStyle name="Normal 3 3 2 2 2 2 5 5" xfId="30246" xr:uid="{00000000-0005-0000-0000-0000C0910000}"/>
    <cellStyle name="Normal 3 3 2 2 2 2 6" xfId="5873" xr:uid="{00000000-0005-0000-0000-0000C1910000}"/>
    <cellStyle name="Normal 3 3 2 2 2 2 6 2" xfId="32623" xr:uid="{00000000-0005-0000-0000-0000C2910000}"/>
    <cellStyle name="Normal 3 3 2 2 2 2 7" xfId="10719" xr:uid="{00000000-0005-0000-0000-0000C3910000}"/>
    <cellStyle name="Normal 3 3 2 2 2 2 7 2" xfId="37469" xr:uid="{00000000-0005-0000-0000-0000C4910000}"/>
    <cellStyle name="Normal 3 3 2 2 2 2 8" xfId="15564" xr:uid="{00000000-0005-0000-0000-0000C5910000}"/>
    <cellStyle name="Normal 3 3 2 2 2 2 8 2" xfId="42314" xr:uid="{00000000-0005-0000-0000-0000C6910000}"/>
    <cellStyle name="Normal 3 3 2 2 2 2 9" xfId="17965" xr:uid="{00000000-0005-0000-0000-0000C7910000}"/>
    <cellStyle name="Normal 3 3 2 2 2 2 9 2" xfId="44712" xr:uid="{00000000-0005-0000-0000-0000C8910000}"/>
    <cellStyle name="Normal 3 3 2 2 2 3" xfId="1242" xr:uid="{00000000-0005-0000-0000-0000C9910000}"/>
    <cellStyle name="Normal 3 3 2 2 2 3 10" xfId="28009" xr:uid="{00000000-0005-0000-0000-0000CA910000}"/>
    <cellStyle name="Normal 3 3 2 2 2 3 2" xfId="2672" xr:uid="{00000000-0005-0000-0000-0000CB910000}"/>
    <cellStyle name="Normal 3 3 2 2 2 3 2 2" xfId="5155" xr:uid="{00000000-0005-0000-0000-0000CC910000}"/>
    <cellStyle name="Normal 3 3 2 2 2 3 2 2 2" xfId="10006" xr:uid="{00000000-0005-0000-0000-0000CD910000}"/>
    <cellStyle name="Normal 3 3 2 2 2 3 2 2 2 2" xfId="36756" xr:uid="{00000000-0005-0000-0000-0000CE910000}"/>
    <cellStyle name="Normal 3 3 2 2 2 3 2 2 3" xfId="14748" xr:uid="{00000000-0005-0000-0000-0000CF910000}"/>
    <cellStyle name="Normal 3 3 2 2 2 3 2 2 3 2" xfId="41498" xr:uid="{00000000-0005-0000-0000-0000D0910000}"/>
    <cellStyle name="Normal 3 3 2 2 2 3 2 2 4" xfId="24549" xr:uid="{00000000-0005-0000-0000-0000D1910000}"/>
    <cellStyle name="Normal 3 3 2 2 2 3 2 2 4 2" xfId="51296" xr:uid="{00000000-0005-0000-0000-0000D2910000}"/>
    <cellStyle name="Normal 3 3 2 2 2 3 2 2 5" xfId="31905" xr:uid="{00000000-0005-0000-0000-0000D3910000}"/>
    <cellStyle name="Normal 3 3 2 2 2 3 2 3" xfId="7532" xr:uid="{00000000-0005-0000-0000-0000D4910000}"/>
    <cellStyle name="Normal 3 3 2 2 2 3 2 3 2" xfId="34282" xr:uid="{00000000-0005-0000-0000-0000D5910000}"/>
    <cellStyle name="Normal 3 3 2 2 2 3 2 4" xfId="12378" xr:uid="{00000000-0005-0000-0000-0000D6910000}"/>
    <cellStyle name="Normal 3 3 2 2 2 3 2 4 2" xfId="39128" xr:uid="{00000000-0005-0000-0000-0000D7910000}"/>
    <cellStyle name="Normal 3 3 2 2 2 3 2 5" xfId="17223" xr:uid="{00000000-0005-0000-0000-0000D8910000}"/>
    <cellStyle name="Normal 3 3 2 2 2 3 2 5 2" xfId="43973" xr:uid="{00000000-0005-0000-0000-0000D9910000}"/>
    <cellStyle name="Normal 3 3 2 2 2 3 2 6" xfId="19624" xr:uid="{00000000-0005-0000-0000-0000DA910000}"/>
    <cellStyle name="Normal 3 3 2 2 2 3 2 6 2" xfId="46371" xr:uid="{00000000-0005-0000-0000-0000DB910000}"/>
    <cellStyle name="Normal 3 3 2 2 2 3 2 7" xfId="22075" xr:uid="{00000000-0005-0000-0000-0000DC910000}"/>
    <cellStyle name="Normal 3 3 2 2 2 3 2 7 2" xfId="48822" xr:uid="{00000000-0005-0000-0000-0000DD910000}"/>
    <cellStyle name="Normal 3 3 2 2 2 3 2 8" xfId="26941" xr:uid="{00000000-0005-0000-0000-0000DE910000}"/>
    <cellStyle name="Normal 3 3 2 2 2 3 2 8 2" xfId="53686" xr:uid="{00000000-0005-0000-0000-0000DF910000}"/>
    <cellStyle name="Normal 3 3 2 2 2 3 2 9" xfId="29431" xr:uid="{00000000-0005-0000-0000-0000E0910000}"/>
    <cellStyle name="Normal 3 3 2 2 2 3 3" xfId="3726" xr:uid="{00000000-0005-0000-0000-0000E1910000}"/>
    <cellStyle name="Normal 3 3 2 2 2 3 3 2" xfId="8584" xr:uid="{00000000-0005-0000-0000-0000E2910000}"/>
    <cellStyle name="Normal 3 3 2 2 2 3 3 2 2" xfId="35334" xr:uid="{00000000-0005-0000-0000-0000E3910000}"/>
    <cellStyle name="Normal 3 3 2 2 2 3 3 3" xfId="13326" xr:uid="{00000000-0005-0000-0000-0000E4910000}"/>
    <cellStyle name="Normal 3 3 2 2 2 3 3 3 2" xfId="40076" xr:uid="{00000000-0005-0000-0000-0000E5910000}"/>
    <cellStyle name="Normal 3 3 2 2 2 3 3 4" xfId="23127" xr:uid="{00000000-0005-0000-0000-0000E6910000}"/>
    <cellStyle name="Normal 3 3 2 2 2 3 3 4 2" xfId="49874" xr:uid="{00000000-0005-0000-0000-0000E7910000}"/>
    <cellStyle name="Normal 3 3 2 2 2 3 3 5" xfId="30483" xr:uid="{00000000-0005-0000-0000-0000E8910000}"/>
    <cellStyle name="Normal 3 3 2 2 2 3 4" xfId="6110" xr:uid="{00000000-0005-0000-0000-0000E9910000}"/>
    <cellStyle name="Normal 3 3 2 2 2 3 4 2" xfId="32860" xr:uid="{00000000-0005-0000-0000-0000EA910000}"/>
    <cellStyle name="Normal 3 3 2 2 2 3 5" xfId="10956" xr:uid="{00000000-0005-0000-0000-0000EB910000}"/>
    <cellStyle name="Normal 3 3 2 2 2 3 5 2" xfId="37706" xr:uid="{00000000-0005-0000-0000-0000EC910000}"/>
    <cellStyle name="Normal 3 3 2 2 2 3 6" xfId="15801" xr:uid="{00000000-0005-0000-0000-0000ED910000}"/>
    <cellStyle name="Normal 3 3 2 2 2 3 6 2" xfId="42551" xr:uid="{00000000-0005-0000-0000-0000EE910000}"/>
    <cellStyle name="Normal 3 3 2 2 2 3 7" xfId="18202" xr:uid="{00000000-0005-0000-0000-0000EF910000}"/>
    <cellStyle name="Normal 3 3 2 2 2 3 7 2" xfId="44949" xr:uid="{00000000-0005-0000-0000-0000F0910000}"/>
    <cellStyle name="Normal 3 3 2 2 2 3 8" xfId="20653" xr:uid="{00000000-0005-0000-0000-0000F1910000}"/>
    <cellStyle name="Normal 3 3 2 2 2 3 8 2" xfId="47400" xr:uid="{00000000-0005-0000-0000-0000F2910000}"/>
    <cellStyle name="Normal 3 3 2 2 2 3 9" xfId="25519" xr:uid="{00000000-0005-0000-0000-0000F3910000}"/>
    <cellStyle name="Normal 3 3 2 2 2 3 9 2" xfId="52264" xr:uid="{00000000-0005-0000-0000-0000F4910000}"/>
    <cellStyle name="Normal 3 3 2 2 2 4" xfId="1722" xr:uid="{00000000-0005-0000-0000-0000F5910000}"/>
    <cellStyle name="Normal 3 3 2 2 2 4 2" xfId="4205" xr:uid="{00000000-0005-0000-0000-0000F6910000}"/>
    <cellStyle name="Normal 3 3 2 2 2 4 2 2" xfId="9058" xr:uid="{00000000-0005-0000-0000-0000F7910000}"/>
    <cellStyle name="Normal 3 3 2 2 2 4 2 2 2" xfId="35808" xr:uid="{00000000-0005-0000-0000-0000F8910000}"/>
    <cellStyle name="Normal 3 3 2 2 2 4 2 3" xfId="13800" xr:uid="{00000000-0005-0000-0000-0000F9910000}"/>
    <cellStyle name="Normal 3 3 2 2 2 4 2 3 2" xfId="40550" xr:uid="{00000000-0005-0000-0000-0000FA910000}"/>
    <cellStyle name="Normal 3 3 2 2 2 4 2 4" xfId="23601" xr:uid="{00000000-0005-0000-0000-0000FB910000}"/>
    <cellStyle name="Normal 3 3 2 2 2 4 2 4 2" xfId="50348" xr:uid="{00000000-0005-0000-0000-0000FC910000}"/>
    <cellStyle name="Normal 3 3 2 2 2 4 2 5" xfId="30957" xr:uid="{00000000-0005-0000-0000-0000FD910000}"/>
    <cellStyle name="Normal 3 3 2 2 2 4 3" xfId="6584" xr:uid="{00000000-0005-0000-0000-0000FE910000}"/>
    <cellStyle name="Normal 3 3 2 2 2 4 3 2" xfId="33334" xr:uid="{00000000-0005-0000-0000-0000FF910000}"/>
    <cellStyle name="Normal 3 3 2 2 2 4 4" xfId="11430" xr:uid="{00000000-0005-0000-0000-000000920000}"/>
    <cellStyle name="Normal 3 3 2 2 2 4 4 2" xfId="38180" xr:uid="{00000000-0005-0000-0000-000001920000}"/>
    <cellStyle name="Normal 3 3 2 2 2 4 5" xfId="16275" xr:uid="{00000000-0005-0000-0000-000002920000}"/>
    <cellStyle name="Normal 3 3 2 2 2 4 5 2" xfId="43025" xr:uid="{00000000-0005-0000-0000-000003920000}"/>
    <cellStyle name="Normal 3 3 2 2 2 4 6" xfId="18676" xr:uid="{00000000-0005-0000-0000-000004920000}"/>
    <cellStyle name="Normal 3 3 2 2 2 4 6 2" xfId="45423" xr:uid="{00000000-0005-0000-0000-000005920000}"/>
    <cellStyle name="Normal 3 3 2 2 2 4 7" xfId="21127" xr:uid="{00000000-0005-0000-0000-000006920000}"/>
    <cellStyle name="Normal 3 3 2 2 2 4 7 2" xfId="47874" xr:uid="{00000000-0005-0000-0000-000007920000}"/>
    <cellStyle name="Normal 3 3 2 2 2 4 8" xfId="25993" xr:uid="{00000000-0005-0000-0000-000008920000}"/>
    <cellStyle name="Normal 3 3 2 2 2 4 8 2" xfId="52738" xr:uid="{00000000-0005-0000-0000-000009920000}"/>
    <cellStyle name="Normal 3 3 2 2 2 4 9" xfId="28483" xr:uid="{00000000-0005-0000-0000-00000A920000}"/>
    <cellStyle name="Normal 3 3 2 2 2 5" xfId="2198" xr:uid="{00000000-0005-0000-0000-00000B920000}"/>
    <cellStyle name="Normal 3 3 2 2 2 5 2" xfId="4681" xr:uid="{00000000-0005-0000-0000-00000C920000}"/>
    <cellStyle name="Normal 3 3 2 2 2 5 2 2" xfId="9532" xr:uid="{00000000-0005-0000-0000-00000D920000}"/>
    <cellStyle name="Normal 3 3 2 2 2 5 2 2 2" xfId="36282" xr:uid="{00000000-0005-0000-0000-00000E920000}"/>
    <cellStyle name="Normal 3 3 2 2 2 5 2 3" xfId="14274" xr:uid="{00000000-0005-0000-0000-00000F920000}"/>
    <cellStyle name="Normal 3 3 2 2 2 5 2 3 2" xfId="41024" xr:uid="{00000000-0005-0000-0000-000010920000}"/>
    <cellStyle name="Normal 3 3 2 2 2 5 2 4" xfId="24075" xr:uid="{00000000-0005-0000-0000-000011920000}"/>
    <cellStyle name="Normal 3 3 2 2 2 5 2 4 2" xfId="50822" xr:uid="{00000000-0005-0000-0000-000012920000}"/>
    <cellStyle name="Normal 3 3 2 2 2 5 2 5" xfId="31431" xr:uid="{00000000-0005-0000-0000-000013920000}"/>
    <cellStyle name="Normal 3 3 2 2 2 5 3" xfId="7058" xr:uid="{00000000-0005-0000-0000-000014920000}"/>
    <cellStyle name="Normal 3 3 2 2 2 5 3 2" xfId="33808" xr:uid="{00000000-0005-0000-0000-000015920000}"/>
    <cellStyle name="Normal 3 3 2 2 2 5 4" xfId="11904" xr:uid="{00000000-0005-0000-0000-000016920000}"/>
    <cellStyle name="Normal 3 3 2 2 2 5 4 2" xfId="38654" xr:uid="{00000000-0005-0000-0000-000017920000}"/>
    <cellStyle name="Normal 3 3 2 2 2 5 5" xfId="16749" xr:uid="{00000000-0005-0000-0000-000018920000}"/>
    <cellStyle name="Normal 3 3 2 2 2 5 5 2" xfId="43499" xr:uid="{00000000-0005-0000-0000-000019920000}"/>
    <cellStyle name="Normal 3 3 2 2 2 5 6" xfId="19150" xr:uid="{00000000-0005-0000-0000-00001A920000}"/>
    <cellStyle name="Normal 3 3 2 2 2 5 6 2" xfId="45897" xr:uid="{00000000-0005-0000-0000-00001B920000}"/>
    <cellStyle name="Normal 3 3 2 2 2 5 7" xfId="21601" xr:uid="{00000000-0005-0000-0000-00001C920000}"/>
    <cellStyle name="Normal 3 3 2 2 2 5 7 2" xfId="48348" xr:uid="{00000000-0005-0000-0000-00001D920000}"/>
    <cellStyle name="Normal 3 3 2 2 2 5 8" xfId="26467" xr:uid="{00000000-0005-0000-0000-00001E920000}"/>
    <cellStyle name="Normal 3 3 2 2 2 5 8 2" xfId="53212" xr:uid="{00000000-0005-0000-0000-00001F920000}"/>
    <cellStyle name="Normal 3 3 2 2 2 5 9" xfId="28957" xr:uid="{00000000-0005-0000-0000-000020920000}"/>
    <cellStyle name="Normal 3 3 2 2 2 6" xfId="3218" xr:uid="{00000000-0005-0000-0000-000021920000}"/>
    <cellStyle name="Normal 3 3 2 2 2 6 2" xfId="8077" xr:uid="{00000000-0005-0000-0000-000022920000}"/>
    <cellStyle name="Normal 3 3 2 2 2 6 2 2" xfId="34827" xr:uid="{00000000-0005-0000-0000-000023920000}"/>
    <cellStyle name="Normal 3 3 2 2 2 6 3" xfId="12852" xr:uid="{00000000-0005-0000-0000-000024920000}"/>
    <cellStyle name="Normal 3 3 2 2 2 6 3 2" xfId="39602" xr:uid="{00000000-0005-0000-0000-000025920000}"/>
    <cellStyle name="Normal 3 3 2 2 2 6 4" xfId="22620" xr:uid="{00000000-0005-0000-0000-000026920000}"/>
    <cellStyle name="Normal 3 3 2 2 2 6 4 2" xfId="49367" xr:uid="{00000000-0005-0000-0000-000027920000}"/>
    <cellStyle name="Normal 3 3 2 2 2 6 5" xfId="29976" xr:uid="{00000000-0005-0000-0000-000028920000}"/>
    <cellStyle name="Normal 3 3 2 2 2 7" xfId="5636" xr:uid="{00000000-0005-0000-0000-000029920000}"/>
    <cellStyle name="Normal 3 3 2 2 2 7 2" xfId="32386" xr:uid="{00000000-0005-0000-0000-00002A920000}"/>
    <cellStyle name="Normal 3 3 2 2 2 8" xfId="10481" xr:uid="{00000000-0005-0000-0000-00002B920000}"/>
    <cellStyle name="Normal 3 3 2 2 2 8 2" xfId="37231" xr:uid="{00000000-0005-0000-0000-00002C920000}"/>
    <cellStyle name="Normal 3 3 2 2 2 9" xfId="15327" xr:uid="{00000000-0005-0000-0000-00002D920000}"/>
    <cellStyle name="Normal 3 3 2 2 2 9 2" xfId="42077" xr:uid="{00000000-0005-0000-0000-00002E920000}"/>
    <cellStyle name="Normal 3 3 2 2 3" xfId="837" xr:uid="{00000000-0005-0000-0000-00002F920000}"/>
    <cellStyle name="Normal 3 3 2 2 3 10" xfId="20280" xr:uid="{00000000-0005-0000-0000-000030920000}"/>
    <cellStyle name="Normal 3 3 2 2 3 10 2" xfId="47027" xr:uid="{00000000-0005-0000-0000-000031920000}"/>
    <cellStyle name="Normal 3 3 2 2 3 11" xfId="25146" xr:uid="{00000000-0005-0000-0000-000032920000}"/>
    <cellStyle name="Normal 3 3 2 2 3 11 2" xfId="51891" xr:uid="{00000000-0005-0000-0000-000033920000}"/>
    <cellStyle name="Normal 3 3 2 2 3 12" xfId="27610" xr:uid="{00000000-0005-0000-0000-000034920000}"/>
    <cellStyle name="Normal 3 3 2 2 3 2" xfId="1345" xr:uid="{00000000-0005-0000-0000-000035920000}"/>
    <cellStyle name="Normal 3 3 2 2 3 2 10" xfId="28110" xr:uid="{00000000-0005-0000-0000-000036920000}"/>
    <cellStyle name="Normal 3 3 2 2 3 2 2" xfId="2773" xr:uid="{00000000-0005-0000-0000-000037920000}"/>
    <cellStyle name="Normal 3 3 2 2 3 2 2 2" xfId="5256" xr:uid="{00000000-0005-0000-0000-000038920000}"/>
    <cellStyle name="Normal 3 3 2 2 3 2 2 2 2" xfId="10107" xr:uid="{00000000-0005-0000-0000-000039920000}"/>
    <cellStyle name="Normal 3 3 2 2 3 2 2 2 2 2" xfId="36857" xr:uid="{00000000-0005-0000-0000-00003A920000}"/>
    <cellStyle name="Normal 3 3 2 2 3 2 2 2 3" xfId="14849" xr:uid="{00000000-0005-0000-0000-00003B920000}"/>
    <cellStyle name="Normal 3 3 2 2 3 2 2 2 3 2" xfId="41599" xr:uid="{00000000-0005-0000-0000-00003C920000}"/>
    <cellStyle name="Normal 3 3 2 2 3 2 2 2 4" xfId="24650" xr:uid="{00000000-0005-0000-0000-00003D920000}"/>
    <cellStyle name="Normal 3 3 2 2 3 2 2 2 4 2" xfId="51397" xr:uid="{00000000-0005-0000-0000-00003E920000}"/>
    <cellStyle name="Normal 3 3 2 2 3 2 2 2 5" xfId="32006" xr:uid="{00000000-0005-0000-0000-00003F920000}"/>
    <cellStyle name="Normal 3 3 2 2 3 2 2 3" xfId="7633" xr:uid="{00000000-0005-0000-0000-000040920000}"/>
    <cellStyle name="Normal 3 3 2 2 3 2 2 3 2" xfId="34383" xr:uid="{00000000-0005-0000-0000-000041920000}"/>
    <cellStyle name="Normal 3 3 2 2 3 2 2 4" xfId="12479" xr:uid="{00000000-0005-0000-0000-000042920000}"/>
    <cellStyle name="Normal 3 3 2 2 3 2 2 4 2" xfId="39229" xr:uid="{00000000-0005-0000-0000-000043920000}"/>
    <cellStyle name="Normal 3 3 2 2 3 2 2 5" xfId="17324" xr:uid="{00000000-0005-0000-0000-000044920000}"/>
    <cellStyle name="Normal 3 3 2 2 3 2 2 5 2" xfId="44074" xr:uid="{00000000-0005-0000-0000-000045920000}"/>
    <cellStyle name="Normal 3 3 2 2 3 2 2 6" xfId="19725" xr:uid="{00000000-0005-0000-0000-000046920000}"/>
    <cellStyle name="Normal 3 3 2 2 3 2 2 6 2" xfId="46472" xr:uid="{00000000-0005-0000-0000-000047920000}"/>
    <cellStyle name="Normal 3 3 2 2 3 2 2 7" xfId="22176" xr:uid="{00000000-0005-0000-0000-000048920000}"/>
    <cellStyle name="Normal 3 3 2 2 3 2 2 7 2" xfId="48923" xr:uid="{00000000-0005-0000-0000-000049920000}"/>
    <cellStyle name="Normal 3 3 2 2 3 2 2 8" xfId="27042" xr:uid="{00000000-0005-0000-0000-00004A920000}"/>
    <cellStyle name="Normal 3 3 2 2 3 2 2 8 2" xfId="53787" xr:uid="{00000000-0005-0000-0000-00004B920000}"/>
    <cellStyle name="Normal 3 3 2 2 3 2 2 9" xfId="29532" xr:uid="{00000000-0005-0000-0000-00004C920000}"/>
    <cellStyle name="Normal 3 3 2 2 3 2 3" xfId="3828" xr:uid="{00000000-0005-0000-0000-00004D920000}"/>
    <cellStyle name="Normal 3 3 2 2 3 2 3 2" xfId="8685" xr:uid="{00000000-0005-0000-0000-00004E920000}"/>
    <cellStyle name="Normal 3 3 2 2 3 2 3 2 2" xfId="35435" xr:uid="{00000000-0005-0000-0000-00004F920000}"/>
    <cellStyle name="Normal 3 3 2 2 3 2 3 3" xfId="13427" xr:uid="{00000000-0005-0000-0000-000050920000}"/>
    <cellStyle name="Normal 3 3 2 2 3 2 3 3 2" xfId="40177" xr:uid="{00000000-0005-0000-0000-000051920000}"/>
    <cellStyle name="Normal 3 3 2 2 3 2 3 4" xfId="23228" xr:uid="{00000000-0005-0000-0000-000052920000}"/>
    <cellStyle name="Normal 3 3 2 2 3 2 3 4 2" xfId="49975" xr:uid="{00000000-0005-0000-0000-000053920000}"/>
    <cellStyle name="Normal 3 3 2 2 3 2 3 5" xfId="30584" xr:uid="{00000000-0005-0000-0000-000054920000}"/>
    <cellStyle name="Normal 3 3 2 2 3 2 4" xfId="6211" xr:uid="{00000000-0005-0000-0000-000055920000}"/>
    <cellStyle name="Normal 3 3 2 2 3 2 4 2" xfId="32961" xr:uid="{00000000-0005-0000-0000-000056920000}"/>
    <cellStyle name="Normal 3 3 2 2 3 2 5" xfId="11057" xr:uid="{00000000-0005-0000-0000-000057920000}"/>
    <cellStyle name="Normal 3 3 2 2 3 2 5 2" xfId="37807" xr:uid="{00000000-0005-0000-0000-000058920000}"/>
    <cellStyle name="Normal 3 3 2 2 3 2 6" xfId="15902" xr:uid="{00000000-0005-0000-0000-000059920000}"/>
    <cellStyle name="Normal 3 3 2 2 3 2 6 2" xfId="42652" xr:uid="{00000000-0005-0000-0000-00005A920000}"/>
    <cellStyle name="Normal 3 3 2 2 3 2 7" xfId="18303" xr:uid="{00000000-0005-0000-0000-00005B920000}"/>
    <cellStyle name="Normal 3 3 2 2 3 2 7 2" xfId="45050" xr:uid="{00000000-0005-0000-0000-00005C920000}"/>
    <cellStyle name="Normal 3 3 2 2 3 2 8" xfId="20754" xr:uid="{00000000-0005-0000-0000-00005D920000}"/>
    <cellStyle name="Normal 3 3 2 2 3 2 8 2" xfId="47501" xr:uid="{00000000-0005-0000-0000-00005E920000}"/>
    <cellStyle name="Normal 3 3 2 2 3 2 9" xfId="25620" xr:uid="{00000000-0005-0000-0000-00005F920000}"/>
    <cellStyle name="Normal 3 3 2 2 3 2 9 2" xfId="52365" xr:uid="{00000000-0005-0000-0000-000060920000}"/>
    <cellStyle name="Normal 3 3 2 2 3 3" xfId="1824" xr:uid="{00000000-0005-0000-0000-000061920000}"/>
    <cellStyle name="Normal 3 3 2 2 3 3 2" xfId="4307" xr:uid="{00000000-0005-0000-0000-000062920000}"/>
    <cellStyle name="Normal 3 3 2 2 3 3 2 2" xfId="9159" xr:uid="{00000000-0005-0000-0000-000063920000}"/>
    <cellStyle name="Normal 3 3 2 2 3 3 2 2 2" xfId="35909" xr:uid="{00000000-0005-0000-0000-000064920000}"/>
    <cellStyle name="Normal 3 3 2 2 3 3 2 3" xfId="13901" xr:uid="{00000000-0005-0000-0000-000065920000}"/>
    <cellStyle name="Normal 3 3 2 2 3 3 2 3 2" xfId="40651" xr:uid="{00000000-0005-0000-0000-000066920000}"/>
    <cellStyle name="Normal 3 3 2 2 3 3 2 4" xfId="23702" xr:uid="{00000000-0005-0000-0000-000067920000}"/>
    <cellStyle name="Normal 3 3 2 2 3 3 2 4 2" xfId="50449" xr:uid="{00000000-0005-0000-0000-000068920000}"/>
    <cellStyle name="Normal 3 3 2 2 3 3 2 5" xfId="31058" xr:uid="{00000000-0005-0000-0000-000069920000}"/>
    <cellStyle name="Normal 3 3 2 2 3 3 3" xfId="6685" xr:uid="{00000000-0005-0000-0000-00006A920000}"/>
    <cellStyle name="Normal 3 3 2 2 3 3 3 2" xfId="33435" xr:uid="{00000000-0005-0000-0000-00006B920000}"/>
    <cellStyle name="Normal 3 3 2 2 3 3 4" xfId="11531" xr:uid="{00000000-0005-0000-0000-00006C920000}"/>
    <cellStyle name="Normal 3 3 2 2 3 3 4 2" xfId="38281" xr:uid="{00000000-0005-0000-0000-00006D920000}"/>
    <cellStyle name="Normal 3 3 2 2 3 3 5" xfId="16376" xr:uid="{00000000-0005-0000-0000-00006E920000}"/>
    <cellStyle name="Normal 3 3 2 2 3 3 5 2" xfId="43126" xr:uid="{00000000-0005-0000-0000-00006F920000}"/>
    <cellStyle name="Normal 3 3 2 2 3 3 6" xfId="18777" xr:uid="{00000000-0005-0000-0000-000070920000}"/>
    <cellStyle name="Normal 3 3 2 2 3 3 6 2" xfId="45524" xr:uid="{00000000-0005-0000-0000-000071920000}"/>
    <cellStyle name="Normal 3 3 2 2 3 3 7" xfId="21228" xr:uid="{00000000-0005-0000-0000-000072920000}"/>
    <cellStyle name="Normal 3 3 2 2 3 3 7 2" xfId="47975" xr:uid="{00000000-0005-0000-0000-000073920000}"/>
    <cellStyle name="Normal 3 3 2 2 3 3 8" xfId="26094" xr:uid="{00000000-0005-0000-0000-000074920000}"/>
    <cellStyle name="Normal 3 3 2 2 3 3 8 2" xfId="52839" xr:uid="{00000000-0005-0000-0000-000075920000}"/>
    <cellStyle name="Normal 3 3 2 2 3 3 9" xfId="28584" xr:uid="{00000000-0005-0000-0000-000076920000}"/>
    <cellStyle name="Normal 3 3 2 2 3 4" xfId="2299" xr:uid="{00000000-0005-0000-0000-000077920000}"/>
    <cellStyle name="Normal 3 3 2 2 3 4 2" xfId="4782" xr:uid="{00000000-0005-0000-0000-000078920000}"/>
    <cellStyle name="Normal 3 3 2 2 3 4 2 2" xfId="9633" xr:uid="{00000000-0005-0000-0000-000079920000}"/>
    <cellStyle name="Normal 3 3 2 2 3 4 2 2 2" xfId="36383" xr:uid="{00000000-0005-0000-0000-00007A920000}"/>
    <cellStyle name="Normal 3 3 2 2 3 4 2 3" xfId="14375" xr:uid="{00000000-0005-0000-0000-00007B920000}"/>
    <cellStyle name="Normal 3 3 2 2 3 4 2 3 2" xfId="41125" xr:uid="{00000000-0005-0000-0000-00007C920000}"/>
    <cellStyle name="Normal 3 3 2 2 3 4 2 4" xfId="24176" xr:uid="{00000000-0005-0000-0000-00007D920000}"/>
    <cellStyle name="Normal 3 3 2 2 3 4 2 4 2" xfId="50923" xr:uid="{00000000-0005-0000-0000-00007E920000}"/>
    <cellStyle name="Normal 3 3 2 2 3 4 2 5" xfId="31532" xr:uid="{00000000-0005-0000-0000-00007F920000}"/>
    <cellStyle name="Normal 3 3 2 2 3 4 3" xfId="7159" xr:uid="{00000000-0005-0000-0000-000080920000}"/>
    <cellStyle name="Normal 3 3 2 2 3 4 3 2" xfId="33909" xr:uid="{00000000-0005-0000-0000-000081920000}"/>
    <cellStyle name="Normal 3 3 2 2 3 4 4" xfId="12005" xr:uid="{00000000-0005-0000-0000-000082920000}"/>
    <cellStyle name="Normal 3 3 2 2 3 4 4 2" xfId="38755" xr:uid="{00000000-0005-0000-0000-000083920000}"/>
    <cellStyle name="Normal 3 3 2 2 3 4 5" xfId="16850" xr:uid="{00000000-0005-0000-0000-000084920000}"/>
    <cellStyle name="Normal 3 3 2 2 3 4 5 2" xfId="43600" xr:uid="{00000000-0005-0000-0000-000085920000}"/>
    <cellStyle name="Normal 3 3 2 2 3 4 6" xfId="19251" xr:uid="{00000000-0005-0000-0000-000086920000}"/>
    <cellStyle name="Normal 3 3 2 2 3 4 6 2" xfId="45998" xr:uid="{00000000-0005-0000-0000-000087920000}"/>
    <cellStyle name="Normal 3 3 2 2 3 4 7" xfId="21702" xr:uid="{00000000-0005-0000-0000-000088920000}"/>
    <cellStyle name="Normal 3 3 2 2 3 4 7 2" xfId="48449" xr:uid="{00000000-0005-0000-0000-000089920000}"/>
    <cellStyle name="Normal 3 3 2 2 3 4 8" xfId="26568" xr:uid="{00000000-0005-0000-0000-00008A920000}"/>
    <cellStyle name="Normal 3 3 2 2 3 4 8 2" xfId="53313" xr:uid="{00000000-0005-0000-0000-00008B920000}"/>
    <cellStyle name="Normal 3 3 2 2 3 4 9" xfId="29058" xr:uid="{00000000-0005-0000-0000-00008C920000}"/>
    <cellStyle name="Normal 3 3 2 2 3 5" xfId="3326" xr:uid="{00000000-0005-0000-0000-00008D920000}"/>
    <cellStyle name="Normal 3 3 2 2 3 5 2" xfId="8185" xr:uid="{00000000-0005-0000-0000-00008E920000}"/>
    <cellStyle name="Normal 3 3 2 2 3 5 2 2" xfId="34935" xr:uid="{00000000-0005-0000-0000-00008F920000}"/>
    <cellStyle name="Normal 3 3 2 2 3 5 3" xfId="12953" xr:uid="{00000000-0005-0000-0000-000090920000}"/>
    <cellStyle name="Normal 3 3 2 2 3 5 3 2" xfId="39703" xr:uid="{00000000-0005-0000-0000-000091920000}"/>
    <cellStyle name="Normal 3 3 2 2 3 5 4" xfId="22728" xr:uid="{00000000-0005-0000-0000-000092920000}"/>
    <cellStyle name="Normal 3 3 2 2 3 5 4 2" xfId="49475" xr:uid="{00000000-0005-0000-0000-000093920000}"/>
    <cellStyle name="Normal 3 3 2 2 3 5 5" xfId="30084" xr:uid="{00000000-0005-0000-0000-000094920000}"/>
    <cellStyle name="Normal 3 3 2 2 3 6" xfId="5737" xr:uid="{00000000-0005-0000-0000-000095920000}"/>
    <cellStyle name="Normal 3 3 2 2 3 6 2" xfId="32487" xr:uid="{00000000-0005-0000-0000-000096920000}"/>
    <cellStyle name="Normal 3 3 2 2 3 7" xfId="10583" xr:uid="{00000000-0005-0000-0000-000097920000}"/>
    <cellStyle name="Normal 3 3 2 2 3 7 2" xfId="37333" xr:uid="{00000000-0005-0000-0000-000098920000}"/>
    <cellStyle name="Normal 3 3 2 2 3 8" xfId="15428" xr:uid="{00000000-0005-0000-0000-000099920000}"/>
    <cellStyle name="Normal 3 3 2 2 3 8 2" xfId="42178" xr:uid="{00000000-0005-0000-0000-00009A920000}"/>
    <cellStyle name="Normal 3 3 2 2 3 9" xfId="17827" xr:uid="{00000000-0005-0000-0000-00009B920000}"/>
    <cellStyle name="Normal 3 3 2 2 3 9 2" xfId="44574" xr:uid="{00000000-0005-0000-0000-00009C920000}"/>
    <cellStyle name="Normal 3 3 2 2 4" xfId="1106" xr:uid="{00000000-0005-0000-0000-00009D920000}"/>
    <cellStyle name="Normal 3 3 2 2 4 10" xfId="27873" xr:uid="{00000000-0005-0000-0000-00009E920000}"/>
    <cellStyle name="Normal 3 3 2 2 4 2" xfId="2536" xr:uid="{00000000-0005-0000-0000-00009F920000}"/>
    <cellStyle name="Normal 3 3 2 2 4 2 2" xfId="5019" xr:uid="{00000000-0005-0000-0000-0000A0920000}"/>
    <cellStyle name="Normal 3 3 2 2 4 2 2 2" xfId="9870" xr:uid="{00000000-0005-0000-0000-0000A1920000}"/>
    <cellStyle name="Normal 3 3 2 2 4 2 2 2 2" xfId="36620" xr:uid="{00000000-0005-0000-0000-0000A2920000}"/>
    <cellStyle name="Normal 3 3 2 2 4 2 2 3" xfId="14612" xr:uid="{00000000-0005-0000-0000-0000A3920000}"/>
    <cellStyle name="Normal 3 3 2 2 4 2 2 3 2" xfId="41362" xr:uid="{00000000-0005-0000-0000-0000A4920000}"/>
    <cellStyle name="Normal 3 3 2 2 4 2 2 4" xfId="24413" xr:uid="{00000000-0005-0000-0000-0000A5920000}"/>
    <cellStyle name="Normal 3 3 2 2 4 2 2 4 2" xfId="51160" xr:uid="{00000000-0005-0000-0000-0000A6920000}"/>
    <cellStyle name="Normal 3 3 2 2 4 2 2 5" xfId="31769" xr:uid="{00000000-0005-0000-0000-0000A7920000}"/>
    <cellStyle name="Normal 3 3 2 2 4 2 3" xfId="7396" xr:uid="{00000000-0005-0000-0000-0000A8920000}"/>
    <cellStyle name="Normal 3 3 2 2 4 2 3 2" xfId="34146" xr:uid="{00000000-0005-0000-0000-0000A9920000}"/>
    <cellStyle name="Normal 3 3 2 2 4 2 4" xfId="12242" xr:uid="{00000000-0005-0000-0000-0000AA920000}"/>
    <cellStyle name="Normal 3 3 2 2 4 2 4 2" xfId="38992" xr:uid="{00000000-0005-0000-0000-0000AB920000}"/>
    <cellStyle name="Normal 3 3 2 2 4 2 5" xfId="17087" xr:uid="{00000000-0005-0000-0000-0000AC920000}"/>
    <cellStyle name="Normal 3 3 2 2 4 2 5 2" xfId="43837" xr:uid="{00000000-0005-0000-0000-0000AD920000}"/>
    <cellStyle name="Normal 3 3 2 2 4 2 6" xfId="19488" xr:uid="{00000000-0005-0000-0000-0000AE920000}"/>
    <cellStyle name="Normal 3 3 2 2 4 2 6 2" xfId="46235" xr:uid="{00000000-0005-0000-0000-0000AF920000}"/>
    <cellStyle name="Normal 3 3 2 2 4 2 7" xfId="21939" xr:uid="{00000000-0005-0000-0000-0000B0920000}"/>
    <cellStyle name="Normal 3 3 2 2 4 2 7 2" xfId="48686" xr:uid="{00000000-0005-0000-0000-0000B1920000}"/>
    <cellStyle name="Normal 3 3 2 2 4 2 8" xfId="26805" xr:uid="{00000000-0005-0000-0000-0000B2920000}"/>
    <cellStyle name="Normal 3 3 2 2 4 2 8 2" xfId="53550" xr:uid="{00000000-0005-0000-0000-0000B3920000}"/>
    <cellStyle name="Normal 3 3 2 2 4 2 9" xfId="29295" xr:uid="{00000000-0005-0000-0000-0000B4920000}"/>
    <cellStyle name="Normal 3 3 2 2 4 3" xfId="3590" xr:uid="{00000000-0005-0000-0000-0000B5920000}"/>
    <cellStyle name="Normal 3 3 2 2 4 3 2" xfId="8448" xr:uid="{00000000-0005-0000-0000-0000B6920000}"/>
    <cellStyle name="Normal 3 3 2 2 4 3 2 2" xfId="35198" xr:uid="{00000000-0005-0000-0000-0000B7920000}"/>
    <cellStyle name="Normal 3 3 2 2 4 3 3" xfId="13190" xr:uid="{00000000-0005-0000-0000-0000B8920000}"/>
    <cellStyle name="Normal 3 3 2 2 4 3 3 2" xfId="39940" xr:uid="{00000000-0005-0000-0000-0000B9920000}"/>
    <cellStyle name="Normal 3 3 2 2 4 3 4" xfId="22991" xr:uid="{00000000-0005-0000-0000-0000BA920000}"/>
    <cellStyle name="Normal 3 3 2 2 4 3 4 2" xfId="49738" xr:uid="{00000000-0005-0000-0000-0000BB920000}"/>
    <cellStyle name="Normal 3 3 2 2 4 3 5" xfId="30347" xr:uid="{00000000-0005-0000-0000-0000BC920000}"/>
    <cellStyle name="Normal 3 3 2 2 4 4" xfId="5974" xr:uid="{00000000-0005-0000-0000-0000BD920000}"/>
    <cellStyle name="Normal 3 3 2 2 4 4 2" xfId="32724" xr:uid="{00000000-0005-0000-0000-0000BE920000}"/>
    <cellStyle name="Normal 3 3 2 2 4 5" xfId="10820" xr:uid="{00000000-0005-0000-0000-0000BF920000}"/>
    <cellStyle name="Normal 3 3 2 2 4 5 2" xfId="37570" xr:uid="{00000000-0005-0000-0000-0000C0920000}"/>
    <cellStyle name="Normal 3 3 2 2 4 6" xfId="15665" xr:uid="{00000000-0005-0000-0000-0000C1920000}"/>
    <cellStyle name="Normal 3 3 2 2 4 6 2" xfId="42415" xr:uid="{00000000-0005-0000-0000-0000C2920000}"/>
    <cellStyle name="Normal 3 3 2 2 4 7" xfId="18066" xr:uid="{00000000-0005-0000-0000-0000C3920000}"/>
    <cellStyle name="Normal 3 3 2 2 4 7 2" xfId="44813" xr:uid="{00000000-0005-0000-0000-0000C4920000}"/>
    <cellStyle name="Normal 3 3 2 2 4 8" xfId="20517" xr:uid="{00000000-0005-0000-0000-0000C5920000}"/>
    <cellStyle name="Normal 3 3 2 2 4 8 2" xfId="47264" xr:uid="{00000000-0005-0000-0000-0000C6920000}"/>
    <cellStyle name="Normal 3 3 2 2 4 9" xfId="25383" xr:uid="{00000000-0005-0000-0000-0000C7920000}"/>
    <cellStyle name="Normal 3 3 2 2 4 9 2" xfId="52128" xr:uid="{00000000-0005-0000-0000-0000C8920000}"/>
    <cellStyle name="Normal 3 3 2 2 5" xfId="1586" xr:uid="{00000000-0005-0000-0000-0000C9920000}"/>
    <cellStyle name="Normal 3 3 2 2 5 2" xfId="4069" xr:uid="{00000000-0005-0000-0000-0000CA920000}"/>
    <cellStyle name="Normal 3 3 2 2 5 2 2" xfId="8922" xr:uid="{00000000-0005-0000-0000-0000CB920000}"/>
    <cellStyle name="Normal 3 3 2 2 5 2 2 2" xfId="35672" xr:uid="{00000000-0005-0000-0000-0000CC920000}"/>
    <cellStyle name="Normal 3 3 2 2 5 2 3" xfId="13664" xr:uid="{00000000-0005-0000-0000-0000CD920000}"/>
    <cellStyle name="Normal 3 3 2 2 5 2 3 2" xfId="40414" xr:uid="{00000000-0005-0000-0000-0000CE920000}"/>
    <cellStyle name="Normal 3 3 2 2 5 2 4" xfId="23465" xr:uid="{00000000-0005-0000-0000-0000CF920000}"/>
    <cellStyle name="Normal 3 3 2 2 5 2 4 2" xfId="50212" xr:uid="{00000000-0005-0000-0000-0000D0920000}"/>
    <cellStyle name="Normal 3 3 2 2 5 2 5" xfId="30821" xr:uid="{00000000-0005-0000-0000-0000D1920000}"/>
    <cellStyle name="Normal 3 3 2 2 5 3" xfId="6448" xr:uid="{00000000-0005-0000-0000-0000D2920000}"/>
    <cellStyle name="Normal 3 3 2 2 5 3 2" xfId="33198" xr:uid="{00000000-0005-0000-0000-0000D3920000}"/>
    <cellStyle name="Normal 3 3 2 2 5 4" xfId="11294" xr:uid="{00000000-0005-0000-0000-0000D4920000}"/>
    <cellStyle name="Normal 3 3 2 2 5 4 2" xfId="38044" xr:uid="{00000000-0005-0000-0000-0000D5920000}"/>
    <cellStyle name="Normal 3 3 2 2 5 5" xfId="16139" xr:uid="{00000000-0005-0000-0000-0000D6920000}"/>
    <cellStyle name="Normal 3 3 2 2 5 5 2" xfId="42889" xr:uid="{00000000-0005-0000-0000-0000D7920000}"/>
    <cellStyle name="Normal 3 3 2 2 5 6" xfId="18540" xr:uid="{00000000-0005-0000-0000-0000D8920000}"/>
    <cellStyle name="Normal 3 3 2 2 5 6 2" xfId="45287" xr:uid="{00000000-0005-0000-0000-0000D9920000}"/>
    <cellStyle name="Normal 3 3 2 2 5 7" xfId="20991" xr:uid="{00000000-0005-0000-0000-0000DA920000}"/>
    <cellStyle name="Normal 3 3 2 2 5 7 2" xfId="47738" xr:uid="{00000000-0005-0000-0000-0000DB920000}"/>
    <cellStyle name="Normal 3 3 2 2 5 8" xfId="25857" xr:uid="{00000000-0005-0000-0000-0000DC920000}"/>
    <cellStyle name="Normal 3 3 2 2 5 8 2" xfId="52602" xr:uid="{00000000-0005-0000-0000-0000DD920000}"/>
    <cellStyle name="Normal 3 3 2 2 5 9" xfId="28347" xr:uid="{00000000-0005-0000-0000-0000DE920000}"/>
    <cellStyle name="Normal 3 3 2 2 6" xfId="2062" xr:uid="{00000000-0005-0000-0000-0000DF920000}"/>
    <cellStyle name="Normal 3 3 2 2 6 2" xfId="4545" xr:uid="{00000000-0005-0000-0000-0000E0920000}"/>
    <cellStyle name="Normal 3 3 2 2 6 2 2" xfId="9396" xr:uid="{00000000-0005-0000-0000-0000E1920000}"/>
    <cellStyle name="Normal 3 3 2 2 6 2 2 2" xfId="36146" xr:uid="{00000000-0005-0000-0000-0000E2920000}"/>
    <cellStyle name="Normal 3 3 2 2 6 2 3" xfId="14138" xr:uid="{00000000-0005-0000-0000-0000E3920000}"/>
    <cellStyle name="Normal 3 3 2 2 6 2 3 2" xfId="40888" xr:uid="{00000000-0005-0000-0000-0000E4920000}"/>
    <cellStyle name="Normal 3 3 2 2 6 2 4" xfId="23939" xr:uid="{00000000-0005-0000-0000-0000E5920000}"/>
    <cellStyle name="Normal 3 3 2 2 6 2 4 2" xfId="50686" xr:uid="{00000000-0005-0000-0000-0000E6920000}"/>
    <cellStyle name="Normal 3 3 2 2 6 2 5" xfId="31295" xr:uid="{00000000-0005-0000-0000-0000E7920000}"/>
    <cellStyle name="Normal 3 3 2 2 6 3" xfId="6922" xr:uid="{00000000-0005-0000-0000-0000E8920000}"/>
    <cellStyle name="Normal 3 3 2 2 6 3 2" xfId="33672" xr:uid="{00000000-0005-0000-0000-0000E9920000}"/>
    <cellStyle name="Normal 3 3 2 2 6 4" xfId="11768" xr:uid="{00000000-0005-0000-0000-0000EA920000}"/>
    <cellStyle name="Normal 3 3 2 2 6 4 2" xfId="38518" xr:uid="{00000000-0005-0000-0000-0000EB920000}"/>
    <cellStyle name="Normal 3 3 2 2 6 5" xfId="16613" xr:uid="{00000000-0005-0000-0000-0000EC920000}"/>
    <cellStyle name="Normal 3 3 2 2 6 5 2" xfId="43363" xr:uid="{00000000-0005-0000-0000-0000ED920000}"/>
    <cellStyle name="Normal 3 3 2 2 6 6" xfId="19014" xr:uid="{00000000-0005-0000-0000-0000EE920000}"/>
    <cellStyle name="Normal 3 3 2 2 6 6 2" xfId="45761" xr:uid="{00000000-0005-0000-0000-0000EF920000}"/>
    <cellStyle name="Normal 3 3 2 2 6 7" xfId="21465" xr:uid="{00000000-0005-0000-0000-0000F0920000}"/>
    <cellStyle name="Normal 3 3 2 2 6 7 2" xfId="48212" xr:uid="{00000000-0005-0000-0000-0000F1920000}"/>
    <cellStyle name="Normal 3 3 2 2 6 8" xfId="26331" xr:uid="{00000000-0005-0000-0000-0000F2920000}"/>
    <cellStyle name="Normal 3 3 2 2 6 8 2" xfId="53076" xr:uid="{00000000-0005-0000-0000-0000F3920000}"/>
    <cellStyle name="Normal 3 3 2 2 6 9" xfId="28821" xr:uid="{00000000-0005-0000-0000-0000F4920000}"/>
    <cellStyle name="Normal 3 3 2 2 7" xfId="3037" xr:uid="{00000000-0005-0000-0000-0000F5920000}"/>
    <cellStyle name="Normal 3 3 2 2 7 2" xfId="7896" xr:uid="{00000000-0005-0000-0000-0000F6920000}"/>
    <cellStyle name="Normal 3 3 2 2 7 2 2" xfId="34646" xr:uid="{00000000-0005-0000-0000-0000F7920000}"/>
    <cellStyle name="Normal 3 3 2 2 7 3" xfId="12716" xr:uid="{00000000-0005-0000-0000-0000F8920000}"/>
    <cellStyle name="Normal 3 3 2 2 7 3 2" xfId="39466" xr:uid="{00000000-0005-0000-0000-0000F9920000}"/>
    <cellStyle name="Normal 3 3 2 2 7 4" xfId="22439" xr:uid="{00000000-0005-0000-0000-0000FA920000}"/>
    <cellStyle name="Normal 3 3 2 2 7 4 2" xfId="49186" xr:uid="{00000000-0005-0000-0000-0000FB920000}"/>
    <cellStyle name="Normal 3 3 2 2 7 5" xfId="29795" xr:uid="{00000000-0005-0000-0000-0000FC920000}"/>
    <cellStyle name="Normal 3 3 2 2 8" xfId="5500" xr:uid="{00000000-0005-0000-0000-0000FD920000}"/>
    <cellStyle name="Normal 3 3 2 2 8 2" xfId="32250" xr:uid="{00000000-0005-0000-0000-0000FE920000}"/>
    <cellStyle name="Normal 3 3 2 2 9" xfId="10345" xr:uid="{00000000-0005-0000-0000-0000FF920000}"/>
    <cellStyle name="Normal 3 3 2 2 9 2" xfId="37095" xr:uid="{00000000-0005-0000-0000-000000930000}"/>
    <cellStyle name="Normal 3 3 2 3" xfId="538" xr:uid="{00000000-0005-0000-0000-000001930000}"/>
    <cellStyle name="Normal 3 3 2 3 10" xfId="15226" xr:uid="{00000000-0005-0000-0000-000002930000}"/>
    <cellStyle name="Normal 3 3 2 3 10 2" xfId="41976" xr:uid="{00000000-0005-0000-0000-000003930000}"/>
    <cellStyle name="Normal 3 3 2 3 11" xfId="17619" xr:uid="{00000000-0005-0000-0000-000004930000}"/>
    <cellStyle name="Normal 3 3 2 3 11 2" xfId="44366" xr:uid="{00000000-0005-0000-0000-000005930000}"/>
    <cellStyle name="Normal 3 3 2 3 12" xfId="20077" xr:uid="{00000000-0005-0000-0000-000006930000}"/>
    <cellStyle name="Normal 3 3 2 3 12 2" xfId="46824" xr:uid="{00000000-0005-0000-0000-000007930000}"/>
    <cellStyle name="Normal 3 3 2 3 13" xfId="24943" xr:uid="{00000000-0005-0000-0000-000008930000}"/>
    <cellStyle name="Normal 3 3 2 3 13 2" xfId="51689" xr:uid="{00000000-0005-0000-0000-000009930000}"/>
    <cellStyle name="Normal 3 3 2 3 14" xfId="27356" xr:uid="{00000000-0005-0000-0000-00000A930000}"/>
    <cellStyle name="Normal 3 3 2 3 2" xfId="730" xr:uid="{00000000-0005-0000-0000-00000B930000}"/>
    <cellStyle name="Normal 3 3 2 3 2 10" xfId="17760" xr:uid="{00000000-0005-0000-0000-00000C930000}"/>
    <cellStyle name="Normal 3 3 2 3 2 10 2" xfId="44507" xr:uid="{00000000-0005-0000-0000-00000D930000}"/>
    <cellStyle name="Normal 3 3 2 3 2 11" xfId="20213" xr:uid="{00000000-0005-0000-0000-00000E930000}"/>
    <cellStyle name="Normal 3 3 2 3 2 11 2" xfId="46960" xr:uid="{00000000-0005-0000-0000-00000F930000}"/>
    <cellStyle name="Normal 3 3 2 3 2 12" xfId="25079" xr:uid="{00000000-0005-0000-0000-000010930000}"/>
    <cellStyle name="Normal 3 3 2 3 2 12 2" xfId="51825" xr:uid="{00000000-0005-0000-0000-000011930000}"/>
    <cellStyle name="Normal 3 3 2 3 2 13" xfId="27537" xr:uid="{00000000-0005-0000-0000-000012930000}"/>
    <cellStyle name="Normal 3 3 2 3 2 2" xfId="1039" xr:uid="{00000000-0005-0000-0000-000013930000}"/>
    <cellStyle name="Normal 3 3 2 3 2 2 10" xfId="20451" xr:uid="{00000000-0005-0000-0000-000014930000}"/>
    <cellStyle name="Normal 3 3 2 3 2 2 10 2" xfId="47198" xr:uid="{00000000-0005-0000-0000-000015930000}"/>
    <cellStyle name="Normal 3 3 2 3 2 2 11" xfId="25317" xr:uid="{00000000-0005-0000-0000-000016930000}"/>
    <cellStyle name="Normal 3 3 2 3 2 2 11 2" xfId="52062" xr:uid="{00000000-0005-0000-0000-000017930000}"/>
    <cellStyle name="Normal 3 3 2 3 2 2 12" xfId="27807" xr:uid="{00000000-0005-0000-0000-000018930000}"/>
    <cellStyle name="Normal 3 3 2 3 2 2 2" xfId="1516" xr:uid="{00000000-0005-0000-0000-000019930000}"/>
    <cellStyle name="Normal 3 3 2 3 2 2 2 10" xfId="28281" xr:uid="{00000000-0005-0000-0000-00001A930000}"/>
    <cellStyle name="Normal 3 3 2 3 2 2 2 2" xfId="2944" xr:uid="{00000000-0005-0000-0000-00001B930000}"/>
    <cellStyle name="Normal 3 3 2 3 2 2 2 2 2" xfId="5427" xr:uid="{00000000-0005-0000-0000-00001C930000}"/>
    <cellStyle name="Normal 3 3 2 3 2 2 2 2 2 2" xfId="10278" xr:uid="{00000000-0005-0000-0000-00001D930000}"/>
    <cellStyle name="Normal 3 3 2 3 2 2 2 2 2 2 2" xfId="37028" xr:uid="{00000000-0005-0000-0000-00001E930000}"/>
    <cellStyle name="Normal 3 3 2 3 2 2 2 2 2 3" xfId="15020" xr:uid="{00000000-0005-0000-0000-00001F930000}"/>
    <cellStyle name="Normal 3 3 2 3 2 2 2 2 2 3 2" xfId="41770" xr:uid="{00000000-0005-0000-0000-000020930000}"/>
    <cellStyle name="Normal 3 3 2 3 2 2 2 2 2 4" xfId="24821" xr:uid="{00000000-0005-0000-0000-000021930000}"/>
    <cellStyle name="Normal 3 3 2 3 2 2 2 2 2 4 2" xfId="51568" xr:uid="{00000000-0005-0000-0000-000022930000}"/>
    <cellStyle name="Normal 3 3 2 3 2 2 2 2 2 5" xfId="32177" xr:uid="{00000000-0005-0000-0000-000023930000}"/>
    <cellStyle name="Normal 3 3 2 3 2 2 2 2 3" xfId="7804" xr:uid="{00000000-0005-0000-0000-000024930000}"/>
    <cellStyle name="Normal 3 3 2 3 2 2 2 2 3 2" xfId="34554" xr:uid="{00000000-0005-0000-0000-000025930000}"/>
    <cellStyle name="Normal 3 3 2 3 2 2 2 2 4" xfId="12650" xr:uid="{00000000-0005-0000-0000-000026930000}"/>
    <cellStyle name="Normal 3 3 2 3 2 2 2 2 4 2" xfId="39400" xr:uid="{00000000-0005-0000-0000-000027930000}"/>
    <cellStyle name="Normal 3 3 2 3 2 2 2 2 5" xfId="17495" xr:uid="{00000000-0005-0000-0000-000028930000}"/>
    <cellStyle name="Normal 3 3 2 3 2 2 2 2 5 2" xfId="44245" xr:uid="{00000000-0005-0000-0000-000029930000}"/>
    <cellStyle name="Normal 3 3 2 3 2 2 2 2 6" xfId="19896" xr:uid="{00000000-0005-0000-0000-00002A930000}"/>
    <cellStyle name="Normal 3 3 2 3 2 2 2 2 6 2" xfId="46643" xr:uid="{00000000-0005-0000-0000-00002B930000}"/>
    <cellStyle name="Normal 3 3 2 3 2 2 2 2 7" xfId="22347" xr:uid="{00000000-0005-0000-0000-00002C930000}"/>
    <cellStyle name="Normal 3 3 2 3 2 2 2 2 7 2" xfId="49094" xr:uid="{00000000-0005-0000-0000-00002D930000}"/>
    <cellStyle name="Normal 3 3 2 3 2 2 2 2 8" xfId="27213" xr:uid="{00000000-0005-0000-0000-00002E930000}"/>
    <cellStyle name="Normal 3 3 2 3 2 2 2 2 8 2" xfId="53958" xr:uid="{00000000-0005-0000-0000-00002F930000}"/>
    <cellStyle name="Normal 3 3 2 3 2 2 2 2 9" xfId="29703" xr:uid="{00000000-0005-0000-0000-000030930000}"/>
    <cellStyle name="Normal 3 3 2 3 2 2 2 3" xfId="3999" xr:uid="{00000000-0005-0000-0000-000031930000}"/>
    <cellStyle name="Normal 3 3 2 3 2 2 2 3 2" xfId="8856" xr:uid="{00000000-0005-0000-0000-000032930000}"/>
    <cellStyle name="Normal 3 3 2 3 2 2 2 3 2 2" xfId="35606" xr:uid="{00000000-0005-0000-0000-000033930000}"/>
    <cellStyle name="Normal 3 3 2 3 2 2 2 3 3" xfId="13598" xr:uid="{00000000-0005-0000-0000-000034930000}"/>
    <cellStyle name="Normal 3 3 2 3 2 2 2 3 3 2" xfId="40348" xr:uid="{00000000-0005-0000-0000-000035930000}"/>
    <cellStyle name="Normal 3 3 2 3 2 2 2 3 4" xfId="23399" xr:uid="{00000000-0005-0000-0000-000036930000}"/>
    <cellStyle name="Normal 3 3 2 3 2 2 2 3 4 2" xfId="50146" xr:uid="{00000000-0005-0000-0000-000037930000}"/>
    <cellStyle name="Normal 3 3 2 3 2 2 2 3 5" xfId="30755" xr:uid="{00000000-0005-0000-0000-000038930000}"/>
    <cellStyle name="Normal 3 3 2 3 2 2 2 4" xfId="6382" xr:uid="{00000000-0005-0000-0000-000039930000}"/>
    <cellStyle name="Normal 3 3 2 3 2 2 2 4 2" xfId="33132" xr:uid="{00000000-0005-0000-0000-00003A930000}"/>
    <cellStyle name="Normal 3 3 2 3 2 2 2 5" xfId="11228" xr:uid="{00000000-0005-0000-0000-00003B930000}"/>
    <cellStyle name="Normal 3 3 2 3 2 2 2 5 2" xfId="37978" xr:uid="{00000000-0005-0000-0000-00003C930000}"/>
    <cellStyle name="Normal 3 3 2 3 2 2 2 6" xfId="16073" xr:uid="{00000000-0005-0000-0000-00003D930000}"/>
    <cellStyle name="Normal 3 3 2 3 2 2 2 6 2" xfId="42823" xr:uid="{00000000-0005-0000-0000-00003E930000}"/>
    <cellStyle name="Normal 3 3 2 3 2 2 2 7" xfId="18474" xr:uid="{00000000-0005-0000-0000-00003F930000}"/>
    <cellStyle name="Normal 3 3 2 3 2 2 2 7 2" xfId="45221" xr:uid="{00000000-0005-0000-0000-000040930000}"/>
    <cellStyle name="Normal 3 3 2 3 2 2 2 8" xfId="20925" xr:uid="{00000000-0005-0000-0000-000041930000}"/>
    <cellStyle name="Normal 3 3 2 3 2 2 2 8 2" xfId="47672" xr:uid="{00000000-0005-0000-0000-000042930000}"/>
    <cellStyle name="Normal 3 3 2 3 2 2 2 9" xfId="25791" xr:uid="{00000000-0005-0000-0000-000043930000}"/>
    <cellStyle name="Normal 3 3 2 3 2 2 2 9 2" xfId="52536" xr:uid="{00000000-0005-0000-0000-000044930000}"/>
    <cellStyle name="Normal 3 3 2 3 2 2 3" xfId="1995" xr:uid="{00000000-0005-0000-0000-000045930000}"/>
    <cellStyle name="Normal 3 3 2 3 2 2 3 2" xfId="4478" xr:uid="{00000000-0005-0000-0000-000046930000}"/>
    <cellStyle name="Normal 3 3 2 3 2 2 3 2 2" xfId="9330" xr:uid="{00000000-0005-0000-0000-000047930000}"/>
    <cellStyle name="Normal 3 3 2 3 2 2 3 2 2 2" xfId="36080" xr:uid="{00000000-0005-0000-0000-000048930000}"/>
    <cellStyle name="Normal 3 3 2 3 2 2 3 2 3" xfId="14072" xr:uid="{00000000-0005-0000-0000-000049930000}"/>
    <cellStyle name="Normal 3 3 2 3 2 2 3 2 3 2" xfId="40822" xr:uid="{00000000-0005-0000-0000-00004A930000}"/>
    <cellStyle name="Normal 3 3 2 3 2 2 3 2 4" xfId="23873" xr:uid="{00000000-0005-0000-0000-00004B930000}"/>
    <cellStyle name="Normal 3 3 2 3 2 2 3 2 4 2" xfId="50620" xr:uid="{00000000-0005-0000-0000-00004C930000}"/>
    <cellStyle name="Normal 3 3 2 3 2 2 3 2 5" xfId="31229" xr:uid="{00000000-0005-0000-0000-00004D930000}"/>
    <cellStyle name="Normal 3 3 2 3 2 2 3 3" xfId="6856" xr:uid="{00000000-0005-0000-0000-00004E930000}"/>
    <cellStyle name="Normal 3 3 2 3 2 2 3 3 2" xfId="33606" xr:uid="{00000000-0005-0000-0000-00004F930000}"/>
    <cellStyle name="Normal 3 3 2 3 2 2 3 4" xfId="11702" xr:uid="{00000000-0005-0000-0000-000050930000}"/>
    <cellStyle name="Normal 3 3 2 3 2 2 3 4 2" xfId="38452" xr:uid="{00000000-0005-0000-0000-000051930000}"/>
    <cellStyle name="Normal 3 3 2 3 2 2 3 5" xfId="16547" xr:uid="{00000000-0005-0000-0000-000052930000}"/>
    <cellStyle name="Normal 3 3 2 3 2 2 3 5 2" xfId="43297" xr:uid="{00000000-0005-0000-0000-000053930000}"/>
    <cellStyle name="Normal 3 3 2 3 2 2 3 6" xfId="18948" xr:uid="{00000000-0005-0000-0000-000054930000}"/>
    <cellStyle name="Normal 3 3 2 3 2 2 3 6 2" xfId="45695" xr:uid="{00000000-0005-0000-0000-000055930000}"/>
    <cellStyle name="Normal 3 3 2 3 2 2 3 7" xfId="21399" xr:uid="{00000000-0005-0000-0000-000056930000}"/>
    <cellStyle name="Normal 3 3 2 3 2 2 3 7 2" xfId="48146" xr:uid="{00000000-0005-0000-0000-000057930000}"/>
    <cellStyle name="Normal 3 3 2 3 2 2 3 8" xfId="26265" xr:uid="{00000000-0005-0000-0000-000058930000}"/>
    <cellStyle name="Normal 3 3 2 3 2 2 3 8 2" xfId="53010" xr:uid="{00000000-0005-0000-0000-000059930000}"/>
    <cellStyle name="Normal 3 3 2 3 2 2 3 9" xfId="28755" xr:uid="{00000000-0005-0000-0000-00005A930000}"/>
    <cellStyle name="Normal 3 3 2 3 2 2 4" xfId="2470" xr:uid="{00000000-0005-0000-0000-00005B930000}"/>
    <cellStyle name="Normal 3 3 2 3 2 2 4 2" xfId="4953" xr:uid="{00000000-0005-0000-0000-00005C930000}"/>
    <cellStyle name="Normal 3 3 2 3 2 2 4 2 2" xfId="9804" xr:uid="{00000000-0005-0000-0000-00005D930000}"/>
    <cellStyle name="Normal 3 3 2 3 2 2 4 2 2 2" xfId="36554" xr:uid="{00000000-0005-0000-0000-00005E930000}"/>
    <cellStyle name="Normal 3 3 2 3 2 2 4 2 3" xfId="14546" xr:uid="{00000000-0005-0000-0000-00005F930000}"/>
    <cellStyle name="Normal 3 3 2 3 2 2 4 2 3 2" xfId="41296" xr:uid="{00000000-0005-0000-0000-000060930000}"/>
    <cellStyle name="Normal 3 3 2 3 2 2 4 2 4" xfId="24347" xr:uid="{00000000-0005-0000-0000-000061930000}"/>
    <cellStyle name="Normal 3 3 2 3 2 2 4 2 4 2" xfId="51094" xr:uid="{00000000-0005-0000-0000-000062930000}"/>
    <cellStyle name="Normal 3 3 2 3 2 2 4 2 5" xfId="31703" xr:uid="{00000000-0005-0000-0000-000063930000}"/>
    <cellStyle name="Normal 3 3 2 3 2 2 4 3" xfId="7330" xr:uid="{00000000-0005-0000-0000-000064930000}"/>
    <cellStyle name="Normal 3 3 2 3 2 2 4 3 2" xfId="34080" xr:uid="{00000000-0005-0000-0000-000065930000}"/>
    <cellStyle name="Normal 3 3 2 3 2 2 4 4" xfId="12176" xr:uid="{00000000-0005-0000-0000-000066930000}"/>
    <cellStyle name="Normal 3 3 2 3 2 2 4 4 2" xfId="38926" xr:uid="{00000000-0005-0000-0000-000067930000}"/>
    <cellStyle name="Normal 3 3 2 3 2 2 4 5" xfId="17021" xr:uid="{00000000-0005-0000-0000-000068930000}"/>
    <cellStyle name="Normal 3 3 2 3 2 2 4 5 2" xfId="43771" xr:uid="{00000000-0005-0000-0000-000069930000}"/>
    <cellStyle name="Normal 3 3 2 3 2 2 4 6" xfId="19422" xr:uid="{00000000-0005-0000-0000-00006A930000}"/>
    <cellStyle name="Normal 3 3 2 3 2 2 4 6 2" xfId="46169" xr:uid="{00000000-0005-0000-0000-00006B930000}"/>
    <cellStyle name="Normal 3 3 2 3 2 2 4 7" xfId="21873" xr:uid="{00000000-0005-0000-0000-00006C930000}"/>
    <cellStyle name="Normal 3 3 2 3 2 2 4 7 2" xfId="48620" xr:uid="{00000000-0005-0000-0000-00006D930000}"/>
    <cellStyle name="Normal 3 3 2 3 2 2 4 8" xfId="26739" xr:uid="{00000000-0005-0000-0000-00006E930000}"/>
    <cellStyle name="Normal 3 3 2 3 2 2 4 8 2" xfId="53484" xr:uid="{00000000-0005-0000-0000-00006F930000}"/>
    <cellStyle name="Normal 3 3 2 3 2 2 4 9" xfId="29229" xr:uid="{00000000-0005-0000-0000-000070930000}"/>
    <cellStyle name="Normal 3 3 2 3 2 2 5" xfId="3523" xr:uid="{00000000-0005-0000-0000-000071930000}"/>
    <cellStyle name="Normal 3 3 2 3 2 2 5 2" xfId="8382" xr:uid="{00000000-0005-0000-0000-000072930000}"/>
    <cellStyle name="Normal 3 3 2 3 2 2 5 2 2" xfId="35132" xr:uid="{00000000-0005-0000-0000-000073930000}"/>
    <cellStyle name="Normal 3 3 2 3 2 2 5 3" xfId="13124" xr:uid="{00000000-0005-0000-0000-000074930000}"/>
    <cellStyle name="Normal 3 3 2 3 2 2 5 3 2" xfId="39874" xr:uid="{00000000-0005-0000-0000-000075930000}"/>
    <cellStyle name="Normal 3 3 2 3 2 2 5 4" xfId="22925" xr:uid="{00000000-0005-0000-0000-000076930000}"/>
    <cellStyle name="Normal 3 3 2 3 2 2 5 4 2" xfId="49672" xr:uid="{00000000-0005-0000-0000-000077930000}"/>
    <cellStyle name="Normal 3 3 2 3 2 2 5 5" xfId="30281" xr:uid="{00000000-0005-0000-0000-000078930000}"/>
    <cellStyle name="Normal 3 3 2 3 2 2 6" xfId="5908" xr:uid="{00000000-0005-0000-0000-000079930000}"/>
    <cellStyle name="Normal 3 3 2 3 2 2 6 2" xfId="32658" xr:uid="{00000000-0005-0000-0000-00007A930000}"/>
    <cellStyle name="Normal 3 3 2 3 2 2 7" xfId="10754" xr:uid="{00000000-0005-0000-0000-00007B930000}"/>
    <cellStyle name="Normal 3 3 2 3 2 2 7 2" xfId="37504" xr:uid="{00000000-0005-0000-0000-00007C930000}"/>
    <cellStyle name="Normal 3 3 2 3 2 2 8" xfId="15599" xr:uid="{00000000-0005-0000-0000-00007D930000}"/>
    <cellStyle name="Normal 3 3 2 3 2 2 8 2" xfId="42349" xr:uid="{00000000-0005-0000-0000-00007E930000}"/>
    <cellStyle name="Normal 3 3 2 3 2 2 9" xfId="18000" xr:uid="{00000000-0005-0000-0000-00007F930000}"/>
    <cellStyle name="Normal 3 3 2 3 2 2 9 2" xfId="44747" xr:uid="{00000000-0005-0000-0000-000080930000}"/>
    <cellStyle name="Normal 3 3 2 3 2 3" xfId="1277" xr:uid="{00000000-0005-0000-0000-000081930000}"/>
    <cellStyle name="Normal 3 3 2 3 2 3 10" xfId="28044" xr:uid="{00000000-0005-0000-0000-000082930000}"/>
    <cellStyle name="Normal 3 3 2 3 2 3 2" xfId="2707" xr:uid="{00000000-0005-0000-0000-000083930000}"/>
    <cellStyle name="Normal 3 3 2 3 2 3 2 2" xfId="5190" xr:uid="{00000000-0005-0000-0000-000084930000}"/>
    <cellStyle name="Normal 3 3 2 3 2 3 2 2 2" xfId="10041" xr:uid="{00000000-0005-0000-0000-000085930000}"/>
    <cellStyle name="Normal 3 3 2 3 2 3 2 2 2 2" xfId="36791" xr:uid="{00000000-0005-0000-0000-000086930000}"/>
    <cellStyle name="Normal 3 3 2 3 2 3 2 2 3" xfId="14783" xr:uid="{00000000-0005-0000-0000-000087930000}"/>
    <cellStyle name="Normal 3 3 2 3 2 3 2 2 3 2" xfId="41533" xr:uid="{00000000-0005-0000-0000-000088930000}"/>
    <cellStyle name="Normal 3 3 2 3 2 3 2 2 4" xfId="24584" xr:uid="{00000000-0005-0000-0000-000089930000}"/>
    <cellStyle name="Normal 3 3 2 3 2 3 2 2 4 2" xfId="51331" xr:uid="{00000000-0005-0000-0000-00008A930000}"/>
    <cellStyle name="Normal 3 3 2 3 2 3 2 2 5" xfId="31940" xr:uid="{00000000-0005-0000-0000-00008B930000}"/>
    <cellStyle name="Normal 3 3 2 3 2 3 2 3" xfId="7567" xr:uid="{00000000-0005-0000-0000-00008C930000}"/>
    <cellStyle name="Normal 3 3 2 3 2 3 2 3 2" xfId="34317" xr:uid="{00000000-0005-0000-0000-00008D930000}"/>
    <cellStyle name="Normal 3 3 2 3 2 3 2 4" xfId="12413" xr:uid="{00000000-0005-0000-0000-00008E930000}"/>
    <cellStyle name="Normal 3 3 2 3 2 3 2 4 2" xfId="39163" xr:uid="{00000000-0005-0000-0000-00008F930000}"/>
    <cellStyle name="Normal 3 3 2 3 2 3 2 5" xfId="17258" xr:uid="{00000000-0005-0000-0000-000090930000}"/>
    <cellStyle name="Normal 3 3 2 3 2 3 2 5 2" xfId="44008" xr:uid="{00000000-0005-0000-0000-000091930000}"/>
    <cellStyle name="Normal 3 3 2 3 2 3 2 6" xfId="19659" xr:uid="{00000000-0005-0000-0000-000092930000}"/>
    <cellStyle name="Normal 3 3 2 3 2 3 2 6 2" xfId="46406" xr:uid="{00000000-0005-0000-0000-000093930000}"/>
    <cellStyle name="Normal 3 3 2 3 2 3 2 7" xfId="22110" xr:uid="{00000000-0005-0000-0000-000094930000}"/>
    <cellStyle name="Normal 3 3 2 3 2 3 2 7 2" xfId="48857" xr:uid="{00000000-0005-0000-0000-000095930000}"/>
    <cellStyle name="Normal 3 3 2 3 2 3 2 8" xfId="26976" xr:uid="{00000000-0005-0000-0000-000096930000}"/>
    <cellStyle name="Normal 3 3 2 3 2 3 2 8 2" xfId="53721" xr:uid="{00000000-0005-0000-0000-000097930000}"/>
    <cellStyle name="Normal 3 3 2 3 2 3 2 9" xfId="29466" xr:uid="{00000000-0005-0000-0000-000098930000}"/>
    <cellStyle name="Normal 3 3 2 3 2 3 3" xfId="3761" xr:uid="{00000000-0005-0000-0000-000099930000}"/>
    <cellStyle name="Normal 3 3 2 3 2 3 3 2" xfId="8619" xr:uid="{00000000-0005-0000-0000-00009A930000}"/>
    <cellStyle name="Normal 3 3 2 3 2 3 3 2 2" xfId="35369" xr:uid="{00000000-0005-0000-0000-00009B930000}"/>
    <cellStyle name="Normal 3 3 2 3 2 3 3 3" xfId="13361" xr:uid="{00000000-0005-0000-0000-00009C930000}"/>
    <cellStyle name="Normal 3 3 2 3 2 3 3 3 2" xfId="40111" xr:uid="{00000000-0005-0000-0000-00009D930000}"/>
    <cellStyle name="Normal 3 3 2 3 2 3 3 4" xfId="23162" xr:uid="{00000000-0005-0000-0000-00009E930000}"/>
    <cellStyle name="Normal 3 3 2 3 2 3 3 4 2" xfId="49909" xr:uid="{00000000-0005-0000-0000-00009F930000}"/>
    <cellStyle name="Normal 3 3 2 3 2 3 3 5" xfId="30518" xr:uid="{00000000-0005-0000-0000-0000A0930000}"/>
    <cellStyle name="Normal 3 3 2 3 2 3 4" xfId="6145" xr:uid="{00000000-0005-0000-0000-0000A1930000}"/>
    <cellStyle name="Normal 3 3 2 3 2 3 4 2" xfId="32895" xr:uid="{00000000-0005-0000-0000-0000A2930000}"/>
    <cellStyle name="Normal 3 3 2 3 2 3 5" xfId="10991" xr:uid="{00000000-0005-0000-0000-0000A3930000}"/>
    <cellStyle name="Normal 3 3 2 3 2 3 5 2" xfId="37741" xr:uid="{00000000-0005-0000-0000-0000A4930000}"/>
    <cellStyle name="Normal 3 3 2 3 2 3 6" xfId="15836" xr:uid="{00000000-0005-0000-0000-0000A5930000}"/>
    <cellStyle name="Normal 3 3 2 3 2 3 6 2" xfId="42586" xr:uid="{00000000-0005-0000-0000-0000A6930000}"/>
    <cellStyle name="Normal 3 3 2 3 2 3 7" xfId="18237" xr:uid="{00000000-0005-0000-0000-0000A7930000}"/>
    <cellStyle name="Normal 3 3 2 3 2 3 7 2" xfId="44984" xr:uid="{00000000-0005-0000-0000-0000A8930000}"/>
    <cellStyle name="Normal 3 3 2 3 2 3 8" xfId="20688" xr:uid="{00000000-0005-0000-0000-0000A9930000}"/>
    <cellStyle name="Normal 3 3 2 3 2 3 8 2" xfId="47435" xr:uid="{00000000-0005-0000-0000-0000AA930000}"/>
    <cellStyle name="Normal 3 3 2 3 2 3 9" xfId="25554" xr:uid="{00000000-0005-0000-0000-0000AB930000}"/>
    <cellStyle name="Normal 3 3 2 3 2 3 9 2" xfId="52299" xr:uid="{00000000-0005-0000-0000-0000AC930000}"/>
    <cellStyle name="Normal 3 3 2 3 2 4" xfId="1757" xr:uid="{00000000-0005-0000-0000-0000AD930000}"/>
    <cellStyle name="Normal 3 3 2 3 2 4 2" xfId="4240" xr:uid="{00000000-0005-0000-0000-0000AE930000}"/>
    <cellStyle name="Normal 3 3 2 3 2 4 2 2" xfId="9093" xr:uid="{00000000-0005-0000-0000-0000AF930000}"/>
    <cellStyle name="Normal 3 3 2 3 2 4 2 2 2" xfId="35843" xr:uid="{00000000-0005-0000-0000-0000B0930000}"/>
    <cellStyle name="Normal 3 3 2 3 2 4 2 3" xfId="13835" xr:uid="{00000000-0005-0000-0000-0000B1930000}"/>
    <cellStyle name="Normal 3 3 2 3 2 4 2 3 2" xfId="40585" xr:uid="{00000000-0005-0000-0000-0000B2930000}"/>
    <cellStyle name="Normal 3 3 2 3 2 4 2 4" xfId="23636" xr:uid="{00000000-0005-0000-0000-0000B3930000}"/>
    <cellStyle name="Normal 3 3 2 3 2 4 2 4 2" xfId="50383" xr:uid="{00000000-0005-0000-0000-0000B4930000}"/>
    <cellStyle name="Normal 3 3 2 3 2 4 2 5" xfId="30992" xr:uid="{00000000-0005-0000-0000-0000B5930000}"/>
    <cellStyle name="Normal 3 3 2 3 2 4 3" xfId="6619" xr:uid="{00000000-0005-0000-0000-0000B6930000}"/>
    <cellStyle name="Normal 3 3 2 3 2 4 3 2" xfId="33369" xr:uid="{00000000-0005-0000-0000-0000B7930000}"/>
    <cellStyle name="Normal 3 3 2 3 2 4 4" xfId="11465" xr:uid="{00000000-0005-0000-0000-0000B8930000}"/>
    <cellStyle name="Normal 3 3 2 3 2 4 4 2" xfId="38215" xr:uid="{00000000-0005-0000-0000-0000B9930000}"/>
    <cellStyle name="Normal 3 3 2 3 2 4 5" xfId="16310" xr:uid="{00000000-0005-0000-0000-0000BA930000}"/>
    <cellStyle name="Normal 3 3 2 3 2 4 5 2" xfId="43060" xr:uid="{00000000-0005-0000-0000-0000BB930000}"/>
    <cellStyle name="Normal 3 3 2 3 2 4 6" xfId="18711" xr:uid="{00000000-0005-0000-0000-0000BC930000}"/>
    <cellStyle name="Normal 3 3 2 3 2 4 6 2" xfId="45458" xr:uid="{00000000-0005-0000-0000-0000BD930000}"/>
    <cellStyle name="Normal 3 3 2 3 2 4 7" xfId="21162" xr:uid="{00000000-0005-0000-0000-0000BE930000}"/>
    <cellStyle name="Normal 3 3 2 3 2 4 7 2" xfId="47909" xr:uid="{00000000-0005-0000-0000-0000BF930000}"/>
    <cellStyle name="Normal 3 3 2 3 2 4 8" xfId="26028" xr:uid="{00000000-0005-0000-0000-0000C0930000}"/>
    <cellStyle name="Normal 3 3 2 3 2 4 8 2" xfId="52773" xr:uid="{00000000-0005-0000-0000-0000C1930000}"/>
    <cellStyle name="Normal 3 3 2 3 2 4 9" xfId="28518" xr:uid="{00000000-0005-0000-0000-0000C2930000}"/>
    <cellStyle name="Normal 3 3 2 3 2 5" xfId="2233" xr:uid="{00000000-0005-0000-0000-0000C3930000}"/>
    <cellStyle name="Normal 3 3 2 3 2 5 2" xfId="4716" xr:uid="{00000000-0005-0000-0000-0000C4930000}"/>
    <cellStyle name="Normal 3 3 2 3 2 5 2 2" xfId="9567" xr:uid="{00000000-0005-0000-0000-0000C5930000}"/>
    <cellStyle name="Normal 3 3 2 3 2 5 2 2 2" xfId="36317" xr:uid="{00000000-0005-0000-0000-0000C6930000}"/>
    <cellStyle name="Normal 3 3 2 3 2 5 2 3" xfId="14309" xr:uid="{00000000-0005-0000-0000-0000C7930000}"/>
    <cellStyle name="Normal 3 3 2 3 2 5 2 3 2" xfId="41059" xr:uid="{00000000-0005-0000-0000-0000C8930000}"/>
    <cellStyle name="Normal 3 3 2 3 2 5 2 4" xfId="24110" xr:uid="{00000000-0005-0000-0000-0000C9930000}"/>
    <cellStyle name="Normal 3 3 2 3 2 5 2 4 2" xfId="50857" xr:uid="{00000000-0005-0000-0000-0000CA930000}"/>
    <cellStyle name="Normal 3 3 2 3 2 5 2 5" xfId="31466" xr:uid="{00000000-0005-0000-0000-0000CB930000}"/>
    <cellStyle name="Normal 3 3 2 3 2 5 3" xfId="7093" xr:uid="{00000000-0005-0000-0000-0000CC930000}"/>
    <cellStyle name="Normal 3 3 2 3 2 5 3 2" xfId="33843" xr:uid="{00000000-0005-0000-0000-0000CD930000}"/>
    <cellStyle name="Normal 3 3 2 3 2 5 4" xfId="11939" xr:uid="{00000000-0005-0000-0000-0000CE930000}"/>
    <cellStyle name="Normal 3 3 2 3 2 5 4 2" xfId="38689" xr:uid="{00000000-0005-0000-0000-0000CF930000}"/>
    <cellStyle name="Normal 3 3 2 3 2 5 5" xfId="16784" xr:uid="{00000000-0005-0000-0000-0000D0930000}"/>
    <cellStyle name="Normal 3 3 2 3 2 5 5 2" xfId="43534" xr:uid="{00000000-0005-0000-0000-0000D1930000}"/>
    <cellStyle name="Normal 3 3 2 3 2 5 6" xfId="19185" xr:uid="{00000000-0005-0000-0000-0000D2930000}"/>
    <cellStyle name="Normal 3 3 2 3 2 5 6 2" xfId="45932" xr:uid="{00000000-0005-0000-0000-0000D3930000}"/>
    <cellStyle name="Normal 3 3 2 3 2 5 7" xfId="21636" xr:uid="{00000000-0005-0000-0000-0000D4930000}"/>
    <cellStyle name="Normal 3 3 2 3 2 5 7 2" xfId="48383" xr:uid="{00000000-0005-0000-0000-0000D5930000}"/>
    <cellStyle name="Normal 3 3 2 3 2 5 8" xfId="26502" xr:uid="{00000000-0005-0000-0000-0000D6930000}"/>
    <cellStyle name="Normal 3 3 2 3 2 5 8 2" xfId="53247" xr:uid="{00000000-0005-0000-0000-0000D7930000}"/>
    <cellStyle name="Normal 3 3 2 3 2 5 9" xfId="28992" xr:uid="{00000000-0005-0000-0000-0000D8930000}"/>
    <cellStyle name="Normal 3 3 2 3 2 6" xfId="3253" xr:uid="{00000000-0005-0000-0000-0000D9930000}"/>
    <cellStyle name="Normal 3 3 2 3 2 6 2" xfId="8112" xr:uid="{00000000-0005-0000-0000-0000DA930000}"/>
    <cellStyle name="Normal 3 3 2 3 2 6 2 2" xfId="34862" xr:uid="{00000000-0005-0000-0000-0000DB930000}"/>
    <cellStyle name="Normal 3 3 2 3 2 6 3" xfId="12887" xr:uid="{00000000-0005-0000-0000-0000DC930000}"/>
    <cellStyle name="Normal 3 3 2 3 2 6 3 2" xfId="39637" xr:uid="{00000000-0005-0000-0000-0000DD930000}"/>
    <cellStyle name="Normal 3 3 2 3 2 6 4" xfId="22655" xr:uid="{00000000-0005-0000-0000-0000DE930000}"/>
    <cellStyle name="Normal 3 3 2 3 2 6 4 2" xfId="49402" xr:uid="{00000000-0005-0000-0000-0000DF930000}"/>
    <cellStyle name="Normal 3 3 2 3 2 6 5" xfId="30011" xr:uid="{00000000-0005-0000-0000-0000E0930000}"/>
    <cellStyle name="Normal 3 3 2 3 2 7" xfId="5671" xr:uid="{00000000-0005-0000-0000-0000E1930000}"/>
    <cellStyle name="Normal 3 3 2 3 2 7 2" xfId="32421" xr:uid="{00000000-0005-0000-0000-0000E2930000}"/>
    <cellStyle name="Normal 3 3 2 3 2 8" xfId="10516" xr:uid="{00000000-0005-0000-0000-0000E3930000}"/>
    <cellStyle name="Normal 3 3 2 3 2 8 2" xfId="37266" xr:uid="{00000000-0005-0000-0000-0000E4930000}"/>
    <cellStyle name="Normal 3 3 2 3 2 9" xfId="15362" xr:uid="{00000000-0005-0000-0000-0000E5930000}"/>
    <cellStyle name="Normal 3 3 2 3 2 9 2" xfId="42112" xr:uid="{00000000-0005-0000-0000-0000E6930000}"/>
    <cellStyle name="Normal 3 3 2 3 3" xfId="872" xr:uid="{00000000-0005-0000-0000-0000E7930000}"/>
    <cellStyle name="Normal 3 3 2 3 3 10" xfId="20315" xr:uid="{00000000-0005-0000-0000-0000E8930000}"/>
    <cellStyle name="Normal 3 3 2 3 3 10 2" xfId="47062" xr:uid="{00000000-0005-0000-0000-0000E9930000}"/>
    <cellStyle name="Normal 3 3 2 3 3 11" xfId="25181" xr:uid="{00000000-0005-0000-0000-0000EA930000}"/>
    <cellStyle name="Normal 3 3 2 3 3 11 2" xfId="51926" xr:uid="{00000000-0005-0000-0000-0000EB930000}"/>
    <cellStyle name="Normal 3 3 2 3 3 12" xfId="27645" xr:uid="{00000000-0005-0000-0000-0000EC930000}"/>
    <cellStyle name="Normal 3 3 2 3 3 2" xfId="1380" xr:uid="{00000000-0005-0000-0000-0000ED930000}"/>
    <cellStyle name="Normal 3 3 2 3 3 2 10" xfId="28145" xr:uid="{00000000-0005-0000-0000-0000EE930000}"/>
    <cellStyle name="Normal 3 3 2 3 3 2 2" xfId="2808" xr:uid="{00000000-0005-0000-0000-0000EF930000}"/>
    <cellStyle name="Normal 3 3 2 3 3 2 2 2" xfId="5291" xr:uid="{00000000-0005-0000-0000-0000F0930000}"/>
    <cellStyle name="Normal 3 3 2 3 3 2 2 2 2" xfId="10142" xr:uid="{00000000-0005-0000-0000-0000F1930000}"/>
    <cellStyle name="Normal 3 3 2 3 3 2 2 2 2 2" xfId="36892" xr:uid="{00000000-0005-0000-0000-0000F2930000}"/>
    <cellStyle name="Normal 3 3 2 3 3 2 2 2 3" xfId="14884" xr:uid="{00000000-0005-0000-0000-0000F3930000}"/>
    <cellStyle name="Normal 3 3 2 3 3 2 2 2 3 2" xfId="41634" xr:uid="{00000000-0005-0000-0000-0000F4930000}"/>
    <cellStyle name="Normal 3 3 2 3 3 2 2 2 4" xfId="24685" xr:uid="{00000000-0005-0000-0000-0000F5930000}"/>
    <cellStyle name="Normal 3 3 2 3 3 2 2 2 4 2" xfId="51432" xr:uid="{00000000-0005-0000-0000-0000F6930000}"/>
    <cellStyle name="Normal 3 3 2 3 3 2 2 2 5" xfId="32041" xr:uid="{00000000-0005-0000-0000-0000F7930000}"/>
    <cellStyle name="Normal 3 3 2 3 3 2 2 3" xfId="7668" xr:uid="{00000000-0005-0000-0000-0000F8930000}"/>
    <cellStyle name="Normal 3 3 2 3 3 2 2 3 2" xfId="34418" xr:uid="{00000000-0005-0000-0000-0000F9930000}"/>
    <cellStyle name="Normal 3 3 2 3 3 2 2 4" xfId="12514" xr:uid="{00000000-0005-0000-0000-0000FA930000}"/>
    <cellStyle name="Normal 3 3 2 3 3 2 2 4 2" xfId="39264" xr:uid="{00000000-0005-0000-0000-0000FB930000}"/>
    <cellStyle name="Normal 3 3 2 3 3 2 2 5" xfId="17359" xr:uid="{00000000-0005-0000-0000-0000FC930000}"/>
    <cellStyle name="Normal 3 3 2 3 3 2 2 5 2" xfId="44109" xr:uid="{00000000-0005-0000-0000-0000FD930000}"/>
    <cellStyle name="Normal 3 3 2 3 3 2 2 6" xfId="19760" xr:uid="{00000000-0005-0000-0000-0000FE930000}"/>
    <cellStyle name="Normal 3 3 2 3 3 2 2 6 2" xfId="46507" xr:uid="{00000000-0005-0000-0000-0000FF930000}"/>
    <cellStyle name="Normal 3 3 2 3 3 2 2 7" xfId="22211" xr:uid="{00000000-0005-0000-0000-000000940000}"/>
    <cellStyle name="Normal 3 3 2 3 3 2 2 7 2" xfId="48958" xr:uid="{00000000-0005-0000-0000-000001940000}"/>
    <cellStyle name="Normal 3 3 2 3 3 2 2 8" xfId="27077" xr:uid="{00000000-0005-0000-0000-000002940000}"/>
    <cellStyle name="Normal 3 3 2 3 3 2 2 8 2" xfId="53822" xr:uid="{00000000-0005-0000-0000-000003940000}"/>
    <cellStyle name="Normal 3 3 2 3 3 2 2 9" xfId="29567" xr:uid="{00000000-0005-0000-0000-000004940000}"/>
    <cellStyle name="Normal 3 3 2 3 3 2 3" xfId="3863" xr:uid="{00000000-0005-0000-0000-000005940000}"/>
    <cellStyle name="Normal 3 3 2 3 3 2 3 2" xfId="8720" xr:uid="{00000000-0005-0000-0000-000006940000}"/>
    <cellStyle name="Normal 3 3 2 3 3 2 3 2 2" xfId="35470" xr:uid="{00000000-0005-0000-0000-000007940000}"/>
    <cellStyle name="Normal 3 3 2 3 3 2 3 3" xfId="13462" xr:uid="{00000000-0005-0000-0000-000008940000}"/>
    <cellStyle name="Normal 3 3 2 3 3 2 3 3 2" xfId="40212" xr:uid="{00000000-0005-0000-0000-000009940000}"/>
    <cellStyle name="Normal 3 3 2 3 3 2 3 4" xfId="23263" xr:uid="{00000000-0005-0000-0000-00000A940000}"/>
    <cellStyle name="Normal 3 3 2 3 3 2 3 4 2" xfId="50010" xr:uid="{00000000-0005-0000-0000-00000B940000}"/>
    <cellStyle name="Normal 3 3 2 3 3 2 3 5" xfId="30619" xr:uid="{00000000-0005-0000-0000-00000C940000}"/>
    <cellStyle name="Normal 3 3 2 3 3 2 4" xfId="6246" xr:uid="{00000000-0005-0000-0000-00000D940000}"/>
    <cellStyle name="Normal 3 3 2 3 3 2 4 2" xfId="32996" xr:uid="{00000000-0005-0000-0000-00000E940000}"/>
    <cellStyle name="Normal 3 3 2 3 3 2 5" xfId="11092" xr:uid="{00000000-0005-0000-0000-00000F940000}"/>
    <cellStyle name="Normal 3 3 2 3 3 2 5 2" xfId="37842" xr:uid="{00000000-0005-0000-0000-000010940000}"/>
    <cellStyle name="Normal 3 3 2 3 3 2 6" xfId="15937" xr:uid="{00000000-0005-0000-0000-000011940000}"/>
    <cellStyle name="Normal 3 3 2 3 3 2 6 2" xfId="42687" xr:uid="{00000000-0005-0000-0000-000012940000}"/>
    <cellStyle name="Normal 3 3 2 3 3 2 7" xfId="18338" xr:uid="{00000000-0005-0000-0000-000013940000}"/>
    <cellStyle name="Normal 3 3 2 3 3 2 7 2" xfId="45085" xr:uid="{00000000-0005-0000-0000-000014940000}"/>
    <cellStyle name="Normal 3 3 2 3 3 2 8" xfId="20789" xr:uid="{00000000-0005-0000-0000-000015940000}"/>
    <cellStyle name="Normal 3 3 2 3 3 2 8 2" xfId="47536" xr:uid="{00000000-0005-0000-0000-000016940000}"/>
    <cellStyle name="Normal 3 3 2 3 3 2 9" xfId="25655" xr:uid="{00000000-0005-0000-0000-000017940000}"/>
    <cellStyle name="Normal 3 3 2 3 3 2 9 2" xfId="52400" xr:uid="{00000000-0005-0000-0000-000018940000}"/>
    <cellStyle name="Normal 3 3 2 3 3 3" xfId="1859" xr:uid="{00000000-0005-0000-0000-000019940000}"/>
    <cellStyle name="Normal 3 3 2 3 3 3 2" xfId="4342" xr:uid="{00000000-0005-0000-0000-00001A940000}"/>
    <cellStyle name="Normal 3 3 2 3 3 3 2 2" xfId="9194" xr:uid="{00000000-0005-0000-0000-00001B940000}"/>
    <cellStyle name="Normal 3 3 2 3 3 3 2 2 2" xfId="35944" xr:uid="{00000000-0005-0000-0000-00001C940000}"/>
    <cellStyle name="Normal 3 3 2 3 3 3 2 3" xfId="13936" xr:uid="{00000000-0005-0000-0000-00001D940000}"/>
    <cellStyle name="Normal 3 3 2 3 3 3 2 3 2" xfId="40686" xr:uid="{00000000-0005-0000-0000-00001E940000}"/>
    <cellStyle name="Normal 3 3 2 3 3 3 2 4" xfId="23737" xr:uid="{00000000-0005-0000-0000-00001F940000}"/>
    <cellStyle name="Normal 3 3 2 3 3 3 2 4 2" xfId="50484" xr:uid="{00000000-0005-0000-0000-000020940000}"/>
    <cellStyle name="Normal 3 3 2 3 3 3 2 5" xfId="31093" xr:uid="{00000000-0005-0000-0000-000021940000}"/>
    <cellStyle name="Normal 3 3 2 3 3 3 3" xfId="6720" xr:uid="{00000000-0005-0000-0000-000022940000}"/>
    <cellStyle name="Normal 3 3 2 3 3 3 3 2" xfId="33470" xr:uid="{00000000-0005-0000-0000-000023940000}"/>
    <cellStyle name="Normal 3 3 2 3 3 3 4" xfId="11566" xr:uid="{00000000-0005-0000-0000-000024940000}"/>
    <cellStyle name="Normal 3 3 2 3 3 3 4 2" xfId="38316" xr:uid="{00000000-0005-0000-0000-000025940000}"/>
    <cellStyle name="Normal 3 3 2 3 3 3 5" xfId="16411" xr:uid="{00000000-0005-0000-0000-000026940000}"/>
    <cellStyle name="Normal 3 3 2 3 3 3 5 2" xfId="43161" xr:uid="{00000000-0005-0000-0000-000027940000}"/>
    <cellStyle name="Normal 3 3 2 3 3 3 6" xfId="18812" xr:uid="{00000000-0005-0000-0000-000028940000}"/>
    <cellStyle name="Normal 3 3 2 3 3 3 6 2" xfId="45559" xr:uid="{00000000-0005-0000-0000-000029940000}"/>
    <cellStyle name="Normal 3 3 2 3 3 3 7" xfId="21263" xr:uid="{00000000-0005-0000-0000-00002A940000}"/>
    <cellStyle name="Normal 3 3 2 3 3 3 7 2" xfId="48010" xr:uid="{00000000-0005-0000-0000-00002B940000}"/>
    <cellStyle name="Normal 3 3 2 3 3 3 8" xfId="26129" xr:uid="{00000000-0005-0000-0000-00002C940000}"/>
    <cellStyle name="Normal 3 3 2 3 3 3 8 2" xfId="52874" xr:uid="{00000000-0005-0000-0000-00002D940000}"/>
    <cellStyle name="Normal 3 3 2 3 3 3 9" xfId="28619" xr:uid="{00000000-0005-0000-0000-00002E940000}"/>
    <cellStyle name="Normal 3 3 2 3 3 4" xfId="2334" xr:uid="{00000000-0005-0000-0000-00002F940000}"/>
    <cellStyle name="Normal 3 3 2 3 3 4 2" xfId="4817" xr:uid="{00000000-0005-0000-0000-000030940000}"/>
    <cellStyle name="Normal 3 3 2 3 3 4 2 2" xfId="9668" xr:uid="{00000000-0005-0000-0000-000031940000}"/>
    <cellStyle name="Normal 3 3 2 3 3 4 2 2 2" xfId="36418" xr:uid="{00000000-0005-0000-0000-000032940000}"/>
    <cellStyle name="Normal 3 3 2 3 3 4 2 3" xfId="14410" xr:uid="{00000000-0005-0000-0000-000033940000}"/>
    <cellStyle name="Normal 3 3 2 3 3 4 2 3 2" xfId="41160" xr:uid="{00000000-0005-0000-0000-000034940000}"/>
    <cellStyle name="Normal 3 3 2 3 3 4 2 4" xfId="24211" xr:uid="{00000000-0005-0000-0000-000035940000}"/>
    <cellStyle name="Normal 3 3 2 3 3 4 2 4 2" xfId="50958" xr:uid="{00000000-0005-0000-0000-000036940000}"/>
    <cellStyle name="Normal 3 3 2 3 3 4 2 5" xfId="31567" xr:uid="{00000000-0005-0000-0000-000037940000}"/>
    <cellStyle name="Normal 3 3 2 3 3 4 3" xfId="7194" xr:uid="{00000000-0005-0000-0000-000038940000}"/>
    <cellStyle name="Normal 3 3 2 3 3 4 3 2" xfId="33944" xr:uid="{00000000-0005-0000-0000-000039940000}"/>
    <cellStyle name="Normal 3 3 2 3 3 4 4" xfId="12040" xr:uid="{00000000-0005-0000-0000-00003A940000}"/>
    <cellStyle name="Normal 3 3 2 3 3 4 4 2" xfId="38790" xr:uid="{00000000-0005-0000-0000-00003B940000}"/>
    <cellStyle name="Normal 3 3 2 3 3 4 5" xfId="16885" xr:uid="{00000000-0005-0000-0000-00003C940000}"/>
    <cellStyle name="Normal 3 3 2 3 3 4 5 2" xfId="43635" xr:uid="{00000000-0005-0000-0000-00003D940000}"/>
    <cellStyle name="Normal 3 3 2 3 3 4 6" xfId="19286" xr:uid="{00000000-0005-0000-0000-00003E940000}"/>
    <cellStyle name="Normal 3 3 2 3 3 4 6 2" xfId="46033" xr:uid="{00000000-0005-0000-0000-00003F940000}"/>
    <cellStyle name="Normal 3 3 2 3 3 4 7" xfId="21737" xr:uid="{00000000-0005-0000-0000-000040940000}"/>
    <cellStyle name="Normal 3 3 2 3 3 4 7 2" xfId="48484" xr:uid="{00000000-0005-0000-0000-000041940000}"/>
    <cellStyle name="Normal 3 3 2 3 3 4 8" xfId="26603" xr:uid="{00000000-0005-0000-0000-000042940000}"/>
    <cellStyle name="Normal 3 3 2 3 3 4 8 2" xfId="53348" xr:uid="{00000000-0005-0000-0000-000043940000}"/>
    <cellStyle name="Normal 3 3 2 3 3 4 9" xfId="29093" xr:uid="{00000000-0005-0000-0000-000044940000}"/>
    <cellStyle name="Normal 3 3 2 3 3 5" xfId="3361" xr:uid="{00000000-0005-0000-0000-000045940000}"/>
    <cellStyle name="Normal 3 3 2 3 3 5 2" xfId="8220" xr:uid="{00000000-0005-0000-0000-000046940000}"/>
    <cellStyle name="Normal 3 3 2 3 3 5 2 2" xfId="34970" xr:uid="{00000000-0005-0000-0000-000047940000}"/>
    <cellStyle name="Normal 3 3 2 3 3 5 3" xfId="12988" xr:uid="{00000000-0005-0000-0000-000048940000}"/>
    <cellStyle name="Normal 3 3 2 3 3 5 3 2" xfId="39738" xr:uid="{00000000-0005-0000-0000-000049940000}"/>
    <cellStyle name="Normal 3 3 2 3 3 5 4" xfId="22763" xr:uid="{00000000-0005-0000-0000-00004A940000}"/>
    <cellStyle name="Normal 3 3 2 3 3 5 4 2" xfId="49510" xr:uid="{00000000-0005-0000-0000-00004B940000}"/>
    <cellStyle name="Normal 3 3 2 3 3 5 5" xfId="30119" xr:uid="{00000000-0005-0000-0000-00004C940000}"/>
    <cellStyle name="Normal 3 3 2 3 3 6" xfId="5772" xr:uid="{00000000-0005-0000-0000-00004D940000}"/>
    <cellStyle name="Normal 3 3 2 3 3 6 2" xfId="32522" xr:uid="{00000000-0005-0000-0000-00004E940000}"/>
    <cellStyle name="Normal 3 3 2 3 3 7" xfId="10618" xr:uid="{00000000-0005-0000-0000-00004F940000}"/>
    <cellStyle name="Normal 3 3 2 3 3 7 2" xfId="37368" xr:uid="{00000000-0005-0000-0000-000050940000}"/>
    <cellStyle name="Normal 3 3 2 3 3 8" xfId="15463" xr:uid="{00000000-0005-0000-0000-000051940000}"/>
    <cellStyle name="Normal 3 3 2 3 3 8 2" xfId="42213" xr:uid="{00000000-0005-0000-0000-000052940000}"/>
    <cellStyle name="Normal 3 3 2 3 3 9" xfId="17862" xr:uid="{00000000-0005-0000-0000-000053940000}"/>
    <cellStyle name="Normal 3 3 2 3 3 9 2" xfId="44609" xr:uid="{00000000-0005-0000-0000-000054940000}"/>
    <cellStyle name="Normal 3 3 2 3 4" xfId="1141" xr:uid="{00000000-0005-0000-0000-000055940000}"/>
    <cellStyle name="Normal 3 3 2 3 4 10" xfId="27908" xr:uid="{00000000-0005-0000-0000-000056940000}"/>
    <cellStyle name="Normal 3 3 2 3 4 2" xfId="2571" xr:uid="{00000000-0005-0000-0000-000057940000}"/>
    <cellStyle name="Normal 3 3 2 3 4 2 2" xfId="5054" xr:uid="{00000000-0005-0000-0000-000058940000}"/>
    <cellStyle name="Normal 3 3 2 3 4 2 2 2" xfId="9905" xr:uid="{00000000-0005-0000-0000-000059940000}"/>
    <cellStyle name="Normal 3 3 2 3 4 2 2 2 2" xfId="36655" xr:uid="{00000000-0005-0000-0000-00005A940000}"/>
    <cellStyle name="Normal 3 3 2 3 4 2 2 3" xfId="14647" xr:uid="{00000000-0005-0000-0000-00005B940000}"/>
    <cellStyle name="Normal 3 3 2 3 4 2 2 3 2" xfId="41397" xr:uid="{00000000-0005-0000-0000-00005C940000}"/>
    <cellStyle name="Normal 3 3 2 3 4 2 2 4" xfId="24448" xr:uid="{00000000-0005-0000-0000-00005D940000}"/>
    <cellStyle name="Normal 3 3 2 3 4 2 2 4 2" xfId="51195" xr:uid="{00000000-0005-0000-0000-00005E940000}"/>
    <cellStyle name="Normal 3 3 2 3 4 2 2 5" xfId="31804" xr:uid="{00000000-0005-0000-0000-00005F940000}"/>
    <cellStyle name="Normal 3 3 2 3 4 2 3" xfId="7431" xr:uid="{00000000-0005-0000-0000-000060940000}"/>
    <cellStyle name="Normal 3 3 2 3 4 2 3 2" xfId="34181" xr:uid="{00000000-0005-0000-0000-000061940000}"/>
    <cellStyle name="Normal 3 3 2 3 4 2 4" xfId="12277" xr:uid="{00000000-0005-0000-0000-000062940000}"/>
    <cellStyle name="Normal 3 3 2 3 4 2 4 2" xfId="39027" xr:uid="{00000000-0005-0000-0000-000063940000}"/>
    <cellStyle name="Normal 3 3 2 3 4 2 5" xfId="17122" xr:uid="{00000000-0005-0000-0000-000064940000}"/>
    <cellStyle name="Normal 3 3 2 3 4 2 5 2" xfId="43872" xr:uid="{00000000-0005-0000-0000-000065940000}"/>
    <cellStyle name="Normal 3 3 2 3 4 2 6" xfId="19523" xr:uid="{00000000-0005-0000-0000-000066940000}"/>
    <cellStyle name="Normal 3 3 2 3 4 2 6 2" xfId="46270" xr:uid="{00000000-0005-0000-0000-000067940000}"/>
    <cellStyle name="Normal 3 3 2 3 4 2 7" xfId="21974" xr:uid="{00000000-0005-0000-0000-000068940000}"/>
    <cellStyle name="Normal 3 3 2 3 4 2 7 2" xfId="48721" xr:uid="{00000000-0005-0000-0000-000069940000}"/>
    <cellStyle name="Normal 3 3 2 3 4 2 8" xfId="26840" xr:uid="{00000000-0005-0000-0000-00006A940000}"/>
    <cellStyle name="Normal 3 3 2 3 4 2 8 2" xfId="53585" xr:uid="{00000000-0005-0000-0000-00006B940000}"/>
    <cellStyle name="Normal 3 3 2 3 4 2 9" xfId="29330" xr:uid="{00000000-0005-0000-0000-00006C940000}"/>
    <cellStyle name="Normal 3 3 2 3 4 3" xfId="3625" xr:uid="{00000000-0005-0000-0000-00006D940000}"/>
    <cellStyle name="Normal 3 3 2 3 4 3 2" xfId="8483" xr:uid="{00000000-0005-0000-0000-00006E940000}"/>
    <cellStyle name="Normal 3 3 2 3 4 3 2 2" xfId="35233" xr:uid="{00000000-0005-0000-0000-00006F940000}"/>
    <cellStyle name="Normal 3 3 2 3 4 3 3" xfId="13225" xr:uid="{00000000-0005-0000-0000-000070940000}"/>
    <cellStyle name="Normal 3 3 2 3 4 3 3 2" xfId="39975" xr:uid="{00000000-0005-0000-0000-000071940000}"/>
    <cellStyle name="Normal 3 3 2 3 4 3 4" xfId="23026" xr:uid="{00000000-0005-0000-0000-000072940000}"/>
    <cellStyle name="Normal 3 3 2 3 4 3 4 2" xfId="49773" xr:uid="{00000000-0005-0000-0000-000073940000}"/>
    <cellStyle name="Normal 3 3 2 3 4 3 5" xfId="30382" xr:uid="{00000000-0005-0000-0000-000074940000}"/>
    <cellStyle name="Normal 3 3 2 3 4 4" xfId="6009" xr:uid="{00000000-0005-0000-0000-000075940000}"/>
    <cellStyle name="Normal 3 3 2 3 4 4 2" xfId="32759" xr:uid="{00000000-0005-0000-0000-000076940000}"/>
    <cellStyle name="Normal 3 3 2 3 4 5" xfId="10855" xr:uid="{00000000-0005-0000-0000-000077940000}"/>
    <cellStyle name="Normal 3 3 2 3 4 5 2" xfId="37605" xr:uid="{00000000-0005-0000-0000-000078940000}"/>
    <cellStyle name="Normal 3 3 2 3 4 6" xfId="15700" xr:uid="{00000000-0005-0000-0000-000079940000}"/>
    <cellStyle name="Normal 3 3 2 3 4 6 2" xfId="42450" xr:uid="{00000000-0005-0000-0000-00007A940000}"/>
    <cellStyle name="Normal 3 3 2 3 4 7" xfId="18101" xr:uid="{00000000-0005-0000-0000-00007B940000}"/>
    <cellStyle name="Normal 3 3 2 3 4 7 2" xfId="44848" xr:uid="{00000000-0005-0000-0000-00007C940000}"/>
    <cellStyle name="Normal 3 3 2 3 4 8" xfId="20552" xr:uid="{00000000-0005-0000-0000-00007D940000}"/>
    <cellStyle name="Normal 3 3 2 3 4 8 2" xfId="47299" xr:uid="{00000000-0005-0000-0000-00007E940000}"/>
    <cellStyle name="Normal 3 3 2 3 4 9" xfId="25418" xr:uid="{00000000-0005-0000-0000-00007F940000}"/>
    <cellStyle name="Normal 3 3 2 3 4 9 2" xfId="52163" xr:uid="{00000000-0005-0000-0000-000080940000}"/>
    <cellStyle name="Normal 3 3 2 3 5" xfId="1621" xr:uid="{00000000-0005-0000-0000-000081940000}"/>
    <cellStyle name="Normal 3 3 2 3 5 2" xfId="4104" xr:uid="{00000000-0005-0000-0000-000082940000}"/>
    <cellStyle name="Normal 3 3 2 3 5 2 2" xfId="8957" xr:uid="{00000000-0005-0000-0000-000083940000}"/>
    <cellStyle name="Normal 3 3 2 3 5 2 2 2" xfId="35707" xr:uid="{00000000-0005-0000-0000-000084940000}"/>
    <cellStyle name="Normal 3 3 2 3 5 2 3" xfId="13699" xr:uid="{00000000-0005-0000-0000-000085940000}"/>
    <cellStyle name="Normal 3 3 2 3 5 2 3 2" xfId="40449" xr:uid="{00000000-0005-0000-0000-000086940000}"/>
    <cellStyle name="Normal 3 3 2 3 5 2 4" xfId="23500" xr:uid="{00000000-0005-0000-0000-000087940000}"/>
    <cellStyle name="Normal 3 3 2 3 5 2 4 2" xfId="50247" xr:uid="{00000000-0005-0000-0000-000088940000}"/>
    <cellStyle name="Normal 3 3 2 3 5 2 5" xfId="30856" xr:uid="{00000000-0005-0000-0000-000089940000}"/>
    <cellStyle name="Normal 3 3 2 3 5 3" xfId="6483" xr:uid="{00000000-0005-0000-0000-00008A940000}"/>
    <cellStyle name="Normal 3 3 2 3 5 3 2" xfId="33233" xr:uid="{00000000-0005-0000-0000-00008B940000}"/>
    <cellStyle name="Normal 3 3 2 3 5 4" xfId="11329" xr:uid="{00000000-0005-0000-0000-00008C940000}"/>
    <cellStyle name="Normal 3 3 2 3 5 4 2" xfId="38079" xr:uid="{00000000-0005-0000-0000-00008D940000}"/>
    <cellStyle name="Normal 3 3 2 3 5 5" xfId="16174" xr:uid="{00000000-0005-0000-0000-00008E940000}"/>
    <cellStyle name="Normal 3 3 2 3 5 5 2" xfId="42924" xr:uid="{00000000-0005-0000-0000-00008F940000}"/>
    <cellStyle name="Normal 3 3 2 3 5 6" xfId="18575" xr:uid="{00000000-0005-0000-0000-000090940000}"/>
    <cellStyle name="Normal 3 3 2 3 5 6 2" xfId="45322" xr:uid="{00000000-0005-0000-0000-000091940000}"/>
    <cellStyle name="Normal 3 3 2 3 5 7" xfId="21026" xr:uid="{00000000-0005-0000-0000-000092940000}"/>
    <cellStyle name="Normal 3 3 2 3 5 7 2" xfId="47773" xr:uid="{00000000-0005-0000-0000-000093940000}"/>
    <cellStyle name="Normal 3 3 2 3 5 8" xfId="25892" xr:uid="{00000000-0005-0000-0000-000094940000}"/>
    <cellStyle name="Normal 3 3 2 3 5 8 2" xfId="52637" xr:uid="{00000000-0005-0000-0000-000095940000}"/>
    <cellStyle name="Normal 3 3 2 3 5 9" xfId="28382" xr:uid="{00000000-0005-0000-0000-000096940000}"/>
    <cellStyle name="Normal 3 3 2 3 6" xfId="2097" xr:uid="{00000000-0005-0000-0000-000097940000}"/>
    <cellStyle name="Normal 3 3 2 3 6 2" xfId="4580" xr:uid="{00000000-0005-0000-0000-000098940000}"/>
    <cellStyle name="Normal 3 3 2 3 6 2 2" xfId="9431" xr:uid="{00000000-0005-0000-0000-000099940000}"/>
    <cellStyle name="Normal 3 3 2 3 6 2 2 2" xfId="36181" xr:uid="{00000000-0005-0000-0000-00009A940000}"/>
    <cellStyle name="Normal 3 3 2 3 6 2 3" xfId="14173" xr:uid="{00000000-0005-0000-0000-00009B940000}"/>
    <cellStyle name="Normal 3 3 2 3 6 2 3 2" xfId="40923" xr:uid="{00000000-0005-0000-0000-00009C940000}"/>
    <cellStyle name="Normal 3 3 2 3 6 2 4" xfId="23974" xr:uid="{00000000-0005-0000-0000-00009D940000}"/>
    <cellStyle name="Normal 3 3 2 3 6 2 4 2" xfId="50721" xr:uid="{00000000-0005-0000-0000-00009E940000}"/>
    <cellStyle name="Normal 3 3 2 3 6 2 5" xfId="31330" xr:uid="{00000000-0005-0000-0000-00009F940000}"/>
    <cellStyle name="Normal 3 3 2 3 6 3" xfId="6957" xr:uid="{00000000-0005-0000-0000-0000A0940000}"/>
    <cellStyle name="Normal 3 3 2 3 6 3 2" xfId="33707" xr:uid="{00000000-0005-0000-0000-0000A1940000}"/>
    <cellStyle name="Normal 3 3 2 3 6 4" xfId="11803" xr:uid="{00000000-0005-0000-0000-0000A2940000}"/>
    <cellStyle name="Normal 3 3 2 3 6 4 2" xfId="38553" xr:uid="{00000000-0005-0000-0000-0000A3940000}"/>
    <cellStyle name="Normal 3 3 2 3 6 5" xfId="16648" xr:uid="{00000000-0005-0000-0000-0000A4940000}"/>
    <cellStyle name="Normal 3 3 2 3 6 5 2" xfId="43398" xr:uid="{00000000-0005-0000-0000-0000A5940000}"/>
    <cellStyle name="Normal 3 3 2 3 6 6" xfId="19049" xr:uid="{00000000-0005-0000-0000-0000A6940000}"/>
    <cellStyle name="Normal 3 3 2 3 6 6 2" xfId="45796" xr:uid="{00000000-0005-0000-0000-0000A7940000}"/>
    <cellStyle name="Normal 3 3 2 3 6 7" xfId="21500" xr:uid="{00000000-0005-0000-0000-0000A8940000}"/>
    <cellStyle name="Normal 3 3 2 3 6 7 2" xfId="48247" xr:uid="{00000000-0005-0000-0000-0000A9940000}"/>
    <cellStyle name="Normal 3 3 2 3 6 8" xfId="26366" xr:uid="{00000000-0005-0000-0000-0000AA940000}"/>
    <cellStyle name="Normal 3 3 2 3 6 8 2" xfId="53111" xr:uid="{00000000-0005-0000-0000-0000AB940000}"/>
    <cellStyle name="Normal 3 3 2 3 6 9" xfId="28856" xr:uid="{00000000-0005-0000-0000-0000AC940000}"/>
    <cellStyle name="Normal 3 3 2 3 7" xfId="3072" xr:uid="{00000000-0005-0000-0000-0000AD940000}"/>
    <cellStyle name="Normal 3 3 2 3 7 2" xfId="7931" xr:uid="{00000000-0005-0000-0000-0000AE940000}"/>
    <cellStyle name="Normal 3 3 2 3 7 2 2" xfId="34681" xr:uid="{00000000-0005-0000-0000-0000AF940000}"/>
    <cellStyle name="Normal 3 3 2 3 7 3" xfId="12751" xr:uid="{00000000-0005-0000-0000-0000B0940000}"/>
    <cellStyle name="Normal 3 3 2 3 7 3 2" xfId="39501" xr:uid="{00000000-0005-0000-0000-0000B1940000}"/>
    <cellStyle name="Normal 3 3 2 3 7 4" xfId="22474" xr:uid="{00000000-0005-0000-0000-0000B2940000}"/>
    <cellStyle name="Normal 3 3 2 3 7 4 2" xfId="49221" xr:uid="{00000000-0005-0000-0000-0000B3940000}"/>
    <cellStyle name="Normal 3 3 2 3 7 5" xfId="29830" xr:uid="{00000000-0005-0000-0000-0000B4940000}"/>
    <cellStyle name="Normal 3 3 2 3 8" xfId="5535" xr:uid="{00000000-0005-0000-0000-0000B5940000}"/>
    <cellStyle name="Normal 3 3 2 3 8 2" xfId="32285" xr:uid="{00000000-0005-0000-0000-0000B6940000}"/>
    <cellStyle name="Normal 3 3 2 3 9" xfId="10380" xr:uid="{00000000-0005-0000-0000-0000B7940000}"/>
    <cellStyle name="Normal 3 3 2 3 9 2" xfId="37130" xr:uid="{00000000-0005-0000-0000-0000B8940000}"/>
    <cellStyle name="Normal 3 3 2 4" xfId="572" xr:uid="{00000000-0005-0000-0000-0000B9940000}"/>
    <cellStyle name="Normal 3 3 2 4 10" xfId="17650" xr:uid="{00000000-0005-0000-0000-0000BA940000}"/>
    <cellStyle name="Normal 3 3 2 4 10 2" xfId="44397" xr:uid="{00000000-0005-0000-0000-0000BB940000}"/>
    <cellStyle name="Normal 3 3 2 4 11" xfId="20108" xr:uid="{00000000-0005-0000-0000-0000BC940000}"/>
    <cellStyle name="Normal 3 3 2 4 11 2" xfId="46855" xr:uid="{00000000-0005-0000-0000-0000BD940000}"/>
    <cellStyle name="Normal 3 3 2 4 12" xfId="24974" xr:uid="{00000000-0005-0000-0000-0000BE940000}"/>
    <cellStyle name="Normal 3 3 2 4 12 2" xfId="51720" xr:uid="{00000000-0005-0000-0000-0000BF940000}"/>
    <cellStyle name="Normal 3 3 2 4 13" xfId="27387" xr:uid="{00000000-0005-0000-0000-0000C0940000}"/>
    <cellStyle name="Normal 3 3 2 4 2" xfId="904" xr:uid="{00000000-0005-0000-0000-0000C1940000}"/>
    <cellStyle name="Normal 3 3 2 4 2 10" xfId="20346" xr:uid="{00000000-0005-0000-0000-0000C2940000}"/>
    <cellStyle name="Normal 3 3 2 4 2 10 2" xfId="47093" xr:uid="{00000000-0005-0000-0000-0000C3940000}"/>
    <cellStyle name="Normal 3 3 2 4 2 11" xfId="25212" xr:uid="{00000000-0005-0000-0000-0000C4940000}"/>
    <cellStyle name="Normal 3 3 2 4 2 11 2" xfId="51957" xr:uid="{00000000-0005-0000-0000-0000C5940000}"/>
    <cellStyle name="Normal 3 3 2 4 2 12" xfId="27676" xr:uid="{00000000-0005-0000-0000-0000C6940000}"/>
    <cellStyle name="Normal 3 3 2 4 2 2" xfId="1411" xr:uid="{00000000-0005-0000-0000-0000C7940000}"/>
    <cellStyle name="Normal 3 3 2 4 2 2 10" xfId="28176" xr:uid="{00000000-0005-0000-0000-0000C8940000}"/>
    <cellStyle name="Normal 3 3 2 4 2 2 2" xfId="2839" xr:uid="{00000000-0005-0000-0000-0000C9940000}"/>
    <cellStyle name="Normal 3 3 2 4 2 2 2 2" xfId="5322" xr:uid="{00000000-0005-0000-0000-0000CA940000}"/>
    <cellStyle name="Normal 3 3 2 4 2 2 2 2 2" xfId="10173" xr:uid="{00000000-0005-0000-0000-0000CB940000}"/>
    <cellStyle name="Normal 3 3 2 4 2 2 2 2 2 2" xfId="36923" xr:uid="{00000000-0005-0000-0000-0000CC940000}"/>
    <cellStyle name="Normal 3 3 2 4 2 2 2 2 3" xfId="14915" xr:uid="{00000000-0005-0000-0000-0000CD940000}"/>
    <cellStyle name="Normal 3 3 2 4 2 2 2 2 3 2" xfId="41665" xr:uid="{00000000-0005-0000-0000-0000CE940000}"/>
    <cellStyle name="Normal 3 3 2 4 2 2 2 2 4" xfId="24716" xr:uid="{00000000-0005-0000-0000-0000CF940000}"/>
    <cellStyle name="Normal 3 3 2 4 2 2 2 2 4 2" xfId="51463" xr:uid="{00000000-0005-0000-0000-0000D0940000}"/>
    <cellStyle name="Normal 3 3 2 4 2 2 2 2 5" xfId="32072" xr:uid="{00000000-0005-0000-0000-0000D1940000}"/>
    <cellStyle name="Normal 3 3 2 4 2 2 2 3" xfId="7699" xr:uid="{00000000-0005-0000-0000-0000D2940000}"/>
    <cellStyle name="Normal 3 3 2 4 2 2 2 3 2" xfId="34449" xr:uid="{00000000-0005-0000-0000-0000D3940000}"/>
    <cellStyle name="Normal 3 3 2 4 2 2 2 4" xfId="12545" xr:uid="{00000000-0005-0000-0000-0000D4940000}"/>
    <cellStyle name="Normal 3 3 2 4 2 2 2 4 2" xfId="39295" xr:uid="{00000000-0005-0000-0000-0000D5940000}"/>
    <cellStyle name="Normal 3 3 2 4 2 2 2 5" xfId="17390" xr:uid="{00000000-0005-0000-0000-0000D6940000}"/>
    <cellStyle name="Normal 3 3 2 4 2 2 2 5 2" xfId="44140" xr:uid="{00000000-0005-0000-0000-0000D7940000}"/>
    <cellStyle name="Normal 3 3 2 4 2 2 2 6" xfId="19791" xr:uid="{00000000-0005-0000-0000-0000D8940000}"/>
    <cellStyle name="Normal 3 3 2 4 2 2 2 6 2" xfId="46538" xr:uid="{00000000-0005-0000-0000-0000D9940000}"/>
    <cellStyle name="Normal 3 3 2 4 2 2 2 7" xfId="22242" xr:uid="{00000000-0005-0000-0000-0000DA940000}"/>
    <cellStyle name="Normal 3 3 2 4 2 2 2 7 2" xfId="48989" xr:uid="{00000000-0005-0000-0000-0000DB940000}"/>
    <cellStyle name="Normal 3 3 2 4 2 2 2 8" xfId="27108" xr:uid="{00000000-0005-0000-0000-0000DC940000}"/>
    <cellStyle name="Normal 3 3 2 4 2 2 2 8 2" xfId="53853" xr:uid="{00000000-0005-0000-0000-0000DD940000}"/>
    <cellStyle name="Normal 3 3 2 4 2 2 2 9" xfId="29598" xr:uid="{00000000-0005-0000-0000-0000DE940000}"/>
    <cellStyle name="Normal 3 3 2 4 2 2 3" xfId="3894" xr:uid="{00000000-0005-0000-0000-0000DF940000}"/>
    <cellStyle name="Normal 3 3 2 4 2 2 3 2" xfId="8751" xr:uid="{00000000-0005-0000-0000-0000E0940000}"/>
    <cellStyle name="Normal 3 3 2 4 2 2 3 2 2" xfId="35501" xr:uid="{00000000-0005-0000-0000-0000E1940000}"/>
    <cellStyle name="Normal 3 3 2 4 2 2 3 3" xfId="13493" xr:uid="{00000000-0005-0000-0000-0000E2940000}"/>
    <cellStyle name="Normal 3 3 2 4 2 2 3 3 2" xfId="40243" xr:uid="{00000000-0005-0000-0000-0000E3940000}"/>
    <cellStyle name="Normal 3 3 2 4 2 2 3 4" xfId="23294" xr:uid="{00000000-0005-0000-0000-0000E4940000}"/>
    <cellStyle name="Normal 3 3 2 4 2 2 3 4 2" xfId="50041" xr:uid="{00000000-0005-0000-0000-0000E5940000}"/>
    <cellStyle name="Normal 3 3 2 4 2 2 3 5" xfId="30650" xr:uid="{00000000-0005-0000-0000-0000E6940000}"/>
    <cellStyle name="Normal 3 3 2 4 2 2 4" xfId="6277" xr:uid="{00000000-0005-0000-0000-0000E7940000}"/>
    <cellStyle name="Normal 3 3 2 4 2 2 4 2" xfId="33027" xr:uid="{00000000-0005-0000-0000-0000E8940000}"/>
    <cellStyle name="Normal 3 3 2 4 2 2 5" xfId="11123" xr:uid="{00000000-0005-0000-0000-0000E9940000}"/>
    <cellStyle name="Normal 3 3 2 4 2 2 5 2" xfId="37873" xr:uid="{00000000-0005-0000-0000-0000EA940000}"/>
    <cellStyle name="Normal 3 3 2 4 2 2 6" xfId="15968" xr:uid="{00000000-0005-0000-0000-0000EB940000}"/>
    <cellStyle name="Normal 3 3 2 4 2 2 6 2" xfId="42718" xr:uid="{00000000-0005-0000-0000-0000EC940000}"/>
    <cellStyle name="Normal 3 3 2 4 2 2 7" xfId="18369" xr:uid="{00000000-0005-0000-0000-0000ED940000}"/>
    <cellStyle name="Normal 3 3 2 4 2 2 7 2" xfId="45116" xr:uid="{00000000-0005-0000-0000-0000EE940000}"/>
    <cellStyle name="Normal 3 3 2 4 2 2 8" xfId="20820" xr:uid="{00000000-0005-0000-0000-0000EF940000}"/>
    <cellStyle name="Normal 3 3 2 4 2 2 8 2" xfId="47567" xr:uid="{00000000-0005-0000-0000-0000F0940000}"/>
    <cellStyle name="Normal 3 3 2 4 2 2 9" xfId="25686" xr:uid="{00000000-0005-0000-0000-0000F1940000}"/>
    <cellStyle name="Normal 3 3 2 4 2 2 9 2" xfId="52431" xr:uid="{00000000-0005-0000-0000-0000F2940000}"/>
    <cellStyle name="Normal 3 3 2 4 2 3" xfId="1890" xr:uid="{00000000-0005-0000-0000-0000F3940000}"/>
    <cellStyle name="Normal 3 3 2 4 2 3 2" xfId="4373" xr:uid="{00000000-0005-0000-0000-0000F4940000}"/>
    <cellStyle name="Normal 3 3 2 4 2 3 2 2" xfId="9225" xr:uid="{00000000-0005-0000-0000-0000F5940000}"/>
    <cellStyle name="Normal 3 3 2 4 2 3 2 2 2" xfId="35975" xr:uid="{00000000-0005-0000-0000-0000F6940000}"/>
    <cellStyle name="Normal 3 3 2 4 2 3 2 3" xfId="13967" xr:uid="{00000000-0005-0000-0000-0000F7940000}"/>
    <cellStyle name="Normal 3 3 2 4 2 3 2 3 2" xfId="40717" xr:uid="{00000000-0005-0000-0000-0000F8940000}"/>
    <cellStyle name="Normal 3 3 2 4 2 3 2 4" xfId="23768" xr:uid="{00000000-0005-0000-0000-0000F9940000}"/>
    <cellStyle name="Normal 3 3 2 4 2 3 2 4 2" xfId="50515" xr:uid="{00000000-0005-0000-0000-0000FA940000}"/>
    <cellStyle name="Normal 3 3 2 4 2 3 2 5" xfId="31124" xr:uid="{00000000-0005-0000-0000-0000FB940000}"/>
    <cellStyle name="Normal 3 3 2 4 2 3 3" xfId="6751" xr:uid="{00000000-0005-0000-0000-0000FC940000}"/>
    <cellStyle name="Normal 3 3 2 4 2 3 3 2" xfId="33501" xr:uid="{00000000-0005-0000-0000-0000FD940000}"/>
    <cellStyle name="Normal 3 3 2 4 2 3 4" xfId="11597" xr:uid="{00000000-0005-0000-0000-0000FE940000}"/>
    <cellStyle name="Normal 3 3 2 4 2 3 4 2" xfId="38347" xr:uid="{00000000-0005-0000-0000-0000FF940000}"/>
    <cellStyle name="Normal 3 3 2 4 2 3 5" xfId="16442" xr:uid="{00000000-0005-0000-0000-000000950000}"/>
    <cellStyle name="Normal 3 3 2 4 2 3 5 2" xfId="43192" xr:uid="{00000000-0005-0000-0000-000001950000}"/>
    <cellStyle name="Normal 3 3 2 4 2 3 6" xfId="18843" xr:uid="{00000000-0005-0000-0000-000002950000}"/>
    <cellStyle name="Normal 3 3 2 4 2 3 6 2" xfId="45590" xr:uid="{00000000-0005-0000-0000-000003950000}"/>
    <cellStyle name="Normal 3 3 2 4 2 3 7" xfId="21294" xr:uid="{00000000-0005-0000-0000-000004950000}"/>
    <cellStyle name="Normal 3 3 2 4 2 3 7 2" xfId="48041" xr:uid="{00000000-0005-0000-0000-000005950000}"/>
    <cellStyle name="Normal 3 3 2 4 2 3 8" xfId="26160" xr:uid="{00000000-0005-0000-0000-000006950000}"/>
    <cellStyle name="Normal 3 3 2 4 2 3 8 2" xfId="52905" xr:uid="{00000000-0005-0000-0000-000007950000}"/>
    <cellStyle name="Normal 3 3 2 4 2 3 9" xfId="28650" xr:uid="{00000000-0005-0000-0000-000008950000}"/>
    <cellStyle name="Normal 3 3 2 4 2 4" xfId="2365" xr:uid="{00000000-0005-0000-0000-000009950000}"/>
    <cellStyle name="Normal 3 3 2 4 2 4 2" xfId="4848" xr:uid="{00000000-0005-0000-0000-00000A950000}"/>
    <cellStyle name="Normal 3 3 2 4 2 4 2 2" xfId="9699" xr:uid="{00000000-0005-0000-0000-00000B950000}"/>
    <cellStyle name="Normal 3 3 2 4 2 4 2 2 2" xfId="36449" xr:uid="{00000000-0005-0000-0000-00000C950000}"/>
    <cellStyle name="Normal 3 3 2 4 2 4 2 3" xfId="14441" xr:uid="{00000000-0005-0000-0000-00000D950000}"/>
    <cellStyle name="Normal 3 3 2 4 2 4 2 3 2" xfId="41191" xr:uid="{00000000-0005-0000-0000-00000E950000}"/>
    <cellStyle name="Normal 3 3 2 4 2 4 2 4" xfId="24242" xr:uid="{00000000-0005-0000-0000-00000F950000}"/>
    <cellStyle name="Normal 3 3 2 4 2 4 2 4 2" xfId="50989" xr:uid="{00000000-0005-0000-0000-000010950000}"/>
    <cellStyle name="Normal 3 3 2 4 2 4 2 5" xfId="31598" xr:uid="{00000000-0005-0000-0000-000011950000}"/>
    <cellStyle name="Normal 3 3 2 4 2 4 3" xfId="7225" xr:uid="{00000000-0005-0000-0000-000012950000}"/>
    <cellStyle name="Normal 3 3 2 4 2 4 3 2" xfId="33975" xr:uid="{00000000-0005-0000-0000-000013950000}"/>
    <cellStyle name="Normal 3 3 2 4 2 4 4" xfId="12071" xr:uid="{00000000-0005-0000-0000-000014950000}"/>
    <cellStyle name="Normal 3 3 2 4 2 4 4 2" xfId="38821" xr:uid="{00000000-0005-0000-0000-000015950000}"/>
    <cellStyle name="Normal 3 3 2 4 2 4 5" xfId="16916" xr:uid="{00000000-0005-0000-0000-000016950000}"/>
    <cellStyle name="Normal 3 3 2 4 2 4 5 2" xfId="43666" xr:uid="{00000000-0005-0000-0000-000017950000}"/>
    <cellStyle name="Normal 3 3 2 4 2 4 6" xfId="19317" xr:uid="{00000000-0005-0000-0000-000018950000}"/>
    <cellStyle name="Normal 3 3 2 4 2 4 6 2" xfId="46064" xr:uid="{00000000-0005-0000-0000-000019950000}"/>
    <cellStyle name="Normal 3 3 2 4 2 4 7" xfId="21768" xr:uid="{00000000-0005-0000-0000-00001A950000}"/>
    <cellStyle name="Normal 3 3 2 4 2 4 7 2" xfId="48515" xr:uid="{00000000-0005-0000-0000-00001B950000}"/>
    <cellStyle name="Normal 3 3 2 4 2 4 8" xfId="26634" xr:uid="{00000000-0005-0000-0000-00001C950000}"/>
    <cellStyle name="Normal 3 3 2 4 2 4 8 2" xfId="53379" xr:uid="{00000000-0005-0000-0000-00001D950000}"/>
    <cellStyle name="Normal 3 3 2 4 2 4 9" xfId="29124" xr:uid="{00000000-0005-0000-0000-00001E950000}"/>
    <cellStyle name="Normal 3 3 2 4 2 5" xfId="3392" xr:uid="{00000000-0005-0000-0000-00001F950000}"/>
    <cellStyle name="Normal 3 3 2 4 2 5 2" xfId="8251" xr:uid="{00000000-0005-0000-0000-000020950000}"/>
    <cellStyle name="Normal 3 3 2 4 2 5 2 2" xfId="35001" xr:uid="{00000000-0005-0000-0000-000021950000}"/>
    <cellStyle name="Normal 3 3 2 4 2 5 3" xfId="13019" xr:uid="{00000000-0005-0000-0000-000022950000}"/>
    <cellStyle name="Normal 3 3 2 4 2 5 3 2" xfId="39769" xr:uid="{00000000-0005-0000-0000-000023950000}"/>
    <cellStyle name="Normal 3 3 2 4 2 5 4" xfId="22794" xr:uid="{00000000-0005-0000-0000-000024950000}"/>
    <cellStyle name="Normal 3 3 2 4 2 5 4 2" xfId="49541" xr:uid="{00000000-0005-0000-0000-000025950000}"/>
    <cellStyle name="Normal 3 3 2 4 2 5 5" xfId="30150" xr:uid="{00000000-0005-0000-0000-000026950000}"/>
    <cellStyle name="Normal 3 3 2 4 2 6" xfId="5803" xr:uid="{00000000-0005-0000-0000-000027950000}"/>
    <cellStyle name="Normal 3 3 2 4 2 6 2" xfId="32553" xr:uid="{00000000-0005-0000-0000-000028950000}"/>
    <cellStyle name="Normal 3 3 2 4 2 7" xfId="10649" xr:uid="{00000000-0005-0000-0000-000029950000}"/>
    <cellStyle name="Normal 3 3 2 4 2 7 2" xfId="37399" xr:uid="{00000000-0005-0000-0000-00002A950000}"/>
    <cellStyle name="Normal 3 3 2 4 2 8" xfId="15494" xr:uid="{00000000-0005-0000-0000-00002B950000}"/>
    <cellStyle name="Normal 3 3 2 4 2 8 2" xfId="42244" xr:uid="{00000000-0005-0000-0000-00002C950000}"/>
    <cellStyle name="Normal 3 3 2 4 2 9" xfId="17893" xr:uid="{00000000-0005-0000-0000-00002D950000}"/>
    <cellStyle name="Normal 3 3 2 4 2 9 2" xfId="44640" xr:uid="{00000000-0005-0000-0000-00002E950000}"/>
    <cellStyle name="Normal 3 3 2 4 3" xfId="1172" xr:uid="{00000000-0005-0000-0000-00002F950000}"/>
    <cellStyle name="Normal 3 3 2 4 3 10" xfId="27939" xr:uid="{00000000-0005-0000-0000-000030950000}"/>
    <cellStyle name="Normal 3 3 2 4 3 2" xfId="2602" xr:uid="{00000000-0005-0000-0000-000031950000}"/>
    <cellStyle name="Normal 3 3 2 4 3 2 2" xfId="5085" xr:uid="{00000000-0005-0000-0000-000032950000}"/>
    <cellStyle name="Normal 3 3 2 4 3 2 2 2" xfId="9936" xr:uid="{00000000-0005-0000-0000-000033950000}"/>
    <cellStyle name="Normal 3 3 2 4 3 2 2 2 2" xfId="36686" xr:uid="{00000000-0005-0000-0000-000034950000}"/>
    <cellStyle name="Normal 3 3 2 4 3 2 2 3" xfId="14678" xr:uid="{00000000-0005-0000-0000-000035950000}"/>
    <cellStyle name="Normal 3 3 2 4 3 2 2 3 2" xfId="41428" xr:uid="{00000000-0005-0000-0000-000036950000}"/>
    <cellStyle name="Normal 3 3 2 4 3 2 2 4" xfId="24479" xr:uid="{00000000-0005-0000-0000-000037950000}"/>
    <cellStyle name="Normal 3 3 2 4 3 2 2 4 2" xfId="51226" xr:uid="{00000000-0005-0000-0000-000038950000}"/>
    <cellStyle name="Normal 3 3 2 4 3 2 2 5" xfId="31835" xr:uid="{00000000-0005-0000-0000-000039950000}"/>
    <cellStyle name="Normal 3 3 2 4 3 2 3" xfId="7462" xr:uid="{00000000-0005-0000-0000-00003A950000}"/>
    <cellStyle name="Normal 3 3 2 4 3 2 3 2" xfId="34212" xr:uid="{00000000-0005-0000-0000-00003B950000}"/>
    <cellStyle name="Normal 3 3 2 4 3 2 4" xfId="12308" xr:uid="{00000000-0005-0000-0000-00003C950000}"/>
    <cellStyle name="Normal 3 3 2 4 3 2 4 2" xfId="39058" xr:uid="{00000000-0005-0000-0000-00003D950000}"/>
    <cellStyle name="Normal 3 3 2 4 3 2 5" xfId="17153" xr:uid="{00000000-0005-0000-0000-00003E950000}"/>
    <cellStyle name="Normal 3 3 2 4 3 2 5 2" xfId="43903" xr:uid="{00000000-0005-0000-0000-00003F950000}"/>
    <cellStyle name="Normal 3 3 2 4 3 2 6" xfId="19554" xr:uid="{00000000-0005-0000-0000-000040950000}"/>
    <cellStyle name="Normal 3 3 2 4 3 2 6 2" xfId="46301" xr:uid="{00000000-0005-0000-0000-000041950000}"/>
    <cellStyle name="Normal 3 3 2 4 3 2 7" xfId="22005" xr:uid="{00000000-0005-0000-0000-000042950000}"/>
    <cellStyle name="Normal 3 3 2 4 3 2 7 2" xfId="48752" xr:uid="{00000000-0005-0000-0000-000043950000}"/>
    <cellStyle name="Normal 3 3 2 4 3 2 8" xfId="26871" xr:uid="{00000000-0005-0000-0000-000044950000}"/>
    <cellStyle name="Normal 3 3 2 4 3 2 8 2" xfId="53616" xr:uid="{00000000-0005-0000-0000-000045950000}"/>
    <cellStyle name="Normal 3 3 2 4 3 2 9" xfId="29361" xr:uid="{00000000-0005-0000-0000-000046950000}"/>
    <cellStyle name="Normal 3 3 2 4 3 3" xfId="3656" xr:uid="{00000000-0005-0000-0000-000047950000}"/>
    <cellStyle name="Normal 3 3 2 4 3 3 2" xfId="8514" xr:uid="{00000000-0005-0000-0000-000048950000}"/>
    <cellStyle name="Normal 3 3 2 4 3 3 2 2" xfId="35264" xr:uid="{00000000-0005-0000-0000-000049950000}"/>
    <cellStyle name="Normal 3 3 2 4 3 3 3" xfId="13256" xr:uid="{00000000-0005-0000-0000-00004A950000}"/>
    <cellStyle name="Normal 3 3 2 4 3 3 3 2" xfId="40006" xr:uid="{00000000-0005-0000-0000-00004B950000}"/>
    <cellStyle name="Normal 3 3 2 4 3 3 4" xfId="23057" xr:uid="{00000000-0005-0000-0000-00004C950000}"/>
    <cellStyle name="Normal 3 3 2 4 3 3 4 2" xfId="49804" xr:uid="{00000000-0005-0000-0000-00004D950000}"/>
    <cellStyle name="Normal 3 3 2 4 3 3 5" xfId="30413" xr:uid="{00000000-0005-0000-0000-00004E950000}"/>
    <cellStyle name="Normal 3 3 2 4 3 4" xfId="6040" xr:uid="{00000000-0005-0000-0000-00004F950000}"/>
    <cellStyle name="Normal 3 3 2 4 3 4 2" xfId="32790" xr:uid="{00000000-0005-0000-0000-000050950000}"/>
    <cellStyle name="Normal 3 3 2 4 3 5" xfId="10886" xr:uid="{00000000-0005-0000-0000-000051950000}"/>
    <cellStyle name="Normal 3 3 2 4 3 5 2" xfId="37636" xr:uid="{00000000-0005-0000-0000-000052950000}"/>
    <cellStyle name="Normal 3 3 2 4 3 6" xfId="15731" xr:uid="{00000000-0005-0000-0000-000053950000}"/>
    <cellStyle name="Normal 3 3 2 4 3 6 2" xfId="42481" xr:uid="{00000000-0005-0000-0000-000054950000}"/>
    <cellStyle name="Normal 3 3 2 4 3 7" xfId="18132" xr:uid="{00000000-0005-0000-0000-000055950000}"/>
    <cellStyle name="Normal 3 3 2 4 3 7 2" xfId="44879" xr:uid="{00000000-0005-0000-0000-000056950000}"/>
    <cellStyle name="Normal 3 3 2 4 3 8" xfId="20583" xr:uid="{00000000-0005-0000-0000-000057950000}"/>
    <cellStyle name="Normal 3 3 2 4 3 8 2" xfId="47330" xr:uid="{00000000-0005-0000-0000-000058950000}"/>
    <cellStyle name="Normal 3 3 2 4 3 9" xfId="25449" xr:uid="{00000000-0005-0000-0000-000059950000}"/>
    <cellStyle name="Normal 3 3 2 4 3 9 2" xfId="52194" xr:uid="{00000000-0005-0000-0000-00005A950000}"/>
    <cellStyle name="Normal 3 3 2 4 4" xfId="1652" xr:uid="{00000000-0005-0000-0000-00005B950000}"/>
    <cellStyle name="Normal 3 3 2 4 4 2" xfId="4135" xr:uid="{00000000-0005-0000-0000-00005C950000}"/>
    <cellStyle name="Normal 3 3 2 4 4 2 2" xfId="8988" xr:uid="{00000000-0005-0000-0000-00005D950000}"/>
    <cellStyle name="Normal 3 3 2 4 4 2 2 2" xfId="35738" xr:uid="{00000000-0005-0000-0000-00005E950000}"/>
    <cellStyle name="Normal 3 3 2 4 4 2 3" xfId="13730" xr:uid="{00000000-0005-0000-0000-00005F950000}"/>
    <cellStyle name="Normal 3 3 2 4 4 2 3 2" xfId="40480" xr:uid="{00000000-0005-0000-0000-000060950000}"/>
    <cellStyle name="Normal 3 3 2 4 4 2 4" xfId="23531" xr:uid="{00000000-0005-0000-0000-000061950000}"/>
    <cellStyle name="Normal 3 3 2 4 4 2 4 2" xfId="50278" xr:uid="{00000000-0005-0000-0000-000062950000}"/>
    <cellStyle name="Normal 3 3 2 4 4 2 5" xfId="30887" xr:uid="{00000000-0005-0000-0000-000063950000}"/>
    <cellStyle name="Normal 3 3 2 4 4 3" xfId="6514" xr:uid="{00000000-0005-0000-0000-000064950000}"/>
    <cellStyle name="Normal 3 3 2 4 4 3 2" xfId="33264" xr:uid="{00000000-0005-0000-0000-000065950000}"/>
    <cellStyle name="Normal 3 3 2 4 4 4" xfId="11360" xr:uid="{00000000-0005-0000-0000-000066950000}"/>
    <cellStyle name="Normal 3 3 2 4 4 4 2" xfId="38110" xr:uid="{00000000-0005-0000-0000-000067950000}"/>
    <cellStyle name="Normal 3 3 2 4 4 5" xfId="16205" xr:uid="{00000000-0005-0000-0000-000068950000}"/>
    <cellStyle name="Normal 3 3 2 4 4 5 2" xfId="42955" xr:uid="{00000000-0005-0000-0000-000069950000}"/>
    <cellStyle name="Normal 3 3 2 4 4 6" xfId="18606" xr:uid="{00000000-0005-0000-0000-00006A950000}"/>
    <cellStyle name="Normal 3 3 2 4 4 6 2" xfId="45353" xr:uid="{00000000-0005-0000-0000-00006B950000}"/>
    <cellStyle name="Normal 3 3 2 4 4 7" xfId="21057" xr:uid="{00000000-0005-0000-0000-00006C950000}"/>
    <cellStyle name="Normal 3 3 2 4 4 7 2" xfId="47804" xr:uid="{00000000-0005-0000-0000-00006D950000}"/>
    <cellStyle name="Normal 3 3 2 4 4 8" xfId="25923" xr:uid="{00000000-0005-0000-0000-00006E950000}"/>
    <cellStyle name="Normal 3 3 2 4 4 8 2" xfId="52668" xr:uid="{00000000-0005-0000-0000-00006F950000}"/>
    <cellStyle name="Normal 3 3 2 4 4 9" xfId="28413" xr:uid="{00000000-0005-0000-0000-000070950000}"/>
    <cellStyle name="Normal 3 3 2 4 5" xfId="2128" xr:uid="{00000000-0005-0000-0000-000071950000}"/>
    <cellStyle name="Normal 3 3 2 4 5 2" xfId="4611" xr:uid="{00000000-0005-0000-0000-000072950000}"/>
    <cellStyle name="Normal 3 3 2 4 5 2 2" xfId="9462" xr:uid="{00000000-0005-0000-0000-000073950000}"/>
    <cellStyle name="Normal 3 3 2 4 5 2 2 2" xfId="36212" xr:uid="{00000000-0005-0000-0000-000074950000}"/>
    <cellStyle name="Normal 3 3 2 4 5 2 3" xfId="14204" xr:uid="{00000000-0005-0000-0000-000075950000}"/>
    <cellStyle name="Normal 3 3 2 4 5 2 3 2" xfId="40954" xr:uid="{00000000-0005-0000-0000-000076950000}"/>
    <cellStyle name="Normal 3 3 2 4 5 2 4" xfId="24005" xr:uid="{00000000-0005-0000-0000-000077950000}"/>
    <cellStyle name="Normal 3 3 2 4 5 2 4 2" xfId="50752" xr:uid="{00000000-0005-0000-0000-000078950000}"/>
    <cellStyle name="Normal 3 3 2 4 5 2 5" xfId="31361" xr:uid="{00000000-0005-0000-0000-000079950000}"/>
    <cellStyle name="Normal 3 3 2 4 5 3" xfId="6988" xr:uid="{00000000-0005-0000-0000-00007A950000}"/>
    <cellStyle name="Normal 3 3 2 4 5 3 2" xfId="33738" xr:uid="{00000000-0005-0000-0000-00007B950000}"/>
    <cellStyle name="Normal 3 3 2 4 5 4" xfId="11834" xr:uid="{00000000-0005-0000-0000-00007C950000}"/>
    <cellStyle name="Normal 3 3 2 4 5 4 2" xfId="38584" xr:uid="{00000000-0005-0000-0000-00007D950000}"/>
    <cellStyle name="Normal 3 3 2 4 5 5" xfId="16679" xr:uid="{00000000-0005-0000-0000-00007E950000}"/>
    <cellStyle name="Normal 3 3 2 4 5 5 2" xfId="43429" xr:uid="{00000000-0005-0000-0000-00007F950000}"/>
    <cellStyle name="Normal 3 3 2 4 5 6" xfId="19080" xr:uid="{00000000-0005-0000-0000-000080950000}"/>
    <cellStyle name="Normal 3 3 2 4 5 6 2" xfId="45827" xr:uid="{00000000-0005-0000-0000-000081950000}"/>
    <cellStyle name="Normal 3 3 2 4 5 7" xfId="21531" xr:uid="{00000000-0005-0000-0000-000082950000}"/>
    <cellStyle name="Normal 3 3 2 4 5 7 2" xfId="48278" xr:uid="{00000000-0005-0000-0000-000083950000}"/>
    <cellStyle name="Normal 3 3 2 4 5 8" xfId="26397" xr:uid="{00000000-0005-0000-0000-000084950000}"/>
    <cellStyle name="Normal 3 3 2 4 5 8 2" xfId="53142" xr:uid="{00000000-0005-0000-0000-000085950000}"/>
    <cellStyle name="Normal 3 3 2 4 5 9" xfId="28887" xr:uid="{00000000-0005-0000-0000-000086950000}"/>
    <cellStyle name="Normal 3 3 2 4 6" xfId="3103" xr:uid="{00000000-0005-0000-0000-000087950000}"/>
    <cellStyle name="Normal 3 3 2 4 6 2" xfId="7962" xr:uid="{00000000-0005-0000-0000-000088950000}"/>
    <cellStyle name="Normal 3 3 2 4 6 2 2" xfId="34712" xr:uid="{00000000-0005-0000-0000-000089950000}"/>
    <cellStyle name="Normal 3 3 2 4 6 3" xfId="12782" xr:uid="{00000000-0005-0000-0000-00008A950000}"/>
    <cellStyle name="Normal 3 3 2 4 6 3 2" xfId="39532" xr:uid="{00000000-0005-0000-0000-00008B950000}"/>
    <cellStyle name="Normal 3 3 2 4 6 4" xfId="22505" xr:uid="{00000000-0005-0000-0000-00008C950000}"/>
    <cellStyle name="Normal 3 3 2 4 6 4 2" xfId="49252" xr:uid="{00000000-0005-0000-0000-00008D950000}"/>
    <cellStyle name="Normal 3 3 2 4 6 5" xfId="29861" xr:uid="{00000000-0005-0000-0000-00008E950000}"/>
    <cellStyle name="Normal 3 3 2 4 7" xfId="5566" xr:uid="{00000000-0005-0000-0000-00008F950000}"/>
    <cellStyle name="Normal 3 3 2 4 7 2" xfId="32316" xr:uid="{00000000-0005-0000-0000-000090950000}"/>
    <cellStyle name="Normal 3 3 2 4 8" xfId="10411" xr:uid="{00000000-0005-0000-0000-000091950000}"/>
    <cellStyle name="Normal 3 3 2 4 8 2" xfId="37161" xr:uid="{00000000-0005-0000-0000-000092950000}"/>
    <cellStyle name="Normal 3 3 2 4 9" xfId="15257" xr:uid="{00000000-0005-0000-0000-000093950000}"/>
    <cellStyle name="Normal 3 3 2 4 9 2" xfId="42007" xr:uid="{00000000-0005-0000-0000-000094950000}"/>
    <cellStyle name="Normal 3 3 2 5" xfId="611" xr:uid="{00000000-0005-0000-0000-000095950000}"/>
    <cellStyle name="Normal 3 3 2 5 10" xfId="17685" xr:uid="{00000000-0005-0000-0000-000096950000}"/>
    <cellStyle name="Normal 3 3 2 5 10 2" xfId="44432" xr:uid="{00000000-0005-0000-0000-000097950000}"/>
    <cellStyle name="Normal 3 3 2 5 11" xfId="20143" xr:uid="{00000000-0005-0000-0000-000098950000}"/>
    <cellStyle name="Normal 3 3 2 5 11 2" xfId="46890" xr:uid="{00000000-0005-0000-0000-000099950000}"/>
    <cellStyle name="Normal 3 3 2 5 12" xfId="25009" xr:uid="{00000000-0005-0000-0000-00009A950000}"/>
    <cellStyle name="Normal 3 3 2 5 12 2" xfId="51755" xr:uid="{00000000-0005-0000-0000-00009B950000}"/>
    <cellStyle name="Normal 3 3 2 5 13" xfId="27422" xr:uid="{00000000-0005-0000-0000-00009C950000}"/>
    <cellStyle name="Normal 3 3 2 5 2" xfId="943" xr:uid="{00000000-0005-0000-0000-00009D950000}"/>
    <cellStyle name="Normal 3 3 2 5 2 10" xfId="20381" xr:uid="{00000000-0005-0000-0000-00009E950000}"/>
    <cellStyle name="Normal 3 3 2 5 2 10 2" xfId="47128" xr:uid="{00000000-0005-0000-0000-00009F950000}"/>
    <cellStyle name="Normal 3 3 2 5 2 11" xfId="25247" xr:uid="{00000000-0005-0000-0000-0000A0950000}"/>
    <cellStyle name="Normal 3 3 2 5 2 11 2" xfId="51992" xr:uid="{00000000-0005-0000-0000-0000A1950000}"/>
    <cellStyle name="Normal 3 3 2 5 2 12" xfId="27711" xr:uid="{00000000-0005-0000-0000-0000A2950000}"/>
    <cellStyle name="Normal 3 3 2 5 2 2" xfId="1446" xr:uid="{00000000-0005-0000-0000-0000A3950000}"/>
    <cellStyle name="Normal 3 3 2 5 2 2 10" xfId="28211" xr:uid="{00000000-0005-0000-0000-0000A4950000}"/>
    <cellStyle name="Normal 3 3 2 5 2 2 2" xfId="2874" xr:uid="{00000000-0005-0000-0000-0000A5950000}"/>
    <cellStyle name="Normal 3 3 2 5 2 2 2 2" xfId="5357" xr:uid="{00000000-0005-0000-0000-0000A6950000}"/>
    <cellStyle name="Normal 3 3 2 5 2 2 2 2 2" xfId="10208" xr:uid="{00000000-0005-0000-0000-0000A7950000}"/>
    <cellStyle name="Normal 3 3 2 5 2 2 2 2 2 2" xfId="36958" xr:uid="{00000000-0005-0000-0000-0000A8950000}"/>
    <cellStyle name="Normal 3 3 2 5 2 2 2 2 3" xfId="14950" xr:uid="{00000000-0005-0000-0000-0000A9950000}"/>
    <cellStyle name="Normal 3 3 2 5 2 2 2 2 3 2" xfId="41700" xr:uid="{00000000-0005-0000-0000-0000AA950000}"/>
    <cellStyle name="Normal 3 3 2 5 2 2 2 2 4" xfId="24751" xr:uid="{00000000-0005-0000-0000-0000AB950000}"/>
    <cellStyle name="Normal 3 3 2 5 2 2 2 2 4 2" xfId="51498" xr:uid="{00000000-0005-0000-0000-0000AC950000}"/>
    <cellStyle name="Normal 3 3 2 5 2 2 2 2 5" xfId="32107" xr:uid="{00000000-0005-0000-0000-0000AD950000}"/>
    <cellStyle name="Normal 3 3 2 5 2 2 2 3" xfId="7734" xr:uid="{00000000-0005-0000-0000-0000AE950000}"/>
    <cellStyle name="Normal 3 3 2 5 2 2 2 3 2" xfId="34484" xr:uid="{00000000-0005-0000-0000-0000AF950000}"/>
    <cellStyle name="Normal 3 3 2 5 2 2 2 4" xfId="12580" xr:uid="{00000000-0005-0000-0000-0000B0950000}"/>
    <cellStyle name="Normal 3 3 2 5 2 2 2 4 2" xfId="39330" xr:uid="{00000000-0005-0000-0000-0000B1950000}"/>
    <cellStyle name="Normal 3 3 2 5 2 2 2 5" xfId="17425" xr:uid="{00000000-0005-0000-0000-0000B2950000}"/>
    <cellStyle name="Normal 3 3 2 5 2 2 2 5 2" xfId="44175" xr:uid="{00000000-0005-0000-0000-0000B3950000}"/>
    <cellStyle name="Normal 3 3 2 5 2 2 2 6" xfId="19826" xr:uid="{00000000-0005-0000-0000-0000B4950000}"/>
    <cellStyle name="Normal 3 3 2 5 2 2 2 6 2" xfId="46573" xr:uid="{00000000-0005-0000-0000-0000B5950000}"/>
    <cellStyle name="Normal 3 3 2 5 2 2 2 7" xfId="22277" xr:uid="{00000000-0005-0000-0000-0000B6950000}"/>
    <cellStyle name="Normal 3 3 2 5 2 2 2 7 2" xfId="49024" xr:uid="{00000000-0005-0000-0000-0000B7950000}"/>
    <cellStyle name="Normal 3 3 2 5 2 2 2 8" xfId="27143" xr:uid="{00000000-0005-0000-0000-0000B8950000}"/>
    <cellStyle name="Normal 3 3 2 5 2 2 2 8 2" xfId="53888" xr:uid="{00000000-0005-0000-0000-0000B9950000}"/>
    <cellStyle name="Normal 3 3 2 5 2 2 2 9" xfId="29633" xr:uid="{00000000-0005-0000-0000-0000BA950000}"/>
    <cellStyle name="Normal 3 3 2 5 2 2 3" xfId="3929" xr:uid="{00000000-0005-0000-0000-0000BB950000}"/>
    <cellStyle name="Normal 3 3 2 5 2 2 3 2" xfId="8786" xr:uid="{00000000-0005-0000-0000-0000BC950000}"/>
    <cellStyle name="Normal 3 3 2 5 2 2 3 2 2" xfId="35536" xr:uid="{00000000-0005-0000-0000-0000BD950000}"/>
    <cellStyle name="Normal 3 3 2 5 2 2 3 3" xfId="13528" xr:uid="{00000000-0005-0000-0000-0000BE950000}"/>
    <cellStyle name="Normal 3 3 2 5 2 2 3 3 2" xfId="40278" xr:uid="{00000000-0005-0000-0000-0000BF950000}"/>
    <cellStyle name="Normal 3 3 2 5 2 2 3 4" xfId="23329" xr:uid="{00000000-0005-0000-0000-0000C0950000}"/>
    <cellStyle name="Normal 3 3 2 5 2 2 3 4 2" xfId="50076" xr:uid="{00000000-0005-0000-0000-0000C1950000}"/>
    <cellStyle name="Normal 3 3 2 5 2 2 3 5" xfId="30685" xr:uid="{00000000-0005-0000-0000-0000C2950000}"/>
    <cellStyle name="Normal 3 3 2 5 2 2 4" xfId="6312" xr:uid="{00000000-0005-0000-0000-0000C3950000}"/>
    <cellStyle name="Normal 3 3 2 5 2 2 4 2" xfId="33062" xr:uid="{00000000-0005-0000-0000-0000C4950000}"/>
    <cellStyle name="Normal 3 3 2 5 2 2 5" xfId="11158" xr:uid="{00000000-0005-0000-0000-0000C5950000}"/>
    <cellStyle name="Normal 3 3 2 5 2 2 5 2" xfId="37908" xr:uid="{00000000-0005-0000-0000-0000C6950000}"/>
    <cellStyle name="Normal 3 3 2 5 2 2 6" xfId="16003" xr:uid="{00000000-0005-0000-0000-0000C7950000}"/>
    <cellStyle name="Normal 3 3 2 5 2 2 6 2" xfId="42753" xr:uid="{00000000-0005-0000-0000-0000C8950000}"/>
    <cellStyle name="Normal 3 3 2 5 2 2 7" xfId="18404" xr:uid="{00000000-0005-0000-0000-0000C9950000}"/>
    <cellStyle name="Normal 3 3 2 5 2 2 7 2" xfId="45151" xr:uid="{00000000-0005-0000-0000-0000CA950000}"/>
    <cellStyle name="Normal 3 3 2 5 2 2 8" xfId="20855" xr:uid="{00000000-0005-0000-0000-0000CB950000}"/>
    <cellStyle name="Normal 3 3 2 5 2 2 8 2" xfId="47602" xr:uid="{00000000-0005-0000-0000-0000CC950000}"/>
    <cellStyle name="Normal 3 3 2 5 2 2 9" xfId="25721" xr:uid="{00000000-0005-0000-0000-0000CD950000}"/>
    <cellStyle name="Normal 3 3 2 5 2 2 9 2" xfId="52466" xr:uid="{00000000-0005-0000-0000-0000CE950000}"/>
    <cellStyle name="Normal 3 3 2 5 2 3" xfId="1925" xr:uid="{00000000-0005-0000-0000-0000CF950000}"/>
    <cellStyle name="Normal 3 3 2 5 2 3 2" xfId="4408" xr:uid="{00000000-0005-0000-0000-0000D0950000}"/>
    <cellStyle name="Normal 3 3 2 5 2 3 2 2" xfId="9260" xr:uid="{00000000-0005-0000-0000-0000D1950000}"/>
    <cellStyle name="Normal 3 3 2 5 2 3 2 2 2" xfId="36010" xr:uid="{00000000-0005-0000-0000-0000D2950000}"/>
    <cellStyle name="Normal 3 3 2 5 2 3 2 3" xfId="14002" xr:uid="{00000000-0005-0000-0000-0000D3950000}"/>
    <cellStyle name="Normal 3 3 2 5 2 3 2 3 2" xfId="40752" xr:uid="{00000000-0005-0000-0000-0000D4950000}"/>
    <cellStyle name="Normal 3 3 2 5 2 3 2 4" xfId="23803" xr:uid="{00000000-0005-0000-0000-0000D5950000}"/>
    <cellStyle name="Normal 3 3 2 5 2 3 2 4 2" xfId="50550" xr:uid="{00000000-0005-0000-0000-0000D6950000}"/>
    <cellStyle name="Normal 3 3 2 5 2 3 2 5" xfId="31159" xr:uid="{00000000-0005-0000-0000-0000D7950000}"/>
    <cellStyle name="Normal 3 3 2 5 2 3 3" xfId="6786" xr:uid="{00000000-0005-0000-0000-0000D8950000}"/>
    <cellStyle name="Normal 3 3 2 5 2 3 3 2" xfId="33536" xr:uid="{00000000-0005-0000-0000-0000D9950000}"/>
    <cellStyle name="Normal 3 3 2 5 2 3 4" xfId="11632" xr:uid="{00000000-0005-0000-0000-0000DA950000}"/>
    <cellStyle name="Normal 3 3 2 5 2 3 4 2" xfId="38382" xr:uid="{00000000-0005-0000-0000-0000DB950000}"/>
    <cellStyle name="Normal 3 3 2 5 2 3 5" xfId="16477" xr:uid="{00000000-0005-0000-0000-0000DC950000}"/>
    <cellStyle name="Normal 3 3 2 5 2 3 5 2" xfId="43227" xr:uid="{00000000-0005-0000-0000-0000DD950000}"/>
    <cellStyle name="Normal 3 3 2 5 2 3 6" xfId="18878" xr:uid="{00000000-0005-0000-0000-0000DE950000}"/>
    <cellStyle name="Normal 3 3 2 5 2 3 6 2" xfId="45625" xr:uid="{00000000-0005-0000-0000-0000DF950000}"/>
    <cellStyle name="Normal 3 3 2 5 2 3 7" xfId="21329" xr:uid="{00000000-0005-0000-0000-0000E0950000}"/>
    <cellStyle name="Normal 3 3 2 5 2 3 7 2" xfId="48076" xr:uid="{00000000-0005-0000-0000-0000E1950000}"/>
    <cellStyle name="Normal 3 3 2 5 2 3 8" xfId="26195" xr:uid="{00000000-0005-0000-0000-0000E2950000}"/>
    <cellStyle name="Normal 3 3 2 5 2 3 8 2" xfId="52940" xr:uid="{00000000-0005-0000-0000-0000E3950000}"/>
    <cellStyle name="Normal 3 3 2 5 2 3 9" xfId="28685" xr:uid="{00000000-0005-0000-0000-0000E4950000}"/>
    <cellStyle name="Normal 3 3 2 5 2 4" xfId="2400" xr:uid="{00000000-0005-0000-0000-0000E5950000}"/>
    <cellStyle name="Normal 3 3 2 5 2 4 2" xfId="4883" xr:uid="{00000000-0005-0000-0000-0000E6950000}"/>
    <cellStyle name="Normal 3 3 2 5 2 4 2 2" xfId="9734" xr:uid="{00000000-0005-0000-0000-0000E7950000}"/>
    <cellStyle name="Normal 3 3 2 5 2 4 2 2 2" xfId="36484" xr:uid="{00000000-0005-0000-0000-0000E8950000}"/>
    <cellStyle name="Normal 3 3 2 5 2 4 2 3" xfId="14476" xr:uid="{00000000-0005-0000-0000-0000E9950000}"/>
    <cellStyle name="Normal 3 3 2 5 2 4 2 3 2" xfId="41226" xr:uid="{00000000-0005-0000-0000-0000EA950000}"/>
    <cellStyle name="Normal 3 3 2 5 2 4 2 4" xfId="24277" xr:uid="{00000000-0005-0000-0000-0000EB950000}"/>
    <cellStyle name="Normal 3 3 2 5 2 4 2 4 2" xfId="51024" xr:uid="{00000000-0005-0000-0000-0000EC950000}"/>
    <cellStyle name="Normal 3 3 2 5 2 4 2 5" xfId="31633" xr:uid="{00000000-0005-0000-0000-0000ED950000}"/>
    <cellStyle name="Normal 3 3 2 5 2 4 3" xfId="7260" xr:uid="{00000000-0005-0000-0000-0000EE950000}"/>
    <cellStyle name="Normal 3 3 2 5 2 4 3 2" xfId="34010" xr:uid="{00000000-0005-0000-0000-0000EF950000}"/>
    <cellStyle name="Normal 3 3 2 5 2 4 4" xfId="12106" xr:uid="{00000000-0005-0000-0000-0000F0950000}"/>
    <cellStyle name="Normal 3 3 2 5 2 4 4 2" xfId="38856" xr:uid="{00000000-0005-0000-0000-0000F1950000}"/>
    <cellStyle name="Normal 3 3 2 5 2 4 5" xfId="16951" xr:uid="{00000000-0005-0000-0000-0000F2950000}"/>
    <cellStyle name="Normal 3 3 2 5 2 4 5 2" xfId="43701" xr:uid="{00000000-0005-0000-0000-0000F3950000}"/>
    <cellStyle name="Normal 3 3 2 5 2 4 6" xfId="19352" xr:uid="{00000000-0005-0000-0000-0000F4950000}"/>
    <cellStyle name="Normal 3 3 2 5 2 4 6 2" xfId="46099" xr:uid="{00000000-0005-0000-0000-0000F5950000}"/>
    <cellStyle name="Normal 3 3 2 5 2 4 7" xfId="21803" xr:uid="{00000000-0005-0000-0000-0000F6950000}"/>
    <cellStyle name="Normal 3 3 2 5 2 4 7 2" xfId="48550" xr:uid="{00000000-0005-0000-0000-0000F7950000}"/>
    <cellStyle name="Normal 3 3 2 5 2 4 8" xfId="26669" xr:uid="{00000000-0005-0000-0000-0000F8950000}"/>
    <cellStyle name="Normal 3 3 2 5 2 4 8 2" xfId="53414" xr:uid="{00000000-0005-0000-0000-0000F9950000}"/>
    <cellStyle name="Normal 3 3 2 5 2 4 9" xfId="29159" xr:uid="{00000000-0005-0000-0000-0000FA950000}"/>
    <cellStyle name="Normal 3 3 2 5 2 5" xfId="3427" xr:uid="{00000000-0005-0000-0000-0000FB950000}"/>
    <cellStyle name="Normal 3 3 2 5 2 5 2" xfId="8286" xr:uid="{00000000-0005-0000-0000-0000FC950000}"/>
    <cellStyle name="Normal 3 3 2 5 2 5 2 2" xfId="35036" xr:uid="{00000000-0005-0000-0000-0000FD950000}"/>
    <cellStyle name="Normal 3 3 2 5 2 5 3" xfId="13054" xr:uid="{00000000-0005-0000-0000-0000FE950000}"/>
    <cellStyle name="Normal 3 3 2 5 2 5 3 2" xfId="39804" xr:uid="{00000000-0005-0000-0000-0000FF950000}"/>
    <cellStyle name="Normal 3 3 2 5 2 5 4" xfId="22829" xr:uid="{00000000-0005-0000-0000-000000960000}"/>
    <cellStyle name="Normal 3 3 2 5 2 5 4 2" xfId="49576" xr:uid="{00000000-0005-0000-0000-000001960000}"/>
    <cellStyle name="Normal 3 3 2 5 2 5 5" xfId="30185" xr:uid="{00000000-0005-0000-0000-000002960000}"/>
    <cellStyle name="Normal 3 3 2 5 2 6" xfId="5838" xr:uid="{00000000-0005-0000-0000-000003960000}"/>
    <cellStyle name="Normal 3 3 2 5 2 6 2" xfId="32588" xr:uid="{00000000-0005-0000-0000-000004960000}"/>
    <cellStyle name="Normal 3 3 2 5 2 7" xfId="10684" xr:uid="{00000000-0005-0000-0000-000005960000}"/>
    <cellStyle name="Normal 3 3 2 5 2 7 2" xfId="37434" xr:uid="{00000000-0005-0000-0000-000006960000}"/>
    <cellStyle name="Normal 3 3 2 5 2 8" xfId="15529" xr:uid="{00000000-0005-0000-0000-000007960000}"/>
    <cellStyle name="Normal 3 3 2 5 2 8 2" xfId="42279" xr:uid="{00000000-0005-0000-0000-000008960000}"/>
    <cellStyle name="Normal 3 3 2 5 2 9" xfId="17928" xr:uid="{00000000-0005-0000-0000-000009960000}"/>
    <cellStyle name="Normal 3 3 2 5 2 9 2" xfId="44675" xr:uid="{00000000-0005-0000-0000-00000A960000}"/>
    <cellStyle name="Normal 3 3 2 5 3" xfId="1207" xr:uid="{00000000-0005-0000-0000-00000B960000}"/>
    <cellStyle name="Normal 3 3 2 5 3 10" xfId="27974" xr:uid="{00000000-0005-0000-0000-00000C960000}"/>
    <cellStyle name="Normal 3 3 2 5 3 2" xfId="2637" xr:uid="{00000000-0005-0000-0000-00000D960000}"/>
    <cellStyle name="Normal 3 3 2 5 3 2 2" xfId="5120" xr:uid="{00000000-0005-0000-0000-00000E960000}"/>
    <cellStyle name="Normal 3 3 2 5 3 2 2 2" xfId="9971" xr:uid="{00000000-0005-0000-0000-00000F960000}"/>
    <cellStyle name="Normal 3 3 2 5 3 2 2 2 2" xfId="36721" xr:uid="{00000000-0005-0000-0000-000010960000}"/>
    <cellStyle name="Normal 3 3 2 5 3 2 2 3" xfId="14713" xr:uid="{00000000-0005-0000-0000-000011960000}"/>
    <cellStyle name="Normal 3 3 2 5 3 2 2 3 2" xfId="41463" xr:uid="{00000000-0005-0000-0000-000012960000}"/>
    <cellStyle name="Normal 3 3 2 5 3 2 2 4" xfId="24514" xr:uid="{00000000-0005-0000-0000-000013960000}"/>
    <cellStyle name="Normal 3 3 2 5 3 2 2 4 2" xfId="51261" xr:uid="{00000000-0005-0000-0000-000014960000}"/>
    <cellStyle name="Normal 3 3 2 5 3 2 2 5" xfId="31870" xr:uid="{00000000-0005-0000-0000-000015960000}"/>
    <cellStyle name="Normal 3 3 2 5 3 2 3" xfId="7497" xr:uid="{00000000-0005-0000-0000-000016960000}"/>
    <cellStyle name="Normal 3 3 2 5 3 2 3 2" xfId="34247" xr:uid="{00000000-0005-0000-0000-000017960000}"/>
    <cellStyle name="Normal 3 3 2 5 3 2 4" xfId="12343" xr:uid="{00000000-0005-0000-0000-000018960000}"/>
    <cellStyle name="Normal 3 3 2 5 3 2 4 2" xfId="39093" xr:uid="{00000000-0005-0000-0000-000019960000}"/>
    <cellStyle name="Normal 3 3 2 5 3 2 5" xfId="17188" xr:uid="{00000000-0005-0000-0000-00001A960000}"/>
    <cellStyle name="Normal 3 3 2 5 3 2 5 2" xfId="43938" xr:uid="{00000000-0005-0000-0000-00001B960000}"/>
    <cellStyle name="Normal 3 3 2 5 3 2 6" xfId="19589" xr:uid="{00000000-0005-0000-0000-00001C960000}"/>
    <cellStyle name="Normal 3 3 2 5 3 2 6 2" xfId="46336" xr:uid="{00000000-0005-0000-0000-00001D960000}"/>
    <cellStyle name="Normal 3 3 2 5 3 2 7" xfId="22040" xr:uid="{00000000-0005-0000-0000-00001E960000}"/>
    <cellStyle name="Normal 3 3 2 5 3 2 7 2" xfId="48787" xr:uid="{00000000-0005-0000-0000-00001F960000}"/>
    <cellStyle name="Normal 3 3 2 5 3 2 8" xfId="26906" xr:uid="{00000000-0005-0000-0000-000020960000}"/>
    <cellStyle name="Normal 3 3 2 5 3 2 8 2" xfId="53651" xr:uid="{00000000-0005-0000-0000-000021960000}"/>
    <cellStyle name="Normal 3 3 2 5 3 2 9" xfId="29396" xr:uid="{00000000-0005-0000-0000-000022960000}"/>
    <cellStyle name="Normal 3 3 2 5 3 3" xfId="3691" xr:uid="{00000000-0005-0000-0000-000023960000}"/>
    <cellStyle name="Normal 3 3 2 5 3 3 2" xfId="8549" xr:uid="{00000000-0005-0000-0000-000024960000}"/>
    <cellStyle name="Normal 3 3 2 5 3 3 2 2" xfId="35299" xr:uid="{00000000-0005-0000-0000-000025960000}"/>
    <cellStyle name="Normal 3 3 2 5 3 3 3" xfId="13291" xr:uid="{00000000-0005-0000-0000-000026960000}"/>
    <cellStyle name="Normal 3 3 2 5 3 3 3 2" xfId="40041" xr:uid="{00000000-0005-0000-0000-000027960000}"/>
    <cellStyle name="Normal 3 3 2 5 3 3 4" xfId="23092" xr:uid="{00000000-0005-0000-0000-000028960000}"/>
    <cellStyle name="Normal 3 3 2 5 3 3 4 2" xfId="49839" xr:uid="{00000000-0005-0000-0000-000029960000}"/>
    <cellStyle name="Normal 3 3 2 5 3 3 5" xfId="30448" xr:uid="{00000000-0005-0000-0000-00002A960000}"/>
    <cellStyle name="Normal 3 3 2 5 3 4" xfId="6075" xr:uid="{00000000-0005-0000-0000-00002B960000}"/>
    <cellStyle name="Normal 3 3 2 5 3 4 2" xfId="32825" xr:uid="{00000000-0005-0000-0000-00002C960000}"/>
    <cellStyle name="Normal 3 3 2 5 3 5" xfId="10921" xr:uid="{00000000-0005-0000-0000-00002D960000}"/>
    <cellStyle name="Normal 3 3 2 5 3 5 2" xfId="37671" xr:uid="{00000000-0005-0000-0000-00002E960000}"/>
    <cellStyle name="Normal 3 3 2 5 3 6" xfId="15766" xr:uid="{00000000-0005-0000-0000-00002F960000}"/>
    <cellStyle name="Normal 3 3 2 5 3 6 2" xfId="42516" xr:uid="{00000000-0005-0000-0000-000030960000}"/>
    <cellStyle name="Normal 3 3 2 5 3 7" xfId="18167" xr:uid="{00000000-0005-0000-0000-000031960000}"/>
    <cellStyle name="Normal 3 3 2 5 3 7 2" xfId="44914" xr:uid="{00000000-0005-0000-0000-000032960000}"/>
    <cellStyle name="Normal 3 3 2 5 3 8" xfId="20618" xr:uid="{00000000-0005-0000-0000-000033960000}"/>
    <cellStyle name="Normal 3 3 2 5 3 8 2" xfId="47365" xr:uid="{00000000-0005-0000-0000-000034960000}"/>
    <cellStyle name="Normal 3 3 2 5 3 9" xfId="25484" xr:uid="{00000000-0005-0000-0000-000035960000}"/>
    <cellStyle name="Normal 3 3 2 5 3 9 2" xfId="52229" xr:uid="{00000000-0005-0000-0000-000036960000}"/>
    <cellStyle name="Normal 3 3 2 5 4" xfId="1687" xr:uid="{00000000-0005-0000-0000-000037960000}"/>
    <cellStyle name="Normal 3 3 2 5 4 2" xfId="4170" xr:uid="{00000000-0005-0000-0000-000038960000}"/>
    <cellStyle name="Normal 3 3 2 5 4 2 2" xfId="9023" xr:uid="{00000000-0005-0000-0000-000039960000}"/>
    <cellStyle name="Normal 3 3 2 5 4 2 2 2" xfId="35773" xr:uid="{00000000-0005-0000-0000-00003A960000}"/>
    <cellStyle name="Normal 3 3 2 5 4 2 3" xfId="13765" xr:uid="{00000000-0005-0000-0000-00003B960000}"/>
    <cellStyle name="Normal 3 3 2 5 4 2 3 2" xfId="40515" xr:uid="{00000000-0005-0000-0000-00003C960000}"/>
    <cellStyle name="Normal 3 3 2 5 4 2 4" xfId="23566" xr:uid="{00000000-0005-0000-0000-00003D960000}"/>
    <cellStyle name="Normal 3 3 2 5 4 2 4 2" xfId="50313" xr:uid="{00000000-0005-0000-0000-00003E960000}"/>
    <cellStyle name="Normal 3 3 2 5 4 2 5" xfId="30922" xr:uid="{00000000-0005-0000-0000-00003F960000}"/>
    <cellStyle name="Normal 3 3 2 5 4 3" xfId="6549" xr:uid="{00000000-0005-0000-0000-000040960000}"/>
    <cellStyle name="Normal 3 3 2 5 4 3 2" xfId="33299" xr:uid="{00000000-0005-0000-0000-000041960000}"/>
    <cellStyle name="Normal 3 3 2 5 4 4" xfId="11395" xr:uid="{00000000-0005-0000-0000-000042960000}"/>
    <cellStyle name="Normal 3 3 2 5 4 4 2" xfId="38145" xr:uid="{00000000-0005-0000-0000-000043960000}"/>
    <cellStyle name="Normal 3 3 2 5 4 5" xfId="16240" xr:uid="{00000000-0005-0000-0000-000044960000}"/>
    <cellStyle name="Normal 3 3 2 5 4 5 2" xfId="42990" xr:uid="{00000000-0005-0000-0000-000045960000}"/>
    <cellStyle name="Normal 3 3 2 5 4 6" xfId="18641" xr:uid="{00000000-0005-0000-0000-000046960000}"/>
    <cellStyle name="Normal 3 3 2 5 4 6 2" xfId="45388" xr:uid="{00000000-0005-0000-0000-000047960000}"/>
    <cellStyle name="Normal 3 3 2 5 4 7" xfId="21092" xr:uid="{00000000-0005-0000-0000-000048960000}"/>
    <cellStyle name="Normal 3 3 2 5 4 7 2" xfId="47839" xr:uid="{00000000-0005-0000-0000-000049960000}"/>
    <cellStyle name="Normal 3 3 2 5 4 8" xfId="25958" xr:uid="{00000000-0005-0000-0000-00004A960000}"/>
    <cellStyle name="Normal 3 3 2 5 4 8 2" xfId="52703" xr:uid="{00000000-0005-0000-0000-00004B960000}"/>
    <cellStyle name="Normal 3 3 2 5 4 9" xfId="28448" xr:uid="{00000000-0005-0000-0000-00004C960000}"/>
    <cellStyle name="Normal 3 3 2 5 5" xfId="2163" xr:uid="{00000000-0005-0000-0000-00004D960000}"/>
    <cellStyle name="Normal 3 3 2 5 5 2" xfId="4646" xr:uid="{00000000-0005-0000-0000-00004E960000}"/>
    <cellStyle name="Normal 3 3 2 5 5 2 2" xfId="9497" xr:uid="{00000000-0005-0000-0000-00004F960000}"/>
    <cellStyle name="Normal 3 3 2 5 5 2 2 2" xfId="36247" xr:uid="{00000000-0005-0000-0000-000050960000}"/>
    <cellStyle name="Normal 3 3 2 5 5 2 3" xfId="14239" xr:uid="{00000000-0005-0000-0000-000051960000}"/>
    <cellStyle name="Normal 3 3 2 5 5 2 3 2" xfId="40989" xr:uid="{00000000-0005-0000-0000-000052960000}"/>
    <cellStyle name="Normal 3 3 2 5 5 2 4" xfId="24040" xr:uid="{00000000-0005-0000-0000-000053960000}"/>
    <cellStyle name="Normal 3 3 2 5 5 2 4 2" xfId="50787" xr:uid="{00000000-0005-0000-0000-000054960000}"/>
    <cellStyle name="Normal 3 3 2 5 5 2 5" xfId="31396" xr:uid="{00000000-0005-0000-0000-000055960000}"/>
    <cellStyle name="Normal 3 3 2 5 5 3" xfId="7023" xr:uid="{00000000-0005-0000-0000-000056960000}"/>
    <cellStyle name="Normal 3 3 2 5 5 3 2" xfId="33773" xr:uid="{00000000-0005-0000-0000-000057960000}"/>
    <cellStyle name="Normal 3 3 2 5 5 4" xfId="11869" xr:uid="{00000000-0005-0000-0000-000058960000}"/>
    <cellStyle name="Normal 3 3 2 5 5 4 2" xfId="38619" xr:uid="{00000000-0005-0000-0000-000059960000}"/>
    <cellStyle name="Normal 3 3 2 5 5 5" xfId="16714" xr:uid="{00000000-0005-0000-0000-00005A960000}"/>
    <cellStyle name="Normal 3 3 2 5 5 5 2" xfId="43464" xr:uid="{00000000-0005-0000-0000-00005B960000}"/>
    <cellStyle name="Normal 3 3 2 5 5 6" xfId="19115" xr:uid="{00000000-0005-0000-0000-00005C960000}"/>
    <cellStyle name="Normal 3 3 2 5 5 6 2" xfId="45862" xr:uid="{00000000-0005-0000-0000-00005D960000}"/>
    <cellStyle name="Normal 3 3 2 5 5 7" xfId="21566" xr:uid="{00000000-0005-0000-0000-00005E960000}"/>
    <cellStyle name="Normal 3 3 2 5 5 7 2" xfId="48313" xr:uid="{00000000-0005-0000-0000-00005F960000}"/>
    <cellStyle name="Normal 3 3 2 5 5 8" xfId="26432" xr:uid="{00000000-0005-0000-0000-000060960000}"/>
    <cellStyle name="Normal 3 3 2 5 5 8 2" xfId="53177" xr:uid="{00000000-0005-0000-0000-000061960000}"/>
    <cellStyle name="Normal 3 3 2 5 5 9" xfId="28922" xr:uid="{00000000-0005-0000-0000-000062960000}"/>
    <cellStyle name="Normal 3 3 2 5 6" xfId="3138" xr:uid="{00000000-0005-0000-0000-000063960000}"/>
    <cellStyle name="Normal 3 3 2 5 6 2" xfId="7997" xr:uid="{00000000-0005-0000-0000-000064960000}"/>
    <cellStyle name="Normal 3 3 2 5 6 2 2" xfId="34747" xr:uid="{00000000-0005-0000-0000-000065960000}"/>
    <cellStyle name="Normal 3 3 2 5 6 3" xfId="12817" xr:uid="{00000000-0005-0000-0000-000066960000}"/>
    <cellStyle name="Normal 3 3 2 5 6 3 2" xfId="39567" xr:uid="{00000000-0005-0000-0000-000067960000}"/>
    <cellStyle name="Normal 3 3 2 5 6 4" xfId="22540" xr:uid="{00000000-0005-0000-0000-000068960000}"/>
    <cellStyle name="Normal 3 3 2 5 6 4 2" xfId="49287" xr:uid="{00000000-0005-0000-0000-000069960000}"/>
    <cellStyle name="Normal 3 3 2 5 6 5" xfId="29896" xr:uid="{00000000-0005-0000-0000-00006A960000}"/>
    <cellStyle name="Normal 3 3 2 5 7" xfId="5601" xr:uid="{00000000-0005-0000-0000-00006B960000}"/>
    <cellStyle name="Normal 3 3 2 5 7 2" xfId="32351" xr:uid="{00000000-0005-0000-0000-00006C960000}"/>
    <cellStyle name="Normal 3 3 2 5 8" xfId="10446" xr:uid="{00000000-0005-0000-0000-00006D960000}"/>
    <cellStyle name="Normal 3 3 2 5 8 2" xfId="37196" xr:uid="{00000000-0005-0000-0000-00006E960000}"/>
    <cellStyle name="Normal 3 3 2 5 9" xfId="15292" xr:uid="{00000000-0005-0000-0000-00006F960000}"/>
    <cellStyle name="Normal 3 3 2 5 9 2" xfId="42042" xr:uid="{00000000-0005-0000-0000-000070960000}"/>
    <cellStyle name="Normal 3 3 2 6" xfId="802" xr:uid="{00000000-0005-0000-0000-000071960000}"/>
    <cellStyle name="Normal 3 3 2 6 10" xfId="20245" xr:uid="{00000000-0005-0000-0000-000072960000}"/>
    <cellStyle name="Normal 3 3 2 6 10 2" xfId="46992" xr:uid="{00000000-0005-0000-0000-000073960000}"/>
    <cellStyle name="Normal 3 3 2 6 11" xfId="25111" xr:uid="{00000000-0005-0000-0000-000074960000}"/>
    <cellStyle name="Normal 3 3 2 6 11 2" xfId="51856" xr:uid="{00000000-0005-0000-0000-000075960000}"/>
    <cellStyle name="Normal 3 3 2 6 12" xfId="27575" xr:uid="{00000000-0005-0000-0000-000076960000}"/>
    <cellStyle name="Normal 3 3 2 6 2" xfId="1310" xr:uid="{00000000-0005-0000-0000-000077960000}"/>
    <cellStyle name="Normal 3 3 2 6 2 10" xfId="28075" xr:uid="{00000000-0005-0000-0000-000078960000}"/>
    <cellStyle name="Normal 3 3 2 6 2 2" xfId="2738" xr:uid="{00000000-0005-0000-0000-000079960000}"/>
    <cellStyle name="Normal 3 3 2 6 2 2 2" xfId="5221" xr:uid="{00000000-0005-0000-0000-00007A960000}"/>
    <cellStyle name="Normal 3 3 2 6 2 2 2 2" xfId="10072" xr:uid="{00000000-0005-0000-0000-00007B960000}"/>
    <cellStyle name="Normal 3 3 2 6 2 2 2 2 2" xfId="36822" xr:uid="{00000000-0005-0000-0000-00007C960000}"/>
    <cellStyle name="Normal 3 3 2 6 2 2 2 3" xfId="14814" xr:uid="{00000000-0005-0000-0000-00007D960000}"/>
    <cellStyle name="Normal 3 3 2 6 2 2 2 3 2" xfId="41564" xr:uid="{00000000-0005-0000-0000-00007E960000}"/>
    <cellStyle name="Normal 3 3 2 6 2 2 2 4" xfId="24615" xr:uid="{00000000-0005-0000-0000-00007F960000}"/>
    <cellStyle name="Normal 3 3 2 6 2 2 2 4 2" xfId="51362" xr:uid="{00000000-0005-0000-0000-000080960000}"/>
    <cellStyle name="Normal 3 3 2 6 2 2 2 5" xfId="31971" xr:uid="{00000000-0005-0000-0000-000081960000}"/>
    <cellStyle name="Normal 3 3 2 6 2 2 3" xfId="7598" xr:uid="{00000000-0005-0000-0000-000082960000}"/>
    <cellStyle name="Normal 3 3 2 6 2 2 3 2" xfId="34348" xr:uid="{00000000-0005-0000-0000-000083960000}"/>
    <cellStyle name="Normal 3 3 2 6 2 2 4" xfId="12444" xr:uid="{00000000-0005-0000-0000-000084960000}"/>
    <cellStyle name="Normal 3 3 2 6 2 2 4 2" xfId="39194" xr:uid="{00000000-0005-0000-0000-000085960000}"/>
    <cellStyle name="Normal 3 3 2 6 2 2 5" xfId="17289" xr:uid="{00000000-0005-0000-0000-000086960000}"/>
    <cellStyle name="Normal 3 3 2 6 2 2 5 2" xfId="44039" xr:uid="{00000000-0005-0000-0000-000087960000}"/>
    <cellStyle name="Normal 3 3 2 6 2 2 6" xfId="19690" xr:uid="{00000000-0005-0000-0000-000088960000}"/>
    <cellStyle name="Normal 3 3 2 6 2 2 6 2" xfId="46437" xr:uid="{00000000-0005-0000-0000-000089960000}"/>
    <cellStyle name="Normal 3 3 2 6 2 2 7" xfId="22141" xr:uid="{00000000-0005-0000-0000-00008A960000}"/>
    <cellStyle name="Normal 3 3 2 6 2 2 7 2" xfId="48888" xr:uid="{00000000-0005-0000-0000-00008B960000}"/>
    <cellStyle name="Normal 3 3 2 6 2 2 8" xfId="27007" xr:uid="{00000000-0005-0000-0000-00008C960000}"/>
    <cellStyle name="Normal 3 3 2 6 2 2 8 2" xfId="53752" xr:uid="{00000000-0005-0000-0000-00008D960000}"/>
    <cellStyle name="Normal 3 3 2 6 2 2 9" xfId="29497" xr:uid="{00000000-0005-0000-0000-00008E960000}"/>
    <cellStyle name="Normal 3 3 2 6 2 3" xfId="3793" xr:uid="{00000000-0005-0000-0000-00008F960000}"/>
    <cellStyle name="Normal 3 3 2 6 2 3 2" xfId="8650" xr:uid="{00000000-0005-0000-0000-000090960000}"/>
    <cellStyle name="Normal 3 3 2 6 2 3 2 2" xfId="35400" xr:uid="{00000000-0005-0000-0000-000091960000}"/>
    <cellStyle name="Normal 3 3 2 6 2 3 3" xfId="13392" xr:uid="{00000000-0005-0000-0000-000092960000}"/>
    <cellStyle name="Normal 3 3 2 6 2 3 3 2" xfId="40142" xr:uid="{00000000-0005-0000-0000-000093960000}"/>
    <cellStyle name="Normal 3 3 2 6 2 3 4" xfId="23193" xr:uid="{00000000-0005-0000-0000-000094960000}"/>
    <cellStyle name="Normal 3 3 2 6 2 3 4 2" xfId="49940" xr:uid="{00000000-0005-0000-0000-000095960000}"/>
    <cellStyle name="Normal 3 3 2 6 2 3 5" xfId="30549" xr:uid="{00000000-0005-0000-0000-000096960000}"/>
    <cellStyle name="Normal 3 3 2 6 2 4" xfId="6176" xr:uid="{00000000-0005-0000-0000-000097960000}"/>
    <cellStyle name="Normal 3 3 2 6 2 4 2" xfId="32926" xr:uid="{00000000-0005-0000-0000-000098960000}"/>
    <cellStyle name="Normal 3 3 2 6 2 5" xfId="11022" xr:uid="{00000000-0005-0000-0000-000099960000}"/>
    <cellStyle name="Normal 3 3 2 6 2 5 2" xfId="37772" xr:uid="{00000000-0005-0000-0000-00009A960000}"/>
    <cellStyle name="Normal 3 3 2 6 2 6" xfId="15867" xr:uid="{00000000-0005-0000-0000-00009B960000}"/>
    <cellStyle name="Normal 3 3 2 6 2 6 2" xfId="42617" xr:uid="{00000000-0005-0000-0000-00009C960000}"/>
    <cellStyle name="Normal 3 3 2 6 2 7" xfId="18268" xr:uid="{00000000-0005-0000-0000-00009D960000}"/>
    <cellStyle name="Normal 3 3 2 6 2 7 2" xfId="45015" xr:uid="{00000000-0005-0000-0000-00009E960000}"/>
    <cellStyle name="Normal 3 3 2 6 2 8" xfId="20719" xr:uid="{00000000-0005-0000-0000-00009F960000}"/>
    <cellStyle name="Normal 3 3 2 6 2 8 2" xfId="47466" xr:uid="{00000000-0005-0000-0000-0000A0960000}"/>
    <cellStyle name="Normal 3 3 2 6 2 9" xfId="25585" xr:uid="{00000000-0005-0000-0000-0000A1960000}"/>
    <cellStyle name="Normal 3 3 2 6 2 9 2" xfId="52330" xr:uid="{00000000-0005-0000-0000-0000A2960000}"/>
    <cellStyle name="Normal 3 3 2 6 3" xfId="1789" xr:uid="{00000000-0005-0000-0000-0000A3960000}"/>
    <cellStyle name="Normal 3 3 2 6 3 2" xfId="4272" xr:uid="{00000000-0005-0000-0000-0000A4960000}"/>
    <cellStyle name="Normal 3 3 2 6 3 2 2" xfId="9124" xr:uid="{00000000-0005-0000-0000-0000A5960000}"/>
    <cellStyle name="Normal 3 3 2 6 3 2 2 2" xfId="35874" xr:uid="{00000000-0005-0000-0000-0000A6960000}"/>
    <cellStyle name="Normal 3 3 2 6 3 2 3" xfId="13866" xr:uid="{00000000-0005-0000-0000-0000A7960000}"/>
    <cellStyle name="Normal 3 3 2 6 3 2 3 2" xfId="40616" xr:uid="{00000000-0005-0000-0000-0000A8960000}"/>
    <cellStyle name="Normal 3 3 2 6 3 2 4" xfId="23667" xr:uid="{00000000-0005-0000-0000-0000A9960000}"/>
    <cellStyle name="Normal 3 3 2 6 3 2 4 2" xfId="50414" xr:uid="{00000000-0005-0000-0000-0000AA960000}"/>
    <cellStyle name="Normal 3 3 2 6 3 2 5" xfId="31023" xr:uid="{00000000-0005-0000-0000-0000AB960000}"/>
    <cellStyle name="Normal 3 3 2 6 3 3" xfId="6650" xr:uid="{00000000-0005-0000-0000-0000AC960000}"/>
    <cellStyle name="Normal 3 3 2 6 3 3 2" xfId="33400" xr:uid="{00000000-0005-0000-0000-0000AD960000}"/>
    <cellStyle name="Normal 3 3 2 6 3 4" xfId="11496" xr:uid="{00000000-0005-0000-0000-0000AE960000}"/>
    <cellStyle name="Normal 3 3 2 6 3 4 2" xfId="38246" xr:uid="{00000000-0005-0000-0000-0000AF960000}"/>
    <cellStyle name="Normal 3 3 2 6 3 5" xfId="16341" xr:uid="{00000000-0005-0000-0000-0000B0960000}"/>
    <cellStyle name="Normal 3 3 2 6 3 5 2" xfId="43091" xr:uid="{00000000-0005-0000-0000-0000B1960000}"/>
    <cellStyle name="Normal 3 3 2 6 3 6" xfId="18742" xr:uid="{00000000-0005-0000-0000-0000B2960000}"/>
    <cellStyle name="Normal 3 3 2 6 3 6 2" xfId="45489" xr:uid="{00000000-0005-0000-0000-0000B3960000}"/>
    <cellStyle name="Normal 3 3 2 6 3 7" xfId="21193" xr:uid="{00000000-0005-0000-0000-0000B4960000}"/>
    <cellStyle name="Normal 3 3 2 6 3 7 2" xfId="47940" xr:uid="{00000000-0005-0000-0000-0000B5960000}"/>
    <cellStyle name="Normal 3 3 2 6 3 8" xfId="26059" xr:uid="{00000000-0005-0000-0000-0000B6960000}"/>
    <cellStyle name="Normal 3 3 2 6 3 8 2" xfId="52804" xr:uid="{00000000-0005-0000-0000-0000B7960000}"/>
    <cellStyle name="Normal 3 3 2 6 3 9" xfId="28549" xr:uid="{00000000-0005-0000-0000-0000B8960000}"/>
    <cellStyle name="Normal 3 3 2 6 4" xfId="2264" xr:uid="{00000000-0005-0000-0000-0000B9960000}"/>
    <cellStyle name="Normal 3 3 2 6 4 2" xfId="4747" xr:uid="{00000000-0005-0000-0000-0000BA960000}"/>
    <cellStyle name="Normal 3 3 2 6 4 2 2" xfId="9598" xr:uid="{00000000-0005-0000-0000-0000BB960000}"/>
    <cellStyle name="Normal 3 3 2 6 4 2 2 2" xfId="36348" xr:uid="{00000000-0005-0000-0000-0000BC960000}"/>
    <cellStyle name="Normal 3 3 2 6 4 2 3" xfId="14340" xr:uid="{00000000-0005-0000-0000-0000BD960000}"/>
    <cellStyle name="Normal 3 3 2 6 4 2 3 2" xfId="41090" xr:uid="{00000000-0005-0000-0000-0000BE960000}"/>
    <cellStyle name="Normal 3 3 2 6 4 2 4" xfId="24141" xr:uid="{00000000-0005-0000-0000-0000BF960000}"/>
    <cellStyle name="Normal 3 3 2 6 4 2 4 2" xfId="50888" xr:uid="{00000000-0005-0000-0000-0000C0960000}"/>
    <cellStyle name="Normal 3 3 2 6 4 2 5" xfId="31497" xr:uid="{00000000-0005-0000-0000-0000C1960000}"/>
    <cellStyle name="Normal 3 3 2 6 4 3" xfId="7124" xr:uid="{00000000-0005-0000-0000-0000C2960000}"/>
    <cellStyle name="Normal 3 3 2 6 4 3 2" xfId="33874" xr:uid="{00000000-0005-0000-0000-0000C3960000}"/>
    <cellStyle name="Normal 3 3 2 6 4 4" xfId="11970" xr:uid="{00000000-0005-0000-0000-0000C4960000}"/>
    <cellStyle name="Normal 3 3 2 6 4 4 2" xfId="38720" xr:uid="{00000000-0005-0000-0000-0000C5960000}"/>
    <cellStyle name="Normal 3 3 2 6 4 5" xfId="16815" xr:uid="{00000000-0005-0000-0000-0000C6960000}"/>
    <cellStyle name="Normal 3 3 2 6 4 5 2" xfId="43565" xr:uid="{00000000-0005-0000-0000-0000C7960000}"/>
    <cellStyle name="Normal 3 3 2 6 4 6" xfId="19216" xr:uid="{00000000-0005-0000-0000-0000C8960000}"/>
    <cellStyle name="Normal 3 3 2 6 4 6 2" xfId="45963" xr:uid="{00000000-0005-0000-0000-0000C9960000}"/>
    <cellStyle name="Normal 3 3 2 6 4 7" xfId="21667" xr:uid="{00000000-0005-0000-0000-0000CA960000}"/>
    <cellStyle name="Normal 3 3 2 6 4 7 2" xfId="48414" xr:uid="{00000000-0005-0000-0000-0000CB960000}"/>
    <cellStyle name="Normal 3 3 2 6 4 8" xfId="26533" xr:uid="{00000000-0005-0000-0000-0000CC960000}"/>
    <cellStyle name="Normal 3 3 2 6 4 8 2" xfId="53278" xr:uid="{00000000-0005-0000-0000-0000CD960000}"/>
    <cellStyle name="Normal 3 3 2 6 4 9" xfId="29023" xr:uid="{00000000-0005-0000-0000-0000CE960000}"/>
    <cellStyle name="Normal 3 3 2 6 5" xfId="3291" xr:uid="{00000000-0005-0000-0000-0000CF960000}"/>
    <cellStyle name="Normal 3 3 2 6 5 2" xfId="8150" xr:uid="{00000000-0005-0000-0000-0000D0960000}"/>
    <cellStyle name="Normal 3 3 2 6 5 2 2" xfId="34900" xr:uid="{00000000-0005-0000-0000-0000D1960000}"/>
    <cellStyle name="Normal 3 3 2 6 5 3" xfId="12918" xr:uid="{00000000-0005-0000-0000-0000D2960000}"/>
    <cellStyle name="Normal 3 3 2 6 5 3 2" xfId="39668" xr:uid="{00000000-0005-0000-0000-0000D3960000}"/>
    <cellStyle name="Normal 3 3 2 6 5 4" xfId="22693" xr:uid="{00000000-0005-0000-0000-0000D4960000}"/>
    <cellStyle name="Normal 3 3 2 6 5 4 2" xfId="49440" xr:uid="{00000000-0005-0000-0000-0000D5960000}"/>
    <cellStyle name="Normal 3 3 2 6 5 5" xfId="30049" xr:uid="{00000000-0005-0000-0000-0000D6960000}"/>
    <cellStyle name="Normal 3 3 2 6 6" xfId="5702" xr:uid="{00000000-0005-0000-0000-0000D7960000}"/>
    <cellStyle name="Normal 3 3 2 6 6 2" xfId="32452" xr:uid="{00000000-0005-0000-0000-0000D8960000}"/>
    <cellStyle name="Normal 3 3 2 6 7" xfId="10548" xr:uid="{00000000-0005-0000-0000-0000D9960000}"/>
    <cellStyle name="Normal 3 3 2 6 7 2" xfId="37298" xr:uid="{00000000-0005-0000-0000-0000DA960000}"/>
    <cellStyle name="Normal 3 3 2 6 8" xfId="15393" xr:uid="{00000000-0005-0000-0000-0000DB960000}"/>
    <cellStyle name="Normal 3 3 2 6 8 2" xfId="42143" xr:uid="{00000000-0005-0000-0000-0000DC960000}"/>
    <cellStyle name="Normal 3 3 2 6 9" xfId="17792" xr:uid="{00000000-0005-0000-0000-0000DD960000}"/>
    <cellStyle name="Normal 3 3 2 6 9 2" xfId="44539" xr:uid="{00000000-0005-0000-0000-0000DE960000}"/>
    <cellStyle name="Normal 3 3 2 7" xfId="1071" xr:uid="{00000000-0005-0000-0000-0000DF960000}"/>
    <cellStyle name="Normal 3 3 2 7 10" xfId="27838" xr:uid="{00000000-0005-0000-0000-0000E0960000}"/>
    <cellStyle name="Normal 3 3 2 7 2" xfId="2501" xr:uid="{00000000-0005-0000-0000-0000E1960000}"/>
    <cellStyle name="Normal 3 3 2 7 2 2" xfId="4984" xr:uid="{00000000-0005-0000-0000-0000E2960000}"/>
    <cellStyle name="Normal 3 3 2 7 2 2 2" xfId="9835" xr:uid="{00000000-0005-0000-0000-0000E3960000}"/>
    <cellStyle name="Normal 3 3 2 7 2 2 2 2" xfId="36585" xr:uid="{00000000-0005-0000-0000-0000E4960000}"/>
    <cellStyle name="Normal 3 3 2 7 2 2 3" xfId="14577" xr:uid="{00000000-0005-0000-0000-0000E5960000}"/>
    <cellStyle name="Normal 3 3 2 7 2 2 3 2" xfId="41327" xr:uid="{00000000-0005-0000-0000-0000E6960000}"/>
    <cellStyle name="Normal 3 3 2 7 2 2 4" xfId="24378" xr:uid="{00000000-0005-0000-0000-0000E7960000}"/>
    <cellStyle name="Normal 3 3 2 7 2 2 4 2" xfId="51125" xr:uid="{00000000-0005-0000-0000-0000E8960000}"/>
    <cellStyle name="Normal 3 3 2 7 2 2 5" xfId="31734" xr:uid="{00000000-0005-0000-0000-0000E9960000}"/>
    <cellStyle name="Normal 3 3 2 7 2 3" xfId="7361" xr:uid="{00000000-0005-0000-0000-0000EA960000}"/>
    <cellStyle name="Normal 3 3 2 7 2 3 2" xfId="34111" xr:uid="{00000000-0005-0000-0000-0000EB960000}"/>
    <cellStyle name="Normal 3 3 2 7 2 4" xfId="12207" xr:uid="{00000000-0005-0000-0000-0000EC960000}"/>
    <cellStyle name="Normal 3 3 2 7 2 4 2" xfId="38957" xr:uid="{00000000-0005-0000-0000-0000ED960000}"/>
    <cellStyle name="Normal 3 3 2 7 2 5" xfId="17052" xr:uid="{00000000-0005-0000-0000-0000EE960000}"/>
    <cellStyle name="Normal 3 3 2 7 2 5 2" xfId="43802" xr:uid="{00000000-0005-0000-0000-0000EF960000}"/>
    <cellStyle name="Normal 3 3 2 7 2 6" xfId="19453" xr:uid="{00000000-0005-0000-0000-0000F0960000}"/>
    <cellStyle name="Normal 3 3 2 7 2 6 2" xfId="46200" xr:uid="{00000000-0005-0000-0000-0000F1960000}"/>
    <cellStyle name="Normal 3 3 2 7 2 7" xfId="21904" xr:uid="{00000000-0005-0000-0000-0000F2960000}"/>
    <cellStyle name="Normal 3 3 2 7 2 7 2" xfId="48651" xr:uid="{00000000-0005-0000-0000-0000F3960000}"/>
    <cellStyle name="Normal 3 3 2 7 2 8" xfId="26770" xr:uid="{00000000-0005-0000-0000-0000F4960000}"/>
    <cellStyle name="Normal 3 3 2 7 2 8 2" xfId="53515" xr:uid="{00000000-0005-0000-0000-0000F5960000}"/>
    <cellStyle name="Normal 3 3 2 7 2 9" xfId="29260" xr:uid="{00000000-0005-0000-0000-0000F6960000}"/>
    <cellStyle name="Normal 3 3 2 7 3" xfId="3555" xr:uid="{00000000-0005-0000-0000-0000F7960000}"/>
    <cellStyle name="Normal 3 3 2 7 3 2" xfId="8413" xr:uid="{00000000-0005-0000-0000-0000F8960000}"/>
    <cellStyle name="Normal 3 3 2 7 3 2 2" xfId="35163" xr:uid="{00000000-0005-0000-0000-0000F9960000}"/>
    <cellStyle name="Normal 3 3 2 7 3 3" xfId="13155" xr:uid="{00000000-0005-0000-0000-0000FA960000}"/>
    <cellStyle name="Normal 3 3 2 7 3 3 2" xfId="39905" xr:uid="{00000000-0005-0000-0000-0000FB960000}"/>
    <cellStyle name="Normal 3 3 2 7 3 4" xfId="22956" xr:uid="{00000000-0005-0000-0000-0000FC960000}"/>
    <cellStyle name="Normal 3 3 2 7 3 4 2" xfId="49703" xr:uid="{00000000-0005-0000-0000-0000FD960000}"/>
    <cellStyle name="Normal 3 3 2 7 3 5" xfId="30312" xr:uid="{00000000-0005-0000-0000-0000FE960000}"/>
    <cellStyle name="Normal 3 3 2 7 4" xfId="5939" xr:uid="{00000000-0005-0000-0000-0000FF960000}"/>
    <cellStyle name="Normal 3 3 2 7 4 2" xfId="32689" xr:uid="{00000000-0005-0000-0000-000000970000}"/>
    <cellStyle name="Normal 3 3 2 7 5" xfId="10785" xr:uid="{00000000-0005-0000-0000-000001970000}"/>
    <cellStyle name="Normal 3 3 2 7 5 2" xfId="37535" xr:uid="{00000000-0005-0000-0000-000002970000}"/>
    <cellStyle name="Normal 3 3 2 7 6" xfId="15630" xr:uid="{00000000-0005-0000-0000-000003970000}"/>
    <cellStyle name="Normal 3 3 2 7 6 2" xfId="42380" xr:uid="{00000000-0005-0000-0000-000004970000}"/>
    <cellStyle name="Normal 3 3 2 7 7" xfId="18031" xr:uid="{00000000-0005-0000-0000-000005970000}"/>
    <cellStyle name="Normal 3 3 2 7 7 2" xfId="44778" xr:uid="{00000000-0005-0000-0000-000006970000}"/>
    <cellStyle name="Normal 3 3 2 7 8" xfId="20482" xr:uid="{00000000-0005-0000-0000-000007970000}"/>
    <cellStyle name="Normal 3 3 2 7 8 2" xfId="47229" xr:uid="{00000000-0005-0000-0000-000008970000}"/>
    <cellStyle name="Normal 3 3 2 7 9" xfId="25348" xr:uid="{00000000-0005-0000-0000-000009970000}"/>
    <cellStyle name="Normal 3 3 2 7 9 2" xfId="52093" xr:uid="{00000000-0005-0000-0000-00000A970000}"/>
    <cellStyle name="Normal 3 3 2 8" xfId="1551" xr:uid="{00000000-0005-0000-0000-00000B970000}"/>
    <cellStyle name="Normal 3 3 2 8 2" xfId="4034" xr:uid="{00000000-0005-0000-0000-00000C970000}"/>
    <cellStyle name="Normal 3 3 2 8 2 2" xfId="8887" xr:uid="{00000000-0005-0000-0000-00000D970000}"/>
    <cellStyle name="Normal 3 3 2 8 2 2 2" xfId="35637" xr:uid="{00000000-0005-0000-0000-00000E970000}"/>
    <cellStyle name="Normal 3 3 2 8 2 3" xfId="13629" xr:uid="{00000000-0005-0000-0000-00000F970000}"/>
    <cellStyle name="Normal 3 3 2 8 2 3 2" xfId="40379" xr:uid="{00000000-0005-0000-0000-000010970000}"/>
    <cellStyle name="Normal 3 3 2 8 2 4" xfId="23430" xr:uid="{00000000-0005-0000-0000-000011970000}"/>
    <cellStyle name="Normal 3 3 2 8 2 4 2" xfId="50177" xr:uid="{00000000-0005-0000-0000-000012970000}"/>
    <cellStyle name="Normal 3 3 2 8 2 5" xfId="30786" xr:uid="{00000000-0005-0000-0000-000013970000}"/>
    <cellStyle name="Normal 3 3 2 8 3" xfId="6413" xr:uid="{00000000-0005-0000-0000-000014970000}"/>
    <cellStyle name="Normal 3 3 2 8 3 2" xfId="33163" xr:uid="{00000000-0005-0000-0000-000015970000}"/>
    <cellStyle name="Normal 3 3 2 8 4" xfId="11259" xr:uid="{00000000-0005-0000-0000-000016970000}"/>
    <cellStyle name="Normal 3 3 2 8 4 2" xfId="38009" xr:uid="{00000000-0005-0000-0000-000017970000}"/>
    <cellStyle name="Normal 3 3 2 8 5" xfId="16104" xr:uid="{00000000-0005-0000-0000-000018970000}"/>
    <cellStyle name="Normal 3 3 2 8 5 2" xfId="42854" xr:uid="{00000000-0005-0000-0000-000019970000}"/>
    <cellStyle name="Normal 3 3 2 8 6" xfId="18505" xr:uid="{00000000-0005-0000-0000-00001A970000}"/>
    <cellStyle name="Normal 3 3 2 8 6 2" xfId="45252" xr:uid="{00000000-0005-0000-0000-00001B970000}"/>
    <cellStyle name="Normal 3 3 2 8 7" xfId="20956" xr:uid="{00000000-0005-0000-0000-00001C970000}"/>
    <cellStyle name="Normal 3 3 2 8 7 2" xfId="47703" xr:uid="{00000000-0005-0000-0000-00001D970000}"/>
    <cellStyle name="Normal 3 3 2 8 8" xfId="25822" xr:uid="{00000000-0005-0000-0000-00001E970000}"/>
    <cellStyle name="Normal 3 3 2 8 8 2" xfId="52567" xr:uid="{00000000-0005-0000-0000-00001F970000}"/>
    <cellStyle name="Normal 3 3 2 8 9" xfId="28312" xr:uid="{00000000-0005-0000-0000-000020970000}"/>
    <cellStyle name="Normal 3 3 2 9" xfId="2027" xr:uid="{00000000-0005-0000-0000-000021970000}"/>
    <cellStyle name="Normal 3 3 2 9 2" xfId="4510" xr:uid="{00000000-0005-0000-0000-000022970000}"/>
    <cellStyle name="Normal 3 3 2 9 2 2" xfId="9361" xr:uid="{00000000-0005-0000-0000-000023970000}"/>
    <cellStyle name="Normal 3 3 2 9 2 2 2" xfId="36111" xr:uid="{00000000-0005-0000-0000-000024970000}"/>
    <cellStyle name="Normal 3 3 2 9 2 3" xfId="14103" xr:uid="{00000000-0005-0000-0000-000025970000}"/>
    <cellStyle name="Normal 3 3 2 9 2 3 2" xfId="40853" xr:uid="{00000000-0005-0000-0000-000026970000}"/>
    <cellStyle name="Normal 3 3 2 9 2 4" xfId="23904" xr:uid="{00000000-0005-0000-0000-000027970000}"/>
    <cellStyle name="Normal 3 3 2 9 2 4 2" xfId="50651" xr:uid="{00000000-0005-0000-0000-000028970000}"/>
    <cellStyle name="Normal 3 3 2 9 2 5" xfId="31260" xr:uid="{00000000-0005-0000-0000-000029970000}"/>
    <cellStyle name="Normal 3 3 2 9 3" xfId="6887" xr:uid="{00000000-0005-0000-0000-00002A970000}"/>
    <cellStyle name="Normal 3 3 2 9 3 2" xfId="33637" xr:uid="{00000000-0005-0000-0000-00002B970000}"/>
    <cellStyle name="Normal 3 3 2 9 4" xfId="11733" xr:uid="{00000000-0005-0000-0000-00002C970000}"/>
    <cellStyle name="Normal 3 3 2 9 4 2" xfId="38483" xr:uid="{00000000-0005-0000-0000-00002D970000}"/>
    <cellStyle name="Normal 3 3 2 9 5" xfId="16578" xr:uid="{00000000-0005-0000-0000-00002E970000}"/>
    <cellStyle name="Normal 3 3 2 9 5 2" xfId="43328" xr:uid="{00000000-0005-0000-0000-00002F970000}"/>
    <cellStyle name="Normal 3 3 2 9 6" xfId="18979" xr:uid="{00000000-0005-0000-0000-000030970000}"/>
    <cellStyle name="Normal 3 3 2 9 6 2" xfId="45726" xr:uid="{00000000-0005-0000-0000-000031970000}"/>
    <cellStyle name="Normal 3 3 2 9 7" xfId="21430" xr:uid="{00000000-0005-0000-0000-000032970000}"/>
    <cellStyle name="Normal 3 3 2 9 7 2" xfId="48177" xr:uid="{00000000-0005-0000-0000-000033970000}"/>
    <cellStyle name="Normal 3 3 2 9 8" xfId="26296" xr:uid="{00000000-0005-0000-0000-000034970000}"/>
    <cellStyle name="Normal 3 3 2 9 8 2" xfId="53041" xr:uid="{00000000-0005-0000-0000-000035970000}"/>
    <cellStyle name="Normal 3 3 2 9 9" xfId="28786" xr:uid="{00000000-0005-0000-0000-000036970000}"/>
    <cellStyle name="Normal 3 3 20" xfId="24867" xr:uid="{00000000-0005-0000-0000-000037970000}"/>
    <cellStyle name="Normal 3 3 20 2" xfId="51613" xr:uid="{00000000-0005-0000-0000-000038970000}"/>
    <cellStyle name="Normal 3 3 21" xfId="27254" xr:uid="{00000000-0005-0000-0000-000039970000}"/>
    <cellStyle name="Normal 3 3 3" xfId="110" xr:uid="{00000000-0005-0000-0000-00003A970000}"/>
    <cellStyle name="Normal 3 3 3 10" xfId="2982" xr:uid="{00000000-0005-0000-0000-00003B970000}"/>
    <cellStyle name="Normal 3 3 3 10 2" xfId="7841" xr:uid="{00000000-0005-0000-0000-00003C970000}"/>
    <cellStyle name="Normal 3 3 3 10 2 2" xfId="34591" xr:uid="{00000000-0005-0000-0000-00003D970000}"/>
    <cellStyle name="Normal 3 3 3 10 3" xfId="12687" xr:uid="{00000000-0005-0000-0000-00003E970000}"/>
    <cellStyle name="Normal 3 3 3 10 3 2" xfId="39437" xr:uid="{00000000-0005-0000-0000-00003F970000}"/>
    <cellStyle name="Normal 3 3 3 10 4" xfId="22384" xr:uid="{00000000-0005-0000-0000-000040970000}"/>
    <cellStyle name="Normal 3 3 3 10 4 2" xfId="49131" xr:uid="{00000000-0005-0000-0000-000041970000}"/>
    <cellStyle name="Normal 3 3 3 10 5" xfId="29740" xr:uid="{00000000-0005-0000-0000-000042970000}"/>
    <cellStyle name="Normal 3 3 3 11" xfId="5471" xr:uid="{00000000-0005-0000-0000-000043970000}"/>
    <cellStyle name="Normal 3 3 3 11 2" xfId="32221" xr:uid="{00000000-0005-0000-0000-000044970000}"/>
    <cellStyle name="Normal 3 3 3 12" xfId="10316" xr:uid="{00000000-0005-0000-0000-000045970000}"/>
    <cellStyle name="Normal 3 3 3 12 2" xfId="37066" xr:uid="{00000000-0005-0000-0000-000046970000}"/>
    <cellStyle name="Normal 3 3 3 13" xfId="15162" xr:uid="{00000000-0005-0000-0000-000047970000}"/>
    <cellStyle name="Normal 3 3 3 13 2" xfId="41912" xr:uid="{00000000-0005-0000-0000-000048970000}"/>
    <cellStyle name="Normal 3 3 3 14" xfId="17537" xr:uid="{00000000-0005-0000-0000-000049970000}"/>
    <cellStyle name="Normal 3 3 3 14 2" xfId="44284" xr:uid="{00000000-0005-0000-0000-00004A970000}"/>
    <cellStyle name="Normal 3 3 3 15" xfId="20013" xr:uid="{00000000-0005-0000-0000-00004B970000}"/>
    <cellStyle name="Normal 3 3 3 15 2" xfId="46760" xr:uid="{00000000-0005-0000-0000-00004C970000}"/>
    <cellStyle name="Normal 3 3 3 16" xfId="24879" xr:uid="{00000000-0005-0000-0000-00004D970000}"/>
    <cellStyle name="Normal 3 3 3 16 2" xfId="51625" xr:uid="{00000000-0005-0000-0000-00004E970000}"/>
    <cellStyle name="Normal 3 3 3 17" xfId="27266" xr:uid="{00000000-0005-0000-0000-00004F970000}"/>
    <cellStyle name="Normal 3 3 3 2" xfId="486" xr:uid="{00000000-0005-0000-0000-000050970000}"/>
    <cellStyle name="Normal 3 3 3 2 10" xfId="15197" xr:uid="{00000000-0005-0000-0000-000051970000}"/>
    <cellStyle name="Normal 3 3 3 2 10 2" xfId="41947" xr:uid="{00000000-0005-0000-0000-000052970000}"/>
    <cellStyle name="Normal 3 3 3 2 11" xfId="17588" xr:uid="{00000000-0005-0000-0000-000053970000}"/>
    <cellStyle name="Normal 3 3 3 2 11 2" xfId="44335" xr:uid="{00000000-0005-0000-0000-000054970000}"/>
    <cellStyle name="Normal 3 3 3 2 12" xfId="20048" xr:uid="{00000000-0005-0000-0000-000055970000}"/>
    <cellStyle name="Normal 3 3 3 2 12 2" xfId="46795" xr:uid="{00000000-0005-0000-0000-000056970000}"/>
    <cellStyle name="Normal 3 3 3 2 13" xfId="24914" xr:uid="{00000000-0005-0000-0000-000057970000}"/>
    <cellStyle name="Normal 3 3 3 2 13 2" xfId="51660" xr:uid="{00000000-0005-0000-0000-000058970000}"/>
    <cellStyle name="Normal 3 3 3 2 14" xfId="27327" xr:uid="{00000000-0005-0000-0000-000059970000}"/>
    <cellStyle name="Normal 3 3 3 2 2" xfId="699" xr:uid="{00000000-0005-0000-0000-00005A970000}"/>
    <cellStyle name="Normal 3 3 3 2 2 10" xfId="17730" xr:uid="{00000000-0005-0000-0000-00005B970000}"/>
    <cellStyle name="Normal 3 3 3 2 2 10 2" xfId="44477" xr:uid="{00000000-0005-0000-0000-00005C970000}"/>
    <cellStyle name="Normal 3 3 3 2 2 11" xfId="20184" xr:uid="{00000000-0005-0000-0000-00005D970000}"/>
    <cellStyle name="Normal 3 3 3 2 2 11 2" xfId="46931" xr:uid="{00000000-0005-0000-0000-00005E970000}"/>
    <cellStyle name="Normal 3 3 3 2 2 12" xfId="25050" xr:uid="{00000000-0005-0000-0000-00005F970000}"/>
    <cellStyle name="Normal 3 3 3 2 2 12 2" xfId="51796" xr:uid="{00000000-0005-0000-0000-000060970000}"/>
    <cellStyle name="Normal 3 3 3 2 2 13" xfId="27508" xr:uid="{00000000-0005-0000-0000-000061970000}"/>
    <cellStyle name="Normal 3 3 3 2 2 2" xfId="1010" xr:uid="{00000000-0005-0000-0000-000062970000}"/>
    <cellStyle name="Normal 3 3 3 2 2 2 10" xfId="20422" xr:uid="{00000000-0005-0000-0000-000063970000}"/>
    <cellStyle name="Normal 3 3 3 2 2 2 10 2" xfId="47169" xr:uid="{00000000-0005-0000-0000-000064970000}"/>
    <cellStyle name="Normal 3 3 3 2 2 2 11" xfId="25288" xr:uid="{00000000-0005-0000-0000-000065970000}"/>
    <cellStyle name="Normal 3 3 3 2 2 2 11 2" xfId="52033" xr:uid="{00000000-0005-0000-0000-000066970000}"/>
    <cellStyle name="Normal 3 3 3 2 2 2 12" xfId="27778" xr:uid="{00000000-0005-0000-0000-000067970000}"/>
    <cellStyle name="Normal 3 3 3 2 2 2 2" xfId="1487" xr:uid="{00000000-0005-0000-0000-000068970000}"/>
    <cellStyle name="Normal 3 3 3 2 2 2 2 10" xfId="28252" xr:uid="{00000000-0005-0000-0000-000069970000}"/>
    <cellStyle name="Normal 3 3 3 2 2 2 2 2" xfId="2915" xr:uid="{00000000-0005-0000-0000-00006A970000}"/>
    <cellStyle name="Normal 3 3 3 2 2 2 2 2 2" xfId="5398" xr:uid="{00000000-0005-0000-0000-00006B970000}"/>
    <cellStyle name="Normal 3 3 3 2 2 2 2 2 2 2" xfId="10249" xr:uid="{00000000-0005-0000-0000-00006C970000}"/>
    <cellStyle name="Normal 3 3 3 2 2 2 2 2 2 2 2" xfId="36999" xr:uid="{00000000-0005-0000-0000-00006D970000}"/>
    <cellStyle name="Normal 3 3 3 2 2 2 2 2 2 3" xfId="14991" xr:uid="{00000000-0005-0000-0000-00006E970000}"/>
    <cellStyle name="Normal 3 3 3 2 2 2 2 2 2 3 2" xfId="41741" xr:uid="{00000000-0005-0000-0000-00006F970000}"/>
    <cellStyle name="Normal 3 3 3 2 2 2 2 2 2 4" xfId="24792" xr:uid="{00000000-0005-0000-0000-000070970000}"/>
    <cellStyle name="Normal 3 3 3 2 2 2 2 2 2 4 2" xfId="51539" xr:uid="{00000000-0005-0000-0000-000071970000}"/>
    <cellStyle name="Normal 3 3 3 2 2 2 2 2 2 5" xfId="32148" xr:uid="{00000000-0005-0000-0000-000072970000}"/>
    <cellStyle name="Normal 3 3 3 2 2 2 2 2 3" xfId="7775" xr:uid="{00000000-0005-0000-0000-000073970000}"/>
    <cellStyle name="Normal 3 3 3 2 2 2 2 2 3 2" xfId="34525" xr:uid="{00000000-0005-0000-0000-000074970000}"/>
    <cellStyle name="Normal 3 3 3 2 2 2 2 2 4" xfId="12621" xr:uid="{00000000-0005-0000-0000-000075970000}"/>
    <cellStyle name="Normal 3 3 3 2 2 2 2 2 4 2" xfId="39371" xr:uid="{00000000-0005-0000-0000-000076970000}"/>
    <cellStyle name="Normal 3 3 3 2 2 2 2 2 5" xfId="17466" xr:uid="{00000000-0005-0000-0000-000077970000}"/>
    <cellStyle name="Normal 3 3 3 2 2 2 2 2 5 2" xfId="44216" xr:uid="{00000000-0005-0000-0000-000078970000}"/>
    <cellStyle name="Normal 3 3 3 2 2 2 2 2 6" xfId="19867" xr:uid="{00000000-0005-0000-0000-000079970000}"/>
    <cellStyle name="Normal 3 3 3 2 2 2 2 2 6 2" xfId="46614" xr:uid="{00000000-0005-0000-0000-00007A970000}"/>
    <cellStyle name="Normal 3 3 3 2 2 2 2 2 7" xfId="22318" xr:uid="{00000000-0005-0000-0000-00007B970000}"/>
    <cellStyle name="Normal 3 3 3 2 2 2 2 2 7 2" xfId="49065" xr:uid="{00000000-0005-0000-0000-00007C970000}"/>
    <cellStyle name="Normal 3 3 3 2 2 2 2 2 8" xfId="27184" xr:uid="{00000000-0005-0000-0000-00007D970000}"/>
    <cellStyle name="Normal 3 3 3 2 2 2 2 2 8 2" xfId="53929" xr:uid="{00000000-0005-0000-0000-00007E970000}"/>
    <cellStyle name="Normal 3 3 3 2 2 2 2 2 9" xfId="29674" xr:uid="{00000000-0005-0000-0000-00007F970000}"/>
    <cellStyle name="Normal 3 3 3 2 2 2 2 3" xfId="3970" xr:uid="{00000000-0005-0000-0000-000080970000}"/>
    <cellStyle name="Normal 3 3 3 2 2 2 2 3 2" xfId="8827" xr:uid="{00000000-0005-0000-0000-000081970000}"/>
    <cellStyle name="Normal 3 3 3 2 2 2 2 3 2 2" xfId="35577" xr:uid="{00000000-0005-0000-0000-000082970000}"/>
    <cellStyle name="Normal 3 3 3 2 2 2 2 3 3" xfId="13569" xr:uid="{00000000-0005-0000-0000-000083970000}"/>
    <cellStyle name="Normal 3 3 3 2 2 2 2 3 3 2" xfId="40319" xr:uid="{00000000-0005-0000-0000-000084970000}"/>
    <cellStyle name="Normal 3 3 3 2 2 2 2 3 4" xfId="23370" xr:uid="{00000000-0005-0000-0000-000085970000}"/>
    <cellStyle name="Normal 3 3 3 2 2 2 2 3 4 2" xfId="50117" xr:uid="{00000000-0005-0000-0000-000086970000}"/>
    <cellStyle name="Normal 3 3 3 2 2 2 2 3 5" xfId="30726" xr:uid="{00000000-0005-0000-0000-000087970000}"/>
    <cellStyle name="Normal 3 3 3 2 2 2 2 4" xfId="6353" xr:uid="{00000000-0005-0000-0000-000088970000}"/>
    <cellStyle name="Normal 3 3 3 2 2 2 2 4 2" xfId="33103" xr:uid="{00000000-0005-0000-0000-000089970000}"/>
    <cellStyle name="Normal 3 3 3 2 2 2 2 5" xfId="11199" xr:uid="{00000000-0005-0000-0000-00008A970000}"/>
    <cellStyle name="Normal 3 3 3 2 2 2 2 5 2" xfId="37949" xr:uid="{00000000-0005-0000-0000-00008B970000}"/>
    <cellStyle name="Normal 3 3 3 2 2 2 2 6" xfId="16044" xr:uid="{00000000-0005-0000-0000-00008C970000}"/>
    <cellStyle name="Normal 3 3 3 2 2 2 2 6 2" xfId="42794" xr:uid="{00000000-0005-0000-0000-00008D970000}"/>
    <cellStyle name="Normal 3 3 3 2 2 2 2 7" xfId="18445" xr:uid="{00000000-0005-0000-0000-00008E970000}"/>
    <cellStyle name="Normal 3 3 3 2 2 2 2 7 2" xfId="45192" xr:uid="{00000000-0005-0000-0000-00008F970000}"/>
    <cellStyle name="Normal 3 3 3 2 2 2 2 8" xfId="20896" xr:uid="{00000000-0005-0000-0000-000090970000}"/>
    <cellStyle name="Normal 3 3 3 2 2 2 2 8 2" xfId="47643" xr:uid="{00000000-0005-0000-0000-000091970000}"/>
    <cellStyle name="Normal 3 3 3 2 2 2 2 9" xfId="25762" xr:uid="{00000000-0005-0000-0000-000092970000}"/>
    <cellStyle name="Normal 3 3 3 2 2 2 2 9 2" xfId="52507" xr:uid="{00000000-0005-0000-0000-000093970000}"/>
    <cellStyle name="Normal 3 3 3 2 2 2 3" xfId="1966" xr:uid="{00000000-0005-0000-0000-000094970000}"/>
    <cellStyle name="Normal 3 3 3 2 2 2 3 2" xfId="4449" xr:uid="{00000000-0005-0000-0000-000095970000}"/>
    <cellStyle name="Normal 3 3 3 2 2 2 3 2 2" xfId="9301" xr:uid="{00000000-0005-0000-0000-000096970000}"/>
    <cellStyle name="Normal 3 3 3 2 2 2 3 2 2 2" xfId="36051" xr:uid="{00000000-0005-0000-0000-000097970000}"/>
    <cellStyle name="Normal 3 3 3 2 2 2 3 2 3" xfId="14043" xr:uid="{00000000-0005-0000-0000-000098970000}"/>
    <cellStyle name="Normal 3 3 3 2 2 2 3 2 3 2" xfId="40793" xr:uid="{00000000-0005-0000-0000-000099970000}"/>
    <cellStyle name="Normal 3 3 3 2 2 2 3 2 4" xfId="23844" xr:uid="{00000000-0005-0000-0000-00009A970000}"/>
    <cellStyle name="Normal 3 3 3 2 2 2 3 2 4 2" xfId="50591" xr:uid="{00000000-0005-0000-0000-00009B970000}"/>
    <cellStyle name="Normal 3 3 3 2 2 2 3 2 5" xfId="31200" xr:uid="{00000000-0005-0000-0000-00009C970000}"/>
    <cellStyle name="Normal 3 3 3 2 2 2 3 3" xfId="6827" xr:uid="{00000000-0005-0000-0000-00009D970000}"/>
    <cellStyle name="Normal 3 3 3 2 2 2 3 3 2" xfId="33577" xr:uid="{00000000-0005-0000-0000-00009E970000}"/>
    <cellStyle name="Normal 3 3 3 2 2 2 3 4" xfId="11673" xr:uid="{00000000-0005-0000-0000-00009F970000}"/>
    <cellStyle name="Normal 3 3 3 2 2 2 3 4 2" xfId="38423" xr:uid="{00000000-0005-0000-0000-0000A0970000}"/>
    <cellStyle name="Normal 3 3 3 2 2 2 3 5" xfId="16518" xr:uid="{00000000-0005-0000-0000-0000A1970000}"/>
    <cellStyle name="Normal 3 3 3 2 2 2 3 5 2" xfId="43268" xr:uid="{00000000-0005-0000-0000-0000A2970000}"/>
    <cellStyle name="Normal 3 3 3 2 2 2 3 6" xfId="18919" xr:uid="{00000000-0005-0000-0000-0000A3970000}"/>
    <cellStyle name="Normal 3 3 3 2 2 2 3 6 2" xfId="45666" xr:uid="{00000000-0005-0000-0000-0000A4970000}"/>
    <cellStyle name="Normal 3 3 3 2 2 2 3 7" xfId="21370" xr:uid="{00000000-0005-0000-0000-0000A5970000}"/>
    <cellStyle name="Normal 3 3 3 2 2 2 3 7 2" xfId="48117" xr:uid="{00000000-0005-0000-0000-0000A6970000}"/>
    <cellStyle name="Normal 3 3 3 2 2 2 3 8" xfId="26236" xr:uid="{00000000-0005-0000-0000-0000A7970000}"/>
    <cellStyle name="Normal 3 3 3 2 2 2 3 8 2" xfId="52981" xr:uid="{00000000-0005-0000-0000-0000A8970000}"/>
    <cellStyle name="Normal 3 3 3 2 2 2 3 9" xfId="28726" xr:uid="{00000000-0005-0000-0000-0000A9970000}"/>
    <cellStyle name="Normal 3 3 3 2 2 2 4" xfId="2441" xr:uid="{00000000-0005-0000-0000-0000AA970000}"/>
    <cellStyle name="Normal 3 3 3 2 2 2 4 2" xfId="4924" xr:uid="{00000000-0005-0000-0000-0000AB970000}"/>
    <cellStyle name="Normal 3 3 3 2 2 2 4 2 2" xfId="9775" xr:uid="{00000000-0005-0000-0000-0000AC970000}"/>
    <cellStyle name="Normal 3 3 3 2 2 2 4 2 2 2" xfId="36525" xr:uid="{00000000-0005-0000-0000-0000AD970000}"/>
    <cellStyle name="Normal 3 3 3 2 2 2 4 2 3" xfId="14517" xr:uid="{00000000-0005-0000-0000-0000AE970000}"/>
    <cellStyle name="Normal 3 3 3 2 2 2 4 2 3 2" xfId="41267" xr:uid="{00000000-0005-0000-0000-0000AF970000}"/>
    <cellStyle name="Normal 3 3 3 2 2 2 4 2 4" xfId="24318" xr:uid="{00000000-0005-0000-0000-0000B0970000}"/>
    <cellStyle name="Normal 3 3 3 2 2 2 4 2 4 2" xfId="51065" xr:uid="{00000000-0005-0000-0000-0000B1970000}"/>
    <cellStyle name="Normal 3 3 3 2 2 2 4 2 5" xfId="31674" xr:uid="{00000000-0005-0000-0000-0000B2970000}"/>
    <cellStyle name="Normal 3 3 3 2 2 2 4 3" xfId="7301" xr:uid="{00000000-0005-0000-0000-0000B3970000}"/>
    <cellStyle name="Normal 3 3 3 2 2 2 4 3 2" xfId="34051" xr:uid="{00000000-0005-0000-0000-0000B4970000}"/>
    <cellStyle name="Normal 3 3 3 2 2 2 4 4" xfId="12147" xr:uid="{00000000-0005-0000-0000-0000B5970000}"/>
    <cellStyle name="Normal 3 3 3 2 2 2 4 4 2" xfId="38897" xr:uid="{00000000-0005-0000-0000-0000B6970000}"/>
    <cellStyle name="Normal 3 3 3 2 2 2 4 5" xfId="16992" xr:uid="{00000000-0005-0000-0000-0000B7970000}"/>
    <cellStyle name="Normal 3 3 3 2 2 2 4 5 2" xfId="43742" xr:uid="{00000000-0005-0000-0000-0000B8970000}"/>
    <cellStyle name="Normal 3 3 3 2 2 2 4 6" xfId="19393" xr:uid="{00000000-0005-0000-0000-0000B9970000}"/>
    <cellStyle name="Normal 3 3 3 2 2 2 4 6 2" xfId="46140" xr:uid="{00000000-0005-0000-0000-0000BA970000}"/>
    <cellStyle name="Normal 3 3 3 2 2 2 4 7" xfId="21844" xr:uid="{00000000-0005-0000-0000-0000BB970000}"/>
    <cellStyle name="Normal 3 3 3 2 2 2 4 7 2" xfId="48591" xr:uid="{00000000-0005-0000-0000-0000BC970000}"/>
    <cellStyle name="Normal 3 3 3 2 2 2 4 8" xfId="26710" xr:uid="{00000000-0005-0000-0000-0000BD970000}"/>
    <cellStyle name="Normal 3 3 3 2 2 2 4 8 2" xfId="53455" xr:uid="{00000000-0005-0000-0000-0000BE970000}"/>
    <cellStyle name="Normal 3 3 3 2 2 2 4 9" xfId="29200" xr:uid="{00000000-0005-0000-0000-0000BF970000}"/>
    <cellStyle name="Normal 3 3 3 2 2 2 5" xfId="3494" xr:uid="{00000000-0005-0000-0000-0000C0970000}"/>
    <cellStyle name="Normal 3 3 3 2 2 2 5 2" xfId="8353" xr:uid="{00000000-0005-0000-0000-0000C1970000}"/>
    <cellStyle name="Normal 3 3 3 2 2 2 5 2 2" xfId="35103" xr:uid="{00000000-0005-0000-0000-0000C2970000}"/>
    <cellStyle name="Normal 3 3 3 2 2 2 5 3" xfId="13095" xr:uid="{00000000-0005-0000-0000-0000C3970000}"/>
    <cellStyle name="Normal 3 3 3 2 2 2 5 3 2" xfId="39845" xr:uid="{00000000-0005-0000-0000-0000C4970000}"/>
    <cellStyle name="Normal 3 3 3 2 2 2 5 4" xfId="22896" xr:uid="{00000000-0005-0000-0000-0000C5970000}"/>
    <cellStyle name="Normal 3 3 3 2 2 2 5 4 2" xfId="49643" xr:uid="{00000000-0005-0000-0000-0000C6970000}"/>
    <cellStyle name="Normal 3 3 3 2 2 2 5 5" xfId="30252" xr:uid="{00000000-0005-0000-0000-0000C7970000}"/>
    <cellStyle name="Normal 3 3 3 2 2 2 6" xfId="5879" xr:uid="{00000000-0005-0000-0000-0000C8970000}"/>
    <cellStyle name="Normal 3 3 3 2 2 2 6 2" xfId="32629" xr:uid="{00000000-0005-0000-0000-0000C9970000}"/>
    <cellStyle name="Normal 3 3 3 2 2 2 7" xfId="10725" xr:uid="{00000000-0005-0000-0000-0000CA970000}"/>
    <cellStyle name="Normal 3 3 3 2 2 2 7 2" xfId="37475" xr:uid="{00000000-0005-0000-0000-0000CB970000}"/>
    <cellStyle name="Normal 3 3 3 2 2 2 8" xfId="15570" xr:uid="{00000000-0005-0000-0000-0000CC970000}"/>
    <cellStyle name="Normal 3 3 3 2 2 2 8 2" xfId="42320" xr:uid="{00000000-0005-0000-0000-0000CD970000}"/>
    <cellStyle name="Normal 3 3 3 2 2 2 9" xfId="17971" xr:uid="{00000000-0005-0000-0000-0000CE970000}"/>
    <cellStyle name="Normal 3 3 3 2 2 2 9 2" xfId="44718" xr:uid="{00000000-0005-0000-0000-0000CF970000}"/>
    <cellStyle name="Normal 3 3 3 2 2 3" xfId="1248" xr:uid="{00000000-0005-0000-0000-0000D0970000}"/>
    <cellStyle name="Normal 3 3 3 2 2 3 10" xfId="28015" xr:uid="{00000000-0005-0000-0000-0000D1970000}"/>
    <cellStyle name="Normal 3 3 3 2 2 3 2" xfId="2678" xr:uid="{00000000-0005-0000-0000-0000D2970000}"/>
    <cellStyle name="Normal 3 3 3 2 2 3 2 2" xfId="5161" xr:uid="{00000000-0005-0000-0000-0000D3970000}"/>
    <cellStyle name="Normal 3 3 3 2 2 3 2 2 2" xfId="10012" xr:uid="{00000000-0005-0000-0000-0000D4970000}"/>
    <cellStyle name="Normal 3 3 3 2 2 3 2 2 2 2" xfId="36762" xr:uid="{00000000-0005-0000-0000-0000D5970000}"/>
    <cellStyle name="Normal 3 3 3 2 2 3 2 2 3" xfId="14754" xr:uid="{00000000-0005-0000-0000-0000D6970000}"/>
    <cellStyle name="Normal 3 3 3 2 2 3 2 2 3 2" xfId="41504" xr:uid="{00000000-0005-0000-0000-0000D7970000}"/>
    <cellStyle name="Normal 3 3 3 2 2 3 2 2 4" xfId="24555" xr:uid="{00000000-0005-0000-0000-0000D8970000}"/>
    <cellStyle name="Normal 3 3 3 2 2 3 2 2 4 2" xfId="51302" xr:uid="{00000000-0005-0000-0000-0000D9970000}"/>
    <cellStyle name="Normal 3 3 3 2 2 3 2 2 5" xfId="31911" xr:uid="{00000000-0005-0000-0000-0000DA970000}"/>
    <cellStyle name="Normal 3 3 3 2 2 3 2 3" xfId="7538" xr:uid="{00000000-0005-0000-0000-0000DB970000}"/>
    <cellStyle name="Normal 3 3 3 2 2 3 2 3 2" xfId="34288" xr:uid="{00000000-0005-0000-0000-0000DC970000}"/>
    <cellStyle name="Normal 3 3 3 2 2 3 2 4" xfId="12384" xr:uid="{00000000-0005-0000-0000-0000DD970000}"/>
    <cellStyle name="Normal 3 3 3 2 2 3 2 4 2" xfId="39134" xr:uid="{00000000-0005-0000-0000-0000DE970000}"/>
    <cellStyle name="Normal 3 3 3 2 2 3 2 5" xfId="17229" xr:uid="{00000000-0005-0000-0000-0000DF970000}"/>
    <cellStyle name="Normal 3 3 3 2 2 3 2 5 2" xfId="43979" xr:uid="{00000000-0005-0000-0000-0000E0970000}"/>
    <cellStyle name="Normal 3 3 3 2 2 3 2 6" xfId="19630" xr:uid="{00000000-0005-0000-0000-0000E1970000}"/>
    <cellStyle name="Normal 3 3 3 2 2 3 2 6 2" xfId="46377" xr:uid="{00000000-0005-0000-0000-0000E2970000}"/>
    <cellStyle name="Normal 3 3 3 2 2 3 2 7" xfId="22081" xr:uid="{00000000-0005-0000-0000-0000E3970000}"/>
    <cellStyle name="Normal 3 3 3 2 2 3 2 7 2" xfId="48828" xr:uid="{00000000-0005-0000-0000-0000E4970000}"/>
    <cellStyle name="Normal 3 3 3 2 2 3 2 8" xfId="26947" xr:uid="{00000000-0005-0000-0000-0000E5970000}"/>
    <cellStyle name="Normal 3 3 3 2 2 3 2 8 2" xfId="53692" xr:uid="{00000000-0005-0000-0000-0000E6970000}"/>
    <cellStyle name="Normal 3 3 3 2 2 3 2 9" xfId="29437" xr:uid="{00000000-0005-0000-0000-0000E7970000}"/>
    <cellStyle name="Normal 3 3 3 2 2 3 3" xfId="3732" xr:uid="{00000000-0005-0000-0000-0000E8970000}"/>
    <cellStyle name="Normal 3 3 3 2 2 3 3 2" xfId="8590" xr:uid="{00000000-0005-0000-0000-0000E9970000}"/>
    <cellStyle name="Normal 3 3 3 2 2 3 3 2 2" xfId="35340" xr:uid="{00000000-0005-0000-0000-0000EA970000}"/>
    <cellStyle name="Normal 3 3 3 2 2 3 3 3" xfId="13332" xr:uid="{00000000-0005-0000-0000-0000EB970000}"/>
    <cellStyle name="Normal 3 3 3 2 2 3 3 3 2" xfId="40082" xr:uid="{00000000-0005-0000-0000-0000EC970000}"/>
    <cellStyle name="Normal 3 3 3 2 2 3 3 4" xfId="23133" xr:uid="{00000000-0005-0000-0000-0000ED970000}"/>
    <cellStyle name="Normal 3 3 3 2 2 3 3 4 2" xfId="49880" xr:uid="{00000000-0005-0000-0000-0000EE970000}"/>
    <cellStyle name="Normal 3 3 3 2 2 3 3 5" xfId="30489" xr:uid="{00000000-0005-0000-0000-0000EF970000}"/>
    <cellStyle name="Normal 3 3 3 2 2 3 4" xfId="6116" xr:uid="{00000000-0005-0000-0000-0000F0970000}"/>
    <cellStyle name="Normal 3 3 3 2 2 3 4 2" xfId="32866" xr:uid="{00000000-0005-0000-0000-0000F1970000}"/>
    <cellStyle name="Normal 3 3 3 2 2 3 5" xfId="10962" xr:uid="{00000000-0005-0000-0000-0000F2970000}"/>
    <cellStyle name="Normal 3 3 3 2 2 3 5 2" xfId="37712" xr:uid="{00000000-0005-0000-0000-0000F3970000}"/>
    <cellStyle name="Normal 3 3 3 2 2 3 6" xfId="15807" xr:uid="{00000000-0005-0000-0000-0000F4970000}"/>
    <cellStyle name="Normal 3 3 3 2 2 3 6 2" xfId="42557" xr:uid="{00000000-0005-0000-0000-0000F5970000}"/>
    <cellStyle name="Normal 3 3 3 2 2 3 7" xfId="18208" xr:uid="{00000000-0005-0000-0000-0000F6970000}"/>
    <cellStyle name="Normal 3 3 3 2 2 3 7 2" xfId="44955" xr:uid="{00000000-0005-0000-0000-0000F7970000}"/>
    <cellStyle name="Normal 3 3 3 2 2 3 8" xfId="20659" xr:uid="{00000000-0005-0000-0000-0000F8970000}"/>
    <cellStyle name="Normal 3 3 3 2 2 3 8 2" xfId="47406" xr:uid="{00000000-0005-0000-0000-0000F9970000}"/>
    <cellStyle name="Normal 3 3 3 2 2 3 9" xfId="25525" xr:uid="{00000000-0005-0000-0000-0000FA970000}"/>
    <cellStyle name="Normal 3 3 3 2 2 3 9 2" xfId="52270" xr:uid="{00000000-0005-0000-0000-0000FB970000}"/>
    <cellStyle name="Normal 3 3 3 2 2 4" xfId="1728" xr:uid="{00000000-0005-0000-0000-0000FC970000}"/>
    <cellStyle name="Normal 3 3 3 2 2 4 2" xfId="4211" xr:uid="{00000000-0005-0000-0000-0000FD970000}"/>
    <cellStyle name="Normal 3 3 3 2 2 4 2 2" xfId="9064" xr:uid="{00000000-0005-0000-0000-0000FE970000}"/>
    <cellStyle name="Normal 3 3 3 2 2 4 2 2 2" xfId="35814" xr:uid="{00000000-0005-0000-0000-0000FF970000}"/>
    <cellStyle name="Normal 3 3 3 2 2 4 2 3" xfId="13806" xr:uid="{00000000-0005-0000-0000-000000980000}"/>
    <cellStyle name="Normal 3 3 3 2 2 4 2 3 2" xfId="40556" xr:uid="{00000000-0005-0000-0000-000001980000}"/>
    <cellStyle name="Normal 3 3 3 2 2 4 2 4" xfId="23607" xr:uid="{00000000-0005-0000-0000-000002980000}"/>
    <cellStyle name="Normal 3 3 3 2 2 4 2 4 2" xfId="50354" xr:uid="{00000000-0005-0000-0000-000003980000}"/>
    <cellStyle name="Normal 3 3 3 2 2 4 2 5" xfId="30963" xr:uid="{00000000-0005-0000-0000-000004980000}"/>
    <cellStyle name="Normal 3 3 3 2 2 4 3" xfId="6590" xr:uid="{00000000-0005-0000-0000-000005980000}"/>
    <cellStyle name="Normal 3 3 3 2 2 4 3 2" xfId="33340" xr:uid="{00000000-0005-0000-0000-000006980000}"/>
    <cellStyle name="Normal 3 3 3 2 2 4 4" xfId="11436" xr:uid="{00000000-0005-0000-0000-000007980000}"/>
    <cellStyle name="Normal 3 3 3 2 2 4 4 2" xfId="38186" xr:uid="{00000000-0005-0000-0000-000008980000}"/>
    <cellStyle name="Normal 3 3 3 2 2 4 5" xfId="16281" xr:uid="{00000000-0005-0000-0000-000009980000}"/>
    <cellStyle name="Normal 3 3 3 2 2 4 5 2" xfId="43031" xr:uid="{00000000-0005-0000-0000-00000A980000}"/>
    <cellStyle name="Normal 3 3 3 2 2 4 6" xfId="18682" xr:uid="{00000000-0005-0000-0000-00000B980000}"/>
    <cellStyle name="Normal 3 3 3 2 2 4 6 2" xfId="45429" xr:uid="{00000000-0005-0000-0000-00000C980000}"/>
    <cellStyle name="Normal 3 3 3 2 2 4 7" xfId="21133" xr:uid="{00000000-0005-0000-0000-00000D980000}"/>
    <cellStyle name="Normal 3 3 3 2 2 4 7 2" xfId="47880" xr:uid="{00000000-0005-0000-0000-00000E980000}"/>
    <cellStyle name="Normal 3 3 3 2 2 4 8" xfId="25999" xr:uid="{00000000-0005-0000-0000-00000F980000}"/>
    <cellStyle name="Normal 3 3 3 2 2 4 8 2" xfId="52744" xr:uid="{00000000-0005-0000-0000-000010980000}"/>
    <cellStyle name="Normal 3 3 3 2 2 4 9" xfId="28489" xr:uid="{00000000-0005-0000-0000-000011980000}"/>
    <cellStyle name="Normal 3 3 3 2 2 5" xfId="2204" xr:uid="{00000000-0005-0000-0000-000012980000}"/>
    <cellStyle name="Normal 3 3 3 2 2 5 2" xfId="4687" xr:uid="{00000000-0005-0000-0000-000013980000}"/>
    <cellStyle name="Normal 3 3 3 2 2 5 2 2" xfId="9538" xr:uid="{00000000-0005-0000-0000-000014980000}"/>
    <cellStyle name="Normal 3 3 3 2 2 5 2 2 2" xfId="36288" xr:uid="{00000000-0005-0000-0000-000015980000}"/>
    <cellStyle name="Normal 3 3 3 2 2 5 2 3" xfId="14280" xr:uid="{00000000-0005-0000-0000-000016980000}"/>
    <cellStyle name="Normal 3 3 3 2 2 5 2 3 2" xfId="41030" xr:uid="{00000000-0005-0000-0000-000017980000}"/>
    <cellStyle name="Normal 3 3 3 2 2 5 2 4" xfId="24081" xr:uid="{00000000-0005-0000-0000-000018980000}"/>
    <cellStyle name="Normal 3 3 3 2 2 5 2 4 2" xfId="50828" xr:uid="{00000000-0005-0000-0000-000019980000}"/>
    <cellStyle name="Normal 3 3 3 2 2 5 2 5" xfId="31437" xr:uid="{00000000-0005-0000-0000-00001A980000}"/>
    <cellStyle name="Normal 3 3 3 2 2 5 3" xfId="7064" xr:uid="{00000000-0005-0000-0000-00001B980000}"/>
    <cellStyle name="Normal 3 3 3 2 2 5 3 2" xfId="33814" xr:uid="{00000000-0005-0000-0000-00001C980000}"/>
    <cellStyle name="Normal 3 3 3 2 2 5 4" xfId="11910" xr:uid="{00000000-0005-0000-0000-00001D980000}"/>
    <cellStyle name="Normal 3 3 3 2 2 5 4 2" xfId="38660" xr:uid="{00000000-0005-0000-0000-00001E980000}"/>
    <cellStyle name="Normal 3 3 3 2 2 5 5" xfId="16755" xr:uid="{00000000-0005-0000-0000-00001F980000}"/>
    <cellStyle name="Normal 3 3 3 2 2 5 5 2" xfId="43505" xr:uid="{00000000-0005-0000-0000-000020980000}"/>
    <cellStyle name="Normal 3 3 3 2 2 5 6" xfId="19156" xr:uid="{00000000-0005-0000-0000-000021980000}"/>
    <cellStyle name="Normal 3 3 3 2 2 5 6 2" xfId="45903" xr:uid="{00000000-0005-0000-0000-000022980000}"/>
    <cellStyle name="Normal 3 3 3 2 2 5 7" xfId="21607" xr:uid="{00000000-0005-0000-0000-000023980000}"/>
    <cellStyle name="Normal 3 3 3 2 2 5 7 2" xfId="48354" xr:uid="{00000000-0005-0000-0000-000024980000}"/>
    <cellStyle name="Normal 3 3 3 2 2 5 8" xfId="26473" xr:uid="{00000000-0005-0000-0000-000025980000}"/>
    <cellStyle name="Normal 3 3 3 2 2 5 8 2" xfId="53218" xr:uid="{00000000-0005-0000-0000-000026980000}"/>
    <cellStyle name="Normal 3 3 3 2 2 5 9" xfId="28963" xr:uid="{00000000-0005-0000-0000-000027980000}"/>
    <cellStyle name="Normal 3 3 3 2 2 6" xfId="3224" xr:uid="{00000000-0005-0000-0000-000028980000}"/>
    <cellStyle name="Normal 3 3 3 2 2 6 2" xfId="8083" xr:uid="{00000000-0005-0000-0000-000029980000}"/>
    <cellStyle name="Normal 3 3 3 2 2 6 2 2" xfId="34833" xr:uid="{00000000-0005-0000-0000-00002A980000}"/>
    <cellStyle name="Normal 3 3 3 2 2 6 3" xfId="12858" xr:uid="{00000000-0005-0000-0000-00002B980000}"/>
    <cellStyle name="Normal 3 3 3 2 2 6 3 2" xfId="39608" xr:uid="{00000000-0005-0000-0000-00002C980000}"/>
    <cellStyle name="Normal 3 3 3 2 2 6 4" xfId="22626" xr:uid="{00000000-0005-0000-0000-00002D980000}"/>
    <cellStyle name="Normal 3 3 3 2 2 6 4 2" xfId="49373" xr:uid="{00000000-0005-0000-0000-00002E980000}"/>
    <cellStyle name="Normal 3 3 3 2 2 6 5" xfId="29982" xr:uid="{00000000-0005-0000-0000-00002F980000}"/>
    <cellStyle name="Normal 3 3 3 2 2 7" xfId="5642" xr:uid="{00000000-0005-0000-0000-000030980000}"/>
    <cellStyle name="Normal 3 3 3 2 2 7 2" xfId="32392" xr:uid="{00000000-0005-0000-0000-000031980000}"/>
    <cellStyle name="Normal 3 3 3 2 2 8" xfId="10487" xr:uid="{00000000-0005-0000-0000-000032980000}"/>
    <cellStyle name="Normal 3 3 3 2 2 8 2" xfId="37237" xr:uid="{00000000-0005-0000-0000-000033980000}"/>
    <cellStyle name="Normal 3 3 3 2 2 9" xfId="15333" xr:uid="{00000000-0005-0000-0000-000034980000}"/>
    <cellStyle name="Normal 3 3 3 2 2 9 2" xfId="42083" xr:uid="{00000000-0005-0000-0000-000035980000}"/>
    <cellStyle name="Normal 3 3 3 2 3" xfId="843" xr:uid="{00000000-0005-0000-0000-000036980000}"/>
    <cellStyle name="Normal 3 3 3 2 3 10" xfId="20286" xr:uid="{00000000-0005-0000-0000-000037980000}"/>
    <cellStyle name="Normal 3 3 3 2 3 10 2" xfId="47033" xr:uid="{00000000-0005-0000-0000-000038980000}"/>
    <cellStyle name="Normal 3 3 3 2 3 11" xfId="25152" xr:uid="{00000000-0005-0000-0000-000039980000}"/>
    <cellStyle name="Normal 3 3 3 2 3 11 2" xfId="51897" xr:uid="{00000000-0005-0000-0000-00003A980000}"/>
    <cellStyle name="Normal 3 3 3 2 3 12" xfId="27616" xr:uid="{00000000-0005-0000-0000-00003B980000}"/>
    <cellStyle name="Normal 3 3 3 2 3 2" xfId="1351" xr:uid="{00000000-0005-0000-0000-00003C980000}"/>
    <cellStyle name="Normal 3 3 3 2 3 2 10" xfId="28116" xr:uid="{00000000-0005-0000-0000-00003D980000}"/>
    <cellStyle name="Normal 3 3 3 2 3 2 2" xfId="2779" xr:uid="{00000000-0005-0000-0000-00003E980000}"/>
    <cellStyle name="Normal 3 3 3 2 3 2 2 2" xfId="5262" xr:uid="{00000000-0005-0000-0000-00003F980000}"/>
    <cellStyle name="Normal 3 3 3 2 3 2 2 2 2" xfId="10113" xr:uid="{00000000-0005-0000-0000-000040980000}"/>
    <cellStyle name="Normal 3 3 3 2 3 2 2 2 2 2" xfId="36863" xr:uid="{00000000-0005-0000-0000-000041980000}"/>
    <cellStyle name="Normal 3 3 3 2 3 2 2 2 3" xfId="14855" xr:uid="{00000000-0005-0000-0000-000042980000}"/>
    <cellStyle name="Normal 3 3 3 2 3 2 2 2 3 2" xfId="41605" xr:uid="{00000000-0005-0000-0000-000043980000}"/>
    <cellStyle name="Normal 3 3 3 2 3 2 2 2 4" xfId="24656" xr:uid="{00000000-0005-0000-0000-000044980000}"/>
    <cellStyle name="Normal 3 3 3 2 3 2 2 2 4 2" xfId="51403" xr:uid="{00000000-0005-0000-0000-000045980000}"/>
    <cellStyle name="Normal 3 3 3 2 3 2 2 2 5" xfId="32012" xr:uid="{00000000-0005-0000-0000-000046980000}"/>
    <cellStyle name="Normal 3 3 3 2 3 2 2 3" xfId="7639" xr:uid="{00000000-0005-0000-0000-000047980000}"/>
    <cellStyle name="Normal 3 3 3 2 3 2 2 3 2" xfId="34389" xr:uid="{00000000-0005-0000-0000-000048980000}"/>
    <cellStyle name="Normal 3 3 3 2 3 2 2 4" xfId="12485" xr:uid="{00000000-0005-0000-0000-000049980000}"/>
    <cellStyle name="Normal 3 3 3 2 3 2 2 4 2" xfId="39235" xr:uid="{00000000-0005-0000-0000-00004A980000}"/>
    <cellStyle name="Normal 3 3 3 2 3 2 2 5" xfId="17330" xr:uid="{00000000-0005-0000-0000-00004B980000}"/>
    <cellStyle name="Normal 3 3 3 2 3 2 2 5 2" xfId="44080" xr:uid="{00000000-0005-0000-0000-00004C980000}"/>
    <cellStyle name="Normal 3 3 3 2 3 2 2 6" xfId="19731" xr:uid="{00000000-0005-0000-0000-00004D980000}"/>
    <cellStyle name="Normal 3 3 3 2 3 2 2 6 2" xfId="46478" xr:uid="{00000000-0005-0000-0000-00004E980000}"/>
    <cellStyle name="Normal 3 3 3 2 3 2 2 7" xfId="22182" xr:uid="{00000000-0005-0000-0000-00004F980000}"/>
    <cellStyle name="Normal 3 3 3 2 3 2 2 7 2" xfId="48929" xr:uid="{00000000-0005-0000-0000-000050980000}"/>
    <cellStyle name="Normal 3 3 3 2 3 2 2 8" xfId="27048" xr:uid="{00000000-0005-0000-0000-000051980000}"/>
    <cellStyle name="Normal 3 3 3 2 3 2 2 8 2" xfId="53793" xr:uid="{00000000-0005-0000-0000-000052980000}"/>
    <cellStyle name="Normal 3 3 3 2 3 2 2 9" xfId="29538" xr:uid="{00000000-0005-0000-0000-000053980000}"/>
    <cellStyle name="Normal 3 3 3 2 3 2 3" xfId="3834" xr:uid="{00000000-0005-0000-0000-000054980000}"/>
    <cellStyle name="Normal 3 3 3 2 3 2 3 2" xfId="8691" xr:uid="{00000000-0005-0000-0000-000055980000}"/>
    <cellStyle name="Normal 3 3 3 2 3 2 3 2 2" xfId="35441" xr:uid="{00000000-0005-0000-0000-000056980000}"/>
    <cellStyle name="Normal 3 3 3 2 3 2 3 3" xfId="13433" xr:uid="{00000000-0005-0000-0000-000057980000}"/>
    <cellStyle name="Normal 3 3 3 2 3 2 3 3 2" xfId="40183" xr:uid="{00000000-0005-0000-0000-000058980000}"/>
    <cellStyle name="Normal 3 3 3 2 3 2 3 4" xfId="23234" xr:uid="{00000000-0005-0000-0000-000059980000}"/>
    <cellStyle name="Normal 3 3 3 2 3 2 3 4 2" xfId="49981" xr:uid="{00000000-0005-0000-0000-00005A980000}"/>
    <cellStyle name="Normal 3 3 3 2 3 2 3 5" xfId="30590" xr:uid="{00000000-0005-0000-0000-00005B980000}"/>
    <cellStyle name="Normal 3 3 3 2 3 2 4" xfId="6217" xr:uid="{00000000-0005-0000-0000-00005C980000}"/>
    <cellStyle name="Normal 3 3 3 2 3 2 4 2" xfId="32967" xr:uid="{00000000-0005-0000-0000-00005D980000}"/>
    <cellStyle name="Normal 3 3 3 2 3 2 5" xfId="11063" xr:uid="{00000000-0005-0000-0000-00005E980000}"/>
    <cellStyle name="Normal 3 3 3 2 3 2 5 2" xfId="37813" xr:uid="{00000000-0005-0000-0000-00005F980000}"/>
    <cellStyle name="Normal 3 3 3 2 3 2 6" xfId="15908" xr:uid="{00000000-0005-0000-0000-000060980000}"/>
    <cellStyle name="Normal 3 3 3 2 3 2 6 2" xfId="42658" xr:uid="{00000000-0005-0000-0000-000061980000}"/>
    <cellStyle name="Normal 3 3 3 2 3 2 7" xfId="18309" xr:uid="{00000000-0005-0000-0000-000062980000}"/>
    <cellStyle name="Normal 3 3 3 2 3 2 7 2" xfId="45056" xr:uid="{00000000-0005-0000-0000-000063980000}"/>
    <cellStyle name="Normal 3 3 3 2 3 2 8" xfId="20760" xr:uid="{00000000-0005-0000-0000-000064980000}"/>
    <cellStyle name="Normal 3 3 3 2 3 2 8 2" xfId="47507" xr:uid="{00000000-0005-0000-0000-000065980000}"/>
    <cellStyle name="Normal 3 3 3 2 3 2 9" xfId="25626" xr:uid="{00000000-0005-0000-0000-000066980000}"/>
    <cellStyle name="Normal 3 3 3 2 3 2 9 2" xfId="52371" xr:uid="{00000000-0005-0000-0000-000067980000}"/>
    <cellStyle name="Normal 3 3 3 2 3 3" xfId="1830" xr:uid="{00000000-0005-0000-0000-000068980000}"/>
    <cellStyle name="Normal 3 3 3 2 3 3 2" xfId="4313" xr:uid="{00000000-0005-0000-0000-000069980000}"/>
    <cellStyle name="Normal 3 3 3 2 3 3 2 2" xfId="9165" xr:uid="{00000000-0005-0000-0000-00006A980000}"/>
    <cellStyle name="Normal 3 3 3 2 3 3 2 2 2" xfId="35915" xr:uid="{00000000-0005-0000-0000-00006B980000}"/>
    <cellStyle name="Normal 3 3 3 2 3 3 2 3" xfId="13907" xr:uid="{00000000-0005-0000-0000-00006C980000}"/>
    <cellStyle name="Normal 3 3 3 2 3 3 2 3 2" xfId="40657" xr:uid="{00000000-0005-0000-0000-00006D980000}"/>
    <cellStyle name="Normal 3 3 3 2 3 3 2 4" xfId="23708" xr:uid="{00000000-0005-0000-0000-00006E980000}"/>
    <cellStyle name="Normal 3 3 3 2 3 3 2 4 2" xfId="50455" xr:uid="{00000000-0005-0000-0000-00006F980000}"/>
    <cellStyle name="Normal 3 3 3 2 3 3 2 5" xfId="31064" xr:uid="{00000000-0005-0000-0000-000070980000}"/>
    <cellStyle name="Normal 3 3 3 2 3 3 3" xfId="6691" xr:uid="{00000000-0005-0000-0000-000071980000}"/>
    <cellStyle name="Normal 3 3 3 2 3 3 3 2" xfId="33441" xr:uid="{00000000-0005-0000-0000-000072980000}"/>
    <cellStyle name="Normal 3 3 3 2 3 3 4" xfId="11537" xr:uid="{00000000-0005-0000-0000-000073980000}"/>
    <cellStyle name="Normal 3 3 3 2 3 3 4 2" xfId="38287" xr:uid="{00000000-0005-0000-0000-000074980000}"/>
    <cellStyle name="Normal 3 3 3 2 3 3 5" xfId="16382" xr:uid="{00000000-0005-0000-0000-000075980000}"/>
    <cellStyle name="Normal 3 3 3 2 3 3 5 2" xfId="43132" xr:uid="{00000000-0005-0000-0000-000076980000}"/>
    <cellStyle name="Normal 3 3 3 2 3 3 6" xfId="18783" xr:uid="{00000000-0005-0000-0000-000077980000}"/>
    <cellStyle name="Normal 3 3 3 2 3 3 6 2" xfId="45530" xr:uid="{00000000-0005-0000-0000-000078980000}"/>
    <cellStyle name="Normal 3 3 3 2 3 3 7" xfId="21234" xr:uid="{00000000-0005-0000-0000-000079980000}"/>
    <cellStyle name="Normal 3 3 3 2 3 3 7 2" xfId="47981" xr:uid="{00000000-0005-0000-0000-00007A980000}"/>
    <cellStyle name="Normal 3 3 3 2 3 3 8" xfId="26100" xr:uid="{00000000-0005-0000-0000-00007B980000}"/>
    <cellStyle name="Normal 3 3 3 2 3 3 8 2" xfId="52845" xr:uid="{00000000-0005-0000-0000-00007C980000}"/>
    <cellStyle name="Normal 3 3 3 2 3 3 9" xfId="28590" xr:uid="{00000000-0005-0000-0000-00007D980000}"/>
    <cellStyle name="Normal 3 3 3 2 3 4" xfId="2305" xr:uid="{00000000-0005-0000-0000-00007E980000}"/>
    <cellStyle name="Normal 3 3 3 2 3 4 2" xfId="4788" xr:uid="{00000000-0005-0000-0000-00007F980000}"/>
    <cellStyle name="Normal 3 3 3 2 3 4 2 2" xfId="9639" xr:uid="{00000000-0005-0000-0000-000080980000}"/>
    <cellStyle name="Normal 3 3 3 2 3 4 2 2 2" xfId="36389" xr:uid="{00000000-0005-0000-0000-000081980000}"/>
    <cellStyle name="Normal 3 3 3 2 3 4 2 3" xfId="14381" xr:uid="{00000000-0005-0000-0000-000082980000}"/>
    <cellStyle name="Normal 3 3 3 2 3 4 2 3 2" xfId="41131" xr:uid="{00000000-0005-0000-0000-000083980000}"/>
    <cellStyle name="Normal 3 3 3 2 3 4 2 4" xfId="24182" xr:uid="{00000000-0005-0000-0000-000084980000}"/>
    <cellStyle name="Normal 3 3 3 2 3 4 2 4 2" xfId="50929" xr:uid="{00000000-0005-0000-0000-000085980000}"/>
    <cellStyle name="Normal 3 3 3 2 3 4 2 5" xfId="31538" xr:uid="{00000000-0005-0000-0000-000086980000}"/>
    <cellStyle name="Normal 3 3 3 2 3 4 3" xfId="7165" xr:uid="{00000000-0005-0000-0000-000087980000}"/>
    <cellStyle name="Normal 3 3 3 2 3 4 3 2" xfId="33915" xr:uid="{00000000-0005-0000-0000-000088980000}"/>
    <cellStyle name="Normal 3 3 3 2 3 4 4" xfId="12011" xr:uid="{00000000-0005-0000-0000-000089980000}"/>
    <cellStyle name="Normal 3 3 3 2 3 4 4 2" xfId="38761" xr:uid="{00000000-0005-0000-0000-00008A980000}"/>
    <cellStyle name="Normal 3 3 3 2 3 4 5" xfId="16856" xr:uid="{00000000-0005-0000-0000-00008B980000}"/>
    <cellStyle name="Normal 3 3 3 2 3 4 5 2" xfId="43606" xr:uid="{00000000-0005-0000-0000-00008C980000}"/>
    <cellStyle name="Normal 3 3 3 2 3 4 6" xfId="19257" xr:uid="{00000000-0005-0000-0000-00008D980000}"/>
    <cellStyle name="Normal 3 3 3 2 3 4 6 2" xfId="46004" xr:uid="{00000000-0005-0000-0000-00008E980000}"/>
    <cellStyle name="Normal 3 3 3 2 3 4 7" xfId="21708" xr:uid="{00000000-0005-0000-0000-00008F980000}"/>
    <cellStyle name="Normal 3 3 3 2 3 4 7 2" xfId="48455" xr:uid="{00000000-0005-0000-0000-000090980000}"/>
    <cellStyle name="Normal 3 3 3 2 3 4 8" xfId="26574" xr:uid="{00000000-0005-0000-0000-000091980000}"/>
    <cellStyle name="Normal 3 3 3 2 3 4 8 2" xfId="53319" xr:uid="{00000000-0005-0000-0000-000092980000}"/>
    <cellStyle name="Normal 3 3 3 2 3 4 9" xfId="29064" xr:uid="{00000000-0005-0000-0000-000093980000}"/>
    <cellStyle name="Normal 3 3 3 2 3 5" xfId="3332" xr:uid="{00000000-0005-0000-0000-000094980000}"/>
    <cellStyle name="Normal 3 3 3 2 3 5 2" xfId="8191" xr:uid="{00000000-0005-0000-0000-000095980000}"/>
    <cellStyle name="Normal 3 3 3 2 3 5 2 2" xfId="34941" xr:uid="{00000000-0005-0000-0000-000096980000}"/>
    <cellStyle name="Normal 3 3 3 2 3 5 3" xfId="12959" xr:uid="{00000000-0005-0000-0000-000097980000}"/>
    <cellStyle name="Normal 3 3 3 2 3 5 3 2" xfId="39709" xr:uid="{00000000-0005-0000-0000-000098980000}"/>
    <cellStyle name="Normal 3 3 3 2 3 5 4" xfId="22734" xr:uid="{00000000-0005-0000-0000-000099980000}"/>
    <cellStyle name="Normal 3 3 3 2 3 5 4 2" xfId="49481" xr:uid="{00000000-0005-0000-0000-00009A980000}"/>
    <cellStyle name="Normal 3 3 3 2 3 5 5" xfId="30090" xr:uid="{00000000-0005-0000-0000-00009B980000}"/>
    <cellStyle name="Normal 3 3 3 2 3 6" xfId="5743" xr:uid="{00000000-0005-0000-0000-00009C980000}"/>
    <cellStyle name="Normal 3 3 3 2 3 6 2" xfId="32493" xr:uid="{00000000-0005-0000-0000-00009D980000}"/>
    <cellStyle name="Normal 3 3 3 2 3 7" xfId="10589" xr:uid="{00000000-0005-0000-0000-00009E980000}"/>
    <cellStyle name="Normal 3 3 3 2 3 7 2" xfId="37339" xr:uid="{00000000-0005-0000-0000-00009F980000}"/>
    <cellStyle name="Normal 3 3 3 2 3 8" xfId="15434" xr:uid="{00000000-0005-0000-0000-0000A0980000}"/>
    <cellStyle name="Normal 3 3 3 2 3 8 2" xfId="42184" xr:uid="{00000000-0005-0000-0000-0000A1980000}"/>
    <cellStyle name="Normal 3 3 3 2 3 9" xfId="17833" xr:uid="{00000000-0005-0000-0000-0000A2980000}"/>
    <cellStyle name="Normal 3 3 3 2 3 9 2" xfId="44580" xr:uid="{00000000-0005-0000-0000-0000A3980000}"/>
    <cellStyle name="Normal 3 3 3 2 4" xfId="1112" xr:uid="{00000000-0005-0000-0000-0000A4980000}"/>
    <cellStyle name="Normal 3 3 3 2 4 10" xfId="27879" xr:uid="{00000000-0005-0000-0000-0000A5980000}"/>
    <cellStyle name="Normal 3 3 3 2 4 2" xfId="2542" xr:uid="{00000000-0005-0000-0000-0000A6980000}"/>
    <cellStyle name="Normal 3 3 3 2 4 2 2" xfId="5025" xr:uid="{00000000-0005-0000-0000-0000A7980000}"/>
    <cellStyle name="Normal 3 3 3 2 4 2 2 2" xfId="9876" xr:uid="{00000000-0005-0000-0000-0000A8980000}"/>
    <cellStyle name="Normal 3 3 3 2 4 2 2 2 2" xfId="36626" xr:uid="{00000000-0005-0000-0000-0000A9980000}"/>
    <cellStyle name="Normal 3 3 3 2 4 2 2 3" xfId="14618" xr:uid="{00000000-0005-0000-0000-0000AA980000}"/>
    <cellStyle name="Normal 3 3 3 2 4 2 2 3 2" xfId="41368" xr:uid="{00000000-0005-0000-0000-0000AB980000}"/>
    <cellStyle name="Normal 3 3 3 2 4 2 2 4" xfId="24419" xr:uid="{00000000-0005-0000-0000-0000AC980000}"/>
    <cellStyle name="Normal 3 3 3 2 4 2 2 4 2" xfId="51166" xr:uid="{00000000-0005-0000-0000-0000AD980000}"/>
    <cellStyle name="Normal 3 3 3 2 4 2 2 5" xfId="31775" xr:uid="{00000000-0005-0000-0000-0000AE980000}"/>
    <cellStyle name="Normal 3 3 3 2 4 2 3" xfId="7402" xr:uid="{00000000-0005-0000-0000-0000AF980000}"/>
    <cellStyle name="Normal 3 3 3 2 4 2 3 2" xfId="34152" xr:uid="{00000000-0005-0000-0000-0000B0980000}"/>
    <cellStyle name="Normal 3 3 3 2 4 2 4" xfId="12248" xr:uid="{00000000-0005-0000-0000-0000B1980000}"/>
    <cellStyle name="Normal 3 3 3 2 4 2 4 2" xfId="38998" xr:uid="{00000000-0005-0000-0000-0000B2980000}"/>
    <cellStyle name="Normal 3 3 3 2 4 2 5" xfId="17093" xr:uid="{00000000-0005-0000-0000-0000B3980000}"/>
    <cellStyle name="Normal 3 3 3 2 4 2 5 2" xfId="43843" xr:uid="{00000000-0005-0000-0000-0000B4980000}"/>
    <cellStyle name="Normal 3 3 3 2 4 2 6" xfId="19494" xr:uid="{00000000-0005-0000-0000-0000B5980000}"/>
    <cellStyle name="Normal 3 3 3 2 4 2 6 2" xfId="46241" xr:uid="{00000000-0005-0000-0000-0000B6980000}"/>
    <cellStyle name="Normal 3 3 3 2 4 2 7" xfId="21945" xr:uid="{00000000-0005-0000-0000-0000B7980000}"/>
    <cellStyle name="Normal 3 3 3 2 4 2 7 2" xfId="48692" xr:uid="{00000000-0005-0000-0000-0000B8980000}"/>
    <cellStyle name="Normal 3 3 3 2 4 2 8" xfId="26811" xr:uid="{00000000-0005-0000-0000-0000B9980000}"/>
    <cellStyle name="Normal 3 3 3 2 4 2 8 2" xfId="53556" xr:uid="{00000000-0005-0000-0000-0000BA980000}"/>
    <cellStyle name="Normal 3 3 3 2 4 2 9" xfId="29301" xr:uid="{00000000-0005-0000-0000-0000BB980000}"/>
    <cellStyle name="Normal 3 3 3 2 4 3" xfId="3596" xr:uid="{00000000-0005-0000-0000-0000BC980000}"/>
    <cellStyle name="Normal 3 3 3 2 4 3 2" xfId="8454" xr:uid="{00000000-0005-0000-0000-0000BD980000}"/>
    <cellStyle name="Normal 3 3 3 2 4 3 2 2" xfId="35204" xr:uid="{00000000-0005-0000-0000-0000BE980000}"/>
    <cellStyle name="Normal 3 3 3 2 4 3 3" xfId="13196" xr:uid="{00000000-0005-0000-0000-0000BF980000}"/>
    <cellStyle name="Normal 3 3 3 2 4 3 3 2" xfId="39946" xr:uid="{00000000-0005-0000-0000-0000C0980000}"/>
    <cellStyle name="Normal 3 3 3 2 4 3 4" xfId="22997" xr:uid="{00000000-0005-0000-0000-0000C1980000}"/>
    <cellStyle name="Normal 3 3 3 2 4 3 4 2" xfId="49744" xr:uid="{00000000-0005-0000-0000-0000C2980000}"/>
    <cellStyle name="Normal 3 3 3 2 4 3 5" xfId="30353" xr:uid="{00000000-0005-0000-0000-0000C3980000}"/>
    <cellStyle name="Normal 3 3 3 2 4 4" xfId="5980" xr:uid="{00000000-0005-0000-0000-0000C4980000}"/>
    <cellStyle name="Normal 3 3 3 2 4 4 2" xfId="32730" xr:uid="{00000000-0005-0000-0000-0000C5980000}"/>
    <cellStyle name="Normal 3 3 3 2 4 5" xfId="10826" xr:uid="{00000000-0005-0000-0000-0000C6980000}"/>
    <cellStyle name="Normal 3 3 3 2 4 5 2" xfId="37576" xr:uid="{00000000-0005-0000-0000-0000C7980000}"/>
    <cellStyle name="Normal 3 3 3 2 4 6" xfId="15671" xr:uid="{00000000-0005-0000-0000-0000C8980000}"/>
    <cellStyle name="Normal 3 3 3 2 4 6 2" xfId="42421" xr:uid="{00000000-0005-0000-0000-0000C9980000}"/>
    <cellStyle name="Normal 3 3 3 2 4 7" xfId="18072" xr:uid="{00000000-0005-0000-0000-0000CA980000}"/>
    <cellStyle name="Normal 3 3 3 2 4 7 2" xfId="44819" xr:uid="{00000000-0005-0000-0000-0000CB980000}"/>
    <cellStyle name="Normal 3 3 3 2 4 8" xfId="20523" xr:uid="{00000000-0005-0000-0000-0000CC980000}"/>
    <cellStyle name="Normal 3 3 3 2 4 8 2" xfId="47270" xr:uid="{00000000-0005-0000-0000-0000CD980000}"/>
    <cellStyle name="Normal 3 3 3 2 4 9" xfId="25389" xr:uid="{00000000-0005-0000-0000-0000CE980000}"/>
    <cellStyle name="Normal 3 3 3 2 4 9 2" xfId="52134" xr:uid="{00000000-0005-0000-0000-0000CF980000}"/>
    <cellStyle name="Normal 3 3 3 2 5" xfId="1592" xr:uid="{00000000-0005-0000-0000-0000D0980000}"/>
    <cellStyle name="Normal 3 3 3 2 5 2" xfId="4075" xr:uid="{00000000-0005-0000-0000-0000D1980000}"/>
    <cellStyle name="Normal 3 3 3 2 5 2 2" xfId="8928" xr:uid="{00000000-0005-0000-0000-0000D2980000}"/>
    <cellStyle name="Normal 3 3 3 2 5 2 2 2" xfId="35678" xr:uid="{00000000-0005-0000-0000-0000D3980000}"/>
    <cellStyle name="Normal 3 3 3 2 5 2 3" xfId="13670" xr:uid="{00000000-0005-0000-0000-0000D4980000}"/>
    <cellStyle name="Normal 3 3 3 2 5 2 3 2" xfId="40420" xr:uid="{00000000-0005-0000-0000-0000D5980000}"/>
    <cellStyle name="Normal 3 3 3 2 5 2 4" xfId="23471" xr:uid="{00000000-0005-0000-0000-0000D6980000}"/>
    <cellStyle name="Normal 3 3 3 2 5 2 4 2" xfId="50218" xr:uid="{00000000-0005-0000-0000-0000D7980000}"/>
    <cellStyle name="Normal 3 3 3 2 5 2 5" xfId="30827" xr:uid="{00000000-0005-0000-0000-0000D8980000}"/>
    <cellStyle name="Normal 3 3 3 2 5 3" xfId="6454" xr:uid="{00000000-0005-0000-0000-0000D9980000}"/>
    <cellStyle name="Normal 3 3 3 2 5 3 2" xfId="33204" xr:uid="{00000000-0005-0000-0000-0000DA980000}"/>
    <cellStyle name="Normal 3 3 3 2 5 4" xfId="11300" xr:uid="{00000000-0005-0000-0000-0000DB980000}"/>
    <cellStyle name="Normal 3 3 3 2 5 4 2" xfId="38050" xr:uid="{00000000-0005-0000-0000-0000DC980000}"/>
    <cellStyle name="Normal 3 3 3 2 5 5" xfId="16145" xr:uid="{00000000-0005-0000-0000-0000DD980000}"/>
    <cellStyle name="Normal 3 3 3 2 5 5 2" xfId="42895" xr:uid="{00000000-0005-0000-0000-0000DE980000}"/>
    <cellStyle name="Normal 3 3 3 2 5 6" xfId="18546" xr:uid="{00000000-0005-0000-0000-0000DF980000}"/>
    <cellStyle name="Normal 3 3 3 2 5 6 2" xfId="45293" xr:uid="{00000000-0005-0000-0000-0000E0980000}"/>
    <cellStyle name="Normal 3 3 3 2 5 7" xfId="20997" xr:uid="{00000000-0005-0000-0000-0000E1980000}"/>
    <cellStyle name="Normal 3 3 3 2 5 7 2" xfId="47744" xr:uid="{00000000-0005-0000-0000-0000E2980000}"/>
    <cellStyle name="Normal 3 3 3 2 5 8" xfId="25863" xr:uid="{00000000-0005-0000-0000-0000E3980000}"/>
    <cellStyle name="Normal 3 3 3 2 5 8 2" xfId="52608" xr:uid="{00000000-0005-0000-0000-0000E4980000}"/>
    <cellStyle name="Normal 3 3 3 2 5 9" xfId="28353" xr:uid="{00000000-0005-0000-0000-0000E5980000}"/>
    <cellStyle name="Normal 3 3 3 2 6" xfId="2068" xr:uid="{00000000-0005-0000-0000-0000E6980000}"/>
    <cellStyle name="Normal 3 3 3 2 6 2" xfId="4551" xr:uid="{00000000-0005-0000-0000-0000E7980000}"/>
    <cellStyle name="Normal 3 3 3 2 6 2 2" xfId="9402" xr:uid="{00000000-0005-0000-0000-0000E8980000}"/>
    <cellStyle name="Normal 3 3 3 2 6 2 2 2" xfId="36152" xr:uid="{00000000-0005-0000-0000-0000E9980000}"/>
    <cellStyle name="Normal 3 3 3 2 6 2 3" xfId="14144" xr:uid="{00000000-0005-0000-0000-0000EA980000}"/>
    <cellStyle name="Normal 3 3 3 2 6 2 3 2" xfId="40894" xr:uid="{00000000-0005-0000-0000-0000EB980000}"/>
    <cellStyle name="Normal 3 3 3 2 6 2 4" xfId="23945" xr:uid="{00000000-0005-0000-0000-0000EC980000}"/>
    <cellStyle name="Normal 3 3 3 2 6 2 4 2" xfId="50692" xr:uid="{00000000-0005-0000-0000-0000ED980000}"/>
    <cellStyle name="Normal 3 3 3 2 6 2 5" xfId="31301" xr:uid="{00000000-0005-0000-0000-0000EE980000}"/>
    <cellStyle name="Normal 3 3 3 2 6 3" xfId="6928" xr:uid="{00000000-0005-0000-0000-0000EF980000}"/>
    <cellStyle name="Normal 3 3 3 2 6 3 2" xfId="33678" xr:uid="{00000000-0005-0000-0000-0000F0980000}"/>
    <cellStyle name="Normal 3 3 3 2 6 4" xfId="11774" xr:uid="{00000000-0005-0000-0000-0000F1980000}"/>
    <cellStyle name="Normal 3 3 3 2 6 4 2" xfId="38524" xr:uid="{00000000-0005-0000-0000-0000F2980000}"/>
    <cellStyle name="Normal 3 3 3 2 6 5" xfId="16619" xr:uid="{00000000-0005-0000-0000-0000F3980000}"/>
    <cellStyle name="Normal 3 3 3 2 6 5 2" xfId="43369" xr:uid="{00000000-0005-0000-0000-0000F4980000}"/>
    <cellStyle name="Normal 3 3 3 2 6 6" xfId="19020" xr:uid="{00000000-0005-0000-0000-0000F5980000}"/>
    <cellStyle name="Normal 3 3 3 2 6 6 2" xfId="45767" xr:uid="{00000000-0005-0000-0000-0000F6980000}"/>
    <cellStyle name="Normal 3 3 3 2 6 7" xfId="21471" xr:uid="{00000000-0005-0000-0000-0000F7980000}"/>
    <cellStyle name="Normal 3 3 3 2 6 7 2" xfId="48218" xr:uid="{00000000-0005-0000-0000-0000F8980000}"/>
    <cellStyle name="Normal 3 3 3 2 6 8" xfId="26337" xr:uid="{00000000-0005-0000-0000-0000F9980000}"/>
    <cellStyle name="Normal 3 3 3 2 6 8 2" xfId="53082" xr:uid="{00000000-0005-0000-0000-0000FA980000}"/>
    <cellStyle name="Normal 3 3 3 2 6 9" xfId="28827" xr:uid="{00000000-0005-0000-0000-0000FB980000}"/>
    <cellStyle name="Normal 3 3 3 2 7" xfId="3043" xr:uid="{00000000-0005-0000-0000-0000FC980000}"/>
    <cellStyle name="Normal 3 3 3 2 7 2" xfId="7902" xr:uid="{00000000-0005-0000-0000-0000FD980000}"/>
    <cellStyle name="Normal 3 3 3 2 7 2 2" xfId="34652" xr:uid="{00000000-0005-0000-0000-0000FE980000}"/>
    <cellStyle name="Normal 3 3 3 2 7 3" xfId="12722" xr:uid="{00000000-0005-0000-0000-0000FF980000}"/>
    <cellStyle name="Normal 3 3 3 2 7 3 2" xfId="39472" xr:uid="{00000000-0005-0000-0000-000000990000}"/>
    <cellStyle name="Normal 3 3 3 2 7 4" xfId="22445" xr:uid="{00000000-0005-0000-0000-000001990000}"/>
    <cellStyle name="Normal 3 3 3 2 7 4 2" xfId="49192" xr:uid="{00000000-0005-0000-0000-000002990000}"/>
    <cellStyle name="Normal 3 3 3 2 7 5" xfId="29801" xr:uid="{00000000-0005-0000-0000-000003990000}"/>
    <cellStyle name="Normal 3 3 3 2 8" xfId="5506" xr:uid="{00000000-0005-0000-0000-000004990000}"/>
    <cellStyle name="Normal 3 3 3 2 8 2" xfId="32256" xr:uid="{00000000-0005-0000-0000-000005990000}"/>
    <cellStyle name="Normal 3 3 3 2 9" xfId="10351" xr:uid="{00000000-0005-0000-0000-000006990000}"/>
    <cellStyle name="Normal 3 3 3 2 9 2" xfId="37101" xr:uid="{00000000-0005-0000-0000-000007990000}"/>
    <cellStyle name="Normal 3 3 3 3" xfId="544" xr:uid="{00000000-0005-0000-0000-000008990000}"/>
    <cellStyle name="Normal 3 3 3 3 10" xfId="15232" xr:uid="{00000000-0005-0000-0000-000009990000}"/>
    <cellStyle name="Normal 3 3 3 3 10 2" xfId="41982" xr:uid="{00000000-0005-0000-0000-00000A990000}"/>
    <cellStyle name="Normal 3 3 3 3 11" xfId="17625" xr:uid="{00000000-0005-0000-0000-00000B990000}"/>
    <cellStyle name="Normal 3 3 3 3 11 2" xfId="44372" xr:uid="{00000000-0005-0000-0000-00000C990000}"/>
    <cellStyle name="Normal 3 3 3 3 12" xfId="20083" xr:uid="{00000000-0005-0000-0000-00000D990000}"/>
    <cellStyle name="Normal 3 3 3 3 12 2" xfId="46830" xr:uid="{00000000-0005-0000-0000-00000E990000}"/>
    <cellStyle name="Normal 3 3 3 3 13" xfId="24949" xr:uid="{00000000-0005-0000-0000-00000F990000}"/>
    <cellStyle name="Normal 3 3 3 3 13 2" xfId="51695" xr:uid="{00000000-0005-0000-0000-000010990000}"/>
    <cellStyle name="Normal 3 3 3 3 14" xfId="27362" xr:uid="{00000000-0005-0000-0000-000011990000}"/>
    <cellStyle name="Normal 3 3 3 3 2" xfId="736" xr:uid="{00000000-0005-0000-0000-000012990000}"/>
    <cellStyle name="Normal 3 3 3 3 2 10" xfId="17766" xr:uid="{00000000-0005-0000-0000-000013990000}"/>
    <cellStyle name="Normal 3 3 3 3 2 10 2" xfId="44513" xr:uid="{00000000-0005-0000-0000-000014990000}"/>
    <cellStyle name="Normal 3 3 3 3 2 11" xfId="20219" xr:uid="{00000000-0005-0000-0000-000015990000}"/>
    <cellStyle name="Normal 3 3 3 3 2 11 2" xfId="46966" xr:uid="{00000000-0005-0000-0000-000016990000}"/>
    <cellStyle name="Normal 3 3 3 3 2 12" xfId="25085" xr:uid="{00000000-0005-0000-0000-000017990000}"/>
    <cellStyle name="Normal 3 3 3 3 2 12 2" xfId="51831" xr:uid="{00000000-0005-0000-0000-000018990000}"/>
    <cellStyle name="Normal 3 3 3 3 2 13" xfId="27543" xr:uid="{00000000-0005-0000-0000-000019990000}"/>
    <cellStyle name="Normal 3 3 3 3 2 2" xfId="1045" xr:uid="{00000000-0005-0000-0000-00001A990000}"/>
    <cellStyle name="Normal 3 3 3 3 2 2 10" xfId="20457" xr:uid="{00000000-0005-0000-0000-00001B990000}"/>
    <cellStyle name="Normal 3 3 3 3 2 2 10 2" xfId="47204" xr:uid="{00000000-0005-0000-0000-00001C990000}"/>
    <cellStyle name="Normal 3 3 3 3 2 2 11" xfId="25323" xr:uid="{00000000-0005-0000-0000-00001D990000}"/>
    <cellStyle name="Normal 3 3 3 3 2 2 11 2" xfId="52068" xr:uid="{00000000-0005-0000-0000-00001E990000}"/>
    <cellStyle name="Normal 3 3 3 3 2 2 12" xfId="27813" xr:uid="{00000000-0005-0000-0000-00001F990000}"/>
    <cellStyle name="Normal 3 3 3 3 2 2 2" xfId="1522" xr:uid="{00000000-0005-0000-0000-000020990000}"/>
    <cellStyle name="Normal 3 3 3 3 2 2 2 10" xfId="28287" xr:uid="{00000000-0005-0000-0000-000021990000}"/>
    <cellStyle name="Normal 3 3 3 3 2 2 2 2" xfId="2950" xr:uid="{00000000-0005-0000-0000-000022990000}"/>
    <cellStyle name="Normal 3 3 3 3 2 2 2 2 2" xfId="5433" xr:uid="{00000000-0005-0000-0000-000023990000}"/>
    <cellStyle name="Normal 3 3 3 3 2 2 2 2 2 2" xfId="10284" xr:uid="{00000000-0005-0000-0000-000024990000}"/>
    <cellStyle name="Normal 3 3 3 3 2 2 2 2 2 2 2" xfId="37034" xr:uid="{00000000-0005-0000-0000-000025990000}"/>
    <cellStyle name="Normal 3 3 3 3 2 2 2 2 2 3" xfId="15026" xr:uid="{00000000-0005-0000-0000-000026990000}"/>
    <cellStyle name="Normal 3 3 3 3 2 2 2 2 2 3 2" xfId="41776" xr:uid="{00000000-0005-0000-0000-000027990000}"/>
    <cellStyle name="Normal 3 3 3 3 2 2 2 2 2 4" xfId="24827" xr:uid="{00000000-0005-0000-0000-000028990000}"/>
    <cellStyle name="Normal 3 3 3 3 2 2 2 2 2 4 2" xfId="51574" xr:uid="{00000000-0005-0000-0000-000029990000}"/>
    <cellStyle name="Normal 3 3 3 3 2 2 2 2 2 5" xfId="32183" xr:uid="{00000000-0005-0000-0000-00002A990000}"/>
    <cellStyle name="Normal 3 3 3 3 2 2 2 2 3" xfId="7810" xr:uid="{00000000-0005-0000-0000-00002B990000}"/>
    <cellStyle name="Normal 3 3 3 3 2 2 2 2 3 2" xfId="34560" xr:uid="{00000000-0005-0000-0000-00002C990000}"/>
    <cellStyle name="Normal 3 3 3 3 2 2 2 2 4" xfId="12656" xr:uid="{00000000-0005-0000-0000-00002D990000}"/>
    <cellStyle name="Normal 3 3 3 3 2 2 2 2 4 2" xfId="39406" xr:uid="{00000000-0005-0000-0000-00002E990000}"/>
    <cellStyle name="Normal 3 3 3 3 2 2 2 2 5" xfId="17501" xr:uid="{00000000-0005-0000-0000-00002F990000}"/>
    <cellStyle name="Normal 3 3 3 3 2 2 2 2 5 2" xfId="44251" xr:uid="{00000000-0005-0000-0000-000030990000}"/>
    <cellStyle name="Normal 3 3 3 3 2 2 2 2 6" xfId="19902" xr:uid="{00000000-0005-0000-0000-000031990000}"/>
    <cellStyle name="Normal 3 3 3 3 2 2 2 2 6 2" xfId="46649" xr:uid="{00000000-0005-0000-0000-000032990000}"/>
    <cellStyle name="Normal 3 3 3 3 2 2 2 2 7" xfId="22353" xr:uid="{00000000-0005-0000-0000-000033990000}"/>
    <cellStyle name="Normal 3 3 3 3 2 2 2 2 7 2" xfId="49100" xr:uid="{00000000-0005-0000-0000-000034990000}"/>
    <cellStyle name="Normal 3 3 3 3 2 2 2 2 8" xfId="27219" xr:uid="{00000000-0005-0000-0000-000035990000}"/>
    <cellStyle name="Normal 3 3 3 3 2 2 2 2 8 2" xfId="53964" xr:uid="{00000000-0005-0000-0000-000036990000}"/>
    <cellStyle name="Normal 3 3 3 3 2 2 2 2 9" xfId="29709" xr:uid="{00000000-0005-0000-0000-000037990000}"/>
    <cellStyle name="Normal 3 3 3 3 2 2 2 3" xfId="4005" xr:uid="{00000000-0005-0000-0000-000038990000}"/>
    <cellStyle name="Normal 3 3 3 3 2 2 2 3 2" xfId="8862" xr:uid="{00000000-0005-0000-0000-000039990000}"/>
    <cellStyle name="Normal 3 3 3 3 2 2 2 3 2 2" xfId="35612" xr:uid="{00000000-0005-0000-0000-00003A990000}"/>
    <cellStyle name="Normal 3 3 3 3 2 2 2 3 3" xfId="13604" xr:uid="{00000000-0005-0000-0000-00003B990000}"/>
    <cellStyle name="Normal 3 3 3 3 2 2 2 3 3 2" xfId="40354" xr:uid="{00000000-0005-0000-0000-00003C990000}"/>
    <cellStyle name="Normal 3 3 3 3 2 2 2 3 4" xfId="23405" xr:uid="{00000000-0005-0000-0000-00003D990000}"/>
    <cellStyle name="Normal 3 3 3 3 2 2 2 3 4 2" xfId="50152" xr:uid="{00000000-0005-0000-0000-00003E990000}"/>
    <cellStyle name="Normal 3 3 3 3 2 2 2 3 5" xfId="30761" xr:uid="{00000000-0005-0000-0000-00003F990000}"/>
    <cellStyle name="Normal 3 3 3 3 2 2 2 4" xfId="6388" xr:uid="{00000000-0005-0000-0000-000040990000}"/>
    <cellStyle name="Normal 3 3 3 3 2 2 2 4 2" xfId="33138" xr:uid="{00000000-0005-0000-0000-000041990000}"/>
    <cellStyle name="Normal 3 3 3 3 2 2 2 5" xfId="11234" xr:uid="{00000000-0005-0000-0000-000042990000}"/>
    <cellStyle name="Normal 3 3 3 3 2 2 2 5 2" xfId="37984" xr:uid="{00000000-0005-0000-0000-000043990000}"/>
    <cellStyle name="Normal 3 3 3 3 2 2 2 6" xfId="16079" xr:uid="{00000000-0005-0000-0000-000044990000}"/>
    <cellStyle name="Normal 3 3 3 3 2 2 2 6 2" xfId="42829" xr:uid="{00000000-0005-0000-0000-000045990000}"/>
    <cellStyle name="Normal 3 3 3 3 2 2 2 7" xfId="18480" xr:uid="{00000000-0005-0000-0000-000046990000}"/>
    <cellStyle name="Normal 3 3 3 3 2 2 2 7 2" xfId="45227" xr:uid="{00000000-0005-0000-0000-000047990000}"/>
    <cellStyle name="Normal 3 3 3 3 2 2 2 8" xfId="20931" xr:uid="{00000000-0005-0000-0000-000048990000}"/>
    <cellStyle name="Normal 3 3 3 3 2 2 2 8 2" xfId="47678" xr:uid="{00000000-0005-0000-0000-000049990000}"/>
    <cellStyle name="Normal 3 3 3 3 2 2 2 9" xfId="25797" xr:uid="{00000000-0005-0000-0000-00004A990000}"/>
    <cellStyle name="Normal 3 3 3 3 2 2 2 9 2" xfId="52542" xr:uid="{00000000-0005-0000-0000-00004B990000}"/>
    <cellStyle name="Normal 3 3 3 3 2 2 3" xfId="2001" xr:uid="{00000000-0005-0000-0000-00004C990000}"/>
    <cellStyle name="Normal 3 3 3 3 2 2 3 2" xfId="4484" xr:uid="{00000000-0005-0000-0000-00004D990000}"/>
    <cellStyle name="Normal 3 3 3 3 2 2 3 2 2" xfId="9336" xr:uid="{00000000-0005-0000-0000-00004E990000}"/>
    <cellStyle name="Normal 3 3 3 3 2 2 3 2 2 2" xfId="36086" xr:uid="{00000000-0005-0000-0000-00004F990000}"/>
    <cellStyle name="Normal 3 3 3 3 2 2 3 2 3" xfId="14078" xr:uid="{00000000-0005-0000-0000-000050990000}"/>
    <cellStyle name="Normal 3 3 3 3 2 2 3 2 3 2" xfId="40828" xr:uid="{00000000-0005-0000-0000-000051990000}"/>
    <cellStyle name="Normal 3 3 3 3 2 2 3 2 4" xfId="23879" xr:uid="{00000000-0005-0000-0000-000052990000}"/>
    <cellStyle name="Normal 3 3 3 3 2 2 3 2 4 2" xfId="50626" xr:uid="{00000000-0005-0000-0000-000053990000}"/>
    <cellStyle name="Normal 3 3 3 3 2 2 3 2 5" xfId="31235" xr:uid="{00000000-0005-0000-0000-000054990000}"/>
    <cellStyle name="Normal 3 3 3 3 2 2 3 3" xfId="6862" xr:uid="{00000000-0005-0000-0000-000055990000}"/>
    <cellStyle name="Normal 3 3 3 3 2 2 3 3 2" xfId="33612" xr:uid="{00000000-0005-0000-0000-000056990000}"/>
    <cellStyle name="Normal 3 3 3 3 2 2 3 4" xfId="11708" xr:uid="{00000000-0005-0000-0000-000057990000}"/>
    <cellStyle name="Normal 3 3 3 3 2 2 3 4 2" xfId="38458" xr:uid="{00000000-0005-0000-0000-000058990000}"/>
    <cellStyle name="Normal 3 3 3 3 2 2 3 5" xfId="16553" xr:uid="{00000000-0005-0000-0000-000059990000}"/>
    <cellStyle name="Normal 3 3 3 3 2 2 3 5 2" xfId="43303" xr:uid="{00000000-0005-0000-0000-00005A990000}"/>
    <cellStyle name="Normal 3 3 3 3 2 2 3 6" xfId="18954" xr:uid="{00000000-0005-0000-0000-00005B990000}"/>
    <cellStyle name="Normal 3 3 3 3 2 2 3 6 2" xfId="45701" xr:uid="{00000000-0005-0000-0000-00005C990000}"/>
    <cellStyle name="Normal 3 3 3 3 2 2 3 7" xfId="21405" xr:uid="{00000000-0005-0000-0000-00005D990000}"/>
    <cellStyle name="Normal 3 3 3 3 2 2 3 7 2" xfId="48152" xr:uid="{00000000-0005-0000-0000-00005E990000}"/>
    <cellStyle name="Normal 3 3 3 3 2 2 3 8" xfId="26271" xr:uid="{00000000-0005-0000-0000-00005F990000}"/>
    <cellStyle name="Normal 3 3 3 3 2 2 3 8 2" xfId="53016" xr:uid="{00000000-0005-0000-0000-000060990000}"/>
    <cellStyle name="Normal 3 3 3 3 2 2 3 9" xfId="28761" xr:uid="{00000000-0005-0000-0000-000061990000}"/>
    <cellStyle name="Normal 3 3 3 3 2 2 4" xfId="2476" xr:uid="{00000000-0005-0000-0000-000062990000}"/>
    <cellStyle name="Normal 3 3 3 3 2 2 4 2" xfId="4959" xr:uid="{00000000-0005-0000-0000-000063990000}"/>
    <cellStyle name="Normal 3 3 3 3 2 2 4 2 2" xfId="9810" xr:uid="{00000000-0005-0000-0000-000064990000}"/>
    <cellStyle name="Normal 3 3 3 3 2 2 4 2 2 2" xfId="36560" xr:uid="{00000000-0005-0000-0000-000065990000}"/>
    <cellStyle name="Normal 3 3 3 3 2 2 4 2 3" xfId="14552" xr:uid="{00000000-0005-0000-0000-000066990000}"/>
    <cellStyle name="Normal 3 3 3 3 2 2 4 2 3 2" xfId="41302" xr:uid="{00000000-0005-0000-0000-000067990000}"/>
    <cellStyle name="Normal 3 3 3 3 2 2 4 2 4" xfId="24353" xr:uid="{00000000-0005-0000-0000-000068990000}"/>
    <cellStyle name="Normal 3 3 3 3 2 2 4 2 4 2" xfId="51100" xr:uid="{00000000-0005-0000-0000-000069990000}"/>
    <cellStyle name="Normal 3 3 3 3 2 2 4 2 5" xfId="31709" xr:uid="{00000000-0005-0000-0000-00006A990000}"/>
    <cellStyle name="Normal 3 3 3 3 2 2 4 3" xfId="7336" xr:uid="{00000000-0005-0000-0000-00006B990000}"/>
    <cellStyle name="Normal 3 3 3 3 2 2 4 3 2" xfId="34086" xr:uid="{00000000-0005-0000-0000-00006C990000}"/>
    <cellStyle name="Normal 3 3 3 3 2 2 4 4" xfId="12182" xr:uid="{00000000-0005-0000-0000-00006D990000}"/>
    <cellStyle name="Normal 3 3 3 3 2 2 4 4 2" xfId="38932" xr:uid="{00000000-0005-0000-0000-00006E990000}"/>
    <cellStyle name="Normal 3 3 3 3 2 2 4 5" xfId="17027" xr:uid="{00000000-0005-0000-0000-00006F990000}"/>
    <cellStyle name="Normal 3 3 3 3 2 2 4 5 2" xfId="43777" xr:uid="{00000000-0005-0000-0000-000070990000}"/>
    <cellStyle name="Normal 3 3 3 3 2 2 4 6" xfId="19428" xr:uid="{00000000-0005-0000-0000-000071990000}"/>
    <cellStyle name="Normal 3 3 3 3 2 2 4 6 2" xfId="46175" xr:uid="{00000000-0005-0000-0000-000072990000}"/>
    <cellStyle name="Normal 3 3 3 3 2 2 4 7" xfId="21879" xr:uid="{00000000-0005-0000-0000-000073990000}"/>
    <cellStyle name="Normal 3 3 3 3 2 2 4 7 2" xfId="48626" xr:uid="{00000000-0005-0000-0000-000074990000}"/>
    <cellStyle name="Normal 3 3 3 3 2 2 4 8" xfId="26745" xr:uid="{00000000-0005-0000-0000-000075990000}"/>
    <cellStyle name="Normal 3 3 3 3 2 2 4 8 2" xfId="53490" xr:uid="{00000000-0005-0000-0000-000076990000}"/>
    <cellStyle name="Normal 3 3 3 3 2 2 4 9" xfId="29235" xr:uid="{00000000-0005-0000-0000-000077990000}"/>
    <cellStyle name="Normal 3 3 3 3 2 2 5" xfId="3529" xr:uid="{00000000-0005-0000-0000-000078990000}"/>
    <cellStyle name="Normal 3 3 3 3 2 2 5 2" xfId="8388" xr:uid="{00000000-0005-0000-0000-000079990000}"/>
    <cellStyle name="Normal 3 3 3 3 2 2 5 2 2" xfId="35138" xr:uid="{00000000-0005-0000-0000-00007A990000}"/>
    <cellStyle name="Normal 3 3 3 3 2 2 5 3" xfId="13130" xr:uid="{00000000-0005-0000-0000-00007B990000}"/>
    <cellStyle name="Normal 3 3 3 3 2 2 5 3 2" xfId="39880" xr:uid="{00000000-0005-0000-0000-00007C990000}"/>
    <cellStyle name="Normal 3 3 3 3 2 2 5 4" xfId="22931" xr:uid="{00000000-0005-0000-0000-00007D990000}"/>
    <cellStyle name="Normal 3 3 3 3 2 2 5 4 2" xfId="49678" xr:uid="{00000000-0005-0000-0000-00007E990000}"/>
    <cellStyle name="Normal 3 3 3 3 2 2 5 5" xfId="30287" xr:uid="{00000000-0005-0000-0000-00007F990000}"/>
    <cellStyle name="Normal 3 3 3 3 2 2 6" xfId="5914" xr:uid="{00000000-0005-0000-0000-000080990000}"/>
    <cellStyle name="Normal 3 3 3 3 2 2 6 2" xfId="32664" xr:uid="{00000000-0005-0000-0000-000081990000}"/>
    <cellStyle name="Normal 3 3 3 3 2 2 7" xfId="10760" xr:uid="{00000000-0005-0000-0000-000082990000}"/>
    <cellStyle name="Normal 3 3 3 3 2 2 7 2" xfId="37510" xr:uid="{00000000-0005-0000-0000-000083990000}"/>
    <cellStyle name="Normal 3 3 3 3 2 2 8" xfId="15605" xr:uid="{00000000-0005-0000-0000-000084990000}"/>
    <cellStyle name="Normal 3 3 3 3 2 2 8 2" xfId="42355" xr:uid="{00000000-0005-0000-0000-000085990000}"/>
    <cellStyle name="Normal 3 3 3 3 2 2 9" xfId="18006" xr:uid="{00000000-0005-0000-0000-000086990000}"/>
    <cellStyle name="Normal 3 3 3 3 2 2 9 2" xfId="44753" xr:uid="{00000000-0005-0000-0000-000087990000}"/>
    <cellStyle name="Normal 3 3 3 3 2 3" xfId="1283" xr:uid="{00000000-0005-0000-0000-000088990000}"/>
    <cellStyle name="Normal 3 3 3 3 2 3 10" xfId="28050" xr:uid="{00000000-0005-0000-0000-000089990000}"/>
    <cellStyle name="Normal 3 3 3 3 2 3 2" xfId="2713" xr:uid="{00000000-0005-0000-0000-00008A990000}"/>
    <cellStyle name="Normal 3 3 3 3 2 3 2 2" xfId="5196" xr:uid="{00000000-0005-0000-0000-00008B990000}"/>
    <cellStyle name="Normal 3 3 3 3 2 3 2 2 2" xfId="10047" xr:uid="{00000000-0005-0000-0000-00008C990000}"/>
    <cellStyle name="Normal 3 3 3 3 2 3 2 2 2 2" xfId="36797" xr:uid="{00000000-0005-0000-0000-00008D990000}"/>
    <cellStyle name="Normal 3 3 3 3 2 3 2 2 3" xfId="14789" xr:uid="{00000000-0005-0000-0000-00008E990000}"/>
    <cellStyle name="Normal 3 3 3 3 2 3 2 2 3 2" xfId="41539" xr:uid="{00000000-0005-0000-0000-00008F990000}"/>
    <cellStyle name="Normal 3 3 3 3 2 3 2 2 4" xfId="24590" xr:uid="{00000000-0005-0000-0000-000090990000}"/>
    <cellStyle name="Normal 3 3 3 3 2 3 2 2 4 2" xfId="51337" xr:uid="{00000000-0005-0000-0000-000091990000}"/>
    <cellStyle name="Normal 3 3 3 3 2 3 2 2 5" xfId="31946" xr:uid="{00000000-0005-0000-0000-000092990000}"/>
    <cellStyle name="Normal 3 3 3 3 2 3 2 3" xfId="7573" xr:uid="{00000000-0005-0000-0000-000093990000}"/>
    <cellStyle name="Normal 3 3 3 3 2 3 2 3 2" xfId="34323" xr:uid="{00000000-0005-0000-0000-000094990000}"/>
    <cellStyle name="Normal 3 3 3 3 2 3 2 4" xfId="12419" xr:uid="{00000000-0005-0000-0000-000095990000}"/>
    <cellStyle name="Normal 3 3 3 3 2 3 2 4 2" xfId="39169" xr:uid="{00000000-0005-0000-0000-000096990000}"/>
    <cellStyle name="Normal 3 3 3 3 2 3 2 5" xfId="17264" xr:uid="{00000000-0005-0000-0000-000097990000}"/>
    <cellStyle name="Normal 3 3 3 3 2 3 2 5 2" xfId="44014" xr:uid="{00000000-0005-0000-0000-000098990000}"/>
    <cellStyle name="Normal 3 3 3 3 2 3 2 6" xfId="19665" xr:uid="{00000000-0005-0000-0000-000099990000}"/>
    <cellStyle name="Normal 3 3 3 3 2 3 2 6 2" xfId="46412" xr:uid="{00000000-0005-0000-0000-00009A990000}"/>
    <cellStyle name="Normal 3 3 3 3 2 3 2 7" xfId="22116" xr:uid="{00000000-0005-0000-0000-00009B990000}"/>
    <cellStyle name="Normal 3 3 3 3 2 3 2 7 2" xfId="48863" xr:uid="{00000000-0005-0000-0000-00009C990000}"/>
    <cellStyle name="Normal 3 3 3 3 2 3 2 8" xfId="26982" xr:uid="{00000000-0005-0000-0000-00009D990000}"/>
    <cellStyle name="Normal 3 3 3 3 2 3 2 8 2" xfId="53727" xr:uid="{00000000-0005-0000-0000-00009E990000}"/>
    <cellStyle name="Normal 3 3 3 3 2 3 2 9" xfId="29472" xr:uid="{00000000-0005-0000-0000-00009F990000}"/>
    <cellStyle name="Normal 3 3 3 3 2 3 3" xfId="3767" xr:uid="{00000000-0005-0000-0000-0000A0990000}"/>
    <cellStyle name="Normal 3 3 3 3 2 3 3 2" xfId="8625" xr:uid="{00000000-0005-0000-0000-0000A1990000}"/>
    <cellStyle name="Normal 3 3 3 3 2 3 3 2 2" xfId="35375" xr:uid="{00000000-0005-0000-0000-0000A2990000}"/>
    <cellStyle name="Normal 3 3 3 3 2 3 3 3" xfId="13367" xr:uid="{00000000-0005-0000-0000-0000A3990000}"/>
    <cellStyle name="Normal 3 3 3 3 2 3 3 3 2" xfId="40117" xr:uid="{00000000-0005-0000-0000-0000A4990000}"/>
    <cellStyle name="Normal 3 3 3 3 2 3 3 4" xfId="23168" xr:uid="{00000000-0005-0000-0000-0000A5990000}"/>
    <cellStyle name="Normal 3 3 3 3 2 3 3 4 2" xfId="49915" xr:uid="{00000000-0005-0000-0000-0000A6990000}"/>
    <cellStyle name="Normal 3 3 3 3 2 3 3 5" xfId="30524" xr:uid="{00000000-0005-0000-0000-0000A7990000}"/>
    <cellStyle name="Normal 3 3 3 3 2 3 4" xfId="6151" xr:uid="{00000000-0005-0000-0000-0000A8990000}"/>
    <cellStyle name="Normal 3 3 3 3 2 3 4 2" xfId="32901" xr:uid="{00000000-0005-0000-0000-0000A9990000}"/>
    <cellStyle name="Normal 3 3 3 3 2 3 5" xfId="10997" xr:uid="{00000000-0005-0000-0000-0000AA990000}"/>
    <cellStyle name="Normal 3 3 3 3 2 3 5 2" xfId="37747" xr:uid="{00000000-0005-0000-0000-0000AB990000}"/>
    <cellStyle name="Normal 3 3 3 3 2 3 6" xfId="15842" xr:uid="{00000000-0005-0000-0000-0000AC990000}"/>
    <cellStyle name="Normal 3 3 3 3 2 3 6 2" xfId="42592" xr:uid="{00000000-0005-0000-0000-0000AD990000}"/>
    <cellStyle name="Normal 3 3 3 3 2 3 7" xfId="18243" xr:uid="{00000000-0005-0000-0000-0000AE990000}"/>
    <cellStyle name="Normal 3 3 3 3 2 3 7 2" xfId="44990" xr:uid="{00000000-0005-0000-0000-0000AF990000}"/>
    <cellStyle name="Normal 3 3 3 3 2 3 8" xfId="20694" xr:uid="{00000000-0005-0000-0000-0000B0990000}"/>
    <cellStyle name="Normal 3 3 3 3 2 3 8 2" xfId="47441" xr:uid="{00000000-0005-0000-0000-0000B1990000}"/>
    <cellStyle name="Normal 3 3 3 3 2 3 9" xfId="25560" xr:uid="{00000000-0005-0000-0000-0000B2990000}"/>
    <cellStyle name="Normal 3 3 3 3 2 3 9 2" xfId="52305" xr:uid="{00000000-0005-0000-0000-0000B3990000}"/>
    <cellStyle name="Normal 3 3 3 3 2 4" xfId="1763" xr:uid="{00000000-0005-0000-0000-0000B4990000}"/>
    <cellStyle name="Normal 3 3 3 3 2 4 2" xfId="4246" xr:uid="{00000000-0005-0000-0000-0000B5990000}"/>
    <cellStyle name="Normal 3 3 3 3 2 4 2 2" xfId="9099" xr:uid="{00000000-0005-0000-0000-0000B6990000}"/>
    <cellStyle name="Normal 3 3 3 3 2 4 2 2 2" xfId="35849" xr:uid="{00000000-0005-0000-0000-0000B7990000}"/>
    <cellStyle name="Normal 3 3 3 3 2 4 2 3" xfId="13841" xr:uid="{00000000-0005-0000-0000-0000B8990000}"/>
    <cellStyle name="Normal 3 3 3 3 2 4 2 3 2" xfId="40591" xr:uid="{00000000-0005-0000-0000-0000B9990000}"/>
    <cellStyle name="Normal 3 3 3 3 2 4 2 4" xfId="23642" xr:uid="{00000000-0005-0000-0000-0000BA990000}"/>
    <cellStyle name="Normal 3 3 3 3 2 4 2 4 2" xfId="50389" xr:uid="{00000000-0005-0000-0000-0000BB990000}"/>
    <cellStyle name="Normal 3 3 3 3 2 4 2 5" xfId="30998" xr:uid="{00000000-0005-0000-0000-0000BC990000}"/>
    <cellStyle name="Normal 3 3 3 3 2 4 3" xfId="6625" xr:uid="{00000000-0005-0000-0000-0000BD990000}"/>
    <cellStyle name="Normal 3 3 3 3 2 4 3 2" xfId="33375" xr:uid="{00000000-0005-0000-0000-0000BE990000}"/>
    <cellStyle name="Normal 3 3 3 3 2 4 4" xfId="11471" xr:uid="{00000000-0005-0000-0000-0000BF990000}"/>
    <cellStyle name="Normal 3 3 3 3 2 4 4 2" xfId="38221" xr:uid="{00000000-0005-0000-0000-0000C0990000}"/>
    <cellStyle name="Normal 3 3 3 3 2 4 5" xfId="16316" xr:uid="{00000000-0005-0000-0000-0000C1990000}"/>
    <cellStyle name="Normal 3 3 3 3 2 4 5 2" xfId="43066" xr:uid="{00000000-0005-0000-0000-0000C2990000}"/>
    <cellStyle name="Normal 3 3 3 3 2 4 6" xfId="18717" xr:uid="{00000000-0005-0000-0000-0000C3990000}"/>
    <cellStyle name="Normal 3 3 3 3 2 4 6 2" xfId="45464" xr:uid="{00000000-0005-0000-0000-0000C4990000}"/>
    <cellStyle name="Normal 3 3 3 3 2 4 7" xfId="21168" xr:uid="{00000000-0005-0000-0000-0000C5990000}"/>
    <cellStyle name="Normal 3 3 3 3 2 4 7 2" xfId="47915" xr:uid="{00000000-0005-0000-0000-0000C6990000}"/>
    <cellStyle name="Normal 3 3 3 3 2 4 8" xfId="26034" xr:uid="{00000000-0005-0000-0000-0000C7990000}"/>
    <cellStyle name="Normal 3 3 3 3 2 4 8 2" xfId="52779" xr:uid="{00000000-0005-0000-0000-0000C8990000}"/>
    <cellStyle name="Normal 3 3 3 3 2 4 9" xfId="28524" xr:uid="{00000000-0005-0000-0000-0000C9990000}"/>
    <cellStyle name="Normal 3 3 3 3 2 5" xfId="2239" xr:uid="{00000000-0005-0000-0000-0000CA990000}"/>
    <cellStyle name="Normal 3 3 3 3 2 5 2" xfId="4722" xr:uid="{00000000-0005-0000-0000-0000CB990000}"/>
    <cellStyle name="Normal 3 3 3 3 2 5 2 2" xfId="9573" xr:uid="{00000000-0005-0000-0000-0000CC990000}"/>
    <cellStyle name="Normal 3 3 3 3 2 5 2 2 2" xfId="36323" xr:uid="{00000000-0005-0000-0000-0000CD990000}"/>
    <cellStyle name="Normal 3 3 3 3 2 5 2 3" xfId="14315" xr:uid="{00000000-0005-0000-0000-0000CE990000}"/>
    <cellStyle name="Normal 3 3 3 3 2 5 2 3 2" xfId="41065" xr:uid="{00000000-0005-0000-0000-0000CF990000}"/>
    <cellStyle name="Normal 3 3 3 3 2 5 2 4" xfId="24116" xr:uid="{00000000-0005-0000-0000-0000D0990000}"/>
    <cellStyle name="Normal 3 3 3 3 2 5 2 4 2" xfId="50863" xr:uid="{00000000-0005-0000-0000-0000D1990000}"/>
    <cellStyle name="Normal 3 3 3 3 2 5 2 5" xfId="31472" xr:uid="{00000000-0005-0000-0000-0000D2990000}"/>
    <cellStyle name="Normal 3 3 3 3 2 5 3" xfId="7099" xr:uid="{00000000-0005-0000-0000-0000D3990000}"/>
    <cellStyle name="Normal 3 3 3 3 2 5 3 2" xfId="33849" xr:uid="{00000000-0005-0000-0000-0000D4990000}"/>
    <cellStyle name="Normal 3 3 3 3 2 5 4" xfId="11945" xr:uid="{00000000-0005-0000-0000-0000D5990000}"/>
    <cellStyle name="Normal 3 3 3 3 2 5 4 2" xfId="38695" xr:uid="{00000000-0005-0000-0000-0000D6990000}"/>
    <cellStyle name="Normal 3 3 3 3 2 5 5" xfId="16790" xr:uid="{00000000-0005-0000-0000-0000D7990000}"/>
    <cellStyle name="Normal 3 3 3 3 2 5 5 2" xfId="43540" xr:uid="{00000000-0005-0000-0000-0000D8990000}"/>
    <cellStyle name="Normal 3 3 3 3 2 5 6" xfId="19191" xr:uid="{00000000-0005-0000-0000-0000D9990000}"/>
    <cellStyle name="Normal 3 3 3 3 2 5 6 2" xfId="45938" xr:uid="{00000000-0005-0000-0000-0000DA990000}"/>
    <cellStyle name="Normal 3 3 3 3 2 5 7" xfId="21642" xr:uid="{00000000-0005-0000-0000-0000DB990000}"/>
    <cellStyle name="Normal 3 3 3 3 2 5 7 2" xfId="48389" xr:uid="{00000000-0005-0000-0000-0000DC990000}"/>
    <cellStyle name="Normal 3 3 3 3 2 5 8" xfId="26508" xr:uid="{00000000-0005-0000-0000-0000DD990000}"/>
    <cellStyle name="Normal 3 3 3 3 2 5 8 2" xfId="53253" xr:uid="{00000000-0005-0000-0000-0000DE990000}"/>
    <cellStyle name="Normal 3 3 3 3 2 5 9" xfId="28998" xr:uid="{00000000-0005-0000-0000-0000DF990000}"/>
    <cellStyle name="Normal 3 3 3 3 2 6" xfId="3259" xr:uid="{00000000-0005-0000-0000-0000E0990000}"/>
    <cellStyle name="Normal 3 3 3 3 2 6 2" xfId="8118" xr:uid="{00000000-0005-0000-0000-0000E1990000}"/>
    <cellStyle name="Normal 3 3 3 3 2 6 2 2" xfId="34868" xr:uid="{00000000-0005-0000-0000-0000E2990000}"/>
    <cellStyle name="Normal 3 3 3 3 2 6 3" xfId="12893" xr:uid="{00000000-0005-0000-0000-0000E3990000}"/>
    <cellStyle name="Normal 3 3 3 3 2 6 3 2" xfId="39643" xr:uid="{00000000-0005-0000-0000-0000E4990000}"/>
    <cellStyle name="Normal 3 3 3 3 2 6 4" xfId="22661" xr:uid="{00000000-0005-0000-0000-0000E5990000}"/>
    <cellStyle name="Normal 3 3 3 3 2 6 4 2" xfId="49408" xr:uid="{00000000-0005-0000-0000-0000E6990000}"/>
    <cellStyle name="Normal 3 3 3 3 2 6 5" xfId="30017" xr:uid="{00000000-0005-0000-0000-0000E7990000}"/>
    <cellStyle name="Normal 3 3 3 3 2 7" xfId="5677" xr:uid="{00000000-0005-0000-0000-0000E8990000}"/>
    <cellStyle name="Normal 3 3 3 3 2 7 2" xfId="32427" xr:uid="{00000000-0005-0000-0000-0000E9990000}"/>
    <cellStyle name="Normal 3 3 3 3 2 8" xfId="10522" xr:uid="{00000000-0005-0000-0000-0000EA990000}"/>
    <cellStyle name="Normal 3 3 3 3 2 8 2" xfId="37272" xr:uid="{00000000-0005-0000-0000-0000EB990000}"/>
    <cellStyle name="Normal 3 3 3 3 2 9" xfId="15368" xr:uid="{00000000-0005-0000-0000-0000EC990000}"/>
    <cellStyle name="Normal 3 3 3 3 2 9 2" xfId="42118" xr:uid="{00000000-0005-0000-0000-0000ED990000}"/>
    <cellStyle name="Normal 3 3 3 3 3" xfId="878" xr:uid="{00000000-0005-0000-0000-0000EE990000}"/>
    <cellStyle name="Normal 3 3 3 3 3 10" xfId="20321" xr:uid="{00000000-0005-0000-0000-0000EF990000}"/>
    <cellStyle name="Normal 3 3 3 3 3 10 2" xfId="47068" xr:uid="{00000000-0005-0000-0000-0000F0990000}"/>
    <cellStyle name="Normal 3 3 3 3 3 11" xfId="25187" xr:uid="{00000000-0005-0000-0000-0000F1990000}"/>
    <cellStyle name="Normal 3 3 3 3 3 11 2" xfId="51932" xr:uid="{00000000-0005-0000-0000-0000F2990000}"/>
    <cellStyle name="Normal 3 3 3 3 3 12" xfId="27651" xr:uid="{00000000-0005-0000-0000-0000F3990000}"/>
    <cellStyle name="Normal 3 3 3 3 3 2" xfId="1386" xr:uid="{00000000-0005-0000-0000-0000F4990000}"/>
    <cellStyle name="Normal 3 3 3 3 3 2 10" xfId="28151" xr:uid="{00000000-0005-0000-0000-0000F5990000}"/>
    <cellStyle name="Normal 3 3 3 3 3 2 2" xfId="2814" xr:uid="{00000000-0005-0000-0000-0000F6990000}"/>
    <cellStyle name="Normal 3 3 3 3 3 2 2 2" xfId="5297" xr:uid="{00000000-0005-0000-0000-0000F7990000}"/>
    <cellStyle name="Normal 3 3 3 3 3 2 2 2 2" xfId="10148" xr:uid="{00000000-0005-0000-0000-0000F8990000}"/>
    <cellStyle name="Normal 3 3 3 3 3 2 2 2 2 2" xfId="36898" xr:uid="{00000000-0005-0000-0000-0000F9990000}"/>
    <cellStyle name="Normal 3 3 3 3 3 2 2 2 3" xfId="14890" xr:uid="{00000000-0005-0000-0000-0000FA990000}"/>
    <cellStyle name="Normal 3 3 3 3 3 2 2 2 3 2" xfId="41640" xr:uid="{00000000-0005-0000-0000-0000FB990000}"/>
    <cellStyle name="Normal 3 3 3 3 3 2 2 2 4" xfId="24691" xr:uid="{00000000-0005-0000-0000-0000FC990000}"/>
    <cellStyle name="Normal 3 3 3 3 3 2 2 2 4 2" xfId="51438" xr:uid="{00000000-0005-0000-0000-0000FD990000}"/>
    <cellStyle name="Normal 3 3 3 3 3 2 2 2 5" xfId="32047" xr:uid="{00000000-0005-0000-0000-0000FE990000}"/>
    <cellStyle name="Normal 3 3 3 3 3 2 2 3" xfId="7674" xr:uid="{00000000-0005-0000-0000-0000FF990000}"/>
    <cellStyle name="Normal 3 3 3 3 3 2 2 3 2" xfId="34424" xr:uid="{00000000-0005-0000-0000-0000009A0000}"/>
    <cellStyle name="Normal 3 3 3 3 3 2 2 4" xfId="12520" xr:uid="{00000000-0005-0000-0000-0000019A0000}"/>
    <cellStyle name="Normal 3 3 3 3 3 2 2 4 2" xfId="39270" xr:uid="{00000000-0005-0000-0000-0000029A0000}"/>
    <cellStyle name="Normal 3 3 3 3 3 2 2 5" xfId="17365" xr:uid="{00000000-0005-0000-0000-0000039A0000}"/>
    <cellStyle name="Normal 3 3 3 3 3 2 2 5 2" xfId="44115" xr:uid="{00000000-0005-0000-0000-0000049A0000}"/>
    <cellStyle name="Normal 3 3 3 3 3 2 2 6" xfId="19766" xr:uid="{00000000-0005-0000-0000-0000059A0000}"/>
    <cellStyle name="Normal 3 3 3 3 3 2 2 6 2" xfId="46513" xr:uid="{00000000-0005-0000-0000-0000069A0000}"/>
    <cellStyle name="Normal 3 3 3 3 3 2 2 7" xfId="22217" xr:uid="{00000000-0005-0000-0000-0000079A0000}"/>
    <cellStyle name="Normal 3 3 3 3 3 2 2 7 2" xfId="48964" xr:uid="{00000000-0005-0000-0000-0000089A0000}"/>
    <cellStyle name="Normal 3 3 3 3 3 2 2 8" xfId="27083" xr:uid="{00000000-0005-0000-0000-0000099A0000}"/>
    <cellStyle name="Normal 3 3 3 3 3 2 2 8 2" xfId="53828" xr:uid="{00000000-0005-0000-0000-00000A9A0000}"/>
    <cellStyle name="Normal 3 3 3 3 3 2 2 9" xfId="29573" xr:uid="{00000000-0005-0000-0000-00000B9A0000}"/>
    <cellStyle name="Normal 3 3 3 3 3 2 3" xfId="3869" xr:uid="{00000000-0005-0000-0000-00000C9A0000}"/>
    <cellStyle name="Normal 3 3 3 3 3 2 3 2" xfId="8726" xr:uid="{00000000-0005-0000-0000-00000D9A0000}"/>
    <cellStyle name="Normal 3 3 3 3 3 2 3 2 2" xfId="35476" xr:uid="{00000000-0005-0000-0000-00000E9A0000}"/>
    <cellStyle name="Normal 3 3 3 3 3 2 3 3" xfId="13468" xr:uid="{00000000-0005-0000-0000-00000F9A0000}"/>
    <cellStyle name="Normal 3 3 3 3 3 2 3 3 2" xfId="40218" xr:uid="{00000000-0005-0000-0000-0000109A0000}"/>
    <cellStyle name="Normal 3 3 3 3 3 2 3 4" xfId="23269" xr:uid="{00000000-0005-0000-0000-0000119A0000}"/>
    <cellStyle name="Normal 3 3 3 3 3 2 3 4 2" xfId="50016" xr:uid="{00000000-0005-0000-0000-0000129A0000}"/>
    <cellStyle name="Normal 3 3 3 3 3 2 3 5" xfId="30625" xr:uid="{00000000-0005-0000-0000-0000139A0000}"/>
    <cellStyle name="Normal 3 3 3 3 3 2 4" xfId="6252" xr:uid="{00000000-0005-0000-0000-0000149A0000}"/>
    <cellStyle name="Normal 3 3 3 3 3 2 4 2" xfId="33002" xr:uid="{00000000-0005-0000-0000-0000159A0000}"/>
    <cellStyle name="Normal 3 3 3 3 3 2 5" xfId="11098" xr:uid="{00000000-0005-0000-0000-0000169A0000}"/>
    <cellStyle name="Normal 3 3 3 3 3 2 5 2" xfId="37848" xr:uid="{00000000-0005-0000-0000-0000179A0000}"/>
    <cellStyle name="Normal 3 3 3 3 3 2 6" xfId="15943" xr:uid="{00000000-0005-0000-0000-0000189A0000}"/>
    <cellStyle name="Normal 3 3 3 3 3 2 6 2" xfId="42693" xr:uid="{00000000-0005-0000-0000-0000199A0000}"/>
    <cellStyle name="Normal 3 3 3 3 3 2 7" xfId="18344" xr:uid="{00000000-0005-0000-0000-00001A9A0000}"/>
    <cellStyle name="Normal 3 3 3 3 3 2 7 2" xfId="45091" xr:uid="{00000000-0005-0000-0000-00001B9A0000}"/>
    <cellStyle name="Normal 3 3 3 3 3 2 8" xfId="20795" xr:uid="{00000000-0005-0000-0000-00001C9A0000}"/>
    <cellStyle name="Normal 3 3 3 3 3 2 8 2" xfId="47542" xr:uid="{00000000-0005-0000-0000-00001D9A0000}"/>
    <cellStyle name="Normal 3 3 3 3 3 2 9" xfId="25661" xr:uid="{00000000-0005-0000-0000-00001E9A0000}"/>
    <cellStyle name="Normal 3 3 3 3 3 2 9 2" xfId="52406" xr:uid="{00000000-0005-0000-0000-00001F9A0000}"/>
    <cellStyle name="Normal 3 3 3 3 3 3" xfId="1865" xr:uid="{00000000-0005-0000-0000-0000209A0000}"/>
    <cellStyle name="Normal 3 3 3 3 3 3 2" xfId="4348" xr:uid="{00000000-0005-0000-0000-0000219A0000}"/>
    <cellStyle name="Normal 3 3 3 3 3 3 2 2" xfId="9200" xr:uid="{00000000-0005-0000-0000-0000229A0000}"/>
    <cellStyle name="Normal 3 3 3 3 3 3 2 2 2" xfId="35950" xr:uid="{00000000-0005-0000-0000-0000239A0000}"/>
    <cellStyle name="Normal 3 3 3 3 3 3 2 3" xfId="13942" xr:uid="{00000000-0005-0000-0000-0000249A0000}"/>
    <cellStyle name="Normal 3 3 3 3 3 3 2 3 2" xfId="40692" xr:uid="{00000000-0005-0000-0000-0000259A0000}"/>
    <cellStyle name="Normal 3 3 3 3 3 3 2 4" xfId="23743" xr:uid="{00000000-0005-0000-0000-0000269A0000}"/>
    <cellStyle name="Normal 3 3 3 3 3 3 2 4 2" xfId="50490" xr:uid="{00000000-0005-0000-0000-0000279A0000}"/>
    <cellStyle name="Normal 3 3 3 3 3 3 2 5" xfId="31099" xr:uid="{00000000-0005-0000-0000-0000289A0000}"/>
    <cellStyle name="Normal 3 3 3 3 3 3 3" xfId="6726" xr:uid="{00000000-0005-0000-0000-0000299A0000}"/>
    <cellStyle name="Normal 3 3 3 3 3 3 3 2" xfId="33476" xr:uid="{00000000-0005-0000-0000-00002A9A0000}"/>
    <cellStyle name="Normal 3 3 3 3 3 3 4" xfId="11572" xr:uid="{00000000-0005-0000-0000-00002B9A0000}"/>
    <cellStyle name="Normal 3 3 3 3 3 3 4 2" xfId="38322" xr:uid="{00000000-0005-0000-0000-00002C9A0000}"/>
    <cellStyle name="Normal 3 3 3 3 3 3 5" xfId="16417" xr:uid="{00000000-0005-0000-0000-00002D9A0000}"/>
    <cellStyle name="Normal 3 3 3 3 3 3 5 2" xfId="43167" xr:uid="{00000000-0005-0000-0000-00002E9A0000}"/>
    <cellStyle name="Normal 3 3 3 3 3 3 6" xfId="18818" xr:uid="{00000000-0005-0000-0000-00002F9A0000}"/>
    <cellStyle name="Normal 3 3 3 3 3 3 6 2" xfId="45565" xr:uid="{00000000-0005-0000-0000-0000309A0000}"/>
    <cellStyle name="Normal 3 3 3 3 3 3 7" xfId="21269" xr:uid="{00000000-0005-0000-0000-0000319A0000}"/>
    <cellStyle name="Normal 3 3 3 3 3 3 7 2" xfId="48016" xr:uid="{00000000-0005-0000-0000-0000329A0000}"/>
    <cellStyle name="Normal 3 3 3 3 3 3 8" xfId="26135" xr:uid="{00000000-0005-0000-0000-0000339A0000}"/>
    <cellStyle name="Normal 3 3 3 3 3 3 8 2" xfId="52880" xr:uid="{00000000-0005-0000-0000-0000349A0000}"/>
    <cellStyle name="Normal 3 3 3 3 3 3 9" xfId="28625" xr:uid="{00000000-0005-0000-0000-0000359A0000}"/>
    <cellStyle name="Normal 3 3 3 3 3 4" xfId="2340" xr:uid="{00000000-0005-0000-0000-0000369A0000}"/>
    <cellStyle name="Normal 3 3 3 3 3 4 2" xfId="4823" xr:uid="{00000000-0005-0000-0000-0000379A0000}"/>
    <cellStyle name="Normal 3 3 3 3 3 4 2 2" xfId="9674" xr:uid="{00000000-0005-0000-0000-0000389A0000}"/>
    <cellStyle name="Normal 3 3 3 3 3 4 2 2 2" xfId="36424" xr:uid="{00000000-0005-0000-0000-0000399A0000}"/>
    <cellStyle name="Normal 3 3 3 3 3 4 2 3" xfId="14416" xr:uid="{00000000-0005-0000-0000-00003A9A0000}"/>
    <cellStyle name="Normal 3 3 3 3 3 4 2 3 2" xfId="41166" xr:uid="{00000000-0005-0000-0000-00003B9A0000}"/>
    <cellStyle name="Normal 3 3 3 3 3 4 2 4" xfId="24217" xr:uid="{00000000-0005-0000-0000-00003C9A0000}"/>
    <cellStyle name="Normal 3 3 3 3 3 4 2 4 2" xfId="50964" xr:uid="{00000000-0005-0000-0000-00003D9A0000}"/>
    <cellStyle name="Normal 3 3 3 3 3 4 2 5" xfId="31573" xr:uid="{00000000-0005-0000-0000-00003E9A0000}"/>
    <cellStyle name="Normal 3 3 3 3 3 4 3" xfId="7200" xr:uid="{00000000-0005-0000-0000-00003F9A0000}"/>
    <cellStyle name="Normal 3 3 3 3 3 4 3 2" xfId="33950" xr:uid="{00000000-0005-0000-0000-0000409A0000}"/>
    <cellStyle name="Normal 3 3 3 3 3 4 4" xfId="12046" xr:uid="{00000000-0005-0000-0000-0000419A0000}"/>
    <cellStyle name="Normal 3 3 3 3 3 4 4 2" xfId="38796" xr:uid="{00000000-0005-0000-0000-0000429A0000}"/>
    <cellStyle name="Normal 3 3 3 3 3 4 5" xfId="16891" xr:uid="{00000000-0005-0000-0000-0000439A0000}"/>
    <cellStyle name="Normal 3 3 3 3 3 4 5 2" xfId="43641" xr:uid="{00000000-0005-0000-0000-0000449A0000}"/>
    <cellStyle name="Normal 3 3 3 3 3 4 6" xfId="19292" xr:uid="{00000000-0005-0000-0000-0000459A0000}"/>
    <cellStyle name="Normal 3 3 3 3 3 4 6 2" xfId="46039" xr:uid="{00000000-0005-0000-0000-0000469A0000}"/>
    <cellStyle name="Normal 3 3 3 3 3 4 7" xfId="21743" xr:uid="{00000000-0005-0000-0000-0000479A0000}"/>
    <cellStyle name="Normal 3 3 3 3 3 4 7 2" xfId="48490" xr:uid="{00000000-0005-0000-0000-0000489A0000}"/>
    <cellStyle name="Normal 3 3 3 3 3 4 8" xfId="26609" xr:uid="{00000000-0005-0000-0000-0000499A0000}"/>
    <cellStyle name="Normal 3 3 3 3 3 4 8 2" xfId="53354" xr:uid="{00000000-0005-0000-0000-00004A9A0000}"/>
    <cellStyle name="Normal 3 3 3 3 3 4 9" xfId="29099" xr:uid="{00000000-0005-0000-0000-00004B9A0000}"/>
    <cellStyle name="Normal 3 3 3 3 3 5" xfId="3367" xr:uid="{00000000-0005-0000-0000-00004C9A0000}"/>
    <cellStyle name="Normal 3 3 3 3 3 5 2" xfId="8226" xr:uid="{00000000-0005-0000-0000-00004D9A0000}"/>
    <cellStyle name="Normal 3 3 3 3 3 5 2 2" xfId="34976" xr:uid="{00000000-0005-0000-0000-00004E9A0000}"/>
    <cellStyle name="Normal 3 3 3 3 3 5 3" xfId="12994" xr:uid="{00000000-0005-0000-0000-00004F9A0000}"/>
    <cellStyle name="Normal 3 3 3 3 3 5 3 2" xfId="39744" xr:uid="{00000000-0005-0000-0000-0000509A0000}"/>
    <cellStyle name="Normal 3 3 3 3 3 5 4" xfId="22769" xr:uid="{00000000-0005-0000-0000-0000519A0000}"/>
    <cellStyle name="Normal 3 3 3 3 3 5 4 2" xfId="49516" xr:uid="{00000000-0005-0000-0000-0000529A0000}"/>
    <cellStyle name="Normal 3 3 3 3 3 5 5" xfId="30125" xr:uid="{00000000-0005-0000-0000-0000539A0000}"/>
    <cellStyle name="Normal 3 3 3 3 3 6" xfId="5778" xr:uid="{00000000-0005-0000-0000-0000549A0000}"/>
    <cellStyle name="Normal 3 3 3 3 3 6 2" xfId="32528" xr:uid="{00000000-0005-0000-0000-0000559A0000}"/>
    <cellStyle name="Normal 3 3 3 3 3 7" xfId="10624" xr:uid="{00000000-0005-0000-0000-0000569A0000}"/>
    <cellStyle name="Normal 3 3 3 3 3 7 2" xfId="37374" xr:uid="{00000000-0005-0000-0000-0000579A0000}"/>
    <cellStyle name="Normal 3 3 3 3 3 8" xfId="15469" xr:uid="{00000000-0005-0000-0000-0000589A0000}"/>
    <cellStyle name="Normal 3 3 3 3 3 8 2" xfId="42219" xr:uid="{00000000-0005-0000-0000-0000599A0000}"/>
    <cellStyle name="Normal 3 3 3 3 3 9" xfId="17868" xr:uid="{00000000-0005-0000-0000-00005A9A0000}"/>
    <cellStyle name="Normal 3 3 3 3 3 9 2" xfId="44615" xr:uid="{00000000-0005-0000-0000-00005B9A0000}"/>
    <cellStyle name="Normal 3 3 3 3 4" xfId="1147" xr:uid="{00000000-0005-0000-0000-00005C9A0000}"/>
    <cellStyle name="Normal 3 3 3 3 4 10" xfId="27914" xr:uid="{00000000-0005-0000-0000-00005D9A0000}"/>
    <cellStyle name="Normal 3 3 3 3 4 2" xfId="2577" xr:uid="{00000000-0005-0000-0000-00005E9A0000}"/>
    <cellStyle name="Normal 3 3 3 3 4 2 2" xfId="5060" xr:uid="{00000000-0005-0000-0000-00005F9A0000}"/>
    <cellStyle name="Normal 3 3 3 3 4 2 2 2" xfId="9911" xr:uid="{00000000-0005-0000-0000-0000609A0000}"/>
    <cellStyle name="Normal 3 3 3 3 4 2 2 2 2" xfId="36661" xr:uid="{00000000-0005-0000-0000-0000619A0000}"/>
    <cellStyle name="Normal 3 3 3 3 4 2 2 3" xfId="14653" xr:uid="{00000000-0005-0000-0000-0000629A0000}"/>
    <cellStyle name="Normal 3 3 3 3 4 2 2 3 2" xfId="41403" xr:uid="{00000000-0005-0000-0000-0000639A0000}"/>
    <cellStyle name="Normal 3 3 3 3 4 2 2 4" xfId="24454" xr:uid="{00000000-0005-0000-0000-0000649A0000}"/>
    <cellStyle name="Normal 3 3 3 3 4 2 2 4 2" xfId="51201" xr:uid="{00000000-0005-0000-0000-0000659A0000}"/>
    <cellStyle name="Normal 3 3 3 3 4 2 2 5" xfId="31810" xr:uid="{00000000-0005-0000-0000-0000669A0000}"/>
    <cellStyle name="Normal 3 3 3 3 4 2 3" xfId="7437" xr:uid="{00000000-0005-0000-0000-0000679A0000}"/>
    <cellStyle name="Normal 3 3 3 3 4 2 3 2" xfId="34187" xr:uid="{00000000-0005-0000-0000-0000689A0000}"/>
    <cellStyle name="Normal 3 3 3 3 4 2 4" xfId="12283" xr:uid="{00000000-0005-0000-0000-0000699A0000}"/>
    <cellStyle name="Normal 3 3 3 3 4 2 4 2" xfId="39033" xr:uid="{00000000-0005-0000-0000-00006A9A0000}"/>
    <cellStyle name="Normal 3 3 3 3 4 2 5" xfId="17128" xr:uid="{00000000-0005-0000-0000-00006B9A0000}"/>
    <cellStyle name="Normal 3 3 3 3 4 2 5 2" xfId="43878" xr:uid="{00000000-0005-0000-0000-00006C9A0000}"/>
    <cellStyle name="Normal 3 3 3 3 4 2 6" xfId="19529" xr:uid="{00000000-0005-0000-0000-00006D9A0000}"/>
    <cellStyle name="Normal 3 3 3 3 4 2 6 2" xfId="46276" xr:uid="{00000000-0005-0000-0000-00006E9A0000}"/>
    <cellStyle name="Normal 3 3 3 3 4 2 7" xfId="21980" xr:uid="{00000000-0005-0000-0000-00006F9A0000}"/>
    <cellStyle name="Normal 3 3 3 3 4 2 7 2" xfId="48727" xr:uid="{00000000-0005-0000-0000-0000709A0000}"/>
    <cellStyle name="Normal 3 3 3 3 4 2 8" xfId="26846" xr:uid="{00000000-0005-0000-0000-0000719A0000}"/>
    <cellStyle name="Normal 3 3 3 3 4 2 8 2" xfId="53591" xr:uid="{00000000-0005-0000-0000-0000729A0000}"/>
    <cellStyle name="Normal 3 3 3 3 4 2 9" xfId="29336" xr:uid="{00000000-0005-0000-0000-0000739A0000}"/>
    <cellStyle name="Normal 3 3 3 3 4 3" xfId="3631" xr:uid="{00000000-0005-0000-0000-0000749A0000}"/>
    <cellStyle name="Normal 3 3 3 3 4 3 2" xfId="8489" xr:uid="{00000000-0005-0000-0000-0000759A0000}"/>
    <cellStyle name="Normal 3 3 3 3 4 3 2 2" xfId="35239" xr:uid="{00000000-0005-0000-0000-0000769A0000}"/>
    <cellStyle name="Normal 3 3 3 3 4 3 3" xfId="13231" xr:uid="{00000000-0005-0000-0000-0000779A0000}"/>
    <cellStyle name="Normal 3 3 3 3 4 3 3 2" xfId="39981" xr:uid="{00000000-0005-0000-0000-0000789A0000}"/>
    <cellStyle name="Normal 3 3 3 3 4 3 4" xfId="23032" xr:uid="{00000000-0005-0000-0000-0000799A0000}"/>
    <cellStyle name="Normal 3 3 3 3 4 3 4 2" xfId="49779" xr:uid="{00000000-0005-0000-0000-00007A9A0000}"/>
    <cellStyle name="Normal 3 3 3 3 4 3 5" xfId="30388" xr:uid="{00000000-0005-0000-0000-00007B9A0000}"/>
    <cellStyle name="Normal 3 3 3 3 4 4" xfId="6015" xr:uid="{00000000-0005-0000-0000-00007C9A0000}"/>
    <cellStyle name="Normal 3 3 3 3 4 4 2" xfId="32765" xr:uid="{00000000-0005-0000-0000-00007D9A0000}"/>
    <cellStyle name="Normal 3 3 3 3 4 5" xfId="10861" xr:uid="{00000000-0005-0000-0000-00007E9A0000}"/>
    <cellStyle name="Normal 3 3 3 3 4 5 2" xfId="37611" xr:uid="{00000000-0005-0000-0000-00007F9A0000}"/>
    <cellStyle name="Normal 3 3 3 3 4 6" xfId="15706" xr:uid="{00000000-0005-0000-0000-0000809A0000}"/>
    <cellStyle name="Normal 3 3 3 3 4 6 2" xfId="42456" xr:uid="{00000000-0005-0000-0000-0000819A0000}"/>
    <cellStyle name="Normal 3 3 3 3 4 7" xfId="18107" xr:uid="{00000000-0005-0000-0000-0000829A0000}"/>
    <cellStyle name="Normal 3 3 3 3 4 7 2" xfId="44854" xr:uid="{00000000-0005-0000-0000-0000839A0000}"/>
    <cellStyle name="Normal 3 3 3 3 4 8" xfId="20558" xr:uid="{00000000-0005-0000-0000-0000849A0000}"/>
    <cellStyle name="Normal 3 3 3 3 4 8 2" xfId="47305" xr:uid="{00000000-0005-0000-0000-0000859A0000}"/>
    <cellStyle name="Normal 3 3 3 3 4 9" xfId="25424" xr:uid="{00000000-0005-0000-0000-0000869A0000}"/>
    <cellStyle name="Normal 3 3 3 3 4 9 2" xfId="52169" xr:uid="{00000000-0005-0000-0000-0000879A0000}"/>
    <cellStyle name="Normal 3 3 3 3 5" xfId="1627" xr:uid="{00000000-0005-0000-0000-0000889A0000}"/>
    <cellStyle name="Normal 3 3 3 3 5 2" xfId="4110" xr:uid="{00000000-0005-0000-0000-0000899A0000}"/>
    <cellStyle name="Normal 3 3 3 3 5 2 2" xfId="8963" xr:uid="{00000000-0005-0000-0000-00008A9A0000}"/>
    <cellStyle name="Normal 3 3 3 3 5 2 2 2" xfId="35713" xr:uid="{00000000-0005-0000-0000-00008B9A0000}"/>
    <cellStyle name="Normal 3 3 3 3 5 2 3" xfId="13705" xr:uid="{00000000-0005-0000-0000-00008C9A0000}"/>
    <cellStyle name="Normal 3 3 3 3 5 2 3 2" xfId="40455" xr:uid="{00000000-0005-0000-0000-00008D9A0000}"/>
    <cellStyle name="Normal 3 3 3 3 5 2 4" xfId="23506" xr:uid="{00000000-0005-0000-0000-00008E9A0000}"/>
    <cellStyle name="Normal 3 3 3 3 5 2 4 2" xfId="50253" xr:uid="{00000000-0005-0000-0000-00008F9A0000}"/>
    <cellStyle name="Normal 3 3 3 3 5 2 5" xfId="30862" xr:uid="{00000000-0005-0000-0000-0000909A0000}"/>
    <cellStyle name="Normal 3 3 3 3 5 3" xfId="6489" xr:uid="{00000000-0005-0000-0000-0000919A0000}"/>
    <cellStyle name="Normal 3 3 3 3 5 3 2" xfId="33239" xr:uid="{00000000-0005-0000-0000-0000929A0000}"/>
    <cellStyle name="Normal 3 3 3 3 5 4" xfId="11335" xr:uid="{00000000-0005-0000-0000-0000939A0000}"/>
    <cellStyle name="Normal 3 3 3 3 5 4 2" xfId="38085" xr:uid="{00000000-0005-0000-0000-0000949A0000}"/>
    <cellStyle name="Normal 3 3 3 3 5 5" xfId="16180" xr:uid="{00000000-0005-0000-0000-0000959A0000}"/>
    <cellStyle name="Normal 3 3 3 3 5 5 2" xfId="42930" xr:uid="{00000000-0005-0000-0000-0000969A0000}"/>
    <cellStyle name="Normal 3 3 3 3 5 6" xfId="18581" xr:uid="{00000000-0005-0000-0000-0000979A0000}"/>
    <cellStyle name="Normal 3 3 3 3 5 6 2" xfId="45328" xr:uid="{00000000-0005-0000-0000-0000989A0000}"/>
    <cellStyle name="Normal 3 3 3 3 5 7" xfId="21032" xr:uid="{00000000-0005-0000-0000-0000999A0000}"/>
    <cellStyle name="Normal 3 3 3 3 5 7 2" xfId="47779" xr:uid="{00000000-0005-0000-0000-00009A9A0000}"/>
    <cellStyle name="Normal 3 3 3 3 5 8" xfId="25898" xr:uid="{00000000-0005-0000-0000-00009B9A0000}"/>
    <cellStyle name="Normal 3 3 3 3 5 8 2" xfId="52643" xr:uid="{00000000-0005-0000-0000-00009C9A0000}"/>
    <cellStyle name="Normal 3 3 3 3 5 9" xfId="28388" xr:uid="{00000000-0005-0000-0000-00009D9A0000}"/>
    <cellStyle name="Normal 3 3 3 3 6" xfId="2103" xr:uid="{00000000-0005-0000-0000-00009E9A0000}"/>
    <cellStyle name="Normal 3 3 3 3 6 2" xfId="4586" xr:uid="{00000000-0005-0000-0000-00009F9A0000}"/>
    <cellStyle name="Normal 3 3 3 3 6 2 2" xfId="9437" xr:uid="{00000000-0005-0000-0000-0000A09A0000}"/>
    <cellStyle name="Normal 3 3 3 3 6 2 2 2" xfId="36187" xr:uid="{00000000-0005-0000-0000-0000A19A0000}"/>
    <cellStyle name="Normal 3 3 3 3 6 2 3" xfId="14179" xr:uid="{00000000-0005-0000-0000-0000A29A0000}"/>
    <cellStyle name="Normal 3 3 3 3 6 2 3 2" xfId="40929" xr:uid="{00000000-0005-0000-0000-0000A39A0000}"/>
    <cellStyle name="Normal 3 3 3 3 6 2 4" xfId="23980" xr:uid="{00000000-0005-0000-0000-0000A49A0000}"/>
    <cellStyle name="Normal 3 3 3 3 6 2 4 2" xfId="50727" xr:uid="{00000000-0005-0000-0000-0000A59A0000}"/>
    <cellStyle name="Normal 3 3 3 3 6 2 5" xfId="31336" xr:uid="{00000000-0005-0000-0000-0000A69A0000}"/>
    <cellStyle name="Normal 3 3 3 3 6 3" xfId="6963" xr:uid="{00000000-0005-0000-0000-0000A79A0000}"/>
    <cellStyle name="Normal 3 3 3 3 6 3 2" xfId="33713" xr:uid="{00000000-0005-0000-0000-0000A89A0000}"/>
    <cellStyle name="Normal 3 3 3 3 6 4" xfId="11809" xr:uid="{00000000-0005-0000-0000-0000A99A0000}"/>
    <cellStyle name="Normal 3 3 3 3 6 4 2" xfId="38559" xr:uid="{00000000-0005-0000-0000-0000AA9A0000}"/>
    <cellStyle name="Normal 3 3 3 3 6 5" xfId="16654" xr:uid="{00000000-0005-0000-0000-0000AB9A0000}"/>
    <cellStyle name="Normal 3 3 3 3 6 5 2" xfId="43404" xr:uid="{00000000-0005-0000-0000-0000AC9A0000}"/>
    <cellStyle name="Normal 3 3 3 3 6 6" xfId="19055" xr:uid="{00000000-0005-0000-0000-0000AD9A0000}"/>
    <cellStyle name="Normal 3 3 3 3 6 6 2" xfId="45802" xr:uid="{00000000-0005-0000-0000-0000AE9A0000}"/>
    <cellStyle name="Normal 3 3 3 3 6 7" xfId="21506" xr:uid="{00000000-0005-0000-0000-0000AF9A0000}"/>
    <cellStyle name="Normal 3 3 3 3 6 7 2" xfId="48253" xr:uid="{00000000-0005-0000-0000-0000B09A0000}"/>
    <cellStyle name="Normal 3 3 3 3 6 8" xfId="26372" xr:uid="{00000000-0005-0000-0000-0000B19A0000}"/>
    <cellStyle name="Normal 3 3 3 3 6 8 2" xfId="53117" xr:uid="{00000000-0005-0000-0000-0000B29A0000}"/>
    <cellStyle name="Normal 3 3 3 3 6 9" xfId="28862" xr:uid="{00000000-0005-0000-0000-0000B39A0000}"/>
    <cellStyle name="Normal 3 3 3 3 7" xfId="3078" xr:uid="{00000000-0005-0000-0000-0000B49A0000}"/>
    <cellStyle name="Normal 3 3 3 3 7 2" xfId="7937" xr:uid="{00000000-0005-0000-0000-0000B59A0000}"/>
    <cellStyle name="Normal 3 3 3 3 7 2 2" xfId="34687" xr:uid="{00000000-0005-0000-0000-0000B69A0000}"/>
    <cellStyle name="Normal 3 3 3 3 7 3" xfId="12757" xr:uid="{00000000-0005-0000-0000-0000B79A0000}"/>
    <cellStyle name="Normal 3 3 3 3 7 3 2" xfId="39507" xr:uid="{00000000-0005-0000-0000-0000B89A0000}"/>
    <cellStyle name="Normal 3 3 3 3 7 4" xfId="22480" xr:uid="{00000000-0005-0000-0000-0000B99A0000}"/>
    <cellStyle name="Normal 3 3 3 3 7 4 2" xfId="49227" xr:uid="{00000000-0005-0000-0000-0000BA9A0000}"/>
    <cellStyle name="Normal 3 3 3 3 7 5" xfId="29836" xr:uid="{00000000-0005-0000-0000-0000BB9A0000}"/>
    <cellStyle name="Normal 3 3 3 3 8" xfId="5541" xr:uid="{00000000-0005-0000-0000-0000BC9A0000}"/>
    <cellStyle name="Normal 3 3 3 3 8 2" xfId="32291" xr:uid="{00000000-0005-0000-0000-0000BD9A0000}"/>
    <cellStyle name="Normal 3 3 3 3 9" xfId="10386" xr:uid="{00000000-0005-0000-0000-0000BE9A0000}"/>
    <cellStyle name="Normal 3 3 3 3 9 2" xfId="37136" xr:uid="{00000000-0005-0000-0000-0000BF9A0000}"/>
    <cellStyle name="Normal 3 3 3 4" xfId="578" xr:uid="{00000000-0005-0000-0000-0000C09A0000}"/>
    <cellStyle name="Normal 3 3 3 4 10" xfId="17656" xr:uid="{00000000-0005-0000-0000-0000C19A0000}"/>
    <cellStyle name="Normal 3 3 3 4 10 2" xfId="44403" xr:uid="{00000000-0005-0000-0000-0000C29A0000}"/>
    <cellStyle name="Normal 3 3 3 4 11" xfId="20114" xr:uid="{00000000-0005-0000-0000-0000C39A0000}"/>
    <cellStyle name="Normal 3 3 3 4 11 2" xfId="46861" xr:uid="{00000000-0005-0000-0000-0000C49A0000}"/>
    <cellStyle name="Normal 3 3 3 4 12" xfId="24980" xr:uid="{00000000-0005-0000-0000-0000C59A0000}"/>
    <cellStyle name="Normal 3 3 3 4 12 2" xfId="51726" xr:uid="{00000000-0005-0000-0000-0000C69A0000}"/>
    <cellStyle name="Normal 3 3 3 4 13" xfId="27393" xr:uid="{00000000-0005-0000-0000-0000C79A0000}"/>
    <cellStyle name="Normal 3 3 3 4 2" xfId="910" xr:uid="{00000000-0005-0000-0000-0000C89A0000}"/>
    <cellStyle name="Normal 3 3 3 4 2 10" xfId="20352" xr:uid="{00000000-0005-0000-0000-0000C99A0000}"/>
    <cellStyle name="Normal 3 3 3 4 2 10 2" xfId="47099" xr:uid="{00000000-0005-0000-0000-0000CA9A0000}"/>
    <cellStyle name="Normal 3 3 3 4 2 11" xfId="25218" xr:uid="{00000000-0005-0000-0000-0000CB9A0000}"/>
    <cellStyle name="Normal 3 3 3 4 2 11 2" xfId="51963" xr:uid="{00000000-0005-0000-0000-0000CC9A0000}"/>
    <cellStyle name="Normal 3 3 3 4 2 12" xfId="27682" xr:uid="{00000000-0005-0000-0000-0000CD9A0000}"/>
    <cellStyle name="Normal 3 3 3 4 2 2" xfId="1417" xr:uid="{00000000-0005-0000-0000-0000CE9A0000}"/>
    <cellStyle name="Normal 3 3 3 4 2 2 10" xfId="28182" xr:uid="{00000000-0005-0000-0000-0000CF9A0000}"/>
    <cellStyle name="Normal 3 3 3 4 2 2 2" xfId="2845" xr:uid="{00000000-0005-0000-0000-0000D09A0000}"/>
    <cellStyle name="Normal 3 3 3 4 2 2 2 2" xfId="5328" xr:uid="{00000000-0005-0000-0000-0000D19A0000}"/>
    <cellStyle name="Normal 3 3 3 4 2 2 2 2 2" xfId="10179" xr:uid="{00000000-0005-0000-0000-0000D29A0000}"/>
    <cellStyle name="Normal 3 3 3 4 2 2 2 2 2 2" xfId="36929" xr:uid="{00000000-0005-0000-0000-0000D39A0000}"/>
    <cellStyle name="Normal 3 3 3 4 2 2 2 2 3" xfId="14921" xr:uid="{00000000-0005-0000-0000-0000D49A0000}"/>
    <cellStyle name="Normal 3 3 3 4 2 2 2 2 3 2" xfId="41671" xr:uid="{00000000-0005-0000-0000-0000D59A0000}"/>
    <cellStyle name="Normal 3 3 3 4 2 2 2 2 4" xfId="24722" xr:uid="{00000000-0005-0000-0000-0000D69A0000}"/>
    <cellStyle name="Normal 3 3 3 4 2 2 2 2 4 2" xfId="51469" xr:uid="{00000000-0005-0000-0000-0000D79A0000}"/>
    <cellStyle name="Normal 3 3 3 4 2 2 2 2 5" xfId="32078" xr:uid="{00000000-0005-0000-0000-0000D89A0000}"/>
    <cellStyle name="Normal 3 3 3 4 2 2 2 3" xfId="7705" xr:uid="{00000000-0005-0000-0000-0000D99A0000}"/>
    <cellStyle name="Normal 3 3 3 4 2 2 2 3 2" xfId="34455" xr:uid="{00000000-0005-0000-0000-0000DA9A0000}"/>
    <cellStyle name="Normal 3 3 3 4 2 2 2 4" xfId="12551" xr:uid="{00000000-0005-0000-0000-0000DB9A0000}"/>
    <cellStyle name="Normal 3 3 3 4 2 2 2 4 2" xfId="39301" xr:uid="{00000000-0005-0000-0000-0000DC9A0000}"/>
    <cellStyle name="Normal 3 3 3 4 2 2 2 5" xfId="17396" xr:uid="{00000000-0005-0000-0000-0000DD9A0000}"/>
    <cellStyle name="Normal 3 3 3 4 2 2 2 5 2" xfId="44146" xr:uid="{00000000-0005-0000-0000-0000DE9A0000}"/>
    <cellStyle name="Normal 3 3 3 4 2 2 2 6" xfId="19797" xr:uid="{00000000-0005-0000-0000-0000DF9A0000}"/>
    <cellStyle name="Normal 3 3 3 4 2 2 2 6 2" xfId="46544" xr:uid="{00000000-0005-0000-0000-0000E09A0000}"/>
    <cellStyle name="Normal 3 3 3 4 2 2 2 7" xfId="22248" xr:uid="{00000000-0005-0000-0000-0000E19A0000}"/>
    <cellStyle name="Normal 3 3 3 4 2 2 2 7 2" xfId="48995" xr:uid="{00000000-0005-0000-0000-0000E29A0000}"/>
    <cellStyle name="Normal 3 3 3 4 2 2 2 8" xfId="27114" xr:uid="{00000000-0005-0000-0000-0000E39A0000}"/>
    <cellStyle name="Normal 3 3 3 4 2 2 2 8 2" xfId="53859" xr:uid="{00000000-0005-0000-0000-0000E49A0000}"/>
    <cellStyle name="Normal 3 3 3 4 2 2 2 9" xfId="29604" xr:uid="{00000000-0005-0000-0000-0000E59A0000}"/>
    <cellStyle name="Normal 3 3 3 4 2 2 3" xfId="3900" xr:uid="{00000000-0005-0000-0000-0000E69A0000}"/>
    <cellStyle name="Normal 3 3 3 4 2 2 3 2" xfId="8757" xr:uid="{00000000-0005-0000-0000-0000E79A0000}"/>
    <cellStyle name="Normal 3 3 3 4 2 2 3 2 2" xfId="35507" xr:uid="{00000000-0005-0000-0000-0000E89A0000}"/>
    <cellStyle name="Normal 3 3 3 4 2 2 3 3" xfId="13499" xr:uid="{00000000-0005-0000-0000-0000E99A0000}"/>
    <cellStyle name="Normal 3 3 3 4 2 2 3 3 2" xfId="40249" xr:uid="{00000000-0005-0000-0000-0000EA9A0000}"/>
    <cellStyle name="Normal 3 3 3 4 2 2 3 4" xfId="23300" xr:uid="{00000000-0005-0000-0000-0000EB9A0000}"/>
    <cellStyle name="Normal 3 3 3 4 2 2 3 4 2" xfId="50047" xr:uid="{00000000-0005-0000-0000-0000EC9A0000}"/>
    <cellStyle name="Normal 3 3 3 4 2 2 3 5" xfId="30656" xr:uid="{00000000-0005-0000-0000-0000ED9A0000}"/>
    <cellStyle name="Normal 3 3 3 4 2 2 4" xfId="6283" xr:uid="{00000000-0005-0000-0000-0000EE9A0000}"/>
    <cellStyle name="Normal 3 3 3 4 2 2 4 2" xfId="33033" xr:uid="{00000000-0005-0000-0000-0000EF9A0000}"/>
    <cellStyle name="Normal 3 3 3 4 2 2 5" xfId="11129" xr:uid="{00000000-0005-0000-0000-0000F09A0000}"/>
    <cellStyle name="Normal 3 3 3 4 2 2 5 2" xfId="37879" xr:uid="{00000000-0005-0000-0000-0000F19A0000}"/>
    <cellStyle name="Normal 3 3 3 4 2 2 6" xfId="15974" xr:uid="{00000000-0005-0000-0000-0000F29A0000}"/>
    <cellStyle name="Normal 3 3 3 4 2 2 6 2" xfId="42724" xr:uid="{00000000-0005-0000-0000-0000F39A0000}"/>
    <cellStyle name="Normal 3 3 3 4 2 2 7" xfId="18375" xr:uid="{00000000-0005-0000-0000-0000F49A0000}"/>
    <cellStyle name="Normal 3 3 3 4 2 2 7 2" xfId="45122" xr:uid="{00000000-0005-0000-0000-0000F59A0000}"/>
    <cellStyle name="Normal 3 3 3 4 2 2 8" xfId="20826" xr:uid="{00000000-0005-0000-0000-0000F69A0000}"/>
    <cellStyle name="Normal 3 3 3 4 2 2 8 2" xfId="47573" xr:uid="{00000000-0005-0000-0000-0000F79A0000}"/>
    <cellStyle name="Normal 3 3 3 4 2 2 9" xfId="25692" xr:uid="{00000000-0005-0000-0000-0000F89A0000}"/>
    <cellStyle name="Normal 3 3 3 4 2 2 9 2" xfId="52437" xr:uid="{00000000-0005-0000-0000-0000F99A0000}"/>
    <cellStyle name="Normal 3 3 3 4 2 3" xfId="1896" xr:uid="{00000000-0005-0000-0000-0000FA9A0000}"/>
    <cellStyle name="Normal 3 3 3 4 2 3 2" xfId="4379" xr:uid="{00000000-0005-0000-0000-0000FB9A0000}"/>
    <cellStyle name="Normal 3 3 3 4 2 3 2 2" xfId="9231" xr:uid="{00000000-0005-0000-0000-0000FC9A0000}"/>
    <cellStyle name="Normal 3 3 3 4 2 3 2 2 2" xfId="35981" xr:uid="{00000000-0005-0000-0000-0000FD9A0000}"/>
    <cellStyle name="Normal 3 3 3 4 2 3 2 3" xfId="13973" xr:uid="{00000000-0005-0000-0000-0000FE9A0000}"/>
    <cellStyle name="Normal 3 3 3 4 2 3 2 3 2" xfId="40723" xr:uid="{00000000-0005-0000-0000-0000FF9A0000}"/>
    <cellStyle name="Normal 3 3 3 4 2 3 2 4" xfId="23774" xr:uid="{00000000-0005-0000-0000-0000009B0000}"/>
    <cellStyle name="Normal 3 3 3 4 2 3 2 4 2" xfId="50521" xr:uid="{00000000-0005-0000-0000-0000019B0000}"/>
    <cellStyle name="Normal 3 3 3 4 2 3 2 5" xfId="31130" xr:uid="{00000000-0005-0000-0000-0000029B0000}"/>
    <cellStyle name="Normal 3 3 3 4 2 3 3" xfId="6757" xr:uid="{00000000-0005-0000-0000-0000039B0000}"/>
    <cellStyle name="Normal 3 3 3 4 2 3 3 2" xfId="33507" xr:uid="{00000000-0005-0000-0000-0000049B0000}"/>
    <cellStyle name="Normal 3 3 3 4 2 3 4" xfId="11603" xr:uid="{00000000-0005-0000-0000-0000059B0000}"/>
    <cellStyle name="Normal 3 3 3 4 2 3 4 2" xfId="38353" xr:uid="{00000000-0005-0000-0000-0000069B0000}"/>
    <cellStyle name="Normal 3 3 3 4 2 3 5" xfId="16448" xr:uid="{00000000-0005-0000-0000-0000079B0000}"/>
    <cellStyle name="Normal 3 3 3 4 2 3 5 2" xfId="43198" xr:uid="{00000000-0005-0000-0000-0000089B0000}"/>
    <cellStyle name="Normal 3 3 3 4 2 3 6" xfId="18849" xr:uid="{00000000-0005-0000-0000-0000099B0000}"/>
    <cellStyle name="Normal 3 3 3 4 2 3 6 2" xfId="45596" xr:uid="{00000000-0005-0000-0000-00000A9B0000}"/>
    <cellStyle name="Normal 3 3 3 4 2 3 7" xfId="21300" xr:uid="{00000000-0005-0000-0000-00000B9B0000}"/>
    <cellStyle name="Normal 3 3 3 4 2 3 7 2" xfId="48047" xr:uid="{00000000-0005-0000-0000-00000C9B0000}"/>
    <cellStyle name="Normal 3 3 3 4 2 3 8" xfId="26166" xr:uid="{00000000-0005-0000-0000-00000D9B0000}"/>
    <cellStyle name="Normal 3 3 3 4 2 3 8 2" xfId="52911" xr:uid="{00000000-0005-0000-0000-00000E9B0000}"/>
    <cellStyle name="Normal 3 3 3 4 2 3 9" xfId="28656" xr:uid="{00000000-0005-0000-0000-00000F9B0000}"/>
    <cellStyle name="Normal 3 3 3 4 2 4" xfId="2371" xr:uid="{00000000-0005-0000-0000-0000109B0000}"/>
    <cellStyle name="Normal 3 3 3 4 2 4 2" xfId="4854" xr:uid="{00000000-0005-0000-0000-0000119B0000}"/>
    <cellStyle name="Normal 3 3 3 4 2 4 2 2" xfId="9705" xr:uid="{00000000-0005-0000-0000-0000129B0000}"/>
    <cellStyle name="Normal 3 3 3 4 2 4 2 2 2" xfId="36455" xr:uid="{00000000-0005-0000-0000-0000139B0000}"/>
    <cellStyle name="Normal 3 3 3 4 2 4 2 3" xfId="14447" xr:uid="{00000000-0005-0000-0000-0000149B0000}"/>
    <cellStyle name="Normal 3 3 3 4 2 4 2 3 2" xfId="41197" xr:uid="{00000000-0005-0000-0000-0000159B0000}"/>
    <cellStyle name="Normal 3 3 3 4 2 4 2 4" xfId="24248" xr:uid="{00000000-0005-0000-0000-0000169B0000}"/>
    <cellStyle name="Normal 3 3 3 4 2 4 2 4 2" xfId="50995" xr:uid="{00000000-0005-0000-0000-0000179B0000}"/>
    <cellStyle name="Normal 3 3 3 4 2 4 2 5" xfId="31604" xr:uid="{00000000-0005-0000-0000-0000189B0000}"/>
    <cellStyle name="Normal 3 3 3 4 2 4 3" xfId="7231" xr:uid="{00000000-0005-0000-0000-0000199B0000}"/>
    <cellStyle name="Normal 3 3 3 4 2 4 3 2" xfId="33981" xr:uid="{00000000-0005-0000-0000-00001A9B0000}"/>
    <cellStyle name="Normal 3 3 3 4 2 4 4" xfId="12077" xr:uid="{00000000-0005-0000-0000-00001B9B0000}"/>
    <cellStyle name="Normal 3 3 3 4 2 4 4 2" xfId="38827" xr:uid="{00000000-0005-0000-0000-00001C9B0000}"/>
    <cellStyle name="Normal 3 3 3 4 2 4 5" xfId="16922" xr:uid="{00000000-0005-0000-0000-00001D9B0000}"/>
    <cellStyle name="Normal 3 3 3 4 2 4 5 2" xfId="43672" xr:uid="{00000000-0005-0000-0000-00001E9B0000}"/>
    <cellStyle name="Normal 3 3 3 4 2 4 6" xfId="19323" xr:uid="{00000000-0005-0000-0000-00001F9B0000}"/>
    <cellStyle name="Normal 3 3 3 4 2 4 6 2" xfId="46070" xr:uid="{00000000-0005-0000-0000-0000209B0000}"/>
    <cellStyle name="Normal 3 3 3 4 2 4 7" xfId="21774" xr:uid="{00000000-0005-0000-0000-0000219B0000}"/>
    <cellStyle name="Normal 3 3 3 4 2 4 7 2" xfId="48521" xr:uid="{00000000-0005-0000-0000-0000229B0000}"/>
    <cellStyle name="Normal 3 3 3 4 2 4 8" xfId="26640" xr:uid="{00000000-0005-0000-0000-0000239B0000}"/>
    <cellStyle name="Normal 3 3 3 4 2 4 8 2" xfId="53385" xr:uid="{00000000-0005-0000-0000-0000249B0000}"/>
    <cellStyle name="Normal 3 3 3 4 2 4 9" xfId="29130" xr:uid="{00000000-0005-0000-0000-0000259B0000}"/>
    <cellStyle name="Normal 3 3 3 4 2 5" xfId="3398" xr:uid="{00000000-0005-0000-0000-0000269B0000}"/>
    <cellStyle name="Normal 3 3 3 4 2 5 2" xfId="8257" xr:uid="{00000000-0005-0000-0000-0000279B0000}"/>
    <cellStyle name="Normal 3 3 3 4 2 5 2 2" xfId="35007" xr:uid="{00000000-0005-0000-0000-0000289B0000}"/>
    <cellStyle name="Normal 3 3 3 4 2 5 3" xfId="13025" xr:uid="{00000000-0005-0000-0000-0000299B0000}"/>
    <cellStyle name="Normal 3 3 3 4 2 5 3 2" xfId="39775" xr:uid="{00000000-0005-0000-0000-00002A9B0000}"/>
    <cellStyle name="Normal 3 3 3 4 2 5 4" xfId="22800" xr:uid="{00000000-0005-0000-0000-00002B9B0000}"/>
    <cellStyle name="Normal 3 3 3 4 2 5 4 2" xfId="49547" xr:uid="{00000000-0005-0000-0000-00002C9B0000}"/>
    <cellStyle name="Normal 3 3 3 4 2 5 5" xfId="30156" xr:uid="{00000000-0005-0000-0000-00002D9B0000}"/>
    <cellStyle name="Normal 3 3 3 4 2 6" xfId="5809" xr:uid="{00000000-0005-0000-0000-00002E9B0000}"/>
    <cellStyle name="Normal 3 3 3 4 2 6 2" xfId="32559" xr:uid="{00000000-0005-0000-0000-00002F9B0000}"/>
    <cellStyle name="Normal 3 3 3 4 2 7" xfId="10655" xr:uid="{00000000-0005-0000-0000-0000309B0000}"/>
    <cellStyle name="Normal 3 3 3 4 2 7 2" xfId="37405" xr:uid="{00000000-0005-0000-0000-0000319B0000}"/>
    <cellStyle name="Normal 3 3 3 4 2 8" xfId="15500" xr:uid="{00000000-0005-0000-0000-0000329B0000}"/>
    <cellStyle name="Normal 3 3 3 4 2 8 2" xfId="42250" xr:uid="{00000000-0005-0000-0000-0000339B0000}"/>
    <cellStyle name="Normal 3 3 3 4 2 9" xfId="17899" xr:uid="{00000000-0005-0000-0000-0000349B0000}"/>
    <cellStyle name="Normal 3 3 3 4 2 9 2" xfId="44646" xr:uid="{00000000-0005-0000-0000-0000359B0000}"/>
    <cellStyle name="Normal 3 3 3 4 3" xfId="1178" xr:uid="{00000000-0005-0000-0000-0000369B0000}"/>
    <cellStyle name="Normal 3 3 3 4 3 10" xfId="27945" xr:uid="{00000000-0005-0000-0000-0000379B0000}"/>
    <cellStyle name="Normal 3 3 3 4 3 2" xfId="2608" xr:uid="{00000000-0005-0000-0000-0000389B0000}"/>
    <cellStyle name="Normal 3 3 3 4 3 2 2" xfId="5091" xr:uid="{00000000-0005-0000-0000-0000399B0000}"/>
    <cellStyle name="Normal 3 3 3 4 3 2 2 2" xfId="9942" xr:uid="{00000000-0005-0000-0000-00003A9B0000}"/>
    <cellStyle name="Normal 3 3 3 4 3 2 2 2 2" xfId="36692" xr:uid="{00000000-0005-0000-0000-00003B9B0000}"/>
    <cellStyle name="Normal 3 3 3 4 3 2 2 3" xfId="14684" xr:uid="{00000000-0005-0000-0000-00003C9B0000}"/>
    <cellStyle name="Normal 3 3 3 4 3 2 2 3 2" xfId="41434" xr:uid="{00000000-0005-0000-0000-00003D9B0000}"/>
    <cellStyle name="Normal 3 3 3 4 3 2 2 4" xfId="24485" xr:uid="{00000000-0005-0000-0000-00003E9B0000}"/>
    <cellStyle name="Normal 3 3 3 4 3 2 2 4 2" xfId="51232" xr:uid="{00000000-0005-0000-0000-00003F9B0000}"/>
    <cellStyle name="Normal 3 3 3 4 3 2 2 5" xfId="31841" xr:uid="{00000000-0005-0000-0000-0000409B0000}"/>
    <cellStyle name="Normal 3 3 3 4 3 2 3" xfId="7468" xr:uid="{00000000-0005-0000-0000-0000419B0000}"/>
    <cellStyle name="Normal 3 3 3 4 3 2 3 2" xfId="34218" xr:uid="{00000000-0005-0000-0000-0000429B0000}"/>
    <cellStyle name="Normal 3 3 3 4 3 2 4" xfId="12314" xr:uid="{00000000-0005-0000-0000-0000439B0000}"/>
    <cellStyle name="Normal 3 3 3 4 3 2 4 2" xfId="39064" xr:uid="{00000000-0005-0000-0000-0000449B0000}"/>
    <cellStyle name="Normal 3 3 3 4 3 2 5" xfId="17159" xr:uid="{00000000-0005-0000-0000-0000459B0000}"/>
    <cellStyle name="Normal 3 3 3 4 3 2 5 2" xfId="43909" xr:uid="{00000000-0005-0000-0000-0000469B0000}"/>
    <cellStyle name="Normal 3 3 3 4 3 2 6" xfId="19560" xr:uid="{00000000-0005-0000-0000-0000479B0000}"/>
    <cellStyle name="Normal 3 3 3 4 3 2 6 2" xfId="46307" xr:uid="{00000000-0005-0000-0000-0000489B0000}"/>
    <cellStyle name="Normal 3 3 3 4 3 2 7" xfId="22011" xr:uid="{00000000-0005-0000-0000-0000499B0000}"/>
    <cellStyle name="Normal 3 3 3 4 3 2 7 2" xfId="48758" xr:uid="{00000000-0005-0000-0000-00004A9B0000}"/>
    <cellStyle name="Normal 3 3 3 4 3 2 8" xfId="26877" xr:uid="{00000000-0005-0000-0000-00004B9B0000}"/>
    <cellStyle name="Normal 3 3 3 4 3 2 8 2" xfId="53622" xr:uid="{00000000-0005-0000-0000-00004C9B0000}"/>
    <cellStyle name="Normal 3 3 3 4 3 2 9" xfId="29367" xr:uid="{00000000-0005-0000-0000-00004D9B0000}"/>
    <cellStyle name="Normal 3 3 3 4 3 3" xfId="3662" xr:uid="{00000000-0005-0000-0000-00004E9B0000}"/>
    <cellStyle name="Normal 3 3 3 4 3 3 2" xfId="8520" xr:uid="{00000000-0005-0000-0000-00004F9B0000}"/>
    <cellStyle name="Normal 3 3 3 4 3 3 2 2" xfId="35270" xr:uid="{00000000-0005-0000-0000-0000509B0000}"/>
    <cellStyle name="Normal 3 3 3 4 3 3 3" xfId="13262" xr:uid="{00000000-0005-0000-0000-0000519B0000}"/>
    <cellStyle name="Normal 3 3 3 4 3 3 3 2" xfId="40012" xr:uid="{00000000-0005-0000-0000-0000529B0000}"/>
    <cellStyle name="Normal 3 3 3 4 3 3 4" xfId="23063" xr:uid="{00000000-0005-0000-0000-0000539B0000}"/>
    <cellStyle name="Normal 3 3 3 4 3 3 4 2" xfId="49810" xr:uid="{00000000-0005-0000-0000-0000549B0000}"/>
    <cellStyle name="Normal 3 3 3 4 3 3 5" xfId="30419" xr:uid="{00000000-0005-0000-0000-0000559B0000}"/>
    <cellStyle name="Normal 3 3 3 4 3 4" xfId="6046" xr:uid="{00000000-0005-0000-0000-0000569B0000}"/>
    <cellStyle name="Normal 3 3 3 4 3 4 2" xfId="32796" xr:uid="{00000000-0005-0000-0000-0000579B0000}"/>
    <cellStyle name="Normal 3 3 3 4 3 5" xfId="10892" xr:uid="{00000000-0005-0000-0000-0000589B0000}"/>
    <cellStyle name="Normal 3 3 3 4 3 5 2" xfId="37642" xr:uid="{00000000-0005-0000-0000-0000599B0000}"/>
    <cellStyle name="Normal 3 3 3 4 3 6" xfId="15737" xr:uid="{00000000-0005-0000-0000-00005A9B0000}"/>
    <cellStyle name="Normal 3 3 3 4 3 6 2" xfId="42487" xr:uid="{00000000-0005-0000-0000-00005B9B0000}"/>
    <cellStyle name="Normal 3 3 3 4 3 7" xfId="18138" xr:uid="{00000000-0005-0000-0000-00005C9B0000}"/>
    <cellStyle name="Normal 3 3 3 4 3 7 2" xfId="44885" xr:uid="{00000000-0005-0000-0000-00005D9B0000}"/>
    <cellStyle name="Normal 3 3 3 4 3 8" xfId="20589" xr:uid="{00000000-0005-0000-0000-00005E9B0000}"/>
    <cellStyle name="Normal 3 3 3 4 3 8 2" xfId="47336" xr:uid="{00000000-0005-0000-0000-00005F9B0000}"/>
    <cellStyle name="Normal 3 3 3 4 3 9" xfId="25455" xr:uid="{00000000-0005-0000-0000-0000609B0000}"/>
    <cellStyle name="Normal 3 3 3 4 3 9 2" xfId="52200" xr:uid="{00000000-0005-0000-0000-0000619B0000}"/>
    <cellStyle name="Normal 3 3 3 4 4" xfId="1658" xr:uid="{00000000-0005-0000-0000-0000629B0000}"/>
    <cellStyle name="Normal 3 3 3 4 4 2" xfId="4141" xr:uid="{00000000-0005-0000-0000-0000639B0000}"/>
    <cellStyle name="Normal 3 3 3 4 4 2 2" xfId="8994" xr:uid="{00000000-0005-0000-0000-0000649B0000}"/>
    <cellStyle name="Normal 3 3 3 4 4 2 2 2" xfId="35744" xr:uid="{00000000-0005-0000-0000-0000659B0000}"/>
    <cellStyle name="Normal 3 3 3 4 4 2 3" xfId="13736" xr:uid="{00000000-0005-0000-0000-0000669B0000}"/>
    <cellStyle name="Normal 3 3 3 4 4 2 3 2" xfId="40486" xr:uid="{00000000-0005-0000-0000-0000679B0000}"/>
    <cellStyle name="Normal 3 3 3 4 4 2 4" xfId="23537" xr:uid="{00000000-0005-0000-0000-0000689B0000}"/>
    <cellStyle name="Normal 3 3 3 4 4 2 4 2" xfId="50284" xr:uid="{00000000-0005-0000-0000-0000699B0000}"/>
    <cellStyle name="Normal 3 3 3 4 4 2 5" xfId="30893" xr:uid="{00000000-0005-0000-0000-00006A9B0000}"/>
    <cellStyle name="Normal 3 3 3 4 4 3" xfId="6520" xr:uid="{00000000-0005-0000-0000-00006B9B0000}"/>
    <cellStyle name="Normal 3 3 3 4 4 3 2" xfId="33270" xr:uid="{00000000-0005-0000-0000-00006C9B0000}"/>
    <cellStyle name="Normal 3 3 3 4 4 4" xfId="11366" xr:uid="{00000000-0005-0000-0000-00006D9B0000}"/>
    <cellStyle name="Normal 3 3 3 4 4 4 2" xfId="38116" xr:uid="{00000000-0005-0000-0000-00006E9B0000}"/>
    <cellStyle name="Normal 3 3 3 4 4 5" xfId="16211" xr:uid="{00000000-0005-0000-0000-00006F9B0000}"/>
    <cellStyle name="Normal 3 3 3 4 4 5 2" xfId="42961" xr:uid="{00000000-0005-0000-0000-0000709B0000}"/>
    <cellStyle name="Normal 3 3 3 4 4 6" xfId="18612" xr:uid="{00000000-0005-0000-0000-0000719B0000}"/>
    <cellStyle name="Normal 3 3 3 4 4 6 2" xfId="45359" xr:uid="{00000000-0005-0000-0000-0000729B0000}"/>
    <cellStyle name="Normal 3 3 3 4 4 7" xfId="21063" xr:uid="{00000000-0005-0000-0000-0000739B0000}"/>
    <cellStyle name="Normal 3 3 3 4 4 7 2" xfId="47810" xr:uid="{00000000-0005-0000-0000-0000749B0000}"/>
    <cellStyle name="Normal 3 3 3 4 4 8" xfId="25929" xr:uid="{00000000-0005-0000-0000-0000759B0000}"/>
    <cellStyle name="Normal 3 3 3 4 4 8 2" xfId="52674" xr:uid="{00000000-0005-0000-0000-0000769B0000}"/>
    <cellStyle name="Normal 3 3 3 4 4 9" xfId="28419" xr:uid="{00000000-0005-0000-0000-0000779B0000}"/>
    <cellStyle name="Normal 3 3 3 4 5" xfId="2134" xr:uid="{00000000-0005-0000-0000-0000789B0000}"/>
    <cellStyle name="Normal 3 3 3 4 5 2" xfId="4617" xr:uid="{00000000-0005-0000-0000-0000799B0000}"/>
    <cellStyle name="Normal 3 3 3 4 5 2 2" xfId="9468" xr:uid="{00000000-0005-0000-0000-00007A9B0000}"/>
    <cellStyle name="Normal 3 3 3 4 5 2 2 2" xfId="36218" xr:uid="{00000000-0005-0000-0000-00007B9B0000}"/>
    <cellStyle name="Normal 3 3 3 4 5 2 3" xfId="14210" xr:uid="{00000000-0005-0000-0000-00007C9B0000}"/>
    <cellStyle name="Normal 3 3 3 4 5 2 3 2" xfId="40960" xr:uid="{00000000-0005-0000-0000-00007D9B0000}"/>
    <cellStyle name="Normal 3 3 3 4 5 2 4" xfId="24011" xr:uid="{00000000-0005-0000-0000-00007E9B0000}"/>
    <cellStyle name="Normal 3 3 3 4 5 2 4 2" xfId="50758" xr:uid="{00000000-0005-0000-0000-00007F9B0000}"/>
    <cellStyle name="Normal 3 3 3 4 5 2 5" xfId="31367" xr:uid="{00000000-0005-0000-0000-0000809B0000}"/>
    <cellStyle name="Normal 3 3 3 4 5 3" xfId="6994" xr:uid="{00000000-0005-0000-0000-0000819B0000}"/>
    <cellStyle name="Normal 3 3 3 4 5 3 2" xfId="33744" xr:uid="{00000000-0005-0000-0000-0000829B0000}"/>
    <cellStyle name="Normal 3 3 3 4 5 4" xfId="11840" xr:uid="{00000000-0005-0000-0000-0000839B0000}"/>
    <cellStyle name="Normal 3 3 3 4 5 4 2" xfId="38590" xr:uid="{00000000-0005-0000-0000-0000849B0000}"/>
    <cellStyle name="Normal 3 3 3 4 5 5" xfId="16685" xr:uid="{00000000-0005-0000-0000-0000859B0000}"/>
    <cellStyle name="Normal 3 3 3 4 5 5 2" xfId="43435" xr:uid="{00000000-0005-0000-0000-0000869B0000}"/>
    <cellStyle name="Normal 3 3 3 4 5 6" xfId="19086" xr:uid="{00000000-0005-0000-0000-0000879B0000}"/>
    <cellStyle name="Normal 3 3 3 4 5 6 2" xfId="45833" xr:uid="{00000000-0005-0000-0000-0000889B0000}"/>
    <cellStyle name="Normal 3 3 3 4 5 7" xfId="21537" xr:uid="{00000000-0005-0000-0000-0000899B0000}"/>
    <cellStyle name="Normal 3 3 3 4 5 7 2" xfId="48284" xr:uid="{00000000-0005-0000-0000-00008A9B0000}"/>
    <cellStyle name="Normal 3 3 3 4 5 8" xfId="26403" xr:uid="{00000000-0005-0000-0000-00008B9B0000}"/>
    <cellStyle name="Normal 3 3 3 4 5 8 2" xfId="53148" xr:uid="{00000000-0005-0000-0000-00008C9B0000}"/>
    <cellStyle name="Normal 3 3 3 4 5 9" xfId="28893" xr:uid="{00000000-0005-0000-0000-00008D9B0000}"/>
    <cellStyle name="Normal 3 3 3 4 6" xfId="3109" xr:uid="{00000000-0005-0000-0000-00008E9B0000}"/>
    <cellStyle name="Normal 3 3 3 4 6 2" xfId="7968" xr:uid="{00000000-0005-0000-0000-00008F9B0000}"/>
    <cellStyle name="Normal 3 3 3 4 6 2 2" xfId="34718" xr:uid="{00000000-0005-0000-0000-0000909B0000}"/>
    <cellStyle name="Normal 3 3 3 4 6 3" xfId="12788" xr:uid="{00000000-0005-0000-0000-0000919B0000}"/>
    <cellStyle name="Normal 3 3 3 4 6 3 2" xfId="39538" xr:uid="{00000000-0005-0000-0000-0000929B0000}"/>
    <cellStyle name="Normal 3 3 3 4 6 4" xfId="22511" xr:uid="{00000000-0005-0000-0000-0000939B0000}"/>
    <cellStyle name="Normal 3 3 3 4 6 4 2" xfId="49258" xr:uid="{00000000-0005-0000-0000-0000949B0000}"/>
    <cellStyle name="Normal 3 3 3 4 6 5" xfId="29867" xr:uid="{00000000-0005-0000-0000-0000959B0000}"/>
    <cellStyle name="Normal 3 3 3 4 7" xfId="5572" xr:uid="{00000000-0005-0000-0000-0000969B0000}"/>
    <cellStyle name="Normal 3 3 3 4 7 2" xfId="32322" xr:uid="{00000000-0005-0000-0000-0000979B0000}"/>
    <cellStyle name="Normal 3 3 3 4 8" xfId="10417" xr:uid="{00000000-0005-0000-0000-0000989B0000}"/>
    <cellStyle name="Normal 3 3 3 4 8 2" xfId="37167" xr:uid="{00000000-0005-0000-0000-0000999B0000}"/>
    <cellStyle name="Normal 3 3 3 4 9" xfId="15263" xr:uid="{00000000-0005-0000-0000-00009A9B0000}"/>
    <cellStyle name="Normal 3 3 3 4 9 2" xfId="42013" xr:uid="{00000000-0005-0000-0000-00009B9B0000}"/>
    <cellStyle name="Normal 3 3 3 5" xfId="617" xr:uid="{00000000-0005-0000-0000-00009C9B0000}"/>
    <cellStyle name="Normal 3 3 3 5 10" xfId="17691" xr:uid="{00000000-0005-0000-0000-00009D9B0000}"/>
    <cellStyle name="Normal 3 3 3 5 10 2" xfId="44438" xr:uid="{00000000-0005-0000-0000-00009E9B0000}"/>
    <cellStyle name="Normal 3 3 3 5 11" xfId="20149" xr:uid="{00000000-0005-0000-0000-00009F9B0000}"/>
    <cellStyle name="Normal 3 3 3 5 11 2" xfId="46896" xr:uid="{00000000-0005-0000-0000-0000A09B0000}"/>
    <cellStyle name="Normal 3 3 3 5 12" xfId="25015" xr:uid="{00000000-0005-0000-0000-0000A19B0000}"/>
    <cellStyle name="Normal 3 3 3 5 12 2" xfId="51761" xr:uid="{00000000-0005-0000-0000-0000A29B0000}"/>
    <cellStyle name="Normal 3 3 3 5 13" xfId="27428" xr:uid="{00000000-0005-0000-0000-0000A39B0000}"/>
    <cellStyle name="Normal 3 3 3 5 2" xfId="949" xr:uid="{00000000-0005-0000-0000-0000A49B0000}"/>
    <cellStyle name="Normal 3 3 3 5 2 10" xfId="20387" xr:uid="{00000000-0005-0000-0000-0000A59B0000}"/>
    <cellStyle name="Normal 3 3 3 5 2 10 2" xfId="47134" xr:uid="{00000000-0005-0000-0000-0000A69B0000}"/>
    <cellStyle name="Normal 3 3 3 5 2 11" xfId="25253" xr:uid="{00000000-0005-0000-0000-0000A79B0000}"/>
    <cellStyle name="Normal 3 3 3 5 2 11 2" xfId="51998" xr:uid="{00000000-0005-0000-0000-0000A89B0000}"/>
    <cellStyle name="Normal 3 3 3 5 2 12" xfId="27717" xr:uid="{00000000-0005-0000-0000-0000A99B0000}"/>
    <cellStyle name="Normal 3 3 3 5 2 2" xfId="1452" xr:uid="{00000000-0005-0000-0000-0000AA9B0000}"/>
    <cellStyle name="Normal 3 3 3 5 2 2 10" xfId="28217" xr:uid="{00000000-0005-0000-0000-0000AB9B0000}"/>
    <cellStyle name="Normal 3 3 3 5 2 2 2" xfId="2880" xr:uid="{00000000-0005-0000-0000-0000AC9B0000}"/>
    <cellStyle name="Normal 3 3 3 5 2 2 2 2" xfId="5363" xr:uid="{00000000-0005-0000-0000-0000AD9B0000}"/>
    <cellStyle name="Normal 3 3 3 5 2 2 2 2 2" xfId="10214" xr:uid="{00000000-0005-0000-0000-0000AE9B0000}"/>
    <cellStyle name="Normal 3 3 3 5 2 2 2 2 2 2" xfId="36964" xr:uid="{00000000-0005-0000-0000-0000AF9B0000}"/>
    <cellStyle name="Normal 3 3 3 5 2 2 2 2 3" xfId="14956" xr:uid="{00000000-0005-0000-0000-0000B09B0000}"/>
    <cellStyle name="Normal 3 3 3 5 2 2 2 2 3 2" xfId="41706" xr:uid="{00000000-0005-0000-0000-0000B19B0000}"/>
    <cellStyle name="Normal 3 3 3 5 2 2 2 2 4" xfId="24757" xr:uid="{00000000-0005-0000-0000-0000B29B0000}"/>
    <cellStyle name="Normal 3 3 3 5 2 2 2 2 4 2" xfId="51504" xr:uid="{00000000-0005-0000-0000-0000B39B0000}"/>
    <cellStyle name="Normal 3 3 3 5 2 2 2 2 5" xfId="32113" xr:uid="{00000000-0005-0000-0000-0000B49B0000}"/>
    <cellStyle name="Normal 3 3 3 5 2 2 2 3" xfId="7740" xr:uid="{00000000-0005-0000-0000-0000B59B0000}"/>
    <cellStyle name="Normal 3 3 3 5 2 2 2 3 2" xfId="34490" xr:uid="{00000000-0005-0000-0000-0000B69B0000}"/>
    <cellStyle name="Normal 3 3 3 5 2 2 2 4" xfId="12586" xr:uid="{00000000-0005-0000-0000-0000B79B0000}"/>
    <cellStyle name="Normal 3 3 3 5 2 2 2 4 2" xfId="39336" xr:uid="{00000000-0005-0000-0000-0000B89B0000}"/>
    <cellStyle name="Normal 3 3 3 5 2 2 2 5" xfId="17431" xr:uid="{00000000-0005-0000-0000-0000B99B0000}"/>
    <cellStyle name="Normal 3 3 3 5 2 2 2 5 2" xfId="44181" xr:uid="{00000000-0005-0000-0000-0000BA9B0000}"/>
    <cellStyle name="Normal 3 3 3 5 2 2 2 6" xfId="19832" xr:uid="{00000000-0005-0000-0000-0000BB9B0000}"/>
    <cellStyle name="Normal 3 3 3 5 2 2 2 6 2" xfId="46579" xr:uid="{00000000-0005-0000-0000-0000BC9B0000}"/>
    <cellStyle name="Normal 3 3 3 5 2 2 2 7" xfId="22283" xr:uid="{00000000-0005-0000-0000-0000BD9B0000}"/>
    <cellStyle name="Normal 3 3 3 5 2 2 2 7 2" xfId="49030" xr:uid="{00000000-0005-0000-0000-0000BE9B0000}"/>
    <cellStyle name="Normal 3 3 3 5 2 2 2 8" xfId="27149" xr:uid="{00000000-0005-0000-0000-0000BF9B0000}"/>
    <cellStyle name="Normal 3 3 3 5 2 2 2 8 2" xfId="53894" xr:uid="{00000000-0005-0000-0000-0000C09B0000}"/>
    <cellStyle name="Normal 3 3 3 5 2 2 2 9" xfId="29639" xr:uid="{00000000-0005-0000-0000-0000C19B0000}"/>
    <cellStyle name="Normal 3 3 3 5 2 2 3" xfId="3935" xr:uid="{00000000-0005-0000-0000-0000C29B0000}"/>
    <cellStyle name="Normal 3 3 3 5 2 2 3 2" xfId="8792" xr:uid="{00000000-0005-0000-0000-0000C39B0000}"/>
    <cellStyle name="Normal 3 3 3 5 2 2 3 2 2" xfId="35542" xr:uid="{00000000-0005-0000-0000-0000C49B0000}"/>
    <cellStyle name="Normal 3 3 3 5 2 2 3 3" xfId="13534" xr:uid="{00000000-0005-0000-0000-0000C59B0000}"/>
    <cellStyle name="Normal 3 3 3 5 2 2 3 3 2" xfId="40284" xr:uid="{00000000-0005-0000-0000-0000C69B0000}"/>
    <cellStyle name="Normal 3 3 3 5 2 2 3 4" xfId="23335" xr:uid="{00000000-0005-0000-0000-0000C79B0000}"/>
    <cellStyle name="Normal 3 3 3 5 2 2 3 4 2" xfId="50082" xr:uid="{00000000-0005-0000-0000-0000C89B0000}"/>
    <cellStyle name="Normal 3 3 3 5 2 2 3 5" xfId="30691" xr:uid="{00000000-0005-0000-0000-0000C99B0000}"/>
    <cellStyle name="Normal 3 3 3 5 2 2 4" xfId="6318" xr:uid="{00000000-0005-0000-0000-0000CA9B0000}"/>
    <cellStyle name="Normal 3 3 3 5 2 2 4 2" xfId="33068" xr:uid="{00000000-0005-0000-0000-0000CB9B0000}"/>
    <cellStyle name="Normal 3 3 3 5 2 2 5" xfId="11164" xr:uid="{00000000-0005-0000-0000-0000CC9B0000}"/>
    <cellStyle name="Normal 3 3 3 5 2 2 5 2" xfId="37914" xr:uid="{00000000-0005-0000-0000-0000CD9B0000}"/>
    <cellStyle name="Normal 3 3 3 5 2 2 6" xfId="16009" xr:uid="{00000000-0005-0000-0000-0000CE9B0000}"/>
    <cellStyle name="Normal 3 3 3 5 2 2 6 2" xfId="42759" xr:uid="{00000000-0005-0000-0000-0000CF9B0000}"/>
    <cellStyle name="Normal 3 3 3 5 2 2 7" xfId="18410" xr:uid="{00000000-0005-0000-0000-0000D09B0000}"/>
    <cellStyle name="Normal 3 3 3 5 2 2 7 2" xfId="45157" xr:uid="{00000000-0005-0000-0000-0000D19B0000}"/>
    <cellStyle name="Normal 3 3 3 5 2 2 8" xfId="20861" xr:uid="{00000000-0005-0000-0000-0000D29B0000}"/>
    <cellStyle name="Normal 3 3 3 5 2 2 8 2" xfId="47608" xr:uid="{00000000-0005-0000-0000-0000D39B0000}"/>
    <cellStyle name="Normal 3 3 3 5 2 2 9" xfId="25727" xr:uid="{00000000-0005-0000-0000-0000D49B0000}"/>
    <cellStyle name="Normal 3 3 3 5 2 2 9 2" xfId="52472" xr:uid="{00000000-0005-0000-0000-0000D59B0000}"/>
    <cellStyle name="Normal 3 3 3 5 2 3" xfId="1931" xr:uid="{00000000-0005-0000-0000-0000D69B0000}"/>
    <cellStyle name="Normal 3 3 3 5 2 3 2" xfId="4414" xr:uid="{00000000-0005-0000-0000-0000D79B0000}"/>
    <cellStyle name="Normal 3 3 3 5 2 3 2 2" xfId="9266" xr:uid="{00000000-0005-0000-0000-0000D89B0000}"/>
    <cellStyle name="Normal 3 3 3 5 2 3 2 2 2" xfId="36016" xr:uid="{00000000-0005-0000-0000-0000D99B0000}"/>
    <cellStyle name="Normal 3 3 3 5 2 3 2 3" xfId="14008" xr:uid="{00000000-0005-0000-0000-0000DA9B0000}"/>
    <cellStyle name="Normal 3 3 3 5 2 3 2 3 2" xfId="40758" xr:uid="{00000000-0005-0000-0000-0000DB9B0000}"/>
    <cellStyle name="Normal 3 3 3 5 2 3 2 4" xfId="23809" xr:uid="{00000000-0005-0000-0000-0000DC9B0000}"/>
    <cellStyle name="Normal 3 3 3 5 2 3 2 4 2" xfId="50556" xr:uid="{00000000-0005-0000-0000-0000DD9B0000}"/>
    <cellStyle name="Normal 3 3 3 5 2 3 2 5" xfId="31165" xr:uid="{00000000-0005-0000-0000-0000DE9B0000}"/>
    <cellStyle name="Normal 3 3 3 5 2 3 3" xfId="6792" xr:uid="{00000000-0005-0000-0000-0000DF9B0000}"/>
    <cellStyle name="Normal 3 3 3 5 2 3 3 2" xfId="33542" xr:uid="{00000000-0005-0000-0000-0000E09B0000}"/>
    <cellStyle name="Normal 3 3 3 5 2 3 4" xfId="11638" xr:uid="{00000000-0005-0000-0000-0000E19B0000}"/>
    <cellStyle name="Normal 3 3 3 5 2 3 4 2" xfId="38388" xr:uid="{00000000-0005-0000-0000-0000E29B0000}"/>
    <cellStyle name="Normal 3 3 3 5 2 3 5" xfId="16483" xr:uid="{00000000-0005-0000-0000-0000E39B0000}"/>
    <cellStyle name="Normal 3 3 3 5 2 3 5 2" xfId="43233" xr:uid="{00000000-0005-0000-0000-0000E49B0000}"/>
    <cellStyle name="Normal 3 3 3 5 2 3 6" xfId="18884" xr:uid="{00000000-0005-0000-0000-0000E59B0000}"/>
    <cellStyle name="Normal 3 3 3 5 2 3 6 2" xfId="45631" xr:uid="{00000000-0005-0000-0000-0000E69B0000}"/>
    <cellStyle name="Normal 3 3 3 5 2 3 7" xfId="21335" xr:uid="{00000000-0005-0000-0000-0000E79B0000}"/>
    <cellStyle name="Normal 3 3 3 5 2 3 7 2" xfId="48082" xr:uid="{00000000-0005-0000-0000-0000E89B0000}"/>
    <cellStyle name="Normal 3 3 3 5 2 3 8" xfId="26201" xr:uid="{00000000-0005-0000-0000-0000E99B0000}"/>
    <cellStyle name="Normal 3 3 3 5 2 3 8 2" xfId="52946" xr:uid="{00000000-0005-0000-0000-0000EA9B0000}"/>
    <cellStyle name="Normal 3 3 3 5 2 3 9" xfId="28691" xr:uid="{00000000-0005-0000-0000-0000EB9B0000}"/>
    <cellStyle name="Normal 3 3 3 5 2 4" xfId="2406" xr:uid="{00000000-0005-0000-0000-0000EC9B0000}"/>
    <cellStyle name="Normal 3 3 3 5 2 4 2" xfId="4889" xr:uid="{00000000-0005-0000-0000-0000ED9B0000}"/>
    <cellStyle name="Normal 3 3 3 5 2 4 2 2" xfId="9740" xr:uid="{00000000-0005-0000-0000-0000EE9B0000}"/>
    <cellStyle name="Normal 3 3 3 5 2 4 2 2 2" xfId="36490" xr:uid="{00000000-0005-0000-0000-0000EF9B0000}"/>
    <cellStyle name="Normal 3 3 3 5 2 4 2 3" xfId="14482" xr:uid="{00000000-0005-0000-0000-0000F09B0000}"/>
    <cellStyle name="Normal 3 3 3 5 2 4 2 3 2" xfId="41232" xr:uid="{00000000-0005-0000-0000-0000F19B0000}"/>
    <cellStyle name="Normal 3 3 3 5 2 4 2 4" xfId="24283" xr:uid="{00000000-0005-0000-0000-0000F29B0000}"/>
    <cellStyle name="Normal 3 3 3 5 2 4 2 4 2" xfId="51030" xr:uid="{00000000-0005-0000-0000-0000F39B0000}"/>
    <cellStyle name="Normal 3 3 3 5 2 4 2 5" xfId="31639" xr:uid="{00000000-0005-0000-0000-0000F49B0000}"/>
    <cellStyle name="Normal 3 3 3 5 2 4 3" xfId="7266" xr:uid="{00000000-0005-0000-0000-0000F59B0000}"/>
    <cellStyle name="Normal 3 3 3 5 2 4 3 2" xfId="34016" xr:uid="{00000000-0005-0000-0000-0000F69B0000}"/>
    <cellStyle name="Normal 3 3 3 5 2 4 4" xfId="12112" xr:uid="{00000000-0005-0000-0000-0000F79B0000}"/>
    <cellStyle name="Normal 3 3 3 5 2 4 4 2" xfId="38862" xr:uid="{00000000-0005-0000-0000-0000F89B0000}"/>
    <cellStyle name="Normal 3 3 3 5 2 4 5" xfId="16957" xr:uid="{00000000-0005-0000-0000-0000F99B0000}"/>
    <cellStyle name="Normal 3 3 3 5 2 4 5 2" xfId="43707" xr:uid="{00000000-0005-0000-0000-0000FA9B0000}"/>
    <cellStyle name="Normal 3 3 3 5 2 4 6" xfId="19358" xr:uid="{00000000-0005-0000-0000-0000FB9B0000}"/>
    <cellStyle name="Normal 3 3 3 5 2 4 6 2" xfId="46105" xr:uid="{00000000-0005-0000-0000-0000FC9B0000}"/>
    <cellStyle name="Normal 3 3 3 5 2 4 7" xfId="21809" xr:uid="{00000000-0005-0000-0000-0000FD9B0000}"/>
    <cellStyle name="Normal 3 3 3 5 2 4 7 2" xfId="48556" xr:uid="{00000000-0005-0000-0000-0000FE9B0000}"/>
    <cellStyle name="Normal 3 3 3 5 2 4 8" xfId="26675" xr:uid="{00000000-0005-0000-0000-0000FF9B0000}"/>
    <cellStyle name="Normal 3 3 3 5 2 4 8 2" xfId="53420" xr:uid="{00000000-0005-0000-0000-0000009C0000}"/>
    <cellStyle name="Normal 3 3 3 5 2 4 9" xfId="29165" xr:uid="{00000000-0005-0000-0000-0000019C0000}"/>
    <cellStyle name="Normal 3 3 3 5 2 5" xfId="3433" xr:uid="{00000000-0005-0000-0000-0000029C0000}"/>
    <cellStyle name="Normal 3 3 3 5 2 5 2" xfId="8292" xr:uid="{00000000-0005-0000-0000-0000039C0000}"/>
    <cellStyle name="Normal 3 3 3 5 2 5 2 2" xfId="35042" xr:uid="{00000000-0005-0000-0000-0000049C0000}"/>
    <cellStyle name="Normal 3 3 3 5 2 5 3" xfId="13060" xr:uid="{00000000-0005-0000-0000-0000059C0000}"/>
    <cellStyle name="Normal 3 3 3 5 2 5 3 2" xfId="39810" xr:uid="{00000000-0005-0000-0000-0000069C0000}"/>
    <cellStyle name="Normal 3 3 3 5 2 5 4" xfId="22835" xr:uid="{00000000-0005-0000-0000-0000079C0000}"/>
    <cellStyle name="Normal 3 3 3 5 2 5 4 2" xfId="49582" xr:uid="{00000000-0005-0000-0000-0000089C0000}"/>
    <cellStyle name="Normal 3 3 3 5 2 5 5" xfId="30191" xr:uid="{00000000-0005-0000-0000-0000099C0000}"/>
    <cellStyle name="Normal 3 3 3 5 2 6" xfId="5844" xr:uid="{00000000-0005-0000-0000-00000A9C0000}"/>
    <cellStyle name="Normal 3 3 3 5 2 6 2" xfId="32594" xr:uid="{00000000-0005-0000-0000-00000B9C0000}"/>
    <cellStyle name="Normal 3 3 3 5 2 7" xfId="10690" xr:uid="{00000000-0005-0000-0000-00000C9C0000}"/>
    <cellStyle name="Normal 3 3 3 5 2 7 2" xfId="37440" xr:uid="{00000000-0005-0000-0000-00000D9C0000}"/>
    <cellStyle name="Normal 3 3 3 5 2 8" xfId="15535" xr:uid="{00000000-0005-0000-0000-00000E9C0000}"/>
    <cellStyle name="Normal 3 3 3 5 2 8 2" xfId="42285" xr:uid="{00000000-0005-0000-0000-00000F9C0000}"/>
    <cellStyle name="Normal 3 3 3 5 2 9" xfId="17934" xr:uid="{00000000-0005-0000-0000-0000109C0000}"/>
    <cellStyle name="Normal 3 3 3 5 2 9 2" xfId="44681" xr:uid="{00000000-0005-0000-0000-0000119C0000}"/>
    <cellStyle name="Normal 3 3 3 5 3" xfId="1213" xr:uid="{00000000-0005-0000-0000-0000129C0000}"/>
    <cellStyle name="Normal 3 3 3 5 3 10" xfId="27980" xr:uid="{00000000-0005-0000-0000-0000139C0000}"/>
    <cellStyle name="Normal 3 3 3 5 3 2" xfId="2643" xr:uid="{00000000-0005-0000-0000-0000149C0000}"/>
    <cellStyle name="Normal 3 3 3 5 3 2 2" xfId="5126" xr:uid="{00000000-0005-0000-0000-0000159C0000}"/>
    <cellStyle name="Normal 3 3 3 5 3 2 2 2" xfId="9977" xr:uid="{00000000-0005-0000-0000-0000169C0000}"/>
    <cellStyle name="Normal 3 3 3 5 3 2 2 2 2" xfId="36727" xr:uid="{00000000-0005-0000-0000-0000179C0000}"/>
    <cellStyle name="Normal 3 3 3 5 3 2 2 3" xfId="14719" xr:uid="{00000000-0005-0000-0000-0000189C0000}"/>
    <cellStyle name="Normal 3 3 3 5 3 2 2 3 2" xfId="41469" xr:uid="{00000000-0005-0000-0000-0000199C0000}"/>
    <cellStyle name="Normal 3 3 3 5 3 2 2 4" xfId="24520" xr:uid="{00000000-0005-0000-0000-00001A9C0000}"/>
    <cellStyle name="Normal 3 3 3 5 3 2 2 4 2" xfId="51267" xr:uid="{00000000-0005-0000-0000-00001B9C0000}"/>
    <cellStyle name="Normal 3 3 3 5 3 2 2 5" xfId="31876" xr:uid="{00000000-0005-0000-0000-00001C9C0000}"/>
    <cellStyle name="Normal 3 3 3 5 3 2 3" xfId="7503" xr:uid="{00000000-0005-0000-0000-00001D9C0000}"/>
    <cellStyle name="Normal 3 3 3 5 3 2 3 2" xfId="34253" xr:uid="{00000000-0005-0000-0000-00001E9C0000}"/>
    <cellStyle name="Normal 3 3 3 5 3 2 4" xfId="12349" xr:uid="{00000000-0005-0000-0000-00001F9C0000}"/>
    <cellStyle name="Normal 3 3 3 5 3 2 4 2" xfId="39099" xr:uid="{00000000-0005-0000-0000-0000209C0000}"/>
    <cellStyle name="Normal 3 3 3 5 3 2 5" xfId="17194" xr:uid="{00000000-0005-0000-0000-0000219C0000}"/>
    <cellStyle name="Normal 3 3 3 5 3 2 5 2" xfId="43944" xr:uid="{00000000-0005-0000-0000-0000229C0000}"/>
    <cellStyle name="Normal 3 3 3 5 3 2 6" xfId="19595" xr:uid="{00000000-0005-0000-0000-0000239C0000}"/>
    <cellStyle name="Normal 3 3 3 5 3 2 6 2" xfId="46342" xr:uid="{00000000-0005-0000-0000-0000249C0000}"/>
    <cellStyle name="Normal 3 3 3 5 3 2 7" xfId="22046" xr:uid="{00000000-0005-0000-0000-0000259C0000}"/>
    <cellStyle name="Normal 3 3 3 5 3 2 7 2" xfId="48793" xr:uid="{00000000-0005-0000-0000-0000269C0000}"/>
    <cellStyle name="Normal 3 3 3 5 3 2 8" xfId="26912" xr:uid="{00000000-0005-0000-0000-0000279C0000}"/>
    <cellStyle name="Normal 3 3 3 5 3 2 8 2" xfId="53657" xr:uid="{00000000-0005-0000-0000-0000289C0000}"/>
    <cellStyle name="Normal 3 3 3 5 3 2 9" xfId="29402" xr:uid="{00000000-0005-0000-0000-0000299C0000}"/>
    <cellStyle name="Normal 3 3 3 5 3 3" xfId="3697" xr:uid="{00000000-0005-0000-0000-00002A9C0000}"/>
    <cellStyle name="Normal 3 3 3 5 3 3 2" xfId="8555" xr:uid="{00000000-0005-0000-0000-00002B9C0000}"/>
    <cellStyle name="Normal 3 3 3 5 3 3 2 2" xfId="35305" xr:uid="{00000000-0005-0000-0000-00002C9C0000}"/>
    <cellStyle name="Normal 3 3 3 5 3 3 3" xfId="13297" xr:uid="{00000000-0005-0000-0000-00002D9C0000}"/>
    <cellStyle name="Normal 3 3 3 5 3 3 3 2" xfId="40047" xr:uid="{00000000-0005-0000-0000-00002E9C0000}"/>
    <cellStyle name="Normal 3 3 3 5 3 3 4" xfId="23098" xr:uid="{00000000-0005-0000-0000-00002F9C0000}"/>
    <cellStyle name="Normal 3 3 3 5 3 3 4 2" xfId="49845" xr:uid="{00000000-0005-0000-0000-0000309C0000}"/>
    <cellStyle name="Normal 3 3 3 5 3 3 5" xfId="30454" xr:uid="{00000000-0005-0000-0000-0000319C0000}"/>
    <cellStyle name="Normal 3 3 3 5 3 4" xfId="6081" xr:uid="{00000000-0005-0000-0000-0000329C0000}"/>
    <cellStyle name="Normal 3 3 3 5 3 4 2" xfId="32831" xr:uid="{00000000-0005-0000-0000-0000339C0000}"/>
    <cellStyle name="Normal 3 3 3 5 3 5" xfId="10927" xr:uid="{00000000-0005-0000-0000-0000349C0000}"/>
    <cellStyle name="Normal 3 3 3 5 3 5 2" xfId="37677" xr:uid="{00000000-0005-0000-0000-0000359C0000}"/>
    <cellStyle name="Normal 3 3 3 5 3 6" xfId="15772" xr:uid="{00000000-0005-0000-0000-0000369C0000}"/>
    <cellStyle name="Normal 3 3 3 5 3 6 2" xfId="42522" xr:uid="{00000000-0005-0000-0000-0000379C0000}"/>
    <cellStyle name="Normal 3 3 3 5 3 7" xfId="18173" xr:uid="{00000000-0005-0000-0000-0000389C0000}"/>
    <cellStyle name="Normal 3 3 3 5 3 7 2" xfId="44920" xr:uid="{00000000-0005-0000-0000-0000399C0000}"/>
    <cellStyle name="Normal 3 3 3 5 3 8" xfId="20624" xr:uid="{00000000-0005-0000-0000-00003A9C0000}"/>
    <cellStyle name="Normal 3 3 3 5 3 8 2" xfId="47371" xr:uid="{00000000-0005-0000-0000-00003B9C0000}"/>
    <cellStyle name="Normal 3 3 3 5 3 9" xfId="25490" xr:uid="{00000000-0005-0000-0000-00003C9C0000}"/>
    <cellStyle name="Normal 3 3 3 5 3 9 2" xfId="52235" xr:uid="{00000000-0005-0000-0000-00003D9C0000}"/>
    <cellStyle name="Normal 3 3 3 5 4" xfId="1693" xr:uid="{00000000-0005-0000-0000-00003E9C0000}"/>
    <cellStyle name="Normal 3 3 3 5 4 2" xfId="4176" xr:uid="{00000000-0005-0000-0000-00003F9C0000}"/>
    <cellStyle name="Normal 3 3 3 5 4 2 2" xfId="9029" xr:uid="{00000000-0005-0000-0000-0000409C0000}"/>
    <cellStyle name="Normal 3 3 3 5 4 2 2 2" xfId="35779" xr:uid="{00000000-0005-0000-0000-0000419C0000}"/>
    <cellStyle name="Normal 3 3 3 5 4 2 3" xfId="13771" xr:uid="{00000000-0005-0000-0000-0000429C0000}"/>
    <cellStyle name="Normal 3 3 3 5 4 2 3 2" xfId="40521" xr:uid="{00000000-0005-0000-0000-0000439C0000}"/>
    <cellStyle name="Normal 3 3 3 5 4 2 4" xfId="23572" xr:uid="{00000000-0005-0000-0000-0000449C0000}"/>
    <cellStyle name="Normal 3 3 3 5 4 2 4 2" xfId="50319" xr:uid="{00000000-0005-0000-0000-0000459C0000}"/>
    <cellStyle name="Normal 3 3 3 5 4 2 5" xfId="30928" xr:uid="{00000000-0005-0000-0000-0000469C0000}"/>
    <cellStyle name="Normal 3 3 3 5 4 3" xfId="6555" xr:uid="{00000000-0005-0000-0000-0000479C0000}"/>
    <cellStyle name="Normal 3 3 3 5 4 3 2" xfId="33305" xr:uid="{00000000-0005-0000-0000-0000489C0000}"/>
    <cellStyle name="Normal 3 3 3 5 4 4" xfId="11401" xr:uid="{00000000-0005-0000-0000-0000499C0000}"/>
    <cellStyle name="Normal 3 3 3 5 4 4 2" xfId="38151" xr:uid="{00000000-0005-0000-0000-00004A9C0000}"/>
    <cellStyle name="Normal 3 3 3 5 4 5" xfId="16246" xr:uid="{00000000-0005-0000-0000-00004B9C0000}"/>
    <cellStyle name="Normal 3 3 3 5 4 5 2" xfId="42996" xr:uid="{00000000-0005-0000-0000-00004C9C0000}"/>
    <cellStyle name="Normal 3 3 3 5 4 6" xfId="18647" xr:uid="{00000000-0005-0000-0000-00004D9C0000}"/>
    <cellStyle name="Normal 3 3 3 5 4 6 2" xfId="45394" xr:uid="{00000000-0005-0000-0000-00004E9C0000}"/>
    <cellStyle name="Normal 3 3 3 5 4 7" xfId="21098" xr:uid="{00000000-0005-0000-0000-00004F9C0000}"/>
    <cellStyle name="Normal 3 3 3 5 4 7 2" xfId="47845" xr:uid="{00000000-0005-0000-0000-0000509C0000}"/>
    <cellStyle name="Normal 3 3 3 5 4 8" xfId="25964" xr:uid="{00000000-0005-0000-0000-0000519C0000}"/>
    <cellStyle name="Normal 3 3 3 5 4 8 2" xfId="52709" xr:uid="{00000000-0005-0000-0000-0000529C0000}"/>
    <cellStyle name="Normal 3 3 3 5 4 9" xfId="28454" xr:uid="{00000000-0005-0000-0000-0000539C0000}"/>
    <cellStyle name="Normal 3 3 3 5 5" xfId="2169" xr:uid="{00000000-0005-0000-0000-0000549C0000}"/>
    <cellStyle name="Normal 3 3 3 5 5 2" xfId="4652" xr:uid="{00000000-0005-0000-0000-0000559C0000}"/>
    <cellStyle name="Normal 3 3 3 5 5 2 2" xfId="9503" xr:uid="{00000000-0005-0000-0000-0000569C0000}"/>
    <cellStyle name="Normal 3 3 3 5 5 2 2 2" xfId="36253" xr:uid="{00000000-0005-0000-0000-0000579C0000}"/>
    <cellStyle name="Normal 3 3 3 5 5 2 3" xfId="14245" xr:uid="{00000000-0005-0000-0000-0000589C0000}"/>
    <cellStyle name="Normal 3 3 3 5 5 2 3 2" xfId="40995" xr:uid="{00000000-0005-0000-0000-0000599C0000}"/>
    <cellStyle name="Normal 3 3 3 5 5 2 4" xfId="24046" xr:uid="{00000000-0005-0000-0000-00005A9C0000}"/>
    <cellStyle name="Normal 3 3 3 5 5 2 4 2" xfId="50793" xr:uid="{00000000-0005-0000-0000-00005B9C0000}"/>
    <cellStyle name="Normal 3 3 3 5 5 2 5" xfId="31402" xr:uid="{00000000-0005-0000-0000-00005C9C0000}"/>
    <cellStyle name="Normal 3 3 3 5 5 3" xfId="7029" xr:uid="{00000000-0005-0000-0000-00005D9C0000}"/>
    <cellStyle name="Normal 3 3 3 5 5 3 2" xfId="33779" xr:uid="{00000000-0005-0000-0000-00005E9C0000}"/>
    <cellStyle name="Normal 3 3 3 5 5 4" xfId="11875" xr:uid="{00000000-0005-0000-0000-00005F9C0000}"/>
    <cellStyle name="Normal 3 3 3 5 5 4 2" xfId="38625" xr:uid="{00000000-0005-0000-0000-0000609C0000}"/>
    <cellStyle name="Normal 3 3 3 5 5 5" xfId="16720" xr:uid="{00000000-0005-0000-0000-0000619C0000}"/>
    <cellStyle name="Normal 3 3 3 5 5 5 2" xfId="43470" xr:uid="{00000000-0005-0000-0000-0000629C0000}"/>
    <cellStyle name="Normal 3 3 3 5 5 6" xfId="19121" xr:uid="{00000000-0005-0000-0000-0000639C0000}"/>
    <cellStyle name="Normal 3 3 3 5 5 6 2" xfId="45868" xr:uid="{00000000-0005-0000-0000-0000649C0000}"/>
    <cellStyle name="Normal 3 3 3 5 5 7" xfId="21572" xr:uid="{00000000-0005-0000-0000-0000659C0000}"/>
    <cellStyle name="Normal 3 3 3 5 5 7 2" xfId="48319" xr:uid="{00000000-0005-0000-0000-0000669C0000}"/>
    <cellStyle name="Normal 3 3 3 5 5 8" xfId="26438" xr:uid="{00000000-0005-0000-0000-0000679C0000}"/>
    <cellStyle name="Normal 3 3 3 5 5 8 2" xfId="53183" xr:uid="{00000000-0005-0000-0000-0000689C0000}"/>
    <cellStyle name="Normal 3 3 3 5 5 9" xfId="28928" xr:uid="{00000000-0005-0000-0000-0000699C0000}"/>
    <cellStyle name="Normal 3 3 3 5 6" xfId="3144" xr:uid="{00000000-0005-0000-0000-00006A9C0000}"/>
    <cellStyle name="Normal 3 3 3 5 6 2" xfId="8003" xr:uid="{00000000-0005-0000-0000-00006B9C0000}"/>
    <cellStyle name="Normal 3 3 3 5 6 2 2" xfId="34753" xr:uid="{00000000-0005-0000-0000-00006C9C0000}"/>
    <cellStyle name="Normal 3 3 3 5 6 3" xfId="12823" xr:uid="{00000000-0005-0000-0000-00006D9C0000}"/>
    <cellStyle name="Normal 3 3 3 5 6 3 2" xfId="39573" xr:uid="{00000000-0005-0000-0000-00006E9C0000}"/>
    <cellStyle name="Normal 3 3 3 5 6 4" xfId="22546" xr:uid="{00000000-0005-0000-0000-00006F9C0000}"/>
    <cellStyle name="Normal 3 3 3 5 6 4 2" xfId="49293" xr:uid="{00000000-0005-0000-0000-0000709C0000}"/>
    <cellStyle name="Normal 3 3 3 5 6 5" xfId="29902" xr:uid="{00000000-0005-0000-0000-0000719C0000}"/>
    <cellStyle name="Normal 3 3 3 5 7" xfId="5607" xr:uid="{00000000-0005-0000-0000-0000729C0000}"/>
    <cellStyle name="Normal 3 3 3 5 7 2" xfId="32357" xr:uid="{00000000-0005-0000-0000-0000739C0000}"/>
    <cellStyle name="Normal 3 3 3 5 8" xfId="10452" xr:uid="{00000000-0005-0000-0000-0000749C0000}"/>
    <cellStyle name="Normal 3 3 3 5 8 2" xfId="37202" xr:uid="{00000000-0005-0000-0000-0000759C0000}"/>
    <cellStyle name="Normal 3 3 3 5 9" xfId="15298" xr:uid="{00000000-0005-0000-0000-0000769C0000}"/>
    <cellStyle name="Normal 3 3 3 5 9 2" xfId="42048" xr:uid="{00000000-0005-0000-0000-0000779C0000}"/>
    <cellStyle name="Normal 3 3 3 6" xfId="808" xr:uid="{00000000-0005-0000-0000-0000789C0000}"/>
    <cellStyle name="Normal 3 3 3 6 10" xfId="20251" xr:uid="{00000000-0005-0000-0000-0000799C0000}"/>
    <cellStyle name="Normal 3 3 3 6 10 2" xfId="46998" xr:uid="{00000000-0005-0000-0000-00007A9C0000}"/>
    <cellStyle name="Normal 3 3 3 6 11" xfId="25117" xr:uid="{00000000-0005-0000-0000-00007B9C0000}"/>
    <cellStyle name="Normal 3 3 3 6 11 2" xfId="51862" xr:uid="{00000000-0005-0000-0000-00007C9C0000}"/>
    <cellStyle name="Normal 3 3 3 6 12" xfId="27581" xr:uid="{00000000-0005-0000-0000-00007D9C0000}"/>
    <cellStyle name="Normal 3 3 3 6 2" xfId="1316" xr:uid="{00000000-0005-0000-0000-00007E9C0000}"/>
    <cellStyle name="Normal 3 3 3 6 2 10" xfId="28081" xr:uid="{00000000-0005-0000-0000-00007F9C0000}"/>
    <cellStyle name="Normal 3 3 3 6 2 2" xfId="2744" xr:uid="{00000000-0005-0000-0000-0000809C0000}"/>
    <cellStyle name="Normal 3 3 3 6 2 2 2" xfId="5227" xr:uid="{00000000-0005-0000-0000-0000819C0000}"/>
    <cellStyle name="Normal 3 3 3 6 2 2 2 2" xfId="10078" xr:uid="{00000000-0005-0000-0000-0000829C0000}"/>
    <cellStyle name="Normal 3 3 3 6 2 2 2 2 2" xfId="36828" xr:uid="{00000000-0005-0000-0000-0000839C0000}"/>
    <cellStyle name="Normal 3 3 3 6 2 2 2 3" xfId="14820" xr:uid="{00000000-0005-0000-0000-0000849C0000}"/>
    <cellStyle name="Normal 3 3 3 6 2 2 2 3 2" xfId="41570" xr:uid="{00000000-0005-0000-0000-0000859C0000}"/>
    <cellStyle name="Normal 3 3 3 6 2 2 2 4" xfId="24621" xr:uid="{00000000-0005-0000-0000-0000869C0000}"/>
    <cellStyle name="Normal 3 3 3 6 2 2 2 4 2" xfId="51368" xr:uid="{00000000-0005-0000-0000-0000879C0000}"/>
    <cellStyle name="Normal 3 3 3 6 2 2 2 5" xfId="31977" xr:uid="{00000000-0005-0000-0000-0000889C0000}"/>
    <cellStyle name="Normal 3 3 3 6 2 2 3" xfId="7604" xr:uid="{00000000-0005-0000-0000-0000899C0000}"/>
    <cellStyle name="Normal 3 3 3 6 2 2 3 2" xfId="34354" xr:uid="{00000000-0005-0000-0000-00008A9C0000}"/>
    <cellStyle name="Normal 3 3 3 6 2 2 4" xfId="12450" xr:uid="{00000000-0005-0000-0000-00008B9C0000}"/>
    <cellStyle name="Normal 3 3 3 6 2 2 4 2" xfId="39200" xr:uid="{00000000-0005-0000-0000-00008C9C0000}"/>
    <cellStyle name="Normal 3 3 3 6 2 2 5" xfId="17295" xr:uid="{00000000-0005-0000-0000-00008D9C0000}"/>
    <cellStyle name="Normal 3 3 3 6 2 2 5 2" xfId="44045" xr:uid="{00000000-0005-0000-0000-00008E9C0000}"/>
    <cellStyle name="Normal 3 3 3 6 2 2 6" xfId="19696" xr:uid="{00000000-0005-0000-0000-00008F9C0000}"/>
    <cellStyle name="Normal 3 3 3 6 2 2 6 2" xfId="46443" xr:uid="{00000000-0005-0000-0000-0000909C0000}"/>
    <cellStyle name="Normal 3 3 3 6 2 2 7" xfId="22147" xr:uid="{00000000-0005-0000-0000-0000919C0000}"/>
    <cellStyle name="Normal 3 3 3 6 2 2 7 2" xfId="48894" xr:uid="{00000000-0005-0000-0000-0000929C0000}"/>
    <cellStyle name="Normal 3 3 3 6 2 2 8" xfId="27013" xr:uid="{00000000-0005-0000-0000-0000939C0000}"/>
    <cellStyle name="Normal 3 3 3 6 2 2 8 2" xfId="53758" xr:uid="{00000000-0005-0000-0000-0000949C0000}"/>
    <cellStyle name="Normal 3 3 3 6 2 2 9" xfId="29503" xr:uid="{00000000-0005-0000-0000-0000959C0000}"/>
    <cellStyle name="Normal 3 3 3 6 2 3" xfId="3799" xr:uid="{00000000-0005-0000-0000-0000969C0000}"/>
    <cellStyle name="Normal 3 3 3 6 2 3 2" xfId="8656" xr:uid="{00000000-0005-0000-0000-0000979C0000}"/>
    <cellStyle name="Normal 3 3 3 6 2 3 2 2" xfId="35406" xr:uid="{00000000-0005-0000-0000-0000989C0000}"/>
    <cellStyle name="Normal 3 3 3 6 2 3 3" xfId="13398" xr:uid="{00000000-0005-0000-0000-0000999C0000}"/>
    <cellStyle name="Normal 3 3 3 6 2 3 3 2" xfId="40148" xr:uid="{00000000-0005-0000-0000-00009A9C0000}"/>
    <cellStyle name="Normal 3 3 3 6 2 3 4" xfId="23199" xr:uid="{00000000-0005-0000-0000-00009B9C0000}"/>
    <cellStyle name="Normal 3 3 3 6 2 3 4 2" xfId="49946" xr:uid="{00000000-0005-0000-0000-00009C9C0000}"/>
    <cellStyle name="Normal 3 3 3 6 2 3 5" xfId="30555" xr:uid="{00000000-0005-0000-0000-00009D9C0000}"/>
    <cellStyle name="Normal 3 3 3 6 2 4" xfId="6182" xr:uid="{00000000-0005-0000-0000-00009E9C0000}"/>
    <cellStyle name="Normal 3 3 3 6 2 4 2" xfId="32932" xr:uid="{00000000-0005-0000-0000-00009F9C0000}"/>
    <cellStyle name="Normal 3 3 3 6 2 5" xfId="11028" xr:uid="{00000000-0005-0000-0000-0000A09C0000}"/>
    <cellStyle name="Normal 3 3 3 6 2 5 2" xfId="37778" xr:uid="{00000000-0005-0000-0000-0000A19C0000}"/>
    <cellStyle name="Normal 3 3 3 6 2 6" xfId="15873" xr:uid="{00000000-0005-0000-0000-0000A29C0000}"/>
    <cellStyle name="Normal 3 3 3 6 2 6 2" xfId="42623" xr:uid="{00000000-0005-0000-0000-0000A39C0000}"/>
    <cellStyle name="Normal 3 3 3 6 2 7" xfId="18274" xr:uid="{00000000-0005-0000-0000-0000A49C0000}"/>
    <cellStyle name="Normal 3 3 3 6 2 7 2" xfId="45021" xr:uid="{00000000-0005-0000-0000-0000A59C0000}"/>
    <cellStyle name="Normal 3 3 3 6 2 8" xfId="20725" xr:uid="{00000000-0005-0000-0000-0000A69C0000}"/>
    <cellStyle name="Normal 3 3 3 6 2 8 2" xfId="47472" xr:uid="{00000000-0005-0000-0000-0000A79C0000}"/>
    <cellStyle name="Normal 3 3 3 6 2 9" xfId="25591" xr:uid="{00000000-0005-0000-0000-0000A89C0000}"/>
    <cellStyle name="Normal 3 3 3 6 2 9 2" xfId="52336" xr:uid="{00000000-0005-0000-0000-0000A99C0000}"/>
    <cellStyle name="Normal 3 3 3 6 3" xfId="1795" xr:uid="{00000000-0005-0000-0000-0000AA9C0000}"/>
    <cellStyle name="Normal 3 3 3 6 3 2" xfId="4278" xr:uid="{00000000-0005-0000-0000-0000AB9C0000}"/>
    <cellStyle name="Normal 3 3 3 6 3 2 2" xfId="9130" xr:uid="{00000000-0005-0000-0000-0000AC9C0000}"/>
    <cellStyle name="Normal 3 3 3 6 3 2 2 2" xfId="35880" xr:uid="{00000000-0005-0000-0000-0000AD9C0000}"/>
    <cellStyle name="Normal 3 3 3 6 3 2 3" xfId="13872" xr:uid="{00000000-0005-0000-0000-0000AE9C0000}"/>
    <cellStyle name="Normal 3 3 3 6 3 2 3 2" xfId="40622" xr:uid="{00000000-0005-0000-0000-0000AF9C0000}"/>
    <cellStyle name="Normal 3 3 3 6 3 2 4" xfId="23673" xr:uid="{00000000-0005-0000-0000-0000B09C0000}"/>
    <cellStyle name="Normal 3 3 3 6 3 2 4 2" xfId="50420" xr:uid="{00000000-0005-0000-0000-0000B19C0000}"/>
    <cellStyle name="Normal 3 3 3 6 3 2 5" xfId="31029" xr:uid="{00000000-0005-0000-0000-0000B29C0000}"/>
    <cellStyle name="Normal 3 3 3 6 3 3" xfId="6656" xr:uid="{00000000-0005-0000-0000-0000B39C0000}"/>
    <cellStyle name="Normal 3 3 3 6 3 3 2" xfId="33406" xr:uid="{00000000-0005-0000-0000-0000B49C0000}"/>
    <cellStyle name="Normal 3 3 3 6 3 4" xfId="11502" xr:uid="{00000000-0005-0000-0000-0000B59C0000}"/>
    <cellStyle name="Normal 3 3 3 6 3 4 2" xfId="38252" xr:uid="{00000000-0005-0000-0000-0000B69C0000}"/>
    <cellStyle name="Normal 3 3 3 6 3 5" xfId="16347" xr:uid="{00000000-0005-0000-0000-0000B79C0000}"/>
    <cellStyle name="Normal 3 3 3 6 3 5 2" xfId="43097" xr:uid="{00000000-0005-0000-0000-0000B89C0000}"/>
    <cellStyle name="Normal 3 3 3 6 3 6" xfId="18748" xr:uid="{00000000-0005-0000-0000-0000B99C0000}"/>
    <cellStyle name="Normal 3 3 3 6 3 6 2" xfId="45495" xr:uid="{00000000-0005-0000-0000-0000BA9C0000}"/>
    <cellStyle name="Normal 3 3 3 6 3 7" xfId="21199" xr:uid="{00000000-0005-0000-0000-0000BB9C0000}"/>
    <cellStyle name="Normal 3 3 3 6 3 7 2" xfId="47946" xr:uid="{00000000-0005-0000-0000-0000BC9C0000}"/>
    <cellStyle name="Normal 3 3 3 6 3 8" xfId="26065" xr:uid="{00000000-0005-0000-0000-0000BD9C0000}"/>
    <cellStyle name="Normal 3 3 3 6 3 8 2" xfId="52810" xr:uid="{00000000-0005-0000-0000-0000BE9C0000}"/>
    <cellStyle name="Normal 3 3 3 6 3 9" xfId="28555" xr:uid="{00000000-0005-0000-0000-0000BF9C0000}"/>
    <cellStyle name="Normal 3 3 3 6 4" xfId="2270" xr:uid="{00000000-0005-0000-0000-0000C09C0000}"/>
    <cellStyle name="Normal 3 3 3 6 4 2" xfId="4753" xr:uid="{00000000-0005-0000-0000-0000C19C0000}"/>
    <cellStyle name="Normal 3 3 3 6 4 2 2" xfId="9604" xr:uid="{00000000-0005-0000-0000-0000C29C0000}"/>
    <cellStyle name="Normal 3 3 3 6 4 2 2 2" xfId="36354" xr:uid="{00000000-0005-0000-0000-0000C39C0000}"/>
    <cellStyle name="Normal 3 3 3 6 4 2 3" xfId="14346" xr:uid="{00000000-0005-0000-0000-0000C49C0000}"/>
    <cellStyle name="Normal 3 3 3 6 4 2 3 2" xfId="41096" xr:uid="{00000000-0005-0000-0000-0000C59C0000}"/>
    <cellStyle name="Normal 3 3 3 6 4 2 4" xfId="24147" xr:uid="{00000000-0005-0000-0000-0000C69C0000}"/>
    <cellStyle name="Normal 3 3 3 6 4 2 4 2" xfId="50894" xr:uid="{00000000-0005-0000-0000-0000C79C0000}"/>
    <cellStyle name="Normal 3 3 3 6 4 2 5" xfId="31503" xr:uid="{00000000-0005-0000-0000-0000C89C0000}"/>
    <cellStyle name="Normal 3 3 3 6 4 3" xfId="7130" xr:uid="{00000000-0005-0000-0000-0000C99C0000}"/>
    <cellStyle name="Normal 3 3 3 6 4 3 2" xfId="33880" xr:uid="{00000000-0005-0000-0000-0000CA9C0000}"/>
    <cellStyle name="Normal 3 3 3 6 4 4" xfId="11976" xr:uid="{00000000-0005-0000-0000-0000CB9C0000}"/>
    <cellStyle name="Normal 3 3 3 6 4 4 2" xfId="38726" xr:uid="{00000000-0005-0000-0000-0000CC9C0000}"/>
    <cellStyle name="Normal 3 3 3 6 4 5" xfId="16821" xr:uid="{00000000-0005-0000-0000-0000CD9C0000}"/>
    <cellStyle name="Normal 3 3 3 6 4 5 2" xfId="43571" xr:uid="{00000000-0005-0000-0000-0000CE9C0000}"/>
    <cellStyle name="Normal 3 3 3 6 4 6" xfId="19222" xr:uid="{00000000-0005-0000-0000-0000CF9C0000}"/>
    <cellStyle name="Normal 3 3 3 6 4 6 2" xfId="45969" xr:uid="{00000000-0005-0000-0000-0000D09C0000}"/>
    <cellStyle name="Normal 3 3 3 6 4 7" xfId="21673" xr:uid="{00000000-0005-0000-0000-0000D19C0000}"/>
    <cellStyle name="Normal 3 3 3 6 4 7 2" xfId="48420" xr:uid="{00000000-0005-0000-0000-0000D29C0000}"/>
    <cellStyle name="Normal 3 3 3 6 4 8" xfId="26539" xr:uid="{00000000-0005-0000-0000-0000D39C0000}"/>
    <cellStyle name="Normal 3 3 3 6 4 8 2" xfId="53284" xr:uid="{00000000-0005-0000-0000-0000D49C0000}"/>
    <cellStyle name="Normal 3 3 3 6 4 9" xfId="29029" xr:uid="{00000000-0005-0000-0000-0000D59C0000}"/>
    <cellStyle name="Normal 3 3 3 6 5" xfId="3297" xr:uid="{00000000-0005-0000-0000-0000D69C0000}"/>
    <cellStyle name="Normal 3 3 3 6 5 2" xfId="8156" xr:uid="{00000000-0005-0000-0000-0000D79C0000}"/>
    <cellStyle name="Normal 3 3 3 6 5 2 2" xfId="34906" xr:uid="{00000000-0005-0000-0000-0000D89C0000}"/>
    <cellStyle name="Normal 3 3 3 6 5 3" xfId="12924" xr:uid="{00000000-0005-0000-0000-0000D99C0000}"/>
    <cellStyle name="Normal 3 3 3 6 5 3 2" xfId="39674" xr:uid="{00000000-0005-0000-0000-0000DA9C0000}"/>
    <cellStyle name="Normal 3 3 3 6 5 4" xfId="22699" xr:uid="{00000000-0005-0000-0000-0000DB9C0000}"/>
    <cellStyle name="Normal 3 3 3 6 5 4 2" xfId="49446" xr:uid="{00000000-0005-0000-0000-0000DC9C0000}"/>
    <cellStyle name="Normal 3 3 3 6 5 5" xfId="30055" xr:uid="{00000000-0005-0000-0000-0000DD9C0000}"/>
    <cellStyle name="Normal 3 3 3 6 6" xfId="5708" xr:uid="{00000000-0005-0000-0000-0000DE9C0000}"/>
    <cellStyle name="Normal 3 3 3 6 6 2" xfId="32458" xr:uid="{00000000-0005-0000-0000-0000DF9C0000}"/>
    <cellStyle name="Normal 3 3 3 6 7" xfId="10554" xr:uid="{00000000-0005-0000-0000-0000E09C0000}"/>
    <cellStyle name="Normal 3 3 3 6 7 2" xfId="37304" xr:uid="{00000000-0005-0000-0000-0000E19C0000}"/>
    <cellStyle name="Normal 3 3 3 6 8" xfId="15399" xr:uid="{00000000-0005-0000-0000-0000E29C0000}"/>
    <cellStyle name="Normal 3 3 3 6 8 2" xfId="42149" xr:uid="{00000000-0005-0000-0000-0000E39C0000}"/>
    <cellStyle name="Normal 3 3 3 6 9" xfId="17798" xr:uid="{00000000-0005-0000-0000-0000E49C0000}"/>
    <cellStyle name="Normal 3 3 3 6 9 2" xfId="44545" xr:uid="{00000000-0005-0000-0000-0000E59C0000}"/>
    <cellStyle name="Normal 3 3 3 7" xfId="1077" xr:uid="{00000000-0005-0000-0000-0000E69C0000}"/>
    <cellStyle name="Normal 3 3 3 7 10" xfId="27844" xr:uid="{00000000-0005-0000-0000-0000E79C0000}"/>
    <cellStyle name="Normal 3 3 3 7 2" xfId="2507" xr:uid="{00000000-0005-0000-0000-0000E89C0000}"/>
    <cellStyle name="Normal 3 3 3 7 2 2" xfId="4990" xr:uid="{00000000-0005-0000-0000-0000E99C0000}"/>
    <cellStyle name="Normal 3 3 3 7 2 2 2" xfId="9841" xr:uid="{00000000-0005-0000-0000-0000EA9C0000}"/>
    <cellStyle name="Normal 3 3 3 7 2 2 2 2" xfId="36591" xr:uid="{00000000-0005-0000-0000-0000EB9C0000}"/>
    <cellStyle name="Normal 3 3 3 7 2 2 3" xfId="14583" xr:uid="{00000000-0005-0000-0000-0000EC9C0000}"/>
    <cellStyle name="Normal 3 3 3 7 2 2 3 2" xfId="41333" xr:uid="{00000000-0005-0000-0000-0000ED9C0000}"/>
    <cellStyle name="Normal 3 3 3 7 2 2 4" xfId="24384" xr:uid="{00000000-0005-0000-0000-0000EE9C0000}"/>
    <cellStyle name="Normal 3 3 3 7 2 2 4 2" xfId="51131" xr:uid="{00000000-0005-0000-0000-0000EF9C0000}"/>
    <cellStyle name="Normal 3 3 3 7 2 2 5" xfId="31740" xr:uid="{00000000-0005-0000-0000-0000F09C0000}"/>
    <cellStyle name="Normal 3 3 3 7 2 3" xfId="7367" xr:uid="{00000000-0005-0000-0000-0000F19C0000}"/>
    <cellStyle name="Normal 3 3 3 7 2 3 2" xfId="34117" xr:uid="{00000000-0005-0000-0000-0000F29C0000}"/>
    <cellStyle name="Normal 3 3 3 7 2 4" xfId="12213" xr:uid="{00000000-0005-0000-0000-0000F39C0000}"/>
    <cellStyle name="Normal 3 3 3 7 2 4 2" xfId="38963" xr:uid="{00000000-0005-0000-0000-0000F49C0000}"/>
    <cellStyle name="Normal 3 3 3 7 2 5" xfId="17058" xr:uid="{00000000-0005-0000-0000-0000F59C0000}"/>
    <cellStyle name="Normal 3 3 3 7 2 5 2" xfId="43808" xr:uid="{00000000-0005-0000-0000-0000F69C0000}"/>
    <cellStyle name="Normal 3 3 3 7 2 6" xfId="19459" xr:uid="{00000000-0005-0000-0000-0000F79C0000}"/>
    <cellStyle name="Normal 3 3 3 7 2 6 2" xfId="46206" xr:uid="{00000000-0005-0000-0000-0000F89C0000}"/>
    <cellStyle name="Normal 3 3 3 7 2 7" xfId="21910" xr:uid="{00000000-0005-0000-0000-0000F99C0000}"/>
    <cellStyle name="Normal 3 3 3 7 2 7 2" xfId="48657" xr:uid="{00000000-0005-0000-0000-0000FA9C0000}"/>
    <cellStyle name="Normal 3 3 3 7 2 8" xfId="26776" xr:uid="{00000000-0005-0000-0000-0000FB9C0000}"/>
    <cellStyle name="Normal 3 3 3 7 2 8 2" xfId="53521" xr:uid="{00000000-0005-0000-0000-0000FC9C0000}"/>
    <cellStyle name="Normal 3 3 3 7 2 9" xfId="29266" xr:uid="{00000000-0005-0000-0000-0000FD9C0000}"/>
    <cellStyle name="Normal 3 3 3 7 3" xfId="3561" xr:uid="{00000000-0005-0000-0000-0000FE9C0000}"/>
    <cellStyle name="Normal 3 3 3 7 3 2" xfId="8419" xr:uid="{00000000-0005-0000-0000-0000FF9C0000}"/>
    <cellStyle name="Normal 3 3 3 7 3 2 2" xfId="35169" xr:uid="{00000000-0005-0000-0000-0000009D0000}"/>
    <cellStyle name="Normal 3 3 3 7 3 3" xfId="13161" xr:uid="{00000000-0005-0000-0000-0000019D0000}"/>
    <cellStyle name="Normal 3 3 3 7 3 3 2" xfId="39911" xr:uid="{00000000-0005-0000-0000-0000029D0000}"/>
    <cellStyle name="Normal 3 3 3 7 3 4" xfId="22962" xr:uid="{00000000-0005-0000-0000-0000039D0000}"/>
    <cellStyle name="Normal 3 3 3 7 3 4 2" xfId="49709" xr:uid="{00000000-0005-0000-0000-0000049D0000}"/>
    <cellStyle name="Normal 3 3 3 7 3 5" xfId="30318" xr:uid="{00000000-0005-0000-0000-0000059D0000}"/>
    <cellStyle name="Normal 3 3 3 7 4" xfId="5945" xr:uid="{00000000-0005-0000-0000-0000069D0000}"/>
    <cellStyle name="Normal 3 3 3 7 4 2" xfId="32695" xr:uid="{00000000-0005-0000-0000-0000079D0000}"/>
    <cellStyle name="Normal 3 3 3 7 5" xfId="10791" xr:uid="{00000000-0005-0000-0000-0000089D0000}"/>
    <cellStyle name="Normal 3 3 3 7 5 2" xfId="37541" xr:uid="{00000000-0005-0000-0000-0000099D0000}"/>
    <cellStyle name="Normal 3 3 3 7 6" xfId="15636" xr:uid="{00000000-0005-0000-0000-00000A9D0000}"/>
    <cellStyle name="Normal 3 3 3 7 6 2" xfId="42386" xr:uid="{00000000-0005-0000-0000-00000B9D0000}"/>
    <cellStyle name="Normal 3 3 3 7 7" xfId="18037" xr:uid="{00000000-0005-0000-0000-00000C9D0000}"/>
    <cellStyle name="Normal 3 3 3 7 7 2" xfId="44784" xr:uid="{00000000-0005-0000-0000-00000D9D0000}"/>
    <cellStyle name="Normal 3 3 3 7 8" xfId="20488" xr:uid="{00000000-0005-0000-0000-00000E9D0000}"/>
    <cellStyle name="Normal 3 3 3 7 8 2" xfId="47235" xr:uid="{00000000-0005-0000-0000-00000F9D0000}"/>
    <cellStyle name="Normal 3 3 3 7 9" xfId="25354" xr:uid="{00000000-0005-0000-0000-0000109D0000}"/>
    <cellStyle name="Normal 3 3 3 7 9 2" xfId="52099" xr:uid="{00000000-0005-0000-0000-0000119D0000}"/>
    <cellStyle name="Normal 3 3 3 8" xfId="1557" xr:uid="{00000000-0005-0000-0000-0000129D0000}"/>
    <cellStyle name="Normal 3 3 3 8 2" xfId="4040" xr:uid="{00000000-0005-0000-0000-0000139D0000}"/>
    <cellStyle name="Normal 3 3 3 8 2 2" xfId="8893" xr:uid="{00000000-0005-0000-0000-0000149D0000}"/>
    <cellStyle name="Normal 3 3 3 8 2 2 2" xfId="35643" xr:uid="{00000000-0005-0000-0000-0000159D0000}"/>
    <cellStyle name="Normal 3 3 3 8 2 3" xfId="13635" xr:uid="{00000000-0005-0000-0000-0000169D0000}"/>
    <cellStyle name="Normal 3 3 3 8 2 3 2" xfId="40385" xr:uid="{00000000-0005-0000-0000-0000179D0000}"/>
    <cellStyle name="Normal 3 3 3 8 2 4" xfId="23436" xr:uid="{00000000-0005-0000-0000-0000189D0000}"/>
    <cellStyle name="Normal 3 3 3 8 2 4 2" xfId="50183" xr:uid="{00000000-0005-0000-0000-0000199D0000}"/>
    <cellStyle name="Normal 3 3 3 8 2 5" xfId="30792" xr:uid="{00000000-0005-0000-0000-00001A9D0000}"/>
    <cellStyle name="Normal 3 3 3 8 3" xfId="6419" xr:uid="{00000000-0005-0000-0000-00001B9D0000}"/>
    <cellStyle name="Normal 3 3 3 8 3 2" xfId="33169" xr:uid="{00000000-0005-0000-0000-00001C9D0000}"/>
    <cellStyle name="Normal 3 3 3 8 4" xfId="11265" xr:uid="{00000000-0005-0000-0000-00001D9D0000}"/>
    <cellStyle name="Normal 3 3 3 8 4 2" xfId="38015" xr:uid="{00000000-0005-0000-0000-00001E9D0000}"/>
    <cellStyle name="Normal 3 3 3 8 5" xfId="16110" xr:uid="{00000000-0005-0000-0000-00001F9D0000}"/>
    <cellStyle name="Normal 3 3 3 8 5 2" xfId="42860" xr:uid="{00000000-0005-0000-0000-0000209D0000}"/>
    <cellStyle name="Normal 3 3 3 8 6" xfId="18511" xr:uid="{00000000-0005-0000-0000-0000219D0000}"/>
    <cellStyle name="Normal 3 3 3 8 6 2" xfId="45258" xr:uid="{00000000-0005-0000-0000-0000229D0000}"/>
    <cellStyle name="Normal 3 3 3 8 7" xfId="20962" xr:uid="{00000000-0005-0000-0000-0000239D0000}"/>
    <cellStyle name="Normal 3 3 3 8 7 2" xfId="47709" xr:uid="{00000000-0005-0000-0000-0000249D0000}"/>
    <cellStyle name="Normal 3 3 3 8 8" xfId="25828" xr:uid="{00000000-0005-0000-0000-0000259D0000}"/>
    <cellStyle name="Normal 3 3 3 8 8 2" xfId="52573" xr:uid="{00000000-0005-0000-0000-0000269D0000}"/>
    <cellStyle name="Normal 3 3 3 8 9" xfId="28318" xr:uid="{00000000-0005-0000-0000-0000279D0000}"/>
    <cellStyle name="Normal 3 3 3 9" xfId="2033" xr:uid="{00000000-0005-0000-0000-0000289D0000}"/>
    <cellStyle name="Normal 3 3 3 9 2" xfId="4516" xr:uid="{00000000-0005-0000-0000-0000299D0000}"/>
    <cellStyle name="Normal 3 3 3 9 2 2" xfId="9367" xr:uid="{00000000-0005-0000-0000-00002A9D0000}"/>
    <cellStyle name="Normal 3 3 3 9 2 2 2" xfId="36117" xr:uid="{00000000-0005-0000-0000-00002B9D0000}"/>
    <cellStyle name="Normal 3 3 3 9 2 3" xfId="14109" xr:uid="{00000000-0005-0000-0000-00002C9D0000}"/>
    <cellStyle name="Normal 3 3 3 9 2 3 2" xfId="40859" xr:uid="{00000000-0005-0000-0000-00002D9D0000}"/>
    <cellStyle name="Normal 3 3 3 9 2 4" xfId="23910" xr:uid="{00000000-0005-0000-0000-00002E9D0000}"/>
    <cellStyle name="Normal 3 3 3 9 2 4 2" xfId="50657" xr:uid="{00000000-0005-0000-0000-00002F9D0000}"/>
    <cellStyle name="Normal 3 3 3 9 2 5" xfId="31266" xr:uid="{00000000-0005-0000-0000-0000309D0000}"/>
    <cellStyle name="Normal 3 3 3 9 3" xfId="6893" xr:uid="{00000000-0005-0000-0000-0000319D0000}"/>
    <cellStyle name="Normal 3 3 3 9 3 2" xfId="33643" xr:uid="{00000000-0005-0000-0000-0000329D0000}"/>
    <cellStyle name="Normal 3 3 3 9 4" xfId="11739" xr:uid="{00000000-0005-0000-0000-0000339D0000}"/>
    <cellStyle name="Normal 3 3 3 9 4 2" xfId="38489" xr:uid="{00000000-0005-0000-0000-0000349D0000}"/>
    <cellStyle name="Normal 3 3 3 9 5" xfId="16584" xr:uid="{00000000-0005-0000-0000-0000359D0000}"/>
    <cellStyle name="Normal 3 3 3 9 5 2" xfId="43334" xr:uid="{00000000-0005-0000-0000-0000369D0000}"/>
    <cellStyle name="Normal 3 3 3 9 6" xfId="18985" xr:uid="{00000000-0005-0000-0000-0000379D0000}"/>
    <cellStyle name="Normal 3 3 3 9 6 2" xfId="45732" xr:uid="{00000000-0005-0000-0000-0000389D0000}"/>
    <cellStyle name="Normal 3 3 3 9 7" xfId="21436" xr:uid="{00000000-0005-0000-0000-0000399D0000}"/>
    <cellStyle name="Normal 3 3 3 9 7 2" xfId="48183" xr:uid="{00000000-0005-0000-0000-00003A9D0000}"/>
    <cellStyle name="Normal 3 3 3 9 8" xfId="26302" xr:uid="{00000000-0005-0000-0000-00003B9D0000}"/>
    <cellStyle name="Normal 3 3 3 9 8 2" xfId="53047" xr:uid="{00000000-0005-0000-0000-00003C9D0000}"/>
    <cellStyle name="Normal 3 3 3 9 9" xfId="28792" xr:uid="{00000000-0005-0000-0000-00003D9D0000}"/>
    <cellStyle name="Normal 3 3 4" xfId="132" xr:uid="{00000000-0005-0000-0000-00003E9D0000}"/>
    <cellStyle name="Normal 3 3 4 10" xfId="2988" xr:uid="{00000000-0005-0000-0000-00003F9D0000}"/>
    <cellStyle name="Normal 3 3 4 10 2" xfId="7847" xr:uid="{00000000-0005-0000-0000-0000409D0000}"/>
    <cellStyle name="Normal 3 3 4 10 2 2" xfId="34597" xr:uid="{00000000-0005-0000-0000-0000419D0000}"/>
    <cellStyle name="Normal 3 3 4 10 3" xfId="12693" xr:uid="{00000000-0005-0000-0000-0000429D0000}"/>
    <cellStyle name="Normal 3 3 4 10 3 2" xfId="39443" xr:uid="{00000000-0005-0000-0000-0000439D0000}"/>
    <cellStyle name="Normal 3 3 4 10 4" xfId="22390" xr:uid="{00000000-0005-0000-0000-0000449D0000}"/>
    <cellStyle name="Normal 3 3 4 10 4 2" xfId="49137" xr:uid="{00000000-0005-0000-0000-0000459D0000}"/>
    <cellStyle name="Normal 3 3 4 10 5" xfId="29746" xr:uid="{00000000-0005-0000-0000-0000469D0000}"/>
    <cellStyle name="Normal 3 3 4 11" xfId="5477" xr:uid="{00000000-0005-0000-0000-0000479D0000}"/>
    <cellStyle name="Normal 3 3 4 11 2" xfId="32227" xr:uid="{00000000-0005-0000-0000-0000489D0000}"/>
    <cellStyle name="Normal 3 3 4 12" xfId="10322" xr:uid="{00000000-0005-0000-0000-0000499D0000}"/>
    <cellStyle name="Normal 3 3 4 12 2" xfId="37072" xr:uid="{00000000-0005-0000-0000-00004A9D0000}"/>
    <cellStyle name="Normal 3 3 4 13" xfId="15168" xr:uid="{00000000-0005-0000-0000-00004B9D0000}"/>
    <cellStyle name="Normal 3 3 4 13 2" xfId="41918" xr:uid="{00000000-0005-0000-0000-00004C9D0000}"/>
    <cellStyle name="Normal 3 3 4 14" xfId="17543" xr:uid="{00000000-0005-0000-0000-00004D9D0000}"/>
    <cellStyle name="Normal 3 3 4 14 2" xfId="44290" xr:uid="{00000000-0005-0000-0000-00004E9D0000}"/>
    <cellStyle name="Normal 3 3 4 15" xfId="20019" xr:uid="{00000000-0005-0000-0000-00004F9D0000}"/>
    <cellStyle name="Normal 3 3 4 15 2" xfId="46766" xr:uid="{00000000-0005-0000-0000-0000509D0000}"/>
    <cellStyle name="Normal 3 3 4 16" xfId="24885" xr:uid="{00000000-0005-0000-0000-0000519D0000}"/>
    <cellStyle name="Normal 3 3 4 16 2" xfId="51631" xr:uid="{00000000-0005-0000-0000-0000529D0000}"/>
    <cellStyle name="Normal 3 3 4 17" xfId="27272" xr:uid="{00000000-0005-0000-0000-0000539D0000}"/>
    <cellStyle name="Normal 3 3 4 2" xfId="508" xr:uid="{00000000-0005-0000-0000-0000549D0000}"/>
    <cellStyle name="Normal 3 3 4 2 10" xfId="15203" xr:uid="{00000000-0005-0000-0000-0000559D0000}"/>
    <cellStyle name="Normal 3 3 4 2 10 2" xfId="41953" xr:uid="{00000000-0005-0000-0000-0000569D0000}"/>
    <cellStyle name="Normal 3 3 4 2 11" xfId="17595" xr:uid="{00000000-0005-0000-0000-0000579D0000}"/>
    <cellStyle name="Normal 3 3 4 2 11 2" xfId="44342" xr:uid="{00000000-0005-0000-0000-0000589D0000}"/>
    <cellStyle name="Normal 3 3 4 2 12" xfId="20054" xr:uid="{00000000-0005-0000-0000-0000599D0000}"/>
    <cellStyle name="Normal 3 3 4 2 12 2" xfId="46801" xr:uid="{00000000-0005-0000-0000-00005A9D0000}"/>
    <cellStyle name="Normal 3 3 4 2 13" xfId="24920" xr:uid="{00000000-0005-0000-0000-00005B9D0000}"/>
    <cellStyle name="Normal 3 3 4 2 13 2" xfId="51666" xr:uid="{00000000-0005-0000-0000-00005C9D0000}"/>
    <cellStyle name="Normal 3 3 4 2 14" xfId="27333" xr:uid="{00000000-0005-0000-0000-00005D9D0000}"/>
    <cellStyle name="Normal 3 3 4 2 2" xfId="705" xr:uid="{00000000-0005-0000-0000-00005E9D0000}"/>
    <cellStyle name="Normal 3 3 4 2 2 10" xfId="17736" xr:uid="{00000000-0005-0000-0000-00005F9D0000}"/>
    <cellStyle name="Normal 3 3 4 2 2 10 2" xfId="44483" xr:uid="{00000000-0005-0000-0000-0000609D0000}"/>
    <cellStyle name="Normal 3 3 4 2 2 11" xfId="20190" xr:uid="{00000000-0005-0000-0000-0000619D0000}"/>
    <cellStyle name="Normal 3 3 4 2 2 11 2" xfId="46937" xr:uid="{00000000-0005-0000-0000-0000629D0000}"/>
    <cellStyle name="Normal 3 3 4 2 2 12" xfId="25056" xr:uid="{00000000-0005-0000-0000-0000639D0000}"/>
    <cellStyle name="Normal 3 3 4 2 2 12 2" xfId="51802" xr:uid="{00000000-0005-0000-0000-0000649D0000}"/>
    <cellStyle name="Normal 3 3 4 2 2 13" xfId="27514" xr:uid="{00000000-0005-0000-0000-0000659D0000}"/>
    <cellStyle name="Normal 3 3 4 2 2 2" xfId="1016" xr:uid="{00000000-0005-0000-0000-0000669D0000}"/>
    <cellStyle name="Normal 3 3 4 2 2 2 10" xfId="20428" xr:uid="{00000000-0005-0000-0000-0000679D0000}"/>
    <cellStyle name="Normal 3 3 4 2 2 2 10 2" xfId="47175" xr:uid="{00000000-0005-0000-0000-0000689D0000}"/>
    <cellStyle name="Normal 3 3 4 2 2 2 11" xfId="25294" xr:uid="{00000000-0005-0000-0000-0000699D0000}"/>
    <cellStyle name="Normal 3 3 4 2 2 2 11 2" xfId="52039" xr:uid="{00000000-0005-0000-0000-00006A9D0000}"/>
    <cellStyle name="Normal 3 3 4 2 2 2 12" xfId="27784" xr:uid="{00000000-0005-0000-0000-00006B9D0000}"/>
    <cellStyle name="Normal 3 3 4 2 2 2 2" xfId="1493" xr:uid="{00000000-0005-0000-0000-00006C9D0000}"/>
    <cellStyle name="Normal 3 3 4 2 2 2 2 10" xfId="28258" xr:uid="{00000000-0005-0000-0000-00006D9D0000}"/>
    <cellStyle name="Normal 3 3 4 2 2 2 2 2" xfId="2921" xr:uid="{00000000-0005-0000-0000-00006E9D0000}"/>
    <cellStyle name="Normal 3 3 4 2 2 2 2 2 2" xfId="5404" xr:uid="{00000000-0005-0000-0000-00006F9D0000}"/>
    <cellStyle name="Normal 3 3 4 2 2 2 2 2 2 2" xfId="10255" xr:uid="{00000000-0005-0000-0000-0000709D0000}"/>
    <cellStyle name="Normal 3 3 4 2 2 2 2 2 2 2 2" xfId="37005" xr:uid="{00000000-0005-0000-0000-0000719D0000}"/>
    <cellStyle name="Normal 3 3 4 2 2 2 2 2 2 3" xfId="14997" xr:uid="{00000000-0005-0000-0000-0000729D0000}"/>
    <cellStyle name="Normal 3 3 4 2 2 2 2 2 2 3 2" xfId="41747" xr:uid="{00000000-0005-0000-0000-0000739D0000}"/>
    <cellStyle name="Normal 3 3 4 2 2 2 2 2 2 4" xfId="24798" xr:uid="{00000000-0005-0000-0000-0000749D0000}"/>
    <cellStyle name="Normal 3 3 4 2 2 2 2 2 2 4 2" xfId="51545" xr:uid="{00000000-0005-0000-0000-0000759D0000}"/>
    <cellStyle name="Normal 3 3 4 2 2 2 2 2 2 5" xfId="32154" xr:uid="{00000000-0005-0000-0000-0000769D0000}"/>
    <cellStyle name="Normal 3 3 4 2 2 2 2 2 3" xfId="7781" xr:uid="{00000000-0005-0000-0000-0000779D0000}"/>
    <cellStyle name="Normal 3 3 4 2 2 2 2 2 3 2" xfId="34531" xr:uid="{00000000-0005-0000-0000-0000789D0000}"/>
    <cellStyle name="Normal 3 3 4 2 2 2 2 2 4" xfId="12627" xr:uid="{00000000-0005-0000-0000-0000799D0000}"/>
    <cellStyle name="Normal 3 3 4 2 2 2 2 2 4 2" xfId="39377" xr:uid="{00000000-0005-0000-0000-00007A9D0000}"/>
    <cellStyle name="Normal 3 3 4 2 2 2 2 2 5" xfId="17472" xr:uid="{00000000-0005-0000-0000-00007B9D0000}"/>
    <cellStyle name="Normal 3 3 4 2 2 2 2 2 5 2" xfId="44222" xr:uid="{00000000-0005-0000-0000-00007C9D0000}"/>
    <cellStyle name="Normal 3 3 4 2 2 2 2 2 6" xfId="19873" xr:uid="{00000000-0005-0000-0000-00007D9D0000}"/>
    <cellStyle name="Normal 3 3 4 2 2 2 2 2 6 2" xfId="46620" xr:uid="{00000000-0005-0000-0000-00007E9D0000}"/>
    <cellStyle name="Normal 3 3 4 2 2 2 2 2 7" xfId="22324" xr:uid="{00000000-0005-0000-0000-00007F9D0000}"/>
    <cellStyle name="Normal 3 3 4 2 2 2 2 2 7 2" xfId="49071" xr:uid="{00000000-0005-0000-0000-0000809D0000}"/>
    <cellStyle name="Normal 3 3 4 2 2 2 2 2 8" xfId="27190" xr:uid="{00000000-0005-0000-0000-0000819D0000}"/>
    <cellStyle name="Normal 3 3 4 2 2 2 2 2 8 2" xfId="53935" xr:uid="{00000000-0005-0000-0000-0000829D0000}"/>
    <cellStyle name="Normal 3 3 4 2 2 2 2 2 9" xfId="29680" xr:uid="{00000000-0005-0000-0000-0000839D0000}"/>
    <cellStyle name="Normal 3 3 4 2 2 2 2 3" xfId="3976" xr:uid="{00000000-0005-0000-0000-0000849D0000}"/>
    <cellStyle name="Normal 3 3 4 2 2 2 2 3 2" xfId="8833" xr:uid="{00000000-0005-0000-0000-0000859D0000}"/>
    <cellStyle name="Normal 3 3 4 2 2 2 2 3 2 2" xfId="35583" xr:uid="{00000000-0005-0000-0000-0000869D0000}"/>
    <cellStyle name="Normal 3 3 4 2 2 2 2 3 3" xfId="13575" xr:uid="{00000000-0005-0000-0000-0000879D0000}"/>
    <cellStyle name="Normal 3 3 4 2 2 2 2 3 3 2" xfId="40325" xr:uid="{00000000-0005-0000-0000-0000889D0000}"/>
    <cellStyle name="Normal 3 3 4 2 2 2 2 3 4" xfId="23376" xr:uid="{00000000-0005-0000-0000-0000899D0000}"/>
    <cellStyle name="Normal 3 3 4 2 2 2 2 3 4 2" xfId="50123" xr:uid="{00000000-0005-0000-0000-00008A9D0000}"/>
    <cellStyle name="Normal 3 3 4 2 2 2 2 3 5" xfId="30732" xr:uid="{00000000-0005-0000-0000-00008B9D0000}"/>
    <cellStyle name="Normal 3 3 4 2 2 2 2 4" xfId="6359" xr:uid="{00000000-0005-0000-0000-00008C9D0000}"/>
    <cellStyle name="Normal 3 3 4 2 2 2 2 4 2" xfId="33109" xr:uid="{00000000-0005-0000-0000-00008D9D0000}"/>
    <cellStyle name="Normal 3 3 4 2 2 2 2 5" xfId="11205" xr:uid="{00000000-0005-0000-0000-00008E9D0000}"/>
    <cellStyle name="Normal 3 3 4 2 2 2 2 5 2" xfId="37955" xr:uid="{00000000-0005-0000-0000-00008F9D0000}"/>
    <cellStyle name="Normal 3 3 4 2 2 2 2 6" xfId="16050" xr:uid="{00000000-0005-0000-0000-0000909D0000}"/>
    <cellStyle name="Normal 3 3 4 2 2 2 2 6 2" xfId="42800" xr:uid="{00000000-0005-0000-0000-0000919D0000}"/>
    <cellStyle name="Normal 3 3 4 2 2 2 2 7" xfId="18451" xr:uid="{00000000-0005-0000-0000-0000929D0000}"/>
    <cellStyle name="Normal 3 3 4 2 2 2 2 7 2" xfId="45198" xr:uid="{00000000-0005-0000-0000-0000939D0000}"/>
    <cellStyle name="Normal 3 3 4 2 2 2 2 8" xfId="20902" xr:uid="{00000000-0005-0000-0000-0000949D0000}"/>
    <cellStyle name="Normal 3 3 4 2 2 2 2 8 2" xfId="47649" xr:uid="{00000000-0005-0000-0000-0000959D0000}"/>
    <cellStyle name="Normal 3 3 4 2 2 2 2 9" xfId="25768" xr:uid="{00000000-0005-0000-0000-0000969D0000}"/>
    <cellStyle name="Normal 3 3 4 2 2 2 2 9 2" xfId="52513" xr:uid="{00000000-0005-0000-0000-0000979D0000}"/>
    <cellStyle name="Normal 3 3 4 2 2 2 3" xfId="1972" xr:uid="{00000000-0005-0000-0000-0000989D0000}"/>
    <cellStyle name="Normal 3 3 4 2 2 2 3 2" xfId="4455" xr:uid="{00000000-0005-0000-0000-0000999D0000}"/>
    <cellStyle name="Normal 3 3 4 2 2 2 3 2 2" xfId="9307" xr:uid="{00000000-0005-0000-0000-00009A9D0000}"/>
    <cellStyle name="Normal 3 3 4 2 2 2 3 2 2 2" xfId="36057" xr:uid="{00000000-0005-0000-0000-00009B9D0000}"/>
    <cellStyle name="Normal 3 3 4 2 2 2 3 2 3" xfId="14049" xr:uid="{00000000-0005-0000-0000-00009C9D0000}"/>
    <cellStyle name="Normal 3 3 4 2 2 2 3 2 3 2" xfId="40799" xr:uid="{00000000-0005-0000-0000-00009D9D0000}"/>
    <cellStyle name="Normal 3 3 4 2 2 2 3 2 4" xfId="23850" xr:uid="{00000000-0005-0000-0000-00009E9D0000}"/>
    <cellStyle name="Normal 3 3 4 2 2 2 3 2 4 2" xfId="50597" xr:uid="{00000000-0005-0000-0000-00009F9D0000}"/>
    <cellStyle name="Normal 3 3 4 2 2 2 3 2 5" xfId="31206" xr:uid="{00000000-0005-0000-0000-0000A09D0000}"/>
    <cellStyle name="Normal 3 3 4 2 2 2 3 3" xfId="6833" xr:uid="{00000000-0005-0000-0000-0000A19D0000}"/>
    <cellStyle name="Normal 3 3 4 2 2 2 3 3 2" xfId="33583" xr:uid="{00000000-0005-0000-0000-0000A29D0000}"/>
    <cellStyle name="Normal 3 3 4 2 2 2 3 4" xfId="11679" xr:uid="{00000000-0005-0000-0000-0000A39D0000}"/>
    <cellStyle name="Normal 3 3 4 2 2 2 3 4 2" xfId="38429" xr:uid="{00000000-0005-0000-0000-0000A49D0000}"/>
    <cellStyle name="Normal 3 3 4 2 2 2 3 5" xfId="16524" xr:uid="{00000000-0005-0000-0000-0000A59D0000}"/>
    <cellStyle name="Normal 3 3 4 2 2 2 3 5 2" xfId="43274" xr:uid="{00000000-0005-0000-0000-0000A69D0000}"/>
    <cellStyle name="Normal 3 3 4 2 2 2 3 6" xfId="18925" xr:uid="{00000000-0005-0000-0000-0000A79D0000}"/>
    <cellStyle name="Normal 3 3 4 2 2 2 3 6 2" xfId="45672" xr:uid="{00000000-0005-0000-0000-0000A89D0000}"/>
    <cellStyle name="Normal 3 3 4 2 2 2 3 7" xfId="21376" xr:uid="{00000000-0005-0000-0000-0000A99D0000}"/>
    <cellStyle name="Normal 3 3 4 2 2 2 3 7 2" xfId="48123" xr:uid="{00000000-0005-0000-0000-0000AA9D0000}"/>
    <cellStyle name="Normal 3 3 4 2 2 2 3 8" xfId="26242" xr:uid="{00000000-0005-0000-0000-0000AB9D0000}"/>
    <cellStyle name="Normal 3 3 4 2 2 2 3 8 2" xfId="52987" xr:uid="{00000000-0005-0000-0000-0000AC9D0000}"/>
    <cellStyle name="Normal 3 3 4 2 2 2 3 9" xfId="28732" xr:uid="{00000000-0005-0000-0000-0000AD9D0000}"/>
    <cellStyle name="Normal 3 3 4 2 2 2 4" xfId="2447" xr:uid="{00000000-0005-0000-0000-0000AE9D0000}"/>
    <cellStyle name="Normal 3 3 4 2 2 2 4 2" xfId="4930" xr:uid="{00000000-0005-0000-0000-0000AF9D0000}"/>
    <cellStyle name="Normal 3 3 4 2 2 2 4 2 2" xfId="9781" xr:uid="{00000000-0005-0000-0000-0000B09D0000}"/>
    <cellStyle name="Normal 3 3 4 2 2 2 4 2 2 2" xfId="36531" xr:uid="{00000000-0005-0000-0000-0000B19D0000}"/>
    <cellStyle name="Normal 3 3 4 2 2 2 4 2 3" xfId="14523" xr:uid="{00000000-0005-0000-0000-0000B29D0000}"/>
    <cellStyle name="Normal 3 3 4 2 2 2 4 2 3 2" xfId="41273" xr:uid="{00000000-0005-0000-0000-0000B39D0000}"/>
    <cellStyle name="Normal 3 3 4 2 2 2 4 2 4" xfId="24324" xr:uid="{00000000-0005-0000-0000-0000B49D0000}"/>
    <cellStyle name="Normal 3 3 4 2 2 2 4 2 4 2" xfId="51071" xr:uid="{00000000-0005-0000-0000-0000B59D0000}"/>
    <cellStyle name="Normal 3 3 4 2 2 2 4 2 5" xfId="31680" xr:uid="{00000000-0005-0000-0000-0000B69D0000}"/>
    <cellStyle name="Normal 3 3 4 2 2 2 4 3" xfId="7307" xr:uid="{00000000-0005-0000-0000-0000B79D0000}"/>
    <cellStyle name="Normal 3 3 4 2 2 2 4 3 2" xfId="34057" xr:uid="{00000000-0005-0000-0000-0000B89D0000}"/>
    <cellStyle name="Normal 3 3 4 2 2 2 4 4" xfId="12153" xr:uid="{00000000-0005-0000-0000-0000B99D0000}"/>
    <cellStyle name="Normal 3 3 4 2 2 2 4 4 2" xfId="38903" xr:uid="{00000000-0005-0000-0000-0000BA9D0000}"/>
    <cellStyle name="Normal 3 3 4 2 2 2 4 5" xfId="16998" xr:uid="{00000000-0005-0000-0000-0000BB9D0000}"/>
    <cellStyle name="Normal 3 3 4 2 2 2 4 5 2" xfId="43748" xr:uid="{00000000-0005-0000-0000-0000BC9D0000}"/>
    <cellStyle name="Normal 3 3 4 2 2 2 4 6" xfId="19399" xr:uid="{00000000-0005-0000-0000-0000BD9D0000}"/>
    <cellStyle name="Normal 3 3 4 2 2 2 4 6 2" xfId="46146" xr:uid="{00000000-0005-0000-0000-0000BE9D0000}"/>
    <cellStyle name="Normal 3 3 4 2 2 2 4 7" xfId="21850" xr:uid="{00000000-0005-0000-0000-0000BF9D0000}"/>
    <cellStyle name="Normal 3 3 4 2 2 2 4 7 2" xfId="48597" xr:uid="{00000000-0005-0000-0000-0000C09D0000}"/>
    <cellStyle name="Normal 3 3 4 2 2 2 4 8" xfId="26716" xr:uid="{00000000-0005-0000-0000-0000C19D0000}"/>
    <cellStyle name="Normal 3 3 4 2 2 2 4 8 2" xfId="53461" xr:uid="{00000000-0005-0000-0000-0000C29D0000}"/>
    <cellStyle name="Normal 3 3 4 2 2 2 4 9" xfId="29206" xr:uid="{00000000-0005-0000-0000-0000C39D0000}"/>
    <cellStyle name="Normal 3 3 4 2 2 2 5" xfId="3500" xr:uid="{00000000-0005-0000-0000-0000C49D0000}"/>
    <cellStyle name="Normal 3 3 4 2 2 2 5 2" xfId="8359" xr:uid="{00000000-0005-0000-0000-0000C59D0000}"/>
    <cellStyle name="Normal 3 3 4 2 2 2 5 2 2" xfId="35109" xr:uid="{00000000-0005-0000-0000-0000C69D0000}"/>
    <cellStyle name="Normal 3 3 4 2 2 2 5 3" xfId="13101" xr:uid="{00000000-0005-0000-0000-0000C79D0000}"/>
    <cellStyle name="Normal 3 3 4 2 2 2 5 3 2" xfId="39851" xr:uid="{00000000-0005-0000-0000-0000C89D0000}"/>
    <cellStyle name="Normal 3 3 4 2 2 2 5 4" xfId="22902" xr:uid="{00000000-0005-0000-0000-0000C99D0000}"/>
    <cellStyle name="Normal 3 3 4 2 2 2 5 4 2" xfId="49649" xr:uid="{00000000-0005-0000-0000-0000CA9D0000}"/>
    <cellStyle name="Normal 3 3 4 2 2 2 5 5" xfId="30258" xr:uid="{00000000-0005-0000-0000-0000CB9D0000}"/>
    <cellStyle name="Normal 3 3 4 2 2 2 6" xfId="5885" xr:uid="{00000000-0005-0000-0000-0000CC9D0000}"/>
    <cellStyle name="Normal 3 3 4 2 2 2 6 2" xfId="32635" xr:uid="{00000000-0005-0000-0000-0000CD9D0000}"/>
    <cellStyle name="Normal 3 3 4 2 2 2 7" xfId="10731" xr:uid="{00000000-0005-0000-0000-0000CE9D0000}"/>
    <cellStyle name="Normal 3 3 4 2 2 2 7 2" xfId="37481" xr:uid="{00000000-0005-0000-0000-0000CF9D0000}"/>
    <cellStyle name="Normal 3 3 4 2 2 2 8" xfId="15576" xr:uid="{00000000-0005-0000-0000-0000D09D0000}"/>
    <cellStyle name="Normal 3 3 4 2 2 2 8 2" xfId="42326" xr:uid="{00000000-0005-0000-0000-0000D19D0000}"/>
    <cellStyle name="Normal 3 3 4 2 2 2 9" xfId="17977" xr:uid="{00000000-0005-0000-0000-0000D29D0000}"/>
    <cellStyle name="Normal 3 3 4 2 2 2 9 2" xfId="44724" xr:uid="{00000000-0005-0000-0000-0000D39D0000}"/>
    <cellStyle name="Normal 3 3 4 2 2 3" xfId="1254" xr:uid="{00000000-0005-0000-0000-0000D49D0000}"/>
    <cellStyle name="Normal 3 3 4 2 2 3 10" xfId="28021" xr:uid="{00000000-0005-0000-0000-0000D59D0000}"/>
    <cellStyle name="Normal 3 3 4 2 2 3 2" xfId="2684" xr:uid="{00000000-0005-0000-0000-0000D69D0000}"/>
    <cellStyle name="Normal 3 3 4 2 2 3 2 2" xfId="5167" xr:uid="{00000000-0005-0000-0000-0000D79D0000}"/>
    <cellStyle name="Normal 3 3 4 2 2 3 2 2 2" xfId="10018" xr:uid="{00000000-0005-0000-0000-0000D89D0000}"/>
    <cellStyle name="Normal 3 3 4 2 2 3 2 2 2 2" xfId="36768" xr:uid="{00000000-0005-0000-0000-0000D99D0000}"/>
    <cellStyle name="Normal 3 3 4 2 2 3 2 2 3" xfId="14760" xr:uid="{00000000-0005-0000-0000-0000DA9D0000}"/>
    <cellStyle name="Normal 3 3 4 2 2 3 2 2 3 2" xfId="41510" xr:uid="{00000000-0005-0000-0000-0000DB9D0000}"/>
    <cellStyle name="Normal 3 3 4 2 2 3 2 2 4" xfId="24561" xr:uid="{00000000-0005-0000-0000-0000DC9D0000}"/>
    <cellStyle name="Normal 3 3 4 2 2 3 2 2 4 2" xfId="51308" xr:uid="{00000000-0005-0000-0000-0000DD9D0000}"/>
    <cellStyle name="Normal 3 3 4 2 2 3 2 2 5" xfId="31917" xr:uid="{00000000-0005-0000-0000-0000DE9D0000}"/>
    <cellStyle name="Normal 3 3 4 2 2 3 2 3" xfId="7544" xr:uid="{00000000-0005-0000-0000-0000DF9D0000}"/>
    <cellStyle name="Normal 3 3 4 2 2 3 2 3 2" xfId="34294" xr:uid="{00000000-0005-0000-0000-0000E09D0000}"/>
    <cellStyle name="Normal 3 3 4 2 2 3 2 4" xfId="12390" xr:uid="{00000000-0005-0000-0000-0000E19D0000}"/>
    <cellStyle name="Normal 3 3 4 2 2 3 2 4 2" xfId="39140" xr:uid="{00000000-0005-0000-0000-0000E29D0000}"/>
    <cellStyle name="Normal 3 3 4 2 2 3 2 5" xfId="17235" xr:uid="{00000000-0005-0000-0000-0000E39D0000}"/>
    <cellStyle name="Normal 3 3 4 2 2 3 2 5 2" xfId="43985" xr:uid="{00000000-0005-0000-0000-0000E49D0000}"/>
    <cellStyle name="Normal 3 3 4 2 2 3 2 6" xfId="19636" xr:uid="{00000000-0005-0000-0000-0000E59D0000}"/>
    <cellStyle name="Normal 3 3 4 2 2 3 2 6 2" xfId="46383" xr:uid="{00000000-0005-0000-0000-0000E69D0000}"/>
    <cellStyle name="Normal 3 3 4 2 2 3 2 7" xfId="22087" xr:uid="{00000000-0005-0000-0000-0000E79D0000}"/>
    <cellStyle name="Normal 3 3 4 2 2 3 2 7 2" xfId="48834" xr:uid="{00000000-0005-0000-0000-0000E89D0000}"/>
    <cellStyle name="Normal 3 3 4 2 2 3 2 8" xfId="26953" xr:uid="{00000000-0005-0000-0000-0000E99D0000}"/>
    <cellStyle name="Normal 3 3 4 2 2 3 2 8 2" xfId="53698" xr:uid="{00000000-0005-0000-0000-0000EA9D0000}"/>
    <cellStyle name="Normal 3 3 4 2 2 3 2 9" xfId="29443" xr:uid="{00000000-0005-0000-0000-0000EB9D0000}"/>
    <cellStyle name="Normal 3 3 4 2 2 3 3" xfId="3738" xr:uid="{00000000-0005-0000-0000-0000EC9D0000}"/>
    <cellStyle name="Normal 3 3 4 2 2 3 3 2" xfId="8596" xr:uid="{00000000-0005-0000-0000-0000ED9D0000}"/>
    <cellStyle name="Normal 3 3 4 2 2 3 3 2 2" xfId="35346" xr:uid="{00000000-0005-0000-0000-0000EE9D0000}"/>
    <cellStyle name="Normal 3 3 4 2 2 3 3 3" xfId="13338" xr:uid="{00000000-0005-0000-0000-0000EF9D0000}"/>
    <cellStyle name="Normal 3 3 4 2 2 3 3 3 2" xfId="40088" xr:uid="{00000000-0005-0000-0000-0000F09D0000}"/>
    <cellStyle name="Normal 3 3 4 2 2 3 3 4" xfId="23139" xr:uid="{00000000-0005-0000-0000-0000F19D0000}"/>
    <cellStyle name="Normal 3 3 4 2 2 3 3 4 2" xfId="49886" xr:uid="{00000000-0005-0000-0000-0000F29D0000}"/>
    <cellStyle name="Normal 3 3 4 2 2 3 3 5" xfId="30495" xr:uid="{00000000-0005-0000-0000-0000F39D0000}"/>
    <cellStyle name="Normal 3 3 4 2 2 3 4" xfId="6122" xr:uid="{00000000-0005-0000-0000-0000F49D0000}"/>
    <cellStyle name="Normal 3 3 4 2 2 3 4 2" xfId="32872" xr:uid="{00000000-0005-0000-0000-0000F59D0000}"/>
    <cellStyle name="Normal 3 3 4 2 2 3 5" xfId="10968" xr:uid="{00000000-0005-0000-0000-0000F69D0000}"/>
    <cellStyle name="Normal 3 3 4 2 2 3 5 2" xfId="37718" xr:uid="{00000000-0005-0000-0000-0000F79D0000}"/>
    <cellStyle name="Normal 3 3 4 2 2 3 6" xfId="15813" xr:uid="{00000000-0005-0000-0000-0000F89D0000}"/>
    <cellStyle name="Normal 3 3 4 2 2 3 6 2" xfId="42563" xr:uid="{00000000-0005-0000-0000-0000F99D0000}"/>
    <cellStyle name="Normal 3 3 4 2 2 3 7" xfId="18214" xr:uid="{00000000-0005-0000-0000-0000FA9D0000}"/>
    <cellStyle name="Normal 3 3 4 2 2 3 7 2" xfId="44961" xr:uid="{00000000-0005-0000-0000-0000FB9D0000}"/>
    <cellStyle name="Normal 3 3 4 2 2 3 8" xfId="20665" xr:uid="{00000000-0005-0000-0000-0000FC9D0000}"/>
    <cellStyle name="Normal 3 3 4 2 2 3 8 2" xfId="47412" xr:uid="{00000000-0005-0000-0000-0000FD9D0000}"/>
    <cellStyle name="Normal 3 3 4 2 2 3 9" xfId="25531" xr:uid="{00000000-0005-0000-0000-0000FE9D0000}"/>
    <cellStyle name="Normal 3 3 4 2 2 3 9 2" xfId="52276" xr:uid="{00000000-0005-0000-0000-0000FF9D0000}"/>
    <cellStyle name="Normal 3 3 4 2 2 4" xfId="1734" xr:uid="{00000000-0005-0000-0000-0000009E0000}"/>
    <cellStyle name="Normal 3 3 4 2 2 4 2" xfId="4217" xr:uid="{00000000-0005-0000-0000-0000019E0000}"/>
    <cellStyle name="Normal 3 3 4 2 2 4 2 2" xfId="9070" xr:uid="{00000000-0005-0000-0000-0000029E0000}"/>
    <cellStyle name="Normal 3 3 4 2 2 4 2 2 2" xfId="35820" xr:uid="{00000000-0005-0000-0000-0000039E0000}"/>
    <cellStyle name="Normal 3 3 4 2 2 4 2 3" xfId="13812" xr:uid="{00000000-0005-0000-0000-0000049E0000}"/>
    <cellStyle name="Normal 3 3 4 2 2 4 2 3 2" xfId="40562" xr:uid="{00000000-0005-0000-0000-0000059E0000}"/>
    <cellStyle name="Normal 3 3 4 2 2 4 2 4" xfId="23613" xr:uid="{00000000-0005-0000-0000-0000069E0000}"/>
    <cellStyle name="Normal 3 3 4 2 2 4 2 4 2" xfId="50360" xr:uid="{00000000-0005-0000-0000-0000079E0000}"/>
    <cellStyle name="Normal 3 3 4 2 2 4 2 5" xfId="30969" xr:uid="{00000000-0005-0000-0000-0000089E0000}"/>
    <cellStyle name="Normal 3 3 4 2 2 4 3" xfId="6596" xr:uid="{00000000-0005-0000-0000-0000099E0000}"/>
    <cellStyle name="Normal 3 3 4 2 2 4 3 2" xfId="33346" xr:uid="{00000000-0005-0000-0000-00000A9E0000}"/>
    <cellStyle name="Normal 3 3 4 2 2 4 4" xfId="11442" xr:uid="{00000000-0005-0000-0000-00000B9E0000}"/>
    <cellStyle name="Normal 3 3 4 2 2 4 4 2" xfId="38192" xr:uid="{00000000-0005-0000-0000-00000C9E0000}"/>
    <cellStyle name="Normal 3 3 4 2 2 4 5" xfId="16287" xr:uid="{00000000-0005-0000-0000-00000D9E0000}"/>
    <cellStyle name="Normal 3 3 4 2 2 4 5 2" xfId="43037" xr:uid="{00000000-0005-0000-0000-00000E9E0000}"/>
    <cellStyle name="Normal 3 3 4 2 2 4 6" xfId="18688" xr:uid="{00000000-0005-0000-0000-00000F9E0000}"/>
    <cellStyle name="Normal 3 3 4 2 2 4 6 2" xfId="45435" xr:uid="{00000000-0005-0000-0000-0000109E0000}"/>
    <cellStyle name="Normal 3 3 4 2 2 4 7" xfId="21139" xr:uid="{00000000-0005-0000-0000-0000119E0000}"/>
    <cellStyle name="Normal 3 3 4 2 2 4 7 2" xfId="47886" xr:uid="{00000000-0005-0000-0000-0000129E0000}"/>
    <cellStyle name="Normal 3 3 4 2 2 4 8" xfId="26005" xr:uid="{00000000-0005-0000-0000-0000139E0000}"/>
    <cellStyle name="Normal 3 3 4 2 2 4 8 2" xfId="52750" xr:uid="{00000000-0005-0000-0000-0000149E0000}"/>
    <cellStyle name="Normal 3 3 4 2 2 4 9" xfId="28495" xr:uid="{00000000-0005-0000-0000-0000159E0000}"/>
    <cellStyle name="Normal 3 3 4 2 2 5" xfId="2210" xr:uid="{00000000-0005-0000-0000-0000169E0000}"/>
    <cellStyle name="Normal 3 3 4 2 2 5 2" xfId="4693" xr:uid="{00000000-0005-0000-0000-0000179E0000}"/>
    <cellStyle name="Normal 3 3 4 2 2 5 2 2" xfId="9544" xr:uid="{00000000-0005-0000-0000-0000189E0000}"/>
    <cellStyle name="Normal 3 3 4 2 2 5 2 2 2" xfId="36294" xr:uid="{00000000-0005-0000-0000-0000199E0000}"/>
    <cellStyle name="Normal 3 3 4 2 2 5 2 3" xfId="14286" xr:uid="{00000000-0005-0000-0000-00001A9E0000}"/>
    <cellStyle name="Normal 3 3 4 2 2 5 2 3 2" xfId="41036" xr:uid="{00000000-0005-0000-0000-00001B9E0000}"/>
    <cellStyle name="Normal 3 3 4 2 2 5 2 4" xfId="24087" xr:uid="{00000000-0005-0000-0000-00001C9E0000}"/>
    <cellStyle name="Normal 3 3 4 2 2 5 2 4 2" xfId="50834" xr:uid="{00000000-0005-0000-0000-00001D9E0000}"/>
    <cellStyle name="Normal 3 3 4 2 2 5 2 5" xfId="31443" xr:uid="{00000000-0005-0000-0000-00001E9E0000}"/>
    <cellStyle name="Normal 3 3 4 2 2 5 3" xfId="7070" xr:uid="{00000000-0005-0000-0000-00001F9E0000}"/>
    <cellStyle name="Normal 3 3 4 2 2 5 3 2" xfId="33820" xr:uid="{00000000-0005-0000-0000-0000209E0000}"/>
    <cellStyle name="Normal 3 3 4 2 2 5 4" xfId="11916" xr:uid="{00000000-0005-0000-0000-0000219E0000}"/>
    <cellStyle name="Normal 3 3 4 2 2 5 4 2" xfId="38666" xr:uid="{00000000-0005-0000-0000-0000229E0000}"/>
    <cellStyle name="Normal 3 3 4 2 2 5 5" xfId="16761" xr:uid="{00000000-0005-0000-0000-0000239E0000}"/>
    <cellStyle name="Normal 3 3 4 2 2 5 5 2" xfId="43511" xr:uid="{00000000-0005-0000-0000-0000249E0000}"/>
    <cellStyle name="Normal 3 3 4 2 2 5 6" xfId="19162" xr:uid="{00000000-0005-0000-0000-0000259E0000}"/>
    <cellStyle name="Normal 3 3 4 2 2 5 6 2" xfId="45909" xr:uid="{00000000-0005-0000-0000-0000269E0000}"/>
    <cellStyle name="Normal 3 3 4 2 2 5 7" xfId="21613" xr:uid="{00000000-0005-0000-0000-0000279E0000}"/>
    <cellStyle name="Normal 3 3 4 2 2 5 7 2" xfId="48360" xr:uid="{00000000-0005-0000-0000-0000289E0000}"/>
    <cellStyle name="Normal 3 3 4 2 2 5 8" xfId="26479" xr:uid="{00000000-0005-0000-0000-0000299E0000}"/>
    <cellStyle name="Normal 3 3 4 2 2 5 8 2" xfId="53224" xr:uid="{00000000-0005-0000-0000-00002A9E0000}"/>
    <cellStyle name="Normal 3 3 4 2 2 5 9" xfId="28969" xr:uid="{00000000-0005-0000-0000-00002B9E0000}"/>
    <cellStyle name="Normal 3 3 4 2 2 6" xfId="3230" xr:uid="{00000000-0005-0000-0000-00002C9E0000}"/>
    <cellStyle name="Normal 3 3 4 2 2 6 2" xfId="8089" xr:uid="{00000000-0005-0000-0000-00002D9E0000}"/>
    <cellStyle name="Normal 3 3 4 2 2 6 2 2" xfId="34839" xr:uid="{00000000-0005-0000-0000-00002E9E0000}"/>
    <cellStyle name="Normal 3 3 4 2 2 6 3" xfId="12864" xr:uid="{00000000-0005-0000-0000-00002F9E0000}"/>
    <cellStyle name="Normal 3 3 4 2 2 6 3 2" xfId="39614" xr:uid="{00000000-0005-0000-0000-0000309E0000}"/>
    <cellStyle name="Normal 3 3 4 2 2 6 4" xfId="22632" xr:uid="{00000000-0005-0000-0000-0000319E0000}"/>
    <cellStyle name="Normal 3 3 4 2 2 6 4 2" xfId="49379" xr:uid="{00000000-0005-0000-0000-0000329E0000}"/>
    <cellStyle name="Normal 3 3 4 2 2 6 5" xfId="29988" xr:uid="{00000000-0005-0000-0000-0000339E0000}"/>
    <cellStyle name="Normal 3 3 4 2 2 7" xfId="5648" xr:uid="{00000000-0005-0000-0000-0000349E0000}"/>
    <cellStyle name="Normal 3 3 4 2 2 7 2" xfId="32398" xr:uid="{00000000-0005-0000-0000-0000359E0000}"/>
    <cellStyle name="Normal 3 3 4 2 2 8" xfId="10493" xr:uid="{00000000-0005-0000-0000-0000369E0000}"/>
    <cellStyle name="Normal 3 3 4 2 2 8 2" xfId="37243" xr:uid="{00000000-0005-0000-0000-0000379E0000}"/>
    <cellStyle name="Normal 3 3 4 2 2 9" xfId="15339" xr:uid="{00000000-0005-0000-0000-0000389E0000}"/>
    <cellStyle name="Normal 3 3 4 2 2 9 2" xfId="42089" xr:uid="{00000000-0005-0000-0000-0000399E0000}"/>
    <cellStyle name="Normal 3 3 4 2 3" xfId="849" xr:uid="{00000000-0005-0000-0000-00003A9E0000}"/>
    <cellStyle name="Normal 3 3 4 2 3 10" xfId="20292" xr:uid="{00000000-0005-0000-0000-00003B9E0000}"/>
    <cellStyle name="Normal 3 3 4 2 3 10 2" xfId="47039" xr:uid="{00000000-0005-0000-0000-00003C9E0000}"/>
    <cellStyle name="Normal 3 3 4 2 3 11" xfId="25158" xr:uid="{00000000-0005-0000-0000-00003D9E0000}"/>
    <cellStyle name="Normal 3 3 4 2 3 11 2" xfId="51903" xr:uid="{00000000-0005-0000-0000-00003E9E0000}"/>
    <cellStyle name="Normal 3 3 4 2 3 12" xfId="27622" xr:uid="{00000000-0005-0000-0000-00003F9E0000}"/>
    <cellStyle name="Normal 3 3 4 2 3 2" xfId="1357" xr:uid="{00000000-0005-0000-0000-0000409E0000}"/>
    <cellStyle name="Normal 3 3 4 2 3 2 10" xfId="28122" xr:uid="{00000000-0005-0000-0000-0000419E0000}"/>
    <cellStyle name="Normal 3 3 4 2 3 2 2" xfId="2785" xr:uid="{00000000-0005-0000-0000-0000429E0000}"/>
    <cellStyle name="Normal 3 3 4 2 3 2 2 2" xfId="5268" xr:uid="{00000000-0005-0000-0000-0000439E0000}"/>
    <cellStyle name="Normal 3 3 4 2 3 2 2 2 2" xfId="10119" xr:uid="{00000000-0005-0000-0000-0000449E0000}"/>
    <cellStyle name="Normal 3 3 4 2 3 2 2 2 2 2" xfId="36869" xr:uid="{00000000-0005-0000-0000-0000459E0000}"/>
    <cellStyle name="Normal 3 3 4 2 3 2 2 2 3" xfId="14861" xr:uid="{00000000-0005-0000-0000-0000469E0000}"/>
    <cellStyle name="Normal 3 3 4 2 3 2 2 2 3 2" xfId="41611" xr:uid="{00000000-0005-0000-0000-0000479E0000}"/>
    <cellStyle name="Normal 3 3 4 2 3 2 2 2 4" xfId="24662" xr:uid="{00000000-0005-0000-0000-0000489E0000}"/>
    <cellStyle name="Normal 3 3 4 2 3 2 2 2 4 2" xfId="51409" xr:uid="{00000000-0005-0000-0000-0000499E0000}"/>
    <cellStyle name="Normal 3 3 4 2 3 2 2 2 5" xfId="32018" xr:uid="{00000000-0005-0000-0000-00004A9E0000}"/>
    <cellStyle name="Normal 3 3 4 2 3 2 2 3" xfId="7645" xr:uid="{00000000-0005-0000-0000-00004B9E0000}"/>
    <cellStyle name="Normal 3 3 4 2 3 2 2 3 2" xfId="34395" xr:uid="{00000000-0005-0000-0000-00004C9E0000}"/>
    <cellStyle name="Normal 3 3 4 2 3 2 2 4" xfId="12491" xr:uid="{00000000-0005-0000-0000-00004D9E0000}"/>
    <cellStyle name="Normal 3 3 4 2 3 2 2 4 2" xfId="39241" xr:uid="{00000000-0005-0000-0000-00004E9E0000}"/>
    <cellStyle name="Normal 3 3 4 2 3 2 2 5" xfId="17336" xr:uid="{00000000-0005-0000-0000-00004F9E0000}"/>
    <cellStyle name="Normal 3 3 4 2 3 2 2 5 2" xfId="44086" xr:uid="{00000000-0005-0000-0000-0000509E0000}"/>
    <cellStyle name="Normal 3 3 4 2 3 2 2 6" xfId="19737" xr:uid="{00000000-0005-0000-0000-0000519E0000}"/>
    <cellStyle name="Normal 3 3 4 2 3 2 2 6 2" xfId="46484" xr:uid="{00000000-0005-0000-0000-0000529E0000}"/>
    <cellStyle name="Normal 3 3 4 2 3 2 2 7" xfId="22188" xr:uid="{00000000-0005-0000-0000-0000539E0000}"/>
    <cellStyle name="Normal 3 3 4 2 3 2 2 7 2" xfId="48935" xr:uid="{00000000-0005-0000-0000-0000549E0000}"/>
    <cellStyle name="Normal 3 3 4 2 3 2 2 8" xfId="27054" xr:uid="{00000000-0005-0000-0000-0000559E0000}"/>
    <cellStyle name="Normal 3 3 4 2 3 2 2 8 2" xfId="53799" xr:uid="{00000000-0005-0000-0000-0000569E0000}"/>
    <cellStyle name="Normal 3 3 4 2 3 2 2 9" xfId="29544" xr:uid="{00000000-0005-0000-0000-0000579E0000}"/>
    <cellStyle name="Normal 3 3 4 2 3 2 3" xfId="3840" xr:uid="{00000000-0005-0000-0000-0000589E0000}"/>
    <cellStyle name="Normal 3 3 4 2 3 2 3 2" xfId="8697" xr:uid="{00000000-0005-0000-0000-0000599E0000}"/>
    <cellStyle name="Normal 3 3 4 2 3 2 3 2 2" xfId="35447" xr:uid="{00000000-0005-0000-0000-00005A9E0000}"/>
    <cellStyle name="Normal 3 3 4 2 3 2 3 3" xfId="13439" xr:uid="{00000000-0005-0000-0000-00005B9E0000}"/>
    <cellStyle name="Normal 3 3 4 2 3 2 3 3 2" xfId="40189" xr:uid="{00000000-0005-0000-0000-00005C9E0000}"/>
    <cellStyle name="Normal 3 3 4 2 3 2 3 4" xfId="23240" xr:uid="{00000000-0005-0000-0000-00005D9E0000}"/>
    <cellStyle name="Normal 3 3 4 2 3 2 3 4 2" xfId="49987" xr:uid="{00000000-0005-0000-0000-00005E9E0000}"/>
    <cellStyle name="Normal 3 3 4 2 3 2 3 5" xfId="30596" xr:uid="{00000000-0005-0000-0000-00005F9E0000}"/>
    <cellStyle name="Normal 3 3 4 2 3 2 4" xfId="6223" xr:uid="{00000000-0005-0000-0000-0000609E0000}"/>
    <cellStyle name="Normal 3 3 4 2 3 2 4 2" xfId="32973" xr:uid="{00000000-0005-0000-0000-0000619E0000}"/>
    <cellStyle name="Normal 3 3 4 2 3 2 5" xfId="11069" xr:uid="{00000000-0005-0000-0000-0000629E0000}"/>
    <cellStyle name="Normal 3 3 4 2 3 2 5 2" xfId="37819" xr:uid="{00000000-0005-0000-0000-0000639E0000}"/>
    <cellStyle name="Normal 3 3 4 2 3 2 6" xfId="15914" xr:uid="{00000000-0005-0000-0000-0000649E0000}"/>
    <cellStyle name="Normal 3 3 4 2 3 2 6 2" xfId="42664" xr:uid="{00000000-0005-0000-0000-0000659E0000}"/>
    <cellStyle name="Normal 3 3 4 2 3 2 7" xfId="18315" xr:uid="{00000000-0005-0000-0000-0000669E0000}"/>
    <cellStyle name="Normal 3 3 4 2 3 2 7 2" xfId="45062" xr:uid="{00000000-0005-0000-0000-0000679E0000}"/>
    <cellStyle name="Normal 3 3 4 2 3 2 8" xfId="20766" xr:uid="{00000000-0005-0000-0000-0000689E0000}"/>
    <cellStyle name="Normal 3 3 4 2 3 2 8 2" xfId="47513" xr:uid="{00000000-0005-0000-0000-0000699E0000}"/>
    <cellStyle name="Normal 3 3 4 2 3 2 9" xfId="25632" xr:uid="{00000000-0005-0000-0000-00006A9E0000}"/>
    <cellStyle name="Normal 3 3 4 2 3 2 9 2" xfId="52377" xr:uid="{00000000-0005-0000-0000-00006B9E0000}"/>
    <cellStyle name="Normal 3 3 4 2 3 3" xfId="1836" xr:uid="{00000000-0005-0000-0000-00006C9E0000}"/>
    <cellStyle name="Normal 3 3 4 2 3 3 2" xfId="4319" xr:uid="{00000000-0005-0000-0000-00006D9E0000}"/>
    <cellStyle name="Normal 3 3 4 2 3 3 2 2" xfId="9171" xr:uid="{00000000-0005-0000-0000-00006E9E0000}"/>
    <cellStyle name="Normal 3 3 4 2 3 3 2 2 2" xfId="35921" xr:uid="{00000000-0005-0000-0000-00006F9E0000}"/>
    <cellStyle name="Normal 3 3 4 2 3 3 2 3" xfId="13913" xr:uid="{00000000-0005-0000-0000-0000709E0000}"/>
    <cellStyle name="Normal 3 3 4 2 3 3 2 3 2" xfId="40663" xr:uid="{00000000-0005-0000-0000-0000719E0000}"/>
    <cellStyle name="Normal 3 3 4 2 3 3 2 4" xfId="23714" xr:uid="{00000000-0005-0000-0000-0000729E0000}"/>
    <cellStyle name="Normal 3 3 4 2 3 3 2 4 2" xfId="50461" xr:uid="{00000000-0005-0000-0000-0000739E0000}"/>
    <cellStyle name="Normal 3 3 4 2 3 3 2 5" xfId="31070" xr:uid="{00000000-0005-0000-0000-0000749E0000}"/>
    <cellStyle name="Normal 3 3 4 2 3 3 3" xfId="6697" xr:uid="{00000000-0005-0000-0000-0000759E0000}"/>
    <cellStyle name="Normal 3 3 4 2 3 3 3 2" xfId="33447" xr:uid="{00000000-0005-0000-0000-0000769E0000}"/>
    <cellStyle name="Normal 3 3 4 2 3 3 4" xfId="11543" xr:uid="{00000000-0005-0000-0000-0000779E0000}"/>
    <cellStyle name="Normal 3 3 4 2 3 3 4 2" xfId="38293" xr:uid="{00000000-0005-0000-0000-0000789E0000}"/>
    <cellStyle name="Normal 3 3 4 2 3 3 5" xfId="16388" xr:uid="{00000000-0005-0000-0000-0000799E0000}"/>
    <cellStyle name="Normal 3 3 4 2 3 3 5 2" xfId="43138" xr:uid="{00000000-0005-0000-0000-00007A9E0000}"/>
    <cellStyle name="Normal 3 3 4 2 3 3 6" xfId="18789" xr:uid="{00000000-0005-0000-0000-00007B9E0000}"/>
    <cellStyle name="Normal 3 3 4 2 3 3 6 2" xfId="45536" xr:uid="{00000000-0005-0000-0000-00007C9E0000}"/>
    <cellStyle name="Normal 3 3 4 2 3 3 7" xfId="21240" xr:uid="{00000000-0005-0000-0000-00007D9E0000}"/>
    <cellStyle name="Normal 3 3 4 2 3 3 7 2" xfId="47987" xr:uid="{00000000-0005-0000-0000-00007E9E0000}"/>
    <cellStyle name="Normal 3 3 4 2 3 3 8" xfId="26106" xr:uid="{00000000-0005-0000-0000-00007F9E0000}"/>
    <cellStyle name="Normal 3 3 4 2 3 3 8 2" xfId="52851" xr:uid="{00000000-0005-0000-0000-0000809E0000}"/>
    <cellStyle name="Normal 3 3 4 2 3 3 9" xfId="28596" xr:uid="{00000000-0005-0000-0000-0000819E0000}"/>
    <cellStyle name="Normal 3 3 4 2 3 4" xfId="2311" xr:uid="{00000000-0005-0000-0000-0000829E0000}"/>
    <cellStyle name="Normal 3 3 4 2 3 4 2" xfId="4794" xr:uid="{00000000-0005-0000-0000-0000839E0000}"/>
    <cellStyle name="Normal 3 3 4 2 3 4 2 2" xfId="9645" xr:uid="{00000000-0005-0000-0000-0000849E0000}"/>
    <cellStyle name="Normal 3 3 4 2 3 4 2 2 2" xfId="36395" xr:uid="{00000000-0005-0000-0000-0000859E0000}"/>
    <cellStyle name="Normal 3 3 4 2 3 4 2 3" xfId="14387" xr:uid="{00000000-0005-0000-0000-0000869E0000}"/>
    <cellStyle name="Normal 3 3 4 2 3 4 2 3 2" xfId="41137" xr:uid="{00000000-0005-0000-0000-0000879E0000}"/>
    <cellStyle name="Normal 3 3 4 2 3 4 2 4" xfId="24188" xr:uid="{00000000-0005-0000-0000-0000889E0000}"/>
    <cellStyle name="Normal 3 3 4 2 3 4 2 4 2" xfId="50935" xr:uid="{00000000-0005-0000-0000-0000899E0000}"/>
    <cellStyle name="Normal 3 3 4 2 3 4 2 5" xfId="31544" xr:uid="{00000000-0005-0000-0000-00008A9E0000}"/>
    <cellStyle name="Normal 3 3 4 2 3 4 3" xfId="7171" xr:uid="{00000000-0005-0000-0000-00008B9E0000}"/>
    <cellStyle name="Normal 3 3 4 2 3 4 3 2" xfId="33921" xr:uid="{00000000-0005-0000-0000-00008C9E0000}"/>
    <cellStyle name="Normal 3 3 4 2 3 4 4" xfId="12017" xr:uid="{00000000-0005-0000-0000-00008D9E0000}"/>
    <cellStyle name="Normal 3 3 4 2 3 4 4 2" xfId="38767" xr:uid="{00000000-0005-0000-0000-00008E9E0000}"/>
    <cellStyle name="Normal 3 3 4 2 3 4 5" xfId="16862" xr:uid="{00000000-0005-0000-0000-00008F9E0000}"/>
    <cellStyle name="Normal 3 3 4 2 3 4 5 2" xfId="43612" xr:uid="{00000000-0005-0000-0000-0000909E0000}"/>
    <cellStyle name="Normal 3 3 4 2 3 4 6" xfId="19263" xr:uid="{00000000-0005-0000-0000-0000919E0000}"/>
    <cellStyle name="Normal 3 3 4 2 3 4 6 2" xfId="46010" xr:uid="{00000000-0005-0000-0000-0000929E0000}"/>
    <cellStyle name="Normal 3 3 4 2 3 4 7" xfId="21714" xr:uid="{00000000-0005-0000-0000-0000939E0000}"/>
    <cellStyle name="Normal 3 3 4 2 3 4 7 2" xfId="48461" xr:uid="{00000000-0005-0000-0000-0000949E0000}"/>
    <cellStyle name="Normal 3 3 4 2 3 4 8" xfId="26580" xr:uid="{00000000-0005-0000-0000-0000959E0000}"/>
    <cellStyle name="Normal 3 3 4 2 3 4 8 2" xfId="53325" xr:uid="{00000000-0005-0000-0000-0000969E0000}"/>
    <cellStyle name="Normal 3 3 4 2 3 4 9" xfId="29070" xr:uid="{00000000-0005-0000-0000-0000979E0000}"/>
    <cellStyle name="Normal 3 3 4 2 3 5" xfId="3338" xr:uid="{00000000-0005-0000-0000-0000989E0000}"/>
    <cellStyle name="Normal 3 3 4 2 3 5 2" xfId="8197" xr:uid="{00000000-0005-0000-0000-0000999E0000}"/>
    <cellStyle name="Normal 3 3 4 2 3 5 2 2" xfId="34947" xr:uid="{00000000-0005-0000-0000-00009A9E0000}"/>
    <cellStyle name="Normal 3 3 4 2 3 5 3" xfId="12965" xr:uid="{00000000-0005-0000-0000-00009B9E0000}"/>
    <cellStyle name="Normal 3 3 4 2 3 5 3 2" xfId="39715" xr:uid="{00000000-0005-0000-0000-00009C9E0000}"/>
    <cellStyle name="Normal 3 3 4 2 3 5 4" xfId="22740" xr:uid="{00000000-0005-0000-0000-00009D9E0000}"/>
    <cellStyle name="Normal 3 3 4 2 3 5 4 2" xfId="49487" xr:uid="{00000000-0005-0000-0000-00009E9E0000}"/>
    <cellStyle name="Normal 3 3 4 2 3 5 5" xfId="30096" xr:uid="{00000000-0005-0000-0000-00009F9E0000}"/>
    <cellStyle name="Normal 3 3 4 2 3 6" xfId="5749" xr:uid="{00000000-0005-0000-0000-0000A09E0000}"/>
    <cellStyle name="Normal 3 3 4 2 3 6 2" xfId="32499" xr:uid="{00000000-0005-0000-0000-0000A19E0000}"/>
    <cellStyle name="Normal 3 3 4 2 3 7" xfId="10595" xr:uid="{00000000-0005-0000-0000-0000A29E0000}"/>
    <cellStyle name="Normal 3 3 4 2 3 7 2" xfId="37345" xr:uid="{00000000-0005-0000-0000-0000A39E0000}"/>
    <cellStyle name="Normal 3 3 4 2 3 8" xfId="15440" xr:uid="{00000000-0005-0000-0000-0000A49E0000}"/>
    <cellStyle name="Normal 3 3 4 2 3 8 2" xfId="42190" xr:uid="{00000000-0005-0000-0000-0000A59E0000}"/>
    <cellStyle name="Normal 3 3 4 2 3 9" xfId="17839" xr:uid="{00000000-0005-0000-0000-0000A69E0000}"/>
    <cellStyle name="Normal 3 3 4 2 3 9 2" xfId="44586" xr:uid="{00000000-0005-0000-0000-0000A79E0000}"/>
    <cellStyle name="Normal 3 3 4 2 4" xfId="1118" xr:uid="{00000000-0005-0000-0000-0000A89E0000}"/>
    <cellStyle name="Normal 3 3 4 2 4 10" xfId="27885" xr:uid="{00000000-0005-0000-0000-0000A99E0000}"/>
    <cellStyle name="Normal 3 3 4 2 4 2" xfId="2548" xr:uid="{00000000-0005-0000-0000-0000AA9E0000}"/>
    <cellStyle name="Normal 3 3 4 2 4 2 2" xfId="5031" xr:uid="{00000000-0005-0000-0000-0000AB9E0000}"/>
    <cellStyle name="Normal 3 3 4 2 4 2 2 2" xfId="9882" xr:uid="{00000000-0005-0000-0000-0000AC9E0000}"/>
    <cellStyle name="Normal 3 3 4 2 4 2 2 2 2" xfId="36632" xr:uid="{00000000-0005-0000-0000-0000AD9E0000}"/>
    <cellStyle name="Normal 3 3 4 2 4 2 2 3" xfId="14624" xr:uid="{00000000-0005-0000-0000-0000AE9E0000}"/>
    <cellStyle name="Normal 3 3 4 2 4 2 2 3 2" xfId="41374" xr:uid="{00000000-0005-0000-0000-0000AF9E0000}"/>
    <cellStyle name="Normal 3 3 4 2 4 2 2 4" xfId="24425" xr:uid="{00000000-0005-0000-0000-0000B09E0000}"/>
    <cellStyle name="Normal 3 3 4 2 4 2 2 4 2" xfId="51172" xr:uid="{00000000-0005-0000-0000-0000B19E0000}"/>
    <cellStyle name="Normal 3 3 4 2 4 2 2 5" xfId="31781" xr:uid="{00000000-0005-0000-0000-0000B29E0000}"/>
    <cellStyle name="Normal 3 3 4 2 4 2 3" xfId="7408" xr:uid="{00000000-0005-0000-0000-0000B39E0000}"/>
    <cellStyle name="Normal 3 3 4 2 4 2 3 2" xfId="34158" xr:uid="{00000000-0005-0000-0000-0000B49E0000}"/>
    <cellStyle name="Normal 3 3 4 2 4 2 4" xfId="12254" xr:uid="{00000000-0005-0000-0000-0000B59E0000}"/>
    <cellStyle name="Normal 3 3 4 2 4 2 4 2" xfId="39004" xr:uid="{00000000-0005-0000-0000-0000B69E0000}"/>
    <cellStyle name="Normal 3 3 4 2 4 2 5" xfId="17099" xr:uid="{00000000-0005-0000-0000-0000B79E0000}"/>
    <cellStyle name="Normal 3 3 4 2 4 2 5 2" xfId="43849" xr:uid="{00000000-0005-0000-0000-0000B89E0000}"/>
    <cellStyle name="Normal 3 3 4 2 4 2 6" xfId="19500" xr:uid="{00000000-0005-0000-0000-0000B99E0000}"/>
    <cellStyle name="Normal 3 3 4 2 4 2 6 2" xfId="46247" xr:uid="{00000000-0005-0000-0000-0000BA9E0000}"/>
    <cellStyle name="Normal 3 3 4 2 4 2 7" xfId="21951" xr:uid="{00000000-0005-0000-0000-0000BB9E0000}"/>
    <cellStyle name="Normal 3 3 4 2 4 2 7 2" xfId="48698" xr:uid="{00000000-0005-0000-0000-0000BC9E0000}"/>
    <cellStyle name="Normal 3 3 4 2 4 2 8" xfId="26817" xr:uid="{00000000-0005-0000-0000-0000BD9E0000}"/>
    <cellStyle name="Normal 3 3 4 2 4 2 8 2" xfId="53562" xr:uid="{00000000-0005-0000-0000-0000BE9E0000}"/>
    <cellStyle name="Normal 3 3 4 2 4 2 9" xfId="29307" xr:uid="{00000000-0005-0000-0000-0000BF9E0000}"/>
    <cellStyle name="Normal 3 3 4 2 4 3" xfId="3602" xr:uid="{00000000-0005-0000-0000-0000C09E0000}"/>
    <cellStyle name="Normal 3 3 4 2 4 3 2" xfId="8460" xr:uid="{00000000-0005-0000-0000-0000C19E0000}"/>
    <cellStyle name="Normal 3 3 4 2 4 3 2 2" xfId="35210" xr:uid="{00000000-0005-0000-0000-0000C29E0000}"/>
    <cellStyle name="Normal 3 3 4 2 4 3 3" xfId="13202" xr:uid="{00000000-0005-0000-0000-0000C39E0000}"/>
    <cellStyle name="Normal 3 3 4 2 4 3 3 2" xfId="39952" xr:uid="{00000000-0005-0000-0000-0000C49E0000}"/>
    <cellStyle name="Normal 3 3 4 2 4 3 4" xfId="23003" xr:uid="{00000000-0005-0000-0000-0000C59E0000}"/>
    <cellStyle name="Normal 3 3 4 2 4 3 4 2" xfId="49750" xr:uid="{00000000-0005-0000-0000-0000C69E0000}"/>
    <cellStyle name="Normal 3 3 4 2 4 3 5" xfId="30359" xr:uid="{00000000-0005-0000-0000-0000C79E0000}"/>
    <cellStyle name="Normal 3 3 4 2 4 4" xfId="5986" xr:uid="{00000000-0005-0000-0000-0000C89E0000}"/>
    <cellStyle name="Normal 3 3 4 2 4 4 2" xfId="32736" xr:uid="{00000000-0005-0000-0000-0000C99E0000}"/>
    <cellStyle name="Normal 3 3 4 2 4 5" xfId="10832" xr:uid="{00000000-0005-0000-0000-0000CA9E0000}"/>
    <cellStyle name="Normal 3 3 4 2 4 5 2" xfId="37582" xr:uid="{00000000-0005-0000-0000-0000CB9E0000}"/>
    <cellStyle name="Normal 3 3 4 2 4 6" xfId="15677" xr:uid="{00000000-0005-0000-0000-0000CC9E0000}"/>
    <cellStyle name="Normal 3 3 4 2 4 6 2" xfId="42427" xr:uid="{00000000-0005-0000-0000-0000CD9E0000}"/>
    <cellStyle name="Normal 3 3 4 2 4 7" xfId="18078" xr:uid="{00000000-0005-0000-0000-0000CE9E0000}"/>
    <cellStyle name="Normal 3 3 4 2 4 7 2" xfId="44825" xr:uid="{00000000-0005-0000-0000-0000CF9E0000}"/>
    <cellStyle name="Normal 3 3 4 2 4 8" xfId="20529" xr:uid="{00000000-0005-0000-0000-0000D09E0000}"/>
    <cellStyle name="Normal 3 3 4 2 4 8 2" xfId="47276" xr:uid="{00000000-0005-0000-0000-0000D19E0000}"/>
    <cellStyle name="Normal 3 3 4 2 4 9" xfId="25395" xr:uid="{00000000-0005-0000-0000-0000D29E0000}"/>
    <cellStyle name="Normal 3 3 4 2 4 9 2" xfId="52140" xr:uid="{00000000-0005-0000-0000-0000D39E0000}"/>
    <cellStyle name="Normal 3 3 4 2 5" xfId="1598" xr:uid="{00000000-0005-0000-0000-0000D49E0000}"/>
    <cellStyle name="Normal 3 3 4 2 5 2" xfId="4081" xr:uid="{00000000-0005-0000-0000-0000D59E0000}"/>
    <cellStyle name="Normal 3 3 4 2 5 2 2" xfId="8934" xr:uid="{00000000-0005-0000-0000-0000D69E0000}"/>
    <cellStyle name="Normal 3 3 4 2 5 2 2 2" xfId="35684" xr:uid="{00000000-0005-0000-0000-0000D79E0000}"/>
    <cellStyle name="Normal 3 3 4 2 5 2 3" xfId="13676" xr:uid="{00000000-0005-0000-0000-0000D89E0000}"/>
    <cellStyle name="Normal 3 3 4 2 5 2 3 2" xfId="40426" xr:uid="{00000000-0005-0000-0000-0000D99E0000}"/>
    <cellStyle name="Normal 3 3 4 2 5 2 4" xfId="23477" xr:uid="{00000000-0005-0000-0000-0000DA9E0000}"/>
    <cellStyle name="Normal 3 3 4 2 5 2 4 2" xfId="50224" xr:uid="{00000000-0005-0000-0000-0000DB9E0000}"/>
    <cellStyle name="Normal 3 3 4 2 5 2 5" xfId="30833" xr:uid="{00000000-0005-0000-0000-0000DC9E0000}"/>
    <cellStyle name="Normal 3 3 4 2 5 3" xfId="6460" xr:uid="{00000000-0005-0000-0000-0000DD9E0000}"/>
    <cellStyle name="Normal 3 3 4 2 5 3 2" xfId="33210" xr:uid="{00000000-0005-0000-0000-0000DE9E0000}"/>
    <cellStyle name="Normal 3 3 4 2 5 4" xfId="11306" xr:uid="{00000000-0005-0000-0000-0000DF9E0000}"/>
    <cellStyle name="Normal 3 3 4 2 5 4 2" xfId="38056" xr:uid="{00000000-0005-0000-0000-0000E09E0000}"/>
    <cellStyle name="Normal 3 3 4 2 5 5" xfId="16151" xr:uid="{00000000-0005-0000-0000-0000E19E0000}"/>
    <cellStyle name="Normal 3 3 4 2 5 5 2" xfId="42901" xr:uid="{00000000-0005-0000-0000-0000E29E0000}"/>
    <cellStyle name="Normal 3 3 4 2 5 6" xfId="18552" xr:uid="{00000000-0005-0000-0000-0000E39E0000}"/>
    <cellStyle name="Normal 3 3 4 2 5 6 2" xfId="45299" xr:uid="{00000000-0005-0000-0000-0000E49E0000}"/>
    <cellStyle name="Normal 3 3 4 2 5 7" xfId="21003" xr:uid="{00000000-0005-0000-0000-0000E59E0000}"/>
    <cellStyle name="Normal 3 3 4 2 5 7 2" xfId="47750" xr:uid="{00000000-0005-0000-0000-0000E69E0000}"/>
    <cellStyle name="Normal 3 3 4 2 5 8" xfId="25869" xr:uid="{00000000-0005-0000-0000-0000E79E0000}"/>
    <cellStyle name="Normal 3 3 4 2 5 8 2" xfId="52614" xr:uid="{00000000-0005-0000-0000-0000E89E0000}"/>
    <cellStyle name="Normal 3 3 4 2 5 9" xfId="28359" xr:uid="{00000000-0005-0000-0000-0000E99E0000}"/>
    <cellStyle name="Normal 3 3 4 2 6" xfId="2074" xr:uid="{00000000-0005-0000-0000-0000EA9E0000}"/>
    <cellStyle name="Normal 3 3 4 2 6 2" xfId="4557" xr:uid="{00000000-0005-0000-0000-0000EB9E0000}"/>
    <cellStyle name="Normal 3 3 4 2 6 2 2" xfId="9408" xr:uid="{00000000-0005-0000-0000-0000EC9E0000}"/>
    <cellStyle name="Normal 3 3 4 2 6 2 2 2" xfId="36158" xr:uid="{00000000-0005-0000-0000-0000ED9E0000}"/>
    <cellStyle name="Normal 3 3 4 2 6 2 3" xfId="14150" xr:uid="{00000000-0005-0000-0000-0000EE9E0000}"/>
    <cellStyle name="Normal 3 3 4 2 6 2 3 2" xfId="40900" xr:uid="{00000000-0005-0000-0000-0000EF9E0000}"/>
    <cellStyle name="Normal 3 3 4 2 6 2 4" xfId="23951" xr:uid="{00000000-0005-0000-0000-0000F09E0000}"/>
    <cellStyle name="Normal 3 3 4 2 6 2 4 2" xfId="50698" xr:uid="{00000000-0005-0000-0000-0000F19E0000}"/>
    <cellStyle name="Normal 3 3 4 2 6 2 5" xfId="31307" xr:uid="{00000000-0005-0000-0000-0000F29E0000}"/>
    <cellStyle name="Normal 3 3 4 2 6 3" xfId="6934" xr:uid="{00000000-0005-0000-0000-0000F39E0000}"/>
    <cellStyle name="Normal 3 3 4 2 6 3 2" xfId="33684" xr:uid="{00000000-0005-0000-0000-0000F49E0000}"/>
    <cellStyle name="Normal 3 3 4 2 6 4" xfId="11780" xr:uid="{00000000-0005-0000-0000-0000F59E0000}"/>
    <cellStyle name="Normal 3 3 4 2 6 4 2" xfId="38530" xr:uid="{00000000-0005-0000-0000-0000F69E0000}"/>
    <cellStyle name="Normal 3 3 4 2 6 5" xfId="16625" xr:uid="{00000000-0005-0000-0000-0000F79E0000}"/>
    <cellStyle name="Normal 3 3 4 2 6 5 2" xfId="43375" xr:uid="{00000000-0005-0000-0000-0000F89E0000}"/>
    <cellStyle name="Normal 3 3 4 2 6 6" xfId="19026" xr:uid="{00000000-0005-0000-0000-0000F99E0000}"/>
    <cellStyle name="Normal 3 3 4 2 6 6 2" xfId="45773" xr:uid="{00000000-0005-0000-0000-0000FA9E0000}"/>
    <cellStyle name="Normal 3 3 4 2 6 7" xfId="21477" xr:uid="{00000000-0005-0000-0000-0000FB9E0000}"/>
    <cellStyle name="Normal 3 3 4 2 6 7 2" xfId="48224" xr:uid="{00000000-0005-0000-0000-0000FC9E0000}"/>
    <cellStyle name="Normal 3 3 4 2 6 8" xfId="26343" xr:uid="{00000000-0005-0000-0000-0000FD9E0000}"/>
    <cellStyle name="Normal 3 3 4 2 6 8 2" xfId="53088" xr:uid="{00000000-0005-0000-0000-0000FE9E0000}"/>
    <cellStyle name="Normal 3 3 4 2 6 9" xfId="28833" xr:uid="{00000000-0005-0000-0000-0000FF9E0000}"/>
    <cellStyle name="Normal 3 3 4 2 7" xfId="3049" xr:uid="{00000000-0005-0000-0000-0000009F0000}"/>
    <cellStyle name="Normal 3 3 4 2 7 2" xfId="7908" xr:uid="{00000000-0005-0000-0000-0000019F0000}"/>
    <cellStyle name="Normal 3 3 4 2 7 2 2" xfId="34658" xr:uid="{00000000-0005-0000-0000-0000029F0000}"/>
    <cellStyle name="Normal 3 3 4 2 7 3" xfId="12728" xr:uid="{00000000-0005-0000-0000-0000039F0000}"/>
    <cellStyle name="Normal 3 3 4 2 7 3 2" xfId="39478" xr:uid="{00000000-0005-0000-0000-0000049F0000}"/>
    <cellStyle name="Normal 3 3 4 2 7 4" xfId="22451" xr:uid="{00000000-0005-0000-0000-0000059F0000}"/>
    <cellStyle name="Normal 3 3 4 2 7 4 2" xfId="49198" xr:uid="{00000000-0005-0000-0000-0000069F0000}"/>
    <cellStyle name="Normal 3 3 4 2 7 5" xfId="29807" xr:uid="{00000000-0005-0000-0000-0000079F0000}"/>
    <cellStyle name="Normal 3 3 4 2 8" xfId="5512" xr:uid="{00000000-0005-0000-0000-0000089F0000}"/>
    <cellStyle name="Normal 3 3 4 2 8 2" xfId="32262" xr:uid="{00000000-0005-0000-0000-0000099F0000}"/>
    <cellStyle name="Normal 3 3 4 2 9" xfId="10357" xr:uid="{00000000-0005-0000-0000-00000A9F0000}"/>
    <cellStyle name="Normal 3 3 4 2 9 2" xfId="37107" xr:uid="{00000000-0005-0000-0000-00000B9F0000}"/>
    <cellStyle name="Normal 3 3 4 3" xfId="550" xr:uid="{00000000-0005-0000-0000-00000C9F0000}"/>
    <cellStyle name="Normal 3 3 4 3 10" xfId="15238" xr:uid="{00000000-0005-0000-0000-00000D9F0000}"/>
    <cellStyle name="Normal 3 3 4 3 10 2" xfId="41988" xr:uid="{00000000-0005-0000-0000-00000E9F0000}"/>
    <cellStyle name="Normal 3 3 4 3 11" xfId="17631" xr:uid="{00000000-0005-0000-0000-00000F9F0000}"/>
    <cellStyle name="Normal 3 3 4 3 11 2" xfId="44378" xr:uid="{00000000-0005-0000-0000-0000109F0000}"/>
    <cellStyle name="Normal 3 3 4 3 12" xfId="20089" xr:uid="{00000000-0005-0000-0000-0000119F0000}"/>
    <cellStyle name="Normal 3 3 4 3 12 2" xfId="46836" xr:uid="{00000000-0005-0000-0000-0000129F0000}"/>
    <cellStyle name="Normal 3 3 4 3 13" xfId="24955" xr:uid="{00000000-0005-0000-0000-0000139F0000}"/>
    <cellStyle name="Normal 3 3 4 3 13 2" xfId="51701" xr:uid="{00000000-0005-0000-0000-0000149F0000}"/>
    <cellStyle name="Normal 3 3 4 3 14" xfId="27368" xr:uid="{00000000-0005-0000-0000-0000159F0000}"/>
    <cellStyle name="Normal 3 3 4 3 2" xfId="742" xr:uid="{00000000-0005-0000-0000-0000169F0000}"/>
    <cellStyle name="Normal 3 3 4 3 2 10" xfId="17772" xr:uid="{00000000-0005-0000-0000-0000179F0000}"/>
    <cellStyle name="Normal 3 3 4 3 2 10 2" xfId="44519" xr:uid="{00000000-0005-0000-0000-0000189F0000}"/>
    <cellStyle name="Normal 3 3 4 3 2 11" xfId="20225" xr:uid="{00000000-0005-0000-0000-0000199F0000}"/>
    <cellStyle name="Normal 3 3 4 3 2 11 2" xfId="46972" xr:uid="{00000000-0005-0000-0000-00001A9F0000}"/>
    <cellStyle name="Normal 3 3 4 3 2 12" xfId="25091" xr:uid="{00000000-0005-0000-0000-00001B9F0000}"/>
    <cellStyle name="Normal 3 3 4 3 2 12 2" xfId="51837" xr:uid="{00000000-0005-0000-0000-00001C9F0000}"/>
    <cellStyle name="Normal 3 3 4 3 2 13" xfId="27549" xr:uid="{00000000-0005-0000-0000-00001D9F0000}"/>
    <cellStyle name="Normal 3 3 4 3 2 2" xfId="1051" xr:uid="{00000000-0005-0000-0000-00001E9F0000}"/>
    <cellStyle name="Normal 3 3 4 3 2 2 10" xfId="20463" xr:uid="{00000000-0005-0000-0000-00001F9F0000}"/>
    <cellStyle name="Normal 3 3 4 3 2 2 10 2" xfId="47210" xr:uid="{00000000-0005-0000-0000-0000209F0000}"/>
    <cellStyle name="Normal 3 3 4 3 2 2 11" xfId="25329" xr:uid="{00000000-0005-0000-0000-0000219F0000}"/>
    <cellStyle name="Normal 3 3 4 3 2 2 11 2" xfId="52074" xr:uid="{00000000-0005-0000-0000-0000229F0000}"/>
    <cellStyle name="Normal 3 3 4 3 2 2 12" xfId="27819" xr:uid="{00000000-0005-0000-0000-0000239F0000}"/>
    <cellStyle name="Normal 3 3 4 3 2 2 2" xfId="1528" xr:uid="{00000000-0005-0000-0000-0000249F0000}"/>
    <cellStyle name="Normal 3 3 4 3 2 2 2 10" xfId="28293" xr:uid="{00000000-0005-0000-0000-0000259F0000}"/>
    <cellStyle name="Normal 3 3 4 3 2 2 2 2" xfId="2956" xr:uid="{00000000-0005-0000-0000-0000269F0000}"/>
    <cellStyle name="Normal 3 3 4 3 2 2 2 2 2" xfId="5439" xr:uid="{00000000-0005-0000-0000-0000279F0000}"/>
    <cellStyle name="Normal 3 3 4 3 2 2 2 2 2 2" xfId="10290" xr:uid="{00000000-0005-0000-0000-0000289F0000}"/>
    <cellStyle name="Normal 3 3 4 3 2 2 2 2 2 2 2" xfId="37040" xr:uid="{00000000-0005-0000-0000-0000299F0000}"/>
    <cellStyle name="Normal 3 3 4 3 2 2 2 2 2 3" xfId="15032" xr:uid="{00000000-0005-0000-0000-00002A9F0000}"/>
    <cellStyle name="Normal 3 3 4 3 2 2 2 2 2 3 2" xfId="41782" xr:uid="{00000000-0005-0000-0000-00002B9F0000}"/>
    <cellStyle name="Normal 3 3 4 3 2 2 2 2 2 4" xfId="24833" xr:uid="{00000000-0005-0000-0000-00002C9F0000}"/>
    <cellStyle name="Normal 3 3 4 3 2 2 2 2 2 4 2" xfId="51580" xr:uid="{00000000-0005-0000-0000-00002D9F0000}"/>
    <cellStyle name="Normal 3 3 4 3 2 2 2 2 2 5" xfId="32189" xr:uid="{00000000-0005-0000-0000-00002E9F0000}"/>
    <cellStyle name="Normal 3 3 4 3 2 2 2 2 3" xfId="7816" xr:uid="{00000000-0005-0000-0000-00002F9F0000}"/>
    <cellStyle name="Normal 3 3 4 3 2 2 2 2 3 2" xfId="34566" xr:uid="{00000000-0005-0000-0000-0000309F0000}"/>
    <cellStyle name="Normal 3 3 4 3 2 2 2 2 4" xfId="12662" xr:uid="{00000000-0005-0000-0000-0000319F0000}"/>
    <cellStyle name="Normal 3 3 4 3 2 2 2 2 4 2" xfId="39412" xr:uid="{00000000-0005-0000-0000-0000329F0000}"/>
    <cellStyle name="Normal 3 3 4 3 2 2 2 2 5" xfId="17507" xr:uid="{00000000-0005-0000-0000-0000339F0000}"/>
    <cellStyle name="Normal 3 3 4 3 2 2 2 2 5 2" xfId="44257" xr:uid="{00000000-0005-0000-0000-0000349F0000}"/>
    <cellStyle name="Normal 3 3 4 3 2 2 2 2 6" xfId="19908" xr:uid="{00000000-0005-0000-0000-0000359F0000}"/>
    <cellStyle name="Normal 3 3 4 3 2 2 2 2 6 2" xfId="46655" xr:uid="{00000000-0005-0000-0000-0000369F0000}"/>
    <cellStyle name="Normal 3 3 4 3 2 2 2 2 7" xfId="22359" xr:uid="{00000000-0005-0000-0000-0000379F0000}"/>
    <cellStyle name="Normal 3 3 4 3 2 2 2 2 7 2" xfId="49106" xr:uid="{00000000-0005-0000-0000-0000389F0000}"/>
    <cellStyle name="Normal 3 3 4 3 2 2 2 2 8" xfId="27225" xr:uid="{00000000-0005-0000-0000-0000399F0000}"/>
    <cellStyle name="Normal 3 3 4 3 2 2 2 2 8 2" xfId="53970" xr:uid="{00000000-0005-0000-0000-00003A9F0000}"/>
    <cellStyle name="Normal 3 3 4 3 2 2 2 2 9" xfId="29715" xr:uid="{00000000-0005-0000-0000-00003B9F0000}"/>
    <cellStyle name="Normal 3 3 4 3 2 2 2 3" xfId="4011" xr:uid="{00000000-0005-0000-0000-00003C9F0000}"/>
    <cellStyle name="Normal 3 3 4 3 2 2 2 3 2" xfId="8868" xr:uid="{00000000-0005-0000-0000-00003D9F0000}"/>
    <cellStyle name="Normal 3 3 4 3 2 2 2 3 2 2" xfId="35618" xr:uid="{00000000-0005-0000-0000-00003E9F0000}"/>
    <cellStyle name="Normal 3 3 4 3 2 2 2 3 3" xfId="13610" xr:uid="{00000000-0005-0000-0000-00003F9F0000}"/>
    <cellStyle name="Normal 3 3 4 3 2 2 2 3 3 2" xfId="40360" xr:uid="{00000000-0005-0000-0000-0000409F0000}"/>
    <cellStyle name="Normal 3 3 4 3 2 2 2 3 4" xfId="23411" xr:uid="{00000000-0005-0000-0000-0000419F0000}"/>
    <cellStyle name="Normal 3 3 4 3 2 2 2 3 4 2" xfId="50158" xr:uid="{00000000-0005-0000-0000-0000429F0000}"/>
    <cellStyle name="Normal 3 3 4 3 2 2 2 3 5" xfId="30767" xr:uid="{00000000-0005-0000-0000-0000439F0000}"/>
    <cellStyle name="Normal 3 3 4 3 2 2 2 4" xfId="6394" xr:uid="{00000000-0005-0000-0000-0000449F0000}"/>
    <cellStyle name="Normal 3 3 4 3 2 2 2 4 2" xfId="33144" xr:uid="{00000000-0005-0000-0000-0000459F0000}"/>
    <cellStyle name="Normal 3 3 4 3 2 2 2 5" xfId="11240" xr:uid="{00000000-0005-0000-0000-0000469F0000}"/>
    <cellStyle name="Normal 3 3 4 3 2 2 2 5 2" xfId="37990" xr:uid="{00000000-0005-0000-0000-0000479F0000}"/>
    <cellStyle name="Normal 3 3 4 3 2 2 2 6" xfId="16085" xr:uid="{00000000-0005-0000-0000-0000489F0000}"/>
    <cellStyle name="Normal 3 3 4 3 2 2 2 6 2" xfId="42835" xr:uid="{00000000-0005-0000-0000-0000499F0000}"/>
    <cellStyle name="Normal 3 3 4 3 2 2 2 7" xfId="18486" xr:uid="{00000000-0005-0000-0000-00004A9F0000}"/>
    <cellStyle name="Normal 3 3 4 3 2 2 2 7 2" xfId="45233" xr:uid="{00000000-0005-0000-0000-00004B9F0000}"/>
    <cellStyle name="Normal 3 3 4 3 2 2 2 8" xfId="20937" xr:uid="{00000000-0005-0000-0000-00004C9F0000}"/>
    <cellStyle name="Normal 3 3 4 3 2 2 2 8 2" xfId="47684" xr:uid="{00000000-0005-0000-0000-00004D9F0000}"/>
    <cellStyle name="Normal 3 3 4 3 2 2 2 9" xfId="25803" xr:uid="{00000000-0005-0000-0000-00004E9F0000}"/>
    <cellStyle name="Normal 3 3 4 3 2 2 2 9 2" xfId="52548" xr:uid="{00000000-0005-0000-0000-00004F9F0000}"/>
    <cellStyle name="Normal 3 3 4 3 2 2 3" xfId="2007" xr:uid="{00000000-0005-0000-0000-0000509F0000}"/>
    <cellStyle name="Normal 3 3 4 3 2 2 3 2" xfId="4490" xr:uid="{00000000-0005-0000-0000-0000519F0000}"/>
    <cellStyle name="Normal 3 3 4 3 2 2 3 2 2" xfId="9342" xr:uid="{00000000-0005-0000-0000-0000529F0000}"/>
    <cellStyle name="Normal 3 3 4 3 2 2 3 2 2 2" xfId="36092" xr:uid="{00000000-0005-0000-0000-0000539F0000}"/>
    <cellStyle name="Normal 3 3 4 3 2 2 3 2 3" xfId="14084" xr:uid="{00000000-0005-0000-0000-0000549F0000}"/>
    <cellStyle name="Normal 3 3 4 3 2 2 3 2 3 2" xfId="40834" xr:uid="{00000000-0005-0000-0000-0000559F0000}"/>
    <cellStyle name="Normal 3 3 4 3 2 2 3 2 4" xfId="23885" xr:uid="{00000000-0005-0000-0000-0000569F0000}"/>
    <cellStyle name="Normal 3 3 4 3 2 2 3 2 4 2" xfId="50632" xr:uid="{00000000-0005-0000-0000-0000579F0000}"/>
    <cellStyle name="Normal 3 3 4 3 2 2 3 2 5" xfId="31241" xr:uid="{00000000-0005-0000-0000-0000589F0000}"/>
    <cellStyle name="Normal 3 3 4 3 2 2 3 3" xfId="6868" xr:uid="{00000000-0005-0000-0000-0000599F0000}"/>
    <cellStyle name="Normal 3 3 4 3 2 2 3 3 2" xfId="33618" xr:uid="{00000000-0005-0000-0000-00005A9F0000}"/>
    <cellStyle name="Normal 3 3 4 3 2 2 3 4" xfId="11714" xr:uid="{00000000-0005-0000-0000-00005B9F0000}"/>
    <cellStyle name="Normal 3 3 4 3 2 2 3 4 2" xfId="38464" xr:uid="{00000000-0005-0000-0000-00005C9F0000}"/>
    <cellStyle name="Normal 3 3 4 3 2 2 3 5" xfId="16559" xr:uid="{00000000-0005-0000-0000-00005D9F0000}"/>
    <cellStyle name="Normal 3 3 4 3 2 2 3 5 2" xfId="43309" xr:uid="{00000000-0005-0000-0000-00005E9F0000}"/>
    <cellStyle name="Normal 3 3 4 3 2 2 3 6" xfId="18960" xr:uid="{00000000-0005-0000-0000-00005F9F0000}"/>
    <cellStyle name="Normal 3 3 4 3 2 2 3 6 2" xfId="45707" xr:uid="{00000000-0005-0000-0000-0000609F0000}"/>
    <cellStyle name="Normal 3 3 4 3 2 2 3 7" xfId="21411" xr:uid="{00000000-0005-0000-0000-0000619F0000}"/>
    <cellStyle name="Normal 3 3 4 3 2 2 3 7 2" xfId="48158" xr:uid="{00000000-0005-0000-0000-0000629F0000}"/>
    <cellStyle name="Normal 3 3 4 3 2 2 3 8" xfId="26277" xr:uid="{00000000-0005-0000-0000-0000639F0000}"/>
    <cellStyle name="Normal 3 3 4 3 2 2 3 8 2" xfId="53022" xr:uid="{00000000-0005-0000-0000-0000649F0000}"/>
    <cellStyle name="Normal 3 3 4 3 2 2 3 9" xfId="28767" xr:uid="{00000000-0005-0000-0000-0000659F0000}"/>
    <cellStyle name="Normal 3 3 4 3 2 2 4" xfId="2482" xr:uid="{00000000-0005-0000-0000-0000669F0000}"/>
    <cellStyle name="Normal 3 3 4 3 2 2 4 2" xfId="4965" xr:uid="{00000000-0005-0000-0000-0000679F0000}"/>
    <cellStyle name="Normal 3 3 4 3 2 2 4 2 2" xfId="9816" xr:uid="{00000000-0005-0000-0000-0000689F0000}"/>
    <cellStyle name="Normal 3 3 4 3 2 2 4 2 2 2" xfId="36566" xr:uid="{00000000-0005-0000-0000-0000699F0000}"/>
    <cellStyle name="Normal 3 3 4 3 2 2 4 2 3" xfId="14558" xr:uid="{00000000-0005-0000-0000-00006A9F0000}"/>
    <cellStyle name="Normal 3 3 4 3 2 2 4 2 3 2" xfId="41308" xr:uid="{00000000-0005-0000-0000-00006B9F0000}"/>
    <cellStyle name="Normal 3 3 4 3 2 2 4 2 4" xfId="24359" xr:uid="{00000000-0005-0000-0000-00006C9F0000}"/>
    <cellStyle name="Normal 3 3 4 3 2 2 4 2 4 2" xfId="51106" xr:uid="{00000000-0005-0000-0000-00006D9F0000}"/>
    <cellStyle name="Normal 3 3 4 3 2 2 4 2 5" xfId="31715" xr:uid="{00000000-0005-0000-0000-00006E9F0000}"/>
    <cellStyle name="Normal 3 3 4 3 2 2 4 3" xfId="7342" xr:uid="{00000000-0005-0000-0000-00006F9F0000}"/>
    <cellStyle name="Normal 3 3 4 3 2 2 4 3 2" xfId="34092" xr:uid="{00000000-0005-0000-0000-0000709F0000}"/>
    <cellStyle name="Normal 3 3 4 3 2 2 4 4" xfId="12188" xr:uid="{00000000-0005-0000-0000-0000719F0000}"/>
    <cellStyle name="Normal 3 3 4 3 2 2 4 4 2" xfId="38938" xr:uid="{00000000-0005-0000-0000-0000729F0000}"/>
    <cellStyle name="Normal 3 3 4 3 2 2 4 5" xfId="17033" xr:uid="{00000000-0005-0000-0000-0000739F0000}"/>
    <cellStyle name="Normal 3 3 4 3 2 2 4 5 2" xfId="43783" xr:uid="{00000000-0005-0000-0000-0000749F0000}"/>
    <cellStyle name="Normal 3 3 4 3 2 2 4 6" xfId="19434" xr:uid="{00000000-0005-0000-0000-0000759F0000}"/>
    <cellStyle name="Normal 3 3 4 3 2 2 4 6 2" xfId="46181" xr:uid="{00000000-0005-0000-0000-0000769F0000}"/>
    <cellStyle name="Normal 3 3 4 3 2 2 4 7" xfId="21885" xr:uid="{00000000-0005-0000-0000-0000779F0000}"/>
    <cellStyle name="Normal 3 3 4 3 2 2 4 7 2" xfId="48632" xr:uid="{00000000-0005-0000-0000-0000789F0000}"/>
    <cellStyle name="Normal 3 3 4 3 2 2 4 8" xfId="26751" xr:uid="{00000000-0005-0000-0000-0000799F0000}"/>
    <cellStyle name="Normal 3 3 4 3 2 2 4 8 2" xfId="53496" xr:uid="{00000000-0005-0000-0000-00007A9F0000}"/>
    <cellStyle name="Normal 3 3 4 3 2 2 4 9" xfId="29241" xr:uid="{00000000-0005-0000-0000-00007B9F0000}"/>
    <cellStyle name="Normal 3 3 4 3 2 2 5" xfId="3535" xr:uid="{00000000-0005-0000-0000-00007C9F0000}"/>
    <cellStyle name="Normal 3 3 4 3 2 2 5 2" xfId="8394" xr:uid="{00000000-0005-0000-0000-00007D9F0000}"/>
    <cellStyle name="Normal 3 3 4 3 2 2 5 2 2" xfId="35144" xr:uid="{00000000-0005-0000-0000-00007E9F0000}"/>
    <cellStyle name="Normal 3 3 4 3 2 2 5 3" xfId="13136" xr:uid="{00000000-0005-0000-0000-00007F9F0000}"/>
    <cellStyle name="Normal 3 3 4 3 2 2 5 3 2" xfId="39886" xr:uid="{00000000-0005-0000-0000-0000809F0000}"/>
    <cellStyle name="Normal 3 3 4 3 2 2 5 4" xfId="22937" xr:uid="{00000000-0005-0000-0000-0000819F0000}"/>
    <cellStyle name="Normal 3 3 4 3 2 2 5 4 2" xfId="49684" xr:uid="{00000000-0005-0000-0000-0000829F0000}"/>
    <cellStyle name="Normal 3 3 4 3 2 2 5 5" xfId="30293" xr:uid="{00000000-0005-0000-0000-0000839F0000}"/>
    <cellStyle name="Normal 3 3 4 3 2 2 6" xfId="5920" xr:uid="{00000000-0005-0000-0000-0000849F0000}"/>
    <cellStyle name="Normal 3 3 4 3 2 2 6 2" xfId="32670" xr:uid="{00000000-0005-0000-0000-0000859F0000}"/>
    <cellStyle name="Normal 3 3 4 3 2 2 7" xfId="10766" xr:uid="{00000000-0005-0000-0000-0000869F0000}"/>
    <cellStyle name="Normal 3 3 4 3 2 2 7 2" xfId="37516" xr:uid="{00000000-0005-0000-0000-0000879F0000}"/>
    <cellStyle name="Normal 3 3 4 3 2 2 8" xfId="15611" xr:uid="{00000000-0005-0000-0000-0000889F0000}"/>
    <cellStyle name="Normal 3 3 4 3 2 2 8 2" xfId="42361" xr:uid="{00000000-0005-0000-0000-0000899F0000}"/>
    <cellStyle name="Normal 3 3 4 3 2 2 9" xfId="18012" xr:uid="{00000000-0005-0000-0000-00008A9F0000}"/>
    <cellStyle name="Normal 3 3 4 3 2 2 9 2" xfId="44759" xr:uid="{00000000-0005-0000-0000-00008B9F0000}"/>
    <cellStyle name="Normal 3 3 4 3 2 3" xfId="1289" xr:uid="{00000000-0005-0000-0000-00008C9F0000}"/>
    <cellStyle name="Normal 3 3 4 3 2 3 10" xfId="28056" xr:uid="{00000000-0005-0000-0000-00008D9F0000}"/>
    <cellStyle name="Normal 3 3 4 3 2 3 2" xfId="2719" xr:uid="{00000000-0005-0000-0000-00008E9F0000}"/>
    <cellStyle name="Normal 3 3 4 3 2 3 2 2" xfId="5202" xr:uid="{00000000-0005-0000-0000-00008F9F0000}"/>
    <cellStyle name="Normal 3 3 4 3 2 3 2 2 2" xfId="10053" xr:uid="{00000000-0005-0000-0000-0000909F0000}"/>
    <cellStyle name="Normal 3 3 4 3 2 3 2 2 2 2" xfId="36803" xr:uid="{00000000-0005-0000-0000-0000919F0000}"/>
    <cellStyle name="Normal 3 3 4 3 2 3 2 2 3" xfId="14795" xr:uid="{00000000-0005-0000-0000-0000929F0000}"/>
    <cellStyle name="Normal 3 3 4 3 2 3 2 2 3 2" xfId="41545" xr:uid="{00000000-0005-0000-0000-0000939F0000}"/>
    <cellStyle name="Normal 3 3 4 3 2 3 2 2 4" xfId="24596" xr:uid="{00000000-0005-0000-0000-0000949F0000}"/>
    <cellStyle name="Normal 3 3 4 3 2 3 2 2 4 2" xfId="51343" xr:uid="{00000000-0005-0000-0000-0000959F0000}"/>
    <cellStyle name="Normal 3 3 4 3 2 3 2 2 5" xfId="31952" xr:uid="{00000000-0005-0000-0000-0000969F0000}"/>
    <cellStyle name="Normal 3 3 4 3 2 3 2 3" xfId="7579" xr:uid="{00000000-0005-0000-0000-0000979F0000}"/>
    <cellStyle name="Normal 3 3 4 3 2 3 2 3 2" xfId="34329" xr:uid="{00000000-0005-0000-0000-0000989F0000}"/>
    <cellStyle name="Normal 3 3 4 3 2 3 2 4" xfId="12425" xr:uid="{00000000-0005-0000-0000-0000999F0000}"/>
    <cellStyle name="Normal 3 3 4 3 2 3 2 4 2" xfId="39175" xr:uid="{00000000-0005-0000-0000-00009A9F0000}"/>
    <cellStyle name="Normal 3 3 4 3 2 3 2 5" xfId="17270" xr:uid="{00000000-0005-0000-0000-00009B9F0000}"/>
    <cellStyle name="Normal 3 3 4 3 2 3 2 5 2" xfId="44020" xr:uid="{00000000-0005-0000-0000-00009C9F0000}"/>
    <cellStyle name="Normal 3 3 4 3 2 3 2 6" xfId="19671" xr:uid="{00000000-0005-0000-0000-00009D9F0000}"/>
    <cellStyle name="Normal 3 3 4 3 2 3 2 6 2" xfId="46418" xr:uid="{00000000-0005-0000-0000-00009E9F0000}"/>
    <cellStyle name="Normal 3 3 4 3 2 3 2 7" xfId="22122" xr:uid="{00000000-0005-0000-0000-00009F9F0000}"/>
    <cellStyle name="Normal 3 3 4 3 2 3 2 7 2" xfId="48869" xr:uid="{00000000-0005-0000-0000-0000A09F0000}"/>
    <cellStyle name="Normal 3 3 4 3 2 3 2 8" xfId="26988" xr:uid="{00000000-0005-0000-0000-0000A19F0000}"/>
    <cellStyle name="Normal 3 3 4 3 2 3 2 8 2" xfId="53733" xr:uid="{00000000-0005-0000-0000-0000A29F0000}"/>
    <cellStyle name="Normal 3 3 4 3 2 3 2 9" xfId="29478" xr:uid="{00000000-0005-0000-0000-0000A39F0000}"/>
    <cellStyle name="Normal 3 3 4 3 2 3 3" xfId="3773" xr:uid="{00000000-0005-0000-0000-0000A49F0000}"/>
    <cellStyle name="Normal 3 3 4 3 2 3 3 2" xfId="8631" xr:uid="{00000000-0005-0000-0000-0000A59F0000}"/>
    <cellStyle name="Normal 3 3 4 3 2 3 3 2 2" xfId="35381" xr:uid="{00000000-0005-0000-0000-0000A69F0000}"/>
    <cellStyle name="Normal 3 3 4 3 2 3 3 3" xfId="13373" xr:uid="{00000000-0005-0000-0000-0000A79F0000}"/>
    <cellStyle name="Normal 3 3 4 3 2 3 3 3 2" xfId="40123" xr:uid="{00000000-0005-0000-0000-0000A89F0000}"/>
    <cellStyle name="Normal 3 3 4 3 2 3 3 4" xfId="23174" xr:uid="{00000000-0005-0000-0000-0000A99F0000}"/>
    <cellStyle name="Normal 3 3 4 3 2 3 3 4 2" xfId="49921" xr:uid="{00000000-0005-0000-0000-0000AA9F0000}"/>
    <cellStyle name="Normal 3 3 4 3 2 3 3 5" xfId="30530" xr:uid="{00000000-0005-0000-0000-0000AB9F0000}"/>
    <cellStyle name="Normal 3 3 4 3 2 3 4" xfId="6157" xr:uid="{00000000-0005-0000-0000-0000AC9F0000}"/>
    <cellStyle name="Normal 3 3 4 3 2 3 4 2" xfId="32907" xr:uid="{00000000-0005-0000-0000-0000AD9F0000}"/>
    <cellStyle name="Normal 3 3 4 3 2 3 5" xfId="11003" xr:uid="{00000000-0005-0000-0000-0000AE9F0000}"/>
    <cellStyle name="Normal 3 3 4 3 2 3 5 2" xfId="37753" xr:uid="{00000000-0005-0000-0000-0000AF9F0000}"/>
    <cellStyle name="Normal 3 3 4 3 2 3 6" xfId="15848" xr:uid="{00000000-0005-0000-0000-0000B09F0000}"/>
    <cellStyle name="Normal 3 3 4 3 2 3 6 2" xfId="42598" xr:uid="{00000000-0005-0000-0000-0000B19F0000}"/>
    <cellStyle name="Normal 3 3 4 3 2 3 7" xfId="18249" xr:uid="{00000000-0005-0000-0000-0000B29F0000}"/>
    <cellStyle name="Normal 3 3 4 3 2 3 7 2" xfId="44996" xr:uid="{00000000-0005-0000-0000-0000B39F0000}"/>
    <cellStyle name="Normal 3 3 4 3 2 3 8" xfId="20700" xr:uid="{00000000-0005-0000-0000-0000B49F0000}"/>
    <cellStyle name="Normal 3 3 4 3 2 3 8 2" xfId="47447" xr:uid="{00000000-0005-0000-0000-0000B59F0000}"/>
    <cellStyle name="Normal 3 3 4 3 2 3 9" xfId="25566" xr:uid="{00000000-0005-0000-0000-0000B69F0000}"/>
    <cellStyle name="Normal 3 3 4 3 2 3 9 2" xfId="52311" xr:uid="{00000000-0005-0000-0000-0000B79F0000}"/>
    <cellStyle name="Normal 3 3 4 3 2 4" xfId="1769" xr:uid="{00000000-0005-0000-0000-0000B89F0000}"/>
    <cellStyle name="Normal 3 3 4 3 2 4 2" xfId="4252" xr:uid="{00000000-0005-0000-0000-0000B99F0000}"/>
    <cellStyle name="Normal 3 3 4 3 2 4 2 2" xfId="9105" xr:uid="{00000000-0005-0000-0000-0000BA9F0000}"/>
    <cellStyle name="Normal 3 3 4 3 2 4 2 2 2" xfId="35855" xr:uid="{00000000-0005-0000-0000-0000BB9F0000}"/>
    <cellStyle name="Normal 3 3 4 3 2 4 2 3" xfId="13847" xr:uid="{00000000-0005-0000-0000-0000BC9F0000}"/>
    <cellStyle name="Normal 3 3 4 3 2 4 2 3 2" xfId="40597" xr:uid="{00000000-0005-0000-0000-0000BD9F0000}"/>
    <cellStyle name="Normal 3 3 4 3 2 4 2 4" xfId="23648" xr:uid="{00000000-0005-0000-0000-0000BE9F0000}"/>
    <cellStyle name="Normal 3 3 4 3 2 4 2 4 2" xfId="50395" xr:uid="{00000000-0005-0000-0000-0000BF9F0000}"/>
    <cellStyle name="Normal 3 3 4 3 2 4 2 5" xfId="31004" xr:uid="{00000000-0005-0000-0000-0000C09F0000}"/>
    <cellStyle name="Normal 3 3 4 3 2 4 3" xfId="6631" xr:uid="{00000000-0005-0000-0000-0000C19F0000}"/>
    <cellStyle name="Normal 3 3 4 3 2 4 3 2" xfId="33381" xr:uid="{00000000-0005-0000-0000-0000C29F0000}"/>
    <cellStyle name="Normal 3 3 4 3 2 4 4" xfId="11477" xr:uid="{00000000-0005-0000-0000-0000C39F0000}"/>
    <cellStyle name="Normal 3 3 4 3 2 4 4 2" xfId="38227" xr:uid="{00000000-0005-0000-0000-0000C49F0000}"/>
    <cellStyle name="Normal 3 3 4 3 2 4 5" xfId="16322" xr:uid="{00000000-0005-0000-0000-0000C59F0000}"/>
    <cellStyle name="Normal 3 3 4 3 2 4 5 2" xfId="43072" xr:uid="{00000000-0005-0000-0000-0000C69F0000}"/>
    <cellStyle name="Normal 3 3 4 3 2 4 6" xfId="18723" xr:uid="{00000000-0005-0000-0000-0000C79F0000}"/>
    <cellStyle name="Normal 3 3 4 3 2 4 6 2" xfId="45470" xr:uid="{00000000-0005-0000-0000-0000C89F0000}"/>
    <cellStyle name="Normal 3 3 4 3 2 4 7" xfId="21174" xr:uid="{00000000-0005-0000-0000-0000C99F0000}"/>
    <cellStyle name="Normal 3 3 4 3 2 4 7 2" xfId="47921" xr:uid="{00000000-0005-0000-0000-0000CA9F0000}"/>
    <cellStyle name="Normal 3 3 4 3 2 4 8" xfId="26040" xr:uid="{00000000-0005-0000-0000-0000CB9F0000}"/>
    <cellStyle name="Normal 3 3 4 3 2 4 8 2" xfId="52785" xr:uid="{00000000-0005-0000-0000-0000CC9F0000}"/>
    <cellStyle name="Normal 3 3 4 3 2 4 9" xfId="28530" xr:uid="{00000000-0005-0000-0000-0000CD9F0000}"/>
    <cellStyle name="Normal 3 3 4 3 2 5" xfId="2245" xr:uid="{00000000-0005-0000-0000-0000CE9F0000}"/>
    <cellStyle name="Normal 3 3 4 3 2 5 2" xfId="4728" xr:uid="{00000000-0005-0000-0000-0000CF9F0000}"/>
    <cellStyle name="Normal 3 3 4 3 2 5 2 2" xfId="9579" xr:uid="{00000000-0005-0000-0000-0000D09F0000}"/>
    <cellStyle name="Normal 3 3 4 3 2 5 2 2 2" xfId="36329" xr:uid="{00000000-0005-0000-0000-0000D19F0000}"/>
    <cellStyle name="Normal 3 3 4 3 2 5 2 3" xfId="14321" xr:uid="{00000000-0005-0000-0000-0000D29F0000}"/>
    <cellStyle name="Normal 3 3 4 3 2 5 2 3 2" xfId="41071" xr:uid="{00000000-0005-0000-0000-0000D39F0000}"/>
    <cellStyle name="Normal 3 3 4 3 2 5 2 4" xfId="24122" xr:uid="{00000000-0005-0000-0000-0000D49F0000}"/>
    <cellStyle name="Normal 3 3 4 3 2 5 2 4 2" xfId="50869" xr:uid="{00000000-0005-0000-0000-0000D59F0000}"/>
    <cellStyle name="Normal 3 3 4 3 2 5 2 5" xfId="31478" xr:uid="{00000000-0005-0000-0000-0000D69F0000}"/>
    <cellStyle name="Normal 3 3 4 3 2 5 3" xfId="7105" xr:uid="{00000000-0005-0000-0000-0000D79F0000}"/>
    <cellStyle name="Normal 3 3 4 3 2 5 3 2" xfId="33855" xr:uid="{00000000-0005-0000-0000-0000D89F0000}"/>
    <cellStyle name="Normal 3 3 4 3 2 5 4" xfId="11951" xr:uid="{00000000-0005-0000-0000-0000D99F0000}"/>
    <cellStyle name="Normal 3 3 4 3 2 5 4 2" xfId="38701" xr:uid="{00000000-0005-0000-0000-0000DA9F0000}"/>
    <cellStyle name="Normal 3 3 4 3 2 5 5" xfId="16796" xr:uid="{00000000-0005-0000-0000-0000DB9F0000}"/>
    <cellStyle name="Normal 3 3 4 3 2 5 5 2" xfId="43546" xr:uid="{00000000-0005-0000-0000-0000DC9F0000}"/>
    <cellStyle name="Normal 3 3 4 3 2 5 6" xfId="19197" xr:uid="{00000000-0005-0000-0000-0000DD9F0000}"/>
    <cellStyle name="Normal 3 3 4 3 2 5 6 2" xfId="45944" xr:uid="{00000000-0005-0000-0000-0000DE9F0000}"/>
    <cellStyle name="Normal 3 3 4 3 2 5 7" xfId="21648" xr:uid="{00000000-0005-0000-0000-0000DF9F0000}"/>
    <cellStyle name="Normal 3 3 4 3 2 5 7 2" xfId="48395" xr:uid="{00000000-0005-0000-0000-0000E09F0000}"/>
    <cellStyle name="Normal 3 3 4 3 2 5 8" xfId="26514" xr:uid="{00000000-0005-0000-0000-0000E19F0000}"/>
    <cellStyle name="Normal 3 3 4 3 2 5 8 2" xfId="53259" xr:uid="{00000000-0005-0000-0000-0000E29F0000}"/>
    <cellStyle name="Normal 3 3 4 3 2 5 9" xfId="29004" xr:uid="{00000000-0005-0000-0000-0000E39F0000}"/>
    <cellStyle name="Normal 3 3 4 3 2 6" xfId="3265" xr:uid="{00000000-0005-0000-0000-0000E49F0000}"/>
    <cellStyle name="Normal 3 3 4 3 2 6 2" xfId="8124" xr:uid="{00000000-0005-0000-0000-0000E59F0000}"/>
    <cellStyle name="Normal 3 3 4 3 2 6 2 2" xfId="34874" xr:uid="{00000000-0005-0000-0000-0000E69F0000}"/>
    <cellStyle name="Normal 3 3 4 3 2 6 3" xfId="12899" xr:uid="{00000000-0005-0000-0000-0000E79F0000}"/>
    <cellStyle name="Normal 3 3 4 3 2 6 3 2" xfId="39649" xr:uid="{00000000-0005-0000-0000-0000E89F0000}"/>
    <cellStyle name="Normal 3 3 4 3 2 6 4" xfId="22667" xr:uid="{00000000-0005-0000-0000-0000E99F0000}"/>
    <cellStyle name="Normal 3 3 4 3 2 6 4 2" xfId="49414" xr:uid="{00000000-0005-0000-0000-0000EA9F0000}"/>
    <cellStyle name="Normal 3 3 4 3 2 6 5" xfId="30023" xr:uid="{00000000-0005-0000-0000-0000EB9F0000}"/>
    <cellStyle name="Normal 3 3 4 3 2 7" xfId="5683" xr:uid="{00000000-0005-0000-0000-0000EC9F0000}"/>
    <cellStyle name="Normal 3 3 4 3 2 7 2" xfId="32433" xr:uid="{00000000-0005-0000-0000-0000ED9F0000}"/>
    <cellStyle name="Normal 3 3 4 3 2 8" xfId="10528" xr:uid="{00000000-0005-0000-0000-0000EE9F0000}"/>
    <cellStyle name="Normal 3 3 4 3 2 8 2" xfId="37278" xr:uid="{00000000-0005-0000-0000-0000EF9F0000}"/>
    <cellStyle name="Normal 3 3 4 3 2 9" xfId="15374" xr:uid="{00000000-0005-0000-0000-0000F09F0000}"/>
    <cellStyle name="Normal 3 3 4 3 2 9 2" xfId="42124" xr:uid="{00000000-0005-0000-0000-0000F19F0000}"/>
    <cellStyle name="Normal 3 3 4 3 3" xfId="884" xr:uid="{00000000-0005-0000-0000-0000F29F0000}"/>
    <cellStyle name="Normal 3 3 4 3 3 10" xfId="20327" xr:uid="{00000000-0005-0000-0000-0000F39F0000}"/>
    <cellStyle name="Normal 3 3 4 3 3 10 2" xfId="47074" xr:uid="{00000000-0005-0000-0000-0000F49F0000}"/>
    <cellStyle name="Normal 3 3 4 3 3 11" xfId="25193" xr:uid="{00000000-0005-0000-0000-0000F59F0000}"/>
    <cellStyle name="Normal 3 3 4 3 3 11 2" xfId="51938" xr:uid="{00000000-0005-0000-0000-0000F69F0000}"/>
    <cellStyle name="Normal 3 3 4 3 3 12" xfId="27657" xr:uid="{00000000-0005-0000-0000-0000F79F0000}"/>
    <cellStyle name="Normal 3 3 4 3 3 2" xfId="1392" xr:uid="{00000000-0005-0000-0000-0000F89F0000}"/>
    <cellStyle name="Normal 3 3 4 3 3 2 10" xfId="28157" xr:uid="{00000000-0005-0000-0000-0000F99F0000}"/>
    <cellStyle name="Normal 3 3 4 3 3 2 2" xfId="2820" xr:uid="{00000000-0005-0000-0000-0000FA9F0000}"/>
    <cellStyle name="Normal 3 3 4 3 3 2 2 2" xfId="5303" xr:uid="{00000000-0005-0000-0000-0000FB9F0000}"/>
    <cellStyle name="Normal 3 3 4 3 3 2 2 2 2" xfId="10154" xr:uid="{00000000-0005-0000-0000-0000FC9F0000}"/>
    <cellStyle name="Normal 3 3 4 3 3 2 2 2 2 2" xfId="36904" xr:uid="{00000000-0005-0000-0000-0000FD9F0000}"/>
    <cellStyle name="Normal 3 3 4 3 3 2 2 2 3" xfId="14896" xr:uid="{00000000-0005-0000-0000-0000FE9F0000}"/>
    <cellStyle name="Normal 3 3 4 3 3 2 2 2 3 2" xfId="41646" xr:uid="{00000000-0005-0000-0000-0000FF9F0000}"/>
    <cellStyle name="Normal 3 3 4 3 3 2 2 2 4" xfId="24697" xr:uid="{00000000-0005-0000-0000-000000A00000}"/>
    <cellStyle name="Normal 3 3 4 3 3 2 2 2 4 2" xfId="51444" xr:uid="{00000000-0005-0000-0000-000001A00000}"/>
    <cellStyle name="Normal 3 3 4 3 3 2 2 2 5" xfId="32053" xr:uid="{00000000-0005-0000-0000-000002A00000}"/>
    <cellStyle name="Normal 3 3 4 3 3 2 2 3" xfId="7680" xr:uid="{00000000-0005-0000-0000-000003A00000}"/>
    <cellStyle name="Normal 3 3 4 3 3 2 2 3 2" xfId="34430" xr:uid="{00000000-0005-0000-0000-000004A00000}"/>
    <cellStyle name="Normal 3 3 4 3 3 2 2 4" xfId="12526" xr:uid="{00000000-0005-0000-0000-000005A00000}"/>
    <cellStyle name="Normal 3 3 4 3 3 2 2 4 2" xfId="39276" xr:uid="{00000000-0005-0000-0000-000006A00000}"/>
    <cellStyle name="Normal 3 3 4 3 3 2 2 5" xfId="17371" xr:uid="{00000000-0005-0000-0000-000007A00000}"/>
    <cellStyle name="Normal 3 3 4 3 3 2 2 5 2" xfId="44121" xr:uid="{00000000-0005-0000-0000-000008A00000}"/>
    <cellStyle name="Normal 3 3 4 3 3 2 2 6" xfId="19772" xr:uid="{00000000-0005-0000-0000-000009A00000}"/>
    <cellStyle name="Normal 3 3 4 3 3 2 2 6 2" xfId="46519" xr:uid="{00000000-0005-0000-0000-00000AA00000}"/>
    <cellStyle name="Normal 3 3 4 3 3 2 2 7" xfId="22223" xr:uid="{00000000-0005-0000-0000-00000BA00000}"/>
    <cellStyle name="Normal 3 3 4 3 3 2 2 7 2" xfId="48970" xr:uid="{00000000-0005-0000-0000-00000CA00000}"/>
    <cellStyle name="Normal 3 3 4 3 3 2 2 8" xfId="27089" xr:uid="{00000000-0005-0000-0000-00000DA00000}"/>
    <cellStyle name="Normal 3 3 4 3 3 2 2 8 2" xfId="53834" xr:uid="{00000000-0005-0000-0000-00000EA00000}"/>
    <cellStyle name="Normal 3 3 4 3 3 2 2 9" xfId="29579" xr:uid="{00000000-0005-0000-0000-00000FA00000}"/>
    <cellStyle name="Normal 3 3 4 3 3 2 3" xfId="3875" xr:uid="{00000000-0005-0000-0000-000010A00000}"/>
    <cellStyle name="Normal 3 3 4 3 3 2 3 2" xfId="8732" xr:uid="{00000000-0005-0000-0000-000011A00000}"/>
    <cellStyle name="Normal 3 3 4 3 3 2 3 2 2" xfId="35482" xr:uid="{00000000-0005-0000-0000-000012A00000}"/>
    <cellStyle name="Normal 3 3 4 3 3 2 3 3" xfId="13474" xr:uid="{00000000-0005-0000-0000-000013A00000}"/>
    <cellStyle name="Normal 3 3 4 3 3 2 3 3 2" xfId="40224" xr:uid="{00000000-0005-0000-0000-000014A00000}"/>
    <cellStyle name="Normal 3 3 4 3 3 2 3 4" xfId="23275" xr:uid="{00000000-0005-0000-0000-000015A00000}"/>
    <cellStyle name="Normal 3 3 4 3 3 2 3 4 2" xfId="50022" xr:uid="{00000000-0005-0000-0000-000016A00000}"/>
    <cellStyle name="Normal 3 3 4 3 3 2 3 5" xfId="30631" xr:uid="{00000000-0005-0000-0000-000017A00000}"/>
    <cellStyle name="Normal 3 3 4 3 3 2 4" xfId="6258" xr:uid="{00000000-0005-0000-0000-000018A00000}"/>
    <cellStyle name="Normal 3 3 4 3 3 2 4 2" xfId="33008" xr:uid="{00000000-0005-0000-0000-000019A00000}"/>
    <cellStyle name="Normal 3 3 4 3 3 2 5" xfId="11104" xr:uid="{00000000-0005-0000-0000-00001AA00000}"/>
    <cellStyle name="Normal 3 3 4 3 3 2 5 2" xfId="37854" xr:uid="{00000000-0005-0000-0000-00001BA00000}"/>
    <cellStyle name="Normal 3 3 4 3 3 2 6" xfId="15949" xr:uid="{00000000-0005-0000-0000-00001CA00000}"/>
    <cellStyle name="Normal 3 3 4 3 3 2 6 2" xfId="42699" xr:uid="{00000000-0005-0000-0000-00001DA00000}"/>
    <cellStyle name="Normal 3 3 4 3 3 2 7" xfId="18350" xr:uid="{00000000-0005-0000-0000-00001EA00000}"/>
    <cellStyle name="Normal 3 3 4 3 3 2 7 2" xfId="45097" xr:uid="{00000000-0005-0000-0000-00001FA00000}"/>
    <cellStyle name="Normal 3 3 4 3 3 2 8" xfId="20801" xr:uid="{00000000-0005-0000-0000-000020A00000}"/>
    <cellStyle name="Normal 3 3 4 3 3 2 8 2" xfId="47548" xr:uid="{00000000-0005-0000-0000-000021A00000}"/>
    <cellStyle name="Normal 3 3 4 3 3 2 9" xfId="25667" xr:uid="{00000000-0005-0000-0000-000022A00000}"/>
    <cellStyle name="Normal 3 3 4 3 3 2 9 2" xfId="52412" xr:uid="{00000000-0005-0000-0000-000023A00000}"/>
    <cellStyle name="Normal 3 3 4 3 3 3" xfId="1871" xr:uid="{00000000-0005-0000-0000-000024A00000}"/>
    <cellStyle name="Normal 3 3 4 3 3 3 2" xfId="4354" xr:uid="{00000000-0005-0000-0000-000025A00000}"/>
    <cellStyle name="Normal 3 3 4 3 3 3 2 2" xfId="9206" xr:uid="{00000000-0005-0000-0000-000026A00000}"/>
    <cellStyle name="Normal 3 3 4 3 3 3 2 2 2" xfId="35956" xr:uid="{00000000-0005-0000-0000-000027A00000}"/>
    <cellStyle name="Normal 3 3 4 3 3 3 2 3" xfId="13948" xr:uid="{00000000-0005-0000-0000-000028A00000}"/>
    <cellStyle name="Normal 3 3 4 3 3 3 2 3 2" xfId="40698" xr:uid="{00000000-0005-0000-0000-000029A00000}"/>
    <cellStyle name="Normal 3 3 4 3 3 3 2 4" xfId="23749" xr:uid="{00000000-0005-0000-0000-00002AA00000}"/>
    <cellStyle name="Normal 3 3 4 3 3 3 2 4 2" xfId="50496" xr:uid="{00000000-0005-0000-0000-00002BA00000}"/>
    <cellStyle name="Normal 3 3 4 3 3 3 2 5" xfId="31105" xr:uid="{00000000-0005-0000-0000-00002CA00000}"/>
    <cellStyle name="Normal 3 3 4 3 3 3 3" xfId="6732" xr:uid="{00000000-0005-0000-0000-00002DA00000}"/>
    <cellStyle name="Normal 3 3 4 3 3 3 3 2" xfId="33482" xr:uid="{00000000-0005-0000-0000-00002EA00000}"/>
    <cellStyle name="Normal 3 3 4 3 3 3 4" xfId="11578" xr:uid="{00000000-0005-0000-0000-00002FA00000}"/>
    <cellStyle name="Normal 3 3 4 3 3 3 4 2" xfId="38328" xr:uid="{00000000-0005-0000-0000-000030A00000}"/>
    <cellStyle name="Normal 3 3 4 3 3 3 5" xfId="16423" xr:uid="{00000000-0005-0000-0000-000031A00000}"/>
    <cellStyle name="Normal 3 3 4 3 3 3 5 2" xfId="43173" xr:uid="{00000000-0005-0000-0000-000032A00000}"/>
    <cellStyle name="Normal 3 3 4 3 3 3 6" xfId="18824" xr:uid="{00000000-0005-0000-0000-000033A00000}"/>
    <cellStyle name="Normal 3 3 4 3 3 3 6 2" xfId="45571" xr:uid="{00000000-0005-0000-0000-000034A00000}"/>
    <cellStyle name="Normal 3 3 4 3 3 3 7" xfId="21275" xr:uid="{00000000-0005-0000-0000-000035A00000}"/>
    <cellStyle name="Normal 3 3 4 3 3 3 7 2" xfId="48022" xr:uid="{00000000-0005-0000-0000-000036A00000}"/>
    <cellStyle name="Normal 3 3 4 3 3 3 8" xfId="26141" xr:uid="{00000000-0005-0000-0000-000037A00000}"/>
    <cellStyle name="Normal 3 3 4 3 3 3 8 2" xfId="52886" xr:uid="{00000000-0005-0000-0000-000038A00000}"/>
    <cellStyle name="Normal 3 3 4 3 3 3 9" xfId="28631" xr:uid="{00000000-0005-0000-0000-000039A00000}"/>
    <cellStyle name="Normal 3 3 4 3 3 4" xfId="2346" xr:uid="{00000000-0005-0000-0000-00003AA00000}"/>
    <cellStyle name="Normal 3 3 4 3 3 4 2" xfId="4829" xr:uid="{00000000-0005-0000-0000-00003BA00000}"/>
    <cellStyle name="Normal 3 3 4 3 3 4 2 2" xfId="9680" xr:uid="{00000000-0005-0000-0000-00003CA00000}"/>
    <cellStyle name="Normal 3 3 4 3 3 4 2 2 2" xfId="36430" xr:uid="{00000000-0005-0000-0000-00003DA00000}"/>
    <cellStyle name="Normal 3 3 4 3 3 4 2 3" xfId="14422" xr:uid="{00000000-0005-0000-0000-00003EA00000}"/>
    <cellStyle name="Normal 3 3 4 3 3 4 2 3 2" xfId="41172" xr:uid="{00000000-0005-0000-0000-00003FA00000}"/>
    <cellStyle name="Normal 3 3 4 3 3 4 2 4" xfId="24223" xr:uid="{00000000-0005-0000-0000-000040A00000}"/>
    <cellStyle name="Normal 3 3 4 3 3 4 2 4 2" xfId="50970" xr:uid="{00000000-0005-0000-0000-000041A00000}"/>
    <cellStyle name="Normal 3 3 4 3 3 4 2 5" xfId="31579" xr:uid="{00000000-0005-0000-0000-000042A00000}"/>
    <cellStyle name="Normal 3 3 4 3 3 4 3" xfId="7206" xr:uid="{00000000-0005-0000-0000-000043A00000}"/>
    <cellStyle name="Normal 3 3 4 3 3 4 3 2" xfId="33956" xr:uid="{00000000-0005-0000-0000-000044A00000}"/>
    <cellStyle name="Normal 3 3 4 3 3 4 4" xfId="12052" xr:uid="{00000000-0005-0000-0000-000045A00000}"/>
    <cellStyle name="Normal 3 3 4 3 3 4 4 2" xfId="38802" xr:uid="{00000000-0005-0000-0000-000046A00000}"/>
    <cellStyle name="Normal 3 3 4 3 3 4 5" xfId="16897" xr:uid="{00000000-0005-0000-0000-000047A00000}"/>
    <cellStyle name="Normal 3 3 4 3 3 4 5 2" xfId="43647" xr:uid="{00000000-0005-0000-0000-000048A00000}"/>
    <cellStyle name="Normal 3 3 4 3 3 4 6" xfId="19298" xr:uid="{00000000-0005-0000-0000-000049A00000}"/>
    <cellStyle name="Normal 3 3 4 3 3 4 6 2" xfId="46045" xr:uid="{00000000-0005-0000-0000-00004AA00000}"/>
    <cellStyle name="Normal 3 3 4 3 3 4 7" xfId="21749" xr:uid="{00000000-0005-0000-0000-00004BA00000}"/>
    <cellStyle name="Normal 3 3 4 3 3 4 7 2" xfId="48496" xr:uid="{00000000-0005-0000-0000-00004CA00000}"/>
    <cellStyle name="Normal 3 3 4 3 3 4 8" xfId="26615" xr:uid="{00000000-0005-0000-0000-00004DA00000}"/>
    <cellStyle name="Normal 3 3 4 3 3 4 8 2" xfId="53360" xr:uid="{00000000-0005-0000-0000-00004EA00000}"/>
    <cellStyle name="Normal 3 3 4 3 3 4 9" xfId="29105" xr:uid="{00000000-0005-0000-0000-00004FA00000}"/>
    <cellStyle name="Normal 3 3 4 3 3 5" xfId="3373" xr:uid="{00000000-0005-0000-0000-000050A00000}"/>
    <cellStyle name="Normal 3 3 4 3 3 5 2" xfId="8232" xr:uid="{00000000-0005-0000-0000-000051A00000}"/>
    <cellStyle name="Normal 3 3 4 3 3 5 2 2" xfId="34982" xr:uid="{00000000-0005-0000-0000-000052A00000}"/>
    <cellStyle name="Normal 3 3 4 3 3 5 3" xfId="13000" xr:uid="{00000000-0005-0000-0000-000053A00000}"/>
    <cellStyle name="Normal 3 3 4 3 3 5 3 2" xfId="39750" xr:uid="{00000000-0005-0000-0000-000054A00000}"/>
    <cellStyle name="Normal 3 3 4 3 3 5 4" xfId="22775" xr:uid="{00000000-0005-0000-0000-000055A00000}"/>
    <cellStyle name="Normal 3 3 4 3 3 5 4 2" xfId="49522" xr:uid="{00000000-0005-0000-0000-000056A00000}"/>
    <cellStyle name="Normal 3 3 4 3 3 5 5" xfId="30131" xr:uid="{00000000-0005-0000-0000-000057A00000}"/>
    <cellStyle name="Normal 3 3 4 3 3 6" xfId="5784" xr:uid="{00000000-0005-0000-0000-000058A00000}"/>
    <cellStyle name="Normal 3 3 4 3 3 6 2" xfId="32534" xr:uid="{00000000-0005-0000-0000-000059A00000}"/>
    <cellStyle name="Normal 3 3 4 3 3 7" xfId="10630" xr:uid="{00000000-0005-0000-0000-00005AA00000}"/>
    <cellStyle name="Normal 3 3 4 3 3 7 2" xfId="37380" xr:uid="{00000000-0005-0000-0000-00005BA00000}"/>
    <cellStyle name="Normal 3 3 4 3 3 8" xfId="15475" xr:uid="{00000000-0005-0000-0000-00005CA00000}"/>
    <cellStyle name="Normal 3 3 4 3 3 8 2" xfId="42225" xr:uid="{00000000-0005-0000-0000-00005DA00000}"/>
    <cellStyle name="Normal 3 3 4 3 3 9" xfId="17874" xr:uid="{00000000-0005-0000-0000-00005EA00000}"/>
    <cellStyle name="Normal 3 3 4 3 3 9 2" xfId="44621" xr:uid="{00000000-0005-0000-0000-00005FA00000}"/>
    <cellStyle name="Normal 3 3 4 3 4" xfId="1153" xr:uid="{00000000-0005-0000-0000-000060A00000}"/>
    <cellStyle name="Normal 3 3 4 3 4 10" xfId="27920" xr:uid="{00000000-0005-0000-0000-000061A00000}"/>
    <cellStyle name="Normal 3 3 4 3 4 2" xfId="2583" xr:uid="{00000000-0005-0000-0000-000062A00000}"/>
    <cellStyle name="Normal 3 3 4 3 4 2 2" xfId="5066" xr:uid="{00000000-0005-0000-0000-000063A00000}"/>
    <cellStyle name="Normal 3 3 4 3 4 2 2 2" xfId="9917" xr:uid="{00000000-0005-0000-0000-000064A00000}"/>
    <cellStyle name="Normal 3 3 4 3 4 2 2 2 2" xfId="36667" xr:uid="{00000000-0005-0000-0000-000065A00000}"/>
    <cellStyle name="Normal 3 3 4 3 4 2 2 3" xfId="14659" xr:uid="{00000000-0005-0000-0000-000066A00000}"/>
    <cellStyle name="Normal 3 3 4 3 4 2 2 3 2" xfId="41409" xr:uid="{00000000-0005-0000-0000-000067A00000}"/>
    <cellStyle name="Normal 3 3 4 3 4 2 2 4" xfId="24460" xr:uid="{00000000-0005-0000-0000-000068A00000}"/>
    <cellStyle name="Normal 3 3 4 3 4 2 2 4 2" xfId="51207" xr:uid="{00000000-0005-0000-0000-000069A00000}"/>
    <cellStyle name="Normal 3 3 4 3 4 2 2 5" xfId="31816" xr:uid="{00000000-0005-0000-0000-00006AA00000}"/>
    <cellStyle name="Normal 3 3 4 3 4 2 3" xfId="7443" xr:uid="{00000000-0005-0000-0000-00006BA00000}"/>
    <cellStyle name="Normal 3 3 4 3 4 2 3 2" xfId="34193" xr:uid="{00000000-0005-0000-0000-00006CA00000}"/>
    <cellStyle name="Normal 3 3 4 3 4 2 4" xfId="12289" xr:uid="{00000000-0005-0000-0000-00006DA00000}"/>
    <cellStyle name="Normal 3 3 4 3 4 2 4 2" xfId="39039" xr:uid="{00000000-0005-0000-0000-00006EA00000}"/>
    <cellStyle name="Normal 3 3 4 3 4 2 5" xfId="17134" xr:uid="{00000000-0005-0000-0000-00006FA00000}"/>
    <cellStyle name="Normal 3 3 4 3 4 2 5 2" xfId="43884" xr:uid="{00000000-0005-0000-0000-000070A00000}"/>
    <cellStyle name="Normal 3 3 4 3 4 2 6" xfId="19535" xr:uid="{00000000-0005-0000-0000-000071A00000}"/>
    <cellStyle name="Normal 3 3 4 3 4 2 6 2" xfId="46282" xr:uid="{00000000-0005-0000-0000-000072A00000}"/>
    <cellStyle name="Normal 3 3 4 3 4 2 7" xfId="21986" xr:uid="{00000000-0005-0000-0000-000073A00000}"/>
    <cellStyle name="Normal 3 3 4 3 4 2 7 2" xfId="48733" xr:uid="{00000000-0005-0000-0000-000074A00000}"/>
    <cellStyle name="Normal 3 3 4 3 4 2 8" xfId="26852" xr:uid="{00000000-0005-0000-0000-000075A00000}"/>
    <cellStyle name="Normal 3 3 4 3 4 2 8 2" xfId="53597" xr:uid="{00000000-0005-0000-0000-000076A00000}"/>
    <cellStyle name="Normal 3 3 4 3 4 2 9" xfId="29342" xr:uid="{00000000-0005-0000-0000-000077A00000}"/>
    <cellStyle name="Normal 3 3 4 3 4 3" xfId="3637" xr:uid="{00000000-0005-0000-0000-000078A00000}"/>
    <cellStyle name="Normal 3 3 4 3 4 3 2" xfId="8495" xr:uid="{00000000-0005-0000-0000-000079A00000}"/>
    <cellStyle name="Normal 3 3 4 3 4 3 2 2" xfId="35245" xr:uid="{00000000-0005-0000-0000-00007AA00000}"/>
    <cellStyle name="Normal 3 3 4 3 4 3 3" xfId="13237" xr:uid="{00000000-0005-0000-0000-00007BA00000}"/>
    <cellStyle name="Normal 3 3 4 3 4 3 3 2" xfId="39987" xr:uid="{00000000-0005-0000-0000-00007CA00000}"/>
    <cellStyle name="Normal 3 3 4 3 4 3 4" xfId="23038" xr:uid="{00000000-0005-0000-0000-00007DA00000}"/>
    <cellStyle name="Normal 3 3 4 3 4 3 4 2" xfId="49785" xr:uid="{00000000-0005-0000-0000-00007EA00000}"/>
    <cellStyle name="Normal 3 3 4 3 4 3 5" xfId="30394" xr:uid="{00000000-0005-0000-0000-00007FA00000}"/>
    <cellStyle name="Normal 3 3 4 3 4 4" xfId="6021" xr:uid="{00000000-0005-0000-0000-000080A00000}"/>
    <cellStyle name="Normal 3 3 4 3 4 4 2" xfId="32771" xr:uid="{00000000-0005-0000-0000-000081A00000}"/>
    <cellStyle name="Normal 3 3 4 3 4 5" xfId="10867" xr:uid="{00000000-0005-0000-0000-000082A00000}"/>
    <cellStyle name="Normal 3 3 4 3 4 5 2" xfId="37617" xr:uid="{00000000-0005-0000-0000-000083A00000}"/>
    <cellStyle name="Normal 3 3 4 3 4 6" xfId="15712" xr:uid="{00000000-0005-0000-0000-000084A00000}"/>
    <cellStyle name="Normal 3 3 4 3 4 6 2" xfId="42462" xr:uid="{00000000-0005-0000-0000-000085A00000}"/>
    <cellStyle name="Normal 3 3 4 3 4 7" xfId="18113" xr:uid="{00000000-0005-0000-0000-000086A00000}"/>
    <cellStyle name="Normal 3 3 4 3 4 7 2" xfId="44860" xr:uid="{00000000-0005-0000-0000-000087A00000}"/>
    <cellStyle name="Normal 3 3 4 3 4 8" xfId="20564" xr:uid="{00000000-0005-0000-0000-000088A00000}"/>
    <cellStyle name="Normal 3 3 4 3 4 8 2" xfId="47311" xr:uid="{00000000-0005-0000-0000-000089A00000}"/>
    <cellStyle name="Normal 3 3 4 3 4 9" xfId="25430" xr:uid="{00000000-0005-0000-0000-00008AA00000}"/>
    <cellStyle name="Normal 3 3 4 3 4 9 2" xfId="52175" xr:uid="{00000000-0005-0000-0000-00008BA00000}"/>
    <cellStyle name="Normal 3 3 4 3 5" xfId="1633" xr:uid="{00000000-0005-0000-0000-00008CA00000}"/>
    <cellStyle name="Normal 3 3 4 3 5 2" xfId="4116" xr:uid="{00000000-0005-0000-0000-00008DA00000}"/>
    <cellStyle name="Normal 3 3 4 3 5 2 2" xfId="8969" xr:uid="{00000000-0005-0000-0000-00008EA00000}"/>
    <cellStyle name="Normal 3 3 4 3 5 2 2 2" xfId="35719" xr:uid="{00000000-0005-0000-0000-00008FA00000}"/>
    <cellStyle name="Normal 3 3 4 3 5 2 3" xfId="13711" xr:uid="{00000000-0005-0000-0000-000090A00000}"/>
    <cellStyle name="Normal 3 3 4 3 5 2 3 2" xfId="40461" xr:uid="{00000000-0005-0000-0000-000091A00000}"/>
    <cellStyle name="Normal 3 3 4 3 5 2 4" xfId="23512" xr:uid="{00000000-0005-0000-0000-000092A00000}"/>
    <cellStyle name="Normal 3 3 4 3 5 2 4 2" xfId="50259" xr:uid="{00000000-0005-0000-0000-000093A00000}"/>
    <cellStyle name="Normal 3 3 4 3 5 2 5" xfId="30868" xr:uid="{00000000-0005-0000-0000-000094A00000}"/>
    <cellStyle name="Normal 3 3 4 3 5 3" xfId="6495" xr:uid="{00000000-0005-0000-0000-000095A00000}"/>
    <cellStyle name="Normal 3 3 4 3 5 3 2" xfId="33245" xr:uid="{00000000-0005-0000-0000-000096A00000}"/>
    <cellStyle name="Normal 3 3 4 3 5 4" xfId="11341" xr:uid="{00000000-0005-0000-0000-000097A00000}"/>
    <cellStyle name="Normal 3 3 4 3 5 4 2" xfId="38091" xr:uid="{00000000-0005-0000-0000-000098A00000}"/>
    <cellStyle name="Normal 3 3 4 3 5 5" xfId="16186" xr:uid="{00000000-0005-0000-0000-000099A00000}"/>
    <cellStyle name="Normal 3 3 4 3 5 5 2" xfId="42936" xr:uid="{00000000-0005-0000-0000-00009AA00000}"/>
    <cellStyle name="Normal 3 3 4 3 5 6" xfId="18587" xr:uid="{00000000-0005-0000-0000-00009BA00000}"/>
    <cellStyle name="Normal 3 3 4 3 5 6 2" xfId="45334" xr:uid="{00000000-0005-0000-0000-00009CA00000}"/>
    <cellStyle name="Normal 3 3 4 3 5 7" xfId="21038" xr:uid="{00000000-0005-0000-0000-00009DA00000}"/>
    <cellStyle name="Normal 3 3 4 3 5 7 2" xfId="47785" xr:uid="{00000000-0005-0000-0000-00009EA00000}"/>
    <cellStyle name="Normal 3 3 4 3 5 8" xfId="25904" xr:uid="{00000000-0005-0000-0000-00009FA00000}"/>
    <cellStyle name="Normal 3 3 4 3 5 8 2" xfId="52649" xr:uid="{00000000-0005-0000-0000-0000A0A00000}"/>
    <cellStyle name="Normal 3 3 4 3 5 9" xfId="28394" xr:uid="{00000000-0005-0000-0000-0000A1A00000}"/>
    <cellStyle name="Normal 3 3 4 3 6" xfId="2109" xr:uid="{00000000-0005-0000-0000-0000A2A00000}"/>
    <cellStyle name="Normal 3 3 4 3 6 2" xfId="4592" xr:uid="{00000000-0005-0000-0000-0000A3A00000}"/>
    <cellStyle name="Normal 3 3 4 3 6 2 2" xfId="9443" xr:uid="{00000000-0005-0000-0000-0000A4A00000}"/>
    <cellStyle name="Normal 3 3 4 3 6 2 2 2" xfId="36193" xr:uid="{00000000-0005-0000-0000-0000A5A00000}"/>
    <cellStyle name="Normal 3 3 4 3 6 2 3" xfId="14185" xr:uid="{00000000-0005-0000-0000-0000A6A00000}"/>
    <cellStyle name="Normal 3 3 4 3 6 2 3 2" xfId="40935" xr:uid="{00000000-0005-0000-0000-0000A7A00000}"/>
    <cellStyle name="Normal 3 3 4 3 6 2 4" xfId="23986" xr:uid="{00000000-0005-0000-0000-0000A8A00000}"/>
    <cellStyle name="Normal 3 3 4 3 6 2 4 2" xfId="50733" xr:uid="{00000000-0005-0000-0000-0000A9A00000}"/>
    <cellStyle name="Normal 3 3 4 3 6 2 5" xfId="31342" xr:uid="{00000000-0005-0000-0000-0000AAA00000}"/>
    <cellStyle name="Normal 3 3 4 3 6 3" xfId="6969" xr:uid="{00000000-0005-0000-0000-0000ABA00000}"/>
    <cellStyle name="Normal 3 3 4 3 6 3 2" xfId="33719" xr:uid="{00000000-0005-0000-0000-0000ACA00000}"/>
    <cellStyle name="Normal 3 3 4 3 6 4" xfId="11815" xr:uid="{00000000-0005-0000-0000-0000ADA00000}"/>
    <cellStyle name="Normal 3 3 4 3 6 4 2" xfId="38565" xr:uid="{00000000-0005-0000-0000-0000AEA00000}"/>
    <cellStyle name="Normal 3 3 4 3 6 5" xfId="16660" xr:uid="{00000000-0005-0000-0000-0000AFA00000}"/>
    <cellStyle name="Normal 3 3 4 3 6 5 2" xfId="43410" xr:uid="{00000000-0005-0000-0000-0000B0A00000}"/>
    <cellStyle name="Normal 3 3 4 3 6 6" xfId="19061" xr:uid="{00000000-0005-0000-0000-0000B1A00000}"/>
    <cellStyle name="Normal 3 3 4 3 6 6 2" xfId="45808" xr:uid="{00000000-0005-0000-0000-0000B2A00000}"/>
    <cellStyle name="Normal 3 3 4 3 6 7" xfId="21512" xr:uid="{00000000-0005-0000-0000-0000B3A00000}"/>
    <cellStyle name="Normal 3 3 4 3 6 7 2" xfId="48259" xr:uid="{00000000-0005-0000-0000-0000B4A00000}"/>
    <cellStyle name="Normal 3 3 4 3 6 8" xfId="26378" xr:uid="{00000000-0005-0000-0000-0000B5A00000}"/>
    <cellStyle name="Normal 3 3 4 3 6 8 2" xfId="53123" xr:uid="{00000000-0005-0000-0000-0000B6A00000}"/>
    <cellStyle name="Normal 3 3 4 3 6 9" xfId="28868" xr:uid="{00000000-0005-0000-0000-0000B7A00000}"/>
    <cellStyle name="Normal 3 3 4 3 7" xfId="3084" xr:uid="{00000000-0005-0000-0000-0000B8A00000}"/>
    <cellStyle name="Normal 3 3 4 3 7 2" xfId="7943" xr:uid="{00000000-0005-0000-0000-0000B9A00000}"/>
    <cellStyle name="Normal 3 3 4 3 7 2 2" xfId="34693" xr:uid="{00000000-0005-0000-0000-0000BAA00000}"/>
    <cellStyle name="Normal 3 3 4 3 7 3" xfId="12763" xr:uid="{00000000-0005-0000-0000-0000BBA00000}"/>
    <cellStyle name="Normal 3 3 4 3 7 3 2" xfId="39513" xr:uid="{00000000-0005-0000-0000-0000BCA00000}"/>
    <cellStyle name="Normal 3 3 4 3 7 4" xfId="22486" xr:uid="{00000000-0005-0000-0000-0000BDA00000}"/>
    <cellStyle name="Normal 3 3 4 3 7 4 2" xfId="49233" xr:uid="{00000000-0005-0000-0000-0000BEA00000}"/>
    <cellStyle name="Normal 3 3 4 3 7 5" xfId="29842" xr:uid="{00000000-0005-0000-0000-0000BFA00000}"/>
    <cellStyle name="Normal 3 3 4 3 8" xfId="5547" xr:uid="{00000000-0005-0000-0000-0000C0A00000}"/>
    <cellStyle name="Normal 3 3 4 3 8 2" xfId="32297" xr:uid="{00000000-0005-0000-0000-0000C1A00000}"/>
    <cellStyle name="Normal 3 3 4 3 9" xfId="10392" xr:uid="{00000000-0005-0000-0000-0000C2A00000}"/>
    <cellStyle name="Normal 3 3 4 3 9 2" xfId="37142" xr:uid="{00000000-0005-0000-0000-0000C3A00000}"/>
    <cellStyle name="Normal 3 3 4 4" xfId="584" xr:uid="{00000000-0005-0000-0000-0000C4A00000}"/>
    <cellStyle name="Normal 3 3 4 4 10" xfId="17662" xr:uid="{00000000-0005-0000-0000-0000C5A00000}"/>
    <cellStyle name="Normal 3 3 4 4 10 2" xfId="44409" xr:uid="{00000000-0005-0000-0000-0000C6A00000}"/>
    <cellStyle name="Normal 3 3 4 4 11" xfId="20120" xr:uid="{00000000-0005-0000-0000-0000C7A00000}"/>
    <cellStyle name="Normal 3 3 4 4 11 2" xfId="46867" xr:uid="{00000000-0005-0000-0000-0000C8A00000}"/>
    <cellStyle name="Normal 3 3 4 4 12" xfId="24986" xr:uid="{00000000-0005-0000-0000-0000C9A00000}"/>
    <cellStyle name="Normal 3 3 4 4 12 2" xfId="51732" xr:uid="{00000000-0005-0000-0000-0000CAA00000}"/>
    <cellStyle name="Normal 3 3 4 4 13" xfId="27399" xr:uid="{00000000-0005-0000-0000-0000CBA00000}"/>
    <cellStyle name="Normal 3 3 4 4 2" xfId="916" xr:uid="{00000000-0005-0000-0000-0000CCA00000}"/>
    <cellStyle name="Normal 3 3 4 4 2 10" xfId="20358" xr:uid="{00000000-0005-0000-0000-0000CDA00000}"/>
    <cellStyle name="Normal 3 3 4 4 2 10 2" xfId="47105" xr:uid="{00000000-0005-0000-0000-0000CEA00000}"/>
    <cellStyle name="Normal 3 3 4 4 2 11" xfId="25224" xr:uid="{00000000-0005-0000-0000-0000CFA00000}"/>
    <cellStyle name="Normal 3 3 4 4 2 11 2" xfId="51969" xr:uid="{00000000-0005-0000-0000-0000D0A00000}"/>
    <cellStyle name="Normal 3 3 4 4 2 12" xfId="27688" xr:uid="{00000000-0005-0000-0000-0000D1A00000}"/>
    <cellStyle name="Normal 3 3 4 4 2 2" xfId="1423" xr:uid="{00000000-0005-0000-0000-0000D2A00000}"/>
    <cellStyle name="Normal 3 3 4 4 2 2 10" xfId="28188" xr:uid="{00000000-0005-0000-0000-0000D3A00000}"/>
    <cellStyle name="Normal 3 3 4 4 2 2 2" xfId="2851" xr:uid="{00000000-0005-0000-0000-0000D4A00000}"/>
    <cellStyle name="Normal 3 3 4 4 2 2 2 2" xfId="5334" xr:uid="{00000000-0005-0000-0000-0000D5A00000}"/>
    <cellStyle name="Normal 3 3 4 4 2 2 2 2 2" xfId="10185" xr:uid="{00000000-0005-0000-0000-0000D6A00000}"/>
    <cellStyle name="Normal 3 3 4 4 2 2 2 2 2 2" xfId="36935" xr:uid="{00000000-0005-0000-0000-0000D7A00000}"/>
    <cellStyle name="Normal 3 3 4 4 2 2 2 2 3" xfId="14927" xr:uid="{00000000-0005-0000-0000-0000D8A00000}"/>
    <cellStyle name="Normal 3 3 4 4 2 2 2 2 3 2" xfId="41677" xr:uid="{00000000-0005-0000-0000-0000D9A00000}"/>
    <cellStyle name="Normal 3 3 4 4 2 2 2 2 4" xfId="24728" xr:uid="{00000000-0005-0000-0000-0000DAA00000}"/>
    <cellStyle name="Normal 3 3 4 4 2 2 2 2 4 2" xfId="51475" xr:uid="{00000000-0005-0000-0000-0000DBA00000}"/>
    <cellStyle name="Normal 3 3 4 4 2 2 2 2 5" xfId="32084" xr:uid="{00000000-0005-0000-0000-0000DCA00000}"/>
    <cellStyle name="Normal 3 3 4 4 2 2 2 3" xfId="7711" xr:uid="{00000000-0005-0000-0000-0000DDA00000}"/>
    <cellStyle name="Normal 3 3 4 4 2 2 2 3 2" xfId="34461" xr:uid="{00000000-0005-0000-0000-0000DEA00000}"/>
    <cellStyle name="Normal 3 3 4 4 2 2 2 4" xfId="12557" xr:uid="{00000000-0005-0000-0000-0000DFA00000}"/>
    <cellStyle name="Normal 3 3 4 4 2 2 2 4 2" xfId="39307" xr:uid="{00000000-0005-0000-0000-0000E0A00000}"/>
    <cellStyle name="Normal 3 3 4 4 2 2 2 5" xfId="17402" xr:uid="{00000000-0005-0000-0000-0000E1A00000}"/>
    <cellStyle name="Normal 3 3 4 4 2 2 2 5 2" xfId="44152" xr:uid="{00000000-0005-0000-0000-0000E2A00000}"/>
    <cellStyle name="Normal 3 3 4 4 2 2 2 6" xfId="19803" xr:uid="{00000000-0005-0000-0000-0000E3A00000}"/>
    <cellStyle name="Normal 3 3 4 4 2 2 2 6 2" xfId="46550" xr:uid="{00000000-0005-0000-0000-0000E4A00000}"/>
    <cellStyle name="Normal 3 3 4 4 2 2 2 7" xfId="22254" xr:uid="{00000000-0005-0000-0000-0000E5A00000}"/>
    <cellStyle name="Normal 3 3 4 4 2 2 2 7 2" xfId="49001" xr:uid="{00000000-0005-0000-0000-0000E6A00000}"/>
    <cellStyle name="Normal 3 3 4 4 2 2 2 8" xfId="27120" xr:uid="{00000000-0005-0000-0000-0000E7A00000}"/>
    <cellStyle name="Normal 3 3 4 4 2 2 2 8 2" xfId="53865" xr:uid="{00000000-0005-0000-0000-0000E8A00000}"/>
    <cellStyle name="Normal 3 3 4 4 2 2 2 9" xfId="29610" xr:uid="{00000000-0005-0000-0000-0000E9A00000}"/>
    <cellStyle name="Normal 3 3 4 4 2 2 3" xfId="3906" xr:uid="{00000000-0005-0000-0000-0000EAA00000}"/>
    <cellStyle name="Normal 3 3 4 4 2 2 3 2" xfId="8763" xr:uid="{00000000-0005-0000-0000-0000EBA00000}"/>
    <cellStyle name="Normal 3 3 4 4 2 2 3 2 2" xfId="35513" xr:uid="{00000000-0005-0000-0000-0000ECA00000}"/>
    <cellStyle name="Normal 3 3 4 4 2 2 3 3" xfId="13505" xr:uid="{00000000-0005-0000-0000-0000EDA00000}"/>
    <cellStyle name="Normal 3 3 4 4 2 2 3 3 2" xfId="40255" xr:uid="{00000000-0005-0000-0000-0000EEA00000}"/>
    <cellStyle name="Normal 3 3 4 4 2 2 3 4" xfId="23306" xr:uid="{00000000-0005-0000-0000-0000EFA00000}"/>
    <cellStyle name="Normal 3 3 4 4 2 2 3 4 2" xfId="50053" xr:uid="{00000000-0005-0000-0000-0000F0A00000}"/>
    <cellStyle name="Normal 3 3 4 4 2 2 3 5" xfId="30662" xr:uid="{00000000-0005-0000-0000-0000F1A00000}"/>
    <cellStyle name="Normal 3 3 4 4 2 2 4" xfId="6289" xr:uid="{00000000-0005-0000-0000-0000F2A00000}"/>
    <cellStyle name="Normal 3 3 4 4 2 2 4 2" xfId="33039" xr:uid="{00000000-0005-0000-0000-0000F3A00000}"/>
    <cellStyle name="Normal 3 3 4 4 2 2 5" xfId="11135" xr:uid="{00000000-0005-0000-0000-0000F4A00000}"/>
    <cellStyle name="Normal 3 3 4 4 2 2 5 2" xfId="37885" xr:uid="{00000000-0005-0000-0000-0000F5A00000}"/>
    <cellStyle name="Normal 3 3 4 4 2 2 6" xfId="15980" xr:uid="{00000000-0005-0000-0000-0000F6A00000}"/>
    <cellStyle name="Normal 3 3 4 4 2 2 6 2" xfId="42730" xr:uid="{00000000-0005-0000-0000-0000F7A00000}"/>
    <cellStyle name="Normal 3 3 4 4 2 2 7" xfId="18381" xr:uid="{00000000-0005-0000-0000-0000F8A00000}"/>
    <cellStyle name="Normal 3 3 4 4 2 2 7 2" xfId="45128" xr:uid="{00000000-0005-0000-0000-0000F9A00000}"/>
    <cellStyle name="Normal 3 3 4 4 2 2 8" xfId="20832" xr:uid="{00000000-0005-0000-0000-0000FAA00000}"/>
    <cellStyle name="Normal 3 3 4 4 2 2 8 2" xfId="47579" xr:uid="{00000000-0005-0000-0000-0000FBA00000}"/>
    <cellStyle name="Normal 3 3 4 4 2 2 9" xfId="25698" xr:uid="{00000000-0005-0000-0000-0000FCA00000}"/>
    <cellStyle name="Normal 3 3 4 4 2 2 9 2" xfId="52443" xr:uid="{00000000-0005-0000-0000-0000FDA00000}"/>
    <cellStyle name="Normal 3 3 4 4 2 3" xfId="1902" xr:uid="{00000000-0005-0000-0000-0000FEA00000}"/>
    <cellStyle name="Normal 3 3 4 4 2 3 2" xfId="4385" xr:uid="{00000000-0005-0000-0000-0000FFA00000}"/>
    <cellStyle name="Normal 3 3 4 4 2 3 2 2" xfId="9237" xr:uid="{00000000-0005-0000-0000-000000A10000}"/>
    <cellStyle name="Normal 3 3 4 4 2 3 2 2 2" xfId="35987" xr:uid="{00000000-0005-0000-0000-000001A10000}"/>
    <cellStyle name="Normal 3 3 4 4 2 3 2 3" xfId="13979" xr:uid="{00000000-0005-0000-0000-000002A10000}"/>
    <cellStyle name="Normal 3 3 4 4 2 3 2 3 2" xfId="40729" xr:uid="{00000000-0005-0000-0000-000003A10000}"/>
    <cellStyle name="Normal 3 3 4 4 2 3 2 4" xfId="23780" xr:uid="{00000000-0005-0000-0000-000004A10000}"/>
    <cellStyle name="Normal 3 3 4 4 2 3 2 4 2" xfId="50527" xr:uid="{00000000-0005-0000-0000-000005A10000}"/>
    <cellStyle name="Normal 3 3 4 4 2 3 2 5" xfId="31136" xr:uid="{00000000-0005-0000-0000-000006A10000}"/>
    <cellStyle name="Normal 3 3 4 4 2 3 3" xfId="6763" xr:uid="{00000000-0005-0000-0000-000007A10000}"/>
    <cellStyle name="Normal 3 3 4 4 2 3 3 2" xfId="33513" xr:uid="{00000000-0005-0000-0000-000008A10000}"/>
    <cellStyle name="Normal 3 3 4 4 2 3 4" xfId="11609" xr:uid="{00000000-0005-0000-0000-000009A10000}"/>
    <cellStyle name="Normal 3 3 4 4 2 3 4 2" xfId="38359" xr:uid="{00000000-0005-0000-0000-00000AA10000}"/>
    <cellStyle name="Normal 3 3 4 4 2 3 5" xfId="16454" xr:uid="{00000000-0005-0000-0000-00000BA10000}"/>
    <cellStyle name="Normal 3 3 4 4 2 3 5 2" xfId="43204" xr:uid="{00000000-0005-0000-0000-00000CA10000}"/>
    <cellStyle name="Normal 3 3 4 4 2 3 6" xfId="18855" xr:uid="{00000000-0005-0000-0000-00000DA10000}"/>
    <cellStyle name="Normal 3 3 4 4 2 3 6 2" xfId="45602" xr:uid="{00000000-0005-0000-0000-00000EA10000}"/>
    <cellStyle name="Normal 3 3 4 4 2 3 7" xfId="21306" xr:uid="{00000000-0005-0000-0000-00000FA10000}"/>
    <cellStyle name="Normal 3 3 4 4 2 3 7 2" xfId="48053" xr:uid="{00000000-0005-0000-0000-000010A10000}"/>
    <cellStyle name="Normal 3 3 4 4 2 3 8" xfId="26172" xr:uid="{00000000-0005-0000-0000-000011A10000}"/>
    <cellStyle name="Normal 3 3 4 4 2 3 8 2" xfId="52917" xr:uid="{00000000-0005-0000-0000-000012A10000}"/>
    <cellStyle name="Normal 3 3 4 4 2 3 9" xfId="28662" xr:uid="{00000000-0005-0000-0000-000013A10000}"/>
    <cellStyle name="Normal 3 3 4 4 2 4" xfId="2377" xr:uid="{00000000-0005-0000-0000-000014A10000}"/>
    <cellStyle name="Normal 3 3 4 4 2 4 2" xfId="4860" xr:uid="{00000000-0005-0000-0000-000015A10000}"/>
    <cellStyle name="Normal 3 3 4 4 2 4 2 2" xfId="9711" xr:uid="{00000000-0005-0000-0000-000016A10000}"/>
    <cellStyle name="Normal 3 3 4 4 2 4 2 2 2" xfId="36461" xr:uid="{00000000-0005-0000-0000-000017A10000}"/>
    <cellStyle name="Normal 3 3 4 4 2 4 2 3" xfId="14453" xr:uid="{00000000-0005-0000-0000-000018A10000}"/>
    <cellStyle name="Normal 3 3 4 4 2 4 2 3 2" xfId="41203" xr:uid="{00000000-0005-0000-0000-000019A10000}"/>
    <cellStyle name="Normal 3 3 4 4 2 4 2 4" xfId="24254" xr:uid="{00000000-0005-0000-0000-00001AA10000}"/>
    <cellStyle name="Normal 3 3 4 4 2 4 2 4 2" xfId="51001" xr:uid="{00000000-0005-0000-0000-00001BA10000}"/>
    <cellStyle name="Normal 3 3 4 4 2 4 2 5" xfId="31610" xr:uid="{00000000-0005-0000-0000-00001CA10000}"/>
    <cellStyle name="Normal 3 3 4 4 2 4 3" xfId="7237" xr:uid="{00000000-0005-0000-0000-00001DA10000}"/>
    <cellStyle name="Normal 3 3 4 4 2 4 3 2" xfId="33987" xr:uid="{00000000-0005-0000-0000-00001EA10000}"/>
    <cellStyle name="Normal 3 3 4 4 2 4 4" xfId="12083" xr:uid="{00000000-0005-0000-0000-00001FA10000}"/>
    <cellStyle name="Normal 3 3 4 4 2 4 4 2" xfId="38833" xr:uid="{00000000-0005-0000-0000-000020A10000}"/>
    <cellStyle name="Normal 3 3 4 4 2 4 5" xfId="16928" xr:uid="{00000000-0005-0000-0000-000021A10000}"/>
    <cellStyle name="Normal 3 3 4 4 2 4 5 2" xfId="43678" xr:uid="{00000000-0005-0000-0000-000022A10000}"/>
    <cellStyle name="Normal 3 3 4 4 2 4 6" xfId="19329" xr:uid="{00000000-0005-0000-0000-000023A10000}"/>
    <cellStyle name="Normal 3 3 4 4 2 4 6 2" xfId="46076" xr:uid="{00000000-0005-0000-0000-000024A10000}"/>
    <cellStyle name="Normal 3 3 4 4 2 4 7" xfId="21780" xr:uid="{00000000-0005-0000-0000-000025A10000}"/>
    <cellStyle name="Normal 3 3 4 4 2 4 7 2" xfId="48527" xr:uid="{00000000-0005-0000-0000-000026A10000}"/>
    <cellStyle name="Normal 3 3 4 4 2 4 8" xfId="26646" xr:uid="{00000000-0005-0000-0000-000027A10000}"/>
    <cellStyle name="Normal 3 3 4 4 2 4 8 2" xfId="53391" xr:uid="{00000000-0005-0000-0000-000028A10000}"/>
    <cellStyle name="Normal 3 3 4 4 2 4 9" xfId="29136" xr:uid="{00000000-0005-0000-0000-000029A10000}"/>
    <cellStyle name="Normal 3 3 4 4 2 5" xfId="3404" xr:uid="{00000000-0005-0000-0000-00002AA10000}"/>
    <cellStyle name="Normal 3 3 4 4 2 5 2" xfId="8263" xr:uid="{00000000-0005-0000-0000-00002BA10000}"/>
    <cellStyle name="Normal 3 3 4 4 2 5 2 2" xfId="35013" xr:uid="{00000000-0005-0000-0000-00002CA10000}"/>
    <cellStyle name="Normal 3 3 4 4 2 5 3" xfId="13031" xr:uid="{00000000-0005-0000-0000-00002DA10000}"/>
    <cellStyle name="Normal 3 3 4 4 2 5 3 2" xfId="39781" xr:uid="{00000000-0005-0000-0000-00002EA10000}"/>
    <cellStyle name="Normal 3 3 4 4 2 5 4" xfId="22806" xr:uid="{00000000-0005-0000-0000-00002FA10000}"/>
    <cellStyle name="Normal 3 3 4 4 2 5 4 2" xfId="49553" xr:uid="{00000000-0005-0000-0000-000030A10000}"/>
    <cellStyle name="Normal 3 3 4 4 2 5 5" xfId="30162" xr:uid="{00000000-0005-0000-0000-000031A10000}"/>
    <cellStyle name="Normal 3 3 4 4 2 6" xfId="5815" xr:uid="{00000000-0005-0000-0000-000032A10000}"/>
    <cellStyle name="Normal 3 3 4 4 2 6 2" xfId="32565" xr:uid="{00000000-0005-0000-0000-000033A10000}"/>
    <cellStyle name="Normal 3 3 4 4 2 7" xfId="10661" xr:uid="{00000000-0005-0000-0000-000034A10000}"/>
    <cellStyle name="Normal 3 3 4 4 2 7 2" xfId="37411" xr:uid="{00000000-0005-0000-0000-000035A10000}"/>
    <cellStyle name="Normal 3 3 4 4 2 8" xfId="15506" xr:uid="{00000000-0005-0000-0000-000036A10000}"/>
    <cellStyle name="Normal 3 3 4 4 2 8 2" xfId="42256" xr:uid="{00000000-0005-0000-0000-000037A10000}"/>
    <cellStyle name="Normal 3 3 4 4 2 9" xfId="17905" xr:uid="{00000000-0005-0000-0000-000038A10000}"/>
    <cellStyle name="Normal 3 3 4 4 2 9 2" xfId="44652" xr:uid="{00000000-0005-0000-0000-000039A10000}"/>
    <cellStyle name="Normal 3 3 4 4 3" xfId="1184" xr:uid="{00000000-0005-0000-0000-00003AA10000}"/>
    <cellStyle name="Normal 3 3 4 4 3 10" xfId="27951" xr:uid="{00000000-0005-0000-0000-00003BA10000}"/>
    <cellStyle name="Normal 3 3 4 4 3 2" xfId="2614" xr:uid="{00000000-0005-0000-0000-00003CA10000}"/>
    <cellStyle name="Normal 3 3 4 4 3 2 2" xfId="5097" xr:uid="{00000000-0005-0000-0000-00003DA10000}"/>
    <cellStyle name="Normal 3 3 4 4 3 2 2 2" xfId="9948" xr:uid="{00000000-0005-0000-0000-00003EA10000}"/>
    <cellStyle name="Normal 3 3 4 4 3 2 2 2 2" xfId="36698" xr:uid="{00000000-0005-0000-0000-00003FA10000}"/>
    <cellStyle name="Normal 3 3 4 4 3 2 2 3" xfId="14690" xr:uid="{00000000-0005-0000-0000-000040A10000}"/>
    <cellStyle name="Normal 3 3 4 4 3 2 2 3 2" xfId="41440" xr:uid="{00000000-0005-0000-0000-000041A10000}"/>
    <cellStyle name="Normal 3 3 4 4 3 2 2 4" xfId="24491" xr:uid="{00000000-0005-0000-0000-000042A10000}"/>
    <cellStyle name="Normal 3 3 4 4 3 2 2 4 2" xfId="51238" xr:uid="{00000000-0005-0000-0000-000043A10000}"/>
    <cellStyle name="Normal 3 3 4 4 3 2 2 5" xfId="31847" xr:uid="{00000000-0005-0000-0000-000044A10000}"/>
    <cellStyle name="Normal 3 3 4 4 3 2 3" xfId="7474" xr:uid="{00000000-0005-0000-0000-000045A10000}"/>
    <cellStyle name="Normal 3 3 4 4 3 2 3 2" xfId="34224" xr:uid="{00000000-0005-0000-0000-000046A10000}"/>
    <cellStyle name="Normal 3 3 4 4 3 2 4" xfId="12320" xr:uid="{00000000-0005-0000-0000-000047A10000}"/>
    <cellStyle name="Normal 3 3 4 4 3 2 4 2" xfId="39070" xr:uid="{00000000-0005-0000-0000-000048A10000}"/>
    <cellStyle name="Normal 3 3 4 4 3 2 5" xfId="17165" xr:uid="{00000000-0005-0000-0000-000049A10000}"/>
    <cellStyle name="Normal 3 3 4 4 3 2 5 2" xfId="43915" xr:uid="{00000000-0005-0000-0000-00004AA10000}"/>
    <cellStyle name="Normal 3 3 4 4 3 2 6" xfId="19566" xr:uid="{00000000-0005-0000-0000-00004BA10000}"/>
    <cellStyle name="Normal 3 3 4 4 3 2 6 2" xfId="46313" xr:uid="{00000000-0005-0000-0000-00004CA10000}"/>
    <cellStyle name="Normal 3 3 4 4 3 2 7" xfId="22017" xr:uid="{00000000-0005-0000-0000-00004DA10000}"/>
    <cellStyle name="Normal 3 3 4 4 3 2 7 2" xfId="48764" xr:uid="{00000000-0005-0000-0000-00004EA10000}"/>
    <cellStyle name="Normal 3 3 4 4 3 2 8" xfId="26883" xr:uid="{00000000-0005-0000-0000-00004FA10000}"/>
    <cellStyle name="Normal 3 3 4 4 3 2 8 2" xfId="53628" xr:uid="{00000000-0005-0000-0000-000050A10000}"/>
    <cellStyle name="Normal 3 3 4 4 3 2 9" xfId="29373" xr:uid="{00000000-0005-0000-0000-000051A10000}"/>
    <cellStyle name="Normal 3 3 4 4 3 3" xfId="3668" xr:uid="{00000000-0005-0000-0000-000052A10000}"/>
    <cellStyle name="Normal 3 3 4 4 3 3 2" xfId="8526" xr:uid="{00000000-0005-0000-0000-000053A10000}"/>
    <cellStyle name="Normal 3 3 4 4 3 3 2 2" xfId="35276" xr:uid="{00000000-0005-0000-0000-000054A10000}"/>
    <cellStyle name="Normal 3 3 4 4 3 3 3" xfId="13268" xr:uid="{00000000-0005-0000-0000-000055A10000}"/>
    <cellStyle name="Normal 3 3 4 4 3 3 3 2" xfId="40018" xr:uid="{00000000-0005-0000-0000-000056A10000}"/>
    <cellStyle name="Normal 3 3 4 4 3 3 4" xfId="23069" xr:uid="{00000000-0005-0000-0000-000057A10000}"/>
    <cellStyle name="Normal 3 3 4 4 3 3 4 2" xfId="49816" xr:uid="{00000000-0005-0000-0000-000058A10000}"/>
    <cellStyle name="Normal 3 3 4 4 3 3 5" xfId="30425" xr:uid="{00000000-0005-0000-0000-000059A10000}"/>
    <cellStyle name="Normal 3 3 4 4 3 4" xfId="6052" xr:uid="{00000000-0005-0000-0000-00005AA10000}"/>
    <cellStyle name="Normal 3 3 4 4 3 4 2" xfId="32802" xr:uid="{00000000-0005-0000-0000-00005BA10000}"/>
    <cellStyle name="Normal 3 3 4 4 3 5" xfId="10898" xr:uid="{00000000-0005-0000-0000-00005CA10000}"/>
    <cellStyle name="Normal 3 3 4 4 3 5 2" xfId="37648" xr:uid="{00000000-0005-0000-0000-00005DA10000}"/>
    <cellStyle name="Normal 3 3 4 4 3 6" xfId="15743" xr:uid="{00000000-0005-0000-0000-00005EA10000}"/>
    <cellStyle name="Normal 3 3 4 4 3 6 2" xfId="42493" xr:uid="{00000000-0005-0000-0000-00005FA10000}"/>
    <cellStyle name="Normal 3 3 4 4 3 7" xfId="18144" xr:uid="{00000000-0005-0000-0000-000060A10000}"/>
    <cellStyle name="Normal 3 3 4 4 3 7 2" xfId="44891" xr:uid="{00000000-0005-0000-0000-000061A10000}"/>
    <cellStyle name="Normal 3 3 4 4 3 8" xfId="20595" xr:uid="{00000000-0005-0000-0000-000062A10000}"/>
    <cellStyle name="Normal 3 3 4 4 3 8 2" xfId="47342" xr:uid="{00000000-0005-0000-0000-000063A10000}"/>
    <cellStyle name="Normal 3 3 4 4 3 9" xfId="25461" xr:uid="{00000000-0005-0000-0000-000064A10000}"/>
    <cellStyle name="Normal 3 3 4 4 3 9 2" xfId="52206" xr:uid="{00000000-0005-0000-0000-000065A10000}"/>
    <cellStyle name="Normal 3 3 4 4 4" xfId="1664" xr:uid="{00000000-0005-0000-0000-000066A10000}"/>
    <cellStyle name="Normal 3 3 4 4 4 2" xfId="4147" xr:uid="{00000000-0005-0000-0000-000067A10000}"/>
    <cellStyle name="Normal 3 3 4 4 4 2 2" xfId="9000" xr:uid="{00000000-0005-0000-0000-000068A10000}"/>
    <cellStyle name="Normal 3 3 4 4 4 2 2 2" xfId="35750" xr:uid="{00000000-0005-0000-0000-000069A10000}"/>
    <cellStyle name="Normal 3 3 4 4 4 2 3" xfId="13742" xr:uid="{00000000-0005-0000-0000-00006AA10000}"/>
    <cellStyle name="Normal 3 3 4 4 4 2 3 2" xfId="40492" xr:uid="{00000000-0005-0000-0000-00006BA10000}"/>
    <cellStyle name="Normal 3 3 4 4 4 2 4" xfId="23543" xr:uid="{00000000-0005-0000-0000-00006CA10000}"/>
    <cellStyle name="Normal 3 3 4 4 4 2 4 2" xfId="50290" xr:uid="{00000000-0005-0000-0000-00006DA10000}"/>
    <cellStyle name="Normal 3 3 4 4 4 2 5" xfId="30899" xr:uid="{00000000-0005-0000-0000-00006EA10000}"/>
    <cellStyle name="Normal 3 3 4 4 4 3" xfId="6526" xr:uid="{00000000-0005-0000-0000-00006FA10000}"/>
    <cellStyle name="Normal 3 3 4 4 4 3 2" xfId="33276" xr:uid="{00000000-0005-0000-0000-000070A10000}"/>
    <cellStyle name="Normal 3 3 4 4 4 4" xfId="11372" xr:uid="{00000000-0005-0000-0000-000071A10000}"/>
    <cellStyle name="Normal 3 3 4 4 4 4 2" xfId="38122" xr:uid="{00000000-0005-0000-0000-000072A10000}"/>
    <cellStyle name="Normal 3 3 4 4 4 5" xfId="16217" xr:uid="{00000000-0005-0000-0000-000073A10000}"/>
    <cellStyle name="Normal 3 3 4 4 4 5 2" xfId="42967" xr:uid="{00000000-0005-0000-0000-000074A10000}"/>
    <cellStyle name="Normal 3 3 4 4 4 6" xfId="18618" xr:uid="{00000000-0005-0000-0000-000075A10000}"/>
    <cellStyle name="Normal 3 3 4 4 4 6 2" xfId="45365" xr:uid="{00000000-0005-0000-0000-000076A10000}"/>
    <cellStyle name="Normal 3 3 4 4 4 7" xfId="21069" xr:uid="{00000000-0005-0000-0000-000077A10000}"/>
    <cellStyle name="Normal 3 3 4 4 4 7 2" xfId="47816" xr:uid="{00000000-0005-0000-0000-000078A10000}"/>
    <cellStyle name="Normal 3 3 4 4 4 8" xfId="25935" xr:uid="{00000000-0005-0000-0000-000079A10000}"/>
    <cellStyle name="Normal 3 3 4 4 4 8 2" xfId="52680" xr:uid="{00000000-0005-0000-0000-00007AA10000}"/>
    <cellStyle name="Normal 3 3 4 4 4 9" xfId="28425" xr:uid="{00000000-0005-0000-0000-00007BA10000}"/>
    <cellStyle name="Normal 3 3 4 4 5" xfId="2140" xr:uid="{00000000-0005-0000-0000-00007CA10000}"/>
    <cellStyle name="Normal 3 3 4 4 5 2" xfId="4623" xr:uid="{00000000-0005-0000-0000-00007DA10000}"/>
    <cellStyle name="Normal 3 3 4 4 5 2 2" xfId="9474" xr:uid="{00000000-0005-0000-0000-00007EA10000}"/>
    <cellStyle name="Normal 3 3 4 4 5 2 2 2" xfId="36224" xr:uid="{00000000-0005-0000-0000-00007FA10000}"/>
    <cellStyle name="Normal 3 3 4 4 5 2 3" xfId="14216" xr:uid="{00000000-0005-0000-0000-000080A10000}"/>
    <cellStyle name="Normal 3 3 4 4 5 2 3 2" xfId="40966" xr:uid="{00000000-0005-0000-0000-000081A10000}"/>
    <cellStyle name="Normal 3 3 4 4 5 2 4" xfId="24017" xr:uid="{00000000-0005-0000-0000-000082A10000}"/>
    <cellStyle name="Normal 3 3 4 4 5 2 4 2" xfId="50764" xr:uid="{00000000-0005-0000-0000-000083A10000}"/>
    <cellStyle name="Normal 3 3 4 4 5 2 5" xfId="31373" xr:uid="{00000000-0005-0000-0000-000084A10000}"/>
    <cellStyle name="Normal 3 3 4 4 5 3" xfId="7000" xr:uid="{00000000-0005-0000-0000-000085A10000}"/>
    <cellStyle name="Normal 3 3 4 4 5 3 2" xfId="33750" xr:uid="{00000000-0005-0000-0000-000086A10000}"/>
    <cellStyle name="Normal 3 3 4 4 5 4" xfId="11846" xr:uid="{00000000-0005-0000-0000-000087A10000}"/>
    <cellStyle name="Normal 3 3 4 4 5 4 2" xfId="38596" xr:uid="{00000000-0005-0000-0000-000088A10000}"/>
    <cellStyle name="Normal 3 3 4 4 5 5" xfId="16691" xr:uid="{00000000-0005-0000-0000-000089A10000}"/>
    <cellStyle name="Normal 3 3 4 4 5 5 2" xfId="43441" xr:uid="{00000000-0005-0000-0000-00008AA10000}"/>
    <cellStyle name="Normal 3 3 4 4 5 6" xfId="19092" xr:uid="{00000000-0005-0000-0000-00008BA10000}"/>
    <cellStyle name="Normal 3 3 4 4 5 6 2" xfId="45839" xr:uid="{00000000-0005-0000-0000-00008CA10000}"/>
    <cellStyle name="Normal 3 3 4 4 5 7" xfId="21543" xr:uid="{00000000-0005-0000-0000-00008DA10000}"/>
    <cellStyle name="Normal 3 3 4 4 5 7 2" xfId="48290" xr:uid="{00000000-0005-0000-0000-00008EA10000}"/>
    <cellStyle name="Normal 3 3 4 4 5 8" xfId="26409" xr:uid="{00000000-0005-0000-0000-00008FA10000}"/>
    <cellStyle name="Normal 3 3 4 4 5 8 2" xfId="53154" xr:uid="{00000000-0005-0000-0000-000090A10000}"/>
    <cellStyle name="Normal 3 3 4 4 5 9" xfId="28899" xr:uid="{00000000-0005-0000-0000-000091A10000}"/>
    <cellStyle name="Normal 3 3 4 4 6" xfId="3115" xr:uid="{00000000-0005-0000-0000-000092A10000}"/>
    <cellStyle name="Normal 3 3 4 4 6 2" xfId="7974" xr:uid="{00000000-0005-0000-0000-000093A10000}"/>
    <cellStyle name="Normal 3 3 4 4 6 2 2" xfId="34724" xr:uid="{00000000-0005-0000-0000-000094A10000}"/>
    <cellStyle name="Normal 3 3 4 4 6 3" xfId="12794" xr:uid="{00000000-0005-0000-0000-000095A10000}"/>
    <cellStyle name="Normal 3 3 4 4 6 3 2" xfId="39544" xr:uid="{00000000-0005-0000-0000-000096A10000}"/>
    <cellStyle name="Normal 3 3 4 4 6 4" xfId="22517" xr:uid="{00000000-0005-0000-0000-000097A10000}"/>
    <cellStyle name="Normal 3 3 4 4 6 4 2" xfId="49264" xr:uid="{00000000-0005-0000-0000-000098A10000}"/>
    <cellStyle name="Normal 3 3 4 4 6 5" xfId="29873" xr:uid="{00000000-0005-0000-0000-000099A10000}"/>
    <cellStyle name="Normal 3 3 4 4 7" xfId="5578" xr:uid="{00000000-0005-0000-0000-00009AA10000}"/>
    <cellStyle name="Normal 3 3 4 4 7 2" xfId="32328" xr:uid="{00000000-0005-0000-0000-00009BA10000}"/>
    <cellStyle name="Normal 3 3 4 4 8" xfId="10423" xr:uid="{00000000-0005-0000-0000-00009CA10000}"/>
    <cellStyle name="Normal 3 3 4 4 8 2" xfId="37173" xr:uid="{00000000-0005-0000-0000-00009DA10000}"/>
    <cellStyle name="Normal 3 3 4 4 9" xfId="15269" xr:uid="{00000000-0005-0000-0000-00009EA10000}"/>
    <cellStyle name="Normal 3 3 4 4 9 2" xfId="42019" xr:uid="{00000000-0005-0000-0000-00009FA10000}"/>
    <cellStyle name="Normal 3 3 4 5" xfId="623" xr:uid="{00000000-0005-0000-0000-0000A0A10000}"/>
    <cellStyle name="Normal 3 3 4 5 10" xfId="17697" xr:uid="{00000000-0005-0000-0000-0000A1A10000}"/>
    <cellStyle name="Normal 3 3 4 5 10 2" xfId="44444" xr:uid="{00000000-0005-0000-0000-0000A2A10000}"/>
    <cellStyle name="Normal 3 3 4 5 11" xfId="20155" xr:uid="{00000000-0005-0000-0000-0000A3A10000}"/>
    <cellStyle name="Normal 3 3 4 5 11 2" xfId="46902" xr:uid="{00000000-0005-0000-0000-0000A4A10000}"/>
    <cellStyle name="Normal 3 3 4 5 12" xfId="25021" xr:uid="{00000000-0005-0000-0000-0000A5A10000}"/>
    <cellStyle name="Normal 3 3 4 5 12 2" xfId="51767" xr:uid="{00000000-0005-0000-0000-0000A6A10000}"/>
    <cellStyle name="Normal 3 3 4 5 13" xfId="27434" xr:uid="{00000000-0005-0000-0000-0000A7A10000}"/>
    <cellStyle name="Normal 3 3 4 5 2" xfId="955" xr:uid="{00000000-0005-0000-0000-0000A8A10000}"/>
    <cellStyle name="Normal 3 3 4 5 2 10" xfId="20393" xr:uid="{00000000-0005-0000-0000-0000A9A10000}"/>
    <cellStyle name="Normal 3 3 4 5 2 10 2" xfId="47140" xr:uid="{00000000-0005-0000-0000-0000AAA10000}"/>
    <cellStyle name="Normal 3 3 4 5 2 11" xfId="25259" xr:uid="{00000000-0005-0000-0000-0000ABA10000}"/>
    <cellStyle name="Normal 3 3 4 5 2 11 2" xfId="52004" xr:uid="{00000000-0005-0000-0000-0000ACA10000}"/>
    <cellStyle name="Normal 3 3 4 5 2 12" xfId="27723" xr:uid="{00000000-0005-0000-0000-0000ADA10000}"/>
    <cellStyle name="Normal 3 3 4 5 2 2" xfId="1458" xr:uid="{00000000-0005-0000-0000-0000AEA10000}"/>
    <cellStyle name="Normal 3 3 4 5 2 2 10" xfId="28223" xr:uid="{00000000-0005-0000-0000-0000AFA10000}"/>
    <cellStyle name="Normal 3 3 4 5 2 2 2" xfId="2886" xr:uid="{00000000-0005-0000-0000-0000B0A10000}"/>
    <cellStyle name="Normal 3 3 4 5 2 2 2 2" xfId="5369" xr:uid="{00000000-0005-0000-0000-0000B1A10000}"/>
    <cellStyle name="Normal 3 3 4 5 2 2 2 2 2" xfId="10220" xr:uid="{00000000-0005-0000-0000-0000B2A10000}"/>
    <cellStyle name="Normal 3 3 4 5 2 2 2 2 2 2" xfId="36970" xr:uid="{00000000-0005-0000-0000-0000B3A10000}"/>
    <cellStyle name="Normal 3 3 4 5 2 2 2 2 3" xfId="14962" xr:uid="{00000000-0005-0000-0000-0000B4A10000}"/>
    <cellStyle name="Normal 3 3 4 5 2 2 2 2 3 2" xfId="41712" xr:uid="{00000000-0005-0000-0000-0000B5A10000}"/>
    <cellStyle name="Normal 3 3 4 5 2 2 2 2 4" xfId="24763" xr:uid="{00000000-0005-0000-0000-0000B6A10000}"/>
    <cellStyle name="Normal 3 3 4 5 2 2 2 2 4 2" xfId="51510" xr:uid="{00000000-0005-0000-0000-0000B7A10000}"/>
    <cellStyle name="Normal 3 3 4 5 2 2 2 2 5" xfId="32119" xr:uid="{00000000-0005-0000-0000-0000B8A10000}"/>
    <cellStyle name="Normal 3 3 4 5 2 2 2 3" xfId="7746" xr:uid="{00000000-0005-0000-0000-0000B9A10000}"/>
    <cellStyle name="Normal 3 3 4 5 2 2 2 3 2" xfId="34496" xr:uid="{00000000-0005-0000-0000-0000BAA10000}"/>
    <cellStyle name="Normal 3 3 4 5 2 2 2 4" xfId="12592" xr:uid="{00000000-0005-0000-0000-0000BBA10000}"/>
    <cellStyle name="Normal 3 3 4 5 2 2 2 4 2" xfId="39342" xr:uid="{00000000-0005-0000-0000-0000BCA10000}"/>
    <cellStyle name="Normal 3 3 4 5 2 2 2 5" xfId="17437" xr:uid="{00000000-0005-0000-0000-0000BDA10000}"/>
    <cellStyle name="Normal 3 3 4 5 2 2 2 5 2" xfId="44187" xr:uid="{00000000-0005-0000-0000-0000BEA10000}"/>
    <cellStyle name="Normal 3 3 4 5 2 2 2 6" xfId="19838" xr:uid="{00000000-0005-0000-0000-0000BFA10000}"/>
    <cellStyle name="Normal 3 3 4 5 2 2 2 6 2" xfId="46585" xr:uid="{00000000-0005-0000-0000-0000C0A10000}"/>
    <cellStyle name="Normal 3 3 4 5 2 2 2 7" xfId="22289" xr:uid="{00000000-0005-0000-0000-0000C1A10000}"/>
    <cellStyle name="Normal 3 3 4 5 2 2 2 7 2" xfId="49036" xr:uid="{00000000-0005-0000-0000-0000C2A10000}"/>
    <cellStyle name="Normal 3 3 4 5 2 2 2 8" xfId="27155" xr:uid="{00000000-0005-0000-0000-0000C3A10000}"/>
    <cellStyle name="Normal 3 3 4 5 2 2 2 8 2" xfId="53900" xr:uid="{00000000-0005-0000-0000-0000C4A10000}"/>
    <cellStyle name="Normal 3 3 4 5 2 2 2 9" xfId="29645" xr:uid="{00000000-0005-0000-0000-0000C5A10000}"/>
    <cellStyle name="Normal 3 3 4 5 2 2 3" xfId="3941" xr:uid="{00000000-0005-0000-0000-0000C6A10000}"/>
    <cellStyle name="Normal 3 3 4 5 2 2 3 2" xfId="8798" xr:uid="{00000000-0005-0000-0000-0000C7A10000}"/>
    <cellStyle name="Normal 3 3 4 5 2 2 3 2 2" xfId="35548" xr:uid="{00000000-0005-0000-0000-0000C8A10000}"/>
    <cellStyle name="Normal 3 3 4 5 2 2 3 3" xfId="13540" xr:uid="{00000000-0005-0000-0000-0000C9A10000}"/>
    <cellStyle name="Normal 3 3 4 5 2 2 3 3 2" xfId="40290" xr:uid="{00000000-0005-0000-0000-0000CAA10000}"/>
    <cellStyle name="Normal 3 3 4 5 2 2 3 4" xfId="23341" xr:uid="{00000000-0005-0000-0000-0000CBA10000}"/>
    <cellStyle name="Normal 3 3 4 5 2 2 3 4 2" xfId="50088" xr:uid="{00000000-0005-0000-0000-0000CCA10000}"/>
    <cellStyle name="Normal 3 3 4 5 2 2 3 5" xfId="30697" xr:uid="{00000000-0005-0000-0000-0000CDA10000}"/>
    <cellStyle name="Normal 3 3 4 5 2 2 4" xfId="6324" xr:uid="{00000000-0005-0000-0000-0000CEA10000}"/>
    <cellStyle name="Normal 3 3 4 5 2 2 4 2" xfId="33074" xr:uid="{00000000-0005-0000-0000-0000CFA10000}"/>
    <cellStyle name="Normal 3 3 4 5 2 2 5" xfId="11170" xr:uid="{00000000-0005-0000-0000-0000D0A10000}"/>
    <cellStyle name="Normal 3 3 4 5 2 2 5 2" xfId="37920" xr:uid="{00000000-0005-0000-0000-0000D1A10000}"/>
    <cellStyle name="Normal 3 3 4 5 2 2 6" xfId="16015" xr:uid="{00000000-0005-0000-0000-0000D2A10000}"/>
    <cellStyle name="Normal 3 3 4 5 2 2 6 2" xfId="42765" xr:uid="{00000000-0005-0000-0000-0000D3A10000}"/>
    <cellStyle name="Normal 3 3 4 5 2 2 7" xfId="18416" xr:uid="{00000000-0005-0000-0000-0000D4A10000}"/>
    <cellStyle name="Normal 3 3 4 5 2 2 7 2" xfId="45163" xr:uid="{00000000-0005-0000-0000-0000D5A10000}"/>
    <cellStyle name="Normal 3 3 4 5 2 2 8" xfId="20867" xr:uid="{00000000-0005-0000-0000-0000D6A10000}"/>
    <cellStyle name="Normal 3 3 4 5 2 2 8 2" xfId="47614" xr:uid="{00000000-0005-0000-0000-0000D7A10000}"/>
    <cellStyle name="Normal 3 3 4 5 2 2 9" xfId="25733" xr:uid="{00000000-0005-0000-0000-0000D8A10000}"/>
    <cellStyle name="Normal 3 3 4 5 2 2 9 2" xfId="52478" xr:uid="{00000000-0005-0000-0000-0000D9A10000}"/>
    <cellStyle name="Normal 3 3 4 5 2 3" xfId="1937" xr:uid="{00000000-0005-0000-0000-0000DAA10000}"/>
    <cellStyle name="Normal 3 3 4 5 2 3 2" xfId="4420" xr:uid="{00000000-0005-0000-0000-0000DBA10000}"/>
    <cellStyle name="Normal 3 3 4 5 2 3 2 2" xfId="9272" xr:uid="{00000000-0005-0000-0000-0000DCA10000}"/>
    <cellStyle name="Normal 3 3 4 5 2 3 2 2 2" xfId="36022" xr:uid="{00000000-0005-0000-0000-0000DDA10000}"/>
    <cellStyle name="Normal 3 3 4 5 2 3 2 3" xfId="14014" xr:uid="{00000000-0005-0000-0000-0000DEA10000}"/>
    <cellStyle name="Normal 3 3 4 5 2 3 2 3 2" xfId="40764" xr:uid="{00000000-0005-0000-0000-0000DFA10000}"/>
    <cellStyle name="Normal 3 3 4 5 2 3 2 4" xfId="23815" xr:uid="{00000000-0005-0000-0000-0000E0A10000}"/>
    <cellStyle name="Normal 3 3 4 5 2 3 2 4 2" xfId="50562" xr:uid="{00000000-0005-0000-0000-0000E1A10000}"/>
    <cellStyle name="Normal 3 3 4 5 2 3 2 5" xfId="31171" xr:uid="{00000000-0005-0000-0000-0000E2A10000}"/>
    <cellStyle name="Normal 3 3 4 5 2 3 3" xfId="6798" xr:uid="{00000000-0005-0000-0000-0000E3A10000}"/>
    <cellStyle name="Normal 3 3 4 5 2 3 3 2" xfId="33548" xr:uid="{00000000-0005-0000-0000-0000E4A10000}"/>
    <cellStyle name="Normal 3 3 4 5 2 3 4" xfId="11644" xr:uid="{00000000-0005-0000-0000-0000E5A10000}"/>
    <cellStyle name="Normal 3 3 4 5 2 3 4 2" xfId="38394" xr:uid="{00000000-0005-0000-0000-0000E6A10000}"/>
    <cellStyle name="Normal 3 3 4 5 2 3 5" xfId="16489" xr:uid="{00000000-0005-0000-0000-0000E7A10000}"/>
    <cellStyle name="Normal 3 3 4 5 2 3 5 2" xfId="43239" xr:uid="{00000000-0005-0000-0000-0000E8A10000}"/>
    <cellStyle name="Normal 3 3 4 5 2 3 6" xfId="18890" xr:uid="{00000000-0005-0000-0000-0000E9A10000}"/>
    <cellStyle name="Normal 3 3 4 5 2 3 6 2" xfId="45637" xr:uid="{00000000-0005-0000-0000-0000EAA10000}"/>
    <cellStyle name="Normal 3 3 4 5 2 3 7" xfId="21341" xr:uid="{00000000-0005-0000-0000-0000EBA10000}"/>
    <cellStyle name="Normal 3 3 4 5 2 3 7 2" xfId="48088" xr:uid="{00000000-0005-0000-0000-0000ECA10000}"/>
    <cellStyle name="Normal 3 3 4 5 2 3 8" xfId="26207" xr:uid="{00000000-0005-0000-0000-0000EDA10000}"/>
    <cellStyle name="Normal 3 3 4 5 2 3 8 2" xfId="52952" xr:uid="{00000000-0005-0000-0000-0000EEA10000}"/>
    <cellStyle name="Normal 3 3 4 5 2 3 9" xfId="28697" xr:uid="{00000000-0005-0000-0000-0000EFA10000}"/>
    <cellStyle name="Normal 3 3 4 5 2 4" xfId="2412" xr:uid="{00000000-0005-0000-0000-0000F0A10000}"/>
    <cellStyle name="Normal 3 3 4 5 2 4 2" xfId="4895" xr:uid="{00000000-0005-0000-0000-0000F1A10000}"/>
    <cellStyle name="Normal 3 3 4 5 2 4 2 2" xfId="9746" xr:uid="{00000000-0005-0000-0000-0000F2A10000}"/>
    <cellStyle name="Normal 3 3 4 5 2 4 2 2 2" xfId="36496" xr:uid="{00000000-0005-0000-0000-0000F3A10000}"/>
    <cellStyle name="Normal 3 3 4 5 2 4 2 3" xfId="14488" xr:uid="{00000000-0005-0000-0000-0000F4A10000}"/>
    <cellStyle name="Normal 3 3 4 5 2 4 2 3 2" xfId="41238" xr:uid="{00000000-0005-0000-0000-0000F5A10000}"/>
    <cellStyle name="Normal 3 3 4 5 2 4 2 4" xfId="24289" xr:uid="{00000000-0005-0000-0000-0000F6A10000}"/>
    <cellStyle name="Normal 3 3 4 5 2 4 2 4 2" xfId="51036" xr:uid="{00000000-0005-0000-0000-0000F7A10000}"/>
    <cellStyle name="Normal 3 3 4 5 2 4 2 5" xfId="31645" xr:uid="{00000000-0005-0000-0000-0000F8A10000}"/>
    <cellStyle name="Normal 3 3 4 5 2 4 3" xfId="7272" xr:uid="{00000000-0005-0000-0000-0000F9A10000}"/>
    <cellStyle name="Normal 3 3 4 5 2 4 3 2" xfId="34022" xr:uid="{00000000-0005-0000-0000-0000FAA10000}"/>
    <cellStyle name="Normal 3 3 4 5 2 4 4" xfId="12118" xr:uid="{00000000-0005-0000-0000-0000FBA10000}"/>
    <cellStyle name="Normal 3 3 4 5 2 4 4 2" xfId="38868" xr:uid="{00000000-0005-0000-0000-0000FCA10000}"/>
    <cellStyle name="Normal 3 3 4 5 2 4 5" xfId="16963" xr:uid="{00000000-0005-0000-0000-0000FDA10000}"/>
    <cellStyle name="Normal 3 3 4 5 2 4 5 2" xfId="43713" xr:uid="{00000000-0005-0000-0000-0000FEA10000}"/>
    <cellStyle name="Normal 3 3 4 5 2 4 6" xfId="19364" xr:uid="{00000000-0005-0000-0000-0000FFA10000}"/>
    <cellStyle name="Normal 3 3 4 5 2 4 6 2" xfId="46111" xr:uid="{00000000-0005-0000-0000-000000A20000}"/>
    <cellStyle name="Normal 3 3 4 5 2 4 7" xfId="21815" xr:uid="{00000000-0005-0000-0000-000001A20000}"/>
    <cellStyle name="Normal 3 3 4 5 2 4 7 2" xfId="48562" xr:uid="{00000000-0005-0000-0000-000002A20000}"/>
    <cellStyle name="Normal 3 3 4 5 2 4 8" xfId="26681" xr:uid="{00000000-0005-0000-0000-000003A20000}"/>
    <cellStyle name="Normal 3 3 4 5 2 4 8 2" xfId="53426" xr:uid="{00000000-0005-0000-0000-000004A20000}"/>
    <cellStyle name="Normal 3 3 4 5 2 4 9" xfId="29171" xr:uid="{00000000-0005-0000-0000-000005A20000}"/>
    <cellStyle name="Normal 3 3 4 5 2 5" xfId="3439" xr:uid="{00000000-0005-0000-0000-000006A20000}"/>
    <cellStyle name="Normal 3 3 4 5 2 5 2" xfId="8298" xr:uid="{00000000-0005-0000-0000-000007A20000}"/>
    <cellStyle name="Normal 3 3 4 5 2 5 2 2" xfId="35048" xr:uid="{00000000-0005-0000-0000-000008A20000}"/>
    <cellStyle name="Normal 3 3 4 5 2 5 3" xfId="13066" xr:uid="{00000000-0005-0000-0000-000009A20000}"/>
    <cellStyle name="Normal 3 3 4 5 2 5 3 2" xfId="39816" xr:uid="{00000000-0005-0000-0000-00000AA20000}"/>
    <cellStyle name="Normal 3 3 4 5 2 5 4" xfId="22841" xr:uid="{00000000-0005-0000-0000-00000BA20000}"/>
    <cellStyle name="Normal 3 3 4 5 2 5 4 2" xfId="49588" xr:uid="{00000000-0005-0000-0000-00000CA20000}"/>
    <cellStyle name="Normal 3 3 4 5 2 5 5" xfId="30197" xr:uid="{00000000-0005-0000-0000-00000DA20000}"/>
    <cellStyle name="Normal 3 3 4 5 2 6" xfId="5850" xr:uid="{00000000-0005-0000-0000-00000EA20000}"/>
    <cellStyle name="Normal 3 3 4 5 2 6 2" xfId="32600" xr:uid="{00000000-0005-0000-0000-00000FA20000}"/>
    <cellStyle name="Normal 3 3 4 5 2 7" xfId="10696" xr:uid="{00000000-0005-0000-0000-000010A20000}"/>
    <cellStyle name="Normal 3 3 4 5 2 7 2" xfId="37446" xr:uid="{00000000-0005-0000-0000-000011A20000}"/>
    <cellStyle name="Normal 3 3 4 5 2 8" xfId="15541" xr:uid="{00000000-0005-0000-0000-000012A20000}"/>
    <cellStyle name="Normal 3 3 4 5 2 8 2" xfId="42291" xr:uid="{00000000-0005-0000-0000-000013A20000}"/>
    <cellStyle name="Normal 3 3 4 5 2 9" xfId="17940" xr:uid="{00000000-0005-0000-0000-000014A20000}"/>
    <cellStyle name="Normal 3 3 4 5 2 9 2" xfId="44687" xr:uid="{00000000-0005-0000-0000-000015A20000}"/>
    <cellStyle name="Normal 3 3 4 5 3" xfId="1219" xr:uid="{00000000-0005-0000-0000-000016A20000}"/>
    <cellStyle name="Normal 3 3 4 5 3 10" xfId="27986" xr:uid="{00000000-0005-0000-0000-000017A20000}"/>
    <cellStyle name="Normal 3 3 4 5 3 2" xfId="2649" xr:uid="{00000000-0005-0000-0000-000018A20000}"/>
    <cellStyle name="Normal 3 3 4 5 3 2 2" xfId="5132" xr:uid="{00000000-0005-0000-0000-000019A20000}"/>
    <cellStyle name="Normal 3 3 4 5 3 2 2 2" xfId="9983" xr:uid="{00000000-0005-0000-0000-00001AA20000}"/>
    <cellStyle name="Normal 3 3 4 5 3 2 2 2 2" xfId="36733" xr:uid="{00000000-0005-0000-0000-00001BA20000}"/>
    <cellStyle name="Normal 3 3 4 5 3 2 2 3" xfId="14725" xr:uid="{00000000-0005-0000-0000-00001CA20000}"/>
    <cellStyle name="Normal 3 3 4 5 3 2 2 3 2" xfId="41475" xr:uid="{00000000-0005-0000-0000-00001DA20000}"/>
    <cellStyle name="Normal 3 3 4 5 3 2 2 4" xfId="24526" xr:uid="{00000000-0005-0000-0000-00001EA20000}"/>
    <cellStyle name="Normal 3 3 4 5 3 2 2 4 2" xfId="51273" xr:uid="{00000000-0005-0000-0000-00001FA20000}"/>
    <cellStyle name="Normal 3 3 4 5 3 2 2 5" xfId="31882" xr:uid="{00000000-0005-0000-0000-000020A20000}"/>
    <cellStyle name="Normal 3 3 4 5 3 2 3" xfId="7509" xr:uid="{00000000-0005-0000-0000-000021A20000}"/>
    <cellStyle name="Normal 3 3 4 5 3 2 3 2" xfId="34259" xr:uid="{00000000-0005-0000-0000-000022A20000}"/>
    <cellStyle name="Normal 3 3 4 5 3 2 4" xfId="12355" xr:uid="{00000000-0005-0000-0000-000023A20000}"/>
    <cellStyle name="Normal 3 3 4 5 3 2 4 2" xfId="39105" xr:uid="{00000000-0005-0000-0000-000024A20000}"/>
    <cellStyle name="Normal 3 3 4 5 3 2 5" xfId="17200" xr:uid="{00000000-0005-0000-0000-000025A20000}"/>
    <cellStyle name="Normal 3 3 4 5 3 2 5 2" xfId="43950" xr:uid="{00000000-0005-0000-0000-000026A20000}"/>
    <cellStyle name="Normal 3 3 4 5 3 2 6" xfId="19601" xr:uid="{00000000-0005-0000-0000-000027A20000}"/>
    <cellStyle name="Normal 3 3 4 5 3 2 6 2" xfId="46348" xr:uid="{00000000-0005-0000-0000-000028A20000}"/>
    <cellStyle name="Normal 3 3 4 5 3 2 7" xfId="22052" xr:uid="{00000000-0005-0000-0000-000029A20000}"/>
    <cellStyle name="Normal 3 3 4 5 3 2 7 2" xfId="48799" xr:uid="{00000000-0005-0000-0000-00002AA20000}"/>
    <cellStyle name="Normal 3 3 4 5 3 2 8" xfId="26918" xr:uid="{00000000-0005-0000-0000-00002BA20000}"/>
    <cellStyle name="Normal 3 3 4 5 3 2 8 2" xfId="53663" xr:uid="{00000000-0005-0000-0000-00002CA20000}"/>
    <cellStyle name="Normal 3 3 4 5 3 2 9" xfId="29408" xr:uid="{00000000-0005-0000-0000-00002DA20000}"/>
    <cellStyle name="Normal 3 3 4 5 3 3" xfId="3703" xr:uid="{00000000-0005-0000-0000-00002EA20000}"/>
    <cellStyle name="Normal 3 3 4 5 3 3 2" xfId="8561" xr:uid="{00000000-0005-0000-0000-00002FA20000}"/>
    <cellStyle name="Normal 3 3 4 5 3 3 2 2" xfId="35311" xr:uid="{00000000-0005-0000-0000-000030A20000}"/>
    <cellStyle name="Normal 3 3 4 5 3 3 3" xfId="13303" xr:uid="{00000000-0005-0000-0000-000031A20000}"/>
    <cellStyle name="Normal 3 3 4 5 3 3 3 2" xfId="40053" xr:uid="{00000000-0005-0000-0000-000032A20000}"/>
    <cellStyle name="Normal 3 3 4 5 3 3 4" xfId="23104" xr:uid="{00000000-0005-0000-0000-000033A20000}"/>
    <cellStyle name="Normal 3 3 4 5 3 3 4 2" xfId="49851" xr:uid="{00000000-0005-0000-0000-000034A20000}"/>
    <cellStyle name="Normal 3 3 4 5 3 3 5" xfId="30460" xr:uid="{00000000-0005-0000-0000-000035A20000}"/>
    <cellStyle name="Normal 3 3 4 5 3 4" xfId="6087" xr:uid="{00000000-0005-0000-0000-000036A20000}"/>
    <cellStyle name="Normal 3 3 4 5 3 4 2" xfId="32837" xr:uid="{00000000-0005-0000-0000-000037A20000}"/>
    <cellStyle name="Normal 3 3 4 5 3 5" xfId="10933" xr:uid="{00000000-0005-0000-0000-000038A20000}"/>
    <cellStyle name="Normal 3 3 4 5 3 5 2" xfId="37683" xr:uid="{00000000-0005-0000-0000-000039A20000}"/>
    <cellStyle name="Normal 3 3 4 5 3 6" xfId="15778" xr:uid="{00000000-0005-0000-0000-00003AA20000}"/>
    <cellStyle name="Normal 3 3 4 5 3 6 2" xfId="42528" xr:uid="{00000000-0005-0000-0000-00003BA20000}"/>
    <cellStyle name="Normal 3 3 4 5 3 7" xfId="18179" xr:uid="{00000000-0005-0000-0000-00003CA20000}"/>
    <cellStyle name="Normal 3 3 4 5 3 7 2" xfId="44926" xr:uid="{00000000-0005-0000-0000-00003DA20000}"/>
    <cellStyle name="Normal 3 3 4 5 3 8" xfId="20630" xr:uid="{00000000-0005-0000-0000-00003EA20000}"/>
    <cellStyle name="Normal 3 3 4 5 3 8 2" xfId="47377" xr:uid="{00000000-0005-0000-0000-00003FA20000}"/>
    <cellStyle name="Normal 3 3 4 5 3 9" xfId="25496" xr:uid="{00000000-0005-0000-0000-000040A20000}"/>
    <cellStyle name="Normal 3 3 4 5 3 9 2" xfId="52241" xr:uid="{00000000-0005-0000-0000-000041A20000}"/>
    <cellStyle name="Normal 3 3 4 5 4" xfId="1699" xr:uid="{00000000-0005-0000-0000-000042A20000}"/>
    <cellStyle name="Normal 3 3 4 5 4 2" xfId="4182" xr:uid="{00000000-0005-0000-0000-000043A20000}"/>
    <cellStyle name="Normal 3 3 4 5 4 2 2" xfId="9035" xr:uid="{00000000-0005-0000-0000-000044A20000}"/>
    <cellStyle name="Normal 3 3 4 5 4 2 2 2" xfId="35785" xr:uid="{00000000-0005-0000-0000-000045A20000}"/>
    <cellStyle name="Normal 3 3 4 5 4 2 3" xfId="13777" xr:uid="{00000000-0005-0000-0000-000046A20000}"/>
    <cellStyle name="Normal 3 3 4 5 4 2 3 2" xfId="40527" xr:uid="{00000000-0005-0000-0000-000047A20000}"/>
    <cellStyle name="Normal 3 3 4 5 4 2 4" xfId="23578" xr:uid="{00000000-0005-0000-0000-000048A20000}"/>
    <cellStyle name="Normal 3 3 4 5 4 2 4 2" xfId="50325" xr:uid="{00000000-0005-0000-0000-000049A20000}"/>
    <cellStyle name="Normal 3 3 4 5 4 2 5" xfId="30934" xr:uid="{00000000-0005-0000-0000-00004AA20000}"/>
    <cellStyle name="Normal 3 3 4 5 4 3" xfId="6561" xr:uid="{00000000-0005-0000-0000-00004BA20000}"/>
    <cellStyle name="Normal 3 3 4 5 4 3 2" xfId="33311" xr:uid="{00000000-0005-0000-0000-00004CA20000}"/>
    <cellStyle name="Normal 3 3 4 5 4 4" xfId="11407" xr:uid="{00000000-0005-0000-0000-00004DA20000}"/>
    <cellStyle name="Normal 3 3 4 5 4 4 2" xfId="38157" xr:uid="{00000000-0005-0000-0000-00004EA20000}"/>
    <cellStyle name="Normal 3 3 4 5 4 5" xfId="16252" xr:uid="{00000000-0005-0000-0000-00004FA20000}"/>
    <cellStyle name="Normal 3 3 4 5 4 5 2" xfId="43002" xr:uid="{00000000-0005-0000-0000-000050A20000}"/>
    <cellStyle name="Normal 3 3 4 5 4 6" xfId="18653" xr:uid="{00000000-0005-0000-0000-000051A20000}"/>
    <cellStyle name="Normal 3 3 4 5 4 6 2" xfId="45400" xr:uid="{00000000-0005-0000-0000-000052A20000}"/>
    <cellStyle name="Normal 3 3 4 5 4 7" xfId="21104" xr:uid="{00000000-0005-0000-0000-000053A20000}"/>
    <cellStyle name="Normal 3 3 4 5 4 7 2" xfId="47851" xr:uid="{00000000-0005-0000-0000-000054A20000}"/>
    <cellStyle name="Normal 3 3 4 5 4 8" xfId="25970" xr:uid="{00000000-0005-0000-0000-000055A20000}"/>
    <cellStyle name="Normal 3 3 4 5 4 8 2" xfId="52715" xr:uid="{00000000-0005-0000-0000-000056A20000}"/>
    <cellStyle name="Normal 3 3 4 5 4 9" xfId="28460" xr:uid="{00000000-0005-0000-0000-000057A20000}"/>
    <cellStyle name="Normal 3 3 4 5 5" xfId="2175" xr:uid="{00000000-0005-0000-0000-000058A20000}"/>
    <cellStyle name="Normal 3 3 4 5 5 2" xfId="4658" xr:uid="{00000000-0005-0000-0000-000059A20000}"/>
    <cellStyle name="Normal 3 3 4 5 5 2 2" xfId="9509" xr:uid="{00000000-0005-0000-0000-00005AA20000}"/>
    <cellStyle name="Normal 3 3 4 5 5 2 2 2" xfId="36259" xr:uid="{00000000-0005-0000-0000-00005BA20000}"/>
    <cellStyle name="Normal 3 3 4 5 5 2 3" xfId="14251" xr:uid="{00000000-0005-0000-0000-00005CA20000}"/>
    <cellStyle name="Normal 3 3 4 5 5 2 3 2" xfId="41001" xr:uid="{00000000-0005-0000-0000-00005DA20000}"/>
    <cellStyle name="Normal 3 3 4 5 5 2 4" xfId="24052" xr:uid="{00000000-0005-0000-0000-00005EA20000}"/>
    <cellStyle name="Normal 3 3 4 5 5 2 4 2" xfId="50799" xr:uid="{00000000-0005-0000-0000-00005FA20000}"/>
    <cellStyle name="Normal 3 3 4 5 5 2 5" xfId="31408" xr:uid="{00000000-0005-0000-0000-000060A20000}"/>
    <cellStyle name="Normal 3 3 4 5 5 3" xfId="7035" xr:uid="{00000000-0005-0000-0000-000061A20000}"/>
    <cellStyle name="Normal 3 3 4 5 5 3 2" xfId="33785" xr:uid="{00000000-0005-0000-0000-000062A20000}"/>
    <cellStyle name="Normal 3 3 4 5 5 4" xfId="11881" xr:uid="{00000000-0005-0000-0000-000063A20000}"/>
    <cellStyle name="Normal 3 3 4 5 5 4 2" xfId="38631" xr:uid="{00000000-0005-0000-0000-000064A20000}"/>
    <cellStyle name="Normal 3 3 4 5 5 5" xfId="16726" xr:uid="{00000000-0005-0000-0000-000065A20000}"/>
    <cellStyle name="Normal 3 3 4 5 5 5 2" xfId="43476" xr:uid="{00000000-0005-0000-0000-000066A20000}"/>
    <cellStyle name="Normal 3 3 4 5 5 6" xfId="19127" xr:uid="{00000000-0005-0000-0000-000067A20000}"/>
    <cellStyle name="Normal 3 3 4 5 5 6 2" xfId="45874" xr:uid="{00000000-0005-0000-0000-000068A20000}"/>
    <cellStyle name="Normal 3 3 4 5 5 7" xfId="21578" xr:uid="{00000000-0005-0000-0000-000069A20000}"/>
    <cellStyle name="Normal 3 3 4 5 5 7 2" xfId="48325" xr:uid="{00000000-0005-0000-0000-00006AA20000}"/>
    <cellStyle name="Normal 3 3 4 5 5 8" xfId="26444" xr:uid="{00000000-0005-0000-0000-00006BA20000}"/>
    <cellStyle name="Normal 3 3 4 5 5 8 2" xfId="53189" xr:uid="{00000000-0005-0000-0000-00006CA20000}"/>
    <cellStyle name="Normal 3 3 4 5 5 9" xfId="28934" xr:uid="{00000000-0005-0000-0000-00006DA20000}"/>
    <cellStyle name="Normal 3 3 4 5 6" xfId="3150" xr:uid="{00000000-0005-0000-0000-00006EA20000}"/>
    <cellStyle name="Normal 3 3 4 5 6 2" xfId="8009" xr:uid="{00000000-0005-0000-0000-00006FA20000}"/>
    <cellStyle name="Normal 3 3 4 5 6 2 2" xfId="34759" xr:uid="{00000000-0005-0000-0000-000070A20000}"/>
    <cellStyle name="Normal 3 3 4 5 6 3" xfId="12829" xr:uid="{00000000-0005-0000-0000-000071A20000}"/>
    <cellStyle name="Normal 3 3 4 5 6 3 2" xfId="39579" xr:uid="{00000000-0005-0000-0000-000072A20000}"/>
    <cellStyle name="Normal 3 3 4 5 6 4" xfId="22552" xr:uid="{00000000-0005-0000-0000-000073A20000}"/>
    <cellStyle name="Normal 3 3 4 5 6 4 2" xfId="49299" xr:uid="{00000000-0005-0000-0000-000074A20000}"/>
    <cellStyle name="Normal 3 3 4 5 6 5" xfId="29908" xr:uid="{00000000-0005-0000-0000-000075A20000}"/>
    <cellStyle name="Normal 3 3 4 5 7" xfId="5613" xr:uid="{00000000-0005-0000-0000-000076A20000}"/>
    <cellStyle name="Normal 3 3 4 5 7 2" xfId="32363" xr:uid="{00000000-0005-0000-0000-000077A20000}"/>
    <cellStyle name="Normal 3 3 4 5 8" xfId="10458" xr:uid="{00000000-0005-0000-0000-000078A20000}"/>
    <cellStyle name="Normal 3 3 4 5 8 2" xfId="37208" xr:uid="{00000000-0005-0000-0000-000079A20000}"/>
    <cellStyle name="Normal 3 3 4 5 9" xfId="15304" xr:uid="{00000000-0005-0000-0000-00007AA20000}"/>
    <cellStyle name="Normal 3 3 4 5 9 2" xfId="42054" xr:uid="{00000000-0005-0000-0000-00007BA20000}"/>
    <cellStyle name="Normal 3 3 4 6" xfId="814" xr:uid="{00000000-0005-0000-0000-00007CA20000}"/>
    <cellStyle name="Normal 3 3 4 6 10" xfId="20257" xr:uid="{00000000-0005-0000-0000-00007DA20000}"/>
    <cellStyle name="Normal 3 3 4 6 10 2" xfId="47004" xr:uid="{00000000-0005-0000-0000-00007EA20000}"/>
    <cellStyle name="Normal 3 3 4 6 11" xfId="25123" xr:uid="{00000000-0005-0000-0000-00007FA20000}"/>
    <cellStyle name="Normal 3 3 4 6 11 2" xfId="51868" xr:uid="{00000000-0005-0000-0000-000080A20000}"/>
    <cellStyle name="Normal 3 3 4 6 12" xfId="27587" xr:uid="{00000000-0005-0000-0000-000081A20000}"/>
    <cellStyle name="Normal 3 3 4 6 2" xfId="1322" xr:uid="{00000000-0005-0000-0000-000082A20000}"/>
    <cellStyle name="Normal 3 3 4 6 2 10" xfId="28087" xr:uid="{00000000-0005-0000-0000-000083A20000}"/>
    <cellStyle name="Normal 3 3 4 6 2 2" xfId="2750" xr:uid="{00000000-0005-0000-0000-000084A20000}"/>
    <cellStyle name="Normal 3 3 4 6 2 2 2" xfId="5233" xr:uid="{00000000-0005-0000-0000-000085A20000}"/>
    <cellStyle name="Normal 3 3 4 6 2 2 2 2" xfId="10084" xr:uid="{00000000-0005-0000-0000-000086A20000}"/>
    <cellStyle name="Normal 3 3 4 6 2 2 2 2 2" xfId="36834" xr:uid="{00000000-0005-0000-0000-000087A20000}"/>
    <cellStyle name="Normal 3 3 4 6 2 2 2 3" xfId="14826" xr:uid="{00000000-0005-0000-0000-000088A20000}"/>
    <cellStyle name="Normal 3 3 4 6 2 2 2 3 2" xfId="41576" xr:uid="{00000000-0005-0000-0000-000089A20000}"/>
    <cellStyle name="Normal 3 3 4 6 2 2 2 4" xfId="24627" xr:uid="{00000000-0005-0000-0000-00008AA20000}"/>
    <cellStyle name="Normal 3 3 4 6 2 2 2 4 2" xfId="51374" xr:uid="{00000000-0005-0000-0000-00008BA20000}"/>
    <cellStyle name="Normal 3 3 4 6 2 2 2 5" xfId="31983" xr:uid="{00000000-0005-0000-0000-00008CA20000}"/>
    <cellStyle name="Normal 3 3 4 6 2 2 3" xfId="7610" xr:uid="{00000000-0005-0000-0000-00008DA20000}"/>
    <cellStyle name="Normal 3 3 4 6 2 2 3 2" xfId="34360" xr:uid="{00000000-0005-0000-0000-00008EA20000}"/>
    <cellStyle name="Normal 3 3 4 6 2 2 4" xfId="12456" xr:uid="{00000000-0005-0000-0000-00008FA20000}"/>
    <cellStyle name="Normal 3 3 4 6 2 2 4 2" xfId="39206" xr:uid="{00000000-0005-0000-0000-000090A20000}"/>
    <cellStyle name="Normal 3 3 4 6 2 2 5" xfId="17301" xr:uid="{00000000-0005-0000-0000-000091A20000}"/>
    <cellStyle name="Normal 3 3 4 6 2 2 5 2" xfId="44051" xr:uid="{00000000-0005-0000-0000-000092A20000}"/>
    <cellStyle name="Normal 3 3 4 6 2 2 6" xfId="19702" xr:uid="{00000000-0005-0000-0000-000093A20000}"/>
    <cellStyle name="Normal 3 3 4 6 2 2 6 2" xfId="46449" xr:uid="{00000000-0005-0000-0000-000094A20000}"/>
    <cellStyle name="Normal 3 3 4 6 2 2 7" xfId="22153" xr:uid="{00000000-0005-0000-0000-000095A20000}"/>
    <cellStyle name="Normal 3 3 4 6 2 2 7 2" xfId="48900" xr:uid="{00000000-0005-0000-0000-000096A20000}"/>
    <cellStyle name="Normal 3 3 4 6 2 2 8" xfId="27019" xr:uid="{00000000-0005-0000-0000-000097A20000}"/>
    <cellStyle name="Normal 3 3 4 6 2 2 8 2" xfId="53764" xr:uid="{00000000-0005-0000-0000-000098A20000}"/>
    <cellStyle name="Normal 3 3 4 6 2 2 9" xfId="29509" xr:uid="{00000000-0005-0000-0000-000099A20000}"/>
    <cellStyle name="Normal 3 3 4 6 2 3" xfId="3805" xr:uid="{00000000-0005-0000-0000-00009AA20000}"/>
    <cellStyle name="Normal 3 3 4 6 2 3 2" xfId="8662" xr:uid="{00000000-0005-0000-0000-00009BA20000}"/>
    <cellStyle name="Normal 3 3 4 6 2 3 2 2" xfId="35412" xr:uid="{00000000-0005-0000-0000-00009CA20000}"/>
    <cellStyle name="Normal 3 3 4 6 2 3 3" xfId="13404" xr:uid="{00000000-0005-0000-0000-00009DA20000}"/>
    <cellStyle name="Normal 3 3 4 6 2 3 3 2" xfId="40154" xr:uid="{00000000-0005-0000-0000-00009EA20000}"/>
    <cellStyle name="Normal 3 3 4 6 2 3 4" xfId="23205" xr:uid="{00000000-0005-0000-0000-00009FA20000}"/>
    <cellStyle name="Normal 3 3 4 6 2 3 4 2" xfId="49952" xr:uid="{00000000-0005-0000-0000-0000A0A20000}"/>
    <cellStyle name="Normal 3 3 4 6 2 3 5" xfId="30561" xr:uid="{00000000-0005-0000-0000-0000A1A20000}"/>
    <cellStyle name="Normal 3 3 4 6 2 4" xfId="6188" xr:uid="{00000000-0005-0000-0000-0000A2A20000}"/>
    <cellStyle name="Normal 3 3 4 6 2 4 2" xfId="32938" xr:uid="{00000000-0005-0000-0000-0000A3A20000}"/>
    <cellStyle name="Normal 3 3 4 6 2 5" xfId="11034" xr:uid="{00000000-0005-0000-0000-0000A4A20000}"/>
    <cellStyle name="Normal 3 3 4 6 2 5 2" xfId="37784" xr:uid="{00000000-0005-0000-0000-0000A5A20000}"/>
    <cellStyle name="Normal 3 3 4 6 2 6" xfId="15879" xr:uid="{00000000-0005-0000-0000-0000A6A20000}"/>
    <cellStyle name="Normal 3 3 4 6 2 6 2" xfId="42629" xr:uid="{00000000-0005-0000-0000-0000A7A20000}"/>
    <cellStyle name="Normal 3 3 4 6 2 7" xfId="18280" xr:uid="{00000000-0005-0000-0000-0000A8A20000}"/>
    <cellStyle name="Normal 3 3 4 6 2 7 2" xfId="45027" xr:uid="{00000000-0005-0000-0000-0000A9A20000}"/>
    <cellStyle name="Normal 3 3 4 6 2 8" xfId="20731" xr:uid="{00000000-0005-0000-0000-0000AAA20000}"/>
    <cellStyle name="Normal 3 3 4 6 2 8 2" xfId="47478" xr:uid="{00000000-0005-0000-0000-0000ABA20000}"/>
    <cellStyle name="Normal 3 3 4 6 2 9" xfId="25597" xr:uid="{00000000-0005-0000-0000-0000ACA20000}"/>
    <cellStyle name="Normal 3 3 4 6 2 9 2" xfId="52342" xr:uid="{00000000-0005-0000-0000-0000ADA20000}"/>
    <cellStyle name="Normal 3 3 4 6 3" xfId="1801" xr:uid="{00000000-0005-0000-0000-0000AEA20000}"/>
    <cellStyle name="Normal 3 3 4 6 3 2" xfId="4284" xr:uid="{00000000-0005-0000-0000-0000AFA20000}"/>
    <cellStyle name="Normal 3 3 4 6 3 2 2" xfId="9136" xr:uid="{00000000-0005-0000-0000-0000B0A20000}"/>
    <cellStyle name="Normal 3 3 4 6 3 2 2 2" xfId="35886" xr:uid="{00000000-0005-0000-0000-0000B1A20000}"/>
    <cellStyle name="Normal 3 3 4 6 3 2 3" xfId="13878" xr:uid="{00000000-0005-0000-0000-0000B2A20000}"/>
    <cellStyle name="Normal 3 3 4 6 3 2 3 2" xfId="40628" xr:uid="{00000000-0005-0000-0000-0000B3A20000}"/>
    <cellStyle name="Normal 3 3 4 6 3 2 4" xfId="23679" xr:uid="{00000000-0005-0000-0000-0000B4A20000}"/>
    <cellStyle name="Normal 3 3 4 6 3 2 4 2" xfId="50426" xr:uid="{00000000-0005-0000-0000-0000B5A20000}"/>
    <cellStyle name="Normal 3 3 4 6 3 2 5" xfId="31035" xr:uid="{00000000-0005-0000-0000-0000B6A20000}"/>
    <cellStyle name="Normal 3 3 4 6 3 3" xfId="6662" xr:uid="{00000000-0005-0000-0000-0000B7A20000}"/>
    <cellStyle name="Normal 3 3 4 6 3 3 2" xfId="33412" xr:uid="{00000000-0005-0000-0000-0000B8A20000}"/>
    <cellStyle name="Normal 3 3 4 6 3 4" xfId="11508" xr:uid="{00000000-0005-0000-0000-0000B9A20000}"/>
    <cellStyle name="Normal 3 3 4 6 3 4 2" xfId="38258" xr:uid="{00000000-0005-0000-0000-0000BAA20000}"/>
    <cellStyle name="Normal 3 3 4 6 3 5" xfId="16353" xr:uid="{00000000-0005-0000-0000-0000BBA20000}"/>
    <cellStyle name="Normal 3 3 4 6 3 5 2" xfId="43103" xr:uid="{00000000-0005-0000-0000-0000BCA20000}"/>
    <cellStyle name="Normal 3 3 4 6 3 6" xfId="18754" xr:uid="{00000000-0005-0000-0000-0000BDA20000}"/>
    <cellStyle name="Normal 3 3 4 6 3 6 2" xfId="45501" xr:uid="{00000000-0005-0000-0000-0000BEA20000}"/>
    <cellStyle name="Normal 3 3 4 6 3 7" xfId="21205" xr:uid="{00000000-0005-0000-0000-0000BFA20000}"/>
    <cellStyle name="Normal 3 3 4 6 3 7 2" xfId="47952" xr:uid="{00000000-0005-0000-0000-0000C0A20000}"/>
    <cellStyle name="Normal 3 3 4 6 3 8" xfId="26071" xr:uid="{00000000-0005-0000-0000-0000C1A20000}"/>
    <cellStyle name="Normal 3 3 4 6 3 8 2" xfId="52816" xr:uid="{00000000-0005-0000-0000-0000C2A20000}"/>
    <cellStyle name="Normal 3 3 4 6 3 9" xfId="28561" xr:uid="{00000000-0005-0000-0000-0000C3A20000}"/>
    <cellStyle name="Normal 3 3 4 6 4" xfId="2276" xr:uid="{00000000-0005-0000-0000-0000C4A20000}"/>
    <cellStyle name="Normal 3 3 4 6 4 2" xfId="4759" xr:uid="{00000000-0005-0000-0000-0000C5A20000}"/>
    <cellStyle name="Normal 3 3 4 6 4 2 2" xfId="9610" xr:uid="{00000000-0005-0000-0000-0000C6A20000}"/>
    <cellStyle name="Normal 3 3 4 6 4 2 2 2" xfId="36360" xr:uid="{00000000-0005-0000-0000-0000C7A20000}"/>
    <cellStyle name="Normal 3 3 4 6 4 2 3" xfId="14352" xr:uid="{00000000-0005-0000-0000-0000C8A20000}"/>
    <cellStyle name="Normal 3 3 4 6 4 2 3 2" xfId="41102" xr:uid="{00000000-0005-0000-0000-0000C9A20000}"/>
    <cellStyle name="Normal 3 3 4 6 4 2 4" xfId="24153" xr:uid="{00000000-0005-0000-0000-0000CAA20000}"/>
    <cellStyle name="Normal 3 3 4 6 4 2 4 2" xfId="50900" xr:uid="{00000000-0005-0000-0000-0000CBA20000}"/>
    <cellStyle name="Normal 3 3 4 6 4 2 5" xfId="31509" xr:uid="{00000000-0005-0000-0000-0000CCA20000}"/>
    <cellStyle name="Normal 3 3 4 6 4 3" xfId="7136" xr:uid="{00000000-0005-0000-0000-0000CDA20000}"/>
    <cellStyle name="Normal 3 3 4 6 4 3 2" xfId="33886" xr:uid="{00000000-0005-0000-0000-0000CEA20000}"/>
    <cellStyle name="Normal 3 3 4 6 4 4" xfId="11982" xr:uid="{00000000-0005-0000-0000-0000CFA20000}"/>
    <cellStyle name="Normal 3 3 4 6 4 4 2" xfId="38732" xr:uid="{00000000-0005-0000-0000-0000D0A20000}"/>
    <cellStyle name="Normal 3 3 4 6 4 5" xfId="16827" xr:uid="{00000000-0005-0000-0000-0000D1A20000}"/>
    <cellStyle name="Normal 3 3 4 6 4 5 2" xfId="43577" xr:uid="{00000000-0005-0000-0000-0000D2A20000}"/>
    <cellStyle name="Normal 3 3 4 6 4 6" xfId="19228" xr:uid="{00000000-0005-0000-0000-0000D3A20000}"/>
    <cellStyle name="Normal 3 3 4 6 4 6 2" xfId="45975" xr:uid="{00000000-0005-0000-0000-0000D4A20000}"/>
    <cellStyle name="Normal 3 3 4 6 4 7" xfId="21679" xr:uid="{00000000-0005-0000-0000-0000D5A20000}"/>
    <cellStyle name="Normal 3 3 4 6 4 7 2" xfId="48426" xr:uid="{00000000-0005-0000-0000-0000D6A20000}"/>
    <cellStyle name="Normal 3 3 4 6 4 8" xfId="26545" xr:uid="{00000000-0005-0000-0000-0000D7A20000}"/>
    <cellStyle name="Normal 3 3 4 6 4 8 2" xfId="53290" xr:uid="{00000000-0005-0000-0000-0000D8A20000}"/>
    <cellStyle name="Normal 3 3 4 6 4 9" xfId="29035" xr:uid="{00000000-0005-0000-0000-0000D9A20000}"/>
    <cellStyle name="Normal 3 3 4 6 5" xfId="3303" xr:uid="{00000000-0005-0000-0000-0000DAA20000}"/>
    <cellStyle name="Normal 3 3 4 6 5 2" xfId="8162" xr:uid="{00000000-0005-0000-0000-0000DBA20000}"/>
    <cellStyle name="Normal 3 3 4 6 5 2 2" xfId="34912" xr:uid="{00000000-0005-0000-0000-0000DCA20000}"/>
    <cellStyle name="Normal 3 3 4 6 5 3" xfId="12930" xr:uid="{00000000-0005-0000-0000-0000DDA20000}"/>
    <cellStyle name="Normal 3 3 4 6 5 3 2" xfId="39680" xr:uid="{00000000-0005-0000-0000-0000DEA20000}"/>
    <cellStyle name="Normal 3 3 4 6 5 4" xfId="22705" xr:uid="{00000000-0005-0000-0000-0000DFA20000}"/>
    <cellStyle name="Normal 3 3 4 6 5 4 2" xfId="49452" xr:uid="{00000000-0005-0000-0000-0000E0A20000}"/>
    <cellStyle name="Normal 3 3 4 6 5 5" xfId="30061" xr:uid="{00000000-0005-0000-0000-0000E1A20000}"/>
    <cellStyle name="Normal 3 3 4 6 6" xfId="5714" xr:uid="{00000000-0005-0000-0000-0000E2A20000}"/>
    <cellStyle name="Normal 3 3 4 6 6 2" xfId="32464" xr:uid="{00000000-0005-0000-0000-0000E3A20000}"/>
    <cellStyle name="Normal 3 3 4 6 7" xfId="10560" xr:uid="{00000000-0005-0000-0000-0000E4A20000}"/>
    <cellStyle name="Normal 3 3 4 6 7 2" xfId="37310" xr:uid="{00000000-0005-0000-0000-0000E5A20000}"/>
    <cellStyle name="Normal 3 3 4 6 8" xfId="15405" xr:uid="{00000000-0005-0000-0000-0000E6A20000}"/>
    <cellStyle name="Normal 3 3 4 6 8 2" xfId="42155" xr:uid="{00000000-0005-0000-0000-0000E7A20000}"/>
    <cellStyle name="Normal 3 3 4 6 9" xfId="17804" xr:uid="{00000000-0005-0000-0000-0000E8A20000}"/>
    <cellStyle name="Normal 3 3 4 6 9 2" xfId="44551" xr:uid="{00000000-0005-0000-0000-0000E9A20000}"/>
    <cellStyle name="Normal 3 3 4 7" xfId="1083" xr:uid="{00000000-0005-0000-0000-0000EAA20000}"/>
    <cellStyle name="Normal 3 3 4 7 10" xfId="27850" xr:uid="{00000000-0005-0000-0000-0000EBA20000}"/>
    <cellStyle name="Normal 3 3 4 7 2" xfId="2513" xr:uid="{00000000-0005-0000-0000-0000ECA20000}"/>
    <cellStyle name="Normal 3 3 4 7 2 2" xfId="4996" xr:uid="{00000000-0005-0000-0000-0000EDA20000}"/>
    <cellStyle name="Normal 3 3 4 7 2 2 2" xfId="9847" xr:uid="{00000000-0005-0000-0000-0000EEA20000}"/>
    <cellStyle name="Normal 3 3 4 7 2 2 2 2" xfId="36597" xr:uid="{00000000-0005-0000-0000-0000EFA20000}"/>
    <cellStyle name="Normal 3 3 4 7 2 2 3" xfId="14589" xr:uid="{00000000-0005-0000-0000-0000F0A20000}"/>
    <cellStyle name="Normal 3 3 4 7 2 2 3 2" xfId="41339" xr:uid="{00000000-0005-0000-0000-0000F1A20000}"/>
    <cellStyle name="Normal 3 3 4 7 2 2 4" xfId="24390" xr:uid="{00000000-0005-0000-0000-0000F2A20000}"/>
    <cellStyle name="Normal 3 3 4 7 2 2 4 2" xfId="51137" xr:uid="{00000000-0005-0000-0000-0000F3A20000}"/>
    <cellStyle name="Normal 3 3 4 7 2 2 5" xfId="31746" xr:uid="{00000000-0005-0000-0000-0000F4A20000}"/>
    <cellStyle name="Normal 3 3 4 7 2 3" xfId="7373" xr:uid="{00000000-0005-0000-0000-0000F5A20000}"/>
    <cellStyle name="Normal 3 3 4 7 2 3 2" xfId="34123" xr:uid="{00000000-0005-0000-0000-0000F6A20000}"/>
    <cellStyle name="Normal 3 3 4 7 2 4" xfId="12219" xr:uid="{00000000-0005-0000-0000-0000F7A20000}"/>
    <cellStyle name="Normal 3 3 4 7 2 4 2" xfId="38969" xr:uid="{00000000-0005-0000-0000-0000F8A20000}"/>
    <cellStyle name="Normal 3 3 4 7 2 5" xfId="17064" xr:uid="{00000000-0005-0000-0000-0000F9A20000}"/>
    <cellStyle name="Normal 3 3 4 7 2 5 2" xfId="43814" xr:uid="{00000000-0005-0000-0000-0000FAA20000}"/>
    <cellStyle name="Normal 3 3 4 7 2 6" xfId="19465" xr:uid="{00000000-0005-0000-0000-0000FBA20000}"/>
    <cellStyle name="Normal 3 3 4 7 2 6 2" xfId="46212" xr:uid="{00000000-0005-0000-0000-0000FCA20000}"/>
    <cellStyle name="Normal 3 3 4 7 2 7" xfId="21916" xr:uid="{00000000-0005-0000-0000-0000FDA20000}"/>
    <cellStyle name="Normal 3 3 4 7 2 7 2" xfId="48663" xr:uid="{00000000-0005-0000-0000-0000FEA20000}"/>
    <cellStyle name="Normal 3 3 4 7 2 8" xfId="26782" xr:uid="{00000000-0005-0000-0000-0000FFA20000}"/>
    <cellStyle name="Normal 3 3 4 7 2 8 2" xfId="53527" xr:uid="{00000000-0005-0000-0000-000000A30000}"/>
    <cellStyle name="Normal 3 3 4 7 2 9" xfId="29272" xr:uid="{00000000-0005-0000-0000-000001A30000}"/>
    <cellStyle name="Normal 3 3 4 7 3" xfId="3567" xr:uid="{00000000-0005-0000-0000-000002A30000}"/>
    <cellStyle name="Normal 3 3 4 7 3 2" xfId="8425" xr:uid="{00000000-0005-0000-0000-000003A30000}"/>
    <cellStyle name="Normal 3 3 4 7 3 2 2" xfId="35175" xr:uid="{00000000-0005-0000-0000-000004A30000}"/>
    <cellStyle name="Normal 3 3 4 7 3 3" xfId="13167" xr:uid="{00000000-0005-0000-0000-000005A30000}"/>
    <cellStyle name="Normal 3 3 4 7 3 3 2" xfId="39917" xr:uid="{00000000-0005-0000-0000-000006A30000}"/>
    <cellStyle name="Normal 3 3 4 7 3 4" xfId="22968" xr:uid="{00000000-0005-0000-0000-000007A30000}"/>
    <cellStyle name="Normal 3 3 4 7 3 4 2" xfId="49715" xr:uid="{00000000-0005-0000-0000-000008A30000}"/>
    <cellStyle name="Normal 3 3 4 7 3 5" xfId="30324" xr:uid="{00000000-0005-0000-0000-000009A30000}"/>
    <cellStyle name="Normal 3 3 4 7 4" xfId="5951" xr:uid="{00000000-0005-0000-0000-00000AA30000}"/>
    <cellStyle name="Normal 3 3 4 7 4 2" xfId="32701" xr:uid="{00000000-0005-0000-0000-00000BA30000}"/>
    <cellStyle name="Normal 3 3 4 7 5" xfId="10797" xr:uid="{00000000-0005-0000-0000-00000CA30000}"/>
    <cellStyle name="Normal 3 3 4 7 5 2" xfId="37547" xr:uid="{00000000-0005-0000-0000-00000DA30000}"/>
    <cellStyle name="Normal 3 3 4 7 6" xfId="15642" xr:uid="{00000000-0005-0000-0000-00000EA30000}"/>
    <cellStyle name="Normal 3 3 4 7 6 2" xfId="42392" xr:uid="{00000000-0005-0000-0000-00000FA30000}"/>
    <cellStyle name="Normal 3 3 4 7 7" xfId="18043" xr:uid="{00000000-0005-0000-0000-000010A30000}"/>
    <cellStyle name="Normal 3 3 4 7 7 2" xfId="44790" xr:uid="{00000000-0005-0000-0000-000011A30000}"/>
    <cellStyle name="Normal 3 3 4 7 8" xfId="20494" xr:uid="{00000000-0005-0000-0000-000012A30000}"/>
    <cellStyle name="Normal 3 3 4 7 8 2" xfId="47241" xr:uid="{00000000-0005-0000-0000-000013A30000}"/>
    <cellStyle name="Normal 3 3 4 7 9" xfId="25360" xr:uid="{00000000-0005-0000-0000-000014A30000}"/>
    <cellStyle name="Normal 3 3 4 7 9 2" xfId="52105" xr:uid="{00000000-0005-0000-0000-000015A30000}"/>
    <cellStyle name="Normal 3 3 4 8" xfId="1563" xr:uid="{00000000-0005-0000-0000-000016A30000}"/>
    <cellStyle name="Normal 3 3 4 8 2" xfId="4046" xr:uid="{00000000-0005-0000-0000-000017A30000}"/>
    <cellStyle name="Normal 3 3 4 8 2 2" xfId="8899" xr:uid="{00000000-0005-0000-0000-000018A30000}"/>
    <cellStyle name="Normal 3 3 4 8 2 2 2" xfId="35649" xr:uid="{00000000-0005-0000-0000-000019A30000}"/>
    <cellStyle name="Normal 3 3 4 8 2 3" xfId="13641" xr:uid="{00000000-0005-0000-0000-00001AA30000}"/>
    <cellStyle name="Normal 3 3 4 8 2 3 2" xfId="40391" xr:uid="{00000000-0005-0000-0000-00001BA30000}"/>
    <cellStyle name="Normal 3 3 4 8 2 4" xfId="23442" xr:uid="{00000000-0005-0000-0000-00001CA30000}"/>
    <cellStyle name="Normal 3 3 4 8 2 4 2" xfId="50189" xr:uid="{00000000-0005-0000-0000-00001DA30000}"/>
    <cellStyle name="Normal 3 3 4 8 2 5" xfId="30798" xr:uid="{00000000-0005-0000-0000-00001EA30000}"/>
    <cellStyle name="Normal 3 3 4 8 3" xfId="6425" xr:uid="{00000000-0005-0000-0000-00001FA30000}"/>
    <cellStyle name="Normal 3 3 4 8 3 2" xfId="33175" xr:uid="{00000000-0005-0000-0000-000020A30000}"/>
    <cellStyle name="Normal 3 3 4 8 4" xfId="11271" xr:uid="{00000000-0005-0000-0000-000021A30000}"/>
    <cellStyle name="Normal 3 3 4 8 4 2" xfId="38021" xr:uid="{00000000-0005-0000-0000-000022A30000}"/>
    <cellStyle name="Normal 3 3 4 8 5" xfId="16116" xr:uid="{00000000-0005-0000-0000-000023A30000}"/>
    <cellStyle name="Normal 3 3 4 8 5 2" xfId="42866" xr:uid="{00000000-0005-0000-0000-000024A30000}"/>
    <cellStyle name="Normal 3 3 4 8 6" xfId="18517" xr:uid="{00000000-0005-0000-0000-000025A30000}"/>
    <cellStyle name="Normal 3 3 4 8 6 2" xfId="45264" xr:uid="{00000000-0005-0000-0000-000026A30000}"/>
    <cellStyle name="Normal 3 3 4 8 7" xfId="20968" xr:uid="{00000000-0005-0000-0000-000027A30000}"/>
    <cellStyle name="Normal 3 3 4 8 7 2" xfId="47715" xr:uid="{00000000-0005-0000-0000-000028A30000}"/>
    <cellStyle name="Normal 3 3 4 8 8" xfId="25834" xr:uid="{00000000-0005-0000-0000-000029A30000}"/>
    <cellStyle name="Normal 3 3 4 8 8 2" xfId="52579" xr:uid="{00000000-0005-0000-0000-00002AA30000}"/>
    <cellStyle name="Normal 3 3 4 8 9" xfId="28324" xr:uid="{00000000-0005-0000-0000-00002BA30000}"/>
    <cellStyle name="Normal 3 3 4 9" xfId="2039" xr:uid="{00000000-0005-0000-0000-00002CA30000}"/>
    <cellStyle name="Normal 3 3 4 9 2" xfId="4522" xr:uid="{00000000-0005-0000-0000-00002DA30000}"/>
    <cellStyle name="Normal 3 3 4 9 2 2" xfId="9373" xr:uid="{00000000-0005-0000-0000-00002EA30000}"/>
    <cellStyle name="Normal 3 3 4 9 2 2 2" xfId="36123" xr:uid="{00000000-0005-0000-0000-00002FA30000}"/>
    <cellStyle name="Normal 3 3 4 9 2 3" xfId="14115" xr:uid="{00000000-0005-0000-0000-000030A30000}"/>
    <cellStyle name="Normal 3 3 4 9 2 3 2" xfId="40865" xr:uid="{00000000-0005-0000-0000-000031A30000}"/>
    <cellStyle name="Normal 3 3 4 9 2 4" xfId="23916" xr:uid="{00000000-0005-0000-0000-000032A30000}"/>
    <cellStyle name="Normal 3 3 4 9 2 4 2" xfId="50663" xr:uid="{00000000-0005-0000-0000-000033A30000}"/>
    <cellStyle name="Normal 3 3 4 9 2 5" xfId="31272" xr:uid="{00000000-0005-0000-0000-000034A30000}"/>
    <cellStyle name="Normal 3 3 4 9 3" xfId="6899" xr:uid="{00000000-0005-0000-0000-000035A30000}"/>
    <cellStyle name="Normal 3 3 4 9 3 2" xfId="33649" xr:uid="{00000000-0005-0000-0000-000036A30000}"/>
    <cellStyle name="Normal 3 3 4 9 4" xfId="11745" xr:uid="{00000000-0005-0000-0000-000037A30000}"/>
    <cellStyle name="Normal 3 3 4 9 4 2" xfId="38495" xr:uid="{00000000-0005-0000-0000-000038A30000}"/>
    <cellStyle name="Normal 3 3 4 9 5" xfId="16590" xr:uid="{00000000-0005-0000-0000-000039A30000}"/>
    <cellStyle name="Normal 3 3 4 9 5 2" xfId="43340" xr:uid="{00000000-0005-0000-0000-00003AA30000}"/>
    <cellStyle name="Normal 3 3 4 9 6" xfId="18991" xr:uid="{00000000-0005-0000-0000-00003BA30000}"/>
    <cellStyle name="Normal 3 3 4 9 6 2" xfId="45738" xr:uid="{00000000-0005-0000-0000-00003CA30000}"/>
    <cellStyle name="Normal 3 3 4 9 7" xfId="21442" xr:uid="{00000000-0005-0000-0000-00003DA30000}"/>
    <cellStyle name="Normal 3 3 4 9 7 2" xfId="48189" xr:uid="{00000000-0005-0000-0000-00003EA30000}"/>
    <cellStyle name="Normal 3 3 4 9 8" xfId="26308" xr:uid="{00000000-0005-0000-0000-00003FA30000}"/>
    <cellStyle name="Normal 3 3 4 9 8 2" xfId="53053" xr:uid="{00000000-0005-0000-0000-000040A30000}"/>
    <cellStyle name="Normal 3 3 4 9 9" xfId="28798" xr:uid="{00000000-0005-0000-0000-000041A30000}"/>
    <cellStyle name="Normal 3 3 5" xfId="140" xr:uid="{00000000-0005-0000-0000-000042A30000}"/>
    <cellStyle name="Normal 3 3 5 10" xfId="2994" xr:uid="{00000000-0005-0000-0000-000043A30000}"/>
    <cellStyle name="Normal 3 3 5 10 2" xfId="7853" xr:uid="{00000000-0005-0000-0000-000044A30000}"/>
    <cellStyle name="Normal 3 3 5 10 2 2" xfId="34603" xr:uid="{00000000-0005-0000-0000-000045A30000}"/>
    <cellStyle name="Normal 3 3 5 10 3" xfId="12699" xr:uid="{00000000-0005-0000-0000-000046A30000}"/>
    <cellStyle name="Normal 3 3 5 10 3 2" xfId="39449" xr:uid="{00000000-0005-0000-0000-000047A30000}"/>
    <cellStyle name="Normal 3 3 5 10 4" xfId="22396" xr:uid="{00000000-0005-0000-0000-000048A30000}"/>
    <cellStyle name="Normal 3 3 5 10 4 2" xfId="49143" xr:uid="{00000000-0005-0000-0000-000049A30000}"/>
    <cellStyle name="Normal 3 3 5 10 5" xfId="29752" xr:uid="{00000000-0005-0000-0000-00004AA30000}"/>
    <cellStyle name="Normal 3 3 5 11" xfId="5483" xr:uid="{00000000-0005-0000-0000-00004BA30000}"/>
    <cellStyle name="Normal 3 3 5 11 2" xfId="32233" xr:uid="{00000000-0005-0000-0000-00004CA30000}"/>
    <cellStyle name="Normal 3 3 5 12" xfId="10328" xr:uid="{00000000-0005-0000-0000-00004DA30000}"/>
    <cellStyle name="Normal 3 3 5 12 2" xfId="37078" xr:uid="{00000000-0005-0000-0000-00004EA30000}"/>
    <cellStyle name="Normal 3 3 5 13" xfId="15174" xr:uid="{00000000-0005-0000-0000-00004FA30000}"/>
    <cellStyle name="Normal 3 3 5 13 2" xfId="41924" xr:uid="{00000000-0005-0000-0000-000050A30000}"/>
    <cellStyle name="Normal 3 3 5 14" xfId="17549" xr:uid="{00000000-0005-0000-0000-000051A30000}"/>
    <cellStyle name="Normal 3 3 5 14 2" xfId="44296" xr:uid="{00000000-0005-0000-0000-000052A30000}"/>
    <cellStyle name="Normal 3 3 5 15" xfId="20025" xr:uid="{00000000-0005-0000-0000-000053A30000}"/>
    <cellStyle name="Normal 3 3 5 15 2" xfId="46772" xr:uid="{00000000-0005-0000-0000-000054A30000}"/>
    <cellStyle name="Normal 3 3 5 16" xfId="24891" xr:uid="{00000000-0005-0000-0000-000055A30000}"/>
    <cellStyle name="Normal 3 3 5 16 2" xfId="51637" xr:uid="{00000000-0005-0000-0000-000056A30000}"/>
    <cellStyle name="Normal 3 3 5 17" xfId="27278" xr:uid="{00000000-0005-0000-0000-000057A30000}"/>
    <cellStyle name="Normal 3 3 5 2" xfId="516" xr:uid="{00000000-0005-0000-0000-000058A30000}"/>
    <cellStyle name="Normal 3 3 5 2 10" xfId="15209" xr:uid="{00000000-0005-0000-0000-000059A30000}"/>
    <cellStyle name="Normal 3 3 5 2 10 2" xfId="41959" xr:uid="{00000000-0005-0000-0000-00005AA30000}"/>
    <cellStyle name="Normal 3 3 5 2 11" xfId="17601" xr:uid="{00000000-0005-0000-0000-00005BA30000}"/>
    <cellStyle name="Normal 3 3 5 2 11 2" xfId="44348" xr:uid="{00000000-0005-0000-0000-00005CA30000}"/>
    <cellStyle name="Normal 3 3 5 2 12" xfId="20060" xr:uid="{00000000-0005-0000-0000-00005DA30000}"/>
    <cellStyle name="Normal 3 3 5 2 12 2" xfId="46807" xr:uid="{00000000-0005-0000-0000-00005EA30000}"/>
    <cellStyle name="Normal 3 3 5 2 13" xfId="24926" xr:uid="{00000000-0005-0000-0000-00005FA30000}"/>
    <cellStyle name="Normal 3 3 5 2 13 2" xfId="51672" xr:uid="{00000000-0005-0000-0000-000060A30000}"/>
    <cellStyle name="Normal 3 3 5 2 14" xfId="27339" xr:uid="{00000000-0005-0000-0000-000061A30000}"/>
    <cellStyle name="Normal 3 3 5 2 2" xfId="711" xr:uid="{00000000-0005-0000-0000-000062A30000}"/>
    <cellStyle name="Normal 3 3 5 2 2 10" xfId="17742" xr:uid="{00000000-0005-0000-0000-000063A30000}"/>
    <cellStyle name="Normal 3 3 5 2 2 10 2" xfId="44489" xr:uid="{00000000-0005-0000-0000-000064A30000}"/>
    <cellStyle name="Normal 3 3 5 2 2 11" xfId="20196" xr:uid="{00000000-0005-0000-0000-000065A30000}"/>
    <cellStyle name="Normal 3 3 5 2 2 11 2" xfId="46943" xr:uid="{00000000-0005-0000-0000-000066A30000}"/>
    <cellStyle name="Normal 3 3 5 2 2 12" xfId="25062" xr:uid="{00000000-0005-0000-0000-000067A30000}"/>
    <cellStyle name="Normal 3 3 5 2 2 12 2" xfId="51808" xr:uid="{00000000-0005-0000-0000-000068A30000}"/>
    <cellStyle name="Normal 3 3 5 2 2 13" xfId="27520" xr:uid="{00000000-0005-0000-0000-000069A30000}"/>
    <cellStyle name="Normal 3 3 5 2 2 2" xfId="1022" xr:uid="{00000000-0005-0000-0000-00006AA30000}"/>
    <cellStyle name="Normal 3 3 5 2 2 2 10" xfId="20434" xr:uid="{00000000-0005-0000-0000-00006BA30000}"/>
    <cellStyle name="Normal 3 3 5 2 2 2 10 2" xfId="47181" xr:uid="{00000000-0005-0000-0000-00006CA30000}"/>
    <cellStyle name="Normal 3 3 5 2 2 2 11" xfId="25300" xr:uid="{00000000-0005-0000-0000-00006DA30000}"/>
    <cellStyle name="Normal 3 3 5 2 2 2 11 2" xfId="52045" xr:uid="{00000000-0005-0000-0000-00006EA30000}"/>
    <cellStyle name="Normal 3 3 5 2 2 2 12" xfId="27790" xr:uid="{00000000-0005-0000-0000-00006FA30000}"/>
    <cellStyle name="Normal 3 3 5 2 2 2 2" xfId="1499" xr:uid="{00000000-0005-0000-0000-000070A30000}"/>
    <cellStyle name="Normal 3 3 5 2 2 2 2 10" xfId="28264" xr:uid="{00000000-0005-0000-0000-000071A30000}"/>
    <cellStyle name="Normal 3 3 5 2 2 2 2 2" xfId="2927" xr:uid="{00000000-0005-0000-0000-000072A30000}"/>
    <cellStyle name="Normal 3 3 5 2 2 2 2 2 2" xfId="5410" xr:uid="{00000000-0005-0000-0000-000073A30000}"/>
    <cellStyle name="Normal 3 3 5 2 2 2 2 2 2 2" xfId="10261" xr:uid="{00000000-0005-0000-0000-000074A30000}"/>
    <cellStyle name="Normal 3 3 5 2 2 2 2 2 2 2 2" xfId="37011" xr:uid="{00000000-0005-0000-0000-000075A30000}"/>
    <cellStyle name="Normal 3 3 5 2 2 2 2 2 2 3" xfId="15003" xr:uid="{00000000-0005-0000-0000-000076A30000}"/>
    <cellStyle name="Normal 3 3 5 2 2 2 2 2 2 3 2" xfId="41753" xr:uid="{00000000-0005-0000-0000-000077A30000}"/>
    <cellStyle name="Normal 3 3 5 2 2 2 2 2 2 4" xfId="24804" xr:uid="{00000000-0005-0000-0000-000078A30000}"/>
    <cellStyle name="Normal 3 3 5 2 2 2 2 2 2 4 2" xfId="51551" xr:uid="{00000000-0005-0000-0000-000079A30000}"/>
    <cellStyle name="Normal 3 3 5 2 2 2 2 2 2 5" xfId="32160" xr:uid="{00000000-0005-0000-0000-00007AA30000}"/>
    <cellStyle name="Normal 3 3 5 2 2 2 2 2 3" xfId="7787" xr:uid="{00000000-0005-0000-0000-00007BA30000}"/>
    <cellStyle name="Normal 3 3 5 2 2 2 2 2 3 2" xfId="34537" xr:uid="{00000000-0005-0000-0000-00007CA30000}"/>
    <cellStyle name="Normal 3 3 5 2 2 2 2 2 4" xfId="12633" xr:uid="{00000000-0005-0000-0000-00007DA30000}"/>
    <cellStyle name="Normal 3 3 5 2 2 2 2 2 4 2" xfId="39383" xr:uid="{00000000-0005-0000-0000-00007EA30000}"/>
    <cellStyle name="Normal 3 3 5 2 2 2 2 2 5" xfId="17478" xr:uid="{00000000-0005-0000-0000-00007FA30000}"/>
    <cellStyle name="Normal 3 3 5 2 2 2 2 2 5 2" xfId="44228" xr:uid="{00000000-0005-0000-0000-000080A30000}"/>
    <cellStyle name="Normal 3 3 5 2 2 2 2 2 6" xfId="19879" xr:uid="{00000000-0005-0000-0000-000081A30000}"/>
    <cellStyle name="Normal 3 3 5 2 2 2 2 2 6 2" xfId="46626" xr:uid="{00000000-0005-0000-0000-000082A30000}"/>
    <cellStyle name="Normal 3 3 5 2 2 2 2 2 7" xfId="22330" xr:uid="{00000000-0005-0000-0000-000083A30000}"/>
    <cellStyle name="Normal 3 3 5 2 2 2 2 2 7 2" xfId="49077" xr:uid="{00000000-0005-0000-0000-000084A30000}"/>
    <cellStyle name="Normal 3 3 5 2 2 2 2 2 8" xfId="27196" xr:uid="{00000000-0005-0000-0000-000085A30000}"/>
    <cellStyle name="Normal 3 3 5 2 2 2 2 2 8 2" xfId="53941" xr:uid="{00000000-0005-0000-0000-000086A30000}"/>
    <cellStyle name="Normal 3 3 5 2 2 2 2 2 9" xfId="29686" xr:uid="{00000000-0005-0000-0000-000087A30000}"/>
    <cellStyle name="Normal 3 3 5 2 2 2 2 3" xfId="3982" xr:uid="{00000000-0005-0000-0000-000088A30000}"/>
    <cellStyle name="Normal 3 3 5 2 2 2 2 3 2" xfId="8839" xr:uid="{00000000-0005-0000-0000-000089A30000}"/>
    <cellStyle name="Normal 3 3 5 2 2 2 2 3 2 2" xfId="35589" xr:uid="{00000000-0005-0000-0000-00008AA30000}"/>
    <cellStyle name="Normal 3 3 5 2 2 2 2 3 3" xfId="13581" xr:uid="{00000000-0005-0000-0000-00008BA30000}"/>
    <cellStyle name="Normal 3 3 5 2 2 2 2 3 3 2" xfId="40331" xr:uid="{00000000-0005-0000-0000-00008CA30000}"/>
    <cellStyle name="Normal 3 3 5 2 2 2 2 3 4" xfId="23382" xr:uid="{00000000-0005-0000-0000-00008DA30000}"/>
    <cellStyle name="Normal 3 3 5 2 2 2 2 3 4 2" xfId="50129" xr:uid="{00000000-0005-0000-0000-00008EA30000}"/>
    <cellStyle name="Normal 3 3 5 2 2 2 2 3 5" xfId="30738" xr:uid="{00000000-0005-0000-0000-00008FA30000}"/>
    <cellStyle name="Normal 3 3 5 2 2 2 2 4" xfId="6365" xr:uid="{00000000-0005-0000-0000-000090A30000}"/>
    <cellStyle name="Normal 3 3 5 2 2 2 2 4 2" xfId="33115" xr:uid="{00000000-0005-0000-0000-000091A30000}"/>
    <cellStyle name="Normal 3 3 5 2 2 2 2 5" xfId="11211" xr:uid="{00000000-0005-0000-0000-000092A30000}"/>
    <cellStyle name="Normal 3 3 5 2 2 2 2 5 2" xfId="37961" xr:uid="{00000000-0005-0000-0000-000093A30000}"/>
    <cellStyle name="Normal 3 3 5 2 2 2 2 6" xfId="16056" xr:uid="{00000000-0005-0000-0000-000094A30000}"/>
    <cellStyle name="Normal 3 3 5 2 2 2 2 6 2" xfId="42806" xr:uid="{00000000-0005-0000-0000-000095A30000}"/>
    <cellStyle name="Normal 3 3 5 2 2 2 2 7" xfId="18457" xr:uid="{00000000-0005-0000-0000-000096A30000}"/>
    <cellStyle name="Normal 3 3 5 2 2 2 2 7 2" xfId="45204" xr:uid="{00000000-0005-0000-0000-000097A30000}"/>
    <cellStyle name="Normal 3 3 5 2 2 2 2 8" xfId="20908" xr:uid="{00000000-0005-0000-0000-000098A30000}"/>
    <cellStyle name="Normal 3 3 5 2 2 2 2 8 2" xfId="47655" xr:uid="{00000000-0005-0000-0000-000099A30000}"/>
    <cellStyle name="Normal 3 3 5 2 2 2 2 9" xfId="25774" xr:uid="{00000000-0005-0000-0000-00009AA30000}"/>
    <cellStyle name="Normal 3 3 5 2 2 2 2 9 2" xfId="52519" xr:uid="{00000000-0005-0000-0000-00009BA30000}"/>
    <cellStyle name="Normal 3 3 5 2 2 2 3" xfId="1978" xr:uid="{00000000-0005-0000-0000-00009CA30000}"/>
    <cellStyle name="Normal 3 3 5 2 2 2 3 2" xfId="4461" xr:uid="{00000000-0005-0000-0000-00009DA30000}"/>
    <cellStyle name="Normal 3 3 5 2 2 2 3 2 2" xfId="9313" xr:uid="{00000000-0005-0000-0000-00009EA30000}"/>
    <cellStyle name="Normal 3 3 5 2 2 2 3 2 2 2" xfId="36063" xr:uid="{00000000-0005-0000-0000-00009FA30000}"/>
    <cellStyle name="Normal 3 3 5 2 2 2 3 2 3" xfId="14055" xr:uid="{00000000-0005-0000-0000-0000A0A30000}"/>
    <cellStyle name="Normal 3 3 5 2 2 2 3 2 3 2" xfId="40805" xr:uid="{00000000-0005-0000-0000-0000A1A30000}"/>
    <cellStyle name="Normal 3 3 5 2 2 2 3 2 4" xfId="23856" xr:uid="{00000000-0005-0000-0000-0000A2A30000}"/>
    <cellStyle name="Normal 3 3 5 2 2 2 3 2 4 2" xfId="50603" xr:uid="{00000000-0005-0000-0000-0000A3A30000}"/>
    <cellStyle name="Normal 3 3 5 2 2 2 3 2 5" xfId="31212" xr:uid="{00000000-0005-0000-0000-0000A4A30000}"/>
    <cellStyle name="Normal 3 3 5 2 2 2 3 3" xfId="6839" xr:uid="{00000000-0005-0000-0000-0000A5A30000}"/>
    <cellStyle name="Normal 3 3 5 2 2 2 3 3 2" xfId="33589" xr:uid="{00000000-0005-0000-0000-0000A6A30000}"/>
    <cellStyle name="Normal 3 3 5 2 2 2 3 4" xfId="11685" xr:uid="{00000000-0005-0000-0000-0000A7A30000}"/>
    <cellStyle name="Normal 3 3 5 2 2 2 3 4 2" xfId="38435" xr:uid="{00000000-0005-0000-0000-0000A8A30000}"/>
    <cellStyle name="Normal 3 3 5 2 2 2 3 5" xfId="16530" xr:uid="{00000000-0005-0000-0000-0000A9A30000}"/>
    <cellStyle name="Normal 3 3 5 2 2 2 3 5 2" xfId="43280" xr:uid="{00000000-0005-0000-0000-0000AAA30000}"/>
    <cellStyle name="Normal 3 3 5 2 2 2 3 6" xfId="18931" xr:uid="{00000000-0005-0000-0000-0000ABA30000}"/>
    <cellStyle name="Normal 3 3 5 2 2 2 3 6 2" xfId="45678" xr:uid="{00000000-0005-0000-0000-0000ACA30000}"/>
    <cellStyle name="Normal 3 3 5 2 2 2 3 7" xfId="21382" xr:uid="{00000000-0005-0000-0000-0000ADA30000}"/>
    <cellStyle name="Normal 3 3 5 2 2 2 3 7 2" xfId="48129" xr:uid="{00000000-0005-0000-0000-0000AEA30000}"/>
    <cellStyle name="Normal 3 3 5 2 2 2 3 8" xfId="26248" xr:uid="{00000000-0005-0000-0000-0000AFA30000}"/>
    <cellStyle name="Normal 3 3 5 2 2 2 3 8 2" xfId="52993" xr:uid="{00000000-0005-0000-0000-0000B0A30000}"/>
    <cellStyle name="Normal 3 3 5 2 2 2 3 9" xfId="28738" xr:uid="{00000000-0005-0000-0000-0000B1A30000}"/>
    <cellStyle name="Normal 3 3 5 2 2 2 4" xfId="2453" xr:uid="{00000000-0005-0000-0000-0000B2A30000}"/>
    <cellStyle name="Normal 3 3 5 2 2 2 4 2" xfId="4936" xr:uid="{00000000-0005-0000-0000-0000B3A30000}"/>
    <cellStyle name="Normal 3 3 5 2 2 2 4 2 2" xfId="9787" xr:uid="{00000000-0005-0000-0000-0000B4A30000}"/>
    <cellStyle name="Normal 3 3 5 2 2 2 4 2 2 2" xfId="36537" xr:uid="{00000000-0005-0000-0000-0000B5A30000}"/>
    <cellStyle name="Normal 3 3 5 2 2 2 4 2 3" xfId="14529" xr:uid="{00000000-0005-0000-0000-0000B6A30000}"/>
    <cellStyle name="Normal 3 3 5 2 2 2 4 2 3 2" xfId="41279" xr:uid="{00000000-0005-0000-0000-0000B7A30000}"/>
    <cellStyle name="Normal 3 3 5 2 2 2 4 2 4" xfId="24330" xr:uid="{00000000-0005-0000-0000-0000B8A30000}"/>
    <cellStyle name="Normal 3 3 5 2 2 2 4 2 4 2" xfId="51077" xr:uid="{00000000-0005-0000-0000-0000B9A30000}"/>
    <cellStyle name="Normal 3 3 5 2 2 2 4 2 5" xfId="31686" xr:uid="{00000000-0005-0000-0000-0000BAA30000}"/>
    <cellStyle name="Normal 3 3 5 2 2 2 4 3" xfId="7313" xr:uid="{00000000-0005-0000-0000-0000BBA30000}"/>
    <cellStyle name="Normal 3 3 5 2 2 2 4 3 2" xfId="34063" xr:uid="{00000000-0005-0000-0000-0000BCA30000}"/>
    <cellStyle name="Normal 3 3 5 2 2 2 4 4" xfId="12159" xr:uid="{00000000-0005-0000-0000-0000BDA30000}"/>
    <cellStyle name="Normal 3 3 5 2 2 2 4 4 2" xfId="38909" xr:uid="{00000000-0005-0000-0000-0000BEA30000}"/>
    <cellStyle name="Normal 3 3 5 2 2 2 4 5" xfId="17004" xr:uid="{00000000-0005-0000-0000-0000BFA30000}"/>
    <cellStyle name="Normal 3 3 5 2 2 2 4 5 2" xfId="43754" xr:uid="{00000000-0005-0000-0000-0000C0A30000}"/>
    <cellStyle name="Normal 3 3 5 2 2 2 4 6" xfId="19405" xr:uid="{00000000-0005-0000-0000-0000C1A30000}"/>
    <cellStyle name="Normal 3 3 5 2 2 2 4 6 2" xfId="46152" xr:uid="{00000000-0005-0000-0000-0000C2A30000}"/>
    <cellStyle name="Normal 3 3 5 2 2 2 4 7" xfId="21856" xr:uid="{00000000-0005-0000-0000-0000C3A30000}"/>
    <cellStyle name="Normal 3 3 5 2 2 2 4 7 2" xfId="48603" xr:uid="{00000000-0005-0000-0000-0000C4A30000}"/>
    <cellStyle name="Normal 3 3 5 2 2 2 4 8" xfId="26722" xr:uid="{00000000-0005-0000-0000-0000C5A30000}"/>
    <cellStyle name="Normal 3 3 5 2 2 2 4 8 2" xfId="53467" xr:uid="{00000000-0005-0000-0000-0000C6A30000}"/>
    <cellStyle name="Normal 3 3 5 2 2 2 4 9" xfId="29212" xr:uid="{00000000-0005-0000-0000-0000C7A30000}"/>
    <cellStyle name="Normal 3 3 5 2 2 2 5" xfId="3506" xr:uid="{00000000-0005-0000-0000-0000C8A30000}"/>
    <cellStyle name="Normal 3 3 5 2 2 2 5 2" xfId="8365" xr:uid="{00000000-0005-0000-0000-0000C9A30000}"/>
    <cellStyle name="Normal 3 3 5 2 2 2 5 2 2" xfId="35115" xr:uid="{00000000-0005-0000-0000-0000CAA30000}"/>
    <cellStyle name="Normal 3 3 5 2 2 2 5 3" xfId="13107" xr:uid="{00000000-0005-0000-0000-0000CBA30000}"/>
    <cellStyle name="Normal 3 3 5 2 2 2 5 3 2" xfId="39857" xr:uid="{00000000-0005-0000-0000-0000CCA30000}"/>
    <cellStyle name="Normal 3 3 5 2 2 2 5 4" xfId="22908" xr:uid="{00000000-0005-0000-0000-0000CDA30000}"/>
    <cellStyle name="Normal 3 3 5 2 2 2 5 4 2" xfId="49655" xr:uid="{00000000-0005-0000-0000-0000CEA30000}"/>
    <cellStyle name="Normal 3 3 5 2 2 2 5 5" xfId="30264" xr:uid="{00000000-0005-0000-0000-0000CFA30000}"/>
    <cellStyle name="Normal 3 3 5 2 2 2 6" xfId="5891" xr:uid="{00000000-0005-0000-0000-0000D0A30000}"/>
    <cellStyle name="Normal 3 3 5 2 2 2 6 2" xfId="32641" xr:uid="{00000000-0005-0000-0000-0000D1A30000}"/>
    <cellStyle name="Normal 3 3 5 2 2 2 7" xfId="10737" xr:uid="{00000000-0005-0000-0000-0000D2A30000}"/>
    <cellStyle name="Normal 3 3 5 2 2 2 7 2" xfId="37487" xr:uid="{00000000-0005-0000-0000-0000D3A30000}"/>
    <cellStyle name="Normal 3 3 5 2 2 2 8" xfId="15582" xr:uid="{00000000-0005-0000-0000-0000D4A30000}"/>
    <cellStyle name="Normal 3 3 5 2 2 2 8 2" xfId="42332" xr:uid="{00000000-0005-0000-0000-0000D5A30000}"/>
    <cellStyle name="Normal 3 3 5 2 2 2 9" xfId="17983" xr:uid="{00000000-0005-0000-0000-0000D6A30000}"/>
    <cellStyle name="Normal 3 3 5 2 2 2 9 2" xfId="44730" xr:uid="{00000000-0005-0000-0000-0000D7A30000}"/>
    <cellStyle name="Normal 3 3 5 2 2 3" xfId="1260" xr:uid="{00000000-0005-0000-0000-0000D8A30000}"/>
    <cellStyle name="Normal 3 3 5 2 2 3 10" xfId="28027" xr:uid="{00000000-0005-0000-0000-0000D9A30000}"/>
    <cellStyle name="Normal 3 3 5 2 2 3 2" xfId="2690" xr:uid="{00000000-0005-0000-0000-0000DAA30000}"/>
    <cellStyle name="Normal 3 3 5 2 2 3 2 2" xfId="5173" xr:uid="{00000000-0005-0000-0000-0000DBA30000}"/>
    <cellStyle name="Normal 3 3 5 2 2 3 2 2 2" xfId="10024" xr:uid="{00000000-0005-0000-0000-0000DCA30000}"/>
    <cellStyle name="Normal 3 3 5 2 2 3 2 2 2 2" xfId="36774" xr:uid="{00000000-0005-0000-0000-0000DDA30000}"/>
    <cellStyle name="Normal 3 3 5 2 2 3 2 2 3" xfId="14766" xr:uid="{00000000-0005-0000-0000-0000DEA30000}"/>
    <cellStyle name="Normal 3 3 5 2 2 3 2 2 3 2" xfId="41516" xr:uid="{00000000-0005-0000-0000-0000DFA30000}"/>
    <cellStyle name="Normal 3 3 5 2 2 3 2 2 4" xfId="24567" xr:uid="{00000000-0005-0000-0000-0000E0A30000}"/>
    <cellStyle name="Normal 3 3 5 2 2 3 2 2 4 2" xfId="51314" xr:uid="{00000000-0005-0000-0000-0000E1A30000}"/>
    <cellStyle name="Normal 3 3 5 2 2 3 2 2 5" xfId="31923" xr:uid="{00000000-0005-0000-0000-0000E2A30000}"/>
    <cellStyle name="Normal 3 3 5 2 2 3 2 3" xfId="7550" xr:uid="{00000000-0005-0000-0000-0000E3A30000}"/>
    <cellStyle name="Normal 3 3 5 2 2 3 2 3 2" xfId="34300" xr:uid="{00000000-0005-0000-0000-0000E4A30000}"/>
    <cellStyle name="Normal 3 3 5 2 2 3 2 4" xfId="12396" xr:uid="{00000000-0005-0000-0000-0000E5A30000}"/>
    <cellStyle name="Normal 3 3 5 2 2 3 2 4 2" xfId="39146" xr:uid="{00000000-0005-0000-0000-0000E6A30000}"/>
    <cellStyle name="Normal 3 3 5 2 2 3 2 5" xfId="17241" xr:uid="{00000000-0005-0000-0000-0000E7A30000}"/>
    <cellStyle name="Normal 3 3 5 2 2 3 2 5 2" xfId="43991" xr:uid="{00000000-0005-0000-0000-0000E8A30000}"/>
    <cellStyle name="Normal 3 3 5 2 2 3 2 6" xfId="19642" xr:uid="{00000000-0005-0000-0000-0000E9A30000}"/>
    <cellStyle name="Normal 3 3 5 2 2 3 2 6 2" xfId="46389" xr:uid="{00000000-0005-0000-0000-0000EAA30000}"/>
    <cellStyle name="Normal 3 3 5 2 2 3 2 7" xfId="22093" xr:uid="{00000000-0005-0000-0000-0000EBA30000}"/>
    <cellStyle name="Normal 3 3 5 2 2 3 2 7 2" xfId="48840" xr:uid="{00000000-0005-0000-0000-0000ECA30000}"/>
    <cellStyle name="Normal 3 3 5 2 2 3 2 8" xfId="26959" xr:uid="{00000000-0005-0000-0000-0000EDA30000}"/>
    <cellStyle name="Normal 3 3 5 2 2 3 2 8 2" xfId="53704" xr:uid="{00000000-0005-0000-0000-0000EEA30000}"/>
    <cellStyle name="Normal 3 3 5 2 2 3 2 9" xfId="29449" xr:uid="{00000000-0005-0000-0000-0000EFA30000}"/>
    <cellStyle name="Normal 3 3 5 2 2 3 3" xfId="3744" xr:uid="{00000000-0005-0000-0000-0000F0A30000}"/>
    <cellStyle name="Normal 3 3 5 2 2 3 3 2" xfId="8602" xr:uid="{00000000-0005-0000-0000-0000F1A30000}"/>
    <cellStyle name="Normal 3 3 5 2 2 3 3 2 2" xfId="35352" xr:uid="{00000000-0005-0000-0000-0000F2A30000}"/>
    <cellStyle name="Normal 3 3 5 2 2 3 3 3" xfId="13344" xr:uid="{00000000-0005-0000-0000-0000F3A30000}"/>
    <cellStyle name="Normal 3 3 5 2 2 3 3 3 2" xfId="40094" xr:uid="{00000000-0005-0000-0000-0000F4A30000}"/>
    <cellStyle name="Normal 3 3 5 2 2 3 3 4" xfId="23145" xr:uid="{00000000-0005-0000-0000-0000F5A30000}"/>
    <cellStyle name="Normal 3 3 5 2 2 3 3 4 2" xfId="49892" xr:uid="{00000000-0005-0000-0000-0000F6A30000}"/>
    <cellStyle name="Normal 3 3 5 2 2 3 3 5" xfId="30501" xr:uid="{00000000-0005-0000-0000-0000F7A30000}"/>
    <cellStyle name="Normal 3 3 5 2 2 3 4" xfId="6128" xr:uid="{00000000-0005-0000-0000-0000F8A30000}"/>
    <cellStyle name="Normal 3 3 5 2 2 3 4 2" xfId="32878" xr:uid="{00000000-0005-0000-0000-0000F9A30000}"/>
    <cellStyle name="Normal 3 3 5 2 2 3 5" xfId="10974" xr:uid="{00000000-0005-0000-0000-0000FAA30000}"/>
    <cellStyle name="Normal 3 3 5 2 2 3 5 2" xfId="37724" xr:uid="{00000000-0005-0000-0000-0000FBA30000}"/>
    <cellStyle name="Normal 3 3 5 2 2 3 6" xfId="15819" xr:uid="{00000000-0005-0000-0000-0000FCA30000}"/>
    <cellStyle name="Normal 3 3 5 2 2 3 6 2" xfId="42569" xr:uid="{00000000-0005-0000-0000-0000FDA30000}"/>
    <cellStyle name="Normal 3 3 5 2 2 3 7" xfId="18220" xr:uid="{00000000-0005-0000-0000-0000FEA30000}"/>
    <cellStyle name="Normal 3 3 5 2 2 3 7 2" xfId="44967" xr:uid="{00000000-0005-0000-0000-0000FFA30000}"/>
    <cellStyle name="Normal 3 3 5 2 2 3 8" xfId="20671" xr:uid="{00000000-0005-0000-0000-000000A40000}"/>
    <cellStyle name="Normal 3 3 5 2 2 3 8 2" xfId="47418" xr:uid="{00000000-0005-0000-0000-000001A40000}"/>
    <cellStyle name="Normal 3 3 5 2 2 3 9" xfId="25537" xr:uid="{00000000-0005-0000-0000-000002A40000}"/>
    <cellStyle name="Normal 3 3 5 2 2 3 9 2" xfId="52282" xr:uid="{00000000-0005-0000-0000-000003A40000}"/>
    <cellStyle name="Normal 3 3 5 2 2 4" xfId="1740" xr:uid="{00000000-0005-0000-0000-000004A40000}"/>
    <cellStyle name="Normal 3 3 5 2 2 4 2" xfId="4223" xr:uid="{00000000-0005-0000-0000-000005A40000}"/>
    <cellStyle name="Normal 3 3 5 2 2 4 2 2" xfId="9076" xr:uid="{00000000-0005-0000-0000-000006A40000}"/>
    <cellStyle name="Normal 3 3 5 2 2 4 2 2 2" xfId="35826" xr:uid="{00000000-0005-0000-0000-000007A40000}"/>
    <cellStyle name="Normal 3 3 5 2 2 4 2 3" xfId="13818" xr:uid="{00000000-0005-0000-0000-000008A40000}"/>
    <cellStyle name="Normal 3 3 5 2 2 4 2 3 2" xfId="40568" xr:uid="{00000000-0005-0000-0000-000009A40000}"/>
    <cellStyle name="Normal 3 3 5 2 2 4 2 4" xfId="23619" xr:uid="{00000000-0005-0000-0000-00000AA40000}"/>
    <cellStyle name="Normal 3 3 5 2 2 4 2 4 2" xfId="50366" xr:uid="{00000000-0005-0000-0000-00000BA40000}"/>
    <cellStyle name="Normal 3 3 5 2 2 4 2 5" xfId="30975" xr:uid="{00000000-0005-0000-0000-00000CA40000}"/>
    <cellStyle name="Normal 3 3 5 2 2 4 3" xfId="6602" xr:uid="{00000000-0005-0000-0000-00000DA40000}"/>
    <cellStyle name="Normal 3 3 5 2 2 4 3 2" xfId="33352" xr:uid="{00000000-0005-0000-0000-00000EA40000}"/>
    <cellStyle name="Normal 3 3 5 2 2 4 4" xfId="11448" xr:uid="{00000000-0005-0000-0000-00000FA40000}"/>
    <cellStyle name="Normal 3 3 5 2 2 4 4 2" xfId="38198" xr:uid="{00000000-0005-0000-0000-000010A40000}"/>
    <cellStyle name="Normal 3 3 5 2 2 4 5" xfId="16293" xr:uid="{00000000-0005-0000-0000-000011A40000}"/>
    <cellStyle name="Normal 3 3 5 2 2 4 5 2" xfId="43043" xr:uid="{00000000-0005-0000-0000-000012A40000}"/>
    <cellStyle name="Normal 3 3 5 2 2 4 6" xfId="18694" xr:uid="{00000000-0005-0000-0000-000013A40000}"/>
    <cellStyle name="Normal 3 3 5 2 2 4 6 2" xfId="45441" xr:uid="{00000000-0005-0000-0000-000014A40000}"/>
    <cellStyle name="Normal 3 3 5 2 2 4 7" xfId="21145" xr:uid="{00000000-0005-0000-0000-000015A40000}"/>
    <cellStyle name="Normal 3 3 5 2 2 4 7 2" xfId="47892" xr:uid="{00000000-0005-0000-0000-000016A40000}"/>
    <cellStyle name="Normal 3 3 5 2 2 4 8" xfId="26011" xr:uid="{00000000-0005-0000-0000-000017A40000}"/>
    <cellStyle name="Normal 3 3 5 2 2 4 8 2" xfId="52756" xr:uid="{00000000-0005-0000-0000-000018A40000}"/>
    <cellStyle name="Normal 3 3 5 2 2 4 9" xfId="28501" xr:uid="{00000000-0005-0000-0000-000019A40000}"/>
    <cellStyle name="Normal 3 3 5 2 2 5" xfId="2216" xr:uid="{00000000-0005-0000-0000-00001AA40000}"/>
    <cellStyle name="Normal 3 3 5 2 2 5 2" xfId="4699" xr:uid="{00000000-0005-0000-0000-00001BA40000}"/>
    <cellStyle name="Normal 3 3 5 2 2 5 2 2" xfId="9550" xr:uid="{00000000-0005-0000-0000-00001CA40000}"/>
    <cellStyle name="Normal 3 3 5 2 2 5 2 2 2" xfId="36300" xr:uid="{00000000-0005-0000-0000-00001DA40000}"/>
    <cellStyle name="Normal 3 3 5 2 2 5 2 3" xfId="14292" xr:uid="{00000000-0005-0000-0000-00001EA40000}"/>
    <cellStyle name="Normal 3 3 5 2 2 5 2 3 2" xfId="41042" xr:uid="{00000000-0005-0000-0000-00001FA40000}"/>
    <cellStyle name="Normal 3 3 5 2 2 5 2 4" xfId="24093" xr:uid="{00000000-0005-0000-0000-000020A40000}"/>
    <cellStyle name="Normal 3 3 5 2 2 5 2 4 2" xfId="50840" xr:uid="{00000000-0005-0000-0000-000021A40000}"/>
    <cellStyle name="Normal 3 3 5 2 2 5 2 5" xfId="31449" xr:uid="{00000000-0005-0000-0000-000022A40000}"/>
    <cellStyle name="Normal 3 3 5 2 2 5 3" xfId="7076" xr:uid="{00000000-0005-0000-0000-000023A40000}"/>
    <cellStyle name="Normal 3 3 5 2 2 5 3 2" xfId="33826" xr:uid="{00000000-0005-0000-0000-000024A40000}"/>
    <cellStyle name="Normal 3 3 5 2 2 5 4" xfId="11922" xr:uid="{00000000-0005-0000-0000-000025A40000}"/>
    <cellStyle name="Normal 3 3 5 2 2 5 4 2" xfId="38672" xr:uid="{00000000-0005-0000-0000-000026A40000}"/>
    <cellStyle name="Normal 3 3 5 2 2 5 5" xfId="16767" xr:uid="{00000000-0005-0000-0000-000027A40000}"/>
    <cellStyle name="Normal 3 3 5 2 2 5 5 2" xfId="43517" xr:uid="{00000000-0005-0000-0000-000028A40000}"/>
    <cellStyle name="Normal 3 3 5 2 2 5 6" xfId="19168" xr:uid="{00000000-0005-0000-0000-000029A40000}"/>
    <cellStyle name="Normal 3 3 5 2 2 5 6 2" xfId="45915" xr:uid="{00000000-0005-0000-0000-00002AA40000}"/>
    <cellStyle name="Normal 3 3 5 2 2 5 7" xfId="21619" xr:uid="{00000000-0005-0000-0000-00002BA40000}"/>
    <cellStyle name="Normal 3 3 5 2 2 5 7 2" xfId="48366" xr:uid="{00000000-0005-0000-0000-00002CA40000}"/>
    <cellStyle name="Normal 3 3 5 2 2 5 8" xfId="26485" xr:uid="{00000000-0005-0000-0000-00002DA40000}"/>
    <cellStyle name="Normal 3 3 5 2 2 5 8 2" xfId="53230" xr:uid="{00000000-0005-0000-0000-00002EA40000}"/>
    <cellStyle name="Normal 3 3 5 2 2 5 9" xfId="28975" xr:uid="{00000000-0005-0000-0000-00002FA40000}"/>
    <cellStyle name="Normal 3 3 5 2 2 6" xfId="3236" xr:uid="{00000000-0005-0000-0000-000030A40000}"/>
    <cellStyle name="Normal 3 3 5 2 2 6 2" xfId="8095" xr:uid="{00000000-0005-0000-0000-000031A40000}"/>
    <cellStyle name="Normal 3 3 5 2 2 6 2 2" xfId="34845" xr:uid="{00000000-0005-0000-0000-000032A40000}"/>
    <cellStyle name="Normal 3 3 5 2 2 6 3" xfId="12870" xr:uid="{00000000-0005-0000-0000-000033A40000}"/>
    <cellStyle name="Normal 3 3 5 2 2 6 3 2" xfId="39620" xr:uid="{00000000-0005-0000-0000-000034A40000}"/>
    <cellStyle name="Normal 3 3 5 2 2 6 4" xfId="22638" xr:uid="{00000000-0005-0000-0000-000035A40000}"/>
    <cellStyle name="Normal 3 3 5 2 2 6 4 2" xfId="49385" xr:uid="{00000000-0005-0000-0000-000036A40000}"/>
    <cellStyle name="Normal 3 3 5 2 2 6 5" xfId="29994" xr:uid="{00000000-0005-0000-0000-000037A40000}"/>
    <cellStyle name="Normal 3 3 5 2 2 7" xfId="5654" xr:uid="{00000000-0005-0000-0000-000038A40000}"/>
    <cellStyle name="Normal 3 3 5 2 2 7 2" xfId="32404" xr:uid="{00000000-0005-0000-0000-000039A40000}"/>
    <cellStyle name="Normal 3 3 5 2 2 8" xfId="10499" xr:uid="{00000000-0005-0000-0000-00003AA40000}"/>
    <cellStyle name="Normal 3 3 5 2 2 8 2" xfId="37249" xr:uid="{00000000-0005-0000-0000-00003BA40000}"/>
    <cellStyle name="Normal 3 3 5 2 2 9" xfId="15345" xr:uid="{00000000-0005-0000-0000-00003CA40000}"/>
    <cellStyle name="Normal 3 3 5 2 2 9 2" xfId="42095" xr:uid="{00000000-0005-0000-0000-00003DA40000}"/>
    <cellStyle name="Normal 3 3 5 2 3" xfId="855" xr:uid="{00000000-0005-0000-0000-00003EA40000}"/>
    <cellStyle name="Normal 3 3 5 2 3 10" xfId="20298" xr:uid="{00000000-0005-0000-0000-00003FA40000}"/>
    <cellStyle name="Normal 3 3 5 2 3 10 2" xfId="47045" xr:uid="{00000000-0005-0000-0000-000040A40000}"/>
    <cellStyle name="Normal 3 3 5 2 3 11" xfId="25164" xr:uid="{00000000-0005-0000-0000-000041A40000}"/>
    <cellStyle name="Normal 3 3 5 2 3 11 2" xfId="51909" xr:uid="{00000000-0005-0000-0000-000042A40000}"/>
    <cellStyle name="Normal 3 3 5 2 3 12" xfId="27628" xr:uid="{00000000-0005-0000-0000-000043A40000}"/>
    <cellStyle name="Normal 3 3 5 2 3 2" xfId="1363" xr:uid="{00000000-0005-0000-0000-000044A40000}"/>
    <cellStyle name="Normal 3 3 5 2 3 2 10" xfId="28128" xr:uid="{00000000-0005-0000-0000-000045A40000}"/>
    <cellStyle name="Normal 3 3 5 2 3 2 2" xfId="2791" xr:uid="{00000000-0005-0000-0000-000046A40000}"/>
    <cellStyle name="Normal 3 3 5 2 3 2 2 2" xfId="5274" xr:uid="{00000000-0005-0000-0000-000047A40000}"/>
    <cellStyle name="Normal 3 3 5 2 3 2 2 2 2" xfId="10125" xr:uid="{00000000-0005-0000-0000-000048A40000}"/>
    <cellStyle name="Normal 3 3 5 2 3 2 2 2 2 2" xfId="36875" xr:uid="{00000000-0005-0000-0000-000049A40000}"/>
    <cellStyle name="Normal 3 3 5 2 3 2 2 2 3" xfId="14867" xr:uid="{00000000-0005-0000-0000-00004AA40000}"/>
    <cellStyle name="Normal 3 3 5 2 3 2 2 2 3 2" xfId="41617" xr:uid="{00000000-0005-0000-0000-00004BA40000}"/>
    <cellStyle name="Normal 3 3 5 2 3 2 2 2 4" xfId="24668" xr:uid="{00000000-0005-0000-0000-00004CA40000}"/>
    <cellStyle name="Normal 3 3 5 2 3 2 2 2 4 2" xfId="51415" xr:uid="{00000000-0005-0000-0000-00004DA40000}"/>
    <cellStyle name="Normal 3 3 5 2 3 2 2 2 5" xfId="32024" xr:uid="{00000000-0005-0000-0000-00004EA40000}"/>
    <cellStyle name="Normal 3 3 5 2 3 2 2 3" xfId="7651" xr:uid="{00000000-0005-0000-0000-00004FA40000}"/>
    <cellStyle name="Normal 3 3 5 2 3 2 2 3 2" xfId="34401" xr:uid="{00000000-0005-0000-0000-000050A40000}"/>
    <cellStyle name="Normal 3 3 5 2 3 2 2 4" xfId="12497" xr:uid="{00000000-0005-0000-0000-000051A40000}"/>
    <cellStyle name="Normal 3 3 5 2 3 2 2 4 2" xfId="39247" xr:uid="{00000000-0005-0000-0000-000052A40000}"/>
    <cellStyle name="Normal 3 3 5 2 3 2 2 5" xfId="17342" xr:uid="{00000000-0005-0000-0000-000053A40000}"/>
    <cellStyle name="Normal 3 3 5 2 3 2 2 5 2" xfId="44092" xr:uid="{00000000-0005-0000-0000-000054A40000}"/>
    <cellStyle name="Normal 3 3 5 2 3 2 2 6" xfId="19743" xr:uid="{00000000-0005-0000-0000-000055A40000}"/>
    <cellStyle name="Normal 3 3 5 2 3 2 2 6 2" xfId="46490" xr:uid="{00000000-0005-0000-0000-000056A40000}"/>
    <cellStyle name="Normal 3 3 5 2 3 2 2 7" xfId="22194" xr:uid="{00000000-0005-0000-0000-000057A40000}"/>
    <cellStyle name="Normal 3 3 5 2 3 2 2 7 2" xfId="48941" xr:uid="{00000000-0005-0000-0000-000058A40000}"/>
    <cellStyle name="Normal 3 3 5 2 3 2 2 8" xfId="27060" xr:uid="{00000000-0005-0000-0000-000059A40000}"/>
    <cellStyle name="Normal 3 3 5 2 3 2 2 8 2" xfId="53805" xr:uid="{00000000-0005-0000-0000-00005AA40000}"/>
    <cellStyle name="Normal 3 3 5 2 3 2 2 9" xfId="29550" xr:uid="{00000000-0005-0000-0000-00005BA40000}"/>
    <cellStyle name="Normal 3 3 5 2 3 2 3" xfId="3846" xr:uid="{00000000-0005-0000-0000-00005CA40000}"/>
    <cellStyle name="Normal 3 3 5 2 3 2 3 2" xfId="8703" xr:uid="{00000000-0005-0000-0000-00005DA40000}"/>
    <cellStyle name="Normal 3 3 5 2 3 2 3 2 2" xfId="35453" xr:uid="{00000000-0005-0000-0000-00005EA40000}"/>
    <cellStyle name="Normal 3 3 5 2 3 2 3 3" xfId="13445" xr:uid="{00000000-0005-0000-0000-00005FA40000}"/>
    <cellStyle name="Normal 3 3 5 2 3 2 3 3 2" xfId="40195" xr:uid="{00000000-0005-0000-0000-000060A40000}"/>
    <cellStyle name="Normal 3 3 5 2 3 2 3 4" xfId="23246" xr:uid="{00000000-0005-0000-0000-000061A40000}"/>
    <cellStyle name="Normal 3 3 5 2 3 2 3 4 2" xfId="49993" xr:uid="{00000000-0005-0000-0000-000062A40000}"/>
    <cellStyle name="Normal 3 3 5 2 3 2 3 5" xfId="30602" xr:uid="{00000000-0005-0000-0000-000063A40000}"/>
    <cellStyle name="Normal 3 3 5 2 3 2 4" xfId="6229" xr:uid="{00000000-0005-0000-0000-000064A40000}"/>
    <cellStyle name="Normal 3 3 5 2 3 2 4 2" xfId="32979" xr:uid="{00000000-0005-0000-0000-000065A40000}"/>
    <cellStyle name="Normal 3 3 5 2 3 2 5" xfId="11075" xr:uid="{00000000-0005-0000-0000-000066A40000}"/>
    <cellStyle name="Normal 3 3 5 2 3 2 5 2" xfId="37825" xr:uid="{00000000-0005-0000-0000-000067A40000}"/>
    <cellStyle name="Normal 3 3 5 2 3 2 6" xfId="15920" xr:uid="{00000000-0005-0000-0000-000068A40000}"/>
    <cellStyle name="Normal 3 3 5 2 3 2 6 2" xfId="42670" xr:uid="{00000000-0005-0000-0000-000069A40000}"/>
    <cellStyle name="Normal 3 3 5 2 3 2 7" xfId="18321" xr:uid="{00000000-0005-0000-0000-00006AA40000}"/>
    <cellStyle name="Normal 3 3 5 2 3 2 7 2" xfId="45068" xr:uid="{00000000-0005-0000-0000-00006BA40000}"/>
    <cellStyle name="Normal 3 3 5 2 3 2 8" xfId="20772" xr:uid="{00000000-0005-0000-0000-00006CA40000}"/>
    <cellStyle name="Normal 3 3 5 2 3 2 8 2" xfId="47519" xr:uid="{00000000-0005-0000-0000-00006DA40000}"/>
    <cellStyle name="Normal 3 3 5 2 3 2 9" xfId="25638" xr:uid="{00000000-0005-0000-0000-00006EA40000}"/>
    <cellStyle name="Normal 3 3 5 2 3 2 9 2" xfId="52383" xr:uid="{00000000-0005-0000-0000-00006FA40000}"/>
    <cellStyle name="Normal 3 3 5 2 3 3" xfId="1842" xr:uid="{00000000-0005-0000-0000-000070A40000}"/>
    <cellStyle name="Normal 3 3 5 2 3 3 2" xfId="4325" xr:uid="{00000000-0005-0000-0000-000071A40000}"/>
    <cellStyle name="Normal 3 3 5 2 3 3 2 2" xfId="9177" xr:uid="{00000000-0005-0000-0000-000072A40000}"/>
    <cellStyle name="Normal 3 3 5 2 3 3 2 2 2" xfId="35927" xr:uid="{00000000-0005-0000-0000-000073A40000}"/>
    <cellStyle name="Normal 3 3 5 2 3 3 2 3" xfId="13919" xr:uid="{00000000-0005-0000-0000-000074A40000}"/>
    <cellStyle name="Normal 3 3 5 2 3 3 2 3 2" xfId="40669" xr:uid="{00000000-0005-0000-0000-000075A40000}"/>
    <cellStyle name="Normal 3 3 5 2 3 3 2 4" xfId="23720" xr:uid="{00000000-0005-0000-0000-000076A40000}"/>
    <cellStyle name="Normal 3 3 5 2 3 3 2 4 2" xfId="50467" xr:uid="{00000000-0005-0000-0000-000077A40000}"/>
    <cellStyle name="Normal 3 3 5 2 3 3 2 5" xfId="31076" xr:uid="{00000000-0005-0000-0000-000078A40000}"/>
    <cellStyle name="Normal 3 3 5 2 3 3 3" xfId="6703" xr:uid="{00000000-0005-0000-0000-000079A40000}"/>
    <cellStyle name="Normal 3 3 5 2 3 3 3 2" xfId="33453" xr:uid="{00000000-0005-0000-0000-00007AA40000}"/>
    <cellStyle name="Normal 3 3 5 2 3 3 4" xfId="11549" xr:uid="{00000000-0005-0000-0000-00007BA40000}"/>
    <cellStyle name="Normal 3 3 5 2 3 3 4 2" xfId="38299" xr:uid="{00000000-0005-0000-0000-00007CA40000}"/>
    <cellStyle name="Normal 3 3 5 2 3 3 5" xfId="16394" xr:uid="{00000000-0005-0000-0000-00007DA40000}"/>
    <cellStyle name="Normal 3 3 5 2 3 3 5 2" xfId="43144" xr:uid="{00000000-0005-0000-0000-00007EA40000}"/>
    <cellStyle name="Normal 3 3 5 2 3 3 6" xfId="18795" xr:uid="{00000000-0005-0000-0000-00007FA40000}"/>
    <cellStyle name="Normal 3 3 5 2 3 3 6 2" xfId="45542" xr:uid="{00000000-0005-0000-0000-000080A40000}"/>
    <cellStyle name="Normal 3 3 5 2 3 3 7" xfId="21246" xr:uid="{00000000-0005-0000-0000-000081A40000}"/>
    <cellStyle name="Normal 3 3 5 2 3 3 7 2" xfId="47993" xr:uid="{00000000-0005-0000-0000-000082A40000}"/>
    <cellStyle name="Normal 3 3 5 2 3 3 8" xfId="26112" xr:uid="{00000000-0005-0000-0000-000083A40000}"/>
    <cellStyle name="Normal 3 3 5 2 3 3 8 2" xfId="52857" xr:uid="{00000000-0005-0000-0000-000084A40000}"/>
    <cellStyle name="Normal 3 3 5 2 3 3 9" xfId="28602" xr:uid="{00000000-0005-0000-0000-000085A40000}"/>
    <cellStyle name="Normal 3 3 5 2 3 4" xfId="2317" xr:uid="{00000000-0005-0000-0000-000086A40000}"/>
    <cellStyle name="Normal 3 3 5 2 3 4 2" xfId="4800" xr:uid="{00000000-0005-0000-0000-000087A40000}"/>
    <cellStyle name="Normal 3 3 5 2 3 4 2 2" xfId="9651" xr:uid="{00000000-0005-0000-0000-000088A40000}"/>
    <cellStyle name="Normal 3 3 5 2 3 4 2 2 2" xfId="36401" xr:uid="{00000000-0005-0000-0000-000089A40000}"/>
    <cellStyle name="Normal 3 3 5 2 3 4 2 3" xfId="14393" xr:uid="{00000000-0005-0000-0000-00008AA40000}"/>
    <cellStyle name="Normal 3 3 5 2 3 4 2 3 2" xfId="41143" xr:uid="{00000000-0005-0000-0000-00008BA40000}"/>
    <cellStyle name="Normal 3 3 5 2 3 4 2 4" xfId="24194" xr:uid="{00000000-0005-0000-0000-00008CA40000}"/>
    <cellStyle name="Normal 3 3 5 2 3 4 2 4 2" xfId="50941" xr:uid="{00000000-0005-0000-0000-00008DA40000}"/>
    <cellStyle name="Normal 3 3 5 2 3 4 2 5" xfId="31550" xr:uid="{00000000-0005-0000-0000-00008EA40000}"/>
    <cellStyle name="Normal 3 3 5 2 3 4 3" xfId="7177" xr:uid="{00000000-0005-0000-0000-00008FA40000}"/>
    <cellStyle name="Normal 3 3 5 2 3 4 3 2" xfId="33927" xr:uid="{00000000-0005-0000-0000-000090A40000}"/>
    <cellStyle name="Normal 3 3 5 2 3 4 4" xfId="12023" xr:uid="{00000000-0005-0000-0000-000091A40000}"/>
    <cellStyle name="Normal 3 3 5 2 3 4 4 2" xfId="38773" xr:uid="{00000000-0005-0000-0000-000092A40000}"/>
    <cellStyle name="Normal 3 3 5 2 3 4 5" xfId="16868" xr:uid="{00000000-0005-0000-0000-000093A40000}"/>
    <cellStyle name="Normal 3 3 5 2 3 4 5 2" xfId="43618" xr:uid="{00000000-0005-0000-0000-000094A40000}"/>
    <cellStyle name="Normal 3 3 5 2 3 4 6" xfId="19269" xr:uid="{00000000-0005-0000-0000-000095A40000}"/>
    <cellStyle name="Normal 3 3 5 2 3 4 6 2" xfId="46016" xr:uid="{00000000-0005-0000-0000-000096A40000}"/>
    <cellStyle name="Normal 3 3 5 2 3 4 7" xfId="21720" xr:uid="{00000000-0005-0000-0000-000097A40000}"/>
    <cellStyle name="Normal 3 3 5 2 3 4 7 2" xfId="48467" xr:uid="{00000000-0005-0000-0000-000098A40000}"/>
    <cellStyle name="Normal 3 3 5 2 3 4 8" xfId="26586" xr:uid="{00000000-0005-0000-0000-000099A40000}"/>
    <cellStyle name="Normal 3 3 5 2 3 4 8 2" xfId="53331" xr:uid="{00000000-0005-0000-0000-00009AA40000}"/>
    <cellStyle name="Normal 3 3 5 2 3 4 9" xfId="29076" xr:uid="{00000000-0005-0000-0000-00009BA40000}"/>
    <cellStyle name="Normal 3 3 5 2 3 5" xfId="3344" xr:uid="{00000000-0005-0000-0000-00009CA40000}"/>
    <cellStyle name="Normal 3 3 5 2 3 5 2" xfId="8203" xr:uid="{00000000-0005-0000-0000-00009DA40000}"/>
    <cellStyle name="Normal 3 3 5 2 3 5 2 2" xfId="34953" xr:uid="{00000000-0005-0000-0000-00009EA40000}"/>
    <cellStyle name="Normal 3 3 5 2 3 5 3" xfId="12971" xr:uid="{00000000-0005-0000-0000-00009FA40000}"/>
    <cellStyle name="Normal 3 3 5 2 3 5 3 2" xfId="39721" xr:uid="{00000000-0005-0000-0000-0000A0A40000}"/>
    <cellStyle name="Normal 3 3 5 2 3 5 4" xfId="22746" xr:uid="{00000000-0005-0000-0000-0000A1A40000}"/>
    <cellStyle name="Normal 3 3 5 2 3 5 4 2" xfId="49493" xr:uid="{00000000-0005-0000-0000-0000A2A40000}"/>
    <cellStyle name="Normal 3 3 5 2 3 5 5" xfId="30102" xr:uid="{00000000-0005-0000-0000-0000A3A40000}"/>
    <cellStyle name="Normal 3 3 5 2 3 6" xfId="5755" xr:uid="{00000000-0005-0000-0000-0000A4A40000}"/>
    <cellStyle name="Normal 3 3 5 2 3 6 2" xfId="32505" xr:uid="{00000000-0005-0000-0000-0000A5A40000}"/>
    <cellStyle name="Normal 3 3 5 2 3 7" xfId="10601" xr:uid="{00000000-0005-0000-0000-0000A6A40000}"/>
    <cellStyle name="Normal 3 3 5 2 3 7 2" xfId="37351" xr:uid="{00000000-0005-0000-0000-0000A7A40000}"/>
    <cellStyle name="Normal 3 3 5 2 3 8" xfId="15446" xr:uid="{00000000-0005-0000-0000-0000A8A40000}"/>
    <cellStyle name="Normal 3 3 5 2 3 8 2" xfId="42196" xr:uid="{00000000-0005-0000-0000-0000A9A40000}"/>
    <cellStyle name="Normal 3 3 5 2 3 9" xfId="17845" xr:uid="{00000000-0005-0000-0000-0000AAA40000}"/>
    <cellStyle name="Normal 3 3 5 2 3 9 2" xfId="44592" xr:uid="{00000000-0005-0000-0000-0000ABA40000}"/>
    <cellStyle name="Normal 3 3 5 2 4" xfId="1124" xr:uid="{00000000-0005-0000-0000-0000ACA40000}"/>
    <cellStyle name="Normal 3 3 5 2 4 10" xfId="27891" xr:uid="{00000000-0005-0000-0000-0000ADA40000}"/>
    <cellStyle name="Normal 3 3 5 2 4 2" xfId="2554" xr:uid="{00000000-0005-0000-0000-0000AEA40000}"/>
    <cellStyle name="Normal 3 3 5 2 4 2 2" xfId="5037" xr:uid="{00000000-0005-0000-0000-0000AFA40000}"/>
    <cellStyle name="Normal 3 3 5 2 4 2 2 2" xfId="9888" xr:uid="{00000000-0005-0000-0000-0000B0A40000}"/>
    <cellStyle name="Normal 3 3 5 2 4 2 2 2 2" xfId="36638" xr:uid="{00000000-0005-0000-0000-0000B1A40000}"/>
    <cellStyle name="Normal 3 3 5 2 4 2 2 3" xfId="14630" xr:uid="{00000000-0005-0000-0000-0000B2A40000}"/>
    <cellStyle name="Normal 3 3 5 2 4 2 2 3 2" xfId="41380" xr:uid="{00000000-0005-0000-0000-0000B3A40000}"/>
    <cellStyle name="Normal 3 3 5 2 4 2 2 4" xfId="24431" xr:uid="{00000000-0005-0000-0000-0000B4A40000}"/>
    <cellStyle name="Normal 3 3 5 2 4 2 2 4 2" xfId="51178" xr:uid="{00000000-0005-0000-0000-0000B5A40000}"/>
    <cellStyle name="Normal 3 3 5 2 4 2 2 5" xfId="31787" xr:uid="{00000000-0005-0000-0000-0000B6A40000}"/>
    <cellStyle name="Normal 3 3 5 2 4 2 3" xfId="7414" xr:uid="{00000000-0005-0000-0000-0000B7A40000}"/>
    <cellStyle name="Normal 3 3 5 2 4 2 3 2" xfId="34164" xr:uid="{00000000-0005-0000-0000-0000B8A40000}"/>
    <cellStyle name="Normal 3 3 5 2 4 2 4" xfId="12260" xr:uid="{00000000-0005-0000-0000-0000B9A40000}"/>
    <cellStyle name="Normal 3 3 5 2 4 2 4 2" xfId="39010" xr:uid="{00000000-0005-0000-0000-0000BAA40000}"/>
    <cellStyle name="Normal 3 3 5 2 4 2 5" xfId="17105" xr:uid="{00000000-0005-0000-0000-0000BBA40000}"/>
    <cellStyle name="Normal 3 3 5 2 4 2 5 2" xfId="43855" xr:uid="{00000000-0005-0000-0000-0000BCA40000}"/>
    <cellStyle name="Normal 3 3 5 2 4 2 6" xfId="19506" xr:uid="{00000000-0005-0000-0000-0000BDA40000}"/>
    <cellStyle name="Normal 3 3 5 2 4 2 6 2" xfId="46253" xr:uid="{00000000-0005-0000-0000-0000BEA40000}"/>
    <cellStyle name="Normal 3 3 5 2 4 2 7" xfId="21957" xr:uid="{00000000-0005-0000-0000-0000BFA40000}"/>
    <cellStyle name="Normal 3 3 5 2 4 2 7 2" xfId="48704" xr:uid="{00000000-0005-0000-0000-0000C0A40000}"/>
    <cellStyle name="Normal 3 3 5 2 4 2 8" xfId="26823" xr:uid="{00000000-0005-0000-0000-0000C1A40000}"/>
    <cellStyle name="Normal 3 3 5 2 4 2 8 2" xfId="53568" xr:uid="{00000000-0005-0000-0000-0000C2A40000}"/>
    <cellStyle name="Normal 3 3 5 2 4 2 9" xfId="29313" xr:uid="{00000000-0005-0000-0000-0000C3A40000}"/>
    <cellStyle name="Normal 3 3 5 2 4 3" xfId="3608" xr:uid="{00000000-0005-0000-0000-0000C4A40000}"/>
    <cellStyle name="Normal 3 3 5 2 4 3 2" xfId="8466" xr:uid="{00000000-0005-0000-0000-0000C5A40000}"/>
    <cellStyle name="Normal 3 3 5 2 4 3 2 2" xfId="35216" xr:uid="{00000000-0005-0000-0000-0000C6A40000}"/>
    <cellStyle name="Normal 3 3 5 2 4 3 3" xfId="13208" xr:uid="{00000000-0005-0000-0000-0000C7A40000}"/>
    <cellStyle name="Normal 3 3 5 2 4 3 3 2" xfId="39958" xr:uid="{00000000-0005-0000-0000-0000C8A40000}"/>
    <cellStyle name="Normal 3 3 5 2 4 3 4" xfId="23009" xr:uid="{00000000-0005-0000-0000-0000C9A40000}"/>
    <cellStyle name="Normal 3 3 5 2 4 3 4 2" xfId="49756" xr:uid="{00000000-0005-0000-0000-0000CAA40000}"/>
    <cellStyle name="Normal 3 3 5 2 4 3 5" xfId="30365" xr:uid="{00000000-0005-0000-0000-0000CBA40000}"/>
    <cellStyle name="Normal 3 3 5 2 4 4" xfId="5992" xr:uid="{00000000-0005-0000-0000-0000CCA40000}"/>
    <cellStyle name="Normal 3 3 5 2 4 4 2" xfId="32742" xr:uid="{00000000-0005-0000-0000-0000CDA40000}"/>
    <cellStyle name="Normal 3 3 5 2 4 5" xfId="10838" xr:uid="{00000000-0005-0000-0000-0000CEA40000}"/>
    <cellStyle name="Normal 3 3 5 2 4 5 2" xfId="37588" xr:uid="{00000000-0005-0000-0000-0000CFA40000}"/>
    <cellStyle name="Normal 3 3 5 2 4 6" xfId="15683" xr:uid="{00000000-0005-0000-0000-0000D0A40000}"/>
    <cellStyle name="Normal 3 3 5 2 4 6 2" xfId="42433" xr:uid="{00000000-0005-0000-0000-0000D1A40000}"/>
    <cellStyle name="Normal 3 3 5 2 4 7" xfId="18084" xr:uid="{00000000-0005-0000-0000-0000D2A40000}"/>
    <cellStyle name="Normal 3 3 5 2 4 7 2" xfId="44831" xr:uid="{00000000-0005-0000-0000-0000D3A40000}"/>
    <cellStyle name="Normal 3 3 5 2 4 8" xfId="20535" xr:uid="{00000000-0005-0000-0000-0000D4A40000}"/>
    <cellStyle name="Normal 3 3 5 2 4 8 2" xfId="47282" xr:uid="{00000000-0005-0000-0000-0000D5A40000}"/>
    <cellStyle name="Normal 3 3 5 2 4 9" xfId="25401" xr:uid="{00000000-0005-0000-0000-0000D6A40000}"/>
    <cellStyle name="Normal 3 3 5 2 4 9 2" xfId="52146" xr:uid="{00000000-0005-0000-0000-0000D7A40000}"/>
    <cellStyle name="Normal 3 3 5 2 5" xfId="1604" xr:uid="{00000000-0005-0000-0000-0000D8A40000}"/>
    <cellStyle name="Normal 3 3 5 2 5 2" xfId="4087" xr:uid="{00000000-0005-0000-0000-0000D9A40000}"/>
    <cellStyle name="Normal 3 3 5 2 5 2 2" xfId="8940" xr:uid="{00000000-0005-0000-0000-0000DAA40000}"/>
    <cellStyle name="Normal 3 3 5 2 5 2 2 2" xfId="35690" xr:uid="{00000000-0005-0000-0000-0000DBA40000}"/>
    <cellStyle name="Normal 3 3 5 2 5 2 3" xfId="13682" xr:uid="{00000000-0005-0000-0000-0000DCA40000}"/>
    <cellStyle name="Normal 3 3 5 2 5 2 3 2" xfId="40432" xr:uid="{00000000-0005-0000-0000-0000DDA40000}"/>
    <cellStyle name="Normal 3 3 5 2 5 2 4" xfId="23483" xr:uid="{00000000-0005-0000-0000-0000DEA40000}"/>
    <cellStyle name="Normal 3 3 5 2 5 2 4 2" xfId="50230" xr:uid="{00000000-0005-0000-0000-0000DFA40000}"/>
    <cellStyle name="Normal 3 3 5 2 5 2 5" xfId="30839" xr:uid="{00000000-0005-0000-0000-0000E0A40000}"/>
    <cellStyle name="Normal 3 3 5 2 5 3" xfId="6466" xr:uid="{00000000-0005-0000-0000-0000E1A40000}"/>
    <cellStyle name="Normal 3 3 5 2 5 3 2" xfId="33216" xr:uid="{00000000-0005-0000-0000-0000E2A40000}"/>
    <cellStyle name="Normal 3 3 5 2 5 4" xfId="11312" xr:uid="{00000000-0005-0000-0000-0000E3A40000}"/>
    <cellStyle name="Normal 3 3 5 2 5 4 2" xfId="38062" xr:uid="{00000000-0005-0000-0000-0000E4A40000}"/>
    <cellStyle name="Normal 3 3 5 2 5 5" xfId="16157" xr:uid="{00000000-0005-0000-0000-0000E5A40000}"/>
    <cellStyle name="Normal 3 3 5 2 5 5 2" xfId="42907" xr:uid="{00000000-0005-0000-0000-0000E6A40000}"/>
    <cellStyle name="Normal 3 3 5 2 5 6" xfId="18558" xr:uid="{00000000-0005-0000-0000-0000E7A40000}"/>
    <cellStyle name="Normal 3 3 5 2 5 6 2" xfId="45305" xr:uid="{00000000-0005-0000-0000-0000E8A40000}"/>
    <cellStyle name="Normal 3 3 5 2 5 7" xfId="21009" xr:uid="{00000000-0005-0000-0000-0000E9A40000}"/>
    <cellStyle name="Normal 3 3 5 2 5 7 2" xfId="47756" xr:uid="{00000000-0005-0000-0000-0000EAA40000}"/>
    <cellStyle name="Normal 3 3 5 2 5 8" xfId="25875" xr:uid="{00000000-0005-0000-0000-0000EBA40000}"/>
    <cellStyle name="Normal 3 3 5 2 5 8 2" xfId="52620" xr:uid="{00000000-0005-0000-0000-0000ECA40000}"/>
    <cellStyle name="Normal 3 3 5 2 5 9" xfId="28365" xr:uid="{00000000-0005-0000-0000-0000EDA40000}"/>
    <cellStyle name="Normal 3 3 5 2 6" xfId="2080" xr:uid="{00000000-0005-0000-0000-0000EEA40000}"/>
    <cellStyle name="Normal 3 3 5 2 6 2" xfId="4563" xr:uid="{00000000-0005-0000-0000-0000EFA40000}"/>
    <cellStyle name="Normal 3 3 5 2 6 2 2" xfId="9414" xr:uid="{00000000-0005-0000-0000-0000F0A40000}"/>
    <cellStyle name="Normal 3 3 5 2 6 2 2 2" xfId="36164" xr:uid="{00000000-0005-0000-0000-0000F1A40000}"/>
    <cellStyle name="Normal 3 3 5 2 6 2 3" xfId="14156" xr:uid="{00000000-0005-0000-0000-0000F2A40000}"/>
    <cellStyle name="Normal 3 3 5 2 6 2 3 2" xfId="40906" xr:uid="{00000000-0005-0000-0000-0000F3A40000}"/>
    <cellStyle name="Normal 3 3 5 2 6 2 4" xfId="23957" xr:uid="{00000000-0005-0000-0000-0000F4A40000}"/>
    <cellStyle name="Normal 3 3 5 2 6 2 4 2" xfId="50704" xr:uid="{00000000-0005-0000-0000-0000F5A40000}"/>
    <cellStyle name="Normal 3 3 5 2 6 2 5" xfId="31313" xr:uid="{00000000-0005-0000-0000-0000F6A40000}"/>
    <cellStyle name="Normal 3 3 5 2 6 3" xfId="6940" xr:uid="{00000000-0005-0000-0000-0000F7A40000}"/>
    <cellStyle name="Normal 3 3 5 2 6 3 2" xfId="33690" xr:uid="{00000000-0005-0000-0000-0000F8A40000}"/>
    <cellStyle name="Normal 3 3 5 2 6 4" xfId="11786" xr:uid="{00000000-0005-0000-0000-0000F9A40000}"/>
    <cellStyle name="Normal 3 3 5 2 6 4 2" xfId="38536" xr:uid="{00000000-0005-0000-0000-0000FAA40000}"/>
    <cellStyle name="Normal 3 3 5 2 6 5" xfId="16631" xr:uid="{00000000-0005-0000-0000-0000FBA40000}"/>
    <cellStyle name="Normal 3 3 5 2 6 5 2" xfId="43381" xr:uid="{00000000-0005-0000-0000-0000FCA40000}"/>
    <cellStyle name="Normal 3 3 5 2 6 6" xfId="19032" xr:uid="{00000000-0005-0000-0000-0000FDA40000}"/>
    <cellStyle name="Normal 3 3 5 2 6 6 2" xfId="45779" xr:uid="{00000000-0005-0000-0000-0000FEA40000}"/>
    <cellStyle name="Normal 3 3 5 2 6 7" xfId="21483" xr:uid="{00000000-0005-0000-0000-0000FFA40000}"/>
    <cellStyle name="Normal 3 3 5 2 6 7 2" xfId="48230" xr:uid="{00000000-0005-0000-0000-000000A50000}"/>
    <cellStyle name="Normal 3 3 5 2 6 8" xfId="26349" xr:uid="{00000000-0005-0000-0000-000001A50000}"/>
    <cellStyle name="Normal 3 3 5 2 6 8 2" xfId="53094" xr:uid="{00000000-0005-0000-0000-000002A50000}"/>
    <cellStyle name="Normal 3 3 5 2 6 9" xfId="28839" xr:uid="{00000000-0005-0000-0000-000003A50000}"/>
    <cellStyle name="Normal 3 3 5 2 7" xfId="3055" xr:uid="{00000000-0005-0000-0000-000004A50000}"/>
    <cellStyle name="Normal 3 3 5 2 7 2" xfId="7914" xr:uid="{00000000-0005-0000-0000-000005A50000}"/>
    <cellStyle name="Normal 3 3 5 2 7 2 2" xfId="34664" xr:uid="{00000000-0005-0000-0000-000006A50000}"/>
    <cellStyle name="Normal 3 3 5 2 7 3" xfId="12734" xr:uid="{00000000-0005-0000-0000-000007A50000}"/>
    <cellStyle name="Normal 3 3 5 2 7 3 2" xfId="39484" xr:uid="{00000000-0005-0000-0000-000008A50000}"/>
    <cellStyle name="Normal 3 3 5 2 7 4" xfId="22457" xr:uid="{00000000-0005-0000-0000-000009A50000}"/>
    <cellStyle name="Normal 3 3 5 2 7 4 2" xfId="49204" xr:uid="{00000000-0005-0000-0000-00000AA50000}"/>
    <cellStyle name="Normal 3 3 5 2 7 5" xfId="29813" xr:uid="{00000000-0005-0000-0000-00000BA50000}"/>
    <cellStyle name="Normal 3 3 5 2 8" xfId="5518" xr:uid="{00000000-0005-0000-0000-00000CA50000}"/>
    <cellStyle name="Normal 3 3 5 2 8 2" xfId="32268" xr:uid="{00000000-0005-0000-0000-00000DA50000}"/>
    <cellStyle name="Normal 3 3 5 2 9" xfId="10363" xr:uid="{00000000-0005-0000-0000-00000EA50000}"/>
    <cellStyle name="Normal 3 3 5 2 9 2" xfId="37113" xr:uid="{00000000-0005-0000-0000-00000FA50000}"/>
    <cellStyle name="Normal 3 3 5 3" xfId="557" xr:uid="{00000000-0005-0000-0000-000010A50000}"/>
    <cellStyle name="Normal 3 3 5 3 10" xfId="15244" xr:uid="{00000000-0005-0000-0000-000011A50000}"/>
    <cellStyle name="Normal 3 3 5 3 10 2" xfId="41994" xr:uid="{00000000-0005-0000-0000-000012A50000}"/>
    <cellStyle name="Normal 3 3 5 3 11" xfId="17637" xr:uid="{00000000-0005-0000-0000-000013A50000}"/>
    <cellStyle name="Normal 3 3 5 3 11 2" xfId="44384" xr:uid="{00000000-0005-0000-0000-000014A50000}"/>
    <cellStyle name="Normal 3 3 5 3 12" xfId="20095" xr:uid="{00000000-0005-0000-0000-000015A50000}"/>
    <cellStyle name="Normal 3 3 5 3 12 2" xfId="46842" xr:uid="{00000000-0005-0000-0000-000016A50000}"/>
    <cellStyle name="Normal 3 3 5 3 13" xfId="24961" xr:uid="{00000000-0005-0000-0000-000017A50000}"/>
    <cellStyle name="Normal 3 3 5 3 13 2" xfId="51707" xr:uid="{00000000-0005-0000-0000-000018A50000}"/>
    <cellStyle name="Normal 3 3 5 3 14" xfId="27374" xr:uid="{00000000-0005-0000-0000-000019A50000}"/>
    <cellStyle name="Normal 3 3 5 3 2" xfId="749" xr:uid="{00000000-0005-0000-0000-00001AA50000}"/>
    <cellStyle name="Normal 3 3 5 3 2 10" xfId="17778" xr:uid="{00000000-0005-0000-0000-00001BA50000}"/>
    <cellStyle name="Normal 3 3 5 3 2 10 2" xfId="44525" xr:uid="{00000000-0005-0000-0000-00001CA50000}"/>
    <cellStyle name="Normal 3 3 5 3 2 11" xfId="20231" xr:uid="{00000000-0005-0000-0000-00001DA50000}"/>
    <cellStyle name="Normal 3 3 5 3 2 11 2" xfId="46978" xr:uid="{00000000-0005-0000-0000-00001EA50000}"/>
    <cellStyle name="Normal 3 3 5 3 2 12" xfId="25097" xr:uid="{00000000-0005-0000-0000-00001FA50000}"/>
    <cellStyle name="Normal 3 3 5 3 2 12 2" xfId="51843" xr:uid="{00000000-0005-0000-0000-000020A50000}"/>
    <cellStyle name="Normal 3 3 5 3 2 13" xfId="27555" xr:uid="{00000000-0005-0000-0000-000021A50000}"/>
    <cellStyle name="Normal 3 3 5 3 2 2" xfId="1057" xr:uid="{00000000-0005-0000-0000-000022A50000}"/>
    <cellStyle name="Normal 3 3 5 3 2 2 10" xfId="20469" xr:uid="{00000000-0005-0000-0000-000023A50000}"/>
    <cellStyle name="Normal 3 3 5 3 2 2 10 2" xfId="47216" xr:uid="{00000000-0005-0000-0000-000024A50000}"/>
    <cellStyle name="Normal 3 3 5 3 2 2 11" xfId="25335" xr:uid="{00000000-0005-0000-0000-000025A50000}"/>
    <cellStyle name="Normal 3 3 5 3 2 2 11 2" xfId="52080" xr:uid="{00000000-0005-0000-0000-000026A50000}"/>
    <cellStyle name="Normal 3 3 5 3 2 2 12" xfId="27825" xr:uid="{00000000-0005-0000-0000-000027A50000}"/>
    <cellStyle name="Normal 3 3 5 3 2 2 2" xfId="1534" xr:uid="{00000000-0005-0000-0000-000028A50000}"/>
    <cellStyle name="Normal 3 3 5 3 2 2 2 10" xfId="28299" xr:uid="{00000000-0005-0000-0000-000029A50000}"/>
    <cellStyle name="Normal 3 3 5 3 2 2 2 2" xfId="2962" xr:uid="{00000000-0005-0000-0000-00002AA50000}"/>
    <cellStyle name="Normal 3 3 5 3 2 2 2 2 2" xfId="5445" xr:uid="{00000000-0005-0000-0000-00002BA50000}"/>
    <cellStyle name="Normal 3 3 5 3 2 2 2 2 2 2" xfId="10296" xr:uid="{00000000-0005-0000-0000-00002CA50000}"/>
    <cellStyle name="Normal 3 3 5 3 2 2 2 2 2 2 2" xfId="37046" xr:uid="{00000000-0005-0000-0000-00002DA50000}"/>
    <cellStyle name="Normal 3 3 5 3 2 2 2 2 2 3" xfId="15038" xr:uid="{00000000-0005-0000-0000-00002EA50000}"/>
    <cellStyle name="Normal 3 3 5 3 2 2 2 2 2 3 2" xfId="41788" xr:uid="{00000000-0005-0000-0000-00002FA50000}"/>
    <cellStyle name="Normal 3 3 5 3 2 2 2 2 2 4" xfId="24839" xr:uid="{00000000-0005-0000-0000-000030A50000}"/>
    <cellStyle name="Normal 3 3 5 3 2 2 2 2 2 4 2" xfId="51586" xr:uid="{00000000-0005-0000-0000-000031A50000}"/>
    <cellStyle name="Normal 3 3 5 3 2 2 2 2 2 5" xfId="32195" xr:uid="{00000000-0005-0000-0000-000032A50000}"/>
    <cellStyle name="Normal 3 3 5 3 2 2 2 2 3" xfId="7822" xr:uid="{00000000-0005-0000-0000-000033A50000}"/>
    <cellStyle name="Normal 3 3 5 3 2 2 2 2 3 2" xfId="34572" xr:uid="{00000000-0005-0000-0000-000034A50000}"/>
    <cellStyle name="Normal 3 3 5 3 2 2 2 2 4" xfId="12668" xr:uid="{00000000-0005-0000-0000-000035A50000}"/>
    <cellStyle name="Normal 3 3 5 3 2 2 2 2 4 2" xfId="39418" xr:uid="{00000000-0005-0000-0000-000036A50000}"/>
    <cellStyle name="Normal 3 3 5 3 2 2 2 2 5" xfId="17513" xr:uid="{00000000-0005-0000-0000-000037A50000}"/>
    <cellStyle name="Normal 3 3 5 3 2 2 2 2 5 2" xfId="44263" xr:uid="{00000000-0005-0000-0000-000038A50000}"/>
    <cellStyle name="Normal 3 3 5 3 2 2 2 2 6" xfId="19914" xr:uid="{00000000-0005-0000-0000-000039A50000}"/>
    <cellStyle name="Normal 3 3 5 3 2 2 2 2 6 2" xfId="46661" xr:uid="{00000000-0005-0000-0000-00003AA50000}"/>
    <cellStyle name="Normal 3 3 5 3 2 2 2 2 7" xfId="22365" xr:uid="{00000000-0005-0000-0000-00003BA50000}"/>
    <cellStyle name="Normal 3 3 5 3 2 2 2 2 7 2" xfId="49112" xr:uid="{00000000-0005-0000-0000-00003CA50000}"/>
    <cellStyle name="Normal 3 3 5 3 2 2 2 2 8" xfId="27231" xr:uid="{00000000-0005-0000-0000-00003DA50000}"/>
    <cellStyle name="Normal 3 3 5 3 2 2 2 2 8 2" xfId="53976" xr:uid="{00000000-0005-0000-0000-00003EA50000}"/>
    <cellStyle name="Normal 3 3 5 3 2 2 2 2 9" xfId="29721" xr:uid="{00000000-0005-0000-0000-00003FA50000}"/>
    <cellStyle name="Normal 3 3 5 3 2 2 2 3" xfId="4017" xr:uid="{00000000-0005-0000-0000-000040A50000}"/>
    <cellStyle name="Normal 3 3 5 3 2 2 2 3 2" xfId="8874" xr:uid="{00000000-0005-0000-0000-000041A50000}"/>
    <cellStyle name="Normal 3 3 5 3 2 2 2 3 2 2" xfId="35624" xr:uid="{00000000-0005-0000-0000-000042A50000}"/>
    <cellStyle name="Normal 3 3 5 3 2 2 2 3 3" xfId="13616" xr:uid="{00000000-0005-0000-0000-000043A50000}"/>
    <cellStyle name="Normal 3 3 5 3 2 2 2 3 3 2" xfId="40366" xr:uid="{00000000-0005-0000-0000-000044A50000}"/>
    <cellStyle name="Normal 3 3 5 3 2 2 2 3 4" xfId="23417" xr:uid="{00000000-0005-0000-0000-000045A50000}"/>
    <cellStyle name="Normal 3 3 5 3 2 2 2 3 4 2" xfId="50164" xr:uid="{00000000-0005-0000-0000-000046A50000}"/>
    <cellStyle name="Normal 3 3 5 3 2 2 2 3 5" xfId="30773" xr:uid="{00000000-0005-0000-0000-000047A50000}"/>
    <cellStyle name="Normal 3 3 5 3 2 2 2 4" xfId="6400" xr:uid="{00000000-0005-0000-0000-000048A50000}"/>
    <cellStyle name="Normal 3 3 5 3 2 2 2 4 2" xfId="33150" xr:uid="{00000000-0005-0000-0000-000049A50000}"/>
    <cellStyle name="Normal 3 3 5 3 2 2 2 5" xfId="11246" xr:uid="{00000000-0005-0000-0000-00004AA50000}"/>
    <cellStyle name="Normal 3 3 5 3 2 2 2 5 2" xfId="37996" xr:uid="{00000000-0005-0000-0000-00004BA50000}"/>
    <cellStyle name="Normal 3 3 5 3 2 2 2 6" xfId="16091" xr:uid="{00000000-0005-0000-0000-00004CA50000}"/>
    <cellStyle name="Normal 3 3 5 3 2 2 2 6 2" xfId="42841" xr:uid="{00000000-0005-0000-0000-00004DA50000}"/>
    <cellStyle name="Normal 3 3 5 3 2 2 2 7" xfId="18492" xr:uid="{00000000-0005-0000-0000-00004EA50000}"/>
    <cellStyle name="Normal 3 3 5 3 2 2 2 7 2" xfId="45239" xr:uid="{00000000-0005-0000-0000-00004FA50000}"/>
    <cellStyle name="Normal 3 3 5 3 2 2 2 8" xfId="20943" xr:uid="{00000000-0005-0000-0000-000050A50000}"/>
    <cellStyle name="Normal 3 3 5 3 2 2 2 8 2" xfId="47690" xr:uid="{00000000-0005-0000-0000-000051A50000}"/>
    <cellStyle name="Normal 3 3 5 3 2 2 2 9" xfId="25809" xr:uid="{00000000-0005-0000-0000-000052A50000}"/>
    <cellStyle name="Normal 3 3 5 3 2 2 2 9 2" xfId="52554" xr:uid="{00000000-0005-0000-0000-000053A50000}"/>
    <cellStyle name="Normal 3 3 5 3 2 2 3" xfId="2013" xr:uid="{00000000-0005-0000-0000-000054A50000}"/>
    <cellStyle name="Normal 3 3 5 3 2 2 3 2" xfId="4496" xr:uid="{00000000-0005-0000-0000-000055A50000}"/>
    <cellStyle name="Normal 3 3 5 3 2 2 3 2 2" xfId="9348" xr:uid="{00000000-0005-0000-0000-000056A50000}"/>
    <cellStyle name="Normal 3 3 5 3 2 2 3 2 2 2" xfId="36098" xr:uid="{00000000-0005-0000-0000-000057A50000}"/>
    <cellStyle name="Normal 3 3 5 3 2 2 3 2 3" xfId="14090" xr:uid="{00000000-0005-0000-0000-000058A50000}"/>
    <cellStyle name="Normal 3 3 5 3 2 2 3 2 3 2" xfId="40840" xr:uid="{00000000-0005-0000-0000-000059A50000}"/>
    <cellStyle name="Normal 3 3 5 3 2 2 3 2 4" xfId="23891" xr:uid="{00000000-0005-0000-0000-00005AA50000}"/>
    <cellStyle name="Normal 3 3 5 3 2 2 3 2 4 2" xfId="50638" xr:uid="{00000000-0005-0000-0000-00005BA50000}"/>
    <cellStyle name="Normal 3 3 5 3 2 2 3 2 5" xfId="31247" xr:uid="{00000000-0005-0000-0000-00005CA50000}"/>
    <cellStyle name="Normal 3 3 5 3 2 2 3 3" xfId="6874" xr:uid="{00000000-0005-0000-0000-00005DA50000}"/>
    <cellStyle name="Normal 3 3 5 3 2 2 3 3 2" xfId="33624" xr:uid="{00000000-0005-0000-0000-00005EA50000}"/>
    <cellStyle name="Normal 3 3 5 3 2 2 3 4" xfId="11720" xr:uid="{00000000-0005-0000-0000-00005FA50000}"/>
    <cellStyle name="Normal 3 3 5 3 2 2 3 4 2" xfId="38470" xr:uid="{00000000-0005-0000-0000-000060A50000}"/>
    <cellStyle name="Normal 3 3 5 3 2 2 3 5" xfId="16565" xr:uid="{00000000-0005-0000-0000-000061A50000}"/>
    <cellStyle name="Normal 3 3 5 3 2 2 3 5 2" xfId="43315" xr:uid="{00000000-0005-0000-0000-000062A50000}"/>
    <cellStyle name="Normal 3 3 5 3 2 2 3 6" xfId="18966" xr:uid="{00000000-0005-0000-0000-000063A50000}"/>
    <cellStyle name="Normal 3 3 5 3 2 2 3 6 2" xfId="45713" xr:uid="{00000000-0005-0000-0000-000064A50000}"/>
    <cellStyle name="Normal 3 3 5 3 2 2 3 7" xfId="21417" xr:uid="{00000000-0005-0000-0000-000065A50000}"/>
    <cellStyle name="Normal 3 3 5 3 2 2 3 7 2" xfId="48164" xr:uid="{00000000-0005-0000-0000-000066A50000}"/>
    <cellStyle name="Normal 3 3 5 3 2 2 3 8" xfId="26283" xr:uid="{00000000-0005-0000-0000-000067A50000}"/>
    <cellStyle name="Normal 3 3 5 3 2 2 3 8 2" xfId="53028" xr:uid="{00000000-0005-0000-0000-000068A50000}"/>
    <cellStyle name="Normal 3 3 5 3 2 2 3 9" xfId="28773" xr:uid="{00000000-0005-0000-0000-000069A50000}"/>
    <cellStyle name="Normal 3 3 5 3 2 2 4" xfId="2488" xr:uid="{00000000-0005-0000-0000-00006AA50000}"/>
    <cellStyle name="Normal 3 3 5 3 2 2 4 2" xfId="4971" xr:uid="{00000000-0005-0000-0000-00006BA50000}"/>
    <cellStyle name="Normal 3 3 5 3 2 2 4 2 2" xfId="9822" xr:uid="{00000000-0005-0000-0000-00006CA50000}"/>
    <cellStyle name="Normal 3 3 5 3 2 2 4 2 2 2" xfId="36572" xr:uid="{00000000-0005-0000-0000-00006DA50000}"/>
    <cellStyle name="Normal 3 3 5 3 2 2 4 2 3" xfId="14564" xr:uid="{00000000-0005-0000-0000-00006EA50000}"/>
    <cellStyle name="Normal 3 3 5 3 2 2 4 2 3 2" xfId="41314" xr:uid="{00000000-0005-0000-0000-00006FA50000}"/>
    <cellStyle name="Normal 3 3 5 3 2 2 4 2 4" xfId="24365" xr:uid="{00000000-0005-0000-0000-000070A50000}"/>
    <cellStyle name="Normal 3 3 5 3 2 2 4 2 4 2" xfId="51112" xr:uid="{00000000-0005-0000-0000-000071A50000}"/>
    <cellStyle name="Normal 3 3 5 3 2 2 4 2 5" xfId="31721" xr:uid="{00000000-0005-0000-0000-000072A50000}"/>
    <cellStyle name="Normal 3 3 5 3 2 2 4 3" xfId="7348" xr:uid="{00000000-0005-0000-0000-000073A50000}"/>
    <cellStyle name="Normal 3 3 5 3 2 2 4 3 2" xfId="34098" xr:uid="{00000000-0005-0000-0000-000074A50000}"/>
    <cellStyle name="Normal 3 3 5 3 2 2 4 4" xfId="12194" xr:uid="{00000000-0005-0000-0000-000075A50000}"/>
    <cellStyle name="Normal 3 3 5 3 2 2 4 4 2" xfId="38944" xr:uid="{00000000-0005-0000-0000-000076A50000}"/>
    <cellStyle name="Normal 3 3 5 3 2 2 4 5" xfId="17039" xr:uid="{00000000-0005-0000-0000-000077A50000}"/>
    <cellStyle name="Normal 3 3 5 3 2 2 4 5 2" xfId="43789" xr:uid="{00000000-0005-0000-0000-000078A50000}"/>
    <cellStyle name="Normal 3 3 5 3 2 2 4 6" xfId="19440" xr:uid="{00000000-0005-0000-0000-000079A50000}"/>
    <cellStyle name="Normal 3 3 5 3 2 2 4 6 2" xfId="46187" xr:uid="{00000000-0005-0000-0000-00007AA50000}"/>
    <cellStyle name="Normal 3 3 5 3 2 2 4 7" xfId="21891" xr:uid="{00000000-0005-0000-0000-00007BA50000}"/>
    <cellStyle name="Normal 3 3 5 3 2 2 4 7 2" xfId="48638" xr:uid="{00000000-0005-0000-0000-00007CA50000}"/>
    <cellStyle name="Normal 3 3 5 3 2 2 4 8" xfId="26757" xr:uid="{00000000-0005-0000-0000-00007DA50000}"/>
    <cellStyle name="Normal 3 3 5 3 2 2 4 8 2" xfId="53502" xr:uid="{00000000-0005-0000-0000-00007EA50000}"/>
    <cellStyle name="Normal 3 3 5 3 2 2 4 9" xfId="29247" xr:uid="{00000000-0005-0000-0000-00007FA50000}"/>
    <cellStyle name="Normal 3 3 5 3 2 2 5" xfId="3541" xr:uid="{00000000-0005-0000-0000-000080A50000}"/>
    <cellStyle name="Normal 3 3 5 3 2 2 5 2" xfId="8400" xr:uid="{00000000-0005-0000-0000-000081A50000}"/>
    <cellStyle name="Normal 3 3 5 3 2 2 5 2 2" xfId="35150" xr:uid="{00000000-0005-0000-0000-000082A50000}"/>
    <cellStyle name="Normal 3 3 5 3 2 2 5 3" xfId="13142" xr:uid="{00000000-0005-0000-0000-000083A50000}"/>
    <cellStyle name="Normal 3 3 5 3 2 2 5 3 2" xfId="39892" xr:uid="{00000000-0005-0000-0000-000084A50000}"/>
    <cellStyle name="Normal 3 3 5 3 2 2 5 4" xfId="22943" xr:uid="{00000000-0005-0000-0000-000085A50000}"/>
    <cellStyle name="Normal 3 3 5 3 2 2 5 4 2" xfId="49690" xr:uid="{00000000-0005-0000-0000-000086A50000}"/>
    <cellStyle name="Normal 3 3 5 3 2 2 5 5" xfId="30299" xr:uid="{00000000-0005-0000-0000-000087A50000}"/>
    <cellStyle name="Normal 3 3 5 3 2 2 6" xfId="5926" xr:uid="{00000000-0005-0000-0000-000088A50000}"/>
    <cellStyle name="Normal 3 3 5 3 2 2 6 2" xfId="32676" xr:uid="{00000000-0005-0000-0000-000089A50000}"/>
    <cellStyle name="Normal 3 3 5 3 2 2 7" xfId="10772" xr:uid="{00000000-0005-0000-0000-00008AA50000}"/>
    <cellStyle name="Normal 3 3 5 3 2 2 7 2" xfId="37522" xr:uid="{00000000-0005-0000-0000-00008BA50000}"/>
    <cellStyle name="Normal 3 3 5 3 2 2 8" xfId="15617" xr:uid="{00000000-0005-0000-0000-00008CA50000}"/>
    <cellStyle name="Normal 3 3 5 3 2 2 8 2" xfId="42367" xr:uid="{00000000-0005-0000-0000-00008DA50000}"/>
    <cellStyle name="Normal 3 3 5 3 2 2 9" xfId="18018" xr:uid="{00000000-0005-0000-0000-00008EA50000}"/>
    <cellStyle name="Normal 3 3 5 3 2 2 9 2" xfId="44765" xr:uid="{00000000-0005-0000-0000-00008FA50000}"/>
    <cellStyle name="Normal 3 3 5 3 2 3" xfId="1295" xr:uid="{00000000-0005-0000-0000-000090A50000}"/>
    <cellStyle name="Normal 3 3 5 3 2 3 10" xfId="28062" xr:uid="{00000000-0005-0000-0000-000091A50000}"/>
    <cellStyle name="Normal 3 3 5 3 2 3 2" xfId="2725" xr:uid="{00000000-0005-0000-0000-000092A50000}"/>
    <cellStyle name="Normal 3 3 5 3 2 3 2 2" xfId="5208" xr:uid="{00000000-0005-0000-0000-000093A50000}"/>
    <cellStyle name="Normal 3 3 5 3 2 3 2 2 2" xfId="10059" xr:uid="{00000000-0005-0000-0000-000094A50000}"/>
    <cellStyle name="Normal 3 3 5 3 2 3 2 2 2 2" xfId="36809" xr:uid="{00000000-0005-0000-0000-000095A50000}"/>
    <cellStyle name="Normal 3 3 5 3 2 3 2 2 3" xfId="14801" xr:uid="{00000000-0005-0000-0000-000096A50000}"/>
    <cellStyle name="Normal 3 3 5 3 2 3 2 2 3 2" xfId="41551" xr:uid="{00000000-0005-0000-0000-000097A50000}"/>
    <cellStyle name="Normal 3 3 5 3 2 3 2 2 4" xfId="24602" xr:uid="{00000000-0005-0000-0000-000098A50000}"/>
    <cellStyle name="Normal 3 3 5 3 2 3 2 2 4 2" xfId="51349" xr:uid="{00000000-0005-0000-0000-000099A50000}"/>
    <cellStyle name="Normal 3 3 5 3 2 3 2 2 5" xfId="31958" xr:uid="{00000000-0005-0000-0000-00009AA50000}"/>
    <cellStyle name="Normal 3 3 5 3 2 3 2 3" xfId="7585" xr:uid="{00000000-0005-0000-0000-00009BA50000}"/>
    <cellStyle name="Normal 3 3 5 3 2 3 2 3 2" xfId="34335" xr:uid="{00000000-0005-0000-0000-00009CA50000}"/>
    <cellStyle name="Normal 3 3 5 3 2 3 2 4" xfId="12431" xr:uid="{00000000-0005-0000-0000-00009DA50000}"/>
    <cellStyle name="Normal 3 3 5 3 2 3 2 4 2" xfId="39181" xr:uid="{00000000-0005-0000-0000-00009EA50000}"/>
    <cellStyle name="Normal 3 3 5 3 2 3 2 5" xfId="17276" xr:uid="{00000000-0005-0000-0000-00009FA50000}"/>
    <cellStyle name="Normal 3 3 5 3 2 3 2 5 2" xfId="44026" xr:uid="{00000000-0005-0000-0000-0000A0A50000}"/>
    <cellStyle name="Normal 3 3 5 3 2 3 2 6" xfId="19677" xr:uid="{00000000-0005-0000-0000-0000A1A50000}"/>
    <cellStyle name="Normal 3 3 5 3 2 3 2 6 2" xfId="46424" xr:uid="{00000000-0005-0000-0000-0000A2A50000}"/>
    <cellStyle name="Normal 3 3 5 3 2 3 2 7" xfId="22128" xr:uid="{00000000-0005-0000-0000-0000A3A50000}"/>
    <cellStyle name="Normal 3 3 5 3 2 3 2 7 2" xfId="48875" xr:uid="{00000000-0005-0000-0000-0000A4A50000}"/>
    <cellStyle name="Normal 3 3 5 3 2 3 2 8" xfId="26994" xr:uid="{00000000-0005-0000-0000-0000A5A50000}"/>
    <cellStyle name="Normal 3 3 5 3 2 3 2 8 2" xfId="53739" xr:uid="{00000000-0005-0000-0000-0000A6A50000}"/>
    <cellStyle name="Normal 3 3 5 3 2 3 2 9" xfId="29484" xr:uid="{00000000-0005-0000-0000-0000A7A50000}"/>
    <cellStyle name="Normal 3 3 5 3 2 3 3" xfId="3779" xr:uid="{00000000-0005-0000-0000-0000A8A50000}"/>
    <cellStyle name="Normal 3 3 5 3 2 3 3 2" xfId="8637" xr:uid="{00000000-0005-0000-0000-0000A9A50000}"/>
    <cellStyle name="Normal 3 3 5 3 2 3 3 2 2" xfId="35387" xr:uid="{00000000-0005-0000-0000-0000AAA50000}"/>
    <cellStyle name="Normal 3 3 5 3 2 3 3 3" xfId="13379" xr:uid="{00000000-0005-0000-0000-0000ABA50000}"/>
    <cellStyle name="Normal 3 3 5 3 2 3 3 3 2" xfId="40129" xr:uid="{00000000-0005-0000-0000-0000ACA50000}"/>
    <cellStyle name="Normal 3 3 5 3 2 3 3 4" xfId="23180" xr:uid="{00000000-0005-0000-0000-0000ADA50000}"/>
    <cellStyle name="Normal 3 3 5 3 2 3 3 4 2" xfId="49927" xr:uid="{00000000-0005-0000-0000-0000AEA50000}"/>
    <cellStyle name="Normal 3 3 5 3 2 3 3 5" xfId="30536" xr:uid="{00000000-0005-0000-0000-0000AFA50000}"/>
    <cellStyle name="Normal 3 3 5 3 2 3 4" xfId="6163" xr:uid="{00000000-0005-0000-0000-0000B0A50000}"/>
    <cellStyle name="Normal 3 3 5 3 2 3 4 2" xfId="32913" xr:uid="{00000000-0005-0000-0000-0000B1A50000}"/>
    <cellStyle name="Normal 3 3 5 3 2 3 5" xfId="11009" xr:uid="{00000000-0005-0000-0000-0000B2A50000}"/>
    <cellStyle name="Normal 3 3 5 3 2 3 5 2" xfId="37759" xr:uid="{00000000-0005-0000-0000-0000B3A50000}"/>
    <cellStyle name="Normal 3 3 5 3 2 3 6" xfId="15854" xr:uid="{00000000-0005-0000-0000-0000B4A50000}"/>
    <cellStyle name="Normal 3 3 5 3 2 3 6 2" xfId="42604" xr:uid="{00000000-0005-0000-0000-0000B5A50000}"/>
    <cellStyle name="Normal 3 3 5 3 2 3 7" xfId="18255" xr:uid="{00000000-0005-0000-0000-0000B6A50000}"/>
    <cellStyle name="Normal 3 3 5 3 2 3 7 2" xfId="45002" xr:uid="{00000000-0005-0000-0000-0000B7A50000}"/>
    <cellStyle name="Normal 3 3 5 3 2 3 8" xfId="20706" xr:uid="{00000000-0005-0000-0000-0000B8A50000}"/>
    <cellStyle name="Normal 3 3 5 3 2 3 8 2" xfId="47453" xr:uid="{00000000-0005-0000-0000-0000B9A50000}"/>
    <cellStyle name="Normal 3 3 5 3 2 3 9" xfId="25572" xr:uid="{00000000-0005-0000-0000-0000BAA50000}"/>
    <cellStyle name="Normal 3 3 5 3 2 3 9 2" xfId="52317" xr:uid="{00000000-0005-0000-0000-0000BBA50000}"/>
    <cellStyle name="Normal 3 3 5 3 2 4" xfId="1775" xr:uid="{00000000-0005-0000-0000-0000BCA50000}"/>
    <cellStyle name="Normal 3 3 5 3 2 4 2" xfId="4258" xr:uid="{00000000-0005-0000-0000-0000BDA50000}"/>
    <cellStyle name="Normal 3 3 5 3 2 4 2 2" xfId="9111" xr:uid="{00000000-0005-0000-0000-0000BEA50000}"/>
    <cellStyle name="Normal 3 3 5 3 2 4 2 2 2" xfId="35861" xr:uid="{00000000-0005-0000-0000-0000BFA50000}"/>
    <cellStyle name="Normal 3 3 5 3 2 4 2 3" xfId="13853" xr:uid="{00000000-0005-0000-0000-0000C0A50000}"/>
    <cellStyle name="Normal 3 3 5 3 2 4 2 3 2" xfId="40603" xr:uid="{00000000-0005-0000-0000-0000C1A50000}"/>
    <cellStyle name="Normal 3 3 5 3 2 4 2 4" xfId="23654" xr:uid="{00000000-0005-0000-0000-0000C2A50000}"/>
    <cellStyle name="Normal 3 3 5 3 2 4 2 4 2" xfId="50401" xr:uid="{00000000-0005-0000-0000-0000C3A50000}"/>
    <cellStyle name="Normal 3 3 5 3 2 4 2 5" xfId="31010" xr:uid="{00000000-0005-0000-0000-0000C4A50000}"/>
    <cellStyle name="Normal 3 3 5 3 2 4 3" xfId="6637" xr:uid="{00000000-0005-0000-0000-0000C5A50000}"/>
    <cellStyle name="Normal 3 3 5 3 2 4 3 2" xfId="33387" xr:uid="{00000000-0005-0000-0000-0000C6A50000}"/>
    <cellStyle name="Normal 3 3 5 3 2 4 4" xfId="11483" xr:uid="{00000000-0005-0000-0000-0000C7A50000}"/>
    <cellStyle name="Normal 3 3 5 3 2 4 4 2" xfId="38233" xr:uid="{00000000-0005-0000-0000-0000C8A50000}"/>
    <cellStyle name="Normal 3 3 5 3 2 4 5" xfId="16328" xr:uid="{00000000-0005-0000-0000-0000C9A50000}"/>
    <cellStyle name="Normal 3 3 5 3 2 4 5 2" xfId="43078" xr:uid="{00000000-0005-0000-0000-0000CAA50000}"/>
    <cellStyle name="Normal 3 3 5 3 2 4 6" xfId="18729" xr:uid="{00000000-0005-0000-0000-0000CBA50000}"/>
    <cellStyle name="Normal 3 3 5 3 2 4 6 2" xfId="45476" xr:uid="{00000000-0005-0000-0000-0000CCA50000}"/>
    <cellStyle name="Normal 3 3 5 3 2 4 7" xfId="21180" xr:uid="{00000000-0005-0000-0000-0000CDA50000}"/>
    <cellStyle name="Normal 3 3 5 3 2 4 7 2" xfId="47927" xr:uid="{00000000-0005-0000-0000-0000CEA50000}"/>
    <cellStyle name="Normal 3 3 5 3 2 4 8" xfId="26046" xr:uid="{00000000-0005-0000-0000-0000CFA50000}"/>
    <cellStyle name="Normal 3 3 5 3 2 4 8 2" xfId="52791" xr:uid="{00000000-0005-0000-0000-0000D0A50000}"/>
    <cellStyle name="Normal 3 3 5 3 2 4 9" xfId="28536" xr:uid="{00000000-0005-0000-0000-0000D1A50000}"/>
    <cellStyle name="Normal 3 3 5 3 2 5" xfId="2251" xr:uid="{00000000-0005-0000-0000-0000D2A50000}"/>
    <cellStyle name="Normal 3 3 5 3 2 5 2" xfId="4734" xr:uid="{00000000-0005-0000-0000-0000D3A50000}"/>
    <cellStyle name="Normal 3 3 5 3 2 5 2 2" xfId="9585" xr:uid="{00000000-0005-0000-0000-0000D4A50000}"/>
    <cellStyle name="Normal 3 3 5 3 2 5 2 2 2" xfId="36335" xr:uid="{00000000-0005-0000-0000-0000D5A50000}"/>
    <cellStyle name="Normal 3 3 5 3 2 5 2 3" xfId="14327" xr:uid="{00000000-0005-0000-0000-0000D6A50000}"/>
    <cellStyle name="Normal 3 3 5 3 2 5 2 3 2" xfId="41077" xr:uid="{00000000-0005-0000-0000-0000D7A50000}"/>
    <cellStyle name="Normal 3 3 5 3 2 5 2 4" xfId="24128" xr:uid="{00000000-0005-0000-0000-0000D8A50000}"/>
    <cellStyle name="Normal 3 3 5 3 2 5 2 4 2" xfId="50875" xr:uid="{00000000-0005-0000-0000-0000D9A50000}"/>
    <cellStyle name="Normal 3 3 5 3 2 5 2 5" xfId="31484" xr:uid="{00000000-0005-0000-0000-0000DAA50000}"/>
    <cellStyle name="Normal 3 3 5 3 2 5 3" xfId="7111" xr:uid="{00000000-0005-0000-0000-0000DBA50000}"/>
    <cellStyle name="Normal 3 3 5 3 2 5 3 2" xfId="33861" xr:uid="{00000000-0005-0000-0000-0000DCA50000}"/>
    <cellStyle name="Normal 3 3 5 3 2 5 4" xfId="11957" xr:uid="{00000000-0005-0000-0000-0000DDA50000}"/>
    <cellStyle name="Normal 3 3 5 3 2 5 4 2" xfId="38707" xr:uid="{00000000-0005-0000-0000-0000DEA50000}"/>
    <cellStyle name="Normal 3 3 5 3 2 5 5" xfId="16802" xr:uid="{00000000-0005-0000-0000-0000DFA50000}"/>
    <cellStyle name="Normal 3 3 5 3 2 5 5 2" xfId="43552" xr:uid="{00000000-0005-0000-0000-0000E0A50000}"/>
    <cellStyle name="Normal 3 3 5 3 2 5 6" xfId="19203" xr:uid="{00000000-0005-0000-0000-0000E1A50000}"/>
    <cellStyle name="Normal 3 3 5 3 2 5 6 2" xfId="45950" xr:uid="{00000000-0005-0000-0000-0000E2A50000}"/>
    <cellStyle name="Normal 3 3 5 3 2 5 7" xfId="21654" xr:uid="{00000000-0005-0000-0000-0000E3A50000}"/>
    <cellStyle name="Normal 3 3 5 3 2 5 7 2" xfId="48401" xr:uid="{00000000-0005-0000-0000-0000E4A50000}"/>
    <cellStyle name="Normal 3 3 5 3 2 5 8" xfId="26520" xr:uid="{00000000-0005-0000-0000-0000E5A50000}"/>
    <cellStyle name="Normal 3 3 5 3 2 5 8 2" xfId="53265" xr:uid="{00000000-0005-0000-0000-0000E6A50000}"/>
    <cellStyle name="Normal 3 3 5 3 2 5 9" xfId="29010" xr:uid="{00000000-0005-0000-0000-0000E7A50000}"/>
    <cellStyle name="Normal 3 3 5 3 2 6" xfId="3271" xr:uid="{00000000-0005-0000-0000-0000E8A50000}"/>
    <cellStyle name="Normal 3 3 5 3 2 6 2" xfId="8130" xr:uid="{00000000-0005-0000-0000-0000E9A50000}"/>
    <cellStyle name="Normal 3 3 5 3 2 6 2 2" xfId="34880" xr:uid="{00000000-0005-0000-0000-0000EAA50000}"/>
    <cellStyle name="Normal 3 3 5 3 2 6 3" xfId="12905" xr:uid="{00000000-0005-0000-0000-0000EBA50000}"/>
    <cellStyle name="Normal 3 3 5 3 2 6 3 2" xfId="39655" xr:uid="{00000000-0005-0000-0000-0000ECA50000}"/>
    <cellStyle name="Normal 3 3 5 3 2 6 4" xfId="22673" xr:uid="{00000000-0005-0000-0000-0000EDA50000}"/>
    <cellStyle name="Normal 3 3 5 3 2 6 4 2" xfId="49420" xr:uid="{00000000-0005-0000-0000-0000EEA50000}"/>
    <cellStyle name="Normal 3 3 5 3 2 6 5" xfId="30029" xr:uid="{00000000-0005-0000-0000-0000EFA50000}"/>
    <cellStyle name="Normal 3 3 5 3 2 7" xfId="5689" xr:uid="{00000000-0005-0000-0000-0000F0A50000}"/>
    <cellStyle name="Normal 3 3 5 3 2 7 2" xfId="32439" xr:uid="{00000000-0005-0000-0000-0000F1A50000}"/>
    <cellStyle name="Normal 3 3 5 3 2 8" xfId="10534" xr:uid="{00000000-0005-0000-0000-0000F2A50000}"/>
    <cellStyle name="Normal 3 3 5 3 2 8 2" xfId="37284" xr:uid="{00000000-0005-0000-0000-0000F3A50000}"/>
    <cellStyle name="Normal 3 3 5 3 2 9" xfId="15380" xr:uid="{00000000-0005-0000-0000-0000F4A50000}"/>
    <cellStyle name="Normal 3 3 5 3 2 9 2" xfId="42130" xr:uid="{00000000-0005-0000-0000-0000F5A50000}"/>
    <cellStyle name="Normal 3 3 5 3 3" xfId="890" xr:uid="{00000000-0005-0000-0000-0000F6A50000}"/>
    <cellStyle name="Normal 3 3 5 3 3 10" xfId="20333" xr:uid="{00000000-0005-0000-0000-0000F7A50000}"/>
    <cellStyle name="Normal 3 3 5 3 3 10 2" xfId="47080" xr:uid="{00000000-0005-0000-0000-0000F8A50000}"/>
    <cellStyle name="Normal 3 3 5 3 3 11" xfId="25199" xr:uid="{00000000-0005-0000-0000-0000F9A50000}"/>
    <cellStyle name="Normal 3 3 5 3 3 11 2" xfId="51944" xr:uid="{00000000-0005-0000-0000-0000FAA50000}"/>
    <cellStyle name="Normal 3 3 5 3 3 12" xfId="27663" xr:uid="{00000000-0005-0000-0000-0000FBA50000}"/>
    <cellStyle name="Normal 3 3 5 3 3 2" xfId="1398" xr:uid="{00000000-0005-0000-0000-0000FCA50000}"/>
    <cellStyle name="Normal 3 3 5 3 3 2 10" xfId="28163" xr:uid="{00000000-0005-0000-0000-0000FDA50000}"/>
    <cellStyle name="Normal 3 3 5 3 3 2 2" xfId="2826" xr:uid="{00000000-0005-0000-0000-0000FEA50000}"/>
    <cellStyle name="Normal 3 3 5 3 3 2 2 2" xfId="5309" xr:uid="{00000000-0005-0000-0000-0000FFA50000}"/>
    <cellStyle name="Normal 3 3 5 3 3 2 2 2 2" xfId="10160" xr:uid="{00000000-0005-0000-0000-000000A60000}"/>
    <cellStyle name="Normal 3 3 5 3 3 2 2 2 2 2" xfId="36910" xr:uid="{00000000-0005-0000-0000-000001A60000}"/>
    <cellStyle name="Normal 3 3 5 3 3 2 2 2 3" xfId="14902" xr:uid="{00000000-0005-0000-0000-000002A60000}"/>
    <cellStyle name="Normal 3 3 5 3 3 2 2 2 3 2" xfId="41652" xr:uid="{00000000-0005-0000-0000-000003A60000}"/>
    <cellStyle name="Normal 3 3 5 3 3 2 2 2 4" xfId="24703" xr:uid="{00000000-0005-0000-0000-000004A60000}"/>
    <cellStyle name="Normal 3 3 5 3 3 2 2 2 4 2" xfId="51450" xr:uid="{00000000-0005-0000-0000-000005A60000}"/>
    <cellStyle name="Normal 3 3 5 3 3 2 2 2 5" xfId="32059" xr:uid="{00000000-0005-0000-0000-000006A60000}"/>
    <cellStyle name="Normal 3 3 5 3 3 2 2 3" xfId="7686" xr:uid="{00000000-0005-0000-0000-000007A60000}"/>
    <cellStyle name="Normal 3 3 5 3 3 2 2 3 2" xfId="34436" xr:uid="{00000000-0005-0000-0000-000008A60000}"/>
    <cellStyle name="Normal 3 3 5 3 3 2 2 4" xfId="12532" xr:uid="{00000000-0005-0000-0000-000009A60000}"/>
    <cellStyle name="Normal 3 3 5 3 3 2 2 4 2" xfId="39282" xr:uid="{00000000-0005-0000-0000-00000AA60000}"/>
    <cellStyle name="Normal 3 3 5 3 3 2 2 5" xfId="17377" xr:uid="{00000000-0005-0000-0000-00000BA60000}"/>
    <cellStyle name="Normal 3 3 5 3 3 2 2 5 2" xfId="44127" xr:uid="{00000000-0005-0000-0000-00000CA60000}"/>
    <cellStyle name="Normal 3 3 5 3 3 2 2 6" xfId="19778" xr:uid="{00000000-0005-0000-0000-00000DA60000}"/>
    <cellStyle name="Normal 3 3 5 3 3 2 2 6 2" xfId="46525" xr:uid="{00000000-0005-0000-0000-00000EA60000}"/>
    <cellStyle name="Normal 3 3 5 3 3 2 2 7" xfId="22229" xr:uid="{00000000-0005-0000-0000-00000FA60000}"/>
    <cellStyle name="Normal 3 3 5 3 3 2 2 7 2" xfId="48976" xr:uid="{00000000-0005-0000-0000-000010A60000}"/>
    <cellStyle name="Normal 3 3 5 3 3 2 2 8" xfId="27095" xr:uid="{00000000-0005-0000-0000-000011A60000}"/>
    <cellStyle name="Normal 3 3 5 3 3 2 2 8 2" xfId="53840" xr:uid="{00000000-0005-0000-0000-000012A60000}"/>
    <cellStyle name="Normal 3 3 5 3 3 2 2 9" xfId="29585" xr:uid="{00000000-0005-0000-0000-000013A60000}"/>
    <cellStyle name="Normal 3 3 5 3 3 2 3" xfId="3881" xr:uid="{00000000-0005-0000-0000-000014A60000}"/>
    <cellStyle name="Normal 3 3 5 3 3 2 3 2" xfId="8738" xr:uid="{00000000-0005-0000-0000-000015A60000}"/>
    <cellStyle name="Normal 3 3 5 3 3 2 3 2 2" xfId="35488" xr:uid="{00000000-0005-0000-0000-000016A60000}"/>
    <cellStyle name="Normal 3 3 5 3 3 2 3 3" xfId="13480" xr:uid="{00000000-0005-0000-0000-000017A60000}"/>
    <cellStyle name="Normal 3 3 5 3 3 2 3 3 2" xfId="40230" xr:uid="{00000000-0005-0000-0000-000018A60000}"/>
    <cellStyle name="Normal 3 3 5 3 3 2 3 4" xfId="23281" xr:uid="{00000000-0005-0000-0000-000019A60000}"/>
    <cellStyle name="Normal 3 3 5 3 3 2 3 4 2" xfId="50028" xr:uid="{00000000-0005-0000-0000-00001AA60000}"/>
    <cellStyle name="Normal 3 3 5 3 3 2 3 5" xfId="30637" xr:uid="{00000000-0005-0000-0000-00001BA60000}"/>
    <cellStyle name="Normal 3 3 5 3 3 2 4" xfId="6264" xr:uid="{00000000-0005-0000-0000-00001CA60000}"/>
    <cellStyle name="Normal 3 3 5 3 3 2 4 2" xfId="33014" xr:uid="{00000000-0005-0000-0000-00001DA60000}"/>
    <cellStyle name="Normal 3 3 5 3 3 2 5" xfId="11110" xr:uid="{00000000-0005-0000-0000-00001EA60000}"/>
    <cellStyle name="Normal 3 3 5 3 3 2 5 2" xfId="37860" xr:uid="{00000000-0005-0000-0000-00001FA60000}"/>
    <cellStyle name="Normal 3 3 5 3 3 2 6" xfId="15955" xr:uid="{00000000-0005-0000-0000-000020A60000}"/>
    <cellStyle name="Normal 3 3 5 3 3 2 6 2" xfId="42705" xr:uid="{00000000-0005-0000-0000-000021A60000}"/>
    <cellStyle name="Normal 3 3 5 3 3 2 7" xfId="18356" xr:uid="{00000000-0005-0000-0000-000022A60000}"/>
    <cellStyle name="Normal 3 3 5 3 3 2 7 2" xfId="45103" xr:uid="{00000000-0005-0000-0000-000023A60000}"/>
    <cellStyle name="Normal 3 3 5 3 3 2 8" xfId="20807" xr:uid="{00000000-0005-0000-0000-000024A60000}"/>
    <cellStyle name="Normal 3 3 5 3 3 2 8 2" xfId="47554" xr:uid="{00000000-0005-0000-0000-000025A60000}"/>
    <cellStyle name="Normal 3 3 5 3 3 2 9" xfId="25673" xr:uid="{00000000-0005-0000-0000-000026A60000}"/>
    <cellStyle name="Normal 3 3 5 3 3 2 9 2" xfId="52418" xr:uid="{00000000-0005-0000-0000-000027A60000}"/>
    <cellStyle name="Normal 3 3 5 3 3 3" xfId="1877" xr:uid="{00000000-0005-0000-0000-000028A60000}"/>
    <cellStyle name="Normal 3 3 5 3 3 3 2" xfId="4360" xr:uid="{00000000-0005-0000-0000-000029A60000}"/>
    <cellStyle name="Normal 3 3 5 3 3 3 2 2" xfId="9212" xr:uid="{00000000-0005-0000-0000-00002AA60000}"/>
    <cellStyle name="Normal 3 3 5 3 3 3 2 2 2" xfId="35962" xr:uid="{00000000-0005-0000-0000-00002BA60000}"/>
    <cellStyle name="Normal 3 3 5 3 3 3 2 3" xfId="13954" xr:uid="{00000000-0005-0000-0000-00002CA60000}"/>
    <cellStyle name="Normal 3 3 5 3 3 3 2 3 2" xfId="40704" xr:uid="{00000000-0005-0000-0000-00002DA60000}"/>
    <cellStyle name="Normal 3 3 5 3 3 3 2 4" xfId="23755" xr:uid="{00000000-0005-0000-0000-00002EA60000}"/>
    <cellStyle name="Normal 3 3 5 3 3 3 2 4 2" xfId="50502" xr:uid="{00000000-0005-0000-0000-00002FA60000}"/>
    <cellStyle name="Normal 3 3 5 3 3 3 2 5" xfId="31111" xr:uid="{00000000-0005-0000-0000-000030A60000}"/>
    <cellStyle name="Normal 3 3 5 3 3 3 3" xfId="6738" xr:uid="{00000000-0005-0000-0000-000031A60000}"/>
    <cellStyle name="Normal 3 3 5 3 3 3 3 2" xfId="33488" xr:uid="{00000000-0005-0000-0000-000032A60000}"/>
    <cellStyle name="Normal 3 3 5 3 3 3 4" xfId="11584" xr:uid="{00000000-0005-0000-0000-000033A60000}"/>
    <cellStyle name="Normal 3 3 5 3 3 3 4 2" xfId="38334" xr:uid="{00000000-0005-0000-0000-000034A60000}"/>
    <cellStyle name="Normal 3 3 5 3 3 3 5" xfId="16429" xr:uid="{00000000-0005-0000-0000-000035A60000}"/>
    <cellStyle name="Normal 3 3 5 3 3 3 5 2" xfId="43179" xr:uid="{00000000-0005-0000-0000-000036A60000}"/>
    <cellStyle name="Normal 3 3 5 3 3 3 6" xfId="18830" xr:uid="{00000000-0005-0000-0000-000037A60000}"/>
    <cellStyle name="Normal 3 3 5 3 3 3 6 2" xfId="45577" xr:uid="{00000000-0005-0000-0000-000038A60000}"/>
    <cellStyle name="Normal 3 3 5 3 3 3 7" xfId="21281" xr:uid="{00000000-0005-0000-0000-000039A60000}"/>
    <cellStyle name="Normal 3 3 5 3 3 3 7 2" xfId="48028" xr:uid="{00000000-0005-0000-0000-00003AA60000}"/>
    <cellStyle name="Normal 3 3 5 3 3 3 8" xfId="26147" xr:uid="{00000000-0005-0000-0000-00003BA60000}"/>
    <cellStyle name="Normal 3 3 5 3 3 3 8 2" xfId="52892" xr:uid="{00000000-0005-0000-0000-00003CA60000}"/>
    <cellStyle name="Normal 3 3 5 3 3 3 9" xfId="28637" xr:uid="{00000000-0005-0000-0000-00003DA60000}"/>
    <cellStyle name="Normal 3 3 5 3 3 4" xfId="2352" xr:uid="{00000000-0005-0000-0000-00003EA60000}"/>
    <cellStyle name="Normal 3 3 5 3 3 4 2" xfId="4835" xr:uid="{00000000-0005-0000-0000-00003FA60000}"/>
    <cellStyle name="Normal 3 3 5 3 3 4 2 2" xfId="9686" xr:uid="{00000000-0005-0000-0000-000040A60000}"/>
    <cellStyle name="Normal 3 3 5 3 3 4 2 2 2" xfId="36436" xr:uid="{00000000-0005-0000-0000-000041A60000}"/>
    <cellStyle name="Normal 3 3 5 3 3 4 2 3" xfId="14428" xr:uid="{00000000-0005-0000-0000-000042A60000}"/>
    <cellStyle name="Normal 3 3 5 3 3 4 2 3 2" xfId="41178" xr:uid="{00000000-0005-0000-0000-000043A60000}"/>
    <cellStyle name="Normal 3 3 5 3 3 4 2 4" xfId="24229" xr:uid="{00000000-0005-0000-0000-000044A60000}"/>
    <cellStyle name="Normal 3 3 5 3 3 4 2 4 2" xfId="50976" xr:uid="{00000000-0005-0000-0000-000045A60000}"/>
    <cellStyle name="Normal 3 3 5 3 3 4 2 5" xfId="31585" xr:uid="{00000000-0005-0000-0000-000046A60000}"/>
    <cellStyle name="Normal 3 3 5 3 3 4 3" xfId="7212" xr:uid="{00000000-0005-0000-0000-000047A60000}"/>
    <cellStyle name="Normal 3 3 5 3 3 4 3 2" xfId="33962" xr:uid="{00000000-0005-0000-0000-000048A60000}"/>
    <cellStyle name="Normal 3 3 5 3 3 4 4" xfId="12058" xr:uid="{00000000-0005-0000-0000-000049A60000}"/>
    <cellStyle name="Normal 3 3 5 3 3 4 4 2" xfId="38808" xr:uid="{00000000-0005-0000-0000-00004AA60000}"/>
    <cellStyle name="Normal 3 3 5 3 3 4 5" xfId="16903" xr:uid="{00000000-0005-0000-0000-00004BA60000}"/>
    <cellStyle name="Normal 3 3 5 3 3 4 5 2" xfId="43653" xr:uid="{00000000-0005-0000-0000-00004CA60000}"/>
    <cellStyle name="Normal 3 3 5 3 3 4 6" xfId="19304" xr:uid="{00000000-0005-0000-0000-00004DA60000}"/>
    <cellStyle name="Normal 3 3 5 3 3 4 6 2" xfId="46051" xr:uid="{00000000-0005-0000-0000-00004EA60000}"/>
    <cellStyle name="Normal 3 3 5 3 3 4 7" xfId="21755" xr:uid="{00000000-0005-0000-0000-00004FA60000}"/>
    <cellStyle name="Normal 3 3 5 3 3 4 7 2" xfId="48502" xr:uid="{00000000-0005-0000-0000-000050A60000}"/>
    <cellStyle name="Normal 3 3 5 3 3 4 8" xfId="26621" xr:uid="{00000000-0005-0000-0000-000051A60000}"/>
    <cellStyle name="Normal 3 3 5 3 3 4 8 2" xfId="53366" xr:uid="{00000000-0005-0000-0000-000052A60000}"/>
    <cellStyle name="Normal 3 3 5 3 3 4 9" xfId="29111" xr:uid="{00000000-0005-0000-0000-000053A60000}"/>
    <cellStyle name="Normal 3 3 5 3 3 5" xfId="3379" xr:uid="{00000000-0005-0000-0000-000054A60000}"/>
    <cellStyle name="Normal 3 3 5 3 3 5 2" xfId="8238" xr:uid="{00000000-0005-0000-0000-000055A60000}"/>
    <cellStyle name="Normal 3 3 5 3 3 5 2 2" xfId="34988" xr:uid="{00000000-0005-0000-0000-000056A60000}"/>
    <cellStyle name="Normal 3 3 5 3 3 5 3" xfId="13006" xr:uid="{00000000-0005-0000-0000-000057A60000}"/>
    <cellStyle name="Normal 3 3 5 3 3 5 3 2" xfId="39756" xr:uid="{00000000-0005-0000-0000-000058A60000}"/>
    <cellStyle name="Normal 3 3 5 3 3 5 4" xfId="22781" xr:uid="{00000000-0005-0000-0000-000059A60000}"/>
    <cellStyle name="Normal 3 3 5 3 3 5 4 2" xfId="49528" xr:uid="{00000000-0005-0000-0000-00005AA60000}"/>
    <cellStyle name="Normal 3 3 5 3 3 5 5" xfId="30137" xr:uid="{00000000-0005-0000-0000-00005BA60000}"/>
    <cellStyle name="Normal 3 3 5 3 3 6" xfId="5790" xr:uid="{00000000-0005-0000-0000-00005CA60000}"/>
    <cellStyle name="Normal 3 3 5 3 3 6 2" xfId="32540" xr:uid="{00000000-0005-0000-0000-00005DA60000}"/>
    <cellStyle name="Normal 3 3 5 3 3 7" xfId="10636" xr:uid="{00000000-0005-0000-0000-00005EA60000}"/>
    <cellStyle name="Normal 3 3 5 3 3 7 2" xfId="37386" xr:uid="{00000000-0005-0000-0000-00005FA60000}"/>
    <cellStyle name="Normal 3 3 5 3 3 8" xfId="15481" xr:uid="{00000000-0005-0000-0000-000060A60000}"/>
    <cellStyle name="Normal 3 3 5 3 3 8 2" xfId="42231" xr:uid="{00000000-0005-0000-0000-000061A60000}"/>
    <cellStyle name="Normal 3 3 5 3 3 9" xfId="17880" xr:uid="{00000000-0005-0000-0000-000062A60000}"/>
    <cellStyle name="Normal 3 3 5 3 3 9 2" xfId="44627" xr:uid="{00000000-0005-0000-0000-000063A60000}"/>
    <cellStyle name="Normal 3 3 5 3 4" xfId="1159" xr:uid="{00000000-0005-0000-0000-000064A60000}"/>
    <cellStyle name="Normal 3 3 5 3 4 10" xfId="27926" xr:uid="{00000000-0005-0000-0000-000065A60000}"/>
    <cellStyle name="Normal 3 3 5 3 4 2" xfId="2589" xr:uid="{00000000-0005-0000-0000-000066A60000}"/>
    <cellStyle name="Normal 3 3 5 3 4 2 2" xfId="5072" xr:uid="{00000000-0005-0000-0000-000067A60000}"/>
    <cellStyle name="Normal 3 3 5 3 4 2 2 2" xfId="9923" xr:uid="{00000000-0005-0000-0000-000068A60000}"/>
    <cellStyle name="Normal 3 3 5 3 4 2 2 2 2" xfId="36673" xr:uid="{00000000-0005-0000-0000-000069A60000}"/>
    <cellStyle name="Normal 3 3 5 3 4 2 2 3" xfId="14665" xr:uid="{00000000-0005-0000-0000-00006AA60000}"/>
    <cellStyle name="Normal 3 3 5 3 4 2 2 3 2" xfId="41415" xr:uid="{00000000-0005-0000-0000-00006BA60000}"/>
    <cellStyle name="Normal 3 3 5 3 4 2 2 4" xfId="24466" xr:uid="{00000000-0005-0000-0000-00006CA60000}"/>
    <cellStyle name="Normal 3 3 5 3 4 2 2 4 2" xfId="51213" xr:uid="{00000000-0005-0000-0000-00006DA60000}"/>
    <cellStyle name="Normal 3 3 5 3 4 2 2 5" xfId="31822" xr:uid="{00000000-0005-0000-0000-00006EA60000}"/>
    <cellStyle name="Normal 3 3 5 3 4 2 3" xfId="7449" xr:uid="{00000000-0005-0000-0000-00006FA60000}"/>
    <cellStyle name="Normal 3 3 5 3 4 2 3 2" xfId="34199" xr:uid="{00000000-0005-0000-0000-000070A60000}"/>
    <cellStyle name="Normal 3 3 5 3 4 2 4" xfId="12295" xr:uid="{00000000-0005-0000-0000-000071A60000}"/>
    <cellStyle name="Normal 3 3 5 3 4 2 4 2" xfId="39045" xr:uid="{00000000-0005-0000-0000-000072A60000}"/>
    <cellStyle name="Normal 3 3 5 3 4 2 5" xfId="17140" xr:uid="{00000000-0005-0000-0000-000073A60000}"/>
    <cellStyle name="Normal 3 3 5 3 4 2 5 2" xfId="43890" xr:uid="{00000000-0005-0000-0000-000074A60000}"/>
    <cellStyle name="Normal 3 3 5 3 4 2 6" xfId="19541" xr:uid="{00000000-0005-0000-0000-000075A60000}"/>
    <cellStyle name="Normal 3 3 5 3 4 2 6 2" xfId="46288" xr:uid="{00000000-0005-0000-0000-000076A60000}"/>
    <cellStyle name="Normal 3 3 5 3 4 2 7" xfId="21992" xr:uid="{00000000-0005-0000-0000-000077A60000}"/>
    <cellStyle name="Normal 3 3 5 3 4 2 7 2" xfId="48739" xr:uid="{00000000-0005-0000-0000-000078A60000}"/>
    <cellStyle name="Normal 3 3 5 3 4 2 8" xfId="26858" xr:uid="{00000000-0005-0000-0000-000079A60000}"/>
    <cellStyle name="Normal 3 3 5 3 4 2 8 2" xfId="53603" xr:uid="{00000000-0005-0000-0000-00007AA60000}"/>
    <cellStyle name="Normal 3 3 5 3 4 2 9" xfId="29348" xr:uid="{00000000-0005-0000-0000-00007BA60000}"/>
    <cellStyle name="Normal 3 3 5 3 4 3" xfId="3643" xr:uid="{00000000-0005-0000-0000-00007CA60000}"/>
    <cellStyle name="Normal 3 3 5 3 4 3 2" xfId="8501" xr:uid="{00000000-0005-0000-0000-00007DA60000}"/>
    <cellStyle name="Normal 3 3 5 3 4 3 2 2" xfId="35251" xr:uid="{00000000-0005-0000-0000-00007EA60000}"/>
    <cellStyle name="Normal 3 3 5 3 4 3 3" xfId="13243" xr:uid="{00000000-0005-0000-0000-00007FA60000}"/>
    <cellStyle name="Normal 3 3 5 3 4 3 3 2" xfId="39993" xr:uid="{00000000-0005-0000-0000-000080A60000}"/>
    <cellStyle name="Normal 3 3 5 3 4 3 4" xfId="23044" xr:uid="{00000000-0005-0000-0000-000081A60000}"/>
    <cellStyle name="Normal 3 3 5 3 4 3 4 2" xfId="49791" xr:uid="{00000000-0005-0000-0000-000082A60000}"/>
    <cellStyle name="Normal 3 3 5 3 4 3 5" xfId="30400" xr:uid="{00000000-0005-0000-0000-000083A60000}"/>
    <cellStyle name="Normal 3 3 5 3 4 4" xfId="6027" xr:uid="{00000000-0005-0000-0000-000084A60000}"/>
    <cellStyle name="Normal 3 3 5 3 4 4 2" xfId="32777" xr:uid="{00000000-0005-0000-0000-000085A60000}"/>
    <cellStyle name="Normal 3 3 5 3 4 5" xfId="10873" xr:uid="{00000000-0005-0000-0000-000086A60000}"/>
    <cellStyle name="Normal 3 3 5 3 4 5 2" xfId="37623" xr:uid="{00000000-0005-0000-0000-000087A60000}"/>
    <cellStyle name="Normal 3 3 5 3 4 6" xfId="15718" xr:uid="{00000000-0005-0000-0000-000088A60000}"/>
    <cellStyle name="Normal 3 3 5 3 4 6 2" xfId="42468" xr:uid="{00000000-0005-0000-0000-000089A60000}"/>
    <cellStyle name="Normal 3 3 5 3 4 7" xfId="18119" xr:uid="{00000000-0005-0000-0000-00008AA60000}"/>
    <cellStyle name="Normal 3 3 5 3 4 7 2" xfId="44866" xr:uid="{00000000-0005-0000-0000-00008BA60000}"/>
    <cellStyle name="Normal 3 3 5 3 4 8" xfId="20570" xr:uid="{00000000-0005-0000-0000-00008CA60000}"/>
    <cellStyle name="Normal 3 3 5 3 4 8 2" xfId="47317" xr:uid="{00000000-0005-0000-0000-00008DA60000}"/>
    <cellStyle name="Normal 3 3 5 3 4 9" xfId="25436" xr:uid="{00000000-0005-0000-0000-00008EA60000}"/>
    <cellStyle name="Normal 3 3 5 3 4 9 2" xfId="52181" xr:uid="{00000000-0005-0000-0000-00008FA60000}"/>
    <cellStyle name="Normal 3 3 5 3 5" xfId="1639" xr:uid="{00000000-0005-0000-0000-000090A60000}"/>
    <cellStyle name="Normal 3 3 5 3 5 2" xfId="4122" xr:uid="{00000000-0005-0000-0000-000091A60000}"/>
    <cellStyle name="Normal 3 3 5 3 5 2 2" xfId="8975" xr:uid="{00000000-0005-0000-0000-000092A60000}"/>
    <cellStyle name="Normal 3 3 5 3 5 2 2 2" xfId="35725" xr:uid="{00000000-0005-0000-0000-000093A60000}"/>
    <cellStyle name="Normal 3 3 5 3 5 2 3" xfId="13717" xr:uid="{00000000-0005-0000-0000-000094A60000}"/>
    <cellStyle name="Normal 3 3 5 3 5 2 3 2" xfId="40467" xr:uid="{00000000-0005-0000-0000-000095A60000}"/>
    <cellStyle name="Normal 3 3 5 3 5 2 4" xfId="23518" xr:uid="{00000000-0005-0000-0000-000096A60000}"/>
    <cellStyle name="Normal 3 3 5 3 5 2 4 2" xfId="50265" xr:uid="{00000000-0005-0000-0000-000097A60000}"/>
    <cellStyle name="Normal 3 3 5 3 5 2 5" xfId="30874" xr:uid="{00000000-0005-0000-0000-000098A60000}"/>
    <cellStyle name="Normal 3 3 5 3 5 3" xfId="6501" xr:uid="{00000000-0005-0000-0000-000099A60000}"/>
    <cellStyle name="Normal 3 3 5 3 5 3 2" xfId="33251" xr:uid="{00000000-0005-0000-0000-00009AA60000}"/>
    <cellStyle name="Normal 3 3 5 3 5 4" xfId="11347" xr:uid="{00000000-0005-0000-0000-00009BA60000}"/>
    <cellStyle name="Normal 3 3 5 3 5 4 2" xfId="38097" xr:uid="{00000000-0005-0000-0000-00009CA60000}"/>
    <cellStyle name="Normal 3 3 5 3 5 5" xfId="16192" xr:uid="{00000000-0005-0000-0000-00009DA60000}"/>
    <cellStyle name="Normal 3 3 5 3 5 5 2" xfId="42942" xr:uid="{00000000-0005-0000-0000-00009EA60000}"/>
    <cellStyle name="Normal 3 3 5 3 5 6" xfId="18593" xr:uid="{00000000-0005-0000-0000-00009FA60000}"/>
    <cellStyle name="Normal 3 3 5 3 5 6 2" xfId="45340" xr:uid="{00000000-0005-0000-0000-0000A0A60000}"/>
    <cellStyle name="Normal 3 3 5 3 5 7" xfId="21044" xr:uid="{00000000-0005-0000-0000-0000A1A60000}"/>
    <cellStyle name="Normal 3 3 5 3 5 7 2" xfId="47791" xr:uid="{00000000-0005-0000-0000-0000A2A60000}"/>
    <cellStyle name="Normal 3 3 5 3 5 8" xfId="25910" xr:uid="{00000000-0005-0000-0000-0000A3A60000}"/>
    <cellStyle name="Normal 3 3 5 3 5 8 2" xfId="52655" xr:uid="{00000000-0005-0000-0000-0000A4A60000}"/>
    <cellStyle name="Normal 3 3 5 3 5 9" xfId="28400" xr:uid="{00000000-0005-0000-0000-0000A5A60000}"/>
    <cellStyle name="Normal 3 3 5 3 6" xfId="2115" xr:uid="{00000000-0005-0000-0000-0000A6A60000}"/>
    <cellStyle name="Normal 3 3 5 3 6 2" xfId="4598" xr:uid="{00000000-0005-0000-0000-0000A7A60000}"/>
    <cellStyle name="Normal 3 3 5 3 6 2 2" xfId="9449" xr:uid="{00000000-0005-0000-0000-0000A8A60000}"/>
    <cellStyle name="Normal 3 3 5 3 6 2 2 2" xfId="36199" xr:uid="{00000000-0005-0000-0000-0000A9A60000}"/>
    <cellStyle name="Normal 3 3 5 3 6 2 3" xfId="14191" xr:uid="{00000000-0005-0000-0000-0000AAA60000}"/>
    <cellStyle name="Normal 3 3 5 3 6 2 3 2" xfId="40941" xr:uid="{00000000-0005-0000-0000-0000ABA60000}"/>
    <cellStyle name="Normal 3 3 5 3 6 2 4" xfId="23992" xr:uid="{00000000-0005-0000-0000-0000ACA60000}"/>
    <cellStyle name="Normal 3 3 5 3 6 2 4 2" xfId="50739" xr:uid="{00000000-0005-0000-0000-0000ADA60000}"/>
    <cellStyle name="Normal 3 3 5 3 6 2 5" xfId="31348" xr:uid="{00000000-0005-0000-0000-0000AEA60000}"/>
    <cellStyle name="Normal 3 3 5 3 6 3" xfId="6975" xr:uid="{00000000-0005-0000-0000-0000AFA60000}"/>
    <cellStyle name="Normal 3 3 5 3 6 3 2" xfId="33725" xr:uid="{00000000-0005-0000-0000-0000B0A60000}"/>
    <cellStyle name="Normal 3 3 5 3 6 4" xfId="11821" xr:uid="{00000000-0005-0000-0000-0000B1A60000}"/>
    <cellStyle name="Normal 3 3 5 3 6 4 2" xfId="38571" xr:uid="{00000000-0005-0000-0000-0000B2A60000}"/>
    <cellStyle name="Normal 3 3 5 3 6 5" xfId="16666" xr:uid="{00000000-0005-0000-0000-0000B3A60000}"/>
    <cellStyle name="Normal 3 3 5 3 6 5 2" xfId="43416" xr:uid="{00000000-0005-0000-0000-0000B4A60000}"/>
    <cellStyle name="Normal 3 3 5 3 6 6" xfId="19067" xr:uid="{00000000-0005-0000-0000-0000B5A60000}"/>
    <cellStyle name="Normal 3 3 5 3 6 6 2" xfId="45814" xr:uid="{00000000-0005-0000-0000-0000B6A60000}"/>
    <cellStyle name="Normal 3 3 5 3 6 7" xfId="21518" xr:uid="{00000000-0005-0000-0000-0000B7A60000}"/>
    <cellStyle name="Normal 3 3 5 3 6 7 2" xfId="48265" xr:uid="{00000000-0005-0000-0000-0000B8A60000}"/>
    <cellStyle name="Normal 3 3 5 3 6 8" xfId="26384" xr:uid="{00000000-0005-0000-0000-0000B9A60000}"/>
    <cellStyle name="Normal 3 3 5 3 6 8 2" xfId="53129" xr:uid="{00000000-0005-0000-0000-0000BAA60000}"/>
    <cellStyle name="Normal 3 3 5 3 6 9" xfId="28874" xr:uid="{00000000-0005-0000-0000-0000BBA60000}"/>
    <cellStyle name="Normal 3 3 5 3 7" xfId="3090" xr:uid="{00000000-0005-0000-0000-0000BCA60000}"/>
    <cellStyle name="Normal 3 3 5 3 7 2" xfId="7949" xr:uid="{00000000-0005-0000-0000-0000BDA60000}"/>
    <cellStyle name="Normal 3 3 5 3 7 2 2" xfId="34699" xr:uid="{00000000-0005-0000-0000-0000BEA60000}"/>
    <cellStyle name="Normal 3 3 5 3 7 3" xfId="12769" xr:uid="{00000000-0005-0000-0000-0000BFA60000}"/>
    <cellStyle name="Normal 3 3 5 3 7 3 2" xfId="39519" xr:uid="{00000000-0005-0000-0000-0000C0A60000}"/>
    <cellStyle name="Normal 3 3 5 3 7 4" xfId="22492" xr:uid="{00000000-0005-0000-0000-0000C1A60000}"/>
    <cellStyle name="Normal 3 3 5 3 7 4 2" xfId="49239" xr:uid="{00000000-0005-0000-0000-0000C2A60000}"/>
    <cellStyle name="Normal 3 3 5 3 7 5" xfId="29848" xr:uid="{00000000-0005-0000-0000-0000C3A60000}"/>
    <cellStyle name="Normal 3 3 5 3 8" xfId="5553" xr:uid="{00000000-0005-0000-0000-0000C4A60000}"/>
    <cellStyle name="Normal 3 3 5 3 8 2" xfId="32303" xr:uid="{00000000-0005-0000-0000-0000C5A60000}"/>
    <cellStyle name="Normal 3 3 5 3 9" xfId="10398" xr:uid="{00000000-0005-0000-0000-0000C6A60000}"/>
    <cellStyle name="Normal 3 3 5 3 9 2" xfId="37148" xr:uid="{00000000-0005-0000-0000-0000C7A60000}"/>
    <cellStyle name="Normal 3 3 5 4" xfId="590" xr:uid="{00000000-0005-0000-0000-0000C8A60000}"/>
    <cellStyle name="Normal 3 3 5 4 10" xfId="17668" xr:uid="{00000000-0005-0000-0000-0000C9A60000}"/>
    <cellStyle name="Normal 3 3 5 4 10 2" xfId="44415" xr:uid="{00000000-0005-0000-0000-0000CAA60000}"/>
    <cellStyle name="Normal 3 3 5 4 11" xfId="20126" xr:uid="{00000000-0005-0000-0000-0000CBA60000}"/>
    <cellStyle name="Normal 3 3 5 4 11 2" xfId="46873" xr:uid="{00000000-0005-0000-0000-0000CCA60000}"/>
    <cellStyle name="Normal 3 3 5 4 12" xfId="24992" xr:uid="{00000000-0005-0000-0000-0000CDA60000}"/>
    <cellStyle name="Normal 3 3 5 4 12 2" xfId="51738" xr:uid="{00000000-0005-0000-0000-0000CEA60000}"/>
    <cellStyle name="Normal 3 3 5 4 13" xfId="27405" xr:uid="{00000000-0005-0000-0000-0000CFA60000}"/>
    <cellStyle name="Normal 3 3 5 4 2" xfId="922" xr:uid="{00000000-0005-0000-0000-0000D0A60000}"/>
    <cellStyle name="Normal 3 3 5 4 2 10" xfId="20364" xr:uid="{00000000-0005-0000-0000-0000D1A60000}"/>
    <cellStyle name="Normal 3 3 5 4 2 10 2" xfId="47111" xr:uid="{00000000-0005-0000-0000-0000D2A60000}"/>
    <cellStyle name="Normal 3 3 5 4 2 11" xfId="25230" xr:uid="{00000000-0005-0000-0000-0000D3A60000}"/>
    <cellStyle name="Normal 3 3 5 4 2 11 2" xfId="51975" xr:uid="{00000000-0005-0000-0000-0000D4A60000}"/>
    <cellStyle name="Normal 3 3 5 4 2 12" xfId="27694" xr:uid="{00000000-0005-0000-0000-0000D5A60000}"/>
    <cellStyle name="Normal 3 3 5 4 2 2" xfId="1429" xr:uid="{00000000-0005-0000-0000-0000D6A60000}"/>
    <cellStyle name="Normal 3 3 5 4 2 2 10" xfId="28194" xr:uid="{00000000-0005-0000-0000-0000D7A60000}"/>
    <cellStyle name="Normal 3 3 5 4 2 2 2" xfId="2857" xr:uid="{00000000-0005-0000-0000-0000D8A60000}"/>
    <cellStyle name="Normal 3 3 5 4 2 2 2 2" xfId="5340" xr:uid="{00000000-0005-0000-0000-0000D9A60000}"/>
    <cellStyle name="Normal 3 3 5 4 2 2 2 2 2" xfId="10191" xr:uid="{00000000-0005-0000-0000-0000DAA60000}"/>
    <cellStyle name="Normal 3 3 5 4 2 2 2 2 2 2" xfId="36941" xr:uid="{00000000-0005-0000-0000-0000DBA60000}"/>
    <cellStyle name="Normal 3 3 5 4 2 2 2 2 3" xfId="14933" xr:uid="{00000000-0005-0000-0000-0000DCA60000}"/>
    <cellStyle name="Normal 3 3 5 4 2 2 2 2 3 2" xfId="41683" xr:uid="{00000000-0005-0000-0000-0000DDA60000}"/>
    <cellStyle name="Normal 3 3 5 4 2 2 2 2 4" xfId="24734" xr:uid="{00000000-0005-0000-0000-0000DEA60000}"/>
    <cellStyle name="Normal 3 3 5 4 2 2 2 2 4 2" xfId="51481" xr:uid="{00000000-0005-0000-0000-0000DFA60000}"/>
    <cellStyle name="Normal 3 3 5 4 2 2 2 2 5" xfId="32090" xr:uid="{00000000-0005-0000-0000-0000E0A60000}"/>
    <cellStyle name="Normal 3 3 5 4 2 2 2 3" xfId="7717" xr:uid="{00000000-0005-0000-0000-0000E1A60000}"/>
    <cellStyle name="Normal 3 3 5 4 2 2 2 3 2" xfId="34467" xr:uid="{00000000-0005-0000-0000-0000E2A60000}"/>
    <cellStyle name="Normal 3 3 5 4 2 2 2 4" xfId="12563" xr:uid="{00000000-0005-0000-0000-0000E3A60000}"/>
    <cellStyle name="Normal 3 3 5 4 2 2 2 4 2" xfId="39313" xr:uid="{00000000-0005-0000-0000-0000E4A60000}"/>
    <cellStyle name="Normal 3 3 5 4 2 2 2 5" xfId="17408" xr:uid="{00000000-0005-0000-0000-0000E5A60000}"/>
    <cellStyle name="Normal 3 3 5 4 2 2 2 5 2" xfId="44158" xr:uid="{00000000-0005-0000-0000-0000E6A60000}"/>
    <cellStyle name="Normal 3 3 5 4 2 2 2 6" xfId="19809" xr:uid="{00000000-0005-0000-0000-0000E7A60000}"/>
    <cellStyle name="Normal 3 3 5 4 2 2 2 6 2" xfId="46556" xr:uid="{00000000-0005-0000-0000-0000E8A60000}"/>
    <cellStyle name="Normal 3 3 5 4 2 2 2 7" xfId="22260" xr:uid="{00000000-0005-0000-0000-0000E9A60000}"/>
    <cellStyle name="Normal 3 3 5 4 2 2 2 7 2" xfId="49007" xr:uid="{00000000-0005-0000-0000-0000EAA60000}"/>
    <cellStyle name="Normal 3 3 5 4 2 2 2 8" xfId="27126" xr:uid="{00000000-0005-0000-0000-0000EBA60000}"/>
    <cellStyle name="Normal 3 3 5 4 2 2 2 8 2" xfId="53871" xr:uid="{00000000-0005-0000-0000-0000ECA60000}"/>
    <cellStyle name="Normal 3 3 5 4 2 2 2 9" xfId="29616" xr:uid="{00000000-0005-0000-0000-0000EDA60000}"/>
    <cellStyle name="Normal 3 3 5 4 2 2 3" xfId="3912" xr:uid="{00000000-0005-0000-0000-0000EEA60000}"/>
    <cellStyle name="Normal 3 3 5 4 2 2 3 2" xfId="8769" xr:uid="{00000000-0005-0000-0000-0000EFA60000}"/>
    <cellStyle name="Normal 3 3 5 4 2 2 3 2 2" xfId="35519" xr:uid="{00000000-0005-0000-0000-0000F0A60000}"/>
    <cellStyle name="Normal 3 3 5 4 2 2 3 3" xfId="13511" xr:uid="{00000000-0005-0000-0000-0000F1A60000}"/>
    <cellStyle name="Normal 3 3 5 4 2 2 3 3 2" xfId="40261" xr:uid="{00000000-0005-0000-0000-0000F2A60000}"/>
    <cellStyle name="Normal 3 3 5 4 2 2 3 4" xfId="23312" xr:uid="{00000000-0005-0000-0000-0000F3A60000}"/>
    <cellStyle name="Normal 3 3 5 4 2 2 3 4 2" xfId="50059" xr:uid="{00000000-0005-0000-0000-0000F4A60000}"/>
    <cellStyle name="Normal 3 3 5 4 2 2 3 5" xfId="30668" xr:uid="{00000000-0005-0000-0000-0000F5A60000}"/>
    <cellStyle name="Normal 3 3 5 4 2 2 4" xfId="6295" xr:uid="{00000000-0005-0000-0000-0000F6A60000}"/>
    <cellStyle name="Normal 3 3 5 4 2 2 4 2" xfId="33045" xr:uid="{00000000-0005-0000-0000-0000F7A60000}"/>
    <cellStyle name="Normal 3 3 5 4 2 2 5" xfId="11141" xr:uid="{00000000-0005-0000-0000-0000F8A60000}"/>
    <cellStyle name="Normal 3 3 5 4 2 2 5 2" xfId="37891" xr:uid="{00000000-0005-0000-0000-0000F9A60000}"/>
    <cellStyle name="Normal 3 3 5 4 2 2 6" xfId="15986" xr:uid="{00000000-0005-0000-0000-0000FAA60000}"/>
    <cellStyle name="Normal 3 3 5 4 2 2 6 2" xfId="42736" xr:uid="{00000000-0005-0000-0000-0000FBA60000}"/>
    <cellStyle name="Normal 3 3 5 4 2 2 7" xfId="18387" xr:uid="{00000000-0005-0000-0000-0000FCA60000}"/>
    <cellStyle name="Normal 3 3 5 4 2 2 7 2" xfId="45134" xr:uid="{00000000-0005-0000-0000-0000FDA60000}"/>
    <cellStyle name="Normal 3 3 5 4 2 2 8" xfId="20838" xr:uid="{00000000-0005-0000-0000-0000FEA60000}"/>
    <cellStyle name="Normal 3 3 5 4 2 2 8 2" xfId="47585" xr:uid="{00000000-0005-0000-0000-0000FFA60000}"/>
    <cellStyle name="Normal 3 3 5 4 2 2 9" xfId="25704" xr:uid="{00000000-0005-0000-0000-000000A70000}"/>
    <cellStyle name="Normal 3 3 5 4 2 2 9 2" xfId="52449" xr:uid="{00000000-0005-0000-0000-000001A70000}"/>
    <cellStyle name="Normal 3 3 5 4 2 3" xfId="1908" xr:uid="{00000000-0005-0000-0000-000002A70000}"/>
    <cellStyle name="Normal 3 3 5 4 2 3 2" xfId="4391" xr:uid="{00000000-0005-0000-0000-000003A70000}"/>
    <cellStyle name="Normal 3 3 5 4 2 3 2 2" xfId="9243" xr:uid="{00000000-0005-0000-0000-000004A70000}"/>
    <cellStyle name="Normal 3 3 5 4 2 3 2 2 2" xfId="35993" xr:uid="{00000000-0005-0000-0000-000005A70000}"/>
    <cellStyle name="Normal 3 3 5 4 2 3 2 3" xfId="13985" xr:uid="{00000000-0005-0000-0000-000006A70000}"/>
    <cellStyle name="Normal 3 3 5 4 2 3 2 3 2" xfId="40735" xr:uid="{00000000-0005-0000-0000-000007A70000}"/>
    <cellStyle name="Normal 3 3 5 4 2 3 2 4" xfId="23786" xr:uid="{00000000-0005-0000-0000-000008A70000}"/>
    <cellStyle name="Normal 3 3 5 4 2 3 2 4 2" xfId="50533" xr:uid="{00000000-0005-0000-0000-000009A70000}"/>
    <cellStyle name="Normal 3 3 5 4 2 3 2 5" xfId="31142" xr:uid="{00000000-0005-0000-0000-00000AA70000}"/>
    <cellStyle name="Normal 3 3 5 4 2 3 3" xfId="6769" xr:uid="{00000000-0005-0000-0000-00000BA70000}"/>
    <cellStyle name="Normal 3 3 5 4 2 3 3 2" xfId="33519" xr:uid="{00000000-0005-0000-0000-00000CA70000}"/>
    <cellStyle name="Normal 3 3 5 4 2 3 4" xfId="11615" xr:uid="{00000000-0005-0000-0000-00000DA70000}"/>
    <cellStyle name="Normal 3 3 5 4 2 3 4 2" xfId="38365" xr:uid="{00000000-0005-0000-0000-00000EA70000}"/>
    <cellStyle name="Normal 3 3 5 4 2 3 5" xfId="16460" xr:uid="{00000000-0005-0000-0000-00000FA70000}"/>
    <cellStyle name="Normal 3 3 5 4 2 3 5 2" xfId="43210" xr:uid="{00000000-0005-0000-0000-000010A70000}"/>
    <cellStyle name="Normal 3 3 5 4 2 3 6" xfId="18861" xr:uid="{00000000-0005-0000-0000-000011A70000}"/>
    <cellStyle name="Normal 3 3 5 4 2 3 6 2" xfId="45608" xr:uid="{00000000-0005-0000-0000-000012A70000}"/>
    <cellStyle name="Normal 3 3 5 4 2 3 7" xfId="21312" xr:uid="{00000000-0005-0000-0000-000013A70000}"/>
    <cellStyle name="Normal 3 3 5 4 2 3 7 2" xfId="48059" xr:uid="{00000000-0005-0000-0000-000014A70000}"/>
    <cellStyle name="Normal 3 3 5 4 2 3 8" xfId="26178" xr:uid="{00000000-0005-0000-0000-000015A70000}"/>
    <cellStyle name="Normal 3 3 5 4 2 3 8 2" xfId="52923" xr:uid="{00000000-0005-0000-0000-000016A70000}"/>
    <cellStyle name="Normal 3 3 5 4 2 3 9" xfId="28668" xr:uid="{00000000-0005-0000-0000-000017A70000}"/>
    <cellStyle name="Normal 3 3 5 4 2 4" xfId="2383" xr:uid="{00000000-0005-0000-0000-000018A70000}"/>
    <cellStyle name="Normal 3 3 5 4 2 4 2" xfId="4866" xr:uid="{00000000-0005-0000-0000-000019A70000}"/>
    <cellStyle name="Normal 3 3 5 4 2 4 2 2" xfId="9717" xr:uid="{00000000-0005-0000-0000-00001AA70000}"/>
    <cellStyle name="Normal 3 3 5 4 2 4 2 2 2" xfId="36467" xr:uid="{00000000-0005-0000-0000-00001BA70000}"/>
    <cellStyle name="Normal 3 3 5 4 2 4 2 3" xfId="14459" xr:uid="{00000000-0005-0000-0000-00001CA70000}"/>
    <cellStyle name="Normal 3 3 5 4 2 4 2 3 2" xfId="41209" xr:uid="{00000000-0005-0000-0000-00001DA70000}"/>
    <cellStyle name="Normal 3 3 5 4 2 4 2 4" xfId="24260" xr:uid="{00000000-0005-0000-0000-00001EA70000}"/>
    <cellStyle name="Normal 3 3 5 4 2 4 2 4 2" xfId="51007" xr:uid="{00000000-0005-0000-0000-00001FA70000}"/>
    <cellStyle name="Normal 3 3 5 4 2 4 2 5" xfId="31616" xr:uid="{00000000-0005-0000-0000-000020A70000}"/>
    <cellStyle name="Normal 3 3 5 4 2 4 3" xfId="7243" xr:uid="{00000000-0005-0000-0000-000021A70000}"/>
    <cellStyle name="Normal 3 3 5 4 2 4 3 2" xfId="33993" xr:uid="{00000000-0005-0000-0000-000022A70000}"/>
    <cellStyle name="Normal 3 3 5 4 2 4 4" xfId="12089" xr:uid="{00000000-0005-0000-0000-000023A70000}"/>
    <cellStyle name="Normal 3 3 5 4 2 4 4 2" xfId="38839" xr:uid="{00000000-0005-0000-0000-000024A70000}"/>
    <cellStyle name="Normal 3 3 5 4 2 4 5" xfId="16934" xr:uid="{00000000-0005-0000-0000-000025A70000}"/>
    <cellStyle name="Normal 3 3 5 4 2 4 5 2" xfId="43684" xr:uid="{00000000-0005-0000-0000-000026A70000}"/>
    <cellStyle name="Normal 3 3 5 4 2 4 6" xfId="19335" xr:uid="{00000000-0005-0000-0000-000027A70000}"/>
    <cellStyle name="Normal 3 3 5 4 2 4 6 2" xfId="46082" xr:uid="{00000000-0005-0000-0000-000028A70000}"/>
    <cellStyle name="Normal 3 3 5 4 2 4 7" xfId="21786" xr:uid="{00000000-0005-0000-0000-000029A70000}"/>
    <cellStyle name="Normal 3 3 5 4 2 4 7 2" xfId="48533" xr:uid="{00000000-0005-0000-0000-00002AA70000}"/>
    <cellStyle name="Normal 3 3 5 4 2 4 8" xfId="26652" xr:uid="{00000000-0005-0000-0000-00002BA70000}"/>
    <cellStyle name="Normal 3 3 5 4 2 4 8 2" xfId="53397" xr:uid="{00000000-0005-0000-0000-00002CA70000}"/>
    <cellStyle name="Normal 3 3 5 4 2 4 9" xfId="29142" xr:uid="{00000000-0005-0000-0000-00002DA70000}"/>
    <cellStyle name="Normal 3 3 5 4 2 5" xfId="3410" xr:uid="{00000000-0005-0000-0000-00002EA70000}"/>
    <cellStyle name="Normal 3 3 5 4 2 5 2" xfId="8269" xr:uid="{00000000-0005-0000-0000-00002FA70000}"/>
    <cellStyle name="Normal 3 3 5 4 2 5 2 2" xfId="35019" xr:uid="{00000000-0005-0000-0000-000030A70000}"/>
    <cellStyle name="Normal 3 3 5 4 2 5 3" xfId="13037" xr:uid="{00000000-0005-0000-0000-000031A70000}"/>
    <cellStyle name="Normal 3 3 5 4 2 5 3 2" xfId="39787" xr:uid="{00000000-0005-0000-0000-000032A70000}"/>
    <cellStyle name="Normal 3 3 5 4 2 5 4" xfId="22812" xr:uid="{00000000-0005-0000-0000-000033A70000}"/>
    <cellStyle name="Normal 3 3 5 4 2 5 4 2" xfId="49559" xr:uid="{00000000-0005-0000-0000-000034A70000}"/>
    <cellStyle name="Normal 3 3 5 4 2 5 5" xfId="30168" xr:uid="{00000000-0005-0000-0000-000035A70000}"/>
    <cellStyle name="Normal 3 3 5 4 2 6" xfId="5821" xr:uid="{00000000-0005-0000-0000-000036A70000}"/>
    <cellStyle name="Normal 3 3 5 4 2 6 2" xfId="32571" xr:uid="{00000000-0005-0000-0000-000037A70000}"/>
    <cellStyle name="Normal 3 3 5 4 2 7" xfId="10667" xr:uid="{00000000-0005-0000-0000-000038A70000}"/>
    <cellStyle name="Normal 3 3 5 4 2 7 2" xfId="37417" xr:uid="{00000000-0005-0000-0000-000039A70000}"/>
    <cellStyle name="Normal 3 3 5 4 2 8" xfId="15512" xr:uid="{00000000-0005-0000-0000-00003AA70000}"/>
    <cellStyle name="Normal 3 3 5 4 2 8 2" xfId="42262" xr:uid="{00000000-0005-0000-0000-00003BA70000}"/>
    <cellStyle name="Normal 3 3 5 4 2 9" xfId="17911" xr:uid="{00000000-0005-0000-0000-00003CA70000}"/>
    <cellStyle name="Normal 3 3 5 4 2 9 2" xfId="44658" xr:uid="{00000000-0005-0000-0000-00003DA70000}"/>
    <cellStyle name="Normal 3 3 5 4 3" xfId="1190" xr:uid="{00000000-0005-0000-0000-00003EA70000}"/>
    <cellStyle name="Normal 3 3 5 4 3 10" xfId="27957" xr:uid="{00000000-0005-0000-0000-00003FA70000}"/>
    <cellStyle name="Normal 3 3 5 4 3 2" xfId="2620" xr:uid="{00000000-0005-0000-0000-000040A70000}"/>
    <cellStyle name="Normal 3 3 5 4 3 2 2" xfId="5103" xr:uid="{00000000-0005-0000-0000-000041A70000}"/>
    <cellStyle name="Normal 3 3 5 4 3 2 2 2" xfId="9954" xr:uid="{00000000-0005-0000-0000-000042A70000}"/>
    <cellStyle name="Normal 3 3 5 4 3 2 2 2 2" xfId="36704" xr:uid="{00000000-0005-0000-0000-000043A70000}"/>
    <cellStyle name="Normal 3 3 5 4 3 2 2 3" xfId="14696" xr:uid="{00000000-0005-0000-0000-000044A70000}"/>
    <cellStyle name="Normal 3 3 5 4 3 2 2 3 2" xfId="41446" xr:uid="{00000000-0005-0000-0000-000045A70000}"/>
    <cellStyle name="Normal 3 3 5 4 3 2 2 4" xfId="24497" xr:uid="{00000000-0005-0000-0000-000046A70000}"/>
    <cellStyle name="Normal 3 3 5 4 3 2 2 4 2" xfId="51244" xr:uid="{00000000-0005-0000-0000-000047A70000}"/>
    <cellStyle name="Normal 3 3 5 4 3 2 2 5" xfId="31853" xr:uid="{00000000-0005-0000-0000-000048A70000}"/>
    <cellStyle name="Normal 3 3 5 4 3 2 3" xfId="7480" xr:uid="{00000000-0005-0000-0000-000049A70000}"/>
    <cellStyle name="Normal 3 3 5 4 3 2 3 2" xfId="34230" xr:uid="{00000000-0005-0000-0000-00004AA70000}"/>
    <cellStyle name="Normal 3 3 5 4 3 2 4" xfId="12326" xr:uid="{00000000-0005-0000-0000-00004BA70000}"/>
    <cellStyle name="Normal 3 3 5 4 3 2 4 2" xfId="39076" xr:uid="{00000000-0005-0000-0000-00004CA70000}"/>
    <cellStyle name="Normal 3 3 5 4 3 2 5" xfId="17171" xr:uid="{00000000-0005-0000-0000-00004DA70000}"/>
    <cellStyle name="Normal 3 3 5 4 3 2 5 2" xfId="43921" xr:uid="{00000000-0005-0000-0000-00004EA70000}"/>
    <cellStyle name="Normal 3 3 5 4 3 2 6" xfId="19572" xr:uid="{00000000-0005-0000-0000-00004FA70000}"/>
    <cellStyle name="Normal 3 3 5 4 3 2 6 2" xfId="46319" xr:uid="{00000000-0005-0000-0000-000050A70000}"/>
    <cellStyle name="Normal 3 3 5 4 3 2 7" xfId="22023" xr:uid="{00000000-0005-0000-0000-000051A70000}"/>
    <cellStyle name="Normal 3 3 5 4 3 2 7 2" xfId="48770" xr:uid="{00000000-0005-0000-0000-000052A70000}"/>
    <cellStyle name="Normal 3 3 5 4 3 2 8" xfId="26889" xr:uid="{00000000-0005-0000-0000-000053A70000}"/>
    <cellStyle name="Normal 3 3 5 4 3 2 8 2" xfId="53634" xr:uid="{00000000-0005-0000-0000-000054A70000}"/>
    <cellStyle name="Normal 3 3 5 4 3 2 9" xfId="29379" xr:uid="{00000000-0005-0000-0000-000055A70000}"/>
    <cellStyle name="Normal 3 3 5 4 3 3" xfId="3674" xr:uid="{00000000-0005-0000-0000-000056A70000}"/>
    <cellStyle name="Normal 3 3 5 4 3 3 2" xfId="8532" xr:uid="{00000000-0005-0000-0000-000057A70000}"/>
    <cellStyle name="Normal 3 3 5 4 3 3 2 2" xfId="35282" xr:uid="{00000000-0005-0000-0000-000058A70000}"/>
    <cellStyle name="Normal 3 3 5 4 3 3 3" xfId="13274" xr:uid="{00000000-0005-0000-0000-000059A70000}"/>
    <cellStyle name="Normal 3 3 5 4 3 3 3 2" xfId="40024" xr:uid="{00000000-0005-0000-0000-00005AA70000}"/>
    <cellStyle name="Normal 3 3 5 4 3 3 4" xfId="23075" xr:uid="{00000000-0005-0000-0000-00005BA70000}"/>
    <cellStyle name="Normal 3 3 5 4 3 3 4 2" xfId="49822" xr:uid="{00000000-0005-0000-0000-00005CA70000}"/>
    <cellStyle name="Normal 3 3 5 4 3 3 5" xfId="30431" xr:uid="{00000000-0005-0000-0000-00005DA70000}"/>
    <cellStyle name="Normal 3 3 5 4 3 4" xfId="6058" xr:uid="{00000000-0005-0000-0000-00005EA70000}"/>
    <cellStyle name="Normal 3 3 5 4 3 4 2" xfId="32808" xr:uid="{00000000-0005-0000-0000-00005FA70000}"/>
    <cellStyle name="Normal 3 3 5 4 3 5" xfId="10904" xr:uid="{00000000-0005-0000-0000-000060A70000}"/>
    <cellStyle name="Normal 3 3 5 4 3 5 2" xfId="37654" xr:uid="{00000000-0005-0000-0000-000061A70000}"/>
    <cellStyle name="Normal 3 3 5 4 3 6" xfId="15749" xr:uid="{00000000-0005-0000-0000-000062A70000}"/>
    <cellStyle name="Normal 3 3 5 4 3 6 2" xfId="42499" xr:uid="{00000000-0005-0000-0000-000063A70000}"/>
    <cellStyle name="Normal 3 3 5 4 3 7" xfId="18150" xr:uid="{00000000-0005-0000-0000-000064A70000}"/>
    <cellStyle name="Normal 3 3 5 4 3 7 2" xfId="44897" xr:uid="{00000000-0005-0000-0000-000065A70000}"/>
    <cellStyle name="Normal 3 3 5 4 3 8" xfId="20601" xr:uid="{00000000-0005-0000-0000-000066A70000}"/>
    <cellStyle name="Normal 3 3 5 4 3 8 2" xfId="47348" xr:uid="{00000000-0005-0000-0000-000067A70000}"/>
    <cellStyle name="Normal 3 3 5 4 3 9" xfId="25467" xr:uid="{00000000-0005-0000-0000-000068A70000}"/>
    <cellStyle name="Normal 3 3 5 4 3 9 2" xfId="52212" xr:uid="{00000000-0005-0000-0000-000069A70000}"/>
    <cellStyle name="Normal 3 3 5 4 4" xfId="1670" xr:uid="{00000000-0005-0000-0000-00006AA70000}"/>
    <cellStyle name="Normal 3 3 5 4 4 2" xfId="4153" xr:uid="{00000000-0005-0000-0000-00006BA70000}"/>
    <cellStyle name="Normal 3 3 5 4 4 2 2" xfId="9006" xr:uid="{00000000-0005-0000-0000-00006CA70000}"/>
    <cellStyle name="Normal 3 3 5 4 4 2 2 2" xfId="35756" xr:uid="{00000000-0005-0000-0000-00006DA70000}"/>
    <cellStyle name="Normal 3 3 5 4 4 2 3" xfId="13748" xr:uid="{00000000-0005-0000-0000-00006EA70000}"/>
    <cellStyle name="Normal 3 3 5 4 4 2 3 2" xfId="40498" xr:uid="{00000000-0005-0000-0000-00006FA70000}"/>
    <cellStyle name="Normal 3 3 5 4 4 2 4" xfId="23549" xr:uid="{00000000-0005-0000-0000-000070A70000}"/>
    <cellStyle name="Normal 3 3 5 4 4 2 4 2" xfId="50296" xr:uid="{00000000-0005-0000-0000-000071A70000}"/>
    <cellStyle name="Normal 3 3 5 4 4 2 5" xfId="30905" xr:uid="{00000000-0005-0000-0000-000072A70000}"/>
    <cellStyle name="Normal 3 3 5 4 4 3" xfId="6532" xr:uid="{00000000-0005-0000-0000-000073A70000}"/>
    <cellStyle name="Normal 3 3 5 4 4 3 2" xfId="33282" xr:uid="{00000000-0005-0000-0000-000074A70000}"/>
    <cellStyle name="Normal 3 3 5 4 4 4" xfId="11378" xr:uid="{00000000-0005-0000-0000-000075A70000}"/>
    <cellStyle name="Normal 3 3 5 4 4 4 2" xfId="38128" xr:uid="{00000000-0005-0000-0000-000076A70000}"/>
    <cellStyle name="Normal 3 3 5 4 4 5" xfId="16223" xr:uid="{00000000-0005-0000-0000-000077A70000}"/>
    <cellStyle name="Normal 3 3 5 4 4 5 2" xfId="42973" xr:uid="{00000000-0005-0000-0000-000078A70000}"/>
    <cellStyle name="Normal 3 3 5 4 4 6" xfId="18624" xr:uid="{00000000-0005-0000-0000-000079A70000}"/>
    <cellStyle name="Normal 3 3 5 4 4 6 2" xfId="45371" xr:uid="{00000000-0005-0000-0000-00007AA70000}"/>
    <cellStyle name="Normal 3 3 5 4 4 7" xfId="21075" xr:uid="{00000000-0005-0000-0000-00007BA70000}"/>
    <cellStyle name="Normal 3 3 5 4 4 7 2" xfId="47822" xr:uid="{00000000-0005-0000-0000-00007CA70000}"/>
    <cellStyle name="Normal 3 3 5 4 4 8" xfId="25941" xr:uid="{00000000-0005-0000-0000-00007DA70000}"/>
    <cellStyle name="Normal 3 3 5 4 4 8 2" xfId="52686" xr:uid="{00000000-0005-0000-0000-00007EA70000}"/>
    <cellStyle name="Normal 3 3 5 4 4 9" xfId="28431" xr:uid="{00000000-0005-0000-0000-00007FA70000}"/>
    <cellStyle name="Normal 3 3 5 4 5" xfId="2146" xr:uid="{00000000-0005-0000-0000-000080A70000}"/>
    <cellStyle name="Normal 3 3 5 4 5 2" xfId="4629" xr:uid="{00000000-0005-0000-0000-000081A70000}"/>
    <cellStyle name="Normal 3 3 5 4 5 2 2" xfId="9480" xr:uid="{00000000-0005-0000-0000-000082A70000}"/>
    <cellStyle name="Normal 3 3 5 4 5 2 2 2" xfId="36230" xr:uid="{00000000-0005-0000-0000-000083A70000}"/>
    <cellStyle name="Normal 3 3 5 4 5 2 3" xfId="14222" xr:uid="{00000000-0005-0000-0000-000084A70000}"/>
    <cellStyle name="Normal 3 3 5 4 5 2 3 2" xfId="40972" xr:uid="{00000000-0005-0000-0000-000085A70000}"/>
    <cellStyle name="Normal 3 3 5 4 5 2 4" xfId="24023" xr:uid="{00000000-0005-0000-0000-000086A70000}"/>
    <cellStyle name="Normal 3 3 5 4 5 2 4 2" xfId="50770" xr:uid="{00000000-0005-0000-0000-000087A70000}"/>
    <cellStyle name="Normal 3 3 5 4 5 2 5" xfId="31379" xr:uid="{00000000-0005-0000-0000-000088A70000}"/>
    <cellStyle name="Normal 3 3 5 4 5 3" xfId="7006" xr:uid="{00000000-0005-0000-0000-000089A70000}"/>
    <cellStyle name="Normal 3 3 5 4 5 3 2" xfId="33756" xr:uid="{00000000-0005-0000-0000-00008AA70000}"/>
    <cellStyle name="Normal 3 3 5 4 5 4" xfId="11852" xr:uid="{00000000-0005-0000-0000-00008BA70000}"/>
    <cellStyle name="Normal 3 3 5 4 5 4 2" xfId="38602" xr:uid="{00000000-0005-0000-0000-00008CA70000}"/>
    <cellStyle name="Normal 3 3 5 4 5 5" xfId="16697" xr:uid="{00000000-0005-0000-0000-00008DA70000}"/>
    <cellStyle name="Normal 3 3 5 4 5 5 2" xfId="43447" xr:uid="{00000000-0005-0000-0000-00008EA70000}"/>
    <cellStyle name="Normal 3 3 5 4 5 6" xfId="19098" xr:uid="{00000000-0005-0000-0000-00008FA70000}"/>
    <cellStyle name="Normal 3 3 5 4 5 6 2" xfId="45845" xr:uid="{00000000-0005-0000-0000-000090A70000}"/>
    <cellStyle name="Normal 3 3 5 4 5 7" xfId="21549" xr:uid="{00000000-0005-0000-0000-000091A70000}"/>
    <cellStyle name="Normal 3 3 5 4 5 7 2" xfId="48296" xr:uid="{00000000-0005-0000-0000-000092A70000}"/>
    <cellStyle name="Normal 3 3 5 4 5 8" xfId="26415" xr:uid="{00000000-0005-0000-0000-000093A70000}"/>
    <cellStyle name="Normal 3 3 5 4 5 8 2" xfId="53160" xr:uid="{00000000-0005-0000-0000-000094A70000}"/>
    <cellStyle name="Normal 3 3 5 4 5 9" xfId="28905" xr:uid="{00000000-0005-0000-0000-000095A70000}"/>
    <cellStyle name="Normal 3 3 5 4 6" xfId="3121" xr:uid="{00000000-0005-0000-0000-000096A70000}"/>
    <cellStyle name="Normal 3 3 5 4 6 2" xfId="7980" xr:uid="{00000000-0005-0000-0000-000097A70000}"/>
    <cellStyle name="Normal 3 3 5 4 6 2 2" xfId="34730" xr:uid="{00000000-0005-0000-0000-000098A70000}"/>
    <cellStyle name="Normal 3 3 5 4 6 3" xfId="12800" xr:uid="{00000000-0005-0000-0000-000099A70000}"/>
    <cellStyle name="Normal 3 3 5 4 6 3 2" xfId="39550" xr:uid="{00000000-0005-0000-0000-00009AA70000}"/>
    <cellStyle name="Normal 3 3 5 4 6 4" xfId="22523" xr:uid="{00000000-0005-0000-0000-00009BA70000}"/>
    <cellStyle name="Normal 3 3 5 4 6 4 2" xfId="49270" xr:uid="{00000000-0005-0000-0000-00009CA70000}"/>
    <cellStyle name="Normal 3 3 5 4 6 5" xfId="29879" xr:uid="{00000000-0005-0000-0000-00009DA70000}"/>
    <cellStyle name="Normal 3 3 5 4 7" xfId="5584" xr:uid="{00000000-0005-0000-0000-00009EA70000}"/>
    <cellStyle name="Normal 3 3 5 4 7 2" xfId="32334" xr:uid="{00000000-0005-0000-0000-00009FA70000}"/>
    <cellStyle name="Normal 3 3 5 4 8" xfId="10429" xr:uid="{00000000-0005-0000-0000-0000A0A70000}"/>
    <cellStyle name="Normal 3 3 5 4 8 2" xfId="37179" xr:uid="{00000000-0005-0000-0000-0000A1A70000}"/>
    <cellStyle name="Normal 3 3 5 4 9" xfId="15275" xr:uid="{00000000-0005-0000-0000-0000A2A70000}"/>
    <cellStyle name="Normal 3 3 5 4 9 2" xfId="42025" xr:uid="{00000000-0005-0000-0000-0000A3A70000}"/>
    <cellStyle name="Normal 3 3 5 5" xfId="629" xr:uid="{00000000-0005-0000-0000-0000A4A70000}"/>
    <cellStyle name="Normal 3 3 5 5 10" xfId="17703" xr:uid="{00000000-0005-0000-0000-0000A5A70000}"/>
    <cellStyle name="Normal 3 3 5 5 10 2" xfId="44450" xr:uid="{00000000-0005-0000-0000-0000A6A70000}"/>
    <cellStyle name="Normal 3 3 5 5 11" xfId="20161" xr:uid="{00000000-0005-0000-0000-0000A7A70000}"/>
    <cellStyle name="Normal 3 3 5 5 11 2" xfId="46908" xr:uid="{00000000-0005-0000-0000-0000A8A70000}"/>
    <cellStyle name="Normal 3 3 5 5 12" xfId="25027" xr:uid="{00000000-0005-0000-0000-0000A9A70000}"/>
    <cellStyle name="Normal 3 3 5 5 12 2" xfId="51773" xr:uid="{00000000-0005-0000-0000-0000AAA70000}"/>
    <cellStyle name="Normal 3 3 5 5 13" xfId="27440" xr:uid="{00000000-0005-0000-0000-0000ABA70000}"/>
    <cellStyle name="Normal 3 3 5 5 2" xfId="961" xr:uid="{00000000-0005-0000-0000-0000ACA70000}"/>
    <cellStyle name="Normal 3 3 5 5 2 10" xfId="20399" xr:uid="{00000000-0005-0000-0000-0000ADA70000}"/>
    <cellStyle name="Normal 3 3 5 5 2 10 2" xfId="47146" xr:uid="{00000000-0005-0000-0000-0000AEA70000}"/>
    <cellStyle name="Normal 3 3 5 5 2 11" xfId="25265" xr:uid="{00000000-0005-0000-0000-0000AFA70000}"/>
    <cellStyle name="Normal 3 3 5 5 2 11 2" xfId="52010" xr:uid="{00000000-0005-0000-0000-0000B0A70000}"/>
    <cellStyle name="Normal 3 3 5 5 2 12" xfId="27729" xr:uid="{00000000-0005-0000-0000-0000B1A70000}"/>
    <cellStyle name="Normal 3 3 5 5 2 2" xfId="1464" xr:uid="{00000000-0005-0000-0000-0000B2A70000}"/>
    <cellStyle name="Normal 3 3 5 5 2 2 10" xfId="28229" xr:uid="{00000000-0005-0000-0000-0000B3A70000}"/>
    <cellStyle name="Normal 3 3 5 5 2 2 2" xfId="2892" xr:uid="{00000000-0005-0000-0000-0000B4A70000}"/>
    <cellStyle name="Normal 3 3 5 5 2 2 2 2" xfId="5375" xr:uid="{00000000-0005-0000-0000-0000B5A70000}"/>
    <cellStyle name="Normal 3 3 5 5 2 2 2 2 2" xfId="10226" xr:uid="{00000000-0005-0000-0000-0000B6A70000}"/>
    <cellStyle name="Normal 3 3 5 5 2 2 2 2 2 2" xfId="36976" xr:uid="{00000000-0005-0000-0000-0000B7A70000}"/>
    <cellStyle name="Normal 3 3 5 5 2 2 2 2 3" xfId="14968" xr:uid="{00000000-0005-0000-0000-0000B8A70000}"/>
    <cellStyle name="Normal 3 3 5 5 2 2 2 2 3 2" xfId="41718" xr:uid="{00000000-0005-0000-0000-0000B9A70000}"/>
    <cellStyle name="Normal 3 3 5 5 2 2 2 2 4" xfId="24769" xr:uid="{00000000-0005-0000-0000-0000BAA70000}"/>
    <cellStyle name="Normal 3 3 5 5 2 2 2 2 4 2" xfId="51516" xr:uid="{00000000-0005-0000-0000-0000BBA70000}"/>
    <cellStyle name="Normal 3 3 5 5 2 2 2 2 5" xfId="32125" xr:uid="{00000000-0005-0000-0000-0000BCA70000}"/>
    <cellStyle name="Normal 3 3 5 5 2 2 2 3" xfId="7752" xr:uid="{00000000-0005-0000-0000-0000BDA70000}"/>
    <cellStyle name="Normal 3 3 5 5 2 2 2 3 2" xfId="34502" xr:uid="{00000000-0005-0000-0000-0000BEA70000}"/>
    <cellStyle name="Normal 3 3 5 5 2 2 2 4" xfId="12598" xr:uid="{00000000-0005-0000-0000-0000BFA70000}"/>
    <cellStyle name="Normal 3 3 5 5 2 2 2 4 2" xfId="39348" xr:uid="{00000000-0005-0000-0000-0000C0A70000}"/>
    <cellStyle name="Normal 3 3 5 5 2 2 2 5" xfId="17443" xr:uid="{00000000-0005-0000-0000-0000C1A70000}"/>
    <cellStyle name="Normal 3 3 5 5 2 2 2 5 2" xfId="44193" xr:uid="{00000000-0005-0000-0000-0000C2A70000}"/>
    <cellStyle name="Normal 3 3 5 5 2 2 2 6" xfId="19844" xr:uid="{00000000-0005-0000-0000-0000C3A70000}"/>
    <cellStyle name="Normal 3 3 5 5 2 2 2 6 2" xfId="46591" xr:uid="{00000000-0005-0000-0000-0000C4A70000}"/>
    <cellStyle name="Normal 3 3 5 5 2 2 2 7" xfId="22295" xr:uid="{00000000-0005-0000-0000-0000C5A70000}"/>
    <cellStyle name="Normal 3 3 5 5 2 2 2 7 2" xfId="49042" xr:uid="{00000000-0005-0000-0000-0000C6A70000}"/>
    <cellStyle name="Normal 3 3 5 5 2 2 2 8" xfId="27161" xr:uid="{00000000-0005-0000-0000-0000C7A70000}"/>
    <cellStyle name="Normal 3 3 5 5 2 2 2 8 2" xfId="53906" xr:uid="{00000000-0005-0000-0000-0000C8A70000}"/>
    <cellStyle name="Normal 3 3 5 5 2 2 2 9" xfId="29651" xr:uid="{00000000-0005-0000-0000-0000C9A70000}"/>
    <cellStyle name="Normal 3 3 5 5 2 2 3" xfId="3947" xr:uid="{00000000-0005-0000-0000-0000CAA70000}"/>
    <cellStyle name="Normal 3 3 5 5 2 2 3 2" xfId="8804" xr:uid="{00000000-0005-0000-0000-0000CBA70000}"/>
    <cellStyle name="Normal 3 3 5 5 2 2 3 2 2" xfId="35554" xr:uid="{00000000-0005-0000-0000-0000CCA70000}"/>
    <cellStyle name="Normal 3 3 5 5 2 2 3 3" xfId="13546" xr:uid="{00000000-0005-0000-0000-0000CDA70000}"/>
    <cellStyle name="Normal 3 3 5 5 2 2 3 3 2" xfId="40296" xr:uid="{00000000-0005-0000-0000-0000CEA70000}"/>
    <cellStyle name="Normal 3 3 5 5 2 2 3 4" xfId="23347" xr:uid="{00000000-0005-0000-0000-0000CFA70000}"/>
    <cellStyle name="Normal 3 3 5 5 2 2 3 4 2" xfId="50094" xr:uid="{00000000-0005-0000-0000-0000D0A70000}"/>
    <cellStyle name="Normal 3 3 5 5 2 2 3 5" xfId="30703" xr:uid="{00000000-0005-0000-0000-0000D1A70000}"/>
    <cellStyle name="Normal 3 3 5 5 2 2 4" xfId="6330" xr:uid="{00000000-0005-0000-0000-0000D2A70000}"/>
    <cellStyle name="Normal 3 3 5 5 2 2 4 2" xfId="33080" xr:uid="{00000000-0005-0000-0000-0000D3A70000}"/>
    <cellStyle name="Normal 3 3 5 5 2 2 5" xfId="11176" xr:uid="{00000000-0005-0000-0000-0000D4A70000}"/>
    <cellStyle name="Normal 3 3 5 5 2 2 5 2" xfId="37926" xr:uid="{00000000-0005-0000-0000-0000D5A70000}"/>
    <cellStyle name="Normal 3 3 5 5 2 2 6" xfId="16021" xr:uid="{00000000-0005-0000-0000-0000D6A70000}"/>
    <cellStyle name="Normal 3 3 5 5 2 2 6 2" xfId="42771" xr:uid="{00000000-0005-0000-0000-0000D7A70000}"/>
    <cellStyle name="Normal 3 3 5 5 2 2 7" xfId="18422" xr:uid="{00000000-0005-0000-0000-0000D8A70000}"/>
    <cellStyle name="Normal 3 3 5 5 2 2 7 2" xfId="45169" xr:uid="{00000000-0005-0000-0000-0000D9A70000}"/>
    <cellStyle name="Normal 3 3 5 5 2 2 8" xfId="20873" xr:uid="{00000000-0005-0000-0000-0000DAA70000}"/>
    <cellStyle name="Normal 3 3 5 5 2 2 8 2" xfId="47620" xr:uid="{00000000-0005-0000-0000-0000DBA70000}"/>
    <cellStyle name="Normal 3 3 5 5 2 2 9" xfId="25739" xr:uid="{00000000-0005-0000-0000-0000DCA70000}"/>
    <cellStyle name="Normal 3 3 5 5 2 2 9 2" xfId="52484" xr:uid="{00000000-0005-0000-0000-0000DDA70000}"/>
    <cellStyle name="Normal 3 3 5 5 2 3" xfId="1943" xr:uid="{00000000-0005-0000-0000-0000DEA70000}"/>
    <cellStyle name="Normal 3 3 5 5 2 3 2" xfId="4426" xr:uid="{00000000-0005-0000-0000-0000DFA70000}"/>
    <cellStyle name="Normal 3 3 5 5 2 3 2 2" xfId="9278" xr:uid="{00000000-0005-0000-0000-0000E0A70000}"/>
    <cellStyle name="Normal 3 3 5 5 2 3 2 2 2" xfId="36028" xr:uid="{00000000-0005-0000-0000-0000E1A70000}"/>
    <cellStyle name="Normal 3 3 5 5 2 3 2 3" xfId="14020" xr:uid="{00000000-0005-0000-0000-0000E2A70000}"/>
    <cellStyle name="Normal 3 3 5 5 2 3 2 3 2" xfId="40770" xr:uid="{00000000-0005-0000-0000-0000E3A70000}"/>
    <cellStyle name="Normal 3 3 5 5 2 3 2 4" xfId="23821" xr:uid="{00000000-0005-0000-0000-0000E4A70000}"/>
    <cellStyle name="Normal 3 3 5 5 2 3 2 4 2" xfId="50568" xr:uid="{00000000-0005-0000-0000-0000E5A70000}"/>
    <cellStyle name="Normal 3 3 5 5 2 3 2 5" xfId="31177" xr:uid="{00000000-0005-0000-0000-0000E6A70000}"/>
    <cellStyle name="Normal 3 3 5 5 2 3 3" xfId="6804" xr:uid="{00000000-0005-0000-0000-0000E7A70000}"/>
    <cellStyle name="Normal 3 3 5 5 2 3 3 2" xfId="33554" xr:uid="{00000000-0005-0000-0000-0000E8A70000}"/>
    <cellStyle name="Normal 3 3 5 5 2 3 4" xfId="11650" xr:uid="{00000000-0005-0000-0000-0000E9A70000}"/>
    <cellStyle name="Normal 3 3 5 5 2 3 4 2" xfId="38400" xr:uid="{00000000-0005-0000-0000-0000EAA70000}"/>
    <cellStyle name="Normal 3 3 5 5 2 3 5" xfId="16495" xr:uid="{00000000-0005-0000-0000-0000EBA70000}"/>
    <cellStyle name="Normal 3 3 5 5 2 3 5 2" xfId="43245" xr:uid="{00000000-0005-0000-0000-0000ECA70000}"/>
    <cellStyle name="Normal 3 3 5 5 2 3 6" xfId="18896" xr:uid="{00000000-0005-0000-0000-0000EDA70000}"/>
    <cellStyle name="Normal 3 3 5 5 2 3 6 2" xfId="45643" xr:uid="{00000000-0005-0000-0000-0000EEA70000}"/>
    <cellStyle name="Normal 3 3 5 5 2 3 7" xfId="21347" xr:uid="{00000000-0005-0000-0000-0000EFA70000}"/>
    <cellStyle name="Normal 3 3 5 5 2 3 7 2" xfId="48094" xr:uid="{00000000-0005-0000-0000-0000F0A70000}"/>
    <cellStyle name="Normal 3 3 5 5 2 3 8" xfId="26213" xr:uid="{00000000-0005-0000-0000-0000F1A70000}"/>
    <cellStyle name="Normal 3 3 5 5 2 3 8 2" xfId="52958" xr:uid="{00000000-0005-0000-0000-0000F2A70000}"/>
    <cellStyle name="Normal 3 3 5 5 2 3 9" xfId="28703" xr:uid="{00000000-0005-0000-0000-0000F3A70000}"/>
    <cellStyle name="Normal 3 3 5 5 2 4" xfId="2418" xr:uid="{00000000-0005-0000-0000-0000F4A70000}"/>
    <cellStyle name="Normal 3 3 5 5 2 4 2" xfId="4901" xr:uid="{00000000-0005-0000-0000-0000F5A70000}"/>
    <cellStyle name="Normal 3 3 5 5 2 4 2 2" xfId="9752" xr:uid="{00000000-0005-0000-0000-0000F6A70000}"/>
    <cellStyle name="Normal 3 3 5 5 2 4 2 2 2" xfId="36502" xr:uid="{00000000-0005-0000-0000-0000F7A70000}"/>
    <cellStyle name="Normal 3 3 5 5 2 4 2 3" xfId="14494" xr:uid="{00000000-0005-0000-0000-0000F8A70000}"/>
    <cellStyle name="Normal 3 3 5 5 2 4 2 3 2" xfId="41244" xr:uid="{00000000-0005-0000-0000-0000F9A70000}"/>
    <cellStyle name="Normal 3 3 5 5 2 4 2 4" xfId="24295" xr:uid="{00000000-0005-0000-0000-0000FAA70000}"/>
    <cellStyle name="Normal 3 3 5 5 2 4 2 4 2" xfId="51042" xr:uid="{00000000-0005-0000-0000-0000FBA70000}"/>
    <cellStyle name="Normal 3 3 5 5 2 4 2 5" xfId="31651" xr:uid="{00000000-0005-0000-0000-0000FCA70000}"/>
    <cellStyle name="Normal 3 3 5 5 2 4 3" xfId="7278" xr:uid="{00000000-0005-0000-0000-0000FDA70000}"/>
    <cellStyle name="Normal 3 3 5 5 2 4 3 2" xfId="34028" xr:uid="{00000000-0005-0000-0000-0000FEA70000}"/>
    <cellStyle name="Normal 3 3 5 5 2 4 4" xfId="12124" xr:uid="{00000000-0005-0000-0000-0000FFA70000}"/>
    <cellStyle name="Normal 3 3 5 5 2 4 4 2" xfId="38874" xr:uid="{00000000-0005-0000-0000-000000A80000}"/>
    <cellStyle name="Normal 3 3 5 5 2 4 5" xfId="16969" xr:uid="{00000000-0005-0000-0000-000001A80000}"/>
    <cellStyle name="Normal 3 3 5 5 2 4 5 2" xfId="43719" xr:uid="{00000000-0005-0000-0000-000002A80000}"/>
    <cellStyle name="Normal 3 3 5 5 2 4 6" xfId="19370" xr:uid="{00000000-0005-0000-0000-000003A80000}"/>
    <cellStyle name="Normal 3 3 5 5 2 4 6 2" xfId="46117" xr:uid="{00000000-0005-0000-0000-000004A80000}"/>
    <cellStyle name="Normal 3 3 5 5 2 4 7" xfId="21821" xr:uid="{00000000-0005-0000-0000-000005A80000}"/>
    <cellStyle name="Normal 3 3 5 5 2 4 7 2" xfId="48568" xr:uid="{00000000-0005-0000-0000-000006A80000}"/>
    <cellStyle name="Normal 3 3 5 5 2 4 8" xfId="26687" xr:uid="{00000000-0005-0000-0000-000007A80000}"/>
    <cellStyle name="Normal 3 3 5 5 2 4 8 2" xfId="53432" xr:uid="{00000000-0005-0000-0000-000008A80000}"/>
    <cellStyle name="Normal 3 3 5 5 2 4 9" xfId="29177" xr:uid="{00000000-0005-0000-0000-000009A80000}"/>
    <cellStyle name="Normal 3 3 5 5 2 5" xfId="3445" xr:uid="{00000000-0005-0000-0000-00000AA80000}"/>
    <cellStyle name="Normal 3 3 5 5 2 5 2" xfId="8304" xr:uid="{00000000-0005-0000-0000-00000BA80000}"/>
    <cellStyle name="Normal 3 3 5 5 2 5 2 2" xfId="35054" xr:uid="{00000000-0005-0000-0000-00000CA80000}"/>
    <cellStyle name="Normal 3 3 5 5 2 5 3" xfId="13072" xr:uid="{00000000-0005-0000-0000-00000DA80000}"/>
    <cellStyle name="Normal 3 3 5 5 2 5 3 2" xfId="39822" xr:uid="{00000000-0005-0000-0000-00000EA80000}"/>
    <cellStyle name="Normal 3 3 5 5 2 5 4" xfId="22847" xr:uid="{00000000-0005-0000-0000-00000FA80000}"/>
    <cellStyle name="Normal 3 3 5 5 2 5 4 2" xfId="49594" xr:uid="{00000000-0005-0000-0000-000010A80000}"/>
    <cellStyle name="Normal 3 3 5 5 2 5 5" xfId="30203" xr:uid="{00000000-0005-0000-0000-000011A80000}"/>
    <cellStyle name="Normal 3 3 5 5 2 6" xfId="5856" xr:uid="{00000000-0005-0000-0000-000012A80000}"/>
    <cellStyle name="Normal 3 3 5 5 2 6 2" xfId="32606" xr:uid="{00000000-0005-0000-0000-000013A80000}"/>
    <cellStyle name="Normal 3 3 5 5 2 7" xfId="10702" xr:uid="{00000000-0005-0000-0000-000014A80000}"/>
    <cellStyle name="Normal 3 3 5 5 2 7 2" xfId="37452" xr:uid="{00000000-0005-0000-0000-000015A80000}"/>
    <cellStyle name="Normal 3 3 5 5 2 8" xfId="15547" xr:uid="{00000000-0005-0000-0000-000016A80000}"/>
    <cellStyle name="Normal 3 3 5 5 2 8 2" xfId="42297" xr:uid="{00000000-0005-0000-0000-000017A80000}"/>
    <cellStyle name="Normal 3 3 5 5 2 9" xfId="17946" xr:uid="{00000000-0005-0000-0000-000018A80000}"/>
    <cellStyle name="Normal 3 3 5 5 2 9 2" xfId="44693" xr:uid="{00000000-0005-0000-0000-000019A80000}"/>
    <cellStyle name="Normal 3 3 5 5 3" xfId="1225" xr:uid="{00000000-0005-0000-0000-00001AA80000}"/>
    <cellStyle name="Normal 3 3 5 5 3 10" xfId="27992" xr:uid="{00000000-0005-0000-0000-00001BA80000}"/>
    <cellStyle name="Normal 3 3 5 5 3 2" xfId="2655" xr:uid="{00000000-0005-0000-0000-00001CA80000}"/>
    <cellStyle name="Normal 3 3 5 5 3 2 2" xfId="5138" xr:uid="{00000000-0005-0000-0000-00001DA80000}"/>
    <cellStyle name="Normal 3 3 5 5 3 2 2 2" xfId="9989" xr:uid="{00000000-0005-0000-0000-00001EA80000}"/>
    <cellStyle name="Normal 3 3 5 5 3 2 2 2 2" xfId="36739" xr:uid="{00000000-0005-0000-0000-00001FA80000}"/>
    <cellStyle name="Normal 3 3 5 5 3 2 2 3" xfId="14731" xr:uid="{00000000-0005-0000-0000-000020A80000}"/>
    <cellStyle name="Normal 3 3 5 5 3 2 2 3 2" xfId="41481" xr:uid="{00000000-0005-0000-0000-000021A80000}"/>
    <cellStyle name="Normal 3 3 5 5 3 2 2 4" xfId="24532" xr:uid="{00000000-0005-0000-0000-000022A80000}"/>
    <cellStyle name="Normal 3 3 5 5 3 2 2 4 2" xfId="51279" xr:uid="{00000000-0005-0000-0000-000023A80000}"/>
    <cellStyle name="Normal 3 3 5 5 3 2 2 5" xfId="31888" xr:uid="{00000000-0005-0000-0000-000024A80000}"/>
    <cellStyle name="Normal 3 3 5 5 3 2 3" xfId="7515" xr:uid="{00000000-0005-0000-0000-000025A80000}"/>
    <cellStyle name="Normal 3 3 5 5 3 2 3 2" xfId="34265" xr:uid="{00000000-0005-0000-0000-000026A80000}"/>
    <cellStyle name="Normal 3 3 5 5 3 2 4" xfId="12361" xr:uid="{00000000-0005-0000-0000-000027A80000}"/>
    <cellStyle name="Normal 3 3 5 5 3 2 4 2" xfId="39111" xr:uid="{00000000-0005-0000-0000-000028A80000}"/>
    <cellStyle name="Normal 3 3 5 5 3 2 5" xfId="17206" xr:uid="{00000000-0005-0000-0000-000029A80000}"/>
    <cellStyle name="Normal 3 3 5 5 3 2 5 2" xfId="43956" xr:uid="{00000000-0005-0000-0000-00002AA80000}"/>
    <cellStyle name="Normal 3 3 5 5 3 2 6" xfId="19607" xr:uid="{00000000-0005-0000-0000-00002BA80000}"/>
    <cellStyle name="Normal 3 3 5 5 3 2 6 2" xfId="46354" xr:uid="{00000000-0005-0000-0000-00002CA80000}"/>
    <cellStyle name="Normal 3 3 5 5 3 2 7" xfId="22058" xr:uid="{00000000-0005-0000-0000-00002DA80000}"/>
    <cellStyle name="Normal 3 3 5 5 3 2 7 2" xfId="48805" xr:uid="{00000000-0005-0000-0000-00002EA80000}"/>
    <cellStyle name="Normal 3 3 5 5 3 2 8" xfId="26924" xr:uid="{00000000-0005-0000-0000-00002FA80000}"/>
    <cellStyle name="Normal 3 3 5 5 3 2 8 2" xfId="53669" xr:uid="{00000000-0005-0000-0000-000030A80000}"/>
    <cellStyle name="Normal 3 3 5 5 3 2 9" xfId="29414" xr:uid="{00000000-0005-0000-0000-000031A80000}"/>
    <cellStyle name="Normal 3 3 5 5 3 3" xfId="3709" xr:uid="{00000000-0005-0000-0000-000032A80000}"/>
    <cellStyle name="Normal 3 3 5 5 3 3 2" xfId="8567" xr:uid="{00000000-0005-0000-0000-000033A80000}"/>
    <cellStyle name="Normal 3 3 5 5 3 3 2 2" xfId="35317" xr:uid="{00000000-0005-0000-0000-000034A80000}"/>
    <cellStyle name="Normal 3 3 5 5 3 3 3" xfId="13309" xr:uid="{00000000-0005-0000-0000-000035A80000}"/>
    <cellStyle name="Normal 3 3 5 5 3 3 3 2" xfId="40059" xr:uid="{00000000-0005-0000-0000-000036A80000}"/>
    <cellStyle name="Normal 3 3 5 5 3 3 4" xfId="23110" xr:uid="{00000000-0005-0000-0000-000037A80000}"/>
    <cellStyle name="Normal 3 3 5 5 3 3 4 2" xfId="49857" xr:uid="{00000000-0005-0000-0000-000038A80000}"/>
    <cellStyle name="Normal 3 3 5 5 3 3 5" xfId="30466" xr:uid="{00000000-0005-0000-0000-000039A80000}"/>
    <cellStyle name="Normal 3 3 5 5 3 4" xfId="6093" xr:uid="{00000000-0005-0000-0000-00003AA80000}"/>
    <cellStyle name="Normal 3 3 5 5 3 4 2" xfId="32843" xr:uid="{00000000-0005-0000-0000-00003BA80000}"/>
    <cellStyle name="Normal 3 3 5 5 3 5" xfId="10939" xr:uid="{00000000-0005-0000-0000-00003CA80000}"/>
    <cellStyle name="Normal 3 3 5 5 3 5 2" xfId="37689" xr:uid="{00000000-0005-0000-0000-00003DA80000}"/>
    <cellStyle name="Normal 3 3 5 5 3 6" xfId="15784" xr:uid="{00000000-0005-0000-0000-00003EA80000}"/>
    <cellStyle name="Normal 3 3 5 5 3 6 2" xfId="42534" xr:uid="{00000000-0005-0000-0000-00003FA80000}"/>
    <cellStyle name="Normal 3 3 5 5 3 7" xfId="18185" xr:uid="{00000000-0005-0000-0000-000040A80000}"/>
    <cellStyle name="Normal 3 3 5 5 3 7 2" xfId="44932" xr:uid="{00000000-0005-0000-0000-000041A80000}"/>
    <cellStyle name="Normal 3 3 5 5 3 8" xfId="20636" xr:uid="{00000000-0005-0000-0000-000042A80000}"/>
    <cellStyle name="Normal 3 3 5 5 3 8 2" xfId="47383" xr:uid="{00000000-0005-0000-0000-000043A80000}"/>
    <cellStyle name="Normal 3 3 5 5 3 9" xfId="25502" xr:uid="{00000000-0005-0000-0000-000044A80000}"/>
    <cellStyle name="Normal 3 3 5 5 3 9 2" xfId="52247" xr:uid="{00000000-0005-0000-0000-000045A80000}"/>
    <cellStyle name="Normal 3 3 5 5 4" xfId="1705" xr:uid="{00000000-0005-0000-0000-000046A80000}"/>
    <cellStyle name="Normal 3 3 5 5 4 2" xfId="4188" xr:uid="{00000000-0005-0000-0000-000047A80000}"/>
    <cellStyle name="Normal 3 3 5 5 4 2 2" xfId="9041" xr:uid="{00000000-0005-0000-0000-000048A80000}"/>
    <cellStyle name="Normal 3 3 5 5 4 2 2 2" xfId="35791" xr:uid="{00000000-0005-0000-0000-000049A80000}"/>
    <cellStyle name="Normal 3 3 5 5 4 2 3" xfId="13783" xr:uid="{00000000-0005-0000-0000-00004AA80000}"/>
    <cellStyle name="Normal 3 3 5 5 4 2 3 2" xfId="40533" xr:uid="{00000000-0005-0000-0000-00004BA80000}"/>
    <cellStyle name="Normal 3 3 5 5 4 2 4" xfId="23584" xr:uid="{00000000-0005-0000-0000-00004CA80000}"/>
    <cellStyle name="Normal 3 3 5 5 4 2 4 2" xfId="50331" xr:uid="{00000000-0005-0000-0000-00004DA80000}"/>
    <cellStyle name="Normal 3 3 5 5 4 2 5" xfId="30940" xr:uid="{00000000-0005-0000-0000-00004EA80000}"/>
    <cellStyle name="Normal 3 3 5 5 4 3" xfId="6567" xr:uid="{00000000-0005-0000-0000-00004FA80000}"/>
    <cellStyle name="Normal 3 3 5 5 4 3 2" xfId="33317" xr:uid="{00000000-0005-0000-0000-000050A80000}"/>
    <cellStyle name="Normal 3 3 5 5 4 4" xfId="11413" xr:uid="{00000000-0005-0000-0000-000051A80000}"/>
    <cellStyle name="Normal 3 3 5 5 4 4 2" xfId="38163" xr:uid="{00000000-0005-0000-0000-000052A80000}"/>
    <cellStyle name="Normal 3 3 5 5 4 5" xfId="16258" xr:uid="{00000000-0005-0000-0000-000053A80000}"/>
    <cellStyle name="Normal 3 3 5 5 4 5 2" xfId="43008" xr:uid="{00000000-0005-0000-0000-000054A80000}"/>
    <cellStyle name="Normal 3 3 5 5 4 6" xfId="18659" xr:uid="{00000000-0005-0000-0000-000055A80000}"/>
    <cellStyle name="Normal 3 3 5 5 4 6 2" xfId="45406" xr:uid="{00000000-0005-0000-0000-000056A80000}"/>
    <cellStyle name="Normal 3 3 5 5 4 7" xfId="21110" xr:uid="{00000000-0005-0000-0000-000057A80000}"/>
    <cellStyle name="Normal 3 3 5 5 4 7 2" xfId="47857" xr:uid="{00000000-0005-0000-0000-000058A80000}"/>
    <cellStyle name="Normal 3 3 5 5 4 8" xfId="25976" xr:uid="{00000000-0005-0000-0000-000059A80000}"/>
    <cellStyle name="Normal 3 3 5 5 4 8 2" xfId="52721" xr:uid="{00000000-0005-0000-0000-00005AA80000}"/>
    <cellStyle name="Normal 3 3 5 5 4 9" xfId="28466" xr:uid="{00000000-0005-0000-0000-00005BA80000}"/>
    <cellStyle name="Normal 3 3 5 5 5" xfId="2181" xr:uid="{00000000-0005-0000-0000-00005CA80000}"/>
    <cellStyle name="Normal 3 3 5 5 5 2" xfId="4664" xr:uid="{00000000-0005-0000-0000-00005DA80000}"/>
    <cellStyle name="Normal 3 3 5 5 5 2 2" xfId="9515" xr:uid="{00000000-0005-0000-0000-00005EA80000}"/>
    <cellStyle name="Normal 3 3 5 5 5 2 2 2" xfId="36265" xr:uid="{00000000-0005-0000-0000-00005FA80000}"/>
    <cellStyle name="Normal 3 3 5 5 5 2 3" xfId="14257" xr:uid="{00000000-0005-0000-0000-000060A80000}"/>
    <cellStyle name="Normal 3 3 5 5 5 2 3 2" xfId="41007" xr:uid="{00000000-0005-0000-0000-000061A80000}"/>
    <cellStyle name="Normal 3 3 5 5 5 2 4" xfId="24058" xr:uid="{00000000-0005-0000-0000-000062A80000}"/>
    <cellStyle name="Normal 3 3 5 5 5 2 4 2" xfId="50805" xr:uid="{00000000-0005-0000-0000-000063A80000}"/>
    <cellStyle name="Normal 3 3 5 5 5 2 5" xfId="31414" xr:uid="{00000000-0005-0000-0000-000064A80000}"/>
    <cellStyle name="Normal 3 3 5 5 5 3" xfId="7041" xr:uid="{00000000-0005-0000-0000-000065A80000}"/>
    <cellStyle name="Normal 3 3 5 5 5 3 2" xfId="33791" xr:uid="{00000000-0005-0000-0000-000066A80000}"/>
    <cellStyle name="Normal 3 3 5 5 5 4" xfId="11887" xr:uid="{00000000-0005-0000-0000-000067A80000}"/>
    <cellStyle name="Normal 3 3 5 5 5 4 2" xfId="38637" xr:uid="{00000000-0005-0000-0000-000068A80000}"/>
    <cellStyle name="Normal 3 3 5 5 5 5" xfId="16732" xr:uid="{00000000-0005-0000-0000-000069A80000}"/>
    <cellStyle name="Normal 3 3 5 5 5 5 2" xfId="43482" xr:uid="{00000000-0005-0000-0000-00006AA80000}"/>
    <cellStyle name="Normal 3 3 5 5 5 6" xfId="19133" xr:uid="{00000000-0005-0000-0000-00006BA80000}"/>
    <cellStyle name="Normal 3 3 5 5 5 6 2" xfId="45880" xr:uid="{00000000-0005-0000-0000-00006CA80000}"/>
    <cellStyle name="Normal 3 3 5 5 5 7" xfId="21584" xr:uid="{00000000-0005-0000-0000-00006DA80000}"/>
    <cellStyle name="Normal 3 3 5 5 5 7 2" xfId="48331" xr:uid="{00000000-0005-0000-0000-00006EA80000}"/>
    <cellStyle name="Normal 3 3 5 5 5 8" xfId="26450" xr:uid="{00000000-0005-0000-0000-00006FA80000}"/>
    <cellStyle name="Normal 3 3 5 5 5 8 2" xfId="53195" xr:uid="{00000000-0005-0000-0000-000070A80000}"/>
    <cellStyle name="Normal 3 3 5 5 5 9" xfId="28940" xr:uid="{00000000-0005-0000-0000-000071A80000}"/>
    <cellStyle name="Normal 3 3 5 5 6" xfId="3156" xr:uid="{00000000-0005-0000-0000-000072A80000}"/>
    <cellStyle name="Normal 3 3 5 5 6 2" xfId="8015" xr:uid="{00000000-0005-0000-0000-000073A80000}"/>
    <cellStyle name="Normal 3 3 5 5 6 2 2" xfId="34765" xr:uid="{00000000-0005-0000-0000-000074A80000}"/>
    <cellStyle name="Normal 3 3 5 5 6 3" xfId="12835" xr:uid="{00000000-0005-0000-0000-000075A80000}"/>
    <cellStyle name="Normal 3 3 5 5 6 3 2" xfId="39585" xr:uid="{00000000-0005-0000-0000-000076A80000}"/>
    <cellStyle name="Normal 3 3 5 5 6 4" xfId="22558" xr:uid="{00000000-0005-0000-0000-000077A80000}"/>
    <cellStyle name="Normal 3 3 5 5 6 4 2" xfId="49305" xr:uid="{00000000-0005-0000-0000-000078A80000}"/>
    <cellStyle name="Normal 3 3 5 5 6 5" xfId="29914" xr:uid="{00000000-0005-0000-0000-000079A80000}"/>
    <cellStyle name="Normal 3 3 5 5 7" xfId="5619" xr:uid="{00000000-0005-0000-0000-00007AA80000}"/>
    <cellStyle name="Normal 3 3 5 5 7 2" xfId="32369" xr:uid="{00000000-0005-0000-0000-00007BA80000}"/>
    <cellStyle name="Normal 3 3 5 5 8" xfId="10464" xr:uid="{00000000-0005-0000-0000-00007CA80000}"/>
    <cellStyle name="Normal 3 3 5 5 8 2" xfId="37214" xr:uid="{00000000-0005-0000-0000-00007DA80000}"/>
    <cellStyle name="Normal 3 3 5 5 9" xfId="15310" xr:uid="{00000000-0005-0000-0000-00007EA80000}"/>
    <cellStyle name="Normal 3 3 5 5 9 2" xfId="42060" xr:uid="{00000000-0005-0000-0000-00007FA80000}"/>
    <cellStyle name="Normal 3 3 5 6" xfId="820" xr:uid="{00000000-0005-0000-0000-000080A80000}"/>
    <cellStyle name="Normal 3 3 5 6 10" xfId="20263" xr:uid="{00000000-0005-0000-0000-000081A80000}"/>
    <cellStyle name="Normal 3 3 5 6 10 2" xfId="47010" xr:uid="{00000000-0005-0000-0000-000082A80000}"/>
    <cellStyle name="Normal 3 3 5 6 11" xfId="25129" xr:uid="{00000000-0005-0000-0000-000083A80000}"/>
    <cellStyle name="Normal 3 3 5 6 11 2" xfId="51874" xr:uid="{00000000-0005-0000-0000-000084A80000}"/>
    <cellStyle name="Normal 3 3 5 6 12" xfId="27593" xr:uid="{00000000-0005-0000-0000-000085A80000}"/>
    <cellStyle name="Normal 3 3 5 6 2" xfId="1328" xr:uid="{00000000-0005-0000-0000-000086A80000}"/>
    <cellStyle name="Normal 3 3 5 6 2 10" xfId="28093" xr:uid="{00000000-0005-0000-0000-000087A80000}"/>
    <cellStyle name="Normal 3 3 5 6 2 2" xfId="2756" xr:uid="{00000000-0005-0000-0000-000088A80000}"/>
    <cellStyle name="Normal 3 3 5 6 2 2 2" xfId="5239" xr:uid="{00000000-0005-0000-0000-000089A80000}"/>
    <cellStyle name="Normal 3 3 5 6 2 2 2 2" xfId="10090" xr:uid="{00000000-0005-0000-0000-00008AA80000}"/>
    <cellStyle name="Normal 3 3 5 6 2 2 2 2 2" xfId="36840" xr:uid="{00000000-0005-0000-0000-00008BA80000}"/>
    <cellStyle name="Normal 3 3 5 6 2 2 2 3" xfId="14832" xr:uid="{00000000-0005-0000-0000-00008CA80000}"/>
    <cellStyle name="Normal 3 3 5 6 2 2 2 3 2" xfId="41582" xr:uid="{00000000-0005-0000-0000-00008DA80000}"/>
    <cellStyle name="Normal 3 3 5 6 2 2 2 4" xfId="24633" xr:uid="{00000000-0005-0000-0000-00008EA80000}"/>
    <cellStyle name="Normal 3 3 5 6 2 2 2 4 2" xfId="51380" xr:uid="{00000000-0005-0000-0000-00008FA80000}"/>
    <cellStyle name="Normal 3 3 5 6 2 2 2 5" xfId="31989" xr:uid="{00000000-0005-0000-0000-000090A80000}"/>
    <cellStyle name="Normal 3 3 5 6 2 2 3" xfId="7616" xr:uid="{00000000-0005-0000-0000-000091A80000}"/>
    <cellStyle name="Normal 3 3 5 6 2 2 3 2" xfId="34366" xr:uid="{00000000-0005-0000-0000-000092A80000}"/>
    <cellStyle name="Normal 3 3 5 6 2 2 4" xfId="12462" xr:uid="{00000000-0005-0000-0000-000093A80000}"/>
    <cellStyle name="Normal 3 3 5 6 2 2 4 2" xfId="39212" xr:uid="{00000000-0005-0000-0000-000094A80000}"/>
    <cellStyle name="Normal 3 3 5 6 2 2 5" xfId="17307" xr:uid="{00000000-0005-0000-0000-000095A80000}"/>
    <cellStyle name="Normal 3 3 5 6 2 2 5 2" xfId="44057" xr:uid="{00000000-0005-0000-0000-000096A80000}"/>
    <cellStyle name="Normal 3 3 5 6 2 2 6" xfId="19708" xr:uid="{00000000-0005-0000-0000-000097A80000}"/>
    <cellStyle name="Normal 3 3 5 6 2 2 6 2" xfId="46455" xr:uid="{00000000-0005-0000-0000-000098A80000}"/>
    <cellStyle name="Normal 3 3 5 6 2 2 7" xfId="22159" xr:uid="{00000000-0005-0000-0000-000099A80000}"/>
    <cellStyle name="Normal 3 3 5 6 2 2 7 2" xfId="48906" xr:uid="{00000000-0005-0000-0000-00009AA80000}"/>
    <cellStyle name="Normal 3 3 5 6 2 2 8" xfId="27025" xr:uid="{00000000-0005-0000-0000-00009BA80000}"/>
    <cellStyle name="Normal 3 3 5 6 2 2 8 2" xfId="53770" xr:uid="{00000000-0005-0000-0000-00009CA80000}"/>
    <cellStyle name="Normal 3 3 5 6 2 2 9" xfId="29515" xr:uid="{00000000-0005-0000-0000-00009DA80000}"/>
    <cellStyle name="Normal 3 3 5 6 2 3" xfId="3811" xr:uid="{00000000-0005-0000-0000-00009EA80000}"/>
    <cellStyle name="Normal 3 3 5 6 2 3 2" xfId="8668" xr:uid="{00000000-0005-0000-0000-00009FA80000}"/>
    <cellStyle name="Normal 3 3 5 6 2 3 2 2" xfId="35418" xr:uid="{00000000-0005-0000-0000-0000A0A80000}"/>
    <cellStyle name="Normal 3 3 5 6 2 3 3" xfId="13410" xr:uid="{00000000-0005-0000-0000-0000A1A80000}"/>
    <cellStyle name="Normal 3 3 5 6 2 3 3 2" xfId="40160" xr:uid="{00000000-0005-0000-0000-0000A2A80000}"/>
    <cellStyle name="Normal 3 3 5 6 2 3 4" xfId="23211" xr:uid="{00000000-0005-0000-0000-0000A3A80000}"/>
    <cellStyle name="Normal 3 3 5 6 2 3 4 2" xfId="49958" xr:uid="{00000000-0005-0000-0000-0000A4A80000}"/>
    <cellStyle name="Normal 3 3 5 6 2 3 5" xfId="30567" xr:uid="{00000000-0005-0000-0000-0000A5A80000}"/>
    <cellStyle name="Normal 3 3 5 6 2 4" xfId="6194" xr:uid="{00000000-0005-0000-0000-0000A6A80000}"/>
    <cellStyle name="Normal 3 3 5 6 2 4 2" xfId="32944" xr:uid="{00000000-0005-0000-0000-0000A7A80000}"/>
    <cellStyle name="Normal 3 3 5 6 2 5" xfId="11040" xr:uid="{00000000-0005-0000-0000-0000A8A80000}"/>
    <cellStyle name="Normal 3 3 5 6 2 5 2" xfId="37790" xr:uid="{00000000-0005-0000-0000-0000A9A80000}"/>
    <cellStyle name="Normal 3 3 5 6 2 6" xfId="15885" xr:uid="{00000000-0005-0000-0000-0000AAA80000}"/>
    <cellStyle name="Normal 3 3 5 6 2 6 2" xfId="42635" xr:uid="{00000000-0005-0000-0000-0000ABA80000}"/>
    <cellStyle name="Normal 3 3 5 6 2 7" xfId="18286" xr:uid="{00000000-0005-0000-0000-0000ACA80000}"/>
    <cellStyle name="Normal 3 3 5 6 2 7 2" xfId="45033" xr:uid="{00000000-0005-0000-0000-0000ADA80000}"/>
    <cellStyle name="Normal 3 3 5 6 2 8" xfId="20737" xr:uid="{00000000-0005-0000-0000-0000AEA80000}"/>
    <cellStyle name="Normal 3 3 5 6 2 8 2" xfId="47484" xr:uid="{00000000-0005-0000-0000-0000AFA80000}"/>
    <cellStyle name="Normal 3 3 5 6 2 9" xfId="25603" xr:uid="{00000000-0005-0000-0000-0000B0A80000}"/>
    <cellStyle name="Normal 3 3 5 6 2 9 2" xfId="52348" xr:uid="{00000000-0005-0000-0000-0000B1A80000}"/>
    <cellStyle name="Normal 3 3 5 6 3" xfId="1807" xr:uid="{00000000-0005-0000-0000-0000B2A80000}"/>
    <cellStyle name="Normal 3 3 5 6 3 2" xfId="4290" xr:uid="{00000000-0005-0000-0000-0000B3A80000}"/>
    <cellStyle name="Normal 3 3 5 6 3 2 2" xfId="9142" xr:uid="{00000000-0005-0000-0000-0000B4A80000}"/>
    <cellStyle name="Normal 3 3 5 6 3 2 2 2" xfId="35892" xr:uid="{00000000-0005-0000-0000-0000B5A80000}"/>
    <cellStyle name="Normal 3 3 5 6 3 2 3" xfId="13884" xr:uid="{00000000-0005-0000-0000-0000B6A80000}"/>
    <cellStyle name="Normal 3 3 5 6 3 2 3 2" xfId="40634" xr:uid="{00000000-0005-0000-0000-0000B7A80000}"/>
    <cellStyle name="Normal 3 3 5 6 3 2 4" xfId="23685" xr:uid="{00000000-0005-0000-0000-0000B8A80000}"/>
    <cellStyle name="Normal 3 3 5 6 3 2 4 2" xfId="50432" xr:uid="{00000000-0005-0000-0000-0000B9A80000}"/>
    <cellStyle name="Normal 3 3 5 6 3 2 5" xfId="31041" xr:uid="{00000000-0005-0000-0000-0000BAA80000}"/>
    <cellStyle name="Normal 3 3 5 6 3 3" xfId="6668" xr:uid="{00000000-0005-0000-0000-0000BBA80000}"/>
    <cellStyle name="Normal 3 3 5 6 3 3 2" xfId="33418" xr:uid="{00000000-0005-0000-0000-0000BCA80000}"/>
    <cellStyle name="Normal 3 3 5 6 3 4" xfId="11514" xr:uid="{00000000-0005-0000-0000-0000BDA80000}"/>
    <cellStyle name="Normal 3 3 5 6 3 4 2" xfId="38264" xr:uid="{00000000-0005-0000-0000-0000BEA80000}"/>
    <cellStyle name="Normal 3 3 5 6 3 5" xfId="16359" xr:uid="{00000000-0005-0000-0000-0000BFA80000}"/>
    <cellStyle name="Normal 3 3 5 6 3 5 2" xfId="43109" xr:uid="{00000000-0005-0000-0000-0000C0A80000}"/>
    <cellStyle name="Normal 3 3 5 6 3 6" xfId="18760" xr:uid="{00000000-0005-0000-0000-0000C1A80000}"/>
    <cellStyle name="Normal 3 3 5 6 3 6 2" xfId="45507" xr:uid="{00000000-0005-0000-0000-0000C2A80000}"/>
    <cellStyle name="Normal 3 3 5 6 3 7" xfId="21211" xr:uid="{00000000-0005-0000-0000-0000C3A80000}"/>
    <cellStyle name="Normal 3 3 5 6 3 7 2" xfId="47958" xr:uid="{00000000-0005-0000-0000-0000C4A80000}"/>
    <cellStyle name="Normal 3 3 5 6 3 8" xfId="26077" xr:uid="{00000000-0005-0000-0000-0000C5A80000}"/>
    <cellStyle name="Normal 3 3 5 6 3 8 2" xfId="52822" xr:uid="{00000000-0005-0000-0000-0000C6A80000}"/>
    <cellStyle name="Normal 3 3 5 6 3 9" xfId="28567" xr:uid="{00000000-0005-0000-0000-0000C7A80000}"/>
    <cellStyle name="Normal 3 3 5 6 4" xfId="2282" xr:uid="{00000000-0005-0000-0000-0000C8A80000}"/>
    <cellStyle name="Normal 3 3 5 6 4 2" xfId="4765" xr:uid="{00000000-0005-0000-0000-0000C9A80000}"/>
    <cellStyle name="Normal 3 3 5 6 4 2 2" xfId="9616" xr:uid="{00000000-0005-0000-0000-0000CAA80000}"/>
    <cellStyle name="Normal 3 3 5 6 4 2 2 2" xfId="36366" xr:uid="{00000000-0005-0000-0000-0000CBA80000}"/>
    <cellStyle name="Normal 3 3 5 6 4 2 3" xfId="14358" xr:uid="{00000000-0005-0000-0000-0000CCA80000}"/>
    <cellStyle name="Normal 3 3 5 6 4 2 3 2" xfId="41108" xr:uid="{00000000-0005-0000-0000-0000CDA80000}"/>
    <cellStyle name="Normal 3 3 5 6 4 2 4" xfId="24159" xr:uid="{00000000-0005-0000-0000-0000CEA80000}"/>
    <cellStyle name="Normal 3 3 5 6 4 2 4 2" xfId="50906" xr:uid="{00000000-0005-0000-0000-0000CFA80000}"/>
    <cellStyle name="Normal 3 3 5 6 4 2 5" xfId="31515" xr:uid="{00000000-0005-0000-0000-0000D0A80000}"/>
    <cellStyle name="Normal 3 3 5 6 4 3" xfId="7142" xr:uid="{00000000-0005-0000-0000-0000D1A80000}"/>
    <cellStyle name="Normal 3 3 5 6 4 3 2" xfId="33892" xr:uid="{00000000-0005-0000-0000-0000D2A80000}"/>
    <cellStyle name="Normal 3 3 5 6 4 4" xfId="11988" xr:uid="{00000000-0005-0000-0000-0000D3A80000}"/>
    <cellStyle name="Normal 3 3 5 6 4 4 2" xfId="38738" xr:uid="{00000000-0005-0000-0000-0000D4A80000}"/>
    <cellStyle name="Normal 3 3 5 6 4 5" xfId="16833" xr:uid="{00000000-0005-0000-0000-0000D5A80000}"/>
    <cellStyle name="Normal 3 3 5 6 4 5 2" xfId="43583" xr:uid="{00000000-0005-0000-0000-0000D6A80000}"/>
    <cellStyle name="Normal 3 3 5 6 4 6" xfId="19234" xr:uid="{00000000-0005-0000-0000-0000D7A80000}"/>
    <cellStyle name="Normal 3 3 5 6 4 6 2" xfId="45981" xr:uid="{00000000-0005-0000-0000-0000D8A80000}"/>
    <cellStyle name="Normal 3 3 5 6 4 7" xfId="21685" xr:uid="{00000000-0005-0000-0000-0000D9A80000}"/>
    <cellStyle name="Normal 3 3 5 6 4 7 2" xfId="48432" xr:uid="{00000000-0005-0000-0000-0000DAA80000}"/>
    <cellStyle name="Normal 3 3 5 6 4 8" xfId="26551" xr:uid="{00000000-0005-0000-0000-0000DBA80000}"/>
    <cellStyle name="Normal 3 3 5 6 4 8 2" xfId="53296" xr:uid="{00000000-0005-0000-0000-0000DCA80000}"/>
    <cellStyle name="Normal 3 3 5 6 4 9" xfId="29041" xr:uid="{00000000-0005-0000-0000-0000DDA80000}"/>
    <cellStyle name="Normal 3 3 5 6 5" xfId="3309" xr:uid="{00000000-0005-0000-0000-0000DEA80000}"/>
    <cellStyle name="Normal 3 3 5 6 5 2" xfId="8168" xr:uid="{00000000-0005-0000-0000-0000DFA80000}"/>
    <cellStyle name="Normal 3 3 5 6 5 2 2" xfId="34918" xr:uid="{00000000-0005-0000-0000-0000E0A80000}"/>
    <cellStyle name="Normal 3 3 5 6 5 3" xfId="12936" xr:uid="{00000000-0005-0000-0000-0000E1A80000}"/>
    <cellStyle name="Normal 3 3 5 6 5 3 2" xfId="39686" xr:uid="{00000000-0005-0000-0000-0000E2A80000}"/>
    <cellStyle name="Normal 3 3 5 6 5 4" xfId="22711" xr:uid="{00000000-0005-0000-0000-0000E3A80000}"/>
    <cellStyle name="Normal 3 3 5 6 5 4 2" xfId="49458" xr:uid="{00000000-0005-0000-0000-0000E4A80000}"/>
    <cellStyle name="Normal 3 3 5 6 5 5" xfId="30067" xr:uid="{00000000-0005-0000-0000-0000E5A80000}"/>
    <cellStyle name="Normal 3 3 5 6 6" xfId="5720" xr:uid="{00000000-0005-0000-0000-0000E6A80000}"/>
    <cellStyle name="Normal 3 3 5 6 6 2" xfId="32470" xr:uid="{00000000-0005-0000-0000-0000E7A80000}"/>
    <cellStyle name="Normal 3 3 5 6 7" xfId="10566" xr:uid="{00000000-0005-0000-0000-0000E8A80000}"/>
    <cellStyle name="Normal 3 3 5 6 7 2" xfId="37316" xr:uid="{00000000-0005-0000-0000-0000E9A80000}"/>
    <cellStyle name="Normal 3 3 5 6 8" xfId="15411" xr:uid="{00000000-0005-0000-0000-0000EAA80000}"/>
    <cellStyle name="Normal 3 3 5 6 8 2" xfId="42161" xr:uid="{00000000-0005-0000-0000-0000EBA80000}"/>
    <cellStyle name="Normal 3 3 5 6 9" xfId="17810" xr:uid="{00000000-0005-0000-0000-0000ECA80000}"/>
    <cellStyle name="Normal 3 3 5 6 9 2" xfId="44557" xr:uid="{00000000-0005-0000-0000-0000EDA80000}"/>
    <cellStyle name="Normal 3 3 5 7" xfId="1089" xr:uid="{00000000-0005-0000-0000-0000EEA80000}"/>
    <cellStyle name="Normal 3 3 5 7 10" xfId="27856" xr:uid="{00000000-0005-0000-0000-0000EFA80000}"/>
    <cellStyle name="Normal 3 3 5 7 2" xfId="2519" xr:uid="{00000000-0005-0000-0000-0000F0A80000}"/>
    <cellStyle name="Normal 3 3 5 7 2 2" xfId="5002" xr:uid="{00000000-0005-0000-0000-0000F1A80000}"/>
    <cellStyle name="Normal 3 3 5 7 2 2 2" xfId="9853" xr:uid="{00000000-0005-0000-0000-0000F2A80000}"/>
    <cellStyle name="Normal 3 3 5 7 2 2 2 2" xfId="36603" xr:uid="{00000000-0005-0000-0000-0000F3A80000}"/>
    <cellStyle name="Normal 3 3 5 7 2 2 3" xfId="14595" xr:uid="{00000000-0005-0000-0000-0000F4A80000}"/>
    <cellStyle name="Normal 3 3 5 7 2 2 3 2" xfId="41345" xr:uid="{00000000-0005-0000-0000-0000F5A80000}"/>
    <cellStyle name="Normal 3 3 5 7 2 2 4" xfId="24396" xr:uid="{00000000-0005-0000-0000-0000F6A80000}"/>
    <cellStyle name="Normal 3 3 5 7 2 2 4 2" xfId="51143" xr:uid="{00000000-0005-0000-0000-0000F7A80000}"/>
    <cellStyle name="Normal 3 3 5 7 2 2 5" xfId="31752" xr:uid="{00000000-0005-0000-0000-0000F8A80000}"/>
    <cellStyle name="Normal 3 3 5 7 2 3" xfId="7379" xr:uid="{00000000-0005-0000-0000-0000F9A80000}"/>
    <cellStyle name="Normal 3 3 5 7 2 3 2" xfId="34129" xr:uid="{00000000-0005-0000-0000-0000FAA80000}"/>
    <cellStyle name="Normal 3 3 5 7 2 4" xfId="12225" xr:uid="{00000000-0005-0000-0000-0000FBA80000}"/>
    <cellStyle name="Normal 3 3 5 7 2 4 2" xfId="38975" xr:uid="{00000000-0005-0000-0000-0000FCA80000}"/>
    <cellStyle name="Normal 3 3 5 7 2 5" xfId="17070" xr:uid="{00000000-0005-0000-0000-0000FDA80000}"/>
    <cellStyle name="Normal 3 3 5 7 2 5 2" xfId="43820" xr:uid="{00000000-0005-0000-0000-0000FEA80000}"/>
    <cellStyle name="Normal 3 3 5 7 2 6" xfId="19471" xr:uid="{00000000-0005-0000-0000-0000FFA80000}"/>
    <cellStyle name="Normal 3 3 5 7 2 6 2" xfId="46218" xr:uid="{00000000-0005-0000-0000-000000A90000}"/>
    <cellStyle name="Normal 3 3 5 7 2 7" xfId="21922" xr:uid="{00000000-0005-0000-0000-000001A90000}"/>
    <cellStyle name="Normal 3 3 5 7 2 7 2" xfId="48669" xr:uid="{00000000-0005-0000-0000-000002A90000}"/>
    <cellStyle name="Normal 3 3 5 7 2 8" xfId="26788" xr:uid="{00000000-0005-0000-0000-000003A90000}"/>
    <cellStyle name="Normal 3 3 5 7 2 8 2" xfId="53533" xr:uid="{00000000-0005-0000-0000-000004A90000}"/>
    <cellStyle name="Normal 3 3 5 7 2 9" xfId="29278" xr:uid="{00000000-0005-0000-0000-000005A90000}"/>
    <cellStyle name="Normal 3 3 5 7 3" xfId="3573" xr:uid="{00000000-0005-0000-0000-000006A90000}"/>
    <cellStyle name="Normal 3 3 5 7 3 2" xfId="8431" xr:uid="{00000000-0005-0000-0000-000007A90000}"/>
    <cellStyle name="Normal 3 3 5 7 3 2 2" xfId="35181" xr:uid="{00000000-0005-0000-0000-000008A90000}"/>
    <cellStyle name="Normal 3 3 5 7 3 3" xfId="13173" xr:uid="{00000000-0005-0000-0000-000009A90000}"/>
    <cellStyle name="Normal 3 3 5 7 3 3 2" xfId="39923" xr:uid="{00000000-0005-0000-0000-00000AA90000}"/>
    <cellStyle name="Normal 3 3 5 7 3 4" xfId="22974" xr:uid="{00000000-0005-0000-0000-00000BA90000}"/>
    <cellStyle name="Normal 3 3 5 7 3 4 2" xfId="49721" xr:uid="{00000000-0005-0000-0000-00000CA90000}"/>
    <cellStyle name="Normal 3 3 5 7 3 5" xfId="30330" xr:uid="{00000000-0005-0000-0000-00000DA90000}"/>
    <cellStyle name="Normal 3 3 5 7 4" xfId="5957" xr:uid="{00000000-0005-0000-0000-00000EA90000}"/>
    <cellStyle name="Normal 3 3 5 7 4 2" xfId="32707" xr:uid="{00000000-0005-0000-0000-00000FA90000}"/>
    <cellStyle name="Normal 3 3 5 7 5" xfId="10803" xr:uid="{00000000-0005-0000-0000-000010A90000}"/>
    <cellStyle name="Normal 3 3 5 7 5 2" xfId="37553" xr:uid="{00000000-0005-0000-0000-000011A90000}"/>
    <cellStyle name="Normal 3 3 5 7 6" xfId="15648" xr:uid="{00000000-0005-0000-0000-000012A90000}"/>
    <cellStyle name="Normal 3 3 5 7 6 2" xfId="42398" xr:uid="{00000000-0005-0000-0000-000013A90000}"/>
    <cellStyle name="Normal 3 3 5 7 7" xfId="18049" xr:uid="{00000000-0005-0000-0000-000014A90000}"/>
    <cellStyle name="Normal 3 3 5 7 7 2" xfId="44796" xr:uid="{00000000-0005-0000-0000-000015A90000}"/>
    <cellStyle name="Normal 3 3 5 7 8" xfId="20500" xr:uid="{00000000-0005-0000-0000-000016A90000}"/>
    <cellStyle name="Normal 3 3 5 7 8 2" xfId="47247" xr:uid="{00000000-0005-0000-0000-000017A90000}"/>
    <cellStyle name="Normal 3 3 5 7 9" xfId="25366" xr:uid="{00000000-0005-0000-0000-000018A90000}"/>
    <cellStyle name="Normal 3 3 5 7 9 2" xfId="52111" xr:uid="{00000000-0005-0000-0000-000019A90000}"/>
    <cellStyle name="Normal 3 3 5 8" xfId="1569" xr:uid="{00000000-0005-0000-0000-00001AA90000}"/>
    <cellStyle name="Normal 3 3 5 8 2" xfId="4052" xr:uid="{00000000-0005-0000-0000-00001BA90000}"/>
    <cellStyle name="Normal 3 3 5 8 2 2" xfId="8905" xr:uid="{00000000-0005-0000-0000-00001CA90000}"/>
    <cellStyle name="Normal 3 3 5 8 2 2 2" xfId="35655" xr:uid="{00000000-0005-0000-0000-00001DA90000}"/>
    <cellStyle name="Normal 3 3 5 8 2 3" xfId="13647" xr:uid="{00000000-0005-0000-0000-00001EA90000}"/>
    <cellStyle name="Normal 3 3 5 8 2 3 2" xfId="40397" xr:uid="{00000000-0005-0000-0000-00001FA90000}"/>
    <cellStyle name="Normal 3 3 5 8 2 4" xfId="23448" xr:uid="{00000000-0005-0000-0000-000020A90000}"/>
    <cellStyle name="Normal 3 3 5 8 2 4 2" xfId="50195" xr:uid="{00000000-0005-0000-0000-000021A90000}"/>
    <cellStyle name="Normal 3 3 5 8 2 5" xfId="30804" xr:uid="{00000000-0005-0000-0000-000022A90000}"/>
    <cellStyle name="Normal 3 3 5 8 3" xfId="6431" xr:uid="{00000000-0005-0000-0000-000023A90000}"/>
    <cellStyle name="Normal 3 3 5 8 3 2" xfId="33181" xr:uid="{00000000-0005-0000-0000-000024A90000}"/>
    <cellStyle name="Normal 3 3 5 8 4" xfId="11277" xr:uid="{00000000-0005-0000-0000-000025A90000}"/>
    <cellStyle name="Normal 3 3 5 8 4 2" xfId="38027" xr:uid="{00000000-0005-0000-0000-000026A90000}"/>
    <cellStyle name="Normal 3 3 5 8 5" xfId="16122" xr:uid="{00000000-0005-0000-0000-000027A90000}"/>
    <cellStyle name="Normal 3 3 5 8 5 2" xfId="42872" xr:uid="{00000000-0005-0000-0000-000028A90000}"/>
    <cellStyle name="Normal 3 3 5 8 6" xfId="18523" xr:uid="{00000000-0005-0000-0000-000029A90000}"/>
    <cellStyle name="Normal 3 3 5 8 6 2" xfId="45270" xr:uid="{00000000-0005-0000-0000-00002AA90000}"/>
    <cellStyle name="Normal 3 3 5 8 7" xfId="20974" xr:uid="{00000000-0005-0000-0000-00002BA90000}"/>
    <cellStyle name="Normal 3 3 5 8 7 2" xfId="47721" xr:uid="{00000000-0005-0000-0000-00002CA90000}"/>
    <cellStyle name="Normal 3 3 5 8 8" xfId="25840" xr:uid="{00000000-0005-0000-0000-00002DA90000}"/>
    <cellStyle name="Normal 3 3 5 8 8 2" xfId="52585" xr:uid="{00000000-0005-0000-0000-00002EA90000}"/>
    <cellStyle name="Normal 3 3 5 8 9" xfId="28330" xr:uid="{00000000-0005-0000-0000-00002FA90000}"/>
    <cellStyle name="Normal 3 3 5 9" xfId="2045" xr:uid="{00000000-0005-0000-0000-000030A90000}"/>
    <cellStyle name="Normal 3 3 5 9 2" xfId="4528" xr:uid="{00000000-0005-0000-0000-000031A90000}"/>
    <cellStyle name="Normal 3 3 5 9 2 2" xfId="9379" xr:uid="{00000000-0005-0000-0000-000032A90000}"/>
    <cellStyle name="Normal 3 3 5 9 2 2 2" xfId="36129" xr:uid="{00000000-0005-0000-0000-000033A90000}"/>
    <cellStyle name="Normal 3 3 5 9 2 3" xfId="14121" xr:uid="{00000000-0005-0000-0000-000034A90000}"/>
    <cellStyle name="Normal 3 3 5 9 2 3 2" xfId="40871" xr:uid="{00000000-0005-0000-0000-000035A90000}"/>
    <cellStyle name="Normal 3 3 5 9 2 4" xfId="23922" xr:uid="{00000000-0005-0000-0000-000036A90000}"/>
    <cellStyle name="Normal 3 3 5 9 2 4 2" xfId="50669" xr:uid="{00000000-0005-0000-0000-000037A90000}"/>
    <cellStyle name="Normal 3 3 5 9 2 5" xfId="31278" xr:uid="{00000000-0005-0000-0000-000038A90000}"/>
    <cellStyle name="Normal 3 3 5 9 3" xfId="6905" xr:uid="{00000000-0005-0000-0000-000039A90000}"/>
    <cellStyle name="Normal 3 3 5 9 3 2" xfId="33655" xr:uid="{00000000-0005-0000-0000-00003AA90000}"/>
    <cellStyle name="Normal 3 3 5 9 4" xfId="11751" xr:uid="{00000000-0005-0000-0000-00003BA90000}"/>
    <cellStyle name="Normal 3 3 5 9 4 2" xfId="38501" xr:uid="{00000000-0005-0000-0000-00003CA90000}"/>
    <cellStyle name="Normal 3 3 5 9 5" xfId="16596" xr:uid="{00000000-0005-0000-0000-00003DA90000}"/>
    <cellStyle name="Normal 3 3 5 9 5 2" xfId="43346" xr:uid="{00000000-0005-0000-0000-00003EA90000}"/>
    <cellStyle name="Normal 3 3 5 9 6" xfId="18997" xr:uid="{00000000-0005-0000-0000-00003FA90000}"/>
    <cellStyle name="Normal 3 3 5 9 6 2" xfId="45744" xr:uid="{00000000-0005-0000-0000-000040A90000}"/>
    <cellStyle name="Normal 3 3 5 9 7" xfId="21448" xr:uid="{00000000-0005-0000-0000-000041A90000}"/>
    <cellStyle name="Normal 3 3 5 9 7 2" xfId="48195" xr:uid="{00000000-0005-0000-0000-000042A90000}"/>
    <cellStyle name="Normal 3 3 5 9 8" xfId="26314" xr:uid="{00000000-0005-0000-0000-000043A90000}"/>
    <cellStyle name="Normal 3 3 5 9 8 2" xfId="53059" xr:uid="{00000000-0005-0000-0000-000044A90000}"/>
    <cellStyle name="Normal 3 3 5 9 9" xfId="28804" xr:uid="{00000000-0005-0000-0000-000045A90000}"/>
    <cellStyle name="Normal 3 3 6" xfId="470" xr:uid="{00000000-0005-0000-0000-000046A90000}"/>
    <cellStyle name="Normal 3 3 6 10" xfId="15185" xr:uid="{00000000-0005-0000-0000-000047A90000}"/>
    <cellStyle name="Normal 3 3 6 10 2" xfId="41935" xr:uid="{00000000-0005-0000-0000-000048A90000}"/>
    <cellStyle name="Normal 3 3 6 11" xfId="17576" xr:uid="{00000000-0005-0000-0000-000049A90000}"/>
    <cellStyle name="Normal 3 3 6 11 2" xfId="44323" xr:uid="{00000000-0005-0000-0000-00004AA90000}"/>
    <cellStyle name="Normal 3 3 6 12" xfId="20036" xr:uid="{00000000-0005-0000-0000-00004BA90000}"/>
    <cellStyle name="Normal 3 3 6 12 2" xfId="46783" xr:uid="{00000000-0005-0000-0000-00004CA90000}"/>
    <cellStyle name="Normal 3 3 6 13" xfId="24902" xr:uid="{00000000-0005-0000-0000-00004DA90000}"/>
    <cellStyle name="Normal 3 3 6 13 2" xfId="51648" xr:uid="{00000000-0005-0000-0000-00004EA90000}"/>
    <cellStyle name="Normal 3 3 6 14" xfId="27315" xr:uid="{00000000-0005-0000-0000-00004FA90000}"/>
    <cellStyle name="Normal 3 3 6 2" xfId="686" xr:uid="{00000000-0005-0000-0000-000050A90000}"/>
    <cellStyle name="Normal 3 3 6 2 10" xfId="17717" xr:uid="{00000000-0005-0000-0000-000051A90000}"/>
    <cellStyle name="Normal 3 3 6 2 10 2" xfId="44464" xr:uid="{00000000-0005-0000-0000-000052A90000}"/>
    <cellStyle name="Normal 3 3 6 2 11" xfId="20172" xr:uid="{00000000-0005-0000-0000-000053A90000}"/>
    <cellStyle name="Normal 3 3 6 2 11 2" xfId="46919" xr:uid="{00000000-0005-0000-0000-000054A90000}"/>
    <cellStyle name="Normal 3 3 6 2 12" xfId="25038" xr:uid="{00000000-0005-0000-0000-000055A90000}"/>
    <cellStyle name="Normal 3 3 6 2 12 2" xfId="51784" xr:uid="{00000000-0005-0000-0000-000056A90000}"/>
    <cellStyle name="Normal 3 3 6 2 13" xfId="27496" xr:uid="{00000000-0005-0000-0000-000057A90000}"/>
    <cellStyle name="Normal 3 3 6 2 2" xfId="998" xr:uid="{00000000-0005-0000-0000-000058A90000}"/>
    <cellStyle name="Normal 3 3 6 2 2 10" xfId="20410" xr:uid="{00000000-0005-0000-0000-000059A90000}"/>
    <cellStyle name="Normal 3 3 6 2 2 10 2" xfId="47157" xr:uid="{00000000-0005-0000-0000-00005AA90000}"/>
    <cellStyle name="Normal 3 3 6 2 2 11" xfId="25276" xr:uid="{00000000-0005-0000-0000-00005BA90000}"/>
    <cellStyle name="Normal 3 3 6 2 2 11 2" xfId="52021" xr:uid="{00000000-0005-0000-0000-00005CA90000}"/>
    <cellStyle name="Normal 3 3 6 2 2 12" xfId="27766" xr:uid="{00000000-0005-0000-0000-00005DA90000}"/>
    <cellStyle name="Normal 3 3 6 2 2 2" xfId="1475" xr:uid="{00000000-0005-0000-0000-00005EA90000}"/>
    <cellStyle name="Normal 3 3 6 2 2 2 10" xfId="28240" xr:uid="{00000000-0005-0000-0000-00005FA90000}"/>
    <cellStyle name="Normal 3 3 6 2 2 2 2" xfId="2903" xr:uid="{00000000-0005-0000-0000-000060A90000}"/>
    <cellStyle name="Normal 3 3 6 2 2 2 2 2" xfId="5386" xr:uid="{00000000-0005-0000-0000-000061A90000}"/>
    <cellStyle name="Normal 3 3 6 2 2 2 2 2 2" xfId="10237" xr:uid="{00000000-0005-0000-0000-000062A90000}"/>
    <cellStyle name="Normal 3 3 6 2 2 2 2 2 2 2" xfId="36987" xr:uid="{00000000-0005-0000-0000-000063A90000}"/>
    <cellStyle name="Normal 3 3 6 2 2 2 2 2 3" xfId="14979" xr:uid="{00000000-0005-0000-0000-000064A90000}"/>
    <cellStyle name="Normal 3 3 6 2 2 2 2 2 3 2" xfId="41729" xr:uid="{00000000-0005-0000-0000-000065A90000}"/>
    <cellStyle name="Normal 3 3 6 2 2 2 2 2 4" xfId="24780" xr:uid="{00000000-0005-0000-0000-000066A90000}"/>
    <cellStyle name="Normal 3 3 6 2 2 2 2 2 4 2" xfId="51527" xr:uid="{00000000-0005-0000-0000-000067A90000}"/>
    <cellStyle name="Normal 3 3 6 2 2 2 2 2 5" xfId="32136" xr:uid="{00000000-0005-0000-0000-000068A90000}"/>
    <cellStyle name="Normal 3 3 6 2 2 2 2 3" xfId="7763" xr:uid="{00000000-0005-0000-0000-000069A90000}"/>
    <cellStyle name="Normal 3 3 6 2 2 2 2 3 2" xfId="34513" xr:uid="{00000000-0005-0000-0000-00006AA90000}"/>
    <cellStyle name="Normal 3 3 6 2 2 2 2 4" xfId="12609" xr:uid="{00000000-0005-0000-0000-00006BA90000}"/>
    <cellStyle name="Normal 3 3 6 2 2 2 2 4 2" xfId="39359" xr:uid="{00000000-0005-0000-0000-00006CA90000}"/>
    <cellStyle name="Normal 3 3 6 2 2 2 2 5" xfId="17454" xr:uid="{00000000-0005-0000-0000-00006DA90000}"/>
    <cellStyle name="Normal 3 3 6 2 2 2 2 5 2" xfId="44204" xr:uid="{00000000-0005-0000-0000-00006EA90000}"/>
    <cellStyle name="Normal 3 3 6 2 2 2 2 6" xfId="19855" xr:uid="{00000000-0005-0000-0000-00006FA90000}"/>
    <cellStyle name="Normal 3 3 6 2 2 2 2 6 2" xfId="46602" xr:uid="{00000000-0005-0000-0000-000070A90000}"/>
    <cellStyle name="Normal 3 3 6 2 2 2 2 7" xfId="22306" xr:uid="{00000000-0005-0000-0000-000071A90000}"/>
    <cellStyle name="Normal 3 3 6 2 2 2 2 7 2" xfId="49053" xr:uid="{00000000-0005-0000-0000-000072A90000}"/>
    <cellStyle name="Normal 3 3 6 2 2 2 2 8" xfId="27172" xr:uid="{00000000-0005-0000-0000-000073A90000}"/>
    <cellStyle name="Normal 3 3 6 2 2 2 2 8 2" xfId="53917" xr:uid="{00000000-0005-0000-0000-000074A90000}"/>
    <cellStyle name="Normal 3 3 6 2 2 2 2 9" xfId="29662" xr:uid="{00000000-0005-0000-0000-000075A90000}"/>
    <cellStyle name="Normal 3 3 6 2 2 2 3" xfId="3958" xr:uid="{00000000-0005-0000-0000-000076A90000}"/>
    <cellStyle name="Normal 3 3 6 2 2 2 3 2" xfId="8815" xr:uid="{00000000-0005-0000-0000-000077A90000}"/>
    <cellStyle name="Normal 3 3 6 2 2 2 3 2 2" xfId="35565" xr:uid="{00000000-0005-0000-0000-000078A90000}"/>
    <cellStyle name="Normal 3 3 6 2 2 2 3 3" xfId="13557" xr:uid="{00000000-0005-0000-0000-000079A90000}"/>
    <cellStyle name="Normal 3 3 6 2 2 2 3 3 2" xfId="40307" xr:uid="{00000000-0005-0000-0000-00007AA90000}"/>
    <cellStyle name="Normal 3 3 6 2 2 2 3 4" xfId="23358" xr:uid="{00000000-0005-0000-0000-00007BA90000}"/>
    <cellStyle name="Normal 3 3 6 2 2 2 3 4 2" xfId="50105" xr:uid="{00000000-0005-0000-0000-00007CA90000}"/>
    <cellStyle name="Normal 3 3 6 2 2 2 3 5" xfId="30714" xr:uid="{00000000-0005-0000-0000-00007DA90000}"/>
    <cellStyle name="Normal 3 3 6 2 2 2 4" xfId="6341" xr:uid="{00000000-0005-0000-0000-00007EA90000}"/>
    <cellStyle name="Normal 3 3 6 2 2 2 4 2" xfId="33091" xr:uid="{00000000-0005-0000-0000-00007FA90000}"/>
    <cellStyle name="Normal 3 3 6 2 2 2 5" xfId="11187" xr:uid="{00000000-0005-0000-0000-000080A90000}"/>
    <cellStyle name="Normal 3 3 6 2 2 2 5 2" xfId="37937" xr:uid="{00000000-0005-0000-0000-000081A90000}"/>
    <cellStyle name="Normal 3 3 6 2 2 2 6" xfId="16032" xr:uid="{00000000-0005-0000-0000-000082A90000}"/>
    <cellStyle name="Normal 3 3 6 2 2 2 6 2" xfId="42782" xr:uid="{00000000-0005-0000-0000-000083A90000}"/>
    <cellStyle name="Normal 3 3 6 2 2 2 7" xfId="18433" xr:uid="{00000000-0005-0000-0000-000084A90000}"/>
    <cellStyle name="Normal 3 3 6 2 2 2 7 2" xfId="45180" xr:uid="{00000000-0005-0000-0000-000085A90000}"/>
    <cellStyle name="Normal 3 3 6 2 2 2 8" xfId="20884" xr:uid="{00000000-0005-0000-0000-000086A90000}"/>
    <cellStyle name="Normal 3 3 6 2 2 2 8 2" xfId="47631" xr:uid="{00000000-0005-0000-0000-000087A90000}"/>
    <cellStyle name="Normal 3 3 6 2 2 2 9" xfId="25750" xr:uid="{00000000-0005-0000-0000-000088A90000}"/>
    <cellStyle name="Normal 3 3 6 2 2 2 9 2" xfId="52495" xr:uid="{00000000-0005-0000-0000-000089A90000}"/>
    <cellStyle name="Normal 3 3 6 2 2 3" xfId="1954" xr:uid="{00000000-0005-0000-0000-00008AA90000}"/>
    <cellStyle name="Normal 3 3 6 2 2 3 2" xfId="4437" xr:uid="{00000000-0005-0000-0000-00008BA90000}"/>
    <cellStyle name="Normal 3 3 6 2 2 3 2 2" xfId="9289" xr:uid="{00000000-0005-0000-0000-00008CA90000}"/>
    <cellStyle name="Normal 3 3 6 2 2 3 2 2 2" xfId="36039" xr:uid="{00000000-0005-0000-0000-00008DA90000}"/>
    <cellStyle name="Normal 3 3 6 2 2 3 2 3" xfId="14031" xr:uid="{00000000-0005-0000-0000-00008EA90000}"/>
    <cellStyle name="Normal 3 3 6 2 2 3 2 3 2" xfId="40781" xr:uid="{00000000-0005-0000-0000-00008FA90000}"/>
    <cellStyle name="Normal 3 3 6 2 2 3 2 4" xfId="23832" xr:uid="{00000000-0005-0000-0000-000090A90000}"/>
    <cellStyle name="Normal 3 3 6 2 2 3 2 4 2" xfId="50579" xr:uid="{00000000-0005-0000-0000-000091A90000}"/>
    <cellStyle name="Normal 3 3 6 2 2 3 2 5" xfId="31188" xr:uid="{00000000-0005-0000-0000-000092A90000}"/>
    <cellStyle name="Normal 3 3 6 2 2 3 3" xfId="6815" xr:uid="{00000000-0005-0000-0000-000093A90000}"/>
    <cellStyle name="Normal 3 3 6 2 2 3 3 2" xfId="33565" xr:uid="{00000000-0005-0000-0000-000094A90000}"/>
    <cellStyle name="Normal 3 3 6 2 2 3 4" xfId="11661" xr:uid="{00000000-0005-0000-0000-000095A90000}"/>
    <cellStyle name="Normal 3 3 6 2 2 3 4 2" xfId="38411" xr:uid="{00000000-0005-0000-0000-000096A90000}"/>
    <cellStyle name="Normal 3 3 6 2 2 3 5" xfId="16506" xr:uid="{00000000-0005-0000-0000-000097A90000}"/>
    <cellStyle name="Normal 3 3 6 2 2 3 5 2" xfId="43256" xr:uid="{00000000-0005-0000-0000-000098A90000}"/>
    <cellStyle name="Normal 3 3 6 2 2 3 6" xfId="18907" xr:uid="{00000000-0005-0000-0000-000099A90000}"/>
    <cellStyle name="Normal 3 3 6 2 2 3 6 2" xfId="45654" xr:uid="{00000000-0005-0000-0000-00009AA90000}"/>
    <cellStyle name="Normal 3 3 6 2 2 3 7" xfId="21358" xr:uid="{00000000-0005-0000-0000-00009BA90000}"/>
    <cellStyle name="Normal 3 3 6 2 2 3 7 2" xfId="48105" xr:uid="{00000000-0005-0000-0000-00009CA90000}"/>
    <cellStyle name="Normal 3 3 6 2 2 3 8" xfId="26224" xr:uid="{00000000-0005-0000-0000-00009DA90000}"/>
    <cellStyle name="Normal 3 3 6 2 2 3 8 2" xfId="52969" xr:uid="{00000000-0005-0000-0000-00009EA90000}"/>
    <cellStyle name="Normal 3 3 6 2 2 3 9" xfId="28714" xr:uid="{00000000-0005-0000-0000-00009FA90000}"/>
    <cellStyle name="Normal 3 3 6 2 2 4" xfId="2429" xr:uid="{00000000-0005-0000-0000-0000A0A90000}"/>
    <cellStyle name="Normal 3 3 6 2 2 4 2" xfId="4912" xr:uid="{00000000-0005-0000-0000-0000A1A90000}"/>
    <cellStyle name="Normal 3 3 6 2 2 4 2 2" xfId="9763" xr:uid="{00000000-0005-0000-0000-0000A2A90000}"/>
    <cellStyle name="Normal 3 3 6 2 2 4 2 2 2" xfId="36513" xr:uid="{00000000-0005-0000-0000-0000A3A90000}"/>
    <cellStyle name="Normal 3 3 6 2 2 4 2 3" xfId="14505" xr:uid="{00000000-0005-0000-0000-0000A4A90000}"/>
    <cellStyle name="Normal 3 3 6 2 2 4 2 3 2" xfId="41255" xr:uid="{00000000-0005-0000-0000-0000A5A90000}"/>
    <cellStyle name="Normal 3 3 6 2 2 4 2 4" xfId="24306" xr:uid="{00000000-0005-0000-0000-0000A6A90000}"/>
    <cellStyle name="Normal 3 3 6 2 2 4 2 4 2" xfId="51053" xr:uid="{00000000-0005-0000-0000-0000A7A90000}"/>
    <cellStyle name="Normal 3 3 6 2 2 4 2 5" xfId="31662" xr:uid="{00000000-0005-0000-0000-0000A8A90000}"/>
    <cellStyle name="Normal 3 3 6 2 2 4 3" xfId="7289" xr:uid="{00000000-0005-0000-0000-0000A9A90000}"/>
    <cellStyle name="Normal 3 3 6 2 2 4 3 2" xfId="34039" xr:uid="{00000000-0005-0000-0000-0000AAA90000}"/>
    <cellStyle name="Normal 3 3 6 2 2 4 4" xfId="12135" xr:uid="{00000000-0005-0000-0000-0000ABA90000}"/>
    <cellStyle name="Normal 3 3 6 2 2 4 4 2" xfId="38885" xr:uid="{00000000-0005-0000-0000-0000ACA90000}"/>
    <cellStyle name="Normal 3 3 6 2 2 4 5" xfId="16980" xr:uid="{00000000-0005-0000-0000-0000ADA90000}"/>
    <cellStyle name="Normal 3 3 6 2 2 4 5 2" xfId="43730" xr:uid="{00000000-0005-0000-0000-0000AEA90000}"/>
    <cellStyle name="Normal 3 3 6 2 2 4 6" xfId="19381" xr:uid="{00000000-0005-0000-0000-0000AFA90000}"/>
    <cellStyle name="Normal 3 3 6 2 2 4 6 2" xfId="46128" xr:uid="{00000000-0005-0000-0000-0000B0A90000}"/>
    <cellStyle name="Normal 3 3 6 2 2 4 7" xfId="21832" xr:uid="{00000000-0005-0000-0000-0000B1A90000}"/>
    <cellStyle name="Normal 3 3 6 2 2 4 7 2" xfId="48579" xr:uid="{00000000-0005-0000-0000-0000B2A90000}"/>
    <cellStyle name="Normal 3 3 6 2 2 4 8" xfId="26698" xr:uid="{00000000-0005-0000-0000-0000B3A90000}"/>
    <cellStyle name="Normal 3 3 6 2 2 4 8 2" xfId="53443" xr:uid="{00000000-0005-0000-0000-0000B4A90000}"/>
    <cellStyle name="Normal 3 3 6 2 2 4 9" xfId="29188" xr:uid="{00000000-0005-0000-0000-0000B5A90000}"/>
    <cellStyle name="Normal 3 3 6 2 2 5" xfId="3482" xr:uid="{00000000-0005-0000-0000-0000B6A90000}"/>
    <cellStyle name="Normal 3 3 6 2 2 5 2" xfId="8341" xr:uid="{00000000-0005-0000-0000-0000B7A90000}"/>
    <cellStyle name="Normal 3 3 6 2 2 5 2 2" xfId="35091" xr:uid="{00000000-0005-0000-0000-0000B8A90000}"/>
    <cellStyle name="Normal 3 3 6 2 2 5 3" xfId="13083" xr:uid="{00000000-0005-0000-0000-0000B9A90000}"/>
    <cellStyle name="Normal 3 3 6 2 2 5 3 2" xfId="39833" xr:uid="{00000000-0005-0000-0000-0000BAA90000}"/>
    <cellStyle name="Normal 3 3 6 2 2 5 4" xfId="22884" xr:uid="{00000000-0005-0000-0000-0000BBA90000}"/>
    <cellStyle name="Normal 3 3 6 2 2 5 4 2" xfId="49631" xr:uid="{00000000-0005-0000-0000-0000BCA90000}"/>
    <cellStyle name="Normal 3 3 6 2 2 5 5" xfId="30240" xr:uid="{00000000-0005-0000-0000-0000BDA90000}"/>
    <cellStyle name="Normal 3 3 6 2 2 6" xfId="5867" xr:uid="{00000000-0005-0000-0000-0000BEA90000}"/>
    <cellStyle name="Normal 3 3 6 2 2 6 2" xfId="32617" xr:uid="{00000000-0005-0000-0000-0000BFA90000}"/>
    <cellStyle name="Normal 3 3 6 2 2 7" xfId="10713" xr:uid="{00000000-0005-0000-0000-0000C0A90000}"/>
    <cellStyle name="Normal 3 3 6 2 2 7 2" xfId="37463" xr:uid="{00000000-0005-0000-0000-0000C1A90000}"/>
    <cellStyle name="Normal 3 3 6 2 2 8" xfId="15558" xr:uid="{00000000-0005-0000-0000-0000C2A90000}"/>
    <cellStyle name="Normal 3 3 6 2 2 8 2" xfId="42308" xr:uid="{00000000-0005-0000-0000-0000C3A90000}"/>
    <cellStyle name="Normal 3 3 6 2 2 9" xfId="17959" xr:uid="{00000000-0005-0000-0000-0000C4A90000}"/>
    <cellStyle name="Normal 3 3 6 2 2 9 2" xfId="44706" xr:uid="{00000000-0005-0000-0000-0000C5A90000}"/>
    <cellStyle name="Normal 3 3 6 2 3" xfId="1236" xr:uid="{00000000-0005-0000-0000-0000C6A90000}"/>
    <cellStyle name="Normal 3 3 6 2 3 10" xfId="28003" xr:uid="{00000000-0005-0000-0000-0000C7A90000}"/>
    <cellStyle name="Normal 3 3 6 2 3 2" xfId="2666" xr:uid="{00000000-0005-0000-0000-0000C8A90000}"/>
    <cellStyle name="Normal 3 3 6 2 3 2 2" xfId="5149" xr:uid="{00000000-0005-0000-0000-0000C9A90000}"/>
    <cellStyle name="Normal 3 3 6 2 3 2 2 2" xfId="10000" xr:uid="{00000000-0005-0000-0000-0000CAA90000}"/>
    <cellStyle name="Normal 3 3 6 2 3 2 2 2 2" xfId="36750" xr:uid="{00000000-0005-0000-0000-0000CBA90000}"/>
    <cellStyle name="Normal 3 3 6 2 3 2 2 3" xfId="14742" xr:uid="{00000000-0005-0000-0000-0000CCA90000}"/>
    <cellStyle name="Normal 3 3 6 2 3 2 2 3 2" xfId="41492" xr:uid="{00000000-0005-0000-0000-0000CDA90000}"/>
    <cellStyle name="Normal 3 3 6 2 3 2 2 4" xfId="24543" xr:uid="{00000000-0005-0000-0000-0000CEA90000}"/>
    <cellStyle name="Normal 3 3 6 2 3 2 2 4 2" xfId="51290" xr:uid="{00000000-0005-0000-0000-0000CFA90000}"/>
    <cellStyle name="Normal 3 3 6 2 3 2 2 5" xfId="31899" xr:uid="{00000000-0005-0000-0000-0000D0A90000}"/>
    <cellStyle name="Normal 3 3 6 2 3 2 3" xfId="7526" xr:uid="{00000000-0005-0000-0000-0000D1A90000}"/>
    <cellStyle name="Normal 3 3 6 2 3 2 3 2" xfId="34276" xr:uid="{00000000-0005-0000-0000-0000D2A90000}"/>
    <cellStyle name="Normal 3 3 6 2 3 2 4" xfId="12372" xr:uid="{00000000-0005-0000-0000-0000D3A90000}"/>
    <cellStyle name="Normal 3 3 6 2 3 2 4 2" xfId="39122" xr:uid="{00000000-0005-0000-0000-0000D4A90000}"/>
    <cellStyle name="Normal 3 3 6 2 3 2 5" xfId="17217" xr:uid="{00000000-0005-0000-0000-0000D5A90000}"/>
    <cellStyle name="Normal 3 3 6 2 3 2 5 2" xfId="43967" xr:uid="{00000000-0005-0000-0000-0000D6A90000}"/>
    <cellStyle name="Normal 3 3 6 2 3 2 6" xfId="19618" xr:uid="{00000000-0005-0000-0000-0000D7A90000}"/>
    <cellStyle name="Normal 3 3 6 2 3 2 6 2" xfId="46365" xr:uid="{00000000-0005-0000-0000-0000D8A90000}"/>
    <cellStyle name="Normal 3 3 6 2 3 2 7" xfId="22069" xr:uid="{00000000-0005-0000-0000-0000D9A90000}"/>
    <cellStyle name="Normal 3 3 6 2 3 2 7 2" xfId="48816" xr:uid="{00000000-0005-0000-0000-0000DAA90000}"/>
    <cellStyle name="Normal 3 3 6 2 3 2 8" xfId="26935" xr:uid="{00000000-0005-0000-0000-0000DBA90000}"/>
    <cellStyle name="Normal 3 3 6 2 3 2 8 2" xfId="53680" xr:uid="{00000000-0005-0000-0000-0000DCA90000}"/>
    <cellStyle name="Normal 3 3 6 2 3 2 9" xfId="29425" xr:uid="{00000000-0005-0000-0000-0000DDA90000}"/>
    <cellStyle name="Normal 3 3 6 2 3 3" xfId="3720" xr:uid="{00000000-0005-0000-0000-0000DEA90000}"/>
    <cellStyle name="Normal 3 3 6 2 3 3 2" xfId="8578" xr:uid="{00000000-0005-0000-0000-0000DFA90000}"/>
    <cellStyle name="Normal 3 3 6 2 3 3 2 2" xfId="35328" xr:uid="{00000000-0005-0000-0000-0000E0A90000}"/>
    <cellStyle name="Normal 3 3 6 2 3 3 3" xfId="13320" xr:uid="{00000000-0005-0000-0000-0000E1A90000}"/>
    <cellStyle name="Normal 3 3 6 2 3 3 3 2" xfId="40070" xr:uid="{00000000-0005-0000-0000-0000E2A90000}"/>
    <cellStyle name="Normal 3 3 6 2 3 3 4" xfId="23121" xr:uid="{00000000-0005-0000-0000-0000E3A90000}"/>
    <cellStyle name="Normal 3 3 6 2 3 3 4 2" xfId="49868" xr:uid="{00000000-0005-0000-0000-0000E4A90000}"/>
    <cellStyle name="Normal 3 3 6 2 3 3 5" xfId="30477" xr:uid="{00000000-0005-0000-0000-0000E5A90000}"/>
    <cellStyle name="Normal 3 3 6 2 3 4" xfId="6104" xr:uid="{00000000-0005-0000-0000-0000E6A90000}"/>
    <cellStyle name="Normal 3 3 6 2 3 4 2" xfId="32854" xr:uid="{00000000-0005-0000-0000-0000E7A90000}"/>
    <cellStyle name="Normal 3 3 6 2 3 5" xfId="10950" xr:uid="{00000000-0005-0000-0000-0000E8A90000}"/>
    <cellStyle name="Normal 3 3 6 2 3 5 2" xfId="37700" xr:uid="{00000000-0005-0000-0000-0000E9A90000}"/>
    <cellStyle name="Normal 3 3 6 2 3 6" xfId="15795" xr:uid="{00000000-0005-0000-0000-0000EAA90000}"/>
    <cellStyle name="Normal 3 3 6 2 3 6 2" xfId="42545" xr:uid="{00000000-0005-0000-0000-0000EBA90000}"/>
    <cellStyle name="Normal 3 3 6 2 3 7" xfId="18196" xr:uid="{00000000-0005-0000-0000-0000ECA90000}"/>
    <cellStyle name="Normal 3 3 6 2 3 7 2" xfId="44943" xr:uid="{00000000-0005-0000-0000-0000EDA90000}"/>
    <cellStyle name="Normal 3 3 6 2 3 8" xfId="20647" xr:uid="{00000000-0005-0000-0000-0000EEA90000}"/>
    <cellStyle name="Normal 3 3 6 2 3 8 2" xfId="47394" xr:uid="{00000000-0005-0000-0000-0000EFA90000}"/>
    <cellStyle name="Normal 3 3 6 2 3 9" xfId="25513" xr:uid="{00000000-0005-0000-0000-0000F0A90000}"/>
    <cellStyle name="Normal 3 3 6 2 3 9 2" xfId="52258" xr:uid="{00000000-0005-0000-0000-0000F1A90000}"/>
    <cellStyle name="Normal 3 3 6 2 4" xfId="1716" xr:uid="{00000000-0005-0000-0000-0000F2A90000}"/>
    <cellStyle name="Normal 3 3 6 2 4 2" xfId="4199" xr:uid="{00000000-0005-0000-0000-0000F3A90000}"/>
    <cellStyle name="Normal 3 3 6 2 4 2 2" xfId="9052" xr:uid="{00000000-0005-0000-0000-0000F4A90000}"/>
    <cellStyle name="Normal 3 3 6 2 4 2 2 2" xfId="35802" xr:uid="{00000000-0005-0000-0000-0000F5A90000}"/>
    <cellStyle name="Normal 3 3 6 2 4 2 3" xfId="13794" xr:uid="{00000000-0005-0000-0000-0000F6A90000}"/>
    <cellStyle name="Normal 3 3 6 2 4 2 3 2" xfId="40544" xr:uid="{00000000-0005-0000-0000-0000F7A90000}"/>
    <cellStyle name="Normal 3 3 6 2 4 2 4" xfId="23595" xr:uid="{00000000-0005-0000-0000-0000F8A90000}"/>
    <cellStyle name="Normal 3 3 6 2 4 2 4 2" xfId="50342" xr:uid="{00000000-0005-0000-0000-0000F9A90000}"/>
    <cellStyle name="Normal 3 3 6 2 4 2 5" xfId="30951" xr:uid="{00000000-0005-0000-0000-0000FAA90000}"/>
    <cellStyle name="Normal 3 3 6 2 4 3" xfId="6578" xr:uid="{00000000-0005-0000-0000-0000FBA90000}"/>
    <cellStyle name="Normal 3 3 6 2 4 3 2" xfId="33328" xr:uid="{00000000-0005-0000-0000-0000FCA90000}"/>
    <cellStyle name="Normal 3 3 6 2 4 4" xfId="11424" xr:uid="{00000000-0005-0000-0000-0000FDA90000}"/>
    <cellStyle name="Normal 3 3 6 2 4 4 2" xfId="38174" xr:uid="{00000000-0005-0000-0000-0000FEA90000}"/>
    <cellStyle name="Normal 3 3 6 2 4 5" xfId="16269" xr:uid="{00000000-0005-0000-0000-0000FFA90000}"/>
    <cellStyle name="Normal 3 3 6 2 4 5 2" xfId="43019" xr:uid="{00000000-0005-0000-0000-000000AA0000}"/>
    <cellStyle name="Normal 3 3 6 2 4 6" xfId="18670" xr:uid="{00000000-0005-0000-0000-000001AA0000}"/>
    <cellStyle name="Normal 3 3 6 2 4 6 2" xfId="45417" xr:uid="{00000000-0005-0000-0000-000002AA0000}"/>
    <cellStyle name="Normal 3 3 6 2 4 7" xfId="21121" xr:uid="{00000000-0005-0000-0000-000003AA0000}"/>
    <cellStyle name="Normal 3 3 6 2 4 7 2" xfId="47868" xr:uid="{00000000-0005-0000-0000-000004AA0000}"/>
    <cellStyle name="Normal 3 3 6 2 4 8" xfId="25987" xr:uid="{00000000-0005-0000-0000-000005AA0000}"/>
    <cellStyle name="Normal 3 3 6 2 4 8 2" xfId="52732" xr:uid="{00000000-0005-0000-0000-000006AA0000}"/>
    <cellStyle name="Normal 3 3 6 2 4 9" xfId="28477" xr:uid="{00000000-0005-0000-0000-000007AA0000}"/>
    <cellStyle name="Normal 3 3 6 2 5" xfId="2192" xr:uid="{00000000-0005-0000-0000-000008AA0000}"/>
    <cellStyle name="Normal 3 3 6 2 5 2" xfId="4675" xr:uid="{00000000-0005-0000-0000-000009AA0000}"/>
    <cellStyle name="Normal 3 3 6 2 5 2 2" xfId="9526" xr:uid="{00000000-0005-0000-0000-00000AAA0000}"/>
    <cellStyle name="Normal 3 3 6 2 5 2 2 2" xfId="36276" xr:uid="{00000000-0005-0000-0000-00000BAA0000}"/>
    <cellStyle name="Normal 3 3 6 2 5 2 3" xfId="14268" xr:uid="{00000000-0005-0000-0000-00000CAA0000}"/>
    <cellStyle name="Normal 3 3 6 2 5 2 3 2" xfId="41018" xr:uid="{00000000-0005-0000-0000-00000DAA0000}"/>
    <cellStyle name="Normal 3 3 6 2 5 2 4" xfId="24069" xr:uid="{00000000-0005-0000-0000-00000EAA0000}"/>
    <cellStyle name="Normal 3 3 6 2 5 2 4 2" xfId="50816" xr:uid="{00000000-0005-0000-0000-00000FAA0000}"/>
    <cellStyle name="Normal 3 3 6 2 5 2 5" xfId="31425" xr:uid="{00000000-0005-0000-0000-000010AA0000}"/>
    <cellStyle name="Normal 3 3 6 2 5 3" xfId="7052" xr:uid="{00000000-0005-0000-0000-000011AA0000}"/>
    <cellStyle name="Normal 3 3 6 2 5 3 2" xfId="33802" xr:uid="{00000000-0005-0000-0000-000012AA0000}"/>
    <cellStyle name="Normal 3 3 6 2 5 4" xfId="11898" xr:uid="{00000000-0005-0000-0000-000013AA0000}"/>
    <cellStyle name="Normal 3 3 6 2 5 4 2" xfId="38648" xr:uid="{00000000-0005-0000-0000-000014AA0000}"/>
    <cellStyle name="Normal 3 3 6 2 5 5" xfId="16743" xr:uid="{00000000-0005-0000-0000-000015AA0000}"/>
    <cellStyle name="Normal 3 3 6 2 5 5 2" xfId="43493" xr:uid="{00000000-0005-0000-0000-000016AA0000}"/>
    <cellStyle name="Normal 3 3 6 2 5 6" xfId="19144" xr:uid="{00000000-0005-0000-0000-000017AA0000}"/>
    <cellStyle name="Normal 3 3 6 2 5 6 2" xfId="45891" xr:uid="{00000000-0005-0000-0000-000018AA0000}"/>
    <cellStyle name="Normal 3 3 6 2 5 7" xfId="21595" xr:uid="{00000000-0005-0000-0000-000019AA0000}"/>
    <cellStyle name="Normal 3 3 6 2 5 7 2" xfId="48342" xr:uid="{00000000-0005-0000-0000-00001AAA0000}"/>
    <cellStyle name="Normal 3 3 6 2 5 8" xfId="26461" xr:uid="{00000000-0005-0000-0000-00001BAA0000}"/>
    <cellStyle name="Normal 3 3 6 2 5 8 2" xfId="53206" xr:uid="{00000000-0005-0000-0000-00001CAA0000}"/>
    <cellStyle name="Normal 3 3 6 2 5 9" xfId="28951" xr:uid="{00000000-0005-0000-0000-00001DAA0000}"/>
    <cellStyle name="Normal 3 3 6 2 6" xfId="3212" xr:uid="{00000000-0005-0000-0000-00001EAA0000}"/>
    <cellStyle name="Normal 3 3 6 2 6 2" xfId="8071" xr:uid="{00000000-0005-0000-0000-00001FAA0000}"/>
    <cellStyle name="Normal 3 3 6 2 6 2 2" xfId="34821" xr:uid="{00000000-0005-0000-0000-000020AA0000}"/>
    <cellStyle name="Normal 3 3 6 2 6 3" xfId="12846" xr:uid="{00000000-0005-0000-0000-000021AA0000}"/>
    <cellStyle name="Normal 3 3 6 2 6 3 2" xfId="39596" xr:uid="{00000000-0005-0000-0000-000022AA0000}"/>
    <cellStyle name="Normal 3 3 6 2 6 4" xfId="22614" xr:uid="{00000000-0005-0000-0000-000023AA0000}"/>
    <cellStyle name="Normal 3 3 6 2 6 4 2" xfId="49361" xr:uid="{00000000-0005-0000-0000-000024AA0000}"/>
    <cellStyle name="Normal 3 3 6 2 6 5" xfId="29970" xr:uid="{00000000-0005-0000-0000-000025AA0000}"/>
    <cellStyle name="Normal 3 3 6 2 7" xfId="5630" xr:uid="{00000000-0005-0000-0000-000026AA0000}"/>
    <cellStyle name="Normal 3 3 6 2 7 2" xfId="32380" xr:uid="{00000000-0005-0000-0000-000027AA0000}"/>
    <cellStyle name="Normal 3 3 6 2 8" xfId="10475" xr:uid="{00000000-0005-0000-0000-000028AA0000}"/>
    <cellStyle name="Normal 3 3 6 2 8 2" xfId="37225" xr:uid="{00000000-0005-0000-0000-000029AA0000}"/>
    <cellStyle name="Normal 3 3 6 2 9" xfId="15321" xr:uid="{00000000-0005-0000-0000-00002AAA0000}"/>
    <cellStyle name="Normal 3 3 6 2 9 2" xfId="42071" xr:uid="{00000000-0005-0000-0000-00002BAA0000}"/>
    <cellStyle name="Normal 3 3 6 3" xfId="831" xr:uid="{00000000-0005-0000-0000-00002CAA0000}"/>
    <cellStyle name="Normal 3 3 6 3 10" xfId="20274" xr:uid="{00000000-0005-0000-0000-00002DAA0000}"/>
    <cellStyle name="Normal 3 3 6 3 10 2" xfId="47021" xr:uid="{00000000-0005-0000-0000-00002EAA0000}"/>
    <cellStyle name="Normal 3 3 6 3 11" xfId="25140" xr:uid="{00000000-0005-0000-0000-00002FAA0000}"/>
    <cellStyle name="Normal 3 3 6 3 11 2" xfId="51885" xr:uid="{00000000-0005-0000-0000-000030AA0000}"/>
    <cellStyle name="Normal 3 3 6 3 12" xfId="27604" xr:uid="{00000000-0005-0000-0000-000031AA0000}"/>
    <cellStyle name="Normal 3 3 6 3 2" xfId="1339" xr:uid="{00000000-0005-0000-0000-000032AA0000}"/>
    <cellStyle name="Normal 3 3 6 3 2 10" xfId="28104" xr:uid="{00000000-0005-0000-0000-000033AA0000}"/>
    <cellStyle name="Normal 3 3 6 3 2 2" xfId="2767" xr:uid="{00000000-0005-0000-0000-000034AA0000}"/>
    <cellStyle name="Normal 3 3 6 3 2 2 2" xfId="5250" xr:uid="{00000000-0005-0000-0000-000035AA0000}"/>
    <cellStyle name="Normal 3 3 6 3 2 2 2 2" xfId="10101" xr:uid="{00000000-0005-0000-0000-000036AA0000}"/>
    <cellStyle name="Normal 3 3 6 3 2 2 2 2 2" xfId="36851" xr:uid="{00000000-0005-0000-0000-000037AA0000}"/>
    <cellStyle name="Normal 3 3 6 3 2 2 2 3" xfId="14843" xr:uid="{00000000-0005-0000-0000-000038AA0000}"/>
    <cellStyle name="Normal 3 3 6 3 2 2 2 3 2" xfId="41593" xr:uid="{00000000-0005-0000-0000-000039AA0000}"/>
    <cellStyle name="Normal 3 3 6 3 2 2 2 4" xfId="24644" xr:uid="{00000000-0005-0000-0000-00003AAA0000}"/>
    <cellStyle name="Normal 3 3 6 3 2 2 2 4 2" xfId="51391" xr:uid="{00000000-0005-0000-0000-00003BAA0000}"/>
    <cellStyle name="Normal 3 3 6 3 2 2 2 5" xfId="32000" xr:uid="{00000000-0005-0000-0000-00003CAA0000}"/>
    <cellStyle name="Normal 3 3 6 3 2 2 3" xfId="7627" xr:uid="{00000000-0005-0000-0000-00003DAA0000}"/>
    <cellStyle name="Normal 3 3 6 3 2 2 3 2" xfId="34377" xr:uid="{00000000-0005-0000-0000-00003EAA0000}"/>
    <cellStyle name="Normal 3 3 6 3 2 2 4" xfId="12473" xr:uid="{00000000-0005-0000-0000-00003FAA0000}"/>
    <cellStyle name="Normal 3 3 6 3 2 2 4 2" xfId="39223" xr:uid="{00000000-0005-0000-0000-000040AA0000}"/>
    <cellStyle name="Normal 3 3 6 3 2 2 5" xfId="17318" xr:uid="{00000000-0005-0000-0000-000041AA0000}"/>
    <cellStyle name="Normal 3 3 6 3 2 2 5 2" xfId="44068" xr:uid="{00000000-0005-0000-0000-000042AA0000}"/>
    <cellStyle name="Normal 3 3 6 3 2 2 6" xfId="19719" xr:uid="{00000000-0005-0000-0000-000043AA0000}"/>
    <cellStyle name="Normal 3 3 6 3 2 2 6 2" xfId="46466" xr:uid="{00000000-0005-0000-0000-000044AA0000}"/>
    <cellStyle name="Normal 3 3 6 3 2 2 7" xfId="22170" xr:uid="{00000000-0005-0000-0000-000045AA0000}"/>
    <cellStyle name="Normal 3 3 6 3 2 2 7 2" xfId="48917" xr:uid="{00000000-0005-0000-0000-000046AA0000}"/>
    <cellStyle name="Normal 3 3 6 3 2 2 8" xfId="27036" xr:uid="{00000000-0005-0000-0000-000047AA0000}"/>
    <cellStyle name="Normal 3 3 6 3 2 2 8 2" xfId="53781" xr:uid="{00000000-0005-0000-0000-000048AA0000}"/>
    <cellStyle name="Normal 3 3 6 3 2 2 9" xfId="29526" xr:uid="{00000000-0005-0000-0000-000049AA0000}"/>
    <cellStyle name="Normal 3 3 6 3 2 3" xfId="3822" xr:uid="{00000000-0005-0000-0000-00004AAA0000}"/>
    <cellStyle name="Normal 3 3 6 3 2 3 2" xfId="8679" xr:uid="{00000000-0005-0000-0000-00004BAA0000}"/>
    <cellStyle name="Normal 3 3 6 3 2 3 2 2" xfId="35429" xr:uid="{00000000-0005-0000-0000-00004CAA0000}"/>
    <cellStyle name="Normal 3 3 6 3 2 3 3" xfId="13421" xr:uid="{00000000-0005-0000-0000-00004DAA0000}"/>
    <cellStyle name="Normal 3 3 6 3 2 3 3 2" xfId="40171" xr:uid="{00000000-0005-0000-0000-00004EAA0000}"/>
    <cellStyle name="Normal 3 3 6 3 2 3 4" xfId="23222" xr:uid="{00000000-0005-0000-0000-00004FAA0000}"/>
    <cellStyle name="Normal 3 3 6 3 2 3 4 2" xfId="49969" xr:uid="{00000000-0005-0000-0000-000050AA0000}"/>
    <cellStyle name="Normal 3 3 6 3 2 3 5" xfId="30578" xr:uid="{00000000-0005-0000-0000-000051AA0000}"/>
    <cellStyle name="Normal 3 3 6 3 2 4" xfId="6205" xr:uid="{00000000-0005-0000-0000-000052AA0000}"/>
    <cellStyle name="Normal 3 3 6 3 2 4 2" xfId="32955" xr:uid="{00000000-0005-0000-0000-000053AA0000}"/>
    <cellStyle name="Normal 3 3 6 3 2 5" xfId="11051" xr:uid="{00000000-0005-0000-0000-000054AA0000}"/>
    <cellStyle name="Normal 3 3 6 3 2 5 2" xfId="37801" xr:uid="{00000000-0005-0000-0000-000055AA0000}"/>
    <cellStyle name="Normal 3 3 6 3 2 6" xfId="15896" xr:uid="{00000000-0005-0000-0000-000056AA0000}"/>
    <cellStyle name="Normal 3 3 6 3 2 6 2" xfId="42646" xr:uid="{00000000-0005-0000-0000-000057AA0000}"/>
    <cellStyle name="Normal 3 3 6 3 2 7" xfId="18297" xr:uid="{00000000-0005-0000-0000-000058AA0000}"/>
    <cellStyle name="Normal 3 3 6 3 2 7 2" xfId="45044" xr:uid="{00000000-0005-0000-0000-000059AA0000}"/>
    <cellStyle name="Normal 3 3 6 3 2 8" xfId="20748" xr:uid="{00000000-0005-0000-0000-00005AAA0000}"/>
    <cellStyle name="Normal 3 3 6 3 2 8 2" xfId="47495" xr:uid="{00000000-0005-0000-0000-00005BAA0000}"/>
    <cellStyle name="Normal 3 3 6 3 2 9" xfId="25614" xr:uid="{00000000-0005-0000-0000-00005CAA0000}"/>
    <cellStyle name="Normal 3 3 6 3 2 9 2" xfId="52359" xr:uid="{00000000-0005-0000-0000-00005DAA0000}"/>
    <cellStyle name="Normal 3 3 6 3 3" xfId="1818" xr:uid="{00000000-0005-0000-0000-00005EAA0000}"/>
    <cellStyle name="Normal 3 3 6 3 3 2" xfId="4301" xr:uid="{00000000-0005-0000-0000-00005FAA0000}"/>
    <cellStyle name="Normal 3 3 6 3 3 2 2" xfId="9153" xr:uid="{00000000-0005-0000-0000-000060AA0000}"/>
    <cellStyle name="Normal 3 3 6 3 3 2 2 2" xfId="35903" xr:uid="{00000000-0005-0000-0000-000061AA0000}"/>
    <cellStyle name="Normal 3 3 6 3 3 2 3" xfId="13895" xr:uid="{00000000-0005-0000-0000-000062AA0000}"/>
    <cellStyle name="Normal 3 3 6 3 3 2 3 2" xfId="40645" xr:uid="{00000000-0005-0000-0000-000063AA0000}"/>
    <cellStyle name="Normal 3 3 6 3 3 2 4" xfId="23696" xr:uid="{00000000-0005-0000-0000-000064AA0000}"/>
    <cellStyle name="Normal 3 3 6 3 3 2 4 2" xfId="50443" xr:uid="{00000000-0005-0000-0000-000065AA0000}"/>
    <cellStyle name="Normal 3 3 6 3 3 2 5" xfId="31052" xr:uid="{00000000-0005-0000-0000-000066AA0000}"/>
    <cellStyle name="Normal 3 3 6 3 3 3" xfId="6679" xr:uid="{00000000-0005-0000-0000-000067AA0000}"/>
    <cellStyle name="Normal 3 3 6 3 3 3 2" xfId="33429" xr:uid="{00000000-0005-0000-0000-000068AA0000}"/>
    <cellStyle name="Normal 3 3 6 3 3 4" xfId="11525" xr:uid="{00000000-0005-0000-0000-000069AA0000}"/>
    <cellStyle name="Normal 3 3 6 3 3 4 2" xfId="38275" xr:uid="{00000000-0005-0000-0000-00006AAA0000}"/>
    <cellStyle name="Normal 3 3 6 3 3 5" xfId="16370" xr:uid="{00000000-0005-0000-0000-00006BAA0000}"/>
    <cellStyle name="Normal 3 3 6 3 3 5 2" xfId="43120" xr:uid="{00000000-0005-0000-0000-00006CAA0000}"/>
    <cellStyle name="Normal 3 3 6 3 3 6" xfId="18771" xr:uid="{00000000-0005-0000-0000-00006DAA0000}"/>
    <cellStyle name="Normal 3 3 6 3 3 6 2" xfId="45518" xr:uid="{00000000-0005-0000-0000-00006EAA0000}"/>
    <cellStyle name="Normal 3 3 6 3 3 7" xfId="21222" xr:uid="{00000000-0005-0000-0000-00006FAA0000}"/>
    <cellStyle name="Normal 3 3 6 3 3 7 2" xfId="47969" xr:uid="{00000000-0005-0000-0000-000070AA0000}"/>
    <cellStyle name="Normal 3 3 6 3 3 8" xfId="26088" xr:uid="{00000000-0005-0000-0000-000071AA0000}"/>
    <cellStyle name="Normal 3 3 6 3 3 8 2" xfId="52833" xr:uid="{00000000-0005-0000-0000-000072AA0000}"/>
    <cellStyle name="Normal 3 3 6 3 3 9" xfId="28578" xr:uid="{00000000-0005-0000-0000-000073AA0000}"/>
    <cellStyle name="Normal 3 3 6 3 4" xfId="2293" xr:uid="{00000000-0005-0000-0000-000074AA0000}"/>
    <cellStyle name="Normal 3 3 6 3 4 2" xfId="4776" xr:uid="{00000000-0005-0000-0000-000075AA0000}"/>
    <cellStyle name="Normal 3 3 6 3 4 2 2" xfId="9627" xr:uid="{00000000-0005-0000-0000-000076AA0000}"/>
    <cellStyle name="Normal 3 3 6 3 4 2 2 2" xfId="36377" xr:uid="{00000000-0005-0000-0000-000077AA0000}"/>
    <cellStyle name="Normal 3 3 6 3 4 2 3" xfId="14369" xr:uid="{00000000-0005-0000-0000-000078AA0000}"/>
    <cellStyle name="Normal 3 3 6 3 4 2 3 2" xfId="41119" xr:uid="{00000000-0005-0000-0000-000079AA0000}"/>
    <cellStyle name="Normal 3 3 6 3 4 2 4" xfId="24170" xr:uid="{00000000-0005-0000-0000-00007AAA0000}"/>
    <cellStyle name="Normal 3 3 6 3 4 2 4 2" xfId="50917" xr:uid="{00000000-0005-0000-0000-00007BAA0000}"/>
    <cellStyle name="Normal 3 3 6 3 4 2 5" xfId="31526" xr:uid="{00000000-0005-0000-0000-00007CAA0000}"/>
    <cellStyle name="Normal 3 3 6 3 4 3" xfId="7153" xr:uid="{00000000-0005-0000-0000-00007DAA0000}"/>
    <cellStyle name="Normal 3 3 6 3 4 3 2" xfId="33903" xr:uid="{00000000-0005-0000-0000-00007EAA0000}"/>
    <cellStyle name="Normal 3 3 6 3 4 4" xfId="11999" xr:uid="{00000000-0005-0000-0000-00007FAA0000}"/>
    <cellStyle name="Normal 3 3 6 3 4 4 2" xfId="38749" xr:uid="{00000000-0005-0000-0000-000080AA0000}"/>
    <cellStyle name="Normal 3 3 6 3 4 5" xfId="16844" xr:uid="{00000000-0005-0000-0000-000081AA0000}"/>
    <cellStyle name="Normal 3 3 6 3 4 5 2" xfId="43594" xr:uid="{00000000-0005-0000-0000-000082AA0000}"/>
    <cellStyle name="Normal 3 3 6 3 4 6" xfId="19245" xr:uid="{00000000-0005-0000-0000-000083AA0000}"/>
    <cellStyle name="Normal 3 3 6 3 4 6 2" xfId="45992" xr:uid="{00000000-0005-0000-0000-000084AA0000}"/>
    <cellStyle name="Normal 3 3 6 3 4 7" xfId="21696" xr:uid="{00000000-0005-0000-0000-000085AA0000}"/>
    <cellStyle name="Normal 3 3 6 3 4 7 2" xfId="48443" xr:uid="{00000000-0005-0000-0000-000086AA0000}"/>
    <cellStyle name="Normal 3 3 6 3 4 8" xfId="26562" xr:uid="{00000000-0005-0000-0000-000087AA0000}"/>
    <cellStyle name="Normal 3 3 6 3 4 8 2" xfId="53307" xr:uid="{00000000-0005-0000-0000-000088AA0000}"/>
    <cellStyle name="Normal 3 3 6 3 4 9" xfId="29052" xr:uid="{00000000-0005-0000-0000-000089AA0000}"/>
    <cellStyle name="Normal 3 3 6 3 5" xfId="3320" xr:uid="{00000000-0005-0000-0000-00008AAA0000}"/>
    <cellStyle name="Normal 3 3 6 3 5 2" xfId="8179" xr:uid="{00000000-0005-0000-0000-00008BAA0000}"/>
    <cellStyle name="Normal 3 3 6 3 5 2 2" xfId="34929" xr:uid="{00000000-0005-0000-0000-00008CAA0000}"/>
    <cellStyle name="Normal 3 3 6 3 5 3" xfId="12947" xr:uid="{00000000-0005-0000-0000-00008DAA0000}"/>
    <cellStyle name="Normal 3 3 6 3 5 3 2" xfId="39697" xr:uid="{00000000-0005-0000-0000-00008EAA0000}"/>
    <cellStyle name="Normal 3 3 6 3 5 4" xfId="22722" xr:uid="{00000000-0005-0000-0000-00008FAA0000}"/>
    <cellStyle name="Normal 3 3 6 3 5 4 2" xfId="49469" xr:uid="{00000000-0005-0000-0000-000090AA0000}"/>
    <cellStyle name="Normal 3 3 6 3 5 5" xfId="30078" xr:uid="{00000000-0005-0000-0000-000091AA0000}"/>
    <cellStyle name="Normal 3 3 6 3 6" xfId="5731" xr:uid="{00000000-0005-0000-0000-000092AA0000}"/>
    <cellStyle name="Normal 3 3 6 3 6 2" xfId="32481" xr:uid="{00000000-0005-0000-0000-000093AA0000}"/>
    <cellStyle name="Normal 3 3 6 3 7" xfId="10577" xr:uid="{00000000-0005-0000-0000-000094AA0000}"/>
    <cellStyle name="Normal 3 3 6 3 7 2" xfId="37327" xr:uid="{00000000-0005-0000-0000-000095AA0000}"/>
    <cellStyle name="Normal 3 3 6 3 8" xfId="15422" xr:uid="{00000000-0005-0000-0000-000096AA0000}"/>
    <cellStyle name="Normal 3 3 6 3 8 2" xfId="42172" xr:uid="{00000000-0005-0000-0000-000097AA0000}"/>
    <cellStyle name="Normal 3 3 6 3 9" xfId="17821" xr:uid="{00000000-0005-0000-0000-000098AA0000}"/>
    <cellStyle name="Normal 3 3 6 3 9 2" xfId="44568" xr:uid="{00000000-0005-0000-0000-000099AA0000}"/>
    <cellStyle name="Normal 3 3 6 4" xfId="1100" xr:uid="{00000000-0005-0000-0000-00009AAA0000}"/>
    <cellStyle name="Normal 3 3 6 4 10" xfId="27867" xr:uid="{00000000-0005-0000-0000-00009BAA0000}"/>
    <cellStyle name="Normal 3 3 6 4 2" xfId="2530" xr:uid="{00000000-0005-0000-0000-00009CAA0000}"/>
    <cellStyle name="Normal 3 3 6 4 2 2" xfId="5013" xr:uid="{00000000-0005-0000-0000-00009DAA0000}"/>
    <cellStyle name="Normal 3 3 6 4 2 2 2" xfId="9864" xr:uid="{00000000-0005-0000-0000-00009EAA0000}"/>
    <cellStyle name="Normal 3 3 6 4 2 2 2 2" xfId="36614" xr:uid="{00000000-0005-0000-0000-00009FAA0000}"/>
    <cellStyle name="Normal 3 3 6 4 2 2 3" xfId="14606" xr:uid="{00000000-0005-0000-0000-0000A0AA0000}"/>
    <cellStyle name="Normal 3 3 6 4 2 2 3 2" xfId="41356" xr:uid="{00000000-0005-0000-0000-0000A1AA0000}"/>
    <cellStyle name="Normal 3 3 6 4 2 2 4" xfId="24407" xr:uid="{00000000-0005-0000-0000-0000A2AA0000}"/>
    <cellStyle name="Normal 3 3 6 4 2 2 4 2" xfId="51154" xr:uid="{00000000-0005-0000-0000-0000A3AA0000}"/>
    <cellStyle name="Normal 3 3 6 4 2 2 5" xfId="31763" xr:uid="{00000000-0005-0000-0000-0000A4AA0000}"/>
    <cellStyle name="Normal 3 3 6 4 2 3" xfId="7390" xr:uid="{00000000-0005-0000-0000-0000A5AA0000}"/>
    <cellStyle name="Normal 3 3 6 4 2 3 2" xfId="34140" xr:uid="{00000000-0005-0000-0000-0000A6AA0000}"/>
    <cellStyle name="Normal 3 3 6 4 2 4" xfId="12236" xr:uid="{00000000-0005-0000-0000-0000A7AA0000}"/>
    <cellStyle name="Normal 3 3 6 4 2 4 2" xfId="38986" xr:uid="{00000000-0005-0000-0000-0000A8AA0000}"/>
    <cellStyle name="Normal 3 3 6 4 2 5" xfId="17081" xr:uid="{00000000-0005-0000-0000-0000A9AA0000}"/>
    <cellStyle name="Normal 3 3 6 4 2 5 2" xfId="43831" xr:uid="{00000000-0005-0000-0000-0000AAAA0000}"/>
    <cellStyle name="Normal 3 3 6 4 2 6" xfId="19482" xr:uid="{00000000-0005-0000-0000-0000ABAA0000}"/>
    <cellStyle name="Normal 3 3 6 4 2 6 2" xfId="46229" xr:uid="{00000000-0005-0000-0000-0000ACAA0000}"/>
    <cellStyle name="Normal 3 3 6 4 2 7" xfId="21933" xr:uid="{00000000-0005-0000-0000-0000ADAA0000}"/>
    <cellStyle name="Normal 3 3 6 4 2 7 2" xfId="48680" xr:uid="{00000000-0005-0000-0000-0000AEAA0000}"/>
    <cellStyle name="Normal 3 3 6 4 2 8" xfId="26799" xr:uid="{00000000-0005-0000-0000-0000AFAA0000}"/>
    <cellStyle name="Normal 3 3 6 4 2 8 2" xfId="53544" xr:uid="{00000000-0005-0000-0000-0000B0AA0000}"/>
    <cellStyle name="Normal 3 3 6 4 2 9" xfId="29289" xr:uid="{00000000-0005-0000-0000-0000B1AA0000}"/>
    <cellStyle name="Normal 3 3 6 4 3" xfId="3584" xr:uid="{00000000-0005-0000-0000-0000B2AA0000}"/>
    <cellStyle name="Normal 3 3 6 4 3 2" xfId="8442" xr:uid="{00000000-0005-0000-0000-0000B3AA0000}"/>
    <cellStyle name="Normal 3 3 6 4 3 2 2" xfId="35192" xr:uid="{00000000-0005-0000-0000-0000B4AA0000}"/>
    <cellStyle name="Normal 3 3 6 4 3 3" xfId="13184" xr:uid="{00000000-0005-0000-0000-0000B5AA0000}"/>
    <cellStyle name="Normal 3 3 6 4 3 3 2" xfId="39934" xr:uid="{00000000-0005-0000-0000-0000B6AA0000}"/>
    <cellStyle name="Normal 3 3 6 4 3 4" xfId="22985" xr:uid="{00000000-0005-0000-0000-0000B7AA0000}"/>
    <cellStyle name="Normal 3 3 6 4 3 4 2" xfId="49732" xr:uid="{00000000-0005-0000-0000-0000B8AA0000}"/>
    <cellStyle name="Normal 3 3 6 4 3 5" xfId="30341" xr:uid="{00000000-0005-0000-0000-0000B9AA0000}"/>
    <cellStyle name="Normal 3 3 6 4 4" xfId="5968" xr:uid="{00000000-0005-0000-0000-0000BAAA0000}"/>
    <cellStyle name="Normal 3 3 6 4 4 2" xfId="32718" xr:uid="{00000000-0005-0000-0000-0000BBAA0000}"/>
    <cellStyle name="Normal 3 3 6 4 5" xfId="10814" xr:uid="{00000000-0005-0000-0000-0000BCAA0000}"/>
    <cellStyle name="Normal 3 3 6 4 5 2" xfId="37564" xr:uid="{00000000-0005-0000-0000-0000BDAA0000}"/>
    <cellStyle name="Normal 3 3 6 4 6" xfId="15659" xr:uid="{00000000-0005-0000-0000-0000BEAA0000}"/>
    <cellStyle name="Normal 3 3 6 4 6 2" xfId="42409" xr:uid="{00000000-0005-0000-0000-0000BFAA0000}"/>
    <cellStyle name="Normal 3 3 6 4 7" xfId="18060" xr:uid="{00000000-0005-0000-0000-0000C0AA0000}"/>
    <cellStyle name="Normal 3 3 6 4 7 2" xfId="44807" xr:uid="{00000000-0005-0000-0000-0000C1AA0000}"/>
    <cellStyle name="Normal 3 3 6 4 8" xfId="20511" xr:uid="{00000000-0005-0000-0000-0000C2AA0000}"/>
    <cellStyle name="Normal 3 3 6 4 8 2" xfId="47258" xr:uid="{00000000-0005-0000-0000-0000C3AA0000}"/>
    <cellStyle name="Normal 3 3 6 4 9" xfId="25377" xr:uid="{00000000-0005-0000-0000-0000C4AA0000}"/>
    <cellStyle name="Normal 3 3 6 4 9 2" xfId="52122" xr:uid="{00000000-0005-0000-0000-0000C5AA0000}"/>
    <cellStyle name="Normal 3 3 6 5" xfId="1580" xr:uid="{00000000-0005-0000-0000-0000C6AA0000}"/>
    <cellStyle name="Normal 3 3 6 5 2" xfId="4063" xr:uid="{00000000-0005-0000-0000-0000C7AA0000}"/>
    <cellStyle name="Normal 3 3 6 5 2 2" xfId="8916" xr:uid="{00000000-0005-0000-0000-0000C8AA0000}"/>
    <cellStyle name="Normal 3 3 6 5 2 2 2" xfId="35666" xr:uid="{00000000-0005-0000-0000-0000C9AA0000}"/>
    <cellStyle name="Normal 3 3 6 5 2 3" xfId="13658" xr:uid="{00000000-0005-0000-0000-0000CAAA0000}"/>
    <cellStyle name="Normal 3 3 6 5 2 3 2" xfId="40408" xr:uid="{00000000-0005-0000-0000-0000CBAA0000}"/>
    <cellStyle name="Normal 3 3 6 5 2 4" xfId="23459" xr:uid="{00000000-0005-0000-0000-0000CCAA0000}"/>
    <cellStyle name="Normal 3 3 6 5 2 4 2" xfId="50206" xr:uid="{00000000-0005-0000-0000-0000CDAA0000}"/>
    <cellStyle name="Normal 3 3 6 5 2 5" xfId="30815" xr:uid="{00000000-0005-0000-0000-0000CEAA0000}"/>
    <cellStyle name="Normal 3 3 6 5 3" xfId="6442" xr:uid="{00000000-0005-0000-0000-0000CFAA0000}"/>
    <cellStyle name="Normal 3 3 6 5 3 2" xfId="33192" xr:uid="{00000000-0005-0000-0000-0000D0AA0000}"/>
    <cellStyle name="Normal 3 3 6 5 4" xfId="11288" xr:uid="{00000000-0005-0000-0000-0000D1AA0000}"/>
    <cellStyle name="Normal 3 3 6 5 4 2" xfId="38038" xr:uid="{00000000-0005-0000-0000-0000D2AA0000}"/>
    <cellStyle name="Normal 3 3 6 5 5" xfId="16133" xr:uid="{00000000-0005-0000-0000-0000D3AA0000}"/>
    <cellStyle name="Normal 3 3 6 5 5 2" xfId="42883" xr:uid="{00000000-0005-0000-0000-0000D4AA0000}"/>
    <cellStyle name="Normal 3 3 6 5 6" xfId="18534" xr:uid="{00000000-0005-0000-0000-0000D5AA0000}"/>
    <cellStyle name="Normal 3 3 6 5 6 2" xfId="45281" xr:uid="{00000000-0005-0000-0000-0000D6AA0000}"/>
    <cellStyle name="Normal 3 3 6 5 7" xfId="20985" xr:uid="{00000000-0005-0000-0000-0000D7AA0000}"/>
    <cellStyle name="Normal 3 3 6 5 7 2" xfId="47732" xr:uid="{00000000-0005-0000-0000-0000D8AA0000}"/>
    <cellStyle name="Normal 3 3 6 5 8" xfId="25851" xr:uid="{00000000-0005-0000-0000-0000D9AA0000}"/>
    <cellStyle name="Normal 3 3 6 5 8 2" xfId="52596" xr:uid="{00000000-0005-0000-0000-0000DAAA0000}"/>
    <cellStyle name="Normal 3 3 6 5 9" xfId="28341" xr:uid="{00000000-0005-0000-0000-0000DBAA0000}"/>
    <cellStyle name="Normal 3 3 6 6" xfId="2056" xr:uid="{00000000-0005-0000-0000-0000DCAA0000}"/>
    <cellStyle name="Normal 3 3 6 6 2" xfId="4539" xr:uid="{00000000-0005-0000-0000-0000DDAA0000}"/>
    <cellStyle name="Normal 3 3 6 6 2 2" xfId="9390" xr:uid="{00000000-0005-0000-0000-0000DEAA0000}"/>
    <cellStyle name="Normal 3 3 6 6 2 2 2" xfId="36140" xr:uid="{00000000-0005-0000-0000-0000DFAA0000}"/>
    <cellStyle name="Normal 3 3 6 6 2 3" xfId="14132" xr:uid="{00000000-0005-0000-0000-0000E0AA0000}"/>
    <cellStyle name="Normal 3 3 6 6 2 3 2" xfId="40882" xr:uid="{00000000-0005-0000-0000-0000E1AA0000}"/>
    <cellStyle name="Normal 3 3 6 6 2 4" xfId="23933" xr:uid="{00000000-0005-0000-0000-0000E2AA0000}"/>
    <cellStyle name="Normal 3 3 6 6 2 4 2" xfId="50680" xr:uid="{00000000-0005-0000-0000-0000E3AA0000}"/>
    <cellStyle name="Normal 3 3 6 6 2 5" xfId="31289" xr:uid="{00000000-0005-0000-0000-0000E4AA0000}"/>
    <cellStyle name="Normal 3 3 6 6 3" xfId="6916" xr:uid="{00000000-0005-0000-0000-0000E5AA0000}"/>
    <cellStyle name="Normal 3 3 6 6 3 2" xfId="33666" xr:uid="{00000000-0005-0000-0000-0000E6AA0000}"/>
    <cellStyle name="Normal 3 3 6 6 4" xfId="11762" xr:uid="{00000000-0005-0000-0000-0000E7AA0000}"/>
    <cellStyle name="Normal 3 3 6 6 4 2" xfId="38512" xr:uid="{00000000-0005-0000-0000-0000E8AA0000}"/>
    <cellStyle name="Normal 3 3 6 6 5" xfId="16607" xr:uid="{00000000-0005-0000-0000-0000E9AA0000}"/>
    <cellStyle name="Normal 3 3 6 6 5 2" xfId="43357" xr:uid="{00000000-0005-0000-0000-0000EAAA0000}"/>
    <cellStyle name="Normal 3 3 6 6 6" xfId="19008" xr:uid="{00000000-0005-0000-0000-0000EBAA0000}"/>
    <cellStyle name="Normal 3 3 6 6 6 2" xfId="45755" xr:uid="{00000000-0005-0000-0000-0000ECAA0000}"/>
    <cellStyle name="Normal 3 3 6 6 7" xfId="21459" xr:uid="{00000000-0005-0000-0000-0000EDAA0000}"/>
    <cellStyle name="Normal 3 3 6 6 7 2" xfId="48206" xr:uid="{00000000-0005-0000-0000-0000EEAA0000}"/>
    <cellStyle name="Normal 3 3 6 6 8" xfId="26325" xr:uid="{00000000-0005-0000-0000-0000EFAA0000}"/>
    <cellStyle name="Normal 3 3 6 6 8 2" xfId="53070" xr:uid="{00000000-0005-0000-0000-0000F0AA0000}"/>
    <cellStyle name="Normal 3 3 6 6 9" xfId="28815" xr:uid="{00000000-0005-0000-0000-0000F1AA0000}"/>
    <cellStyle name="Normal 3 3 6 7" xfId="3031" xr:uid="{00000000-0005-0000-0000-0000F2AA0000}"/>
    <cellStyle name="Normal 3 3 6 7 2" xfId="7890" xr:uid="{00000000-0005-0000-0000-0000F3AA0000}"/>
    <cellStyle name="Normal 3 3 6 7 2 2" xfId="34640" xr:uid="{00000000-0005-0000-0000-0000F4AA0000}"/>
    <cellStyle name="Normal 3 3 6 7 3" xfId="12710" xr:uid="{00000000-0005-0000-0000-0000F5AA0000}"/>
    <cellStyle name="Normal 3 3 6 7 3 2" xfId="39460" xr:uid="{00000000-0005-0000-0000-0000F6AA0000}"/>
    <cellStyle name="Normal 3 3 6 7 4" xfId="22433" xr:uid="{00000000-0005-0000-0000-0000F7AA0000}"/>
    <cellStyle name="Normal 3 3 6 7 4 2" xfId="49180" xr:uid="{00000000-0005-0000-0000-0000F8AA0000}"/>
    <cellStyle name="Normal 3 3 6 7 5" xfId="29789" xr:uid="{00000000-0005-0000-0000-0000F9AA0000}"/>
    <cellStyle name="Normal 3 3 6 8" xfId="5494" xr:uid="{00000000-0005-0000-0000-0000FAAA0000}"/>
    <cellStyle name="Normal 3 3 6 8 2" xfId="32244" xr:uid="{00000000-0005-0000-0000-0000FBAA0000}"/>
    <cellStyle name="Normal 3 3 6 9" xfId="10339" xr:uid="{00000000-0005-0000-0000-0000FCAA0000}"/>
    <cellStyle name="Normal 3 3 6 9 2" xfId="37089" xr:uid="{00000000-0005-0000-0000-0000FDAA0000}"/>
    <cellStyle name="Normal 3 3 7" xfId="531" xr:uid="{00000000-0005-0000-0000-0000FEAA0000}"/>
    <cellStyle name="Normal 3 3 7 10" xfId="15220" xr:uid="{00000000-0005-0000-0000-0000FFAA0000}"/>
    <cellStyle name="Normal 3 3 7 10 2" xfId="41970" xr:uid="{00000000-0005-0000-0000-000000AB0000}"/>
    <cellStyle name="Normal 3 3 7 11" xfId="17613" xr:uid="{00000000-0005-0000-0000-000001AB0000}"/>
    <cellStyle name="Normal 3 3 7 11 2" xfId="44360" xr:uid="{00000000-0005-0000-0000-000002AB0000}"/>
    <cellStyle name="Normal 3 3 7 12" xfId="20071" xr:uid="{00000000-0005-0000-0000-000003AB0000}"/>
    <cellStyle name="Normal 3 3 7 12 2" xfId="46818" xr:uid="{00000000-0005-0000-0000-000004AB0000}"/>
    <cellStyle name="Normal 3 3 7 13" xfId="24937" xr:uid="{00000000-0005-0000-0000-000005AB0000}"/>
    <cellStyle name="Normal 3 3 7 13 2" xfId="51683" xr:uid="{00000000-0005-0000-0000-000006AB0000}"/>
    <cellStyle name="Normal 3 3 7 14" xfId="27350" xr:uid="{00000000-0005-0000-0000-000007AB0000}"/>
    <cellStyle name="Normal 3 3 7 2" xfId="723" xr:uid="{00000000-0005-0000-0000-000008AB0000}"/>
    <cellStyle name="Normal 3 3 7 2 10" xfId="17754" xr:uid="{00000000-0005-0000-0000-000009AB0000}"/>
    <cellStyle name="Normal 3 3 7 2 10 2" xfId="44501" xr:uid="{00000000-0005-0000-0000-00000AAB0000}"/>
    <cellStyle name="Normal 3 3 7 2 11" xfId="20207" xr:uid="{00000000-0005-0000-0000-00000BAB0000}"/>
    <cellStyle name="Normal 3 3 7 2 11 2" xfId="46954" xr:uid="{00000000-0005-0000-0000-00000CAB0000}"/>
    <cellStyle name="Normal 3 3 7 2 12" xfId="25073" xr:uid="{00000000-0005-0000-0000-00000DAB0000}"/>
    <cellStyle name="Normal 3 3 7 2 12 2" xfId="51819" xr:uid="{00000000-0005-0000-0000-00000EAB0000}"/>
    <cellStyle name="Normal 3 3 7 2 13" xfId="27531" xr:uid="{00000000-0005-0000-0000-00000FAB0000}"/>
    <cellStyle name="Normal 3 3 7 2 2" xfId="1033" xr:uid="{00000000-0005-0000-0000-000010AB0000}"/>
    <cellStyle name="Normal 3 3 7 2 2 10" xfId="20445" xr:uid="{00000000-0005-0000-0000-000011AB0000}"/>
    <cellStyle name="Normal 3 3 7 2 2 10 2" xfId="47192" xr:uid="{00000000-0005-0000-0000-000012AB0000}"/>
    <cellStyle name="Normal 3 3 7 2 2 11" xfId="25311" xr:uid="{00000000-0005-0000-0000-000013AB0000}"/>
    <cellStyle name="Normal 3 3 7 2 2 11 2" xfId="52056" xr:uid="{00000000-0005-0000-0000-000014AB0000}"/>
    <cellStyle name="Normal 3 3 7 2 2 12" xfId="27801" xr:uid="{00000000-0005-0000-0000-000015AB0000}"/>
    <cellStyle name="Normal 3 3 7 2 2 2" xfId="1510" xr:uid="{00000000-0005-0000-0000-000016AB0000}"/>
    <cellStyle name="Normal 3 3 7 2 2 2 10" xfId="28275" xr:uid="{00000000-0005-0000-0000-000017AB0000}"/>
    <cellStyle name="Normal 3 3 7 2 2 2 2" xfId="2938" xr:uid="{00000000-0005-0000-0000-000018AB0000}"/>
    <cellStyle name="Normal 3 3 7 2 2 2 2 2" xfId="5421" xr:uid="{00000000-0005-0000-0000-000019AB0000}"/>
    <cellStyle name="Normal 3 3 7 2 2 2 2 2 2" xfId="10272" xr:uid="{00000000-0005-0000-0000-00001AAB0000}"/>
    <cellStyle name="Normal 3 3 7 2 2 2 2 2 2 2" xfId="37022" xr:uid="{00000000-0005-0000-0000-00001BAB0000}"/>
    <cellStyle name="Normal 3 3 7 2 2 2 2 2 3" xfId="15014" xr:uid="{00000000-0005-0000-0000-00001CAB0000}"/>
    <cellStyle name="Normal 3 3 7 2 2 2 2 2 3 2" xfId="41764" xr:uid="{00000000-0005-0000-0000-00001DAB0000}"/>
    <cellStyle name="Normal 3 3 7 2 2 2 2 2 4" xfId="24815" xr:uid="{00000000-0005-0000-0000-00001EAB0000}"/>
    <cellStyle name="Normal 3 3 7 2 2 2 2 2 4 2" xfId="51562" xr:uid="{00000000-0005-0000-0000-00001FAB0000}"/>
    <cellStyle name="Normal 3 3 7 2 2 2 2 2 5" xfId="32171" xr:uid="{00000000-0005-0000-0000-000020AB0000}"/>
    <cellStyle name="Normal 3 3 7 2 2 2 2 3" xfId="7798" xr:uid="{00000000-0005-0000-0000-000021AB0000}"/>
    <cellStyle name="Normal 3 3 7 2 2 2 2 3 2" xfId="34548" xr:uid="{00000000-0005-0000-0000-000022AB0000}"/>
    <cellStyle name="Normal 3 3 7 2 2 2 2 4" xfId="12644" xr:uid="{00000000-0005-0000-0000-000023AB0000}"/>
    <cellStyle name="Normal 3 3 7 2 2 2 2 4 2" xfId="39394" xr:uid="{00000000-0005-0000-0000-000024AB0000}"/>
    <cellStyle name="Normal 3 3 7 2 2 2 2 5" xfId="17489" xr:uid="{00000000-0005-0000-0000-000025AB0000}"/>
    <cellStyle name="Normal 3 3 7 2 2 2 2 5 2" xfId="44239" xr:uid="{00000000-0005-0000-0000-000026AB0000}"/>
    <cellStyle name="Normal 3 3 7 2 2 2 2 6" xfId="19890" xr:uid="{00000000-0005-0000-0000-000027AB0000}"/>
    <cellStyle name="Normal 3 3 7 2 2 2 2 6 2" xfId="46637" xr:uid="{00000000-0005-0000-0000-000028AB0000}"/>
    <cellStyle name="Normal 3 3 7 2 2 2 2 7" xfId="22341" xr:uid="{00000000-0005-0000-0000-000029AB0000}"/>
    <cellStyle name="Normal 3 3 7 2 2 2 2 7 2" xfId="49088" xr:uid="{00000000-0005-0000-0000-00002AAB0000}"/>
    <cellStyle name="Normal 3 3 7 2 2 2 2 8" xfId="27207" xr:uid="{00000000-0005-0000-0000-00002BAB0000}"/>
    <cellStyle name="Normal 3 3 7 2 2 2 2 8 2" xfId="53952" xr:uid="{00000000-0005-0000-0000-00002CAB0000}"/>
    <cellStyle name="Normal 3 3 7 2 2 2 2 9" xfId="29697" xr:uid="{00000000-0005-0000-0000-00002DAB0000}"/>
    <cellStyle name="Normal 3 3 7 2 2 2 3" xfId="3993" xr:uid="{00000000-0005-0000-0000-00002EAB0000}"/>
    <cellStyle name="Normal 3 3 7 2 2 2 3 2" xfId="8850" xr:uid="{00000000-0005-0000-0000-00002FAB0000}"/>
    <cellStyle name="Normal 3 3 7 2 2 2 3 2 2" xfId="35600" xr:uid="{00000000-0005-0000-0000-000030AB0000}"/>
    <cellStyle name="Normal 3 3 7 2 2 2 3 3" xfId="13592" xr:uid="{00000000-0005-0000-0000-000031AB0000}"/>
    <cellStyle name="Normal 3 3 7 2 2 2 3 3 2" xfId="40342" xr:uid="{00000000-0005-0000-0000-000032AB0000}"/>
    <cellStyle name="Normal 3 3 7 2 2 2 3 4" xfId="23393" xr:uid="{00000000-0005-0000-0000-000033AB0000}"/>
    <cellStyle name="Normal 3 3 7 2 2 2 3 4 2" xfId="50140" xr:uid="{00000000-0005-0000-0000-000034AB0000}"/>
    <cellStyle name="Normal 3 3 7 2 2 2 3 5" xfId="30749" xr:uid="{00000000-0005-0000-0000-000035AB0000}"/>
    <cellStyle name="Normal 3 3 7 2 2 2 4" xfId="6376" xr:uid="{00000000-0005-0000-0000-000036AB0000}"/>
    <cellStyle name="Normal 3 3 7 2 2 2 4 2" xfId="33126" xr:uid="{00000000-0005-0000-0000-000037AB0000}"/>
    <cellStyle name="Normal 3 3 7 2 2 2 5" xfId="11222" xr:uid="{00000000-0005-0000-0000-000038AB0000}"/>
    <cellStyle name="Normal 3 3 7 2 2 2 5 2" xfId="37972" xr:uid="{00000000-0005-0000-0000-000039AB0000}"/>
    <cellStyle name="Normal 3 3 7 2 2 2 6" xfId="16067" xr:uid="{00000000-0005-0000-0000-00003AAB0000}"/>
    <cellStyle name="Normal 3 3 7 2 2 2 6 2" xfId="42817" xr:uid="{00000000-0005-0000-0000-00003BAB0000}"/>
    <cellStyle name="Normal 3 3 7 2 2 2 7" xfId="18468" xr:uid="{00000000-0005-0000-0000-00003CAB0000}"/>
    <cellStyle name="Normal 3 3 7 2 2 2 7 2" xfId="45215" xr:uid="{00000000-0005-0000-0000-00003DAB0000}"/>
    <cellStyle name="Normal 3 3 7 2 2 2 8" xfId="20919" xr:uid="{00000000-0005-0000-0000-00003EAB0000}"/>
    <cellStyle name="Normal 3 3 7 2 2 2 8 2" xfId="47666" xr:uid="{00000000-0005-0000-0000-00003FAB0000}"/>
    <cellStyle name="Normal 3 3 7 2 2 2 9" xfId="25785" xr:uid="{00000000-0005-0000-0000-000040AB0000}"/>
    <cellStyle name="Normal 3 3 7 2 2 2 9 2" xfId="52530" xr:uid="{00000000-0005-0000-0000-000041AB0000}"/>
    <cellStyle name="Normal 3 3 7 2 2 3" xfId="1989" xr:uid="{00000000-0005-0000-0000-000042AB0000}"/>
    <cellStyle name="Normal 3 3 7 2 2 3 2" xfId="4472" xr:uid="{00000000-0005-0000-0000-000043AB0000}"/>
    <cellStyle name="Normal 3 3 7 2 2 3 2 2" xfId="9324" xr:uid="{00000000-0005-0000-0000-000044AB0000}"/>
    <cellStyle name="Normal 3 3 7 2 2 3 2 2 2" xfId="36074" xr:uid="{00000000-0005-0000-0000-000045AB0000}"/>
    <cellStyle name="Normal 3 3 7 2 2 3 2 3" xfId="14066" xr:uid="{00000000-0005-0000-0000-000046AB0000}"/>
    <cellStyle name="Normal 3 3 7 2 2 3 2 3 2" xfId="40816" xr:uid="{00000000-0005-0000-0000-000047AB0000}"/>
    <cellStyle name="Normal 3 3 7 2 2 3 2 4" xfId="23867" xr:uid="{00000000-0005-0000-0000-000048AB0000}"/>
    <cellStyle name="Normal 3 3 7 2 2 3 2 4 2" xfId="50614" xr:uid="{00000000-0005-0000-0000-000049AB0000}"/>
    <cellStyle name="Normal 3 3 7 2 2 3 2 5" xfId="31223" xr:uid="{00000000-0005-0000-0000-00004AAB0000}"/>
    <cellStyle name="Normal 3 3 7 2 2 3 3" xfId="6850" xr:uid="{00000000-0005-0000-0000-00004BAB0000}"/>
    <cellStyle name="Normal 3 3 7 2 2 3 3 2" xfId="33600" xr:uid="{00000000-0005-0000-0000-00004CAB0000}"/>
    <cellStyle name="Normal 3 3 7 2 2 3 4" xfId="11696" xr:uid="{00000000-0005-0000-0000-00004DAB0000}"/>
    <cellStyle name="Normal 3 3 7 2 2 3 4 2" xfId="38446" xr:uid="{00000000-0005-0000-0000-00004EAB0000}"/>
    <cellStyle name="Normal 3 3 7 2 2 3 5" xfId="16541" xr:uid="{00000000-0005-0000-0000-00004FAB0000}"/>
    <cellStyle name="Normal 3 3 7 2 2 3 5 2" xfId="43291" xr:uid="{00000000-0005-0000-0000-000050AB0000}"/>
    <cellStyle name="Normal 3 3 7 2 2 3 6" xfId="18942" xr:uid="{00000000-0005-0000-0000-000051AB0000}"/>
    <cellStyle name="Normal 3 3 7 2 2 3 6 2" xfId="45689" xr:uid="{00000000-0005-0000-0000-000052AB0000}"/>
    <cellStyle name="Normal 3 3 7 2 2 3 7" xfId="21393" xr:uid="{00000000-0005-0000-0000-000053AB0000}"/>
    <cellStyle name="Normal 3 3 7 2 2 3 7 2" xfId="48140" xr:uid="{00000000-0005-0000-0000-000054AB0000}"/>
    <cellStyle name="Normal 3 3 7 2 2 3 8" xfId="26259" xr:uid="{00000000-0005-0000-0000-000055AB0000}"/>
    <cellStyle name="Normal 3 3 7 2 2 3 8 2" xfId="53004" xr:uid="{00000000-0005-0000-0000-000056AB0000}"/>
    <cellStyle name="Normal 3 3 7 2 2 3 9" xfId="28749" xr:uid="{00000000-0005-0000-0000-000057AB0000}"/>
    <cellStyle name="Normal 3 3 7 2 2 4" xfId="2464" xr:uid="{00000000-0005-0000-0000-000058AB0000}"/>
    <cellStyle name="Normal 3 3 7 2 2 4 2" xfId="4947" xr:uid="{00000000-0005-0000-0000-000059AB0000}"/>
    <cellStyle name="Normal 3 3 7 2 2 4 2 2" xfId="9798" xr:uid="{00000000-0005-0000-0000-00005AAB0000}"/>
    <cellStyle name="Normal 3 3 7 2 2 4 2 2 2" xfId="36548" xr:uid="{00000000-0005-0000-0000-00005BAB0000}"/>
    <cellStyle name="Normal 3 3 7 2 2 4 2 3" xfId="14540" xr:uid="{00000000-0005-0000-0000-00005CAB0000}"/>
    <cellStyle name="Normal 3 3 7 2 2 4 2 3 2" xfId="41290" xr:uid="{00000000-0005-0000-0000-00005DAB0000}"/>
    <cellStyle name="Normal 3 3 7 2 2 4 2 4" xfId="24341" xr:uid="{00000000-0005-0000-0000-00005EAB0000}"/>
    <cellStyle name="Normal 3 3 7 2 2 4 2 4 2" xfId="51088" xr:uid="{00000000-0005-0000-0000-00005FAB0000}"/>
    <cellStyle name="Normal 3 3 7 2 2 4 2 5" xfId="31697" xr:uid="{00000000-0005-0000-0000-000060AB0000}"/>
    <cellStyle name="Normal 3 3 7 2 2 4 3" xfId="7324" xr:uid="{00000000-0005-0000-0000-000061AB0000}"/>
    <cellStyle name="Normal 3 3 7 2 2 4 3 2" xfId="34074" xr:uid="{00000000-0005-0000-0000-000062AB0000}"/>
    <cellStyle name="Normal 3 3 7 2 2 4 4" xfId="12170" xr:uid="{00000000-0005-0000-0000-000063AB0000}"/>
    <cellStyle name="Normal 3 3 7 2 2 4 4 2" xfId="38920" xr:uid="{00000000-0005-0000-0000-000064AB0000}"/>
    <cellStyle name="Normal 3 3 7 2 2 4 5" xfId="17015" xr:uid="{00000000-0005-0000-0000-000065AB0000}"/>
    <cellStyle name="Normal 3 3 7 2 2 4 5 2" xfId="43765" xr:uid="{00000000-0005-0000-0000-000066AB0000}"/>
    <cellStyle name="Normal 3 3 7 2 2 4 6" xfId="19416" xr:uid="{00000000-0005-0000-0000-000067AB0000}"/>
    <cellStyle name="Normal 3 3 7 2 2 4 6 2" xfId="46163" xr:uid="{00000000-0005-0000-0000-000068AB0000}"/>
    <cellStyle name="Normal 3 3 7 2 2 4 7" xfId="21867" xr:uid="{00000000-0005-0000-0000-000069AB0000}"/>
    <cellStyle name="Normal 3 3 7 2 2 4 7 2" xfId="48614" xr:uid="{00000000-0005-0000-0000-00006AAB0000}"/>
    <cellStyle name="Normal 3 3 7 2 2 4 8" xfId="26733" xr:uid="{00000000-0005-0000-0000-00006BAB0000}"/>
    <cellStyle name="Normal 3 3 7 2 2 4 8 2" xfId="53478" xr:uid="{00000000-0005-0000-0000-00006CAB0000}"/>
    <cellStyle name="Normal 3 3 7 2 2 4 9" xfId="29223" xr:uid="{00000000-0005-0000-0000-00006DAB0000}"/>
    <cellStyle name="Normal 3 3 7 2 2 5" xfId="3517" xr:uid="{00000000-0005-0000-0000-00006EAB0000}"/>
    <cellStyle name="Normal 3 3 7 2 2 5 2" xfId="8376" xr:uid="{00000000-0005-0000-0000-00006FAB0000}"/>
    <cellStyle name="Normal 3 3 7 2 2 5 2 2" xfId="35126" xr:uid="{00000000-0005-0000-0000-000070AB0000}"/>
    <cellStyle name="Normal 3 3 7 2 2 5 3" xfId="13118" xr:uid="{00000000-0005-0000-0000-000071AB0000}"/>
    <cellStyle name="Normal 3 3 7 2 2 5 3 2" xfId="39868" xr:uid="{00000000-0005-0000-0000-000072AB0000}"/>
    <cellStyle name="Normal 3 3 7 2 2 5 4" xfId="22919" xr:uid="{00000000-0005-0000-0000-000073AB0000}"/>
    <cellStyle name="Normal 3 3 7 2 2 5 4 2" xfId="49666" xr:uid="{00000000-0005-0000-0000-000074AB0000}"/>
    <cellStyle name="Normal 3 3 7 2 2 5 5" xfId="30275" xr:uid="{00000000-0005-0000-0000-000075AB0000}"/>
    <cellStyle name="Normal 3 3 7 2 2 6" xfId="5902" xr:uid="{00000000-0005-0000-0000-000076AB0000}"/>
    <cellStyle name="Normal 3 3 7 2 2 6 2" xfId="32652" xr:uid="{00000000-0005-0000-0000-000077AB0000}"/>
    <cellStyle name="Normal 3 3 7 2 2 7" xfId="10748" xr:uid="{00000000-0005-0000-0000-000078AB0000}"/>
    <cellStyle name="Normal 3 3 7 2 2 7 2" xfId="37498" xr:uid="{00000000-0005-0000-0000-000079AB0000}"/>
    <cellStyle name="Normal 3 3 7 2 2 8" xfId="15593" xr:uid="{00000000-0005-0000-0000-00007AAB0000}"/>
    <cellStyle name="Normal 3 3 7 2 2 8 2" xfId="42343" xr:uid="{00000000-0005-0000-0000-00007BAB0000}"/>
    <cellStyle name="Normal 3 3 7 2 2 9" xfId="17994" xr:uid="{00000000-0005-0000-0000-00007CAB0000}"/>
    <cellStyle name="Normal 3 3 7 2 2 9 2" xfId="44741" xr:uid="{00000000-0005-0000-0000-00007DAB0000}"/>
    <cellStyle name="Normal 3 3 7 2 3" xfId="1271" xr:uid="{00000000-0005-0000-0000-00007EAB0000}"/>
    <cellStyle name="Normal 3 3 7 2 3 10" xfId="28038" xr:uid="{00000000-0005-0000-0000-00007FAB0000}"/>
    <cellStyle name="Normal 3 3 7 2 3 2" xfId="2701" xr:uid="{00000000-0005-0000-0000-000080AB0000}"/>
    <cellStyle name="Normal 3 3 7 2 3 2 2" xfId="5184" xr:uid="{00000000-0005-0000-0000-000081AB0000}"/>
    <cellStyle name="Normal 3 3 7 2 3 2 2 2" xfId="10035" xr:uid="{00000000-0005-0000-0000-000082AB0000}"/>
    <cellStyle name="Normal 3 3 7 2 3 2 2 2 2" xfId="36785" xr:uid="{00000000-0005-0000-0000-000083AB0000}"/>
    <cellStyle name="Normal 3 3 7 2 3 2 2 3" xfId="14777" xr:uid="{00000000-0005-0000-0000-000084AB0000}"/>
    <cellStyle name="Normal 3 3 7 2 3 2 2 3 2" xfId="41527" xr:uid="{00000000-0005-0000-0000-000085AB0000}"/>
    <cellStyle name="Normal 3 3 7 2 3 2 2 4" xfId="24578" xr:uid="{00000000-0005-0000-0000-000086AB0000}"/>
    <cellStyle name="Normal 3 3 7 2 3 2 2 4 2" xfId="51325" xr:uid="{00000000-0005-0000-0000-000087AB0000}"/>
    <cellStyle name="Normal 3 3 7 2 3 2 2 5" xfId="31934" xr:uid="{00000000-0005-0000-0000-000088AB0000}"/>
    <cellStyle name="Normal 3 3 7 2 3 2 3" xfId="7561" xr:uid="{00000000-0005-0000-0000-000089AB0000}"/>
    <cellStyle name="Normal 3 3 7 2 3 2 3 2" xfId="34311" xr:uid="{00000000-0005-0000-0000-00008AAB0000}"/>
    <cellStyle name="Normal 3 3 7 2 3 2 4" xfId="12407" xr:uid="{00000000-0005-0000-0000-00008BAB0000}"/>
    <cellStyle name="Normal 3 3 7 2 3 2 4 2" xfId="39157" xr:uid="{00000000-0005-0000-0000-00008CAB0000}"/>
    <cellStyle name="Normal 3 3 7 2 3 2 5" xfId="17252" xr:uid="{00000000-0005-0000-0000-00008DAB0000}"/>
    <cellStyle name="Normal 3 3 7 2 3 2 5 2" xfId="44002" xr:uid="{00000000-0005-0000-0000-00008EAB0000}"/>
    <cellStyle name="Normal 3 3 7 2 3 2 6" xfId="19653" xr:uid="{00000000-0005-0000-0000-00008FAB0000}"/>
    <cellStyle name="Normal 3 3 7 2 3 2 6 2" xfId="46400" xr:uid="{00000000-0005-0000-0000-000090AB0000}"/>
    <cellStyle name="Normal 3 3 7 2 3 2 7" xfId="22104" xr:uid="{00000000-0005-0000-0000-000091AB0000}"/>
    <cellStyle name="Normal 3 3 7 2 3 2 7 2" xfId="48851" xr:uid="{00000000-0005-0000-0000-000092AB0000}"/>
    <cellStyle name="Normal 3 3 7 2 3 2 8" xfId="26970" xr:uid="{00000000-0005-0000-0000-000093AB0000}"/>
    <cellStyle name="Normal 3 3 7 2 3 2 8 2" xfId="53715" xr:uid="{00000000-0005-0000-0000-000094AB0000}"/>
    <cellStyle name="Normal 3 3 7 2 3 2 9" xfId="29460" xr:uid="{00000000-0005-0000-0000-000095AB0000}"/>
    <cellStyle name="Normal 3 3 7 2 3 3" xfId="3755" xr:uid="{00000000-0005-0000-0000-000096AB0000}"/>
    <cellStyle name="Normal 3 3 7 2 3 3 2" xfId="8613" xr:uid="{00000000-0005-0000-0000-000097AB0000}"/>
    <cellStyle name="Normal 3 3 7 2 3 3 2 2" xfId="35363" xr:uid="{00000000-0005-0000-0000-000098AB0000}"/>
    <cellStyle name="Normal 3 3 7 2 3 3 3" xfId="13355" xr:uid="{00000000-0005-0000-0000-000099AB0000}"/>
    <cellStyle name="Normal 3 3 7 2 3 3 3 2" xfId="40105" xr:uid="{00000000-0005-0000-0000-00009AAB0000}"/>
    <cellStyle name="Normal 3 3 7 2 3 3 4" xfId="23156" xr:uid="{00000000-0005-0000-0000-00009BAB0000}"/>
    <cellStyle name="Normal 3 3 7 2 3 3 4 2" xfId="49903" xr:uid="{00000000-0005-0000-0000-00009CAB0000}"/>
    <cellStyle name="Normal 3 3 7 2 3 3 5" xfId="30512" xr:uid="{00000000-0005-0000-0000-00009DAB0000}"/>
    <cellStyle name="Normal 3 3 7 2 3 4" xfId="6139" xr:uid="{00000000-0005-0000-0000-00009EAB0000}"/>
    <cellStyle name="Normal 3 3 7 2 3 4 2" xfId="32889" xr:uid="{00000000-0005-0000-0000-00009FAB0000}"/>
    <cellStyle name="Normal 3 3 7 2 3 5" xfId="10985" xr:uid="{00000000-0005-0000-0000-0000A0AB0000}"/>
    <cellStyle name="Normal 3 3 7 2 3 5 2" xfId="37735" xr:uid="{00000000-0005-0000-0000-0000A1AB0000}"/>
    <cellStyle name="Normal 3 3 7 2 3 6" xfId="15830" xr:uid="{00000000-0005-0000-0000-0000A2AB0000}"/>
    <cellStyle name="Normal 3 3 7 2 3 6 2" xfId="42580" xr:uid="{00000000-0005-0000-0000-0000A3AB0000}"/>
    <cellStyle name="Normal 3 3 7 2 3 7" xfId="18231" xr:uid="{00000000-0005-0000-0000-0000A4AB0000}"/>
    <cellStyle name="Normal 3 3 7 2 3 7 2" xfId="44978" xr:uid="{00000000-0005-0000-0000-0000A5AB0000}"/>
    <cellStyle name="Normal 3 3 7 2 3 8" xfId="20682" xr:uid="{00000000-0005-0000-0000-0000A6AB0000}"/>
    <cellStyle name="Normal 3 3 7 2 3 8 2" xfId="47429" xr:uid="{00000000-0005-0000-0000-0000A7AB0000}"/>
    <cellStyle name="Normal 3 3 7 2 3 9" xfId="25548" xr:uid="{00000000-0005-0000-0000-0000A8AB0000}"/>
    <cellStyle name="Normal 3 3 7 2 3 9 2" xfId="52293" xr:uid="{00000000-0005-0000-0000-0000A9AB0000}"/>
    <cellStyle name="Normal 3 3 7 2 4" xfId="1751" xr:uid="{00000000-0005-0000-0000-0000AAAB0000}"/>
    <cellStyle name="Normal 3 3 7 2 4 2" xfId="4234" xr:uid="{00000000-0005-0000-0000-0000ABAB0000}"/>
    <cellStyle name="Normal 3 3 7 2 4 2 2" xfId="9087" xr:uid="{00000000-0005-0000-0000-0000ACAB0000}"/>
    <cellStyle name="Normal 3 3 7 2 4 2 2 2" xfId="35837" xr:uid="{00000000-0005-0000-0000-0000ADAB0000}"/>
    <cellStyle name="Normal 3 3 7 2 4 2 3" xfId="13829" xr:uid="{00000000-0005-0000-0000-0000AEAB0000}"/>
    <cellStyle name="Normal 3 3 7 2 4 2 3 2" xfId="40579" xr:uid="{00000000-0005-0000-0000-0000AFAB0000}"/>
    <cellStyle name="Normal 3 3 7 2 4 2 4" xfId="23630" xr:uid="{00000000-0005-0000-0000-0000B0AB0000}"/>
    <cellStyle name="Normal 3 3 7 2 4 2 4 2" xfId="50377" xr:uid="{00000000-0005-0000-0000-0000B1AB0000}"/>
    <cellStyle name="Normal 3 3 7 2 4 2 5" xfId="30986" xr:uid="{00000000-0005-0000-0000-0000B2AB0000}"/>
    <cellStyle name="Normal 3 3 7 2 4 3" xfId="6613" xr:uid="{00000000-0005-0000-0000-0000B3AB0000}"/>
    <cellStyle name="Normal 3 3 7 2 4 3 2" xfId="33363" xr:uid="{00000000-0005-0000-0000-0000B4AB0000}"/>
    <cellStyle name="Normal 3 3 7 2 4 4" xfId="11459" xr:uid="{00000000-0005-0000-0000-0000B5AB0000}"/>
    <cellStyle name="Normal 3 3 7 2 4 4 2" xfId="38209" xr:uid="{00000000-0005-0000-0000-0000B6AB0000}"/>
    <cellStyle name="Normal 3 3 7 2 4 5" xfId="16304" xr:uid="{00000000-0005-0000-0000-0000B7AB0000}"/>
    <cellStyle name="Normal 3 3 7 2 4 5 2" xfId="43054" xr:uid="{00000000-0005-0000-0000-0000B8AB0000}"/>
    <cellStyle name="Normal 3 3 7 2 4 6" xfId="18705" xr:uid="{00000000-0005-0000-0000-0000B9AB0000}"/>
    <cellStyle name="Normal 3 3 7 2 4 6 2" xfId="45452" xr:uid="{00000000-0005-0000-0000-0000BAAB0000}"/>
    <cellStyle name="Normal 3 3 7 2 4 7" xfId="21156" xr:uid="{00000000-0005-0000-0000-0000BBAB0000}"/>
    <cellStyle name="Normal 3 3 7 2 4 7 2" xfId="47903" xr:uid="{00000000-0005-0000-0000-0000BCAB0000}"/>
    <cellStyle name="Normal 3 3 7 2 4 8" xfId="26022" xr:uid="{00000000-0005-0000-0000-0000BDAB0000}"/>
    <cellStyle name="Normal 3 3 7 2 4 8 2" xfId="52767" xr:uid="{00000000-0005-0000-0000-0000BEAB0000}"/>
    <cellStyle name="Normal 3 3 7 2 4 9" xfId="28512" xr:uid="{00000000-0005-0000-0000-0000BFAB0000}"/>
    <cellStyle name="Normal 3 3 7 2 5" xfId="2227" xr:uid="{00000000-0005-0000-0000-0000C0AB0000}"/>
    <cellStyle name="Normal 3 3 7 2 5 2" xfId="4710" xr:uid="{00000000-0005-0000-0000-0000C1AB0000}"/>
    <cellStyle name="Normal 3 3 7 2 5 2 2" xfId="9561" xr:uid="{00000000-0005-0000-0000-0000C2AB0000}"/>
    <cellStyle name="Normal 3 3 7 2 5 2 2 2" xfId="36311" xr:uid="{00000000-0005-0000-0000-0000C3AB0000}"/>
    <cellStyle name="Normal 3 3 7 2 5 2 3" xfId="14303" xr:uid="{00000000-0005-0000-0000-0000C4AB0000}"/>
    <cellStyle name="Normal 3 3 7 2 5 2 3 2" xfId="41053" xr:uid="{00000000-0005-0000-0000-0000C5AB0000}"/>
    <cellStyle name="Normal 3 3 7 2 5 2 4" xfId="24104" xr:uid="{00000000-0005-0000-0000-0000C6AB0000}"/>
    <cellStyle name="Normal 3 3 7 2 5 2 4 2" xfId="50851" xr:uid="{00000000-0005-0000-0000-0000C7AB0000}"/>
    <cellStyle name="Normal 3 3 7 2 5 2 5" xfId="31460" xr:uid="{00000000-0005-0000-0000-0000C8AB0000}"/>
    <cellStyle name="Normal 3 3 7 2 5 3" xfId="7087" xr:uid="{00000000-0005-0000-0000-0000C9AB0000}"/>
    <cellStyle name="Normal 3 3 7 2 5 3 2" xfId="33837" xr:uid="{00000000-0005-0000-0000-0000CAAB0000}"/>
    <cellStyle name="Normal 3 3 7 2 5 4" xfId="11933" xr:uid="{00000000-0005-0000-0000-0000CBAB0000}"/>
    <cellStyle name="Normal 3 3 7 2 5 4 2" xfId="38683" xr:uid="{00000000-0005-0000-0000-0000CCAB0000}"/>
    <cellStyle name="Normal 3 3 7 2 5 5" xfId="16778" xr:uid="{00000000-0005-0000-0000-0000CDAB0000}"/>
    <cellStyle name="Normal 3 3 7 2 5 5 2" xfId="43528" xr:uid="{00000000-0005-0000-0000-0000CEAB0000}"/>
    <cellStyle name="Normal 3 3 7 2 5 6" xfId="19179" xr:uid="{00000000-0005-0000-0000-0000CFAB0000}"/>
    <cellStyle name="Normal 3 3 7 2 5 6 2" xfId="45926" xr:uid="{00000000-0005-0000-0000-0000D0AB0000}"/>
    <cellStyle name="Normal 3 3 7 2 5 7" xfId="21630" xr:uid="{00000000-0005-0000-0000-0000D1AB0000}"/>
    <cellStyle name="Normal 3 3 7 2 5 7 2" xfId="48377" xr:uid="{00000000-0005-0000-0000-0000D2AB0000}"/>
    <cellStyle name="Normal 3 3 7 2 5 8" xfId="26496" xr:uid="{00000000-0005-0000-0000-0000D3AB0000}"/>
    <cellStyle name="Normal 3 3 7 2 5 8 2" xfId="53241" xr:uid="{00000000-0005-0000-0000-0000D4AB0000}"/>
    <cellStyle name="Normal 3 3 7 2 5 9" xfId="28986" xr:uid="{00000000-0005-0000-0000-0000D5AB0000}"/>
    <cellStyle name="Normal 3 3 7 2 6" xfId="3247" xr:uid="{00000000-0005-0000-0000-0000D6AB0000}"/>
    <cellStyle name="Normal 3 3 7 2 6 2" xfId="8106" xr:uid="{00000000-0005-0000-0000-0000D7AB0000}"/>
    <cellStyle name="Normal 3 3 7 2 6 2 2" xfId="34856" xr:uid="{00000000-0005-0000-0000-0000D8AB0000}"/>
    <cellStyle name="Normal 3 3 7 2 6 3" xfId="12881" xr:uid="{00000000-0005-0000-0000-0000D9AB0000}"/>
    <cellStyle name="Normal 3 3 7 2 6 3 2" xfId="39631" xr:uid="{00000000-0005-0000-0000-0000DAAB0000}"/>
    <cellStyle name="Normal 3 3 7 2 6 4" xfId="22649" xr:uid="{00000000-0005-0000-0000-0000DBAB0000}"/>
    <cellStyle name="Normal 3 3 7 2 6 4 2" xfId="49396" xr:uid="{00000000-0005-0000-0000-0000DCAB0000}"/>
    <cellStyle name="Normal 3 3 7 2 6 5" xfId="30005" xr:uid="{00000000-0005-0000-0000-0000DDAB0000}"/>
    <cellStyle name="Normal 3 3 7 2 7" xfId="5665" xr:uid="{00000000-0005-0000-0000-0000DEAB0000}"/>
    <cellStyle name="Normal 3 3 7 2 7 2" xfId="32415" xr:uid="{00000000-0005-0000-0000-0000DFAB0000}"/>
    <cellStyle name="Normal 3 3 7 2 8" xfId="10510" xr:uid="{00000000-0005-0000-0000-0000E0AB0000}"/>
    <cellStyle name="Normal 3 3 7 2 8 2" xfId="37260" xr:uid="{00000000-0005-0000-0000-0000E1AB0000}"/>
    <cellStyle name="Normal 3 3 7 2 9" xfId="15356" xr:uid="{00000000-0005-0000-0000-0000E2AB0000}"/>
    <cellStyle name="Normal 3 3 7 2 9 2" xfId="42106" xr:uid="{00000000-0005-0000-0000-0000E3AB0000}"/>
    <cellStyle name="Normal 3 3 7 3" xfId="866" xr:uid="{00000000-0005-0000-0000-0000E4AB0000}"/>
    <cellStyle name="Normal 3 3 7 3 10" xfId="20309" xr:uid="{00000000-0005-0000-0000-0000E5AB0000}"/>
    <cellStyle name="Normal 3 3 7 3 10 2" xfId="47056" xr:uid="{00000000-0005-0000-0000-0000E6AB0000}"/>
    <cellStyle name="Normal 3 3 7 3 11" xfId="25175" xr:uid="{00000000-0005-0000-0000-0000E7AB0000}"/>
    <cellStyle name="Normal 3 3 7 3 11 2" xfId="51920" xr:uid="{00000000-0005-0000-0000-0000E8AB0000}"/>
    <cellStyle name="Normal 3 3 7 3 12" xfId="27639" xr:uid="{00000000-0005-0000-0000-0000E9AB0000}"/>
    <cellStyle name="Normal 3 3 7 3 2" xfId="1374" xr:uid="{00000000-0005-0000-0000-0000EAAB0000}"/>
    <cellStyle name="Normal 3 3 7 3 2 10" xfId="28139" xr:uid="{00000000-0005-0000-0000-0000EBAB0000}"/>
    <cellStyle name="Normal 3 3 7 3 2 2" xfId="2802" xr:uid="{00000000-0005-0000-0000-0000ECAB0000}"/>
    <cellStyle name="Normal 3 3 7 3 2 2 2" xfId="5285" xr:uid="{00000000-0005-0000-0000-0000EDAB0000}"/>
    <cellStyle name="Normal 3 3 7 3 2 2 2 2" xfId="10136" xr:uid="{00000000-0005-0000-0000-0000EEAB0000}"/>
    <cellStyle name="Normal 3 3 7 3 2 2 2 2 2" xfId="36886" xr:uid="{00000000-0005-0000-0000-0000EFAB0000}"/>
    <cellStyle name="Normal 3 3 7 3 2 2 2 3" xfId="14878" xr:uid="{00000000-0005-0000-0000-0000F0AB0000}"/>
    <cellStyle name="Normal 3 3 7 3 2 2 2 3 2" xfId="41628" xr:uid="{00000000-0005-0000-0000-0000F1AB0000}"/>
    <cellStyle name="Normal 3 3 7 3 2 2 2 4" xfId="24679" xr:uid="{00000000-0005-0000-0000-0000F2AB0000}"/>
    <cellStyle name="Normal 3 3 7 3 2 2 2 4 2" xfId="51426" xr:uid="{00000000-0005-0000-0000-0000F3AB0000}"/>
    <cellStyle name="Normal 3 3 7 3 2 2 2 5" xfId="32035" xr:uid="{00000000-0005-0000-0000-0000F4AB0000}"/>
    <cellStyle name="Normal 3 3 7 3 2 2 3" xfId="7662" xr:uid="{00000000-0005-0000-0000-0000F5AB0000}"/>
    <cellStyle name="Normal 3 3 7 3 2 2 3 2" xfId="34412" xr:uid="{00000000-0005-0000-0000-0000F6AB0000}"/>
    <cellStyle name="Normal 3 3 7 3 2 2 4" xfId="12508" xr:uid="{00000000-0005-0000-0000-0000F7AB0000}"/>
    <cellStyle name="Normal 3 3 7 3 2 2 4 2" xfId="39258" xr:uid="{00000000-0005-0000-0000-0000F8AB0000}"/>
    <cellStyle name="Normal 3 3 7 3 2 2 5" xfId="17353" xr:uid="{00000000-0005-0000-0000-0000F9AB0000}"/>
    <cellStyle name="Normal 3 3 7 3 2 2 5 2" xfId="44103" xr:uid="{00000000-0005-0000-0000-0000FAAB0000}"/>
    <cellStyle name="Normal 3 3 7 3 2 2 6" xfId="19754" xr:uid="{00000000-0005-0000-0000-0000FBAB0000}"/>
    <cellStyle name="Normal 3 3 7 3 2 2 6 2" xfId="46501" xr:uid="{00000000-0005-0000-0000-0000FCAB0000}"/>
    <cellStyle name="Normal 3 3 7 3 2 2 7" xfId="22205" xr:uid="{00000000-0005-0000-0000-0000FDAB0000}"/>
    <cellStyle name="Normal 3 3 7 3 2 2 7 2" xfId="48952" xr:uid="{00000000-0005-0000-0000-0000FEAB0000}"/>
    <cellStyle name="Normal 3 3 7 3 2 2 8" xfId="27071" xr:uid="{00000000-0005-0000-0000-0000FFAB0000}"/>
    <cellStyle name="Normal 3 3 7 3 2 2 8 2" xfId="53816" xr:uid="{00000000-0005-0000-0000-000000AC0000}"/>
    <cellStyle name="Normal 3 3 7 3 2 2 9" xfId="29561" xr:uid="{00000000-0005-0000-0000-000001AC0000}"/>
    <cellStyle name="Normal 3 3 7 3 2 3" xfId="3857" xr:uid="{00000000-0005-0000-0000-000002AC0000}"/>
    <cellStyle name="Normal 3 3 7 3 2 3 2" xfId="8714" xr:uid="{00000000-0005-0000-0000-000003AC0000}"/>
    <cellStyle name="Normal 3 3 7 3 2 3 2 2" xfId="35464" xr:uid="{00000000-0005-0000-0000-000004AC0000}"/>
    <cellStyle name="Normal 3 3 7 3 2 3 3" xfId="13456" xr:uid="{00000000-0005-0000-0000-000005AC0000}"/>
    <cellStyle name="Normal 3 3 7 3 2 3 3 2" xfId="40206" xr:uid="{00000000-0005-0000-0000-000006AC0000}"/>
    <cellStyle name="Normal 3 3 7 3 2 3 4" xfId="23257" xr:uid="{00000000-0005-0000-0000-000007AC0000}"/>
    <cellStyle name="Normal 3 3 7 3 2 3 4 2" xfId="50004" xr:uid="{00000000-0005-0000-0000-000008AC0000}"/>
    <cellStyle name="Normal 3 3 7 3 2 3 5" xfId="30613" xr:uid="{00000000-0005-0000-0000-000009AC0000}"/>
    <cellStyle name="Normal 3 3 7 3 2 4" xfId="6240" xr:uid="{00000000-0005-0000-0000-00000AAC0000}"/>
    <cellStyle name="Normal 3 3 7 3 2 4 2" xfId="32990" xr:uid="{00000000-0005-0000-0000-00000BAC0000}"/>
    <cellStyle name="Normal 3 3 7 3 2 5" xfId="11086" xr:uid="{00000000-0005-0000-0000-00000CAC0000}"/>
    <cellStyle name="Normal 3 3 7 3 2 5 2" xfId="37836" xr:uid="{00000000-0005-0000-0000-00000DAC0000}"/>
    <cellStyle name="Normal 3 3 7 3 2 6" xfId="15931" xr:uid="{00000000-0005-0000-0000-00000EAC0000}"/>
    <cellStyle name="Normal 3 3 7 3 2 6 2" xfId="42681" xr:uid="{00000000-0005-0000-0000-00000FAC0000}"/>
    <cellStyle name="Normal 3 3 7 3 2 7" xfId="18332" xr:uid="{00000000-0005-0000-0000-000010AC0000}"/>
    <cellStyle name="Normal 3 3 7 3 2 7 2" xfId="45079" xr:uid="{00000000-0005-0000-0000-000011AC0000}"/>
    <cellStyle name="Normal 3 3 7 3 2 8" xfId="20783" xr:uid="{00000000-0005-0000-0000-000012AC0000}"/>
    <cellStyle name="Normal 3 3 7 3 2 8 2" xfId="47530" xr:uid="{00000000-0005-0000-0000-000013AC0000}"/>
    <cellStyle name="Normal 3 3 7 3 2 9" xfId="25649" xr:uid="{00000000-0005-0000-0000-000014AC0000}"/>
    <cellStyle name="Normal 3 3 7 3 2 9 2" xfId="52394" xr:uid="{00000000-0005-0000-0000-000015AC0000}"/>
    <cellStyle name="Normal 3 3 7 3 3" xfId="1853" xr:uid="{00000000-0005-0000-0000-000016AC0000}"/>
    <cellStyle name="Normal 3 3 7 3 3 2" xfId="4336" xr:uid="{00000000-0005-0000-0000-000017AC0000}"/>
    <cellStyle name="Normal 3 3 7 3 3 2 2" xfId="9188" xr:uid="{00000000-0005-0000-0000-000018AC0000}"/>
    <cellStyle name="Normal 3 3 7 3 3 2 2 2" xfId="35938" xr:uid="{00000000-0005-0000-0000-000019AC0000}"/>
    <cellStyle name="Normal 3 3 7 3 3 2 3" xfId="13930" xr:uid="{00000000-0005-0000-0000-00001AAC0000}"/>
    <cellStyle name="Normal 3 3 7 3 3 2 3 2" xfId="40680" xr:uid="{00000000-0005-0000-0000-00001BAC0000}"/>
    <cellStyle name="Normal 3 3 7 3 3 2 4" xfId="23731" xr:uid="{00000000-0005-0000-0000-00001CAC0000}"/>
    <cellStyle name="Normal 3 3 7 3 3 2 4 2" xfId="50478" xr:uid="{00000000-0005-0000-0000-00001DAC0000}"/>
    <cellStyle name="Normal 3 3 7 3 3 2 5" xfId="31087" xr:uid="{00000000-0005-0000-0000-00001EAC0000}"/>
    <cellStyle name="Normal 3 3 7 3 3 3" xfId="6714" xr:uid="{00000000-0005-0000-0000-00001FAC0000}"/>
    <cellStyle name="Normal 3 3 7 3 3 3 2" xfId="33464" xr:uid="{00000000-0005-0000-0000-000020AC0000}"/>
    <cellStyle name="Normal 3 3 7 3 3 4" xfId="11560" xr:uid="{00000000-0005-0000-0000-000021AC0000}"/>
    <cellStyle name="Normal 3 3 7 3 3 4 2" xfId="38310" xr:uid="{00000000-0005-0000-0000-000022AC0000}"/>
    <cellStyle name="Normal 3 3 7 3 3 5" xfId="16405" xr:uid="{00000000-0005-0000-0000-000023AC0000}"/>
    <cellStyle name="Normal 3 3 7 3 3 5 2" xfId="43155" xr:uid="{00000000-0005-0000-0000-000024AC0000}"/>
    <cellStyle name="Normal 3 3 7 3 3 6" xfId="18806" xr:uid="{00000000-0005-0000-0000-000025AC0000}"/>
    <cellStyle name="Normal 3 3 7 3 3 6 2" xfId="45553" xr:uid="{00000000-0005-0000-0000-000026AC0000}"/>
    <cellStyle name="Normal 3 3 7 3 3 7" xfId="21257" xr:uid="{00000000-0005-0000-0000-000027AC0000}"/>
    <cellStyle name="Normal 3 3 7 3 3 7 2" xfId="48004" xr:uid="{00000000-0005-0000-0000-000028AC0000}"/>
    <cellStyle name="Normal 3 3 7 3 3 8" xfId="26123" xr:uid="{00000000-0005-0000-0000-000029AC0000}"/>
    <cellStyle name="Normal 3 3 7 3 3 8 2" xfId="52868" xr:uid="{00000000-0005-0000-0000-00002AAC0000}"/>
    <cellStyle name="Normal 3 3 7 3 3 9" xfId="28613" xr:uid="{00000000-0005-0000-0000-00002BAC0000}"/>
    <cellStyle name="Normal 3 3 7 3 4" xfId="2328" xr:uid="{00000000-0005-0000-0000-00002CAC0000}"/>
    <cellStyle name="Normal 3 3 7 3 4 2" xfId="4811" xr:uid="{00000000-0005-0000-0000-00002DAC0000}"/>
    <cellStyle name="Normal 3 3 7 3 4 2 2" xfId="9662" xr:uid="{00000000-0005-0000-0000-00002EAC0000}"/>
    <cellStyle name="Normal 3 3 7 3 4 2 2 2" xfId="36412" xr:uid="{00000000-0005-0000-0000-00002FAC0000}"/>
    <cellStyle name="Normal 3 3 7 3 4 2 3" xfId="14404" xr:uid="{00000000-0005-0000-0000-000030AC0000}"/>
    <cellStyle name="Normal 3 3 7 3 4 2 3 2" xfId="41154" xr:uid="{00000000-0005-0000-0000-000031AC0000}"/>
    <cellStyle name="Normal 3 3 7 3 4 2 4" xfId="24205" xr:uid="{00000000-0005-0000-0000-000032AC0000}"/>
    <cellStyle name="Normal 3 3 7 3 4 2 4 2" xfId="50952" xr:uid="{00000000-0005-0000-0000-000033AC0000}"/>
    <cellStyle name="Normal 3 3 7 3 4 2 5" xfId="31561" xr:uid="{00000000-0005-0000-0000-000034AC0000}"/>
    <cellStyle name="Normal 3 3 7 3 4 3" xfId="7188" xr:uid="{00000000-0005-0000-0000-000035AC0000}"/>
    <cellStyle name="Normal 3 3 7 3 4 3 2" xfId="33938" xr:uid="{00000000-0005-0000-0000-000036AC0000}"/>
    <cellStyle name="Normal 3 3 7 3 4 4" xfId="12034" xr:uid="{00000000-0005-0000-0000-000037AC0000}"/>
    <cellStyle name="Normal 3 3 7 3 4 4 2" xfId="38784" xr:uid="{00000000-0005-0000-0000-000038AC0000}"/>
    <cellStyle name="Normal 3 3 7 3 4 5" xfId="16879" xr:uid="{00000000-0005-0000-0000-000039AC0000}"/>
    <cellStyle name="Normal 3 3 7 3 4 5 2" xfId="43629" xr:uid="{00000000-0005-0000-0000-00003AAC0000}"/>
    <cellStyle name="Normal 3 3 7 3 4 6" xfId="19280" xr:uid="{00000000-0005-0000-0000-00003BAC0000}"/>
    <cellStyle name="Normal 3 3 7 3 4 6 2" xfId="46027" xr:uid="{00000000-0005-0000-0000-00003CAC0000}"/>
    <cellStyle name="Normal 3 3 7 3 4 7" xfId="21731" xr:uid="{00000000-0005-0000-0000-00003DAC0000}"/>
    <cellStyle name="Normal 3 3 7 3 4 7 2" xfId="48478" xr:uid="{00000000-0005-0000-0000-00003EAC0000}"/>
    <cellStyle name="Normal 3 3 7 3 4 8" xfId="26597" xr:uid="{00000000-0005-0000-0000-00003FAC0000}"/>
    <cellStyle name="Normal 3 3 7 3 4 8 2" xfId="53342" xr:uid="{00000000-0005-0000-0000-000040AC0000}"/>
    <cellStyle name="Normal 3 3 7 3 4 9" xfId="29087" xr:uid="{00000000-0005-0000-0000-000041AC0000}"/>
    <cellStyle name="Normal 3 3 7 3 5" xfId="3355" xr:uid="{00000000-0005-0000-0000-000042AC0000}"/>
    <cellStyle name="Normal 3 3 7 3 5 2" xfId="8214" xr:uid="{00000000-0005-0000-0000-000043AC0000}"/>
    <cellStyle name="Normal 3 3 7 3 5 2 2" xfId="34964" xr:uid="{00000000-0005-0000-0000-000044AC0000}"/>
    <cellStyle name="Normal 3 3 7 3 5 3" xfId="12982" xr:uid="{00000000-0005-0000-0000-000045AC0000}"/>
    <cellStyle name="Normal 3 3 7 3 5 3 2" xfId="39732" xr:uid="{00000000-0005-0000-0000-000046AC0000}"/>
    <cellStyle name="Normal 3 3 7 3 5 4" xfId="22757" xr:uid="{00000000-0005-0000-0000-000047AC0000}"/>
    <cellStyle name="Normal 3 3 7 3 5 4 2" xfId="49504" xr:uid="{00000000-0005-0000-0000-000048AC0000}"/>
    <cellStyle name="Normal 3 3 7 3 5 5" xfId="30113" xr:uid="{00000000-0005-0000-0000-000049AC0000}"/>
    <cellStyle name="Normal 3 3 7 3 6" xfId="5766" xr:uid="{00000000-0005-0000-0000-00004AAC0000}"/>
    <cellStyle name="Normal 3 3 7 3 6 2" xfId="32516" xr:uid="{00000000-0005-0000-0000-00004BAC0000}"/>
    <cellStyle name="Normal 3 3 7 3 7" xfId="10612" xr:uid="{00000000-0005-0000-0000-00004CAC0000}"/>
    <cellStyle name="Normal 3 3 7 3 7 2" xfId="37362" xr:uid="{00000000-0005-0000-0000-00004DAC0000}"/>
    <cellStyle name="Normal 3 3 7 3 8" xfId="15457" xr:uid="{00000000-0005-0000-0000-00004EAC0000}"/>
    <cellStyle name="Normal 3 3 7 3 8 2" xfId="42207" xr:uid="{00000000-0005-0000-0000-00004FAC0000}"/>
    <cellStyle name="Normal 3 3 7 3 9" xfId="17856" xr:uid="{00000000-0005-0000-0000-000050AC0000}"/>
    <cellStyle name="Normal 3 3 7 3 9 2" xfId="44603" xr:uid="{00000000-0005-0000-0000-000051AC0000}"/>
    <cellStyle name="Normal 3 3 7 4" xfId="1135" xr:uid="{00000000-0005-0000-0000-000052AC0000}"/>
    <cellStyle name="Normal 3 3 7 4 10" xfId="27902" xr:uid="{00000000-0005-0000-0000-000053AC0000}"/>
    <cellStyle name="Normal 3 3 7 4 2" xfId="2565" xr:uid="{00000000-0005-0000-0000-000054AC0000}"/>
    <cellStyle name="Normal 3 3 7 4 2 2" xfId="5048" xr:uid="{00000000-0005-0000-0000-000055AC0000}"/>
    <cellStyle name="Normal 3 3 7 4 2 2 2" xfId="9899" xr:uid="{00000000-0005-0000-0000-000056AC0000}"/>
    <cellStyle name="Normal 3 3 7 4 2 2 2 2" xfId="36649" xr:uid="{00000000-0005-0000-0000-000057AC0000}"/>
    <cellStyle name="Normal 3 3 7 4 2 2 3" xfId="14641" xr:uid="{00000000-0005-0000-0000-000058AC0000}"/>
    <cellStyle name="Normal 3 3 7 4 2 2 3 2" xfId="41391" xr:uid="{00000000-0005-0000-0000-000059AC0000}"/>
    <cellStyle name="Normal 3 3 7 4 2 2 4" xfId="24442" xr:uid="{00000000-0005-0000-0000-00005AAC0000}"/>
    <cellStyle name="Normal 3 3 7 4 2 2 4 2" xfId="51189" xr:uid="{00000000-0005-0000-0000-00005BAC0000}"/>
    <cellStyle name="Normal 3 3 7 4 2 2 5" xfId="31798" xr:uid="{00000000-0005-0000-0000-00005CAC0000}"/>
    <cellStyle name="Normal 3 3 7 4 2 3" xfId="7425" xr:uid="{00000000-0005-0000-0000-00005DAC0000}"/>
    <cellStyle name="Normal 3 3 7 4 2 3 2" xfId="34175" xr:uid="{00000000-0005-0000-0000-00005EAC0000}"/>
    <cellStyle name="Normal 3 3 7 4 2 4" xfId="12271" xr:uid="{00000000-0005-0000-0000-00005FAC0000}"/>
    <cellStyle name="Normal 3 3 7 4 2 4 2" xfId="39021" xr:uid="{00000000-0005-0000-0000-000060AC0000}"/>
    <cellStyle name="Normal 3 3 7 4 2 5" xfId="17116" xr:uid="{00000000-0005-0000-0000-000061AC0000}"/>
    <cellStyle name="Normal 3 3 7 4 2 5 2" xfId="43866" xr:uid="{00000000-0005-0000-0000-000062AC0000}"/>
    <cellStyle name="Normal 3 3 7 4 2 6" xfId="19517" xr:uid="{00000000-0005-0000-0000-000063AC0000}"/>
    <cellStyle name="Normal 3 3 7 4 2 6 2" xfId="46264" xr:uid="{00000000-0005-0000-0000-000064AC0000}"/>
    <cellStyle name="Normal 3 3 7 4 2 7" xfId="21968" xr:uid="{00000000-0005-0000-0000-000065AC0000}"/>
    <cellStyle name="Normal 3 3 7 4 2 7 2" xfId="48715" xr:uid="{00000000-0005-0000-0000-000066AC0000}"/>
    <cellStyle name="Normal 3 3 7 4 2 8" xfId="26834" xr:uid="{00000000-0005-0000-0000-000067AC0000}"/>
    <cellStyle name="Normal 3 3 7 4 2 8 2" xfId="53579" xr:uid="{00000000-0005-0000-0000-000068AC0000}"/>
    <cellStyle name="Normal 3 3 7 4 2 9" xfId="29324" xr:uid="{00000000-0005-0000-0000-000069AC0000}"/>
    <cellStyle name="Normal 3 3 7 4 3" xfId="3619" xr:uid="{00000000-0005-0000-0000-00006AAC0000}"/>
    <cellStyle name="Normal 3 3 7 4 3 2" xfId="8477" xr:uid="{00000000-0005-0000-0000-00006BAC0000}"/>
    <cellStyle name="Normal 3 3 7 4 3 2 2" xfId="35227" xr:uid="{00000000-0005-0000-0000-00006CAC0000}"/>
    <cellStyle name="Normal 3 3 7 4 3 3" xfId="13219" xr:uid="{00000000-0005-0000-0000-00006DAC0000}"/>
    <cellStyle name="Normal 3 3 7 4 3 3 2" xfId="39969" xr:uid="{00000000-0005-0000-0000-00006EAC0000}"/>
    <cellStyle name="Normal 3 3 7 4 3 4" xfId="23020" xr:uid="{00000000-0005-0000-0000-00006FAC0000}"/>
    <cellStyle name="Normal 3 3 7 4 3 4 2" xfId="49767" xr:uid="{00000000-0005-0000-0000-000070AC0000}"/>
    <cellStyle name="Normal 3 3 7 4 3 5" xfId="30376" xr:uid="{00000000-0005-0000-0000-000071AC0000}"/>
    <cellStyle name="Normal 3 3 7 4 4" xfId="6003" xr:uid="{00000000-0005-0000-0000-000072AC0000}"/>
    <cellStyle name="Normal 3 3 7 4 4 2" xfId="32753" xr:uid="{00000000-0005-0000-0000-000073AC0000}"/>
    <cellStyle name="Normal 3 3 7 4 5" xfId="10849" xr:uid="{00000000-0005-0000-0000-000074AC0000}"/>
    <cellStyle name="Normal 3 3 7 4 5 2" xfId="37599" xr:uid="{00000000-0005-0000-0000-000075AC0000}"/>
    <cellStyle name="Normal 3 3 7 4 6" xfId="15694" xr:uid="{00000000-0005-0000-0000-000076AC0000}"/>
    <cellStyle name="Normal 3 3 7 4 6 2" xfId="42444" xr:uid="{00000000-0005-0000-0000-000077AC0000}"/>
    <cellStyle name="Normal 3 3 7 4 7" xfId="18095" xr:uid="{00000000-0005-0000-0000-000078AC0000}"/>
    <cellStyle name="Normal 3 3 7 4 7 2" xfId="44842" xr:uid="{00000000-0005-0000-0000-000079AC0000}"/>
    <cellStyle name="Normal 3 3 7 4 8" xfId="20546" xr:uid="{00000000-0005-0000-0000-00007AAC0000}"/>
    <cellStyle name="Normal 3 3 7 4 8 2" xfId="47293" xr:uid="{00000000-0005-0000-0000-00007BAC0000}"/>
    <cellStyle name="Normal 3 3 7 4 9" xfId="25412" xr:uid="{00000000-0005-0000-0000-00007CAC0000}"/>
    <cellStyle name="Normal 3 3 7 4 9 2" xfId="52157" xr:uid="{00000000-0005-0000-0000-00007DAC0000}"/>
    <cellStyle name="Normal 3 3 7 5" xfId="1615" xr:uid="{00000000-0005-0000-0000-00007EAC0000}"/>
    <cellStyle name="Normal 3 3 7 5 2" xfId="4098" xr:uid="{00000000-0005-0000-0000-00007FAC0000}"/>
    <cellStyle name="Normal 3 3 7 5 2 2" xfId="8951" xr:uid="{00000000-0005-0000-0000-000080AC0000}"/>
    <cellStyle name="Normal 3 3 7 5 2 2 2" xfId="35701" xr:uid="{00000000-0005-0000-0000-000081AC0000}"/>
    <cellStyle name="Normal 3 3 7 5 2 3" xfId="13693" xr:uid="{00000000-0005-0000-0000-000082AC0000}"/>
    <cellStyle name="Normal 3 3 7 5 2 3 2" xfId="40443" xr:uid="{00000000-0005-0000-0000-000083AC0000}"/>
    <cellStyle name="Normal 3 3 7 5 2 4" xfId="23494" xr:uid="{00000000-0005-0000-0000-000084AC0000}"/>
    <cellStyle name="Normal 3 3 7 5 2 4 2" xfId="50241" xr:uid="{00000000-0005-0000-0000-000085AC0000}"/>
    <cellStyle name="Normal 3 3 7 5 2 5" xfId="30850" xr:uid="{00000000-0005-0000-0000-000086AC0000}"/>
    <cellStyle name="Normal 3 3 7 5 3" xfId="6477" xr:uid="{00000000-0005-0000-0000-000087AC0000}"/>
    <cellStyle name="Normal 3 3 7 5 3 2" xfId="33227" xr:uid="{00000000-0005-0000-0000-000088AC0000}"/>
    <cellStyle name="Normal 3 3 7 5 4" xfId="11323" xr:uid="{00000000-0005-0000-0000-000089AC0000}"/>
    <cellStyle name="Normal 3 3 7 5 4 2" xfId="38073" xr:uid="{00000000-0005-0000-0000-00008AAC0000}"/>
    <cellStyle name="Normal 3 3 7 5 5" xfId="16168" xr:uid="{00000000-0005-0000-0000-00008BAC0000}"/>
    <cellStyle name="Normal 3 3 7 5 5 2" xfId="42918" xr:uid="{00000000-0005-0000-0000-00008CAC0000}"/>
    <cellStyle name="Normal 3 3 7 5 6" xfId="18569" xr:uid="{00000000-0005-0000-0000-00008DAC0000}"/>
    <cellStyle name="Normal 3 3 7 5 6 2" xfId="45316" xr:uid="{00000000-0005-0000-0000-00008EAC0000}"/>
    <cellStyle name="Normal 3 3 7 5 7" xfId="21020" xr:uid="{00000000-0005-0000-0000-00008FAC0000}"/>
    <cellStyle name="Normal 3 3 7 5 7 2" xfId="47767" xr:uid="{00000000-0005-0000-0000-000090AC0000}"/>
    <cellStyle name="Normal 3 3 7 5 8" xfId="25886" xr:uid="{00000000-0005-0000-0000-000091AC0000}"/>
    <cellStyle name="Normal 3 3 7 5 8 2" xfId="52631" xr:uid="{00000000-0005-0000-0000-000092AC0000}"/>
    <cellStyle name="Normal 3 3 7 5 9" xfId="28376" xr:uid="{00000000-0005-0000-0000-000093AC0000}"/>
    <cellStyle name="Normal 3 3 7 6" xfId="2091" xr:uid="{00000000-0005-0000-0000-000094AC0000}"/>
    <cellStyle name="Normal 3 3 7 6 2" xfId="4574" xr:uid="{00000000-0005-0000-0000-000095AC0000}"/>
    <cellStyle name="Normal 3 3 7 6 2 2" xfId="9425" xr:uid="{00000000-0005-0000-0000-000096AC0000}"/>
    <cellStyle name="Normal 3 3 7 6 2 2 2" xfId="36175" xr:uid="{00000000-0005-0000-0000-000097AC0000}"/>
    <cellStyle name="Normal 3 3 7 6 2 3" xfId="14167" xr:uid="{00000000-0005-0000-0000-000098AC0000}"/>
    <cellStyle name="Normal 3 3 7 6 2 3 2" xfId="40917" xr:uid="{00000000-0005-0000-0000-000099AC0000}"/>
    <cellStyle name="Normal 3 3 7 6 2 4" xfId="23968" xr:uid="{00000000-0005-0000-0000-00009AAC0000}"/>
    <cellStyle name="Normal 3 3 7 6 2 4 2" xfId="50715" xr:uid="{00000000-0005-0000-0000-00009BAC0000}"/>
    <cellStyle name="Normal 3 3 7 6 2 5" xfId="31324" xr:uid="{00000000-0005-0000-0000-00009CAC0000}"/>
    <cellStyle name="Normal 3 3 7 6 3" xfId="6951" xr:uid="{00000000-0005-0000-0000-00009DAC0000}"/>
    <cellStyle name="Normal 3 3 7 6 3 2" xfId="33701" xr:uid="{00000000-0005-0000-0000-00009EAC0000}"/>
    <cellStyle name="Normal 3 3 7 6 4" xfId="11797" xr:uid="{00000000-0005-0000-0000-00009FAC0000}"/>
    <cellStyle name="Normal 3 3 7 6 4 2" xfId="38547" xr:uid="{00000000-0005-0000-0000-0000A0AC0000}"/>
    <cellStyle name="Normal 3 3 7 6 5" xfId="16642" xr:uid="{00000000-0005-0000-0000-0000A1AC0000}"/>
    <cellStyle name="Normal 3 3 7 6 5 2" xfId="43392" xr:uid="{00000000-0005-0000-0000-0000A2AC0000}"/>
    <cellStyle name="Normal 3 3 7 6 6" xfId="19043" xr:uid="{00000000-0005-0000-0000-0000A3AC0000}"/>
    <cellStyle name="Normal 3 3 7 6 6 2" xfId="45790" xr:uid="{00000000-0005-0000-0000-0000A4AC0000}"/>
    <cellStyle name="Normal 3 3 7 6 7" xfId="21494" xr:uid="{00000000-0005-0000-0000-0000A5AC0000}"/>
    <cellStyle name="Normal 3 3 7 6 7 2" xfId="48241" xr:uid="{00000000-0005-0000-0000-0000A6AC0000}"/>
    <cellStyle name="Normal 3 3 7 6 8" xfId="26360" xr:uid="{00000000-0005-0000-0000-0000A7AC0000}"/>
    <cellStyle name="Normal 3 3 7 6 8 2" xfId="53105" xr:uid="{00000000-0005-0000-0000-0000A8AC0000}"/>
    <cellStyle name="Normal 3 3 7 6 9" xfId="28850" xr:uid="{00000000-0005-0000-0000-0000A9AC0000}"/>
    <cellStyle name="Normal 3 3 7 7" xfId="3066" xr:uid="{00000000-0005-0000-0000-0000AAAC0000}"/>
    <cellStyle name="Normal 3 3 7 7 2" xfId="7925" xr:uid="{00000000-0005-0000-0000-0000ABAC0000}"/>
    <cellStyle name="Normal 3 3 7 7 2 2" xfId="34675" xr:uid="{00000000-0005-0000-0000-0000ACAC0000}"/>
    <cellStyle name="Normal 3 3 7 7 3" xfId="12745" xr:uid="{00000000-0005-0000-0000-0000ADAC0000}"/>
    <cellStyle name="Normal 3 3 7 7 3 2" xfId="39495" xr:uid="{00000000-0005-0000-0000-0000AEAC0000}"/>
    <cellStyle name="Normal 3 3 7 7 4" xfId="22468" xr:uid="{00000000-0005-0000-0000-0000AFAC0000}"/>
    <cellStyle name="Normal 3 3 7 7 4 2" xfId="49215" xr:uid="{00000000-0005-0000-0000-0000B0AC0000}"/>
    <cellStyle name="Normal 3 3 7 7 5" xfId="29824" xr:uid="{00000000-0005-0000-0000-0000B1AC0000}"/>
    <cellStyle name="Normal 3 3 7 8" xfId="5529" xr:uid="{00000000-0005-0000-0000-0000B2AC0000}"/>
    <cellStyle name="Normal 3 3 7 8 2" xfId="32279" xr:uid="{00000000-0005-0000-0000-0000B3AC0000}"/>
    <cellStyle name="Normal 3 3 7 9" xfId="10374" xr:uid="{00000000-0005-0000-0000-0000B4AC0000}"/>
    <cellStyle name="Normal 3 3 7 9 2" xfId="37124" xr:uid="{00000000-0005-0000-0000-0000B5AC0000}"/>
    <cellStyle name="Normal 3 3 8" xfId="566" xr:uid="{00000000-0005-0000-0000-0000B6AC0000}"/>
    <cellStyle name="Normal 3 3 8 10" xfId="17644" xr:uid="{00000000-0005-0000-0000-0000B7AC0000}"/>
    <cellStyle name="Normal 3 3 8 10 2" xfId="44391" xr:uid="{00000000-0005-0000-0000-0000B8AC0000}"/>
    <cellStyle name="Normal 3 3 8 11" xfId="20102" xr:uid="{00000000-0005-0000-0000-0000B9AC0000}"/>
    <cellStyle name="Normal 3 3 8 11 2" xfId="46849" xr:uid="{00000000-0005-0000-0000-0000BAAC0000}"/>
    <cellStyle name="Normal 3 3 8 12" xfId="24968" xr:uid="{00000000-0005-0000-0000-0000BBAC0000}"/>
    <cellStyle name="Normal 3 3 8 12 2" xfId="51714" xr:uid="{00000000-0005-0000-0000-0000BCAC0000}"/>
    <cellStyle name="Normal 3 3 8 13" xfId="27381" xr:uid="{00000000-0005-0000-0000-0000BDAC0000}"/>
    <cellStyle name="Normal 3 3 8 2" xfId="898" xr:uid="{00000000-0005-0000-0000-0000BEAC0000}"/>
    <cellStyle name="Normal 3 3 8 2 10" xfId="20340" xr:uid="{00000000-0005-0000-0000-0000BFAC0000}"/>
    <cellStyle name="Normal 3 3 8 2 10 2" xfId="47087" xr:uid="{00000000-0005-0000-0000-0000C0AC0000}"/>
    <cellStyle name="Normal 3 3 8 2 11" xfId="25206" xr:uid="{00000000-0005-0000-0000-0000C1AC0000}"/>
    <cellStyle name="Normal 3 3 8 2 11 2" xfId="51951" xr:uid="{00000000-0005-0000-0000-0000C2AC0000}"/>
    <cellStyle name="Normal 3 3 8 2 12" xfId="27670" xr:uid="{00000000-0005-0000-0000-0000C3AC0000}"/>
    <cellStyle name="Normal 3 3 8 2 2" xfId="1405" xr:uid="{00000000-0005-0000-0000-0000C4AC0000}"/>
    <cellStyle name="Normal 3 3 8 2 2 10" xfId="28170" xr:uid="{00000000-0005-0000-0000-0000C5AC0000}"/>
    <cellStyle name="Normal 3 3 8 2 2 2" xfId="2833" xr:uid="{00000000-0005-0000-0000-0000C6AC0000}"/>
    <cellStyle name="Normal 3 3 8 2 2 2 2" xfId="5316" xr:uid="{00000000-0005-0000-0000-0000C7AC0000}"/>
    <cellStyle name="Normal 3 3 8 2 2 2 2 2" xfId="10167" xr:uid="{00000000-0005-0000-0000-0000C8AC0000}"/>
    <cellStyle name="Normal 3 3 8 2 2 2 2 2 2" xfId="36917" xr:uid="{00000000-0005-0000-0000-0000C9AC0000}"/>
    <cellStyle name="Normal 3 3 8 2 2 2 2 3" xfId="14909" xr:uid="{00000000-0005-0000-0000-0000CAAC0000}"/>
    <cellStyle name="Normal 3 3 8 2 2 2 2 3 2" xfId="41659" xr:uid="{00000000-0005-0000-0000-0000CBAC0000}"/>
    <cellStyle name="Normal 3 3 8 2 2 2 2 4" xfId="24710" xr:uid="{00000000-0005-0000-0000-0000CCAC0000}"/>
    <cellStyle name="Normal 3 3 8 2 2 2 2 4 2" xfId="51457" xr:uid="{00000000-0005-0000-0000-0000CDAC0000}"/>
    <cellStyle name="Normal 3 3 8 2 2 2 2 5" xfId="32066" xr:uid="{00000000-0005-0000-0000-0000CEAC0000}"/>
    <cellStyle name="Normal 3 3 8 2 2 2 3" xfId="7693" xr:uid="{00000000-0005-0000-0000-0000CFAC0000}"/>
    <cellStyle name="Normal 3 3 8 2 2 2 3 2" xfId="34443" xr:uid="{00000000-0005-0000-0000-0000D0AC0000}"/>
    <cellStyle name="Normal 3 3 8 2 2 2 4" xfId="12539" xr:uid="{00000000-0005-0000-0000-0000D1AC0000}"/>
    <cellStyle name="Normal 3 3 8 2 2 2 4 2" xfId="39289" xr:uid="{00000000-0005-0000-0000-0000D2AC0000}"/>
    <cellStyle name="Normal 3 3 8 2 2 2 5" xfId="17384" xr:uid="{00000000-0005-0000-0000-0000D3AC0000}"/>
    <cellStyle name="Normal 3 3 8 2 2 2 5 2" xfId="44134" xr:uid="{00000000-0005-0000-0000-0000D4AC0000}"/>
    <cellStyle name="Normal 3 3 8 2 2 2 6" xfId="19785" xr:uid="{00000000-0005-0000-0000-0000D5AC0000}"/>
    <cellStyle name="Normal 3 3 8 2 2 2 6 2" xfId="46532" xr:uid="{00000000-0005-0000-0000-0000D6AC0000}"/>
    <cellStyle name="Normal 3 3 8 2 2 2 7" xfId="22236" xr:uid="{00000000-0005-0000-0000-0000D7AC0000}"/>
    <cellStyle name="Normal 3 3 8 2 2 2 7 2" xfId="48983" xr:uid="{00000000-0005-0000-0000-0000D8AC0000}"/>
    <cellStyle name="Normal 3 3 8 2 2 2 8" xfId="27102" xr:uid="{00000000-0005-0000-0000-0000D9AC0000}"/>
    <cellStyle name="Normal 3 3 8 2 2 2 8 2" xfId="53847" xr:uid="{00000000-0005-0000-0000-0000DAAC0000}"/>
    <cellStyle name="Normal 3 3 8 2 2 2 9" xfId="29592" xr:uid="{00000000-0005-0000-0000-0000DBAC0000}"/>
    <cellStyle name="Normal 3 3 8 2 2 3" xfId="3888" xr:uid="{00000000-0005-0000-0000-0000DCAC0000}"/>
    <cellStyle name="Normal 3 3 8 2 2 3 2" xfId="8745" xr:uid="{00000000-0005-0000-0000-0000DDAC0000}"/>
    <cellStyle name="Normal 3 3 8 2 2 3 2 2" xfId="35495" xr:uid="{00000000-0005-0000-0000-0000DEAC0000}"/>
    <cellStyle name="Normal 3 3 8 2 2 3 3" xfId="13487" xr:uid="{00000000-0005-0000-0000-0000DFAC0000}"/>
    <cellStyle name="Normal 3 3 8 2 2 3 3 2" xfId="40237" xr:uid="{00000000-0005-0000-0000-0000E0AC0000}"/>
    <cellStyle name="Normal 3 3 8 2 2 3 4" xfId="23288" xr:uid="{00000000-0005-0000-0000-0000E1AC0000}"/>
    <cellStyle name="Normal 3 3 8 2 2 3 4 2" xfId="50035" xr:uid="{00000000-0005-0000-0000-0000E2AC0000}"/>
    <cellStyle name="Normal 3 3 8 2 2 3 5" xfId="30644" xr:uid="{00000000-0005-0000-0000-0000E3AC0000}"/>
    <cellStyle name="Normal 3 3 8 2 2 4" xfId="6271" xr:uid="{00000000-0005-0000-0000-0000E4AC0000}"/>
    <cellStyle name="Normal 3 3 8 2 2 4 2" xfId="33021" xr:uid="{00000000-0005-0000-0000-0000E5AC0000}"/>
    <cellStyle name="Normal 3 3 8 2 2 5" xfId="11117" xr:uid="{00000000-0005-0000-0000-0000E6AC0000}"/>
    <cellStyle name="Normal 3 3 8 2 2 5 2" xfId="37867" xr:uid="{00000000-0005-0000-0000-0000E7AC0000}"/>
    <cellStyle name="Normal 3 3 8 2 2 6" xfId="15962" xr:uid="{00000000-0005-0000-0000-0000E8AC0000}"/>
    <cellStyle name="Normal 3 3 8 2 2 6 2" xfId="42712" xr:uid="{00000000-0005-0000-0000-0000E9AC0000}"/>
    <cellStyle name="Normal 3 3 8 2 2 7" xfId="18363" xr:uid="{00000000-0005-0000-0000-0000EAAC0000}"/>
    <cellStyle name="Normal 3 3 8 2 2 7 2" xfId="45110" xr:uid="{00000000-0005-0000-0000-0000EBAC0000}"/>
    <cellStyle name="Normal 3 3 8 2 2 8" xfId="20814" xr:uid="{00000000-0005-0000-0000-0000ECAC0000}"/>
    <cellStyle name="Normal 3 3 8 2 2 8 2" xfId="47561" xr:uid="{00000000-0005-0000-0000-0000EDAC0000}"/>
    <cellStyle name="Normal 3 3 8 2 2 9" xfId="25680" xr:uid="{00000000-0005-0000-0000-0000EEAC0000}"/>
    <cellStyle name="Normal 3 3 8 2 2 9 2" xfId="52425" xr:uid="{00000000-0005-0000-0000-0000EFAC0000}"/>
    <cellStyle name="Normal 3 3 8 2 3" xfId="1884" xr:uid="{00000000-0005-0000-0000-0000F0AC0000}"/>
    <cellStyle name="Normal 3 3 8 2 3 2" xfId="4367" xr:uid="{00000000-0005-0000-0000-0000F1AC0000}"/>
    <cellStyle name="Normal 3 3 8 2 3 2 2" xfId="9219" xr:uid="{00000000-0005-0000-0000-0000F2AC0000}"/>
    <cellStyle name="Normal 3 3 8 2 3 2 2 2" xfId="35969" xr:uid="{00000000-0005-0000-0000-0000F3AC0000}"/>
    <cellStyle name="Normal 3 3 8 2 3 2 3" xfId="13961" xr:uid="{00000000-0005-0000-0000-0000F4AC0000}"/>
    <cellStyle name="Normal 3 3 8 2 3 2 3 2" xfId="40711" xr:uid="{00000000-0005-0000-0000-0000F5AC0000}"/>
    <cellStyle name="Normal 3 3 8 2 3 2 4" xfId="23762" xr:uid="{00000000-0005-0000-0000-0000F6AC0000}"/>
    <cellStyle name="Normal 3 3 8 2 3 2 4 2" xfId="50509" xr:uid="{00000000-0005-0000-0000-0000F7AC0000}"/>
    <cellStyle name="Normal 3 3 8 2 3 2 5" xfId="31118" xr:uid="{00000000-0005-0000-0000-0000F8AC0000}"/>
    <cellStyle name="Normal 3 3 8 2 3 3" xfId="6745" xr:uid="{00000000-0005-0000-0000-0000F9AC0000}"/>
    <cellStyle name="Normal 3 3 8 2 3 3 2" xfId="33495" xr:uid="{00000000-0005-0000-0000-0000FAAC0000}"/>
    <cellStyle name="Normal 3 3 8 2 3 4" xfId="11591" xr:uid="{00000000-0005-0000-0000-0000FBAC0000}"/>
    <cellStyle name="Normal 3 3 8 2 3 4 2" xfId="38341" xr:uid="{00000000-0005-0000-0000-0000FCAC0000}"/>
    <cellStyle name="Normal 3 3 8 2 3 5" xfId="16436" xr:uid="{00000000-0005-0000-0000-0000FDAC0000}"/>
    <cellStyle name="Normal 3 3 8 2 3 5 2" xfId="43186" xr:uid="{00000000-0005-0000-0000-0000FEAC0000}"/>
    <cellStyle name="Normal 3 3 8 2 3 6" xfId="18837" xr:uid="{00000000-0005-0000-0000-0000FFAC0000}"/>
    <cellStyle name="Normal 3 3 8 2 3 6 2" xfId="45584" xr:uid="{00000000-0005-0000-0000-000000AD0000}"/>
    <cellStyle name="Normal 3 3 8 2 3 7" xfId="21288" xr:uid="{00000000-0005-0000-0000-000001AD0000}"/>
    <cellStyle name="Normal 3 3 8 2 3 7 2" xfId="48035" xr:uid="{00000000-0005-0000-0000-000002AD0000}"/>
    <cellStyle name="Normal 3 3 8 2 3 8" xfId="26154" xr:uid="{00000000-0005-0000-0000-000003AD0000}"/>
    <cellStyle name="Normal 3 3 8 2 3 8 2" xfId="52899" xr:uid="{00000000-0005-0000-0000-000004AD0000}"/>
    <cellStyle name="Normal 3 3 8 2 3 9" xfId="28644" xr:uid="{00000000-0005-0000-0000-000005AD0000}"/>
    <cellStyle name="Normal 3 3 8 2 4" xfId="2359" xr:uid="{00000000-0005-0000-0000-000006AD0000}"/>
    <cellStyle name="Normal 3 3 8 2 4 2" xfId="4842" xr:uid="{00000000-0005-0000-0000-000007AD0000}"/>
    <cellStyle name="Normal 3 3 8 2 4 2 2" xfId="9693" xr:uid="{00000000-0005-0000-0000-000008AD0000}"/>
    <cellStyle name="Normal 3 3 8 2 4 2 2 2" xfId="36443" xr:uid="{00000000-0005-0000-0000-000009AD0000}"/>
    <cellStyle name="Normal 3 3 8 2 4 2 3" xfId="14435" xr:uid="{00000000-0005-0000-0000-00000AAD0000}"/>
    <cellStyle name="Normal 3 3 8 2 4 2 3 2" xfId="41185" xr:uid="{00000000-0005-0000-0000-00000BAD0000}"/>
    <cellStyle name="Normal 3 3 8 2 4 2 4" xfId="24236" xr:uid="{00000000-0005-0000-0000-00000CAD0000}"/>
    <cellStyle name="Normal 3 3 8 2 4 2 4 2" xfId="50983" xr:uid="{00000000-0005-0000-0000-00000DAD0000}"/>
    <cellStyle name="Normal 3 3 8 2 4 2 5" xfId="31592" xr:uid="{00000000-0005-0000-0000-00000EAD0000}"/>
    <cellStyle name="Normal 3 3 8 2 4 3" xfId="7219" xr:uid="{00000000-0005-0000-0000-00000FAD0000}"/>
    <cellStyle name="Normal 3 3 8 2 4 3 2" xfId="33969" xr:uid="{00000000-0005-0000-0000-000010AD0000}"/>
    <cellStyle name="Normal 3 3 8 2 4 4" xfId="12065" xr:uid="{00000000-0005-0000-0000-000011AD0000}"/>
    <cellStyle name="Normal 3 3 8 2 4 4 2" xfId="38815" xr:uid="{00000000-0005-0000-0000-000012AD0000}"/>
    <cellStyle name="Normal 3 3 8 2 4 5" xfId="16910" xr:uid="{00000000-0005-0000-0000-000013AD0000}"/>
    <cellStyle name="Normal 3 3 8 2 4 5 2" xfId="43660" xr:uid="{00000000-0005-0000-0000-000014AD0000}"/>
    <cellStyle name="Normal 3 3 8 2 4 6" xfId="19311" xr:uid="{00000000-0005-0000-0000-000015AD0000}"/>
    <cellStyle name="Normal 3 3 8 2 4 6 2" xfId="46058" xr:uid="{00000000-0005-0000-0000-000016AD0000}"/>
    <cellStyle name="Normal 3 3 8 2 4 7" xfId="21762" xr:uid="{00000000-0005-0000-0000-000017AD0000}"/>
    <cellStyle name="Normal 3 3 8 2 4 7 2" xfId="48509" xr:uid="{00000000-0005-0000-0000-000018AD0000}"/>
    <cellStyle name="Normal 3 3 8 2 4 8" xfId="26628" xr:uid="{00000000-0005-0000-0000-000019AD0000}"/>
    <cellStyle name="Normal 3 3 8 2 4 8 2" xfId="53373" xr:uid="{00000000-0005-0000-0000-00001AAD0000}"/>
    <cellStyle name="Normal 3 3 8 2 4 9" xfId="29118" xr:uid="{00000000-0005-0000-0000-00001BAD0000}"/>
    <cellStyle name="Normal 3 3 8 2 5" xfId="3386" xr:uid="{00000000-0005-0000-0000-00001CAD0000}"/>
    <cellStyle name="Normal 3 3 8 2 5 2" xfId="8245" xr:uid="{00000000-0005-0000-0000-00001DAD0000}"/>
    <cellStyle name="Normal 3 3 8 2 5 2 2" xfId="34995" xr:uid="{00000000-0005-0000-0000-00001EAD0000}"/>
    <cellStyle name="Normal 3 3 8 2 5 3" xfId="13013" xr:uid="{00000000-0005-0000-0000-00001FAD0000}"/>
    <cellStyle name="Normal 3 3 8 2 5 3 2" xfId="39763" xr:uid="{00000000-0005-0000-0000-000020AD0000}"/>
    <cellStyle name="Normal 3 3 8 2 5 4" xfId="22788" xr:uid="{00000000-0005-0000-0000-000021AD0000}"/>
    <cellStyle name="Normal 3 3 8 2 5 4 2" xfId="49535" xr:uid="{00000000-0005-0000-0000-000022AD0000}"/>
    <cellStyle name="Normal 3 3 8 2 5 5" xfId="30144" xr:uid="{00000000-0005-0000-0000-000023AD0000}"/>
    <cellStyle name="Normal 3 3 8 2 6" xfId="5797" xr:uid="{00000000-0005-0000-0000-000024AD0000}"/>
    <cellStyle name="Normal 3 3 8 2 6 2" xfId="32547" xr:uid="{00000000-0005-0000-0000-000025AD0000}"/>
    <cellStyle name="Normal 3 3 8 2 7" xfId="10643" xr:uid="{00000000-0005-0000-0000-000026AD0000}"/>
    <cellStyle name="Normal 3 3 8 2 7 2" xfId="37393" xr:uid="{00000000-0005-0000-0000-000027AD0000}"/>
    <cellStyle name="Normal 3 3 8 2 8" xfId="15488" xr:uid="{00000000-0005-0000-0000-000028AD0000}"/>
    <cellStyle name="Normal 3 3 8 2 8 2" xfId="42238" xr:uid="{00000000-0005-0000-0000-000029AD0000}"/>
    <cellStyle name="Normal 3 3 8 2 9" xfId="17887" xr:uid="{00000000-0005-0000-0000-00002AAD0000}"/>
    <cellStyle name="Normal 3 3 8 2 9 2" xfId="44634" xr:uid="{00000000-0005-0000-0000-00002BAD0000}"/>
    <cellStyle name="Normal 3 3 8 3" xfId="1166" xr:uid="{00000000-0005-0000-0000-00002CAD0000}"/>
    <cellStyle name="Normal 3 3 8 3 10" xfId="27933" xr:uid="{00000000-0005-0000-0000-00002DAD0000}"/>
    <cellStyle name="Normal 3 3 8 3 2" xfId="2596" xr:uid="{00000000-0005-0000-0000-00002EAD0000}"/>
    <cellStyle name="Normal 3 3 8 3 2 2" xfId="5079" xr:uid="{00000000-0005-0000-0000-00002FAD0000}"/>
    <cellStyle name="Normal 3 3 8 3 2 2 2" xfId="9930" xr:uid="{00000000-0005-0000-0000-000030AD0000}"/>
    <cellStyle name="Normal 3 3 8 3 2 2 2 2" xfId="36680" xr:uid="{00000000-0005-0000-0000-000031AD0000}"/>
    <cellStyle name="Normal 3 3 8 3 2 2 3" xfId="14672" xr:uid="{00000000-0005-0000-0000-000032AD0000}"/>
    <cellStyle name="Normal 3 3 8 3 2 2 3 2" xfId="41422" xr:uid="{00000000-0005-0000-0000-000033AD0000}"/>
    <cellStyle name="Normal 3 3 8 3 2 2 4" xfId="24473" xr:uid="{00000000-0005-0000-0000-000034AD0000}"/>
    <cellStyle name="Normal 3 3 8 3 2 2 4 2" xfId="51220" xr:uid="{00000000-0005-0000-0000-000035AD0000}"/>
    <cellStyle name="Normal 3 3 8 3 2 2 5" xfId="31829" xr:uid="{00000000-0005-0000-0000-000036AD0000}"/>
    <cellStyle name="Normal 3 3 8 3 2 3" xfId="7456" xr:uid="{00000000-0005-0000-0000-000037AD0000}"/>
    <cellStyle name="Normal 3 3 8 3 2 3 2" xfId="34206" xr:uid="{00000000-0005-0000-0000-000038AD0000}"/>
    <cellStyle name="Normal 3 3 8 3 2 4" xfId="12302" xr:uid="{00000000-0005-0000-0000-000039AD0000}"/>
    <cellStyle name="Normal 3 3 8 3 2 4 2" xfId="39052" xr:uid="{00000000-0005-0000-0000-00003AAD0000}"/>
    <cellStyle name="Normal 3 3 8 3 2 5" xfId="17147" xr:uid="{00000000-0005-0000-0000-00003BAD0000}"/>
    <cellStyle name="Normal 3 3 8 3 2 5 2" xfId="43897" xr:uid="{00000000-0005-0000-0000-00003CAD0000}"/>
    <cellStyle name="Normal 3 3 8 3 2 6" xfId="19548" xr:uid="{00000000-0005-0000-0000-00003DAD0000}"/>
    <cellStyle name="Normal 3 3 8 3 2 6 2" xfId="46295" xr:uid="{00000000-0005-0000-0000-00003EAD0000}"/>
    <cellStyle name="Normal 3 3 8 3 2 7" xfId="21999" xr:uid="{00000000-0005-0000-0000-00003FAD0000}"/>
    <cellStyle name="Normal 3 3 8 3 2 7 2" xfId="48746" xr:uid="{00000000-0005-0000-0000-000040AD0000}"/>
    <cellStyle name="Normal 3 3 8 3 2 8" xfId="26865" xr:uid="{00000000-0005-0000-0000-000041AD0000}"/>
    <cellStyle name="Normal 3 3 8 3 2 8 2" xfId="53610" xr:uid="{00000000-0005-0000-0000-000042AD0000}"/>
    <cellStyle name="Normal 3 3 8 3 2 9" xfId="29355" xr:uid="{00000000-0005-0000-0000-000043AD0000}"/>
    <cellStyle name="Normal 3 3 8 3 3" xfId="3650" xr:uid="{00000000-0005-0000-0000-000044AD0000}"/>
    <cellStyle name="Normal 3 3 8 3 3 2" xfId="8508" xr:uid="{00000000-0005-0000-0000-000045AD0000}"/>
    <cellStyle name="Normal 3 3 8 3 3 2 2" xfId="35258" xr:uid="{00000000-0005-0000-0000-000046AD0000}"/>
    <cellStyle name="Normal 3 3 8 3 3 3" xfId="13250" xr:uid="{00000000-0005-0000-0000-000047AD0000}"/>
    <cellStyle name="Normal 3 3 8 3 3 3 2" xfId="40000" xr:uid="{00000000-0005-0000-0000-000048AD0000}"/>
    <cellStyle name="Normal 3 3 8 3 3 4" xfId="23051" xr:uid="{00000000-0005-0000-0000-000049AD0000}"/>
    <cellStyle name="Normal 3 3 8 3 3 4 2" xfId="49798" xr:uid="{00000000-0005-0000-0000-00004AAD0000}"/>
    <cellStyle name="Normal 3 3 8 3 3 5" xfId="30407" xr:uid="{00000000-0005-0000-0000-00004BAD0000}"/>
    <cellStyle name="Normal 3 3 8 3 4" xfId="6034" xr:uid="{00000000-0005-0000-0000-00004CAD0000}"/>
    <cellStyle name="Normal 3 3 8 3 4 2" xfId="32784" xr:uid="{00000000-0005-0000-0000-00004DAD0000}"/>
    <cellStyle name="Normal 3 3 8 3 5" xfId="10880" xr:uid="{00000000-0005-0000-0000-00004EAD0000}"/>
    <cellStyle name="Normal 3 3 8 3 5 2" xfId="37630" xr:uid="{00000000-0005-0000-0000-00004FAD0000}"/>
    <cellStyle name="Normal 3 3 8 3 6" xfId="15725" xr:uid="{00000000-0005-0000-0000-000050AD0000}"/>
    <cellStyle name="Normal 3 3 8 3 6 2" xfId="42475" xr:uid="{00000000-0005-0000-0000-000051AD0000}"/>
    <cellStyle name="Normal 3 3 8 3 7" xfId="18126" xr:uid="{00000000-0005-0000-0000-000052AD0000}"/>
    <cellStyle name="Normal 3 3 8 3 7 2" xfId="44873" xr:uid="{00000000-0005-0000-0000-000053AD0000}"/>
    <cellStyle name="Normal 3 3 8 3 8" xfId="20577" xr:uid="{00000000-0005-0000-0000-000054AD0000}"/>
    <cellStyle name="Normal 3 3 8 3 8 2" xfId="47324" xr:uid="{00000000-0005-0000-0000-000055AD0000}"/>
    <cellStyle name="Normal 3 3 8 3 9" xfId="25443" xr:uid="{00000000-0005-0000-0000-000056AD0000}"/>
    <cellStyle name="Normal 3 3 8 3 9 2" xfId="52188" xr:uid="{00000000-0005-0000-0000-000057AD0000}"/>
    <cellStyle name="Normal 3 3 8 4" xfId="1646" xr:uid="{00000000-0005-0000-0000-000058AD0000}"/>
    <cellStyle name="Normal 3 3 8 4 2" xfId="4129" xr:uid="{00000000-0005-0000-0000-000059AD0000}"/>
    <cellStyle name="Normal 3 3 8 4 2 2" xfId="8982" xr:uid="{00000000-0005-0000-0000-00005AAD0000}"/>
    <cellStyle name="Normal 3 3 8 4 2 2 2" xfId="35732" xr:uid="{00000000-0005-0000-0000-00005BAD0000}"/>
    <cellStyle name="Normal 3 3 8 4 2 3" xfId="13724" xr:uid="{00000000-0005-0000-0000-00005CAD0000}"/>
    <cellStyle name="Normal 3 3 8 4 2 3 2" xfId="40474" xr:uid="{00000000-0005-0000-0000-00005DAD0000}"/>
    <cellStyle name="Normal 3 3 8 4 2 4" xfId="23525" xr:uid="{00000000-0005-0000-0000-00005EAD0000}"/>
    <cellStyle name="Normal 3 3 8 4 2 4 2" xfId="50272" xr:uid="{00000000-0005-0000-0000-00005FAD0000}"/>
    <cellStyle name="Normal 3 3 8 4 2 5" xfId="30881" xr:uid="{00000000-0005-0000-0000-000060AD0000}"/>
    <cellStyle name="Normal 3 3 8 4 3" xfId="6508" xr:uid="{00000000-0005-0000-0000-000061AD0000}"/>
    <cellStyle name="Normal 3 3 8 4 3 2" xfId="33258" xr:uid="{00000000-0005-0000-0000-000062AD0000}"/>
    <cellStyle name="Normal 3 3 8 4 4" xfId="11354" xr:uid="{00000000-0005-0000-0000-000063AD0000}"/>
    <cellStyle name="Normal 3 3 8 4 4 2" xfId="38104" xr:uid="{00000000-0005-0000-0000-000064AD0000}"/>
    <cellStyle name="Normal 3 3 8 4 5" xfId="16199" xr:uid="{00000000-0005-0000-0000-000065AD0000}"/>
    <cellStyle name="Normal 3 3 8 4 5 2" xfId="42949" xr:uid="{00000000-0005-0000-0000-000066AD0000}"/>
    <cellStyle name="Normal 3 3 8 4 6" xfId="18600" xr:uid="{00000000-0005-0000-0000-000067AD0000}"/>
    <cellStyle name="Normal 3 3 8 4 6 2" xfId="45347" xr:uid="{00000000-0005-0000-0000-000068AD0000}"/>
    <cellStyle name="Normal 3 3 8 4 7" xfId="21051" xr:uid="{00000000-0005-0000-0000-000069AD0000}"/>
    <cellStyle name="Normal 3 3 8 4 7 2" xfId="47798" xr:uid="{00000000-0005-0000-0000-00006AAD0000}"/>
    <cellStyle name="Normal 3 3 8 4 8" xfId="25917" xr:uid="{00000000-0005-0000-0000-00006BAD0000}"/>
    <cellStyle name="Normal 3 3 8 4 8 2" xfId="52662" xr:uid="{00000000-0005-0000-0000-00006CAD0000}"/>
    <cellStyle name="Normal 3 3 8 4 9" xfId="28407" xr:uid="{00000000-0005-0000-0000-00006DAD0000}"/>
    <cellStyle name="Normal 3 3 8 5" xfId="2122" xr:uid="{00000000-0005-0000-0000-00006EAD0000}"/>
    <cellStyle name="Normal 3 3 8 5 2" xfId="4605" xr:uid="{00000000-0005-0000-0000-00006FAD0000}"/>
    <cellStyle name="Normal 3 3 8 5 2 2" xfId="9456" xr:uid="{00000000-0005-0000-0000-000070AD0000}"/>
    <cellStyle name="Normal 3 3 8 5 2 2 2" xfId="36206" xr:uid="{00000000-0005-0000-0000-000071AD0000}"/>
    <cellStyle name="Normal 3 3 8 5 2 3" xfId="14198" xr:uid="{00000000-0005-0000-0000-000072AD0000}"/>
    <cellStyle name="Normal 3 3 8 5 2 3 2" xfId="40948" xr:uid="{00000000-0005-0000-0000-000073AD0000}"/>
    <cellStyle name="Normal 3 3 8 5 2 4" xfId="23999" xr:uid="{00000000-0005-0000-0000-000074AD0000}"/>
    <cellStyle name="Normal 3 3 8 5 2 4 2" xfId="50746" xr:uid="{00000000-0005-0000-0000-000075AD0000}"/>
    <cellStyle name="Normal 3 3 8 5 2 5" xfId="31355" xr:uid="{00000000-0005-0000-0000-000076AD0000}"/>
    <cellStyle name="Normal 3 3 8 5 3" xfId="6982" xr:uid="{00000000-0005-0000-0000-000077AD0000}"/>
    <cellStyle name="Normal 3 3 8 5 3 2" xfId="33732" xr:uid="{00000000-0005-0000-0000-000078AD0000}"/>
    <cellStyle name="Normal 3 3 8 5 4" xfId="11828" xr:uid="{00000000-0005-0000-0000-000079AD0000}"/>
    <cellStyle name="Normal 3 3 8 5 4 2" xfId="38578" xr:uid="{00000000-0005-0000-0000-00007AAD0000}"/>
    <cellStyle name="Normal 3 3 8 5 5" xfId="16673" xr:uid="{00000000-0005-0000-0000-00007BAD0000}"/>
    <cellStyle name="Normal 3 3 8 5 5 2" xfId="43423" xr:uid="{00000000-0005-0000-0000-00007CAD0000}"/>
    <cellStyle name="Normal 3 3 8 5 6" xfId="19074" xr:uid="{00000000-0005-0000-0000-00007DAD0000}"/>
    <cellStyle name="Normal 3 3 8 5 6 2" xfId="45821" xr:uid="{00000000-0005-0000-0000-00007EAD0000}"/>
    <cellStyle name="Normal 3 3 8 5 7" xfId="21525" xr:uid="{00000000-0005-0000-0000-00007FAD0000}"/>
    <cellStyle name="Normal 3 3 8 5 7 2" xfId="48272" xr:uid="{00000000-0005-0000-0000-000080AD0000}"/>
    <cellStyle name="Normal 3 3 8 5 8" xfId="26391" xr:uid="{00000000-0005-0000-0000-000081AD0000}"/>
    <cellStyle name="Normal 3 3 8 5 8 2" xfId="53136" xr:uid="{00000000-0005-0000-0000-000082AD0000}"/>
    <cellStyle name="Normal 3 3 8 5 9" xfId="28881" xr:uid="{00000000-0005-0000-0000-000083AD0000}"/>
    <cellStyle name="Normal 3 3 8 6" xfId="3097" xr:uid="{00000000-0005-0000-0000-000084AD0000}"/>
    <cellStyle name="Normal 3 3 8 6 2" xfId="7956" xr:uid="{00000000-0005-0000-0000-000085AD0000}"/>
    <cellStyle name="Normal 3 3 8 6 2 2" xfId="34706" xr:uid="{00000000-0005-0000-0000-000086AD0000}"/>
    <cellStyle name="Normal 3 3 8 6 3" xfId="12776" xr:uid="{00000000-0005-0000-0000-000087AD0000}"/>
    <cellStyle name="Normal 3 3 8 6 3 2" xfId="39526" xr:uid="{00000000-0005-0000-0000-000088AD0000}"/>
    <cellStyle name="Normal 3 3 8 6 4" xfId="22499" xr:uid="{00000000-0005-0000-0000-000089AD0000}"/>
    <cellStyle name="Normal 3 3 8 6 4 2" xfId="49246" xr:uid="{00000000-0005-0000-0000-00008AAD0000}"/>
    <cellStyle name="Normal 3 3 8 6 5" xfId="29855" xr:uid="{00000000-0005-0000-0000-00008BAD0000}"/>
    <cellStyle name="Normal 3 3 8 7" xfId="5560" xr:uid="{00000000-0005-0000-0000-00008CAD0000}"/>
    <cellStyle name="Normal 3 3 8 7 2" xfId="32310" xr:uid="{00000000-0005-0000-0000-00008DAD0000}"/>
    <cellStyle name="Normal 3 3 8 8" xfId="10405" xr:uid="{00000000-0005-0000-0000-00008EAD0000}"/>
    <cellStyle name="Normal 3 3 8 8 2" xfId="37155" xr:uid="{00000000-0005-0000-0000-00008FAD0000}"/>
    <cellStyle name="Normal 3 3 8 9" xfId="15251" xr:uid="{00000000-0005-0000-0000-000090AD0000}"/>
    <cellStyle name="Normal 3 3 8 9 2" xfId="42001" xr:uid="{00000000-0005-0000-0000-000091AD0000}"/>
    <cellStyle name="Normal 3 3 9" xfId="604" xr:uid="{00000000-0005-0000-0000-000092AD0000}"/>
    <cellStyle name="Normal 3 3 9 10" xfId="17679" xr:uid="{00000000-0005-0000-0000-000093AD0000}"/>
    <cellStyle name="Normal 3 3 9 10 2" xfId="44426" xr:uid="{00000000-0005-0000-0000-000094AD0000}"/>
    <cellStyle name="Normal 3 3 9 11" xfId="20137" xr:uid="{00000000-0005-0000-0000-000095AD0000}"/>
    <cellStyle name="Normal 3 3 9 11 2" xfId="46884" xr:uid="{00000000-0005-0000-0000-000096AD0000}"/>
    <cellStyle name="Normal 3 3 9 12" xfId="25003" xr:uid="{00000000-0005-0000-0000-000097AD0000}"/>
    <cellStyle name="Normal 3 3 9 12 2" xfId="51749" xr:uid="{00000000-0005-0000-0000-000098AD0000}"/>
    <cellStyle name="Normal 3 3 9 13" xfId="27416" xr:uid="{00000000-0005-0000-0000-000099AD0000}"/>
    <cellStyle name="Normal 3 3 9 2" xfId="936" xr:uid="{00000000-0005-0000-0000-00009AAD0000}"/>
    <cellStyle name="Normal 3 3 9 2 10" xfId="20375" xr:uid="{00000000-0005-0000-0000-00009BAD0000}"/>
    <cellStyle name="Normal 3 3 9 2 10 2" xfId="47122" xr:uid="{00000000-0005-0000-0000-00009CAD0000}"/>
    <cellStyle name="Normal 3 3 9 2 11" xfId="25241" xr:uid="{00000000-0005-0000-0000-00009DAD0000}"/>
    <cellStyle name="Normal 3 3 9 2 11 2" xfId="51986" xr:uid="{00000000-0005-0000-0000-00009EAD0000}"/>
    <cellStyle name="Normal 3 3 9 2 12" xfId="27705" xr:uid="{00000000-0005-0000-0000-00009FAD0000}"/>
    <cellStyle name="Normal 3 3 9 2 2" xfId="1440" xr:uid="{00000000-0005-0000-0000-0000A0AD0000}"/>
    <cellStyle name="Normal 3 3 9 2 2 10" xfId="28205" xr:uid="{00000000-0005-0000-0000-0000A1AD0000}"/>
    <cellStyle name="Normal 3 3 9 2 2 2" xfId="2868" xr:uid="{00000000-0005-0000-0000-0000A2AD0000}"/>
    <cellStyle name="Normal 3 3 9 2 2 2 2" xfId="5351" xr:uid="{00000000-0005-0000-0000-0000A3AD0000}"/>
    <cellStyle name="Normal 3 3 9 2 2 2 2 2" xfId="10202" xr:uid="{00000000-0005-0000-0000-0000A4AD0000}"/>
    <cellStyle name="Normal 3 3 9 2 2 2 2 2 2" xfId="36952" xr:uid="{00000000-0005-0000-0000-0000A5AD0000}"/>
    <cellStyle name="Normal 3 3 9 2 2 2 2 3" xfId="14944" xr:uid="{00000000-0005-0000-0000-0000A6AD0000}"/>
    <cellStyle name="Normal 3 3 9 2 2 2 2 3 2" xfId="41694" xr:uid="{00000000-0005-0000-0000-0000A7AD0000}"/>
    <cellStyle name="Normal 3 3 9 2 2 2 2 4" xfId="24745" xr:uid="{00000000-0005-0000-0000-0000A8AD0000}"/>
    <cellStyle name="Normal 3 3 9 2 2 2 2 4 2" xfId="51492" xr:uid="{00000000-0005-0000-0000-0000A9AD0000}"/>
    <cellStyle name="Normal 3 3 9 2 2 2 2 5" xfId="32101" xr:uid="{00000000-0005-0000-0000-0000AAAD0000}"/>
    <cellStyle name="Normal 3 3 9 2 2 2 3" xfId="7728" xr:uid="{00000000-0005-0000-0000-0000ABAD0000}"/>
    <cellStyle name="Normal 3 3 9 2 2 2 3 2" xfId="34478" xr:uid="{00000000-0005-0000-0000-0000ACAD0000}"/>
    <cellStyle name="Normal 3 3 9 2 2 2 4" xfId="12574" xr:uid="{00000000-0005-0000-0000-0000ADAD0000}"/>
    <cellStyle name="Normal 3 3 9 2 2 2 4 2" xfId="39324" xr:uid="{00000000-0005-0000-0000-0000AEAD0000}"/>
    <cellStyle name="Normal 3 3 9 2 2 2 5" xfId="17419" xr:uid="{00000000-0005-0000-0000-0000AFAD0000}"/>
    <cellStyle name="Normal 3 3 9 2 2 2 5 2" xfId="44169" xr:uid="{00000000-0005-0000-0000-0000B0AD0000}"/>
    <cellStyle name="Normal 3 3 9 2 2 2 6" xfId="19820" xr:uid="{00000000-0005-0000-0000-0000B1AD0000}"/>
    <cellStyle name="Normal 3 3 9 2 2 2 6 2" xfId="46567" xr:uid="{00000000-0005-0000-0000-0000B2AD0000}"/>
    <cellStyle name="Normal 3 3 9 2 2 2 7" xfId="22271" xr:uid="{00000000-0005-0000-0000-0000B3AD0000}"/>
    <cellStyle name="Normal 3 3 9 2 2 2 7 2" xfId="49018" xr:uid="{00000000-0005-0000-0000-0000B4AD0000}"/>
    <cellStyle name="Normal 3 3 9 2 2 2 8" xfId="27137" xr:uid="{00000000-0005-0000-0000-0000B5AD0000}"/>
    <cellStyle name="Normal 3 3 9 2 2 2 8 2" xfId="53882" xr:uid="{00000000-0005-0000-0000-0000B6AD0000}"/>
    <cellStyle name="Normal 3 3 9 2 2 2 9" xfId="29627" xr:uid="{00000000-0005-0000-0000-0000B7AD0000}"/>
    <cellStyle name="Normal 3 3 9 2 2 3" xfId="3923" xr:uid="{00000000-0005-0000-0000-0000B8AD0000}"/>
    <cellStyle name="Normal 3 3 9 2 2 3 2" xfId="8780" xr:uid="{00000000-0005-0000-0000-0000B9AD0000}"/>
    <cellStyle name="Normal 3 3 9 2 2 3 2 2" xfId="35530" xr:uid="{00000000-0005-0000-0000-0000BAAD0000}"/>
    <cellStyle name="Normal 3 3 9 2 2 3 3" xfId="13522" xr:uid="{00000000-0005-0000-0000-0000BBAD0000}"/>
    <cellStyle name="Normal 3 3 9 2 2 3 3 2" xfId="40272" xr:uid="{00000000-0005-0000-0000-0000BCAD0000}"/>
    <cellStyle name="Normal 3 3 9 2 2 3 4" xfId="23323" xr:uid="{00000000-0005-0000-0000-0000BDAD0000}"/>
    <cellStyle name="Normal 3 3 9 2 2 3 4 2" xfId="50070" xr:uid="{00000000-0005-0000-0000-0000BEAD0000}"/>
    <cellStyle name="Normal 3 3 9 2 2 3 5" xfId="30679" xr:uid="{00000000-0005-0000-0000-0000BFAD0000}"/>
    <cellStyle name="Normal 3 3 9 2 2 4" xfId="6306" xr:uid="{00000000-0005-0000-0000-0000C0AD0000}"/>
    <cellStyle name="Normal 3 3 9 2 2 4 2" xfId="33056" xr:uid="{00000000-0005-0000-0000-0000C1AD0000}"/>
    <cellStyle name="Normal 3 3 9 2 2 5" xfId="11152" xr:uid="{00000000-0005-0000-0000-0000C2AD0000}"/>
    <cellStyle name="Normal 3 3 9 2 2 5 2" xfId="37902" xr:uid="{00000000-0005-0000-0000-0000C3AD0000}"/>
    <cellStyle name="Normal 3 3 9 2 2 6" xfId="15997" xr:uid="{00000000-0005-0000-0000-0000C4AD0000}"/>
    <cellStyle name="Normal 3 3 9 2 2 6 2" xfId="42747" xr:uid="{00000000-0005-0000-0000-0000C5AD0000}"/>
    <cellStyle name="Normal 3 3 9 2 2 7" xfId="18398" xr:uid="{00000000-0005-0000-0000-0000C6AD0000}"/>
    <cellStyle name="Normal 3 3 9 2 2 7 2" xfId="45145" xr:uid="{00000000-0005-0000-0000-0000C7AD0000}"/>
    <cellStyle name="Normal 3 3 9 2 2 8" xfId="20849" xr:uid="{00000000-0005-0000-0000-0000C8AD0000}"/>
    <cellStyle name="Normal 3 3 9 2 2 8 2" xfId="47596" xr:uid="{00000000-0005-0000-0000-0000C9AD0000}"/>
    <cellStyle name="Normal 3 3 9 2 2 9" xfId="25715" xr:uid="{00000000-0005-0000-0000-0000CAAD0000}"/>
    <cellStyle name="Normal 3 3 9 2 2 9 2" xfId="52460" xr:uid="{00000000-0005-0000-0000-0000CBAD0000}"/>
    <cellStyle name="Normal 3 3 9 2 3" xfId="1919" xr:uid="{00000000-0005-0000-0000-0000CCAD0000}"/>
    <cellStyle name="Normal 3 3 9 2 3 2" xfId="4402" xr:uid="{00000000-0005-0000-0000-0000CDAD0000}"/>
    <cellStyle name="Normal 3 3 9 2 3 2 2" xfId="9254" xr:uid="{00000000-0005-0000-0000-0000CEAD0000}"/>
    <cellStyle name="Normal 3 3 9 2 3 2 2 2" xfId="36004" xr:uid="{00000000-0005-0000-0000-0000CFAD0000}"/>
    <cellStyle name="Normal 3 3 9 2 3 2 3" xfId="13996" xr:uid="{00000000-0005-0000-0000-0000D0AD0000}"/>
    <cellStyle name="Normal 3 3 9 2 3 2 3 2" xfId="40746" xr:uid="{00000000-0005-0000-0000-0000D1AD0000}"/>
    <cellStyle name="Normal 3 3 9 2 3 2 4" xfId="23797" xr:uid="{00000000-0005-0000-0000-0000D2AD0000}"/>
    <cellStyle name="Normal 3 3 9 2 3 2 4 2" xfId="50544" xr:uid="{00000000-0005-0000-0000-0000D3AD0000}"/>
    <cellStyle name="Normal 3 3 9 2 3 2 5" xfId="31153" xr:uid="{00000000-0005-0000-0000-0000D4AD0000}"/>
    <cellStyle name="Normal 3 3 9 2 3 3" xfId="6780" xr:uid="{00000000-0005-0000-0000-0000D5AD0000}"/>
    <cellStyle name="Normal 3 3 9 2 3 3 2" xfId="33530" xr:uid="{00000000-0005-0000-0000-0000D6AD0000}"/>
    <cellStyle name="Normal 3 3 9 2 3 4" xfId="11626" xr:uid="{00000000-0005-0000-0000-0000D7AD0000}"/>
    <cellStyle name="Normal 3 3 9 2 3 4 2" xfId="38376" xr:uid="{00000000-0005-0000-0000-0000D8AD0000}"/>
    <cellStyle name="Normal 3 3 9 2 3 5" xfId="16471" xr:uid="{00000000-0005-0000-0000-0000D9AD0000}"/>
    <cellStyle name="Normal 3 3 9 2 3 5 2" xfId="43221" xr:uid="{00000000-0005-0000-0000-0000DAAD0000}"/>
    <cellStyle name="Normal 3 3 9 2 3 6" xfId="18872" xr:uid="{00000000-0005-0000-0000-0000DBAD0000}"/>
    <cellStyle name="Normal 3 3 9 2 3 6 2" xfId="45619" xr:uid="{00000000-0005-0000-0000-0000DCAD0000}"/>
    <cellStyle name="Normal 3 3 9 2 3 7" xfId="21323" xr:uid="{00000000-0005-0000-0000-0000DDAD0000}"/>
    <cellStyle name="Normal 3 3 9 2 3 7 2" xfId="48070" xr:uid="{00000000-0005-0000-0000-0000DEAD0000}"/>
    <cellStyle name="Normal 3 3 9 2 3 8" xfId="26189" xr:uid="{00000000-0005-0000-0000-0000DFAD0000}"/>
    <cellStyle name="Normal 3 3 9 2 3 8 2" xfId="52934" xr:uid="{00000000-0005-0000-0000-0000E0AD0000}"/>
    <cellStyle name="Normal 3 3 9 2 3 9" xfId="28679" xr:uid="{00000000-0005-0000-0000-0000E1AD0000}"/>
    <cellStyle name="Normal 3 3 9 2 4" xfId="2394" xr:uid="{00000000-0005-0000-0000-0000E2AD0000}"/>
    <cellStyle name="Normal 3 3 9 2 4 2" xfId="4877" xr:uid="{00000000-0005-0000-0000-0000E3AD0000}"/>
    <cellStyle name="Normal 3 3 9 2 4 2 2" xfId="9728" xr:uid="{00000000-0005-0000-0000-0000E4AD0000}"/>
    <cellStyle name="Normal 3 3 9 2 4 2 2 2" xfId="36478" xr:uid="{00000000-0005-0000-0000-0000E5AD0000}"/>
    <cellStyle name="Normal 3 3 9 2 4 2 3" xfId="14470" xr:uid="{00000000-0005-0000-0000-0000E6AD0000}"/>
    <cellStyle name="Normal 3 3 9 2 4 2 3 2" xfId="41220" xr:uid="{00000000-0005-0000-0000-0000E7AD0000}"/>
    <cellStyle name="Normal 3 3 9 2 4 2 4" xfId="24271" xr:uid="{00000000-0005-0000-0000-0000E8AD0000}"/>
    <cellStyle name="Normal 3 3 9 2 4 2 4 2" xfId="51018" xr:uid="{00000000-0005-0000-0000-0000E9AD0000}"/>
    <cellStyle name="Normal 3 3 9 2 4 2 5" xfId="31627" xr:uid="{00000000-0005-0000-0000-0000EAAD0000}"/>
    <cellStyle name="Normal 3 3 9 2 4 3" xfId="7254" xr:uid="{00000000-0005-0000-0000-0000EBAD0000}"/>
    <cellStyle name="Normal 3 3 9 2 4 3 2" xfId="34004" xr:uid="{00000000-0005-0000-0000-0000ECAD0000}"/>
    <cellStyle name="Normal 3 3 9 2 4 4" xfId="12100" xr:uid="{00000000-0005-0000-0000-0000EDAD0000}"/>
    <cellStyle name="Normal 3 3 9 2 4 4 2" xfId="38850" xr:uid="{00000000-0005-0000-0000-0000EEAD0000}"/>
    <cellStyle name="Normal 3 3 9 2 4 5" xfId="16945" xr:uid="{00000000-0005-0000-0000-0000EFAD0000}"/>
    <cellStyle name="Normal 3 3 9 2 4 5 2" xfId="43695" xr:uid="{00000000-0005-0000-0000-0000F0AD0000}"/>
    <cellStyle name="Normal 3 3 9 2 4 6" xfId="19346" xr:uid="{00000000-0005-0000-0000-0000F1AD0000}"/>
    <cellStyle name="Normal 3 3 9 2 4 6 2" xfId="46093" xr:uid="{00000000-0005-0000-0000-0000F2AD0000}"/>
    <cellStyle name="Normal 3 3 9 2 4 7" xfId="21797" xr:uid="{00000000-0005-0000-0000-0000F3AD0000}"/>
    <cellStyle name="Normal 3 3 9 2 4 7 2" xfId="48544" xr:uid="{00000000-0005-0000-0000-0000F4AD0000}"/>
    <cellStyle name="Normal 3 3 9 2 4 8" xfId="26663" xr:uid="{00000000-0005-0000-0000-0000F5AD0000}"/>
    <cellStyle name="Normal 3 3 9 2 4 8 2" xfId="53408" xr:uid="{00000000-0005-0000-0000-0000F6AD0000}"/>
    <cellStyle name="Normal 3 3 9 2 4 9" xfId="29153" xr:uid="{00000000-0005-0000-0000-0000F7AD0000}"/>
    <cellStyle name="Normal 3 3 9 2 5" xfId="3421" xr:uid="{00000000-0005-0000-0000-0000F8AD0000}"/>
    <cellStyle name="Normal 3 3 9 2 5 2" xfId="8280" xr:uid="{00000000-0005-0000-0000-0000F9AD0000}"/>
    <cellStyle name="Normal 3 3 9 2 5 2 2" xfId="35030" xr:uid="{00000000-0005-0000-0000-0000FAAD0000}"/>
    <cellStyle name="Normal 3 3 9 2 5 3" xfId="13048" xr:uid="{00000000-0005-0000-0000-0000FBAD0000}"/>
    <cellStyle name="Normal 3 3 9 2 5 3 2" xfId="39798" xr:uid="{00000000-0005-0000-0000-0000FCAD0000}"/>
    <cellStyle name="Normal 3 3 9 2 5 4" xfId="22823" xr:uid="{00000000-0005-0000-0000-0000FDAD0000}"/>
    <cellStyle name="Normal 3 3 9 2 5 4 2" xfId="49570" xr:uid="{00000000-0005-0000-0000-0000FEAD0000}"/>
    <cellStyle name="Normal 3 3 9 2 5 5" xfId="30179" xr:uid="{00000000-0005-0000-0000-0000FFAD0000}"/>
    <cellStyle name="Normal 3 3 9 2 6" xfId="5832" xr:uid="{00000000-0005-0000-0000-000000AE0000}"/>
    <cellStyle name="Normal 3 3 9 2 6 2" xfId="32582" xr:uid="{00000000-0005-0000-0000-000001AE0000}"/>
    <cellStyle name="Normal 3 3 9 2 7" xfId="10678" xr:uid="{00000000-0005-0000-0000-000002AE0000}"/>
    <cellStyle name="Normal 3 3 9 2 7 2" xfId="37428" xr:uid="{00000000-0005-0000-0000-000003AE0000}"/>
    <cellStyle name="Normal 3 3 9 2 8" xfId="15523" xr:uid="{00000000-0005-0000-0000-000004AE0000}"/>
    <cellStyle name="Normal 3 3 9 2 8 2" xfId="42273" xr:uid="{00000000-0005-0000-0000-000005AE0000}"/>
    <cellStyle name="Normal 3 3 9 2 9" xfId="17922" xr:uid="{00000000-0005-0000-0000-000006AE0000}"/>
    <cellStyle name="Normal 3 3 9 2 9 2" xfId="44669" xr:uid="{00000000-0005-0000-0000-000007AE0000}"/>
    <cellStyle name="Normal 3 3 9 3" xfId="1201" xr:uid="{00000000-0005-0000-0000-000008AE0000}"/>
    <cellStyle name="Normal 3 3 9 3 10" xfId="27968" xr:uid="{00000000-0005-0000-0000-000009AE0000}"/>
    <cellStyle name="Normal 3 3 9 3 2" xfId="2631" xr:uid="{00000000-0005-0000-0000-00000AAE0000}"/>
    <cellStyle name="Normal 3 3 9 3 2 2" xfId="5114" xr:uid="{00000000-0005-0000-0000-00000BAE0000}"/>
    <cellStyle name="Normal 3 3 9 3 2 2 2" xfId="9965" xr:uid="{00000000-0005-0000-0000-00000CAE0000}"/>
    <cellStyle name="Normal 3 3 9 3 2 2 2 2" xfId="36715" xr:uid="{00000000-0005-0000-0000-00000DAE0000}"/>
    <cellStyle name="Normal 3 3 9 3 2 2 3" xfId="14707" xr:uid="{00000000-0005-0000-0000-00000EAE0000}"/>
    <cellStyle name="Normal 3 3 9 3 2 2 3 2" xfId="41457" xr:uid="{00000000-0005-0000-0000-00000FAE0000}"/>
    <cellStyle name="Normal 3 3 9 3 2 2 4" xfId="24508" xr:uid="{00000000-0005-0000-0000-000010AE0000}"/>
    <cellStyle name="Normal 3 3 9 3 2 2 4 2" xfId="51255" xr:uid="{00000000-0005-0000-0000-000011AE0000}"/>
    <cellStyle name="Normal 3 3 9 3 2 2 5" xfId="31864" xr:uid="{00000000-0005-0000-0000-000012AE0000}"/>
    <cellStyle name="Normal 3 3 9 3 2 3" xfId="7491" xr:uid="{00000000-0005-0000-0000-000013AE0000}"/>
    <cellStyle name="Normal 3 3 9 3 2 3 2" xfId="34241" xr:uid="{00000000-0005-0000-0000-000014AE0000}"/>
    <cellStyle name="Normal 3 3 9 3 2 4" xfId="12337" xr:uid="{00000000-0005-0000-0000-000015AE0000}"/>
    <cellStyle name="Normal 3 3 9 3 2 4 2" xfId="39087" xr:uid="{00000000-0005-0000-0000-000016AE0000}"/>
    <cellStyle name="Normal 3 3 9 3 2 5" xfId="17182" xr:uid="{00000000-0005-0000-0000-000017AE0000}"/>
    <cellStyle name="Normal 3 3 9 3 2 5 2" xfId="43932" xr:uid="{00000000-0005-0000-0000-000018AE0000}"/>
    <cellStyle name="Normal 3 3 9 3 2 6" xfId="19583" xr:uid="{00000000-0005-0000-0000-000019AE0000}"/>
    <cellStyle name="Normal 3 3 9 3 2 6 2" xfId="46330" xr:uid="{00000000-0005-0000-0000-00001AAE0000}"/>
    <cellStyle name="Normal 3 3 9 3 2 7" xfId="22034" xr:uid="{00000000-0005-0000-0000-00001BAE0000}"/>
    <cellStyle name="Normal 3 3 9 3 2 7 2" xfId="48781" xr:uid="{00000000-0005-0000-0000-00001CAE0000}"/>
    <cellStyle name="Normal 3 3 9 3 2 8" xfId="26900" xr:uid="{00000000-0005-0000-0000-00001DAE0000}"/>
    <cellStyle name="Normal 3 3 9 3 2 8 2" xfId="53645" xr:uid="{00000000-0005-0000-0000-00001EAE0000}"/>
    <cellStyle name="Normal 3 3 9 3 2 9" xfId="29390" xr:uid="{00000000-0005-0000-0000-00001FAE0000}"/>
    <cellStyle name="Normal 3 3 9 3 3" xfId="3685" xr:uid="{00000000-0005-0000-0000-000020AE0000}"/>
    <cellStyle name="Normal 3 3 9 3 3 2" xfId="8543" xr:uid="{00000000-0005-0000-0000-000021AE0000}"/>
    <cellStyle name="Normal 3 3 9 3 3 2 2" xfId="35293" xr:uid="{00000000-0005-0000-0000-000022AE0000}"/>
    <cellStyle name="Normal 3 3 9 3 3 3" xfId="13285" xr:uid="{00000000-0005-0000-0000-000023AE0000}"/>
    <cellStyle name="Normal 3 3 9 3 3 3 2" xfId="40035" xr:uid="{00000000-0005-0000-0000-000024AE0000}"/>
    <cellStyle name="Normal 3 3 9 3 3 4" xfId="23086" xr:uid="{00000000-0005-0000-0000-000025AE0000}"/>
    <cellStyle name="Normal 3 3 9 3 3 4 2" xfId="49833" xr:uid="{00000000-0005-0000-0000-000026AE0000}"/>
    <cellStyle name="Normal 3 3 9 3 3 5" xfId="30442" xr:uid="{00000000-0005-0000-0000-000027AE0000}"/>
    <cellStyle name="Normal 3 3 9 3 4" xfId="6069" xr:uid="{00000000-0005-0000-0000-000028AE0000}"/>
    <cellStyle name="Normal 3 3 9 3 4 2" xfId="32819" xr:uid="{00000000-0005-0000-0000-000029AE0000}"/>
    <cellStyle name="Normal 3 3 9 3 5" xfId="10915" xr:uid="{00000000-0005-0000-0000-00002AAE0000}"/>
    <cellStyle name="Normal 3 3 9 3 5 2" xfId="37665" xr:uid="{00000000-0005-0000-0000-00002BAE0000}"/>
    <cellStyle name="Normal 3 3 9 3 6" xfId="15760" xr:uid="{00000000-0005-0000-0000-00002CAE0000}"/>
    <cellStyle name="Normal 3 3 9 3 6 2" xfId="42510" xr:uid="{00000000-0005-0000-0000-00002DAE0000}"/>
    <cellStyle name="Normal 3 3 9 3 7" xfId="18161" xr:uid="{00000000-0005-0000-0000-00002EAE0000}"/>
    <cellStyle name="Normal 3 3 9 3 7 2" xfId="44908" xr:uid="{00000000-0005-0000-0000-00002FAE0000}"/>
    <cellStyle name="Normal 3 3 9 3 8" xfId="20612" xr:uid="{00000000-0005-0000-0000-000030AE0000}"/>
    <cellStyle name="Normal 3 3 9 3 8 2" xfId="47359" xr:uid="{00000000-0005-0000-0000-000031AE0000}"/>
    <cellStyle name="Normal 3 3 9 3 9" xfId="25478" xr:uid="{00000000-0005-0000-0000-000032AE0000}"/>
    <cellStyle name="Normal 3 3 9 3 9 2" xfId="52223" xr:uid="{00000000-0005-0000-0000-000033AE0000}"/>
    <cellStyle name="Normal 3 3 9 4" xfId="1681" xr:uid="{00000000-0005-0000-0000-000034AE0000}"/>
    <cellStyle name="Normal 3 3 9 4 2" xfId="4164" xr:uid="{00000000-0005-0000-0000-000035AE0000}"/>
    <cellStyle name="Normal 3 3 9 4 2 2" xfId="9017" xr:uid="{00000000-0005-0000-0000-000036AE0000}"/>
    <cellStyle name="Normal 3 3 9 4 2 2 2" xfId="35767" xr:uid="{00000000-0005-0000-0000-000037AE0000}"/>
    <cellStyle name="Normal 3 3 9 4 2 3" xfId="13759" xr:uid="{00000000-0005-0000-0000-000038AE0000}"/>
    <cellStyle name="Normal 3 3 9 4 2 3 2" xfId="40509" xr:uid="{00000000-0005-0000-0000-000039AE0000}"/>
    <cellStyle name="Normal 3 3 9 4 2 4" xfId="23560" xr:uid="{00000000-0005-0000-0000-00003AAE0000}"/>
    <cellStyle name="Normal 3 3 9 4 2 4 2" xfId="50307" xr:uid="{00000000-0005-0000-0000-00003BAE0000}"/>
    <cellStyle name="Normal 3 3 9 4 2 5" xfId="30916" xr:uid="{00000000-0005-0000-0000-00003CAE0000}"/>
    <cellStyle name="Normal 3 3 9 4 3" xfId="6543" xr:uid="{00000000-0005-0000-0000-00003DAE0000}"/>
    <cellStyle name="Normal 3 3 9 4 3 2" xfId="33293" xr:uid="{00000000-0005-0000-0000-00003EAE0000}"/>
    <cellStyle name="Normal 3 3 9 4 4" xfId="11389" xr:uid="{00000000-0005-0000-0000-00003FAE0000}"/>
    <cellStyle name="Normal 3 3 9 4 4 2" xfId="38139" xr:uid="{00000000-0005-0000-0000-000040AE0000}"/>
    <cellStyle name="Normal 3 3 9 4 5" xfId="16234" xr:uid="{00000000-0005-0000-0000-000041AE0000}"/>
    <cellStyle name="Normal 3 3 9 4 5 2" xfId="42984" xr:uid="{00000000-0005-0000-0000-000042AE0000}"/>
    <cellStyle name="Normal 3 3 9 4 6" xfId="18635" xr:uid="{00000000-0005-0000-0000-000043AE0000}"/>
    <cellStyle name="Normal 3 3 9 4 6 2" xfId="45382" xr:uid="{00000000-0005-0000-0000-000044AE0000}"/>
    <cellStyle name="Normal 3 3 9 4 7" xfId="21086" xr:uid="{00000000-0005-0000-0000-000045AE0000}"/>
    <cellStyle name="Normal 3 3 9 4 7 2" xfId="47833" xr:uid="{00000000-0005-0000-0000-000046AE0000}"/>
    <cellStyle name="Normal 3 3 9 4 8" xfId="25952" xr:uid="{00000000-0005-0000-0000-000047AE0000}"/>
    <cellStyle name="Normal 3 3 9 4 8 2" xfId="52697" xr:uid="{00000000-0005-0000-0000-000048AE0000}"/>
    <cellStyle name="Normal 3 3 9 4 9" xfId="28442" xr:uid="{00000000-0005-0000-0000-000049AE0000}"/>
    <cellStyle name="Normal 3 3 9 5" xfId="2157" xr:uid="{00000000-0005-0000-0000-00004AAE0000}"/>
    <cellStyle name="Normal 3 3 9 5 2" xfId="4640" xr:uid="{00000000-0005-0000-0000-00004BAE0000}"/>
    <cellStyle name="Normal 3 3 9 5 2 2" xfId="9491" xr:uid="{00000000-0005-0000-0000-00004CAE0000}"/>
    <cellStyle name="Normal 3 3 9 5 2 2 2" xfId="36241" xr:uid="{00000000-0005-0000-0000-00004DAE0000}"/>
    <cellStyle name="Normal 3 3 9 5 2 3" xfId="14233" xr:uid="{00000000-0005-0000-0000-00004EAE0000}"/>
    <cellStyle name="Normal 3 3 9 5 2 3 2" xfId="40983" xr:uid="{00000000-0005-0000-0000-00004FAE0000}"/>
    <cellStyle name="Normal 3 3 9 5 2 4" xfId="24034" xr:uid="{00000000-0005-0000-0000-000050AE0000}"/>
    <cellStyle name="Normal 3 3 9 5 2 4 2" xfId="50781" xr:uid="{00000000-0005-0000-0000-000051AE0000}"/>
    <cellStyle name="Normal 3 3 9 5 2 5" xfId="31390" xr:uid="{00000000-0005-0000-0000-000052AE0000}"/>
    <cellStyle name="Normal 3 3 9 5 3" xfId="7017" xr:uid="{00000000-0005-0000-0000-000053AE0000}"/>
    <cellStyle name="Normal 3 3 9 5 3 2" xfId="33767" xr:uid="{00000000-0005-0000-0000-000054AE0000}"/>
    <cellStyle name="Normal 3 3 9 5 4" xfId="11863" xr:uid="{00000000-0005-0000-0000-000055AE0000}"/>
    <cellStyle name="Normal 3 3 9 5 4 2" xfId="38613" xr:uid="{00000000-0005-0000-0000-000056AE0000}"/>
    <cellStyle name="Normal 3 3 9 5 5" xfId="16708" xr:uid="{00000000-0005-0000-0000-000057AE0000}"/>
    <cellStyle name="Normal 3 3 9 5 5 2" xfId="43458" xr:uid="{00000000-0005-0000-0000-000058AE0000}"/>
    <cellStyle name="Normal 3 3 9 5 6" xfId="19109" xr:uid="{00000000-0005-0000-0000-000059AE0000}"/>
    <cellStyle name="Normal 3 3 9 5 6 2" xfId="45856" xr:uid="{00000000-0005-0000-0000-00005AAE0000}"/>
    <cellStyle name="Normal 3 3 9 5 7" xfId="21560" xr:uid="{00000000-0005-0000-0000-00005BAE0000}"/>
    <cellStyle name="Normal 3 3 9 5 7 2" xfId="48307" xr:uid="{00000000-0005-0000-0000-00005CAE0000}"/>
    <cellStyle name="Normal 3 3 9 5 8" xfId="26426" xr:uid="{00000000-0005-0000-0000-00005DAE0000}"/>
    <cellStyle name="Normal 3 3 9 5 8 2" xfId="53171" xr:uid="{00000000-0005-0000-0000-00005EAE0000}"/>
    <cellStyle name="Normal 3 3 9 5 9" xfId="28916" xr:uid="{00000000-0005-0000-0000-00005FAE0000}"/>
    <cellStyle name="Normal 3 3 9 6" xfId="3132" xr:uid="{00000000-0005-0000-0000-000060AE0000}"/>
    <cellStyle name="Normal 3 3 9 6 2" xfId="7991" xr:uid="{00000000-0005-0000-0000-000061AE0000}"/>
    <cellStyle name="Normal 3 3 9 6 2 2" xfId="34741" xr:uid="{00000000-0005-0000-0000-000062AE0000}"/>
    <cellStyle name="Normal 3 3 9 6 3" xfId="12811" xr:uid="{00000000-0005-0000-0000-000063AE0000}"/>
    <cellStyle name="Normal 3 3 9 6 3 2" xfId="39561" xr:uid="{00000000-0005-0000-0000-000064AE0000}"/>
    <cellStyle name="Normal 3 3 9 6 4" xfId="22534" xr:uid="{00000000-0005-0000-0000-000065AE0000}"/>
    <cellStyle name="Normal 3 3 9 6 4 2" xfId="49281" xr:uid="{00000000-0005-0000-0000-000066AE0000}"/>
    <cellStyle name="Normal 3 3 9 6 5" xfId="29890" xr:uid="{00000000-0005-0000-0000-000067AE0000}"/>
    <cellStyle name="Normal 3 3 9 7" xfId="5595" xr:uid="{00000000-0005-0000-0000-000068AE0000}"/>
    <cellStyle name="Normal 3 3 9 7 2" xfId="32345" xr:uid="{00000000-0005-0000-0000-000069AE0000}"/>
    <cellStyle name="Normal 3 3 9 8" xfId="10440" xr:uid="{00000000-0005-0000-0000-00006AAE0000}"/>
    <cellStyle name="Normal 3 3 9 8 2" xfId="37190" xr:uid="{00000000-0005-0000-0000-00006BAE0000}"/>
    <cellStyle name="Normal 3 3 9 9" xfId="15286" xr:uid="{00000000-0005-0000-0000-00006CAE0000}"/>
    <cellStyle name="Normal 3 3 9 9 2" xfId="42036" xr:uid="{00000000-0005-0000-0000-00006DAE0000}"/>
    <cellStyle name="Normal 3 4" xfId="93" xr:uid="{00000000-0005-0000-0000-00006EAE0000}"/>
    <cellStyle name="Normal 3 4 10" xfId="2973" xr:uid="{00000000-0005-0000-0000-00006FAE0000}"/>
    <cellStyle name="Normal 3 4 10 2" xfId="7832" xr:uid="{00000000-0005-0000-0000-000070AE0000}"/>
    <cellStyle name="Normal 3 4 10 2 2" xfId="34582" xr:uid="{00000000-0005-0000-0000-000071AE0000}"/>
    <cellStyle name="Normal 3 4 10 3" xfId="12678" xr:uid="{00000000-0005-0000-0000-000072AE0000}"/>
    <cellStyle name="Normal 3 4 10 3 2" xfId="39428" xr:uid="{00000000-0005-0000-0000-000073AE0000}"/>
    <cellStyle name="Normal 3 4 10 4" xfId="22375" xr:uid="{00000000-0005-0000-0000-000074AE0000}"/>
    <cellStyle name="Normal 3 4 10 4 2" xfId="49122" xr:uid="{00000000-0005-0000-0000-000075AE0000}"/>
    <cellStyle name="Normal 3 4 10 5" xfId="29731" xr:uid="{00000000-0005-0000-0000-000076AE0000}"/>
    <cellStyle name="Normal 3 4 11" xfId="5462" xr:uid="{00000000-0005-0000-0000-000077AE0000}"/>
    <cellStyle name="Normal 3 4 11 2" xfId="32212" xr:uid="{00000000-0005-0000-0000-000078AE0000}"/>
    <cellStyle name="Normal 3 4 12" xfId="10307" xr:uid="{00000000-0005-0000-0000-000079AE0000}"/>
    <cellStyle name="Normal 3 4 12 2" xfId="37057" xr:uid="{00000000-0005-0000-0000-00007AAE0000}"/>
    <cellStyle name="Normal 3 4 13" xfId="15153" xr:uid="{00000000-0005-0000-0000-00007BAE0000}"/>
    <cellStyle name="Normal 3 4 13 2" xfId="41903" xr:uid="{00000000-0005-0000-0000-00007CAE0000}"/>
    <cellStyle name="Normal 3 4 14" xfId="17528" xr:uid="{00000000-0005-0000-0000-00007DAE0000}"/>
    <cellStyle name="Normal 3 4 14 2" xfId="44275" xr:uid="{00000000-0005-0000-0000-00007EAE0000}"/>
    <cellStyle name="Normal 3 4 15" xfId="20004" xr:uid="{00000000-0005-0000-0000-00007FAE0000}"/>
    <cellStyle name="Normal 3 4 15 2" xfId="46751" xr:uid="{00000000-0005-0000-0000-000080AE0000}"/>
    <cellStyle name="Normal 3 4 16" xfId="24870" xr:uid="{00000000-0005-0000-0000-000081AE0000}"/>
    <cellStyle name="Normal 3 4 16 2" xfId="51616" xr:uid="{00000000-0005-0000-0000-000082AE0000}"/>
    <cellStyle name="Normal 3 4 17" xfId="27257" xr:uid="{00000000-0005-0000-0000-000083AE0000}"/>
    <cellStyle name="Normal 3 4 2" xfId="475" xr:uid="{00000000-0005-0000-0000-000084AE0000}"/>
    <cellStyle name="Normal 3 4 2 10" xfId="15188" xr:uid="{00000000-0005-0000-0000-000085AE0000}"/>
    <cellStyle name="Normal 3 4 2 10 2" xfId="41938" xr:uid="{00000000-0005-0000-0000-000086AE0000}"/>
    <cellStyle name="Normal 3 4 2 11" xfId="17579" xr:uid="{00000000-0005-0000-0000-000087AE0000}"/>
    <cellStyle name="Normal 3 4 2 11 2" xfId="44326" xr:uid="{00000000-0005-0000-0000-000088AE0000}"/>
    <cellStyle name="Normal 3 4 2 12" xfId="20039" xr:uid="{00000000-0005-0000-0000-000089AE0000}"/>
    <cellStyle name="Normal 3 4 2 12 2" xfId="46786" xr:uid="{00000000-0005-0000-0000-00008AAE0000}"/>
    <cellStyle name="Normal 3 4 2 13" xfId="24905" xr:uid="{00000000-0005-0000-0000-00008BAE0000}"/>
    <cellStyle name="Normal 3 4 2 13 2" xfId="51651" xr:uid="{00000000-0005-0000-0000-00008CAE0000}"/>
    <cellStyle name="Normal 3 4 2 14" xfId="27318" xr:uid="{00000000-0005-0000-0000-00008DAE0000}"/>
    <cellStyle name="Normal 3 4 2 2" xfId="690" xr:uid="{00000000-0005-0000-0000-00008EAE0000}"/>
    <cellStyle name="Normal 3 4 2 2 10" xfId="17721" xr:uid="{00000000-0005-0000-0000-00008FAE0000}"/>
    <cellStyle name="Normal 3 4 2 2 10 2" xfId="44468" xr:uid="{00000000-0005-0000-0000-000090AE0000}"/>
    <cellStyle name="Normal 3 4 2 2 11" xfId="20175" xr:uid="{00000000-0005-0000-0000-000091AE0000}"/>
    <cellStyle name="Normal 3 4 2 2 11 2" xfId="46922" xr:uid="{00000000-0005-0000-0000-000092AE0000}"/>
    <cellStyle name="Normal 3 4 2 2 12" xfId="25041" xr:uid="{00000000-0005-0000-0000-000093AE0000}"/>
    <cellStyle name="Normal 3 4 2 2 12 2" xfId="51787" xr:uid="{00000000-0005-0000-0000-000094AE0000}"/>
    <cellStyle name="Normal 3 4 2 2 13" xfId="27499" xr:uid="{00000000-0005-0000-0000-000095AE0000}"/>
    <cellStyle name="Normal 3 4 2 2 2" xfId="1001" xr:uid="{00000000-0005-0000-0000-000096AE0000}"/>
    <cellStyle name="Normal 3 4 2 2 2 10" xfId="20413" xr:uid="{00000000-0005-0000-0000-000097AE0000}"/>
    <cellStyle name="Normal 3 4 2 2 2 10 2" xfId="47160" xr:uid="{00000000-0005-0000-0000-000098AE0000}"/>
    <cellStyle name="Normal 3 4 2 2 2 11" xfId="25279" xr:uid="{00000000-0005-0000-0000-000099AE0000}"/>
    <cellStyle name="Normal 3 4 2 2 2 11 2" xfId="52024" xr:uid="{00000000-0005-0000-0000-00009AAE0000}"/>
    <cellStyle name="Normal 3 4 2 2 2 12" xfId="27769" xr:uid="{00000000-0005-0000-0000-00009BAE0000}"/>
    <cellStyle name="Normal 3 4 2 2 2 2" xfId="1478" xr:uid="{00000000-0005-0000-0000-00009CAE0000}"/>
    <cellStyle name="Normal 3 4 2 2 2 2 10" xfId="28243" xr:uid="{00000000-0005-0000-0000-00009DAE0000}"/>
    <cellStyle name="Normal 3 4 2 2 2 2 2" xfId="2906" xr:uid="{00000000-0005-0000-0000-00009EAE0000}"/>
    <cellStyle name="Normal 3 4 2 2 2 2 2 2" xfId="5389" xr:uid="{00000000-0005-0000-0000-00009FAE0000}"/>
    <cellStyle name="Normal 3 4 2 2 2 2 2 2 2" xfId="10240" xr:uid="{00000000-0005-0000-0000-0000A0AE0000}"/>
    <cellStyle name="Normal 3 4 2 2 2 2 2 2 2 2" xfId="36990" xr:uid="{00000000-0005-0000-0000-0000A1AE0000}"/>
    <cellStyle name="Normal 3 4 2 2 2 2 2 2 3" xfId="14982" xr:uid="{00000000-0005-0000-0000-0000A2AE0000}"/>
    <cellStyle name="Normal 3 4 2 2 2 2 2 2 3 2" xfId="41732" xr:uid="{00000000-0005-0000-0000-0000A3AE0000}"/>
    <cellStyle name="Normal 3 4 2 2 2 2 2 2 4" xfId="24783" xr:uid="{00000000-0005-0000-0000-0000A4AE0000}"/>
    <cellStyle name="Normal 3 4 2 2 2 2 2 2 4 2" xfId="51530" xr:uid="{00000000-0005-0000-0000-0000A5AE0000}"/>
    <cellStyle name="Normal 3 4 2 2 2 2 2 2 5" xfId="32139" xr:uid="{00000000-0005-0000-0000-0000A6AE0000}"/>
    <cellStyle name="Normal 3 4 2 2 2 2 2 3" xfId="7766" xr:uid="{00000000-0005-0000-0000-0000A7AE0000}"/>
    <cellStyle name="Normal 3 4 2 2 2 2 2 3 2" xfId="34516" xr:uid="{00000000-0005-0000-0000-0000A8AE0000}"/>
    <cellStyle name="Normal 3 4 2 2 2 2 2 4" xfId="12612" xr:uid="{00000000-0005-0000-0000-0000A9AE0000}"/>
    <cellStyle name="Normal 3 4 2 2 2 2 2 4 2" xfId="39362" xr:uid="{00000000-0005-0000-0000-0000AAAE0000}"/>
    <cellStyle name="Normal 3 4 2 2 2 2 2 5" xfId="17457" xr:uid="{00000000-0005-0000-0000-0000ABAE0000}"/>
    <cellStyle name="Normal 3 4 2 2 2 2 2 5 2" xfId="44207" xr:uid="{00000000-0005-0000-0000-0000ACAE0000}"/>
    <cellStyle name="Normal 3 4 2 2 2 2 2 6" xfId="19858" xr:uid="{00000000-0005-0000-0000-0000ADAE0000}"/>
    <cellStyle name="Normal 3 4 2 2 2 2 2 6 2" xfId="46605" xr:uid="{00000000-0005-0000-0000-0000AEAE0000}"/>
    <cellStyle name="Normal 3 4 2 2 2 2 2 7" xfId="22309" xr:uid="{00000000-0005-0000-0000-0000AFAE0000}"/>
    <cellStyle name="Normal 3 4 2 2 2 2 2 7 2" xfId="49056" xr:uid="{00000000-0005-0000-0000-0000B0AE0000}"/>
    <cellStyle name="Normal 3 4 2 2 2 2 2 8" xfId="27175" xr:uid="{00000000-0005-0000-0000-0000B1AE0000}"/>
    <cellStyle name="Normal 3 4 2 2 2 2 2 8 2" xfId="53920" xr:uid="{00000000-0005-0000-0000-0000B2AE0000}"/>
    <cellStyle name="Normal 3 4 2 2 2 2 2 9" xfId="29665" xr:uid="{00000000-0005-0000-0000-0000B3AE0000}"/>
    <cellStyle name="Normal 3 4 2 2 2 2 3" xfId="3961" xr:uid="{00000000-0005-0000-0000-0000B4AE0000}"/>
    <cellStyle name="Normal 3 4 2 2 2 2 3 2" xfId="8818" xr:uid="{00000000-0005-0000-0000-0000B5AE0000}"/>
    <cellStyle name="Normal 3 4 2 2 2 2 3 2 2" xfId="35568" xr:uid="{00000000-0005-0000-0000-0000B6AE0000}"/>
    <cellStyle name="Normal 3 4 2 2 2 2 3 3" xfId="13560" xr:uid="{00000000-0005-0000-0000-0000B7AE0000}"/>
    <cellStyle name="Normal 3 4 2 2 2 2 3 3 2" xfId="40310" xr:uid="{00000000-0005-0000-0000-0000B8AE0000}"/>
    <cellStyle name="Normal 3 4 2 2 2 2 3 4" xfId="23361" xr:uid="{00000000-0005-0000-0000-0000B9AE0000}"/>
    <cellStyle name="Normal 3 4 2 2 2 2 3 4 2" xfId="50108" xr:uid="{00000000-0005-0000-0000-0000BAAE0000}"/>
    <cellStyle name="Normal 3 4 2 2 2 2 3 5" xfId="30717" xr:uid="{00000000-0005-0000-0000-0000BBAE0000}"/>
    <cellStyle name="Normal 3 4 2 2 2 2 4" xfId="6344" xr:uid="{00000000-0005-0000-0000-0000BCAE0000}"/>
    <cellStyle name="Normal 3 4 2 2 2 2 4 2" xfId="33094" xr:uid="{00000000-0005-0000-0000-0000BDAE0000}"/>
    <cellStyle name="Normal 3 4 2 2 2 2 5" xfId="11190" xr:uid="{00000000-0005-0000-0000-0000BEAE0000}"/>
    <cellStyle name="Normal 3 4 2 2 2 2 5 2" xfId="37940" xr:uid="{00000000-0005-0000-0000-0000BFAE0000}"/>
    <cellStyle name="Normal 3 4 2 2 2 2 6" xfId="16035" xr:uid="{00000000-0005-0000-0000-0000C0AE0000}"/>
    <cellStyle name="Normal 3 4 2 2 2 2 6 2" xfId="42785" xr:uid="{00000000-0005-0000-0000-0000C1AE0000}"/>
    <cellStyle name="Normal 3 4 2 2 2 2 7" xfId="18436" xr:uid="{00000000-0005-0000-0000-0000C2AE0000}"/>
    <cellStyle name="Normal 3 4 2 2 2 2 7 2" xfId="45183" xr:uid="{00000000-0005-0000-0000-0000C3AE0000}"/>
    <cellStyle name="Normal 3 4 2 2 2 2 8" xfId="20887" xr:uid="{00000000-0005-0000-0000-0000C4AE0000}"/>
    <cellStyle name="Normal 3 4 2 2 2 2 8 2" xfId="47634" xr:uid="{00000000-0005-0000-0000-0000C5AE0000}"/>
    <cellStyle name="Normal 3 4 2 2 2 2 9" xfId="25753" xr:uid="{00000000-0005-0000-0000-0000C6AE0000}"/>
    <cellStyle name="Normal 3 4 2 2 2 2 9 2" xfId="52498" xr:uid="{00000000-0005-0000-0000-0000C7AE0000}"/>
    <cellStyle name="Normal 3 4 2 2 2 3" xfId="1957" xr:uid="{00000000-0005-0000-0000-0000C8AE0000}"/>
    <cellStyle name="Normal 3 4 2 2 2 3 2" xfId="4440" xr:uid="{00000000-0005-0000-0000-0000C9AE0000}"/>
    <cellStyle name="Normal 3 4 2 2 2 3 2 2" xfId="9292" xr:uid="{00000000-0005-0000-0000-0000CAAE0000}"/>
    <cellStyle name="Normal 3 4 2 2 2 3 2 2 2" xfId="36042" xr:uid="{00000000-0005-0000-0000-0000CBAE0000}"/>
    <cellStyle name="Normal 3 4 2 2 2 3 2 3" xfId="14034" xr:uid="{00000000-0005-0000-0000-0000CCAE0000}"/>
    <cellStyle name="Normal 3 4 2 2 2 3 2 3 2" xfId="40784" xr:uid="{00000000-0005-0000-0000-0000CDAE0000}"/>
    <cellStyle name="Normal 3 4 2 2 2 3 2 4" xfId="23835" xr:uid="{00000000-0005-0000-0000-0000CEAE0000}"/>
    <cellStyle name="Normal 3 4 2 2 2 3 2 4 2" xfId="50582" xr:uid="{00000000-0005-0000-0000-0000CFAE0000}"/>
    <cellStyle name="Normal 3 4 2 2 2 3 2 5" xfId="31191" xr:uid="{00000000-0005-0000-0000-0000D0AE0000}"/>
    <cellStyle name="Normal 3 4 2 2 2 3 3" xfId="6818" xr:uid="{00000000-0005-0000-0000-0000D1AE0000}"/>
    <cellStyle name="Normal 3 4 2 2 2 3 3 2" xfId="33568" xr:uid="{00000000-0005-0000-0000-0000D2AE0000}"/>
    <cellStyle name="Normal 3 4 2 2 2 3 4" xfId="11664" xr:uid="{00000000-0005-0000-0000-0000D3AE0000}"/>
    <cellStyle name="Normal 3 4 2 2 2 3 4 2" xfId="38414" xr:uid="{00000000-0005-0000-0000-0000D4AE0000}"/>
    <cellStyle name="Normal 3 4 2 2 2 3 5" xfId="16509" xr:uid="{00000000-0005-0000-0000-0000D5AE0000}"/>
    <cellStyle name="Normal 3 4 2 2 2 3 5 2" xfId="43259" xr:uid="{00000000-0005-0000-0000-0000D6AE0000}"/>
    <cellStyle name="Normal 3 4 2 2 2 3 6" xfId="18910" xr:uid="{00000000-0005-0000-0000-0000D7AE0000}"/>
    <cellStyle name="Normal 3 4 2 2 2 3 6 2" xfId="45657" xr:uid="{00000000-0005-0000-0000-0000D8AE0000}"/>
    <cellStyle name="Normal 3 4 2 2 2 3 7" xfId="21361" xr:uid="{00000000-0005-0000-0000-0000D9AE0000}"/>
    <cellStyle name="Normal 3 4 2 2 2 3 7 2" xfId="48108" xr:uid="{00000000-0005-0000-0000-0000DAAE0000}"/>
    <cellStyle name="Normal 3 4 2 2 2 3 8" xfId="26227" xr:uid="{00000000-0005-0000-0000-0000DBAE0000}"/>
    <cellStyle name="Normal 3 4 2 2 2 3 8 2" xfId="52972" xr:uid="{00000000-0005-0000-0000-0000DCAE0000}"/>
    <cellStyle name="Normal 3 4 2 2 2 3 9" xfId="28717" xr:uid="{00000000-0005-0000-0000-0000DDAE0000}"/>
    <cellStyle name="Normal 3 4 2 2 2 4" xfId="2432" xr:uid="{00000000-0005-0000-0000-0000DEAE0000}"/>
    <cellStyle name="Normal 3 4 2 2 2 4 2" xfId="4915" xr:uid="{00000000-0005-0000-0000-0000DFAE0000}"/>
    <cellStyle name="Normal 3 4 2 2 2 4 2 2" xfId="9766" xr:uid="{00000000-0005-0000-0000-0000E0AE0000}"/>
    <cellStyle name="Normal 3 4 2 2 2 4 2 2 2" xfId="36516" xr:uid="{00000000-0005-0000-0000-0000E1AE0000}"/>
    <cellStyle name="Normal 3 4 2 2 2 4 2 3" xfId="14508" xr:uid="{00000000-0005-0000-0000-0000E2AE0000}"/>
    <cellStyle name="Normal 3 4 2 2 2 4 2 3 2" xfId="41258" xr:uid="{00000000-0005-0000-0000-0000E3AE0000}"/>
    <cellStyle name="Normal 3 4 2 2 2 4 2 4" xfId="24309" xr:uid="{00000000-0005-0000-0000-0000E4AE0000}"/>
    <cellStyle name="Normal 3 4 2 2 2 4 2 4 2" xfId="51056" xr:uid="{00000000-0005-0000-0000-0000E5AE0000}"/>
    <cellStyle name="Normal 3 4 2 2 2 4 2 5" xfId="31665" xr:uid="{00000000-0005-0000-0000-0000E6AE0000}"/>
    <cellStyle name="Normal 3 4 2 2 2 4 3" xfId="7292" xr:uid="{00000000-0005-0000-0000-0000E7AE0000}"/>
    <cellStyle name="Normal 3 4 2 2 2 4 3 2" xfId="34042" xr:uid="{00000000-0005-0000-0000-0000E8AE0000}"/>
    <cellStyle name="Normal 3 4 2 2 2 4 4" xfId="12138" xr:uid="{00000000-0005-0000-0000-0000E9AE0000}"/>
    <cellStyle name="Normal 3 4 2 2 2 4 4 2" xfId="38888" xr:uid="{00000000-0005-0000-0000-0000EAAE0000}"/>
    <cellStyle name="Normal 3 4 2 2 2 4 5" xfId="16983" xr:uid="{00000000-0005-0000-0000-0000EBAE0000}"/>
    <cellStyle name="Normal 3 4 2 2 2 4 5 2" xfId="43733" xr:uid="{00000000-0005-0000-0000-0000ECAE0000}"/>
    <cellStyle name="Normal 3 4 2 2 2 4 6" xfId="19384" xr:uid="{00000000-0005-0000-0000-0000EDAE0000}"/>
    <cellStyle name="Normal 3 4 2 2 2 4 6 2" xfId="46131" xr:uid="{00000000-0005-0000-0000-0000EEAE0000}"/>
    <cellStyle name="Normal 3 4 2 2 2 4 7" xfId="21835" xr:uid="{00000000-0005-0000-0000-0000EFAE0000}"/>
    <cellStyle name="Normal 3 4 2 2 2 4 7 2" xfId="48582" xr:uid="{00000000-0005-0000-0000-0000F0AE0000}"/>
    <cellStyle name="Normal 3 4 2 2 2 4 8" xfId="26701" xr:uid="{00000000-0005-0000-0000-0000F1AE0000}"/>
    <cellStyle name="Normal 3 4 2 2 2 4 8 2" xfId="53446" xr:uid="{00000000-0005-0000-0000-0000F2AE0000}"/>
    <cellStyle name="Normal 3 4 2 2 2 4 9" xfId="29191" xr:uid="{00000000-0005-0000-0000-0000F3AE0000}"/>
    <cellStyle name="Normal 3 4 2 2 2 5" xfId="3485" xr:uid="{00000000-0005-0000-0000-0000F4AE0000}"/>
    <cellStyle name="Normal 3 4 2 2 2 5 2" xfId="8344" xr:uid="{00000000-0005-0000-0000-0000F5AE0000}"/>
    <cellStyle name="Normal 3 4 2 2 2 5 2 2" xfId="35094" xr:uid="{00000000-0005-0000-0000-0000F6AE0000}"/>
    <cellStyle name="Normal 3 4 2 2 2 5 3" xfId="13086" xr:uid="{00000000-0005-0000-0000-0000F7AE0000}"/>
    <cellStyle name="Normal 3 4 2 2 2 5 3 2" xfId="39836" xr:uid="{00000000-0005-0000-0000-0000F8AE0000}"/>
    <cellStyle name="Normal 3 4 2 2 2 5 4" xfId="22887" xr:uid="{00000000-0005-0000-0000-0000F9AE0000}"/>
    <cellStyle name="Normal 3 4 2 2 2 5 4 2" xfId="49634" xr:uid="{00000000-0005-0000-0000-0000FAAE0000}"/>
    <cellStyle name="Normal 3 4 2 2 2 5 5" xfId="30243" xr:uid="{00000000-0005-0000-0000-0000FBAE0000}"/>
    <cellStyle name="Normal 3 4 2 2 2 6" xfId="5870" xr:uid="{00000000-0005-0000-0000-0000FCAE0000}"/>
    <cellStyle name="Normal 3 4 2 2 2 6 2" xfId="32620" xr:uid="{00000000-0005-0000-0000-0000FDAE0000}"/>
    <cellStyle name="Normal 3 4 2 2 2 7" xfId="10716" xr:uid="{00000000-0005-0000-0000-0000FEAE0000}"/>
    <cellStyle name="Normal 3 4 2 2 2 7 2" xfId="37466" xr:uid="{00000000-0005-0000-0000-0000FFAE0000}"/>
    <cellStyle name="Normal 3 4 2 2 2 8" xfId="15561" xr:uid="{00000000-0005-0000-0000-000000AF0000}"/>
    <cellStyle name="Normal 3 4 2 2 2 8 2" xfId="42311" xr:uid="{00000000-0005-0000-0000-000001AF0000}"/>
    <cellStyle name="Normal 3 4 2 2 2 9" xfId="17962" xr:uid="{00000000-0005-0000-0000-000002AF0000}"/>
    <cellStyle name="Normal 3 4 2 2 2 9 2" xfId="44709" xr:uid="{00000000-0005-0000-0000-000003AF0000}"/>
    <cellStyle name="Normal 3 4 2 2 3" xfId="1239" xr:uid="{00000000-0005-0000-0000-000004AF0000}"/>
    <cellStyle name="Normal 3 4 2 2 3 10" xfId="28006" xr:uid="{00000000-0005-0000-0000-000005AF0000}"/>
    <cellStyle name="Normal 3 4 2 2 3 2" xfId="2669" xr:uid="{00000000-0005-0000-0000-000006AF0000}"/>
    <cellStyle name="Normal 3 4 2 2 3 2 2" xfId="5152" xr:uid="{00000000-0005-0000-0000-000007AF0000}"/>
    <cellStyle name="Normal 3 4 2 2 3 2 2 2" xfId="10003" xr:uid="{00000000-0005-0000-0000-000008AF0000}"/>
    <cellStyle name="Normal 3 4 2 2 3 2 2 2 2" xfId="36753" xr:uid="{00000000-0005-0000-0000-000009AF0000}"/>
    <cellStyle name="Normal 3 4 2 2 3 2 2 3" xfId="14745" xr:uid="{00000000-0005-0000-0000-00000AAF0000}"/>
    <cellStyle name="Normal 3 4 2 2 3 2 2 3 2" xfId="41495" xr:uid="{00000000-0005-0000-0000-00000BAF0000}"/>
    <cellStyle name="Normal 3 4 2 2 3 2 2 4" xfId="24546" xr:uid="{00000000-0005-0000-0000-00000CAF0000}"/>
    <cellStyle name="Normal 3 4 2 2 3 2 2 4 2" xfId="51293" xr:uid="{00000000-0005-0000-0000-00000DAF0000}"/>
    <cellStyle name="Normal 3 4 2 2 3 2 2 5" xfId="31902" xr:uid="{00000000-0005-0000-0000-00000EAF0000}"/>
    <cellStyle name="Normal 3 4 2 2 3 2 3" xfId="7529" xr:uid="{00000000-0005-0000-0000-00000FAF0000}"/>
    <cellStyle name="Normal 3 4 2 2 3 2 3 2" xfId="34279" xr:uid="{00000000-0005-0000-0000-000010AF0000}"/>
    <cellStyle name="Normal 3 4 2 2 3 2 4" xfId="12375" xr:uid="{00000000-0005-0000-0000-000011AF0000}"/>
    <cellStyle name="Normal 3 4 2 2 3 2 4 2" xfId="39125" xr:uid="{00000000-0005-0000-0000-000012AF0000}"/>
    <cellStyle name="Normal 3 4 2 2 3 2 5" xfId="17220" xr:uid="{00000000-0005-0000-0000-000013AF0000}"/>
    <cellStyle name="Normal 3 4 2 2 3 2 5 2" xfId="43970" xr:uid="{00000000-0005-0000-0000-000014AF0000}"/>
    <cellStyle name="Normal 3 4 2 2 3 2 6" xfId="19621" xr:uid="{00000000-0005-0000-0000-000015AF0000}"/>
    <cellStyle name="Normal 3 4 2 2 3 2 6 2" xfId="46368" xr:uid="{00000000-0005-0000-0000-000016AF0000}"/>
    <cellStyle name="Normal 3 4 2 2 3 2 7" xfId="22072" xr:uid="{00000000-0005-0000-0000-000017AF0000}"/>
    <cellStyle name="Normal 3 4 2 2 3 2 7 2" xfId="48819" xr:uid="{00000000-0005-0000-0000-000018AF0000}"/>
    <cellStyle name="Normal 3 4 2 2 3 2 8" xfId="26938" xr:uid="{00000000-0005-0000-0000-000019AF0000}"/>
    <cellStyle name="Normal 3 4 2 2 3 2 8 2" xfId="53683" xr:uid="{00000000-0005-0000-0000-00001AAF0000}"/>
    <cellStyle name="Normal 3 4 2 2 3 2 9" xfId="29428" xr:uid="{00000000-0005-0000-0000-00001BAF0000}"/>
    <cellStyle name="Normal 3 4 2 2 3 3" xfId="3723" xr:uid="{00000000-0005-0000-0000-00001CAF0000}"/>
    <cellStyle name="Normal 3 4 2 2 3 3 2" xfId="8581" xr:uid="{00000000-0005-0000-0000-00001DAF0000}"/>
    <cellStyle name="Normal 3 4 2 2 3 3 2 2" xfId="35331" xr:uid="{00000000-0005-0000-0000-00001EAF0000}"/>
    <cellStyle name="Normal 3 4 2 2 3 3 3" xfId="13323" xr:uid="{00000000-0005-0000-0000-00001FAF0000}"/>
    <cellStyle name="Normal 3 4 2 2 3 3 3 2" xfId="40073" xr:uid="{00000000-0005-0000-0000-000020AF0000}"/>
    <cellStyle name="Normal 3 4 2 2 3 3 4" xfId="23124" xr:uid="{00000000-0005-0000-0000-000021AF0000}"/>
    <cellStyle name="Normal 3 4 2 2 3 3 4 2" xfId="49871" xr:uid="{00000000-0005-0000-0000-000022AF0000}"/>
    <cellStyle name="Normal 3 4 2 2 3 3 5" xfId="30480" xr:uid="{00000000-0005-0000-0000-000023AF0000}"/>
    <cellStyle name="Normal 3 4 2 2 3 4" xfId="6107" xr:uid="{00000000-0005-0000-0000-000024AF0000}"/>
    <cellStyle name="Normal 3 4 2 2 3 4 2" xfId="32857" xr:uid="{00000000-0005-0000-0000-000025AF0000}"/>
    <cellStyle name="Normal 3 4 2 2 3 5" xfId="10953" xr:uid="{00000000-0005-0000-0000-000026AF0000}"/>
    <cellStyle name="Normal 3 4 2 2 3 5 2" xfId="37703" xr:uid="{00000000-0005-0000-0000-000027AF0000}"/>
    <cellStyle name="Normal 3 4 2 2 3 6" xfId="15798" xr:uid="{00000000-0005-0000-0000-000028AF0000}"/>
    <cellStyle name="Normal 3 4 2 2 3 6 2" xfId="42548" xr:uid="{00000000-0005-0000-0000-000029AF0000}"/>
    <cellStyle name="Normal 3 4 2 2 3 7" xfId="18199" xr:uid="{00000000-0005-0000-0000-00002AAF0000}"/>
    <cellStyle name="Normal 3 4 2 2 3 7 2" xfId="44946" xr:uid="{00000000-0005-0000-0000-00002BAF0000}"/>
    <cellStyle name="Normal 3 4 2 2 3 8" xfId="20650" xr:uid="{00000000-0005-0000-0000-00002CAF0000}"/>
    <cellStyle name="Normal 3 4 2 2 3 8 2" xfId="47397" xr:uid="{00000000-0005-0000-0000-00002DAF0000}"/>
    <cellStyle name="Normal 3 4 2 2 3 9" xfId="25516" xr:uid="{00000000-0005-0000-0000-00002EAF0000}"/>
    <cellStyle name="Normal 3 4 2 2 3 9 2" xfId="52261" xr:uid="{00000000-0005-0000-0000-00002FAF0000}"/>
    <cellStyle name="Normal 3 4 2 2 4" xfId="1719" xr:uid="{00000000-0005-0000-0000-000030AF0000}"/>
    <cellStyle name="Normal 3 4 2 2 4 2" xfId="4202" xr:uid="{00000000-0005-0000-0000-000031AF0000}"/>
    <cellStyle name="Normal 3 4 2 2 4 2 2" xfId="9055" xr:uid="{00000000-0005-0000-0000-000032AF0000}"/>
    <cellStyle name="Normal 3 4 2 2 4 2 2 2" xfId="35805" xr:uid="{00000000-0005-0000-0000-000033AF0000}"/>
    <cellStyle name="Normal 3 4 2 2 4 2 3" xfId="13797" xr:uid="{00000000-0005-0000-0000-000034AF0000}"/>
    <cellStyle name="Normal 3 4 2 2 4 2 3 2" xfId="40547" xr:uid="{00000000-0005-0000-0000-000035AF0000}"/>
    <cellStyle name="Normal 3 4 2 2 4 2 4" xfId="23598" xr:uid="{00000000-0005-0000-0000-000036AF0000}"/>
    <cellStyle name="Normal 3 4 2 2 4 2 4 2" xfId="50345" xr:uid="{00000000-0005-0000-0000-000037AF0000}"/>
    <cellStyle name="Normal 3 4 2 2 4 2 5" xfId="30954" xr:uid="{00000000-0005-0000-0000-000038AF0000}"/>
    <cellStyle name="Normal 3 4 2 2 4 3" xfId="6581" xr:uid="{00000000-0005-0000-0000-000039AF0000}"/>
    <cellStyle name="Normal 3 4 2 2 4 3 2" xfId="33331" xr:uid="{00000000-0005-0000-0000-00003AAF0000}"/>
    <cellStyle name="Normal 3 4 2 2 4 4" xfId="11427" xr:uid="{00000000-0005-0000-0000-00003BAF0000}"/>
    <cellStyle name="Normal 3 4 2 2 4 4 2" xfId="38177" xr:uid="{00000000-0005-0000-0000-00003CAF0000}"/>
    <cellStyle name="Normal 3 4 2 2 4 5" xfId="16272" xr:uid="{00000000-0005-0000-0000-00003DAF0000}"/>
    <cellStyle name="Normal 3 4 2 2 4 5 2" xfId="43022" xr:uid="{00000000-0005-0000-0000-00003EAF0000}"/>
    <cellStyle name="Normal 3 4 2 2 4 6" xfId="18673" xr:uid="{00000000-0005-0000-0000-00003FAF0000}"/>
    <cellStyle name="Normal 3 4 2 2 4 6 2" xfId="45420" xr:uid="{00000000-0005-0000-0000-000040AF0000}"/>
    <cellStyle name="Normal 3 4 2 2 4 7" xfId="21124" xr:uid="{00000000-0005-0000-0000-000041AF0000}"/>
    <cellStyle name="Normal 3 4 2 2 4 7 2" xfId="47871" xr:uid="{00000000-0005-0000-0000-000042AF0000}"/>
    <cellStyle name="Normal 3 4 2 2 4 8" xfId="25990" xr:uid="{00000000-0005-0000-0000-000043AF0000}"/>
    <cellStyle name="Normal 3 4 2 2 4 8 2" xfId="52735" xr:uid="{00000000-0005-0000-0000-000044AF0000}"/>
    <cellStyle name="Normal 3 4 2 2 4 9" xfId="28480" xr:uid="{00000000-0005-0000-0000-000045AF0000}"/>
    <cellStyle name="Normal 3 4 2 2 5" xfId="2195" xr:uid="{00000000-0005-0000-0000-000046AF0000}"/>
    <cellStyle name="Normal 3 4 2 2 5 2" xfId="4678" xr:uid="{00000000-0005-0000-0000-000047AF0000}"/>
    <cellStyle name="Normal 3 4 2 2 5 2 2" xfId="9529" xr:uid="{00000000-0005-0000-0000-000048AF0000}"/>
    <cellStyle name="Normal 3 4 2 2 5 2 2 2" xfId="36279" xr:uid="{00000000-0005-0000-0000-000049AF0000}"/>
    <cellStyle name="Normal 3 4 2 2 5 2 3" xfId="14271" xr:uid="{00000000-0005-0000-0000-00004AAF0000}"/>
    <cellStyle name="Normal 3 4 2 2 5 2 3 2" xfId="41021" xr:uid="{00000000-0005-0000-0000-00004BAF0000}"/>
    <cellStyle name="Normal 3 4 2 2 5 2 4" xfId="24072" xr:uid="{00000000-0005-0000-0000-00004CAF0000}"/>
    <cellStyle name="Normal 3 4 2 2 5 2 4 2" xfId="50819" xr:uid="{00000000-0005-0000-0000-00004DAF0000}"/>
    <cellStyle name="Normal 3 4 2 2 5 2 5" xfId="31428" xr:uid="{00000000-0005-0000-0000-00004EAF0000}"/>
    <cellStyle name="Normal 3 4 2 2 5 3" xfId="7055" xr:uid="{00000000-0005-0000-0000-00004FAF0000}"/>
    <cellStyle name="Normal 3 4 2 2 5 3 2" xfId="33805" xr:uid="{00000000-0005-0000-0000-000050AF0000}"/>
    <cellStyle name="Normal 3 4 2 2 5 4" xfId="11901" xr:uid="{00000000-0005-0000-0000-000051AF0000}"/>
    <cellStyle name="Normal 3 4 2 2 5 4 2" xfId="38651" xr:uid="{00000000-0005-0000-0000-000052AF0000}"/>
    <cellStyle name="Normal 3 4 2 2 5 5" xfId="16746" xr:uid="{00000000-0005-0000-0000-000053AF0000}"/>
    <cellStyle name="Normal 3 4 2 2 5 5 2" xfId="43496" xr:uid="{00000000-0005-0000-0000-000054AF0000}"/>
    <cellStyle name="Normal 3 4 2 2 5 6" xfId="19147" xr:uid="{00000000-0005-0000-0000-000055AF0000}"/>
    <cellStyle name="Normal 3 4 2 2 5 6 2" xfId="45894" xr:uid="{00000000-0005-0000-0000-000056AF0000}"/>
    <cellStyle name="Normal 3 4 2 2 5 7" xfId="21598" xr:uid="{00000000-0005-0000-0000-000057AF0000}"/>
    <cellStyle name="Normal 3 4 2 2 5 7 2" xfId="48345" xr:uid="{00000000-0005-0000-0000-000058AF0000}"/>
    <cellStyle name="Normal 3 4 2 2 5 8" xfId="26464" xr:uid="{00000000-0005-0000-0000-000059AF0000}"/>
    <cellStyle name="Normal 3 4 2 2 5 8 2" xfId="53209" xr:uid="{00000000-0005-0000-0000-00005AAF0000}"/>
    <cellStyle name="Normal 3 4 2 2 5 9" xfId="28954" xr:uid="{00000000-0005-0000-0000-00005BAF0000}"/>
    <cellStyle name="Normal 3 4 2 2 6" xfId="3215" xr:uid="{00000000-0005-0000-0000-00005CAF0000}"/>
    <cellStyle name="Normal 3 4 2 2 6 2" xfId="8074" xr:uid="{00000000-0005-0000-0000-00005DAF0000}"/>
    <cellStyle name="Normal 3 4 2 2 6 2 2" xfId="34824" xr:uid="{00000000-0005-0000-0000-00005EAF0000}"/>
    <cellStyle name="Normal 3 4 2 2 6 3" xfId="12849" xr:uid="{00000000-0005-0000-0000-00005FAF0000}"/>
    <cellStyle name="Normal 3 4 2 2 6 3 2" xfId="39599" xr:uid="{00000000-0005-0000-0000-000060AF0000}"/>
    <cellStyle name="Normal 3 4 2 2 6 4" xfId="22617" xr:uid="{00000000-0005-0000-0000-000061AF0000}"/>
    <cellStyle name="Normal 3 4 2 2 6 4 2" xfId="49364" xr:uid="{00000000-0005-0000-0000-000062AF0000}"/>
    <cellStyle name="Normal 3 4 2 2 6 5" xfId="29973" xr:uid="{00000000-0005-0000-0000-000063AF0000}"/>
    <cellStyle name="Normal 3 4 2 2 7" xfId="5633" xr:uid="{00000000-0005-0000-0000-000064AF0000}"/>
    <cellStyle name="Normal 3 4 2 2 7 2" xfId="32383" xr:uid="{00000000-0005-0000-0000-000065AF0000}"/>
    <cellStyle name="Normal 3 4 2 2 8" xfId="10478" xr:uid="{00000000-0005-0000-0000-000066AF0000}"/>
    <cellStyle name="Normal 3 4 2 2 8 2" xfId="37228" xr:uid="{00000000-0005-0000-0000-000067AF0000}"/>
    <cellStyle name="Normal 3 4 2 2 9" xfId="15324" xr:uid="{00000000-0005-0000-0000-000068AF0000}"/>
    <cellStyle name="Normal 3 4 2 2 9 2" xfId="42074" xr:uid="{00000000-0005-0000-0000-000069AF0000}"/>
    <cellStyle name="Normal 3 4 2 3" xfId="834" xr:uid="{00000000-0005-0000-0000-00006AAF0000}"/>
    <cellStyle name="Normal 3 4 2 3 10" xfId="20277" xr:uid="{00000000-0005-0000-0000-00006BAF0000}"/>
    <cellStyle name="Normal 3 4 2 3 10 2" xfId="47024" xr:uid="{00000000-0005-0000-0000-00006CAF0000}"/>
    <cellStyle name="Normal 3 4 2 3 11" xfId="25143" xr:uid="{00000000-0005-0000-0000-00006DAF0000}"/>
    <cellStyle name="Normal 3 4 2 3 11 2" xfId="51888" xr:uid="{00000000-0005-0000-0000-00006EAF0000}"/>
    <cellStyle name="Normal 3 4 2 3 12" xfId="27607" xr:uid="{00000000-0005-0000-0000-00006FAF0000}"/>
    <cellStyle name="Normal 3 4 2 3 2" xfId="1342" xr:uid="{00000000-0005-0000-0000-000070AF0000}"/>
    <cellStyle name="Normal 3 4 2 3 2 10" xfId="28107" xr:uid="{00000000-0005-0000-0000-000071AF0000}"/>
    <cellStyle name="Normal 3 4 2 3 2 2" xfId="2770" xr:uid="{00000000-0005-0000-0000-000072AF0000}"/>
    <cellStyle name="Normal 3 4 2 3 2 2 2" xfId="5253" xr:uid="{00000000-0005-0000-0000-000073AF0000}"/>
    <cellStyle name="Normal 3 4 2 3 2 2 2 2" xfId="10104" xr:uid="{00000000-0005-0000-0000-000074AF0000}"/>
    <cellStyle name="Normal 3 4 2 3 2 2 2 2 2" xfId="36854" xr:uid="{00000000-0005-0000-0000-000075AF0000}"/>
    <cellStyle name="Normal 3 4 2 3 2 2 2 3" xfId="14846" xr:uid="{00000000-0005-0000-0000-000076AF0000}"/>
    <cellStyle name="Normal 3 4 2 3 2 2 2 3 2" xfId="41596" xr:uid="{00000000-0005-0000-0000-000077AF0000}"/>
    <cellStyle name="Normal 3 4 2 3 2 2 2 4" xfId="24647" xr:uid="{00000000-0005-0000-0000-000078AF0000}"/>
    <cellStyle name="Normal 3 4 2 3 2 2 2 4 2" xfId="51394" xr:uid="{00000000-0005-0000-0000-000079AF0000}"/>
    <cellStyle name="Normal 3 4 2 3 2 2 2 5" xfId="32003" xr:uid="{00000000-0005-0000-0000-00007AAF0000}"/>
    <cellStyle name="Normal 3 4 2 3 2 2 3" xfId="7630" xr:uid="{00000000-0005-0000-0000-00007BAF0000}"/>
    <cellStyle name="Normal 3 4 2 3 2 2 3 2" xfId="34380" xr:uid="{00000000-0005-0000-0000-00007CAF0000}"/>
    <cellStyle name="Normal 3 4 2 3 2 2 4" xfId="12476" xr:uid="{00000000-0005-0000-0000-00007DAF0000}"/>
    <cellStyle name="Normal 3 4 2 3 2 2 4 2" xfId="39226" xr:uid="{00000000-0005-0000-0000-00007EAF0000}"/>
    <cellStyle name="Normal 3 4 2 3 2 2 5" xfId="17321" xr:uid="{00000000-0005-0000-0000-00007FAF0000}"/>
    <cellStyle name="Normal 3 4 2 3 2 2 5 2" xfId="44071" xr:uid="{00000000-0005-0000-0000-000080AF0000}"/>
    <cellStyle name="Normal 3 4 2 3 2 2 6" xfId="19722" xr:uid="{00000000-0005-0000-0000-000081AF0000}"/>
    <cellStyle name="Normal 3 4 2 3 2 2 6 2" xfId="46469" xr:uid="{00000000-0005-0000-0000-000082AF0000}"/>
    <cellStyle name="Normal 3 4 2 3 2 2 7" xfId="22173" xr:uid="{00000000-0005-0000-0000-000083AF0000}"/>
    <cellStyle name="Normal 3 4 2 3 2 2 7 2" xfId="48920" xr:uid="{00000000-0005-0000-0000-000084AF0000}"/>
    <cellStyle name="Normal 3 4 2 3 2 2 8" xfId="27039" xr:uid="{00000000-0005-0000-0000-000085AF0000}"/>
    <cellStyle name="Normal 3 4 2 3 2 2 8 2" xfId="53784" xr:uid="{00000000-0005-0000-0000-000086AF0000}"/>
    <cellStyle name="Normal 3 4 2 3 2 2 9" xfId="29529" xr:uid="{00000000-0005-0000-0000-000087AF0000}"/>
    <cellStyle name="Normal 3 4 2 3 2 3" xfId="3825" xr:uid="{00000000-0005-0000-0000-000088AF0000}"/>
    <cellStyle name="Normal 3 4 2 3 2 3 2" xfId="8682" xr:uid="{00000000-0005-0000-0000-000089AF0000}"/>
    <cellStyle name="Normal 3 4 2 3 2 3 2 2" xfId="35432" xr:uid="{00000000-0005-0000-0000-00008AAF0000}"/>
    <cellStyle name="Normal 3 4 2 3 2 3 3" xfId="13424" xr:uid="{00000000-0005-0000-0000-00008BAF0000}"/>
    <cellStyle name="Normal 3 4 2 3 2 3 3 2" xfId="40174" xr:uid="{00000000-0005-0000-0000-00008CAF0000}"/>
    <cellStyle name="Normal 3 4 2 3 2 3 4" xfId="23225" xr:uid="{00000000-0005-0000-0000-00008DAF0000}"/>
    <cellStyle name="Normal 3 4 2 3 2 3 4 2" xfId="49972" xr:uid="{00000000-0005-0000-0000-00008EAF0000}"/>
    <cellStyle name="Normal 3 4 2 3 2 3 5" xfId="30581" xr:uid="{00000000-0005-0000-0000-00008FAF0000}"/>
    <cellStyle name="Normal 3 4 2 3 2 4" xfId="6208" xr:uid="{00000000-0005-0000-0000-000090AF0000}"/>
    <cellStyle name="Normal 3 4 2 3 2 4 2" xfId="32958" xr:uid="{00000000-0005-0000-0000-000091AF0000}"/>
    <cellStyle name="Normal 3 4 2 3 2 5" xfId="11054" xr:uid="{00000000-0005-0000-0000-000092AF0000}"/>
    <cellStyle name="Normal 3 4 2 3 2 5 2" xfId="37804" xr:uid="{00000000-0005-0000-0000-000093AF0000}"/>
    <cellStyle name="Normal 3 4 2 3 2 6" xfId="15899" xr:uid="{00000000-0005-0000-0000-000094AF0000}"/>
    <cellStyle name="Normal 3 4 2 3 2 6 2" xfId="42649" xr:uid="{00000000-0005-0000-0000-000095AF0000}"/>
    <cellStyle name="Normal 3 4 2 3 2 7" xfId="18300" xr:uid="{00000000-0005-0000-0000-000096AF0000}"/>
    <cellStyle name="Normal 3 4 2 3 2 7 2" xfId="45047" xr:uid="{00000000-0005-0000-0000-000097AF0000}"/>
    <cellStyle name="Normal 3 4 2 3 2 8" xfId="20751" xr:uid="{00000000-0005-0000-0000-000098AF0000}"/>
    <cellStyle name="Normal 3 4 2 3 2 8 2" xfId="47498" xr:uid="{00000000-0005-0000-0000-000099AF0000}"/>
    <cellStyle name="Normal 3 4 2 3 2 9" xfId="25617" xr:uid="{00000000-0005-0000-0000-00009AAF0000}"/>
    <cellStyle name="Normal 3 4 2 3 2 9 2" xfId="52362" xr:uid="{00000000-0005-0000-0000-00009BAF0000}"/>
    <cellStyle name="Normal 3 4 2 3 3" xfId="1821" xr:uid="{00000000-0005-0000-0000-00009CAF0000}"/>
    <cellStyle name="Normal 3 4 2 3 3 2" xfId="4304" xr:uid="{00000000-0005-0000-0000-00009DAF0000}"/>
    <cellStyle name="Normal 3 4 2 3 3 2 2" xfId="9156" xr:uid="{00000000-0005-0000-0000-00009EAF0000}"/>
    <cellStyle name="Normal 3 4 2 3 3 2 2 2" xfId="35906" xr:uid="{00000000-0005-0000-0000-00009FAF0000}"/>
    <cellStyle name="Normal 3 4 2 3 3 2 3" xfId="13898" xr:uid="{00000000-0005-0000-0000-0000A0AF0000}"/>
    <cellStyle name="Normal 3 4 2 3 3 2 3 2" xfId="40648" xr:uid="{00000000-0005-0000-0000-0000A1AF0000}"/>
    <cellStyle name="Normal 3 4 2 3 3 2 4" xfId="23699" xr:uid="{00000000-0005-0000-0000-0000A2AF0000}"/>
    <cellStyle name="Normal 3 4 2 3 3 2 4 2" xfId="50446" xr:uid="{00000000-0005-0000-0000-0000A3AF0000}"/>
    <cellStyle name="Normal 3 4 2 3 3 2 5" xfId="31055" xr:uid="{00000000-0005-0000-0000-0000A4AF0000}"/>
    <cellStyle name="Normal 3 4 2 3 3 3" xfId="6682" xr:uid="{00000000-0005-0000-0000-0000A5AF0000}"/>
    <cellStyle name="Normal 3 4 2 3 3 3 2" xfId="33432" xr:uid="{00000000-0005-0000-0000-0000A6AF0000}"/>
    <cellStyle name="Normal 3 4 2 3 3 4" xfId="11528" xr:uid="{00000000-0005-0000-0000-0000A7AF0000}"/>
    <cellStyle name="Normal 3 4 2 3 3 4 2" xfId="38278" xr:uid="{00000000-0005-0000-0000-0000A8AF0000}"/>
    <cellStyle name="Normal 3 4 2 3 3 5" xfId="16373" xr:uid="{00000000-0005-0000-0000-0000A9AF0000}"/>
    <cellStyle name="Normal 3 4 2 3 3 5 2" xfId="43123" xr:uid="{00000000-0005-0000-0000-0000AAAF0000}"/>
    <cellStyle name="Normal 3 4 2 3 3 6" xfId="18774" xr:uid="{00000000-0005-0000-0000-0000ABAF0000}"/>
    <cellStyle name="Normal 3 4 2 3 3 6 2" xfId="45521" xr:uid="{00000000-0005-0000-0000-0000ACAF0000}"/>
    <cellStyle name="Normal 3 4 2 3 3 7" xfId="21225" xr:uid="{00000000-0005-0000-0000-0000ADAF0000}"/>
    <cellStyle name="Normal 3 4 2 3 3 7 2" xfId="47972" xr:uid="{00000000-0005-0000-0000-0000AEAF0000}"/>
    <cellStyle name="Normal 3 4 2 3 3 8" xfId="26091" xr:uid="{00000000-0005-0000-0000-0000AFAF0000}"/>
    <cellStyle name="Normal 3 4 2 3 3 8 2" xfId="52836" xr:uid="{00000000-0005-0000-0000-0000B0AF0000}"/>
    <cellStyle name="Normal 3 4 2 3 3 9" xfId="28581" xr:uid="{00000000-0005-0000-0000-0000B1AF0000}"/>
    <cellStyle name="Normal 3 4 2 3 4" xfId="2296" xr:uid="{00000000-0005-0000-0000-0000B2AF0000}"/>
    <cellStyle name="Normal 3 4 2 3 4 2" xfId="4779" xr:uid="{00000000-0005-0000-0000-0000B3AF0000}"/>
    <cellStyle name="Normal 3 4 2 3 4 2 2" xfId="9630" xr:uid="{00000000-0005-0000-0000-0000B4AF0000}"/>
    <cellStyle name="Normal 3 4 2 3 4 2 2 2" xfId="36380" xr:uid="{00000000-0005-0000-0000-0000B5AF0000}"/>
    <cellStyle name="Normal 3 4 2 3 4 2 3" xfId="14372" xr:uid="{00000000-0005-0000-0000-0000B6AF0000}"/>
    <cellStyle name="Normal 3 4 2 3 4 2 3 2" xfId="41122" xr:uid="{00000000-0005-0000-0000-0000B7AF0000}"/>
    <cellStyle name="Normal 3 4 2 3 4 2 4" xfId="24173" xr:uid="{00000000-0005-0000-0000-0000B8AF0000}"/>
    <cellStyle name="Normal 3 4 2 3 4 2 4 2" xfId="50920" xr:uid="{00000000-0005-0000-0000-0000B9AF0000}"/>
    <cellStyle name="Normal 3 4 2 3 4 2 5" xfId="31529" xr:uid="{00000000-0005-0000-0000-0000BAAF0000}"/>
    <cellStyle name="Normal 3 4 2 3 4 3" xfId="7156" xr:uid="{00000000-0005-0000-0000-0000BBAF0000}"/>
    <cellStyle name="Normal 3 4 2 3 4 3 2" xfId="33906" xr:uid="{00000000-0005-0000-0000-0000BCAF0000}"/>
    <cellStyle name="Normal 3 4 2 3 4 4" xfId="12002" xr:uid="{00000000-0005-0000-0000-0000BDAF0000}"/>
    <cellStyle name="Normal 3 4 2 3 4 4 2" xfId="38752" xr:uid="{00000000-0005-0000-0000-0000BEAF0000}"/>
    <cellStyle name="Normal 3 4 2 3 4 5" xfId="16847" xr:uid="{00000000-0005-0000-0000-0000BFAF0000}"/>
    <cellStyle name="Normal 3 4 2 3 4 5 2" xfId="43597" xr:uid="{00000000-0005-0000-0000-0000C0AF0000}"/>
    <cellStyle name="Normal 3 4 2 3 4 6" xfId="19248" xr:uid="{00000000-0005-0000-0000-0000C1AF0000}"/>
    <cellStyle name="Normal 3 4 2 3 4 6 2" xfId="45995" xr:uid="{00000000-0005-0000-0000-0000C2AF0000}"/>
    <cellStyle name="Normal 3 4 2 3 4 7" xfId="21699" xr:uid="{00000000-0005-0000-0000-0000C3AF0000}"/>
    <cellStyle name="Normal 3 4 2 3 4 7 2" xfId="48446" xr:uid="{00000000-0005-0000-0000-0000C4AF0000}"/>
    <cellStyle name="Normal 3 4 2 3 4 8" xfId="26565" xr:uid="{00000000-0005-0000-0000-0000C5AF0000}"/>
    <cellStyle name="Normal 3 4 2 3 4 8 2" xfId="53310" xr:uid="{00000000-0005-0000-0000-0000C6AF0000}"/>
    <cellStyle name="Normal 3 4 2 3 4 9" xfId="29055" xr:uid="{00000000-0005-0000-0000-0000C7AF0000}"/>
    <cellStyle name="Normal 3 4 2 3 5" xfId="3323" xr:uid="{00000000-0005-0000-0000-0000C8AF0000}"/>
    <cellStyle name="Normal 3 4 2 3 5 2" xfId="8182" xr:uid="{00000000-0005-0000-0000-0000C9AF0000}"/>
    <cellStyle name="Normal 3 4 2 3 5 2 2" xfId="34932" xr:uid="{00000000-0005-0000-0000-0000CAAF0000}"/>
    <cellStyle name="Normal 3 4 2 3 5 3" xfId="12950" xr:uid="{00000000-0005-0000-0000-0000CBAF0000}"/>
    <cellStyle name="Normal 3 4 2 3 5 3 2" xfId="39700" xr:uid="{00000000-0005-0000-0000-0000CCAF0000}"/>
    <cellStyle name="Normal 3 4 2 3 5 4" xfId="22725" xr:uid="{00000000-0005-0000-0000-0000CDAF0000}"/>
    <cellStyle name="Normal 3 4 2 3 5 4 2" xfId="49472" xr:uid="{00000000-0005-0000-0000-0000CEAF0000}"/>
    <cellStyle name="Normal 3 4 2 3 5 5" xfId="30081" xr:uid="{00000000-0005-0000-0000-0000CFAF0000}"/>
    <cellStyle name="Normal 3 4 2 3 6" xfId="5734" xr:uid="{00000000-0005-0000-0000-0000D0AF0000}"/>
    <cellStyle name="Normal 3 4 2 3 6 2" xfId="32484" xr:uid="{00000000-0005-0000-0000-0000D1AF0000}"/>
    <cellStyle name="Normal 3 4 2 3 7" xfId="10580" xr:uid="{00000000-0005-0000-0000-0000D2AF0000}"/>
    <cellStyle name="Normal 3 4 2 3 7 2" xfId="37330" xr:uid="{00000000-0005-0000-0000-0000D3AF0000}"/>
    <cellStyle name="Normal 3 4 2 3 8" xfId="15425" xr:uid="{00000000-0005-0000-0000-0000D4AF0000}"/>
    <cellStyle name="Normal 3 4 2 3 8 2" xfId="42175" xr:uid="{00000000-0005-0000-0000-0000D5AF0000}"/>
    <cellStyle name="Normal 3 4 2 3 9" xfId="17824" xr:uid="{00000000-0005-0000-0000-0000D6AF0000}"/>
    <cellStyle name="Normal 3 4 2 3 9 2" xfId="44571" xr:uid="{00000000-0005-0000-0000-0000D7AF0000}"/>
    <cellStyle name="Normal 3 4 2 4" xfId="1103" xr:uid="{00000000-0005-0000-0000-0000D8AF0000}"/>
    <cellStyle name="Normal 3 4 2 4 10" xfId="27870" xr:uid="{00000000-0005-0000-0000-0000D9AF0000}"/>
    <cellStyle name="Normal 3 4 2 4 2" xfId="2533" xr:uid="{00000000-0005-0000-0000-0000DAAF0000}"/>
    <cellStyle name="Normal 3 4 2 4 2 2" xfId="5016" xr:uid="{00000000-0005-0000-0000-0000DBAF0000}"/>
    <cellStyle name="Normal 3 4 2 4 2 2 2" xfId="9867" xr:uid="{00000000-0005-0000-0000-0000DCAF0000}"/>
    <cellStyle name="Normal 3 4 2 4 2 2 2 2" xfId="36617" xr:uid="{00000000-0005-0000-0000-0000DDAF0000}"/>
    <cellStyle name="Normal 3 4 2 4 2 2 3" xfId="14609" xr:uid="{00000000-0005-0000-0000-0000DEAF0000}"/>
    <cellStyle name="Normal 3 4 2 4 2 2 3 2" xfId="41359" xr:uid="{00000000-0005-0000-0000-0000DFAF0000}"/>
    <cellStyle name="Normal 3 4 2 4 2 2 4" xfId="24410" xr:uid="{00000000-0005-0000-0000-0000E0AF0000}"/>
    <cellStyle name="Normal 3 4 2 4 2 2 4 2" xfId="51157" xr:uid="{00000000-0005-0000-0000-0000E1AF0000}"/>
    <cellStyle name="Normal 3 4 2 4 2 2 5" xfId="31766" xr:uid="{00000000-0005-0000-0000-0000E2AF0000}"/>
    <cellStyle name="Normal 3 4 2 4 2 3" xfId="7393" xr:uid="{00000000-0005-0000-0000-0000E3AF0000}"/>
    <cellStyle name="Normal 3 4 2 4 2 3 2" xfId="34143" xr:uid="{00000000-0005-0000-0000-0000E4AF0000}"/>
    <cellStyle name="Normal 3 4 2 4 2 4" xfId="12239" xr:uid="{00000000-0005-0000-0000-0000E5AF0000}"/>
    <cellStyle name="Normal 3 4 2 4 2 4 2" xfId="38989" xr:uid="{00000000-0005-0000-0000-0000E6AF0000}"/>
    <cellStyle name="Normal 3 4 2 4 2 5" xfId="17084" xr:uid="{00000000-0005-0000-0000-0000E7AF0000}"/>
    <cellStyle name="Normal 3 4 2 4 2 5 2" xfId="43834" xr:uid="{00000000-0005-0000-0000-0000E8AF0000}"/>
    <cellStyle name="Normal 3 4 2 4 2 6" xfId="19485" xr:uid="{00000000-0005-0000-0000-0000E9AF0000}"/>
    <cellStyle name="Normal 3 4 2 4 2 6 2" xfId="46232" xr:uid="{00000000-0005-0000-0000-0000EAAF0000}"/>
    <cellStyle name="Normal 3 4 2 4 2 7" xfId="21936" xr:uid="{00000000-0005-0000-0000-0000EBAF0000}"/>
    <cellStyle name="Normal 3 4 2 4 2 7 2" xfId="48683" xr:uid="{00000000-0005-0000-0000-0000ECAF0000}"/>
    <cellStyle name="Normal 3 4 2 4 2 8" xfId="26802" xr:uid="{00000000-0005-0000-0000-0000EDAF0000}"/>
    <cellStyle name="Normal 3 4 2 4 2 8 2" xfId="53547" xr:uid="{00000000-0005-0000-0000-0000EEAF0000}"/>
    <cellStyle name="Normal 3 4 2 4 2 9" xfId="29292" xr:uid="{00000000-0005-0000-0000-0000EFAF0000}"/>
    <cellStyle name="Normal 3 4 2 4 3" xfId="3587" xr:uid="{00000000-0005-0000-0000-0000F0AF0000}"/>
    <cellStyle name="Normal 3 4 2 4 3 2" xfId="8445" xr:uid="{00000000-0005-0000-0000-0000F1AF0000}"/>
    <cellStyle name="Normal 3 4 2 4 3 2 2" xfId="35195" xr:uid="{00000000-0005-0000-0000-0000F2AF0000}"/>
    <cellStyle name="Normal 3 4 2 4 3 3" xfId="13187" xr:uid="{00000000-0005-0000-0000-0000F3AF0000}"/>
    <cellStyle name="Normal 3 4 2 4 3 3 2" xfId="39937" xr:uid="{00000000-0005-0000-0000-0000F4AF0000}"/>
    <cellStyle name="Normal 3 4 2 4 3 4" xfId="22988" xr:uid="{00000000-0005-0000-0000-0000F5AF0000}"/>
    <cellStyle name="Normal 3 4 2 4 3 4 2" xfId="49735" xr:uid="{00000000-0005-0000-0000-0000F6AF0000}"/>
    <cellStyle name="Normal 3 4 2 4 3 5" xfId="30344" xr:uid="{00000000-0005-0000-0000-0000F7AF0000}"/>
    <cellStyle name="Normal 3 4 2 4 4" xfId="5971" xr:uid="{00000000-0005-0000-0000-0000F8AF0000}"/>
    <cellStyle name="Normal 3 4 2 4 4 2" xfId="32721" xr:uid="{00000000-0005-0000-0000-0000F9AF0000}"/>
    <cellStyle name="Normal 3 4 2 4 5" xfId="10817" xr:uid="{00000000-0005-0000-0000-0000FAAF0000}"/>
    <cellStyle name="Normal 3 4 2 4 5 2" xfId="37567" xr:uid="{00000000-0005-0000-0000-0000FBAF0000}"/>
    <cellStyle name="Normal 3 4 2 4 6" xfId="15662" xr:uid="{00000000-0005-0000-0000-0000FCAF0000}"/>
    <cellStyle name="Normal 3 4 2 4 6 2" xfId="42412" xr:uid="{00000000-0005-0000-0000-0000FDAF0000}"/>
    <cellStyle name="Normal 3 4 2 4 7" xfId="18063" xr:uid="{00000000-0005-0000-0000-0000FEAF0000}"/>
    <cellStyle name="Normal 3 4 2 4 7 2" xfId="44810" xr:uid="{00000000-0005-0000-0000-0000FFAF0000}"/>
    <cellStyle name="Normal 3 4 2 4 8" xfId="20514" xr:uid="{00000000-0005-0000-0000-000000B00000}"/>
    <cellStyle name="Normal 3 4 2 4 8 2" xfId="47261" xr:uid="{00000000-0005-0000-0000-000001B00000}"/>
    <cellStyle name="Normal 3 4 2 4 9" xfId="25380" xr:uid="{00000000-0005-0000-0000-000002B00000}"/>
    <cellStyle name="Normal 3 4 2 4 9 2" xfId="52125" xr:uid="{00000000-0005-0000-0000-000003B00000}"/>
    <cellStyle name="Normal 3 4 2 5" xfId="1583" xr:uid="{00000000-0005-0000-0000-000004B00000}"/>
    <cellStyle name="Normal 3 4 2 5 2" xfId="4066" xr:uid="{00000000-0005-0000-0000-000005B00000}"/>
    <cellStyle name="Normal 3 4 2 5 2 2" xfId="8919" xr:uid="{00000000-0005-0000-0000-000006B00000}"/>
    <cellStyle name="Normal 3 4 2 5 2 2 2" xfId="35669" xr:uid="{00000000-0005-0000-0000-000007B00000}"/>
    <cellStyle name="Normal 3 4 2 5 2 3" xfId="13661" xr:uid="{00000000-0005-0000-0000-000008B00000}"/>
    <cellStyle name="Normal 3 4 2 5 2 3 2" xfId="40411" xr:uid="{00000000-0005-0000-0000-000009B00000}"/>
    <cellStyle name="Normal 3 4 2 5 2 4" xfId="23462" xr:uid="{00000000-0005-0000-0000-00000AB00000}"/>
    <cellStyle name="Normal 3 4 2 5 2 4 2" xfId="50209" xr:uid="{00000000-0005-0000-0000-00000BB00000}"/>
    <cellStyle name="Normal 3 4 2 5 2 5" xfId="30818" xr:uid="{00000000-0005-0000-0000-00000CB00000}"/>
    <cellStyle name="Normal 3 4 2 5 3" xfId="6445" xr:uid="{00000000-0005-0000-0000-00000DB00000}"/>
    <cellStyle name="Normal 3 4 2 5 3 2" xfId="33195" xr:uid="{00000000-0005-0000-0000-00000EB00000}"/>
    <cellStyle name="Normal 3 4 2 5 4" xfId="11291" xr:uid="{00000000-0005-0000-0000-00000FB00000}"/>
    <cellStyle name="Normal 3 4 2 5 4 2" xfId="38041" xr:uid="{00000000-0005-0000-0000-000010B00000}"/>
    <cellStyle name="Normal 3 4 2 5 5" xfId="16136" xr:uid="{00000000-0005-0000-0000-000011B00000}"/>
    <cellStyle name="Normal 3 4 2 5 5 2" xfId="42886" xr:uid="{00000000-0005-0000-0000-000012B00000}"/>
    <cellStyle name="Normal 3 4 2 5 6" xfId="18537" xr:uid="{00000000-0005-0000-0000-000013B00000}"/>
    <cellStyle name="Normal 3 4 2 5 6 2" xfId="45284" xr:uid="{00000000-0005-0000-0000-000014B00000}"/>
    <cellStyle name="Normal 3 4 2 5 7" xfId="20988" xr:uid="{00000000-0005-0000-0000-000015B00000}"/>
    <cellStyle name="Normal 3 4 2 5 7 2" xfId="47735" xr:uid="{00000000-0005-0000-0000-000016B00000}"/>
    <cellStyle name="Normal 3 4 2 5 8" xfId="25854" xr:uid="{00000000-0005-0000-0000-000017B00000}"/>
    <cellStyle name="Normal 3 4 2 5 8 2" xfId="52599" xr:uid="{00000000-0005-0000-0000-000018B00000}"/>
    <cellStyle name="Normal 3 4 2 5 9" xfId="28344" xr:uid="{00000000-0005-0000-0000-000019B00000}"/>
    <cellStyle name="Normal 3 4 2 6" xfId="2059" xr:uid="{00000000-0005-0000-0000-00001AB00000}"/>
    <cellStyle name="Normal 3 4 2 6 2" xfId="4542" xr:uid="{00000000-0005-0000-0000-00001BB00000}"/>
    <cellStyle name="Normal 3 4 2 6 2 2" xfId="9393" xr:uid="{00000000-0005-0000-0000-00001CB00000}"/>
    <cellStyle name="Normal 3 4 2 6 2 2 2" xfId="36143" xr:uid="{00000000-0005-0000-0000-00001DB00000}"/>
    <cellStyle name="Normal 3 4 2 6 2 3" xfId="14135" xr:uid="{00000000-0005-0000-0000-00001EB00000}"/>
    <cellStyle name="Normal 3 4 2 6 2 3 2" xfId="40885" xr:uid="{00000000-0005-0000-0000-00001FB00000}"/>
    <cellStyle name="Normal 3 4 2 6 2 4" xfId="23936" xr:uid="{00000000-0005-0000-0000-000020B00000}"/>
    <cellStyle name="Normal 3 4 2 6 2 4 2" xfId="50683" xr:uid="{00000000-0005-0000-0000-000021B00000}"/>
    <cellStyle name="Normal 3 4 2 6 2 5" xfId="31292" xr:uid="{00000000-0005-0000-0000-000022B00000}"/>
    <cellStyle name="Normal 3 4 2 6 3" xfId="6919" xr:uid="{00000000-0005-0000-0000-000023B00000}"/>
    <cellStyle name="Normal 3 4 2 6 3 2" xfId="33669" xr:uid="{00000000-0005-0000-0000-000024B00000}"/>
    <cellStyle name="Normal 3 4 2 6 4" xfId="11765" xr:uid="{00000000-0005-0000-0000-000025B00000}"/>
    <cellStyle name="Normal 3 4 2 6 4 2" xfId="38515" xr:uid="{00000000-0005-0000-0000-000026B00000}"/>
    <cellStyle name="Normal 3 4 2 6 5" xfId="16610" xr:uid="{00000000-0005-0000-0000-000027B00000}"/>
    <cellStyle name="Normal 3 4 2 6 5 2" xfId="43360" xr:uid="{00000000-0005-0000-0000-000028B00000}"/>
    <cellStyle name="Normal 3 4 2 6 6" xfId="19011" xr:uid="{00000000-0005-0000-0000-000029B00000}"/>
    <cellStyle name="Normal 3 4 2 6 6 2" xfId="45758" xr:uid="{00000000-0005-0000-0000-00002AB00000}"/>
    <cellStyle name="Normal 3 4 2 6 7" xfId="21462" xr:uid="{00000000-0005-0000-0000-00002BB00000}"/>
    <cellStyle name="Normal 3 4 2 6 7 2" xfId="48209" xr:uid="{00000000-0005-0000-0000-00002CB00000}"/>
    <cellStyle name="Normal 3 4 2 6 8" xfId="26328" xr:uid="{00000000-0005-0000-0000-00002DB00000}"/>
    <cellStyle name="Normal 3 4 2 6 8 2" xfId="53073" xr:uid="{00000000-0005-0000-0000-00002EB00000}"/>
    <cellStyle name="Normal 3 4 2 6 9" xfId="28818" xr:uid="{00000000-0005-0000-0000-00002FB00000}"/>
    <cellStyle name="Normal 3 4 2 7" xfId="3034" xr:uid="{00000000-0005-0000-0000-000030B00000}"/>
    <cellStyle name="Normal 3 4 2 7 2" xfId="7893" xr:uid="{00000000-0005-0000-0000-000031B00000}"/>
    <cellStyle name="Normal 3 4 2 7 2 2" xfId="34643" xr:uid="{00000000-0005-0000-0000-000032B00000}"/>
    <cellStyle name="Normal 3 4 2 7 3" xfId="12713" xr:uid="{00000000-0005-0000-0000-000033B00000}"/>
    <cellStyle name="Normal 3 4 2 7 3 2" xfId="39463" xr:uid="{00000000-0005-0000-0000-000034B00000}"/>
    <cellStyle name="Normal 3 4 2 7 4" xfId="22436" xr:uid="{00000000-0005-0000-0000-000035B00000}"/>
    <cellStyle name="Normal 3 4 2 7 4 2" xfId="49183" xr:uid="{00000000-0005-0000-0000-000036B00000}"/>
    <cellStyle name="Normal 3 4 2 7 5" xfId="29792" xr:uid="{00000000-0005-0000-0000-000037B00000}"/>
    <cellStyle name="Normal 3 4 2 8" xfId="5497" xr:uid="{00000000-0005-0000-0000-000038B00000}"/>
    <cellStyle name="Normal 3 4 2 8 2" xfId="32247" xr:uid="{00000000-0005-0000-0000-000039B00000}"/>
    <cellStyle name="Normal 3 4 2 9" xfId="10342" xr:uid="{00000000-0005-0000-0000-00003AB00000}"/>
    <cellStyle name="Normal 3 4 2 9 2" xfId="37092" xr:uid="{00000000-0005-0000-0000-00003BB00000}"/>
    <cellStyle name="Normal 3 4 3" xfId="535" xr:uid="{00000000-0005-0000-0000-00003CB00000}"/>
    <cellStyle name="Normal 3 4 3 10" xfId="15223" xr:uid="{00000000-0005-0000-0000-00003DB00000}"/>
    <cellStyle name="Normal 3 4 3 10 2" xfId="41973" xr:uid="{00000000-0005-0000-0000-00003EB00000}"/>
    <cellStyle name="Normal 3 4 3 11" xfId="17616" xr:uid="{00000000-0005-0000-0000-00003FB00000}"/>
    <cellStyle name="Normal 3 4 3 11 2" xfId="44363" xr:uid="{00000000-0005-0000-0000-000040B00000}"/>
    <cellStyle name="Normal 3 4 3 12" xfId="20074" xr:uid="{00000000-0005-0000-0000-000041B00000}"/>
    <cellStyle name="Normal 3 4 3 12 2" xfId="46821" xr:uid="{00000000-0005-0000-0000-000042B00000}"/>
    <cellStyle name="Normal 3 4 3 13" xfId="24940" xr:uid="{00000000-0005-0000-0000-000043B00000}"/>
    <cellStyle name="Normal 3 4 3 13 2" xfId="51686" xr:uid="{00000000-0005-0000-0000-000044B00000}"/>
    <cellStyle name="Normal 3 4 3 14" xfId="27353" xr:uid="{00000000-0005-0000-0000-000045B00000}"/>
    <cellStyle name="Normal 3 4 3 2" xfId="727" xr:uid="{00000000-0005-0000-0000-000046B00000}"/>
    <cellStyle name="Normal 3 4 3 2 10" xfId="17757" xr:uid="{00000000-0005-0000-0000-000047B00000}"/>
    <cellStyle name="Normal 3 4 3 2 10 2" xfId="44504" xr:uid="{00000000-0005-0000-0000-000048B00000}"/>
    <cellStyle name="Normal 3 4 3 2 11" xfId="20210" xr:uid="{00000000-0005-0000-0000-000049B00000}"/>
    <cellStyle name="Normal 3 4 3 2 11 2" xfId="46957" xr:uid="{00000000-0005-0000-0000-00004AB00000}"/>
    <cellStyle name="Normal 3 4 3 2 12" xfId="25076" xr:uid="{00000000-0005-0000-0000-00004BB00000}"/>
    <cellStyle name="Normal 3 4 3 2 12 2" xfId="51822" xr:uid="{00000000-0005-0000-0000-00004CB00000}"/>
    <cellStyle name="Normal 3 4 3 2 13" xfId="27534" xr:uid="{00000000-0005-0000-0000-00004DB00000}"/>
    <cellStyle name="Normal 3 4 3 2 2" xfId="1036" xr:uid="{00000000-0005-0000-0000-00004EB00000}"/>
    <cellStyle name="Normal 3 4 3 2 2 10" xfId="20448" xr:uid="{00000000-0005-0000-0000-00004FB00000}"/>
    <cellStyle name="Normal 3 4 3 2 2 10 2" xfId="47195" xr:uid="{00000000-0005-0000-0000-000050B00000}"/>
    <cellStyle name="Normal 3 4 3 2 2 11" xfId="25314" xr:uid="{00000000-0005-0000-0000-000051B00000}"/>
    <cellStyle name="Normal 3 4 3 2 2 11 2" xfId="52059" xr:uid="{00000000-0005-0000-0000-000052B00000}"/>
    <cellStyle name="Normal 3 4 3 2 2 12" xfId="27804" xr:uid="{00000000-0005-0000-0000-000053B00000}"/>
    <cellStyle name="Normal 3 4 3 2 2 2" xfId="1513" xr:uid="{00000000-0005-0000-0000-000054B00000}"/>
    <cellStyle name="Normal 3 4 3 2 2 2 10" xfId="28278" xr:uid="{00000000-0005-0000-0000-000055B00000}"/>
    <cellStyle name="Normal 3 4 3 2 2 2 2" xfId="2941" xr:uid="{00000000-0005-0000-0000-000056B00000}"/>
    <cellStyle name="Normal 3 4 3 2 2 2 2 2" xfId="5424" xr:uid="{00000000-0005-0000-0000-000057B00000}"/>
    <cellStyle name="Normal 3 4 3 2 2 2 2 2 2" xfId="10275" xr:uid="{00000000-0005-0000-0000-000058B00000}"/>
    <cellStyle name="Normal 3 4 3 2 2 2 2 2 2 2" xfId="37025" xr:uid="{00000000-0005-0000-0000-000059B00000}"/>
    <cellStyle name="Normal 3 4 3 2 2 2 2 2 3" xfId="15017" xr:uid="{00000000-0005-0000-0000-00005AB00000}"/>
    <cellStyle name="Normal 3 4 3 2 2 2 2 2 3 2" xfId="41767" xr:uid="{00000000-0005-0000-0000-00005BB00000}"/>
    <cellStyle name="Normal 3 4 3 2 2 2 2 2 4" xfId="24818" xr:uid="{00000000-0005-0000-0000-00005CB00000}"/>
    <cellStyle name="Normal 3 4 3 2 2 2 2 2 4 2" xfId="51565" xr:uid="{00000000-0005-0000-0000-00005DB00000}"/>
    <cellStyle name="Normal 3 4 3 2 2 2 2 2 5" xfId="32174" xr:uid="{00000000-0005-0000-0000-00005EB00000}"/>
    <cellStyle name="Normal 3 4 3 2 2 2 2 3" xfId="7801" xr:uid="{00000000-0005-0000-0000-00005FB00000}"/>
    <cellStyle name="Normal 3 4 3 2 2 2 2 3 2" xfId="34551" xr:uid="{00000000-0005-0000-0000-000060B00000}"/>
    <cellStyle name="Normal 3 4 3 2 2 2 2 4" xfId="12647" xr:uid="{00000000-0005-0000-0000-000061B00000}"/>
    <cellStyle name="Normal 3 4 3 2 2 2 2 4 2" xfId="39397" xr:uid="{00000000-0005-0000-0000-000062B00000}"/>
    <cellStyle name="Normal 3 4 3 2 2 2 2 5" xfId="17492" xr:uid="{00000000-0005-0000-0000-000063B00000}"/>
    <cellStyle name="Normal 3 4 3 2 2 2 2 5 2" xfId="44242" xr:uid="{00000000-0005-0000-0000-000064B00000}"/>
    <cellStyle name="Normal 3 4 3 2 2 2 2 6" xfId="19893" xr:uid="{00000000-0005-0000-0000-000065B00000}"/>
    <cellStyle name="Normal 3 4 3 2 2 2 2 6 2" xfId="46640" xr:uid="{00000000-0005-0000-0000-000066B00000}"/>
    <cellStyle name="Normal 3 4 3 2 2 2 2 7" xfId="22344" xr:uid="{00000000-0005-0000-0000-000067B00000}"/>
    <cellStyle name="Normal 3 4 3 2 2 2 2 7 2" xfId="49091" xr:uid="{00000000-0005-0000-0000-000068B00000}"/>
    <cellStyle name="Normal 3 4 3 2 2 2 2 8" xfId="27210" xr:uid="{00000000-0005-0000-0000-000069B00000}"/>
    <cellStyle name="Normal 3 4 3 2 2 2 2 8 2" xfId="53955" xr:uid="{00000000-0005-0000-0000-00006AB00000}"/>
    <cellStyle name="Normal 3 4 3 2 2 2 2 9" xfId="29700" xr:uid="{00000000-0005-0000-0000-00006BB00000}"/>
    <cellStyle name="Normal 3 4 3 2 2 2 3" xfId="3996" xr:uid="{00000000-0005-0000-0000-00006CB00000}"/>
    <cellStyle name="Normal 3 4 3 2 2 2 3 2" xfId="8853" xr:uid="{00000000-0005-0000-0000-00006DB00000}"/>
    <cellStyle name="Normal 3 4 3 2 2 2 3 2 2" xfId="35603" xr:uid="{00000000-0005-0000-0000-00006EB00000}"/>
    <cellStyle name="Normal 3 4 3 2 2 2 3 3" xfId="13595" xr:uid="{00000000-0005-0000-0000-00006FB00000}"/>
    <cellStyle name="Normal 3 4 3 2 2 2 3 3 2" xfId="40345" xr:uid="{00000000-0005-0000-0000-000070B00000}"/>
    <cellStyle name="Normal 3 4 3 2 2 2 3 4" xfId="23396" xr:uid="{00000000-0005-0000-0000-000071B00000}"/>
    <cellStyle name="Normal 3 4 3 2 2 2 3 4 2" xfId="50143" xr:uid="{00000000-0005-0000-0000-000072B00000}"/>
    <cellStyle name="Normal 3 4 3 2 2 2 3 5" xfId="30752" xr:uid="{00000000-0005-0000-0000-000073B00000}"/>
    <cellStyle name="Normal 3 4 3 2 2 2 4" xfId="6379" xr:uid="{00000000-0005-0000-0000-000074B00000}"/>
    <cellStyle name="Normal 3 4 3 2 2 2 4 2" xfId="33129" xr:uid="{00000000-0005-0000-0000-000075B00000}"/>
    <cellStyle name="Normal 3 4 3 2 2 2 5" xfId="11225" xr:uid="{00000000-0005-0000-0000-000076B00000}"/>
    <cellStyle name="Normal 3 4 3 2 2 2 5 2" xfId="37975" xr:uid="{00000000-0005-0000-0000-000077B00000}"/>
    <cellStyle name="Normal 3 4 3 2 2 2 6" xfId="16070" xr:uid="{00000000-0005-0000-0000-000078B00000}"/>
    <cellStyle name="Normal 3 4 3 2 2 2 6 2" xfId="42820" xr:uid="{00000000-0005-0000-0000-000079B00000}"/>
    <cellStyle name="Normal 3 4 3 2 2 2 7" xfId="18471" xr:uid="{00000000-0005-0000-0000-00007AB00000}"/>
    <cellStyle name="Normal 3 4 3 2 2 2 7 2" xfId="45218" xr:uid="{00000000-0005-0000-0000-00007BB00000}"/>
    <cellStyle name="Normal 3 4 3 2 2 2 8" xfId="20922" xr:uid="{00000000-0005-0000-0000-00007CB00000}"/>
    <cellStyle name="Normal 3 4 3 2 2 2 8 2" xfId="47669" xr:uid="{00000000-0005-0000-0000-00007DB00000}"/>
    <cellStyle name="Normal 3 4 3 2 2 2 9" xfId="25788" xr:uid="{00000000-0005-0000-0000-00007EB00000}"/>
    <cellStyle name="Normal 3 4 3 2 2 2 9 2" xfId="52533" xr:uid="{00000000-0005-0000-0000-00007FB00000}"/>
    <cellStyle name="Normal 3 4 3 2 2 3" xfId="1992" xr:uid="{00000000-0005-0000-0000-000080B00000}"/>
    <cellStyle name="Normal 3 4 3 2 2 3 2" xfId="4475" xr:uid="{00000000-0005-0000-0000-000081B00000}"/>
    <cellStyle name="Normal 3 4 3 2 2 3 2 2" xfId="9327" xr:uid="{00000000-0005-0000-0000-000082B00000}"/>
    <cellStyle name="Normal 3 4 3 2 2 3 2 2 2" xfId="36077" xr:uid="{00000000-0005-0000-0000-000083B00000}"/>
    <cellStyle name="Normal 3 4 3 2 2 3 2 3" xfId="14069" xr:uid="{00000000-0005-0000-0000-000084B00000}"/>
    <cellStyle name="Normal 3 4 3 2 2 3 2 3 2" xfId="40819" xr:uid="{00000000-0005-0000-0000-000085B00000}"/>
    <cellStyle name="Normal 3 4 3 2 2 3 2 4" xfId="23870" xr:uid="{00000000-0005-0000-0000-000086B00000}"/>
    <cellStyle name="Normal 3 4 3 2 2 3 2 4 2" xfId="50617" xr:uid="{00000000-0005-0000-0000-000087B00000}"/>
    <cellStyle name="Normal 3 4 3 2 2 3 2 5" xfId="31226" xr:uid="{00000000-0005-0000-0000-000088B00000}"/>
    <cellStyle name="Normal 3 4 3 2 2 3 3" xfId="6853" xr:uid="{00000000-0005-0000-0000-000089B00000}"/>
    <cellStyle name="Normal 3 4 3 2 2 3 3 2" xfId="33603" xr:uid="{00000000-0005-0000-0000-00008AB00000}"/>
    <cellStyle name="Normal 3 4 3 2 2 3 4" xfId="11699" xr:uid="{00000000-0005-0000-0000-00008BB00000}"/>
    <cellStyle name="Normal 3 4 3 2 2 3 4 2" xfId="38449" xr:uid="{00000000-0005-0000-0000-00008CB00000}"/>
    <cellStyle name="Normal 3 4 3 2 2 3 5" xfId="16544" xr:uid="{00000000-0005-0000-0000-00008DB00000}"/>
    <cellStyle name="Normal 3 4 3 2 2 3 5 2" xfId="43294" xr:uid="{00000000-0005-0000-0000-00008EB00000}"/>
    <cellStyle name="Normal 3 4 3 2 2 3 6" xfId="18945" xr:uid="{00000000-0005-0000-0000-00008FB00000}"/>
    <cellStyle name="Normal 3 4 3 2 2 3 6 2" xfId="45692" xr:uid="{00000000-0005-0000-0000-000090B00000}"/>
    <cellStyle name="Normal 3 4 3 2 2 3 7" xfId="21396" xr:uid="{00000000-0005-0000-0000-000091B00000}"/>
    <cellStyle name="Normal 3 4 3 2 2 3 7 2" xfId="48143" xr:uid="{00000000-0005-0000-0000-000092B00000}"/>
    <cellStyle name="Normal 3 4 3 2 2 3 8" xfId="26262" xr:uid="{00000000-0005-0000-0000-000093B00000}"/>
    <cellStyle name="Normal 3 4 3 2 2 3 8 2" xfId="53007" xr:uid="{00000000-0005-0000-0000-000094B00000}"/>
    <cellStyle name="Normal 3 4 3 2 2 3 9" xfId="28752" xr:uid="{00000000-0005-0000-0000-000095B00000}"/>
    <cellStyle name="Normal 3 4 3 2 2 4" xfId="2467" xr:uid="{00000000-0005-0000-0000-000096B00000}"/>
    <cellStyle name="Normal 3 4 3 2 2 4 2" xfId="4950" xr:uid="{00000000-0005-0000-0000-000097B00000}"/>
    <cellStyle name="Normal 3 4 3 2 2 4 2 2" xfId="9801" xr:uid="{00000000-0005-0000-0000-000098B00000}"/>
    <cellStyle name="Normal 3 4 3 2 2 4 2 2 2" xfId="36551" xr:uid="{00000000-0005-0000-0000-000099B00000}"/>
    <cellStyle name="Normal 3 4 3 2 2 4 2 3" xfId="14543" xr:uid="{00000000-0005-0000-0000-00009AB00000}"/>
    <cellStyle name="Normal 3 4 3 2 2 4 2 3 2" xfId="41293" xr:uid="{00000000-0005-0000-0000-00009BB00000}"/>
    <cellStyle name="Normal 3 4 3 2 2 4 2 4" xfId="24344" xr:uid="{00000000-0005-0000-0000-00009CB00000}"/>
    <cellStyle name="Normal 3 4 3 2 2 4 2 4 2" xfId="51091" xr:uid="{00000000-0005-0000-0000-00009DB00000}"/>
    <cellStyle name="Normal 3 4 3 2 2 4 2 5" xfId="31700" xr:uid="{00000000-0005-0000-0000-00009EB00000}"/>
    <cellStyle name="Normal 3 4 3 2 2 4 3" xfId="7327" xr:uid="{00000000-0005-0000-0000-00009FB00000}"/>
    <cellStyle name="Normal 3 4 3 2 2 4 3 2" xfId="34077" xr:uid="{00000000-0005-0000-0000-0000A0B00000}"/>
    <cellStyle name="Normal 3 4 3 2 2 4 4" xfId="12173" xr:uid="{00000000-0005-0000-0000-0000A1B00000}"/>
    <cellStyle name="Normal 3 4 3 2 2 4 4 2" xfId="38923" xr:uid="{00000000-0005-0000-0000-0000A2B00000}"/>
    <cellStyle name="Normal 3 4 3 2 2 4 5" xfId="17018" xr:uid="{00000000-0005-0000-0000-0000A3B00000}"/>
    <cellStyle name="Normal 3 4 3 2 2 4 5 2" xfId="43768" xr:uid="{00000000-0005-0000-0000-0000A4B00000}"/>
    <cellStyle name="Normal 3 4 3 2 2 4 6" xfId="19419" xr:uid="{00000000-0005-0000-0000-0000A5B00000}"/>
    <cellStyle name="Normal 3 4 3 2 2 4 6 2" xfId="46166" xr:uid="{00000000-0005-0000-0000-0000A6B00000}"/>
    <cellStyle name="Normal 3 4 3 2 2 4 7" xfId="21870" xr:uid="{00000000-0005-0000-0000-0000A7B00000}"/>
    <cellStyle name="Normal 3 4 3 2 2 4 7 2" xfId="48617" xr:uid="{00000000-0005-0000-0000-0000A8B00000}"/>
    <cellStyle name="Normal 3 4 3 2 2 4 8" xfId="26736" xr:uid="{00000000-0005-0000-0000-0000A9B00000}"/>
    <cellStyle name="Normal 3 4 3 2 2 4 8 2" xfId="53481" xr:uid="{00000000-0005-0000-0000-0000AAB00000}"/>
    <cellStyle name="Normal 3 4 3 2 2 4 9" xfId="29226" xr:uid="{00000000-0005-0000-0000-0000ABB00000}"/>
    <cellStyle name="Normal 3 4 3 2 2 5" xfId="3520" xr:uid="{00000000-0005-0000-0000-0000ACB00000}"/>
    <cellStyle name="Normal 3 4 3 2 2 5 2" xfId="8379" xr:uid="{00000000-0005-0000-0000-0000ADB00000}"/>
    <cellStyle name="Normal 3 4 3 2 2 5 2 2" xfId="35129" xr:uid="{00000000-0005-0000-0000-0000AEB00000}"/>
    <cellStyle name="Normal 3 4 3 2 2 5 3" xfId="13121" xr:uid="{00000000-0005-0000-0000-0000AFB00000}"/>
    <cellStyle name="Normal 3 4 3 2 2 5 3 2" xfId="39871" xr:uid="{00000000-0005-0000-0000-0000B0B00000}"/>
    <cellStyle name="Normal 3 4 3 2 2 5 4" xfId="22922" xr:uid="{00000000-0005-0000-0000-0000B1B00000}"/>
    <cellStyle name="Normal 3 4 3 2 2 5 4 2" xfId="49669" xr:uid="{00000000-0005-0000-0000-0000B2B00000}"/>
    <cellStyle name="Normal 3 4 3 2 2 5 5" xfId="30278" xr:uid="{00000000-0005-0000-0000-0000B3B00000}"/>
    <cellStyle name="Normal 3 4 3 2 2 6" xfId="5905" xr:uid="{00000000-0005-0000-0000-0000B4B00000}"/>
    <cellStyle name="Normal 3 4 3 2 2 6 2" xfId="32655" xr:uid="{00000000-0005-0000-0000-0000B5B00000}"/>
    <cellStyle name="Normal 3 4 3 2 2 7" xfId="10751" xr:uid="{00000000-0005-0000-0000-0000B6B00000}"/>
    <cellStyle name="Normal 3 4 3 2 2 7 2" xfId="37501" xr:uid="{00000000-0005-0000-0000-0000B7B00000}"/>
    <cellStyle name="Normal 3 4 3 2 2 8" xfId="15596" xr:uid="{00000000-0005-0000-0000-0000B8B00000}"/>
    <cellStyle name="Normal 3 4 3 2 2 8 2" xfId="42346" xr:uid="{00000000-0005-0000-0000-0000B9B00000}"/>
    <cellStyle name="Normal 3 4 3 2 2 9" xfId="17997" xr:uid="{00000000-0005-0000-0000-0000BAB00000}"/>
    <cellStyle name="Normal 3 4 3 2 2 9 2" xfId="44744" xr:uid="{00000000-0005-0000-0000-0000BBB00000}"/>
    <cellStyle name="Normal 3 4 3 2 3" xfId="1274" xr:uid="{00000000-0005-0000-0000-0000BCB00000}"/>
    <cellStyle name="Normal 3 4 3 2 3 10" xfId="28041" xr:uid="{00000000-0005-0000-0000-0000BDB00000}"/>
    <cellStyle name="Normal 3 4 3 2 3 2" xfId="2704" xr:uid="{00000000-0005-0000-0000-0000BEB00000}"/>
    <cellStyle name="Normal 3 4 3 2 3 2 2" xfId="5187" xr:uid="{00000000-0005-0000-0000-0000BFB00000}"/>
    <cellStyle name="Normal 3 4 3 2 3 2 2 2" xfId="10038" xr:uid="{00000000-0005-0000-0000-0000C0B00000}"/>
    <cellStyle name="Normal 3 4 3 2 3 2 2 2 2" xfId="36788" xr:uid="{00000000-0005-0000-0000-0000C1B00000}"/>
    <cellStyle name="Normal 3 4 3 2 3 2 2 3" xfId="14780" xr:uid="{00000000-0005-0000-0000-0000C2B00000}"/>
    <cellStyle name="Normal 3 4 3 2 3 2 2 3 2" xfId="41530" xr:uid="{00000000-0005-0000-0000-0000C3B00000}"/>
    <cellStyle name="Normal 3 4 3 2 3 2 2 4" xfId="24581" xr:uid="{00000000-0005-0000-0000-0000C4B00000}"/>
    <cellStyle name="Normal 3 4 3 2 3 2 2 4 2" xfId="51328" xr:uid="{00000000-0005-0000-0000-0000C5B00000}"/>
    <cellStyle name="Normal 3 4 3 2 3 2 2 5" xfId="31937" xr:uid="{00000000-0005-0000-0000-0000C6B00000}"/>
    <cellStyle name="Normal 3 4 3 2 3 2 3" xfId="7564" xr:uid="{00000000-0005-0000-0000-0000C7B00000}"/>
    <cellStyle name="Normal 3 4 3 2 3 2 3 2" xfId="34314" xr:uid="{00000000-0005-0000-0000-0000C8B00000}"/>
    <cellStyle name="Normal 3 4 3 2 3 2 4" xfId="12410" xr:uid="{00000000-0005-0000-0000-0000C9B00000}"/>
    <cellStyle name="Normal 3 4 3 2 3 2 4 2" xfId="39160" xr:uid="{00000000-0005-0000-0000-0000CAB00000}"/>
    <cellStyle name="Normal 3 4 3 2 3 2 5" xfId="17255" xr:uid="{00000000-0005-0000-0000-0000CBB00000}"/>
    <cellStyle name="Normal 3 4 3 2 3 2 5 2" xfId="44005" xr:uid="{00000000-0005-0000-0000-0000CCB00000}"/>
    <cellStyle name="Normal 3 4 3 2 3 2 6" xfId="19656" xr:uid="{00000000-0005-0000-0000-0000CDB00000}"/>
    <cellStyle name="Normal 3 4 3 2 3 2 6 2" xfId="46403" xr:uid="{00000000-0005-0000-0000-0000CEB00000}"/>
    <cellStyle name="Normal 3 4 3 2 3 2 7" xfId="22107" xr:uid="{00000000-0005-0000-0000-0000CFB00000}"/>
    <cellStyle name="Normal 3 4 3 2 3 2 7 2" xfId="48854" xr:uid="{00000000-0005-0000-0000-0000D0B00000}"/>
    <cellStyle name="Normal 3 4 3 2 3 2 8" xfId="26973" xr:uid="{00000000-0005-0000-0000-0000D1B00000}"/>
    <cellStyle name="Normal 3 4 3 2 3 2 8 2" xfId="53718" xr:uid="{00000000-0005-0000-0000-0000D2B00000}"/>
    <cellStyle name="Normal 3 4 3 2 3 2 9" xfId="29463" xr:uid="{00000000-0005-0000-0000-0000D3B00000}"/>
    <cellStyle name="Normal 3 4 3 2 3 3" xfId="3758" xr:uid="{00000000-0005-0000-0000-0000D4B00000}"/>
    <cellStyle name="Normal 3 4 3 2 3 3 2" xfId="8616" xr:uid="{00000000-0005-0000-0000-0000D5B00000}"/>
    <cellStyle name="Normal 3 4 3 2 3 3 2 2" xfId="35366" xr:uid="{00000000-0005-0000-0000-0000D6B00000}"/>
    <cellStyle name="Normal 3 4 3 2 3 3 3" xfId="13358" xr:uid="{00000000-0005-0000-0000-0000D7B00000}"/>
    <cellStyle name="Normal 3 4 3 2 3 3 3 2" xfId="40108" xr:uid="{00000000-0005-0000-0000-0000D8B00000}"/>
    <cellStyle name="Normal 3 4 3 2 3 3 4" xfId="23159" xr:uid="{00000000-0005-0000-0000-0000D9B00000}"/>
    <cellStyle name="Normal 3 4 3 2 3 3 4 2" xfId="49906" xr:uid="{00000000-0005-0000-0000-0000DAB00000}"/>
    <cellStyle name="Normal 3 4 3 2 3 3 5" xfId="30515" xr:uid="{00000000-0005-0000-0000-0000DBB00000}"/>
    <cellStyle name="Normal 3 4 3 2 3 4" xfId="6142" xr:uid="{00000000-0005-0000-0000-0000DCB00000}"/>
    <cellStyle name="Normal 3 4 3 2 3 4 2" xfId="32892" xr:uid="{00000000-0005-0000-0000-0000DDB00000}"/>
    <cellStyle name="Normal 3 4 3 2 3 5" xfId="10988" xr:uid="{00000000-0005-0000-0000-0000DEB00000}"/>
    <cellStyle name="Normal 3 4 3 2 3 5 2" xfId="37738" xr:uid="{00000000-0005-0000-0000-0000DFB00000}"/>
    <cellStyle name="Normal 3 4 3 2 3 6" xfId="15833" xr:uid="{00000000-0005-0000-0000-0000E0B00000}"/>
    <cellStyle name="Normal 3 4 3 2 3 6 2" xfId="42583" xr:uid="{00000000-0005-0000-0000-0000E1B00000}"/>
    <cellStyle name="Normal 3 4 3 2 3 7" xfId="18234" xr:uid="{00000000-0005-0000-0000-0000E2B00000}"/>
    <cellStyle name="Normal 3 4 3 2 3 7 2" xfId="44981" xr:uid="{00000000-0005-0000-0000-0000E3B00000}"/>
    <cellStyle name="Normal 3 4 3 2 3 8" xfId="20685" xr:uid="{00000000-0005-0000-0000-0000E4B00000}"/>
    <cellStyle name="Normal 3 4 3 2 3 8 2" xfId="47432" xr:uid="{00000000-0005-0000-0000-0000E5B00000}"/>
    <cellStyle name="Normal 3 4 3 2 3 9" xfId="25551" xr:uid="{00000000-0005-0000-0000-0000E6B00000}"/>
    <cellStyle name="Normal 3 4 3 2 3 9 2" xfId="52296" xr:uid="{00000000-0005-0000-0000-0000E7B00000}"/>
    <cellStyle name="Normal 3 4 3 2 4" xfId="1754" xr:uid="{00000000-0005-0000-0000-0000E8B00000}"/>
    <cellStyle name="Normal 3 4 3 2 4 2" xfId="4237" xr:uid="{00000000-0005-0000-0000-0000E9B00000}"/>
    <cellStyle name="Normal 3 4 3 2 4 2 2" xfId="9090" xr:uid="{00000000-0005-0000-0000-0000EAB00000}"/>
    <cellStyle name="Normal 3 4 3 2 4 2 2 2" xfId="35840" xr:uid="{00000000-0005-0000-0000-0000EBB00000}"/>
    <cellStyle name="Normal 3 4 3 2 4 2 3" xfId="13832" xr:uid="{00000000-0005-0000-0000-0000ECB00000}"/>
    <cellStyle name="Normal 3 4 3 2 4 2 3 2" xfId="40582" xr:uid="{00000000-0005-0000-0000-0000EDB00000}"/>
    <cellStyle name="Normal 3 4 3 2 4 2 4" xfId="23633" xr:uid="{00000000-0005-0000-0000-0000EEB00000}"/>
    <cellStyle name="Normal 3 4 3 2 4 2 4 2" xfId="50380" xr:uid="{00000000-0005-0000-0000-0000EFB00000}"/>
    <cellStyle name="Normal 3 4 3 2 4 2 5" xfId="30989" xr:uid="{00000000-0005-0000-0000-0000F0B00000}"/>
    <cellStyle name="Normal 3 4 3 2 4 3" xfId="6616" xr:uid="{00000000-0005-0000-0000-0000F1B00000}"/>
    <cellStyle name="Normal 3 4 3 2 4 3 2" xfId="33366" xr:uid="{00000000-0005-0000-0000-0000F2B00000}"/>
    <cellStyle name="Normal 3 4 3 2 4 4" xfId="11462" xr:uid="{00000000-0005-0000-0000-0000F3B00000}"/>
    <cellStyle name="Normal 3 4 3 2 4 4 2" xfId="38212" xr:uid="{00000000-0005-0000-0000-0000F4B00000}"/>
    <cellStyle name="Normal 3 4 3 2 4 5" xfId="16307" xr:uid="{00000000-0005-0000-0000-0000F5B00000}"/>
    <cellStyle name="Normal 3 4 3 2 4 5 2" xfId="43057" xr:uid="{00000000-0005-0000-0000-0000F6B00000}"/>
    <cellStyle name="Normal 3 4 3 2 4 6" xfId="18708" xr:uid="{00000000-0005-0000-0000-0000F7B00000}"/>
    <cellStyle name="Normal 3 4 3 2 4 6 2" xfId="45455" xr:uid="{00000000-0005-0000-0000-0000F8B00000}"/>
    <cellStyle name="Normal 3 4 3 2 4 7" xfId="21159" xr:uid="{00000000-0005-0000-0000-0000F9B00000}"/>
    <cellStyle name="Normal 3 4 3 2 4 7 2" xfId="47906" xr:uid="{00000000-0005-0000-0000-0000FAB00000}"/>
    <cellStyle name="Normal 3 4 3 2 4 8" xfId="26025" xr:uid="{00000000-0005-0000-0000-0000FBB00000}"/>
    <cellStyle name="Normal 3 4 3 2 4 8 2" xfId="52770" xr:uid="{00000000-0005-0000-0000-0000FCB00000}"/>
    <cellStyle name="Normal 3 4 3 2 4 9" xfId="28515" xr:uid="{00000000-0005-0000-0000-0000FDB00000}"/>
    <cellStyle name="Normal 3 4 3 2 5" xfId="2230" xr:uid="{00000000-0005-0000-0000-0000FEB00000}"/>
    <cellStyle name="Normal 3 4 3 2 5 2" xfId="4713" xr:uid="{00000000-0005-0000-0000-0000FFB00000}"/>
    <cellStyle name="Normal 3 4 3 2 5 2 2" xfId="9564" xr:uid="{00000000-0005-0000-0000-000000B10000}"/>
    <cellStyle name="Normal 3 4 3 2 5 2 2 2" xfId="36314" xr:uid="{00000000-0005-0000-0000-000001B10000}"/>
    <cellStyle name="Normal 3 4 3 2 5 2 3" xfId="14306" xr:uid="{00000000-0005-0000-0000-000002B10000}"/>
    <cellStyle name="Normal 3 4 3 2 5 2 3 2" xfId="41056" xr:uid="{00000000-0005-0000-0000-000003B10000}"/>
    <cellStyle name="Normal 3 4 3 2 5 2 4" xfId="24107" xr:uid="{00000000-0005-0000-0000-000004B10000}"/>
    <cellStyle name="Normal 3 4 3 2 5 2 4 2" xfId="50854" xr:uid="{00000000-0005-0000-0000-000005B10000}"/>
    <cellStyle name="Normal 3 4 3 2 5 2 5" xfId="31463" xr:uid="{00000000-0005-0000-0000-000006B10000}"/>
    <cellStyle name="Normal 3 4 3 2 5 3" xfId="7090" xr:uid="{00000000-0005-0000-0000-000007B10000}"/>
    <cellStyle name="Normal 3 4 3 2 5 3 2" xfId="33840" xr:uid="{00000000-0005-0000-0000-000008B10000}"/>
    <cellStyle name="Normal 3 4 3 2 5 4" xfId="11936" xr:uid="{00000000-0005-0000-0000-000009B10000}"/>
    <cellStyle name="Normal 3 4 3 2 5 4 2" xfId="38686" xr:uid="{00000000-0005-0000-0000-00000AB10000}"/>
    <cellStyle name="Normal 3 4 3 2 5 5" xfId="16781" xr:uid="{00000000-0005-0000-0000-00000BB10000}"/>
    <cellStyle name="Normal 3 4 3 2 5 5 2" xfId="43531" xr:uid="{00000000-0005-0000-0000-00000CB10000}"/>
    <cellStyle name="Normal 3 4 3 2 5 6" xfId="19182" xr:uid="{00000000-0005-0000-0000-00000DB10000}"/>
    <cellStyle name="Normal 3 4 3 2 5 6 2" xfId="45929" xr:uid="{00000000-0005-0000-0000-00000EB10000}"/>
    <cellStyle name="Normal 3 4 3 2 5 7" xfId="21633" xr:uid="{00000000-0005-0000-0000-00000FB10000}"/>
    <cellStyle name="Normal 3 4 3 2 5 7 2" xfId="48380" xr:uid="{00000000-0005-0000-0000-000010B10000}"/>
    <cellStyle name="Normal 3 4 3 2 5 8" xfId="26499" xr:uid="{00000000-0005-0000-0000-000011B10000}"/>
    <cellStyle name="Normal 3 4 3 2 5 8 2" xfId="53244" xr:uid="{00000000-0005-0000-0000-000012B10000}"/>
    <cellStyle name="Normal 3 4 3 2 5 9" xfId="28989" xr:uid="{00000000-0005-0000-0000-000013B10000}"/>
    <cellStyle name="Normal 3 4 3 2 6" xfId="3250" xr:uid="{00000000-0005-0000-0000-000014B10000}"/>
    <cellStyle name="Normal 3 4 3 2 6 2" xfId="8109" xr:uid="{00000000-0005-0000-0000-000015B10000}"/>
    <cellStyle name="Normal 3 4 3 2 6 2 2" xfId="34859" xr:uid="{00000000-0005-0000-0000-000016B10000}"/>
    <cellStyle name="Normal 3 4 3 2 6 3" xfId="12884" xr:uid="{00000000-0005-0000-0000-000017B10000}"/>
    <cellStyle name="Normal 3 4 3 2 6 3 2" xfId="39634" xr:uid="{00000000-0005-0000-0000-000018B10000}"/>
    <cellStyle name="Normal 3 4 3 2 6 4" xfId="22652" xr:uid="{00000000-0005-0000-0000-000019B10000}"/>
    <cellStyle name="Normal 3 4 3 2 6 4 2" xfId="49399" xr:uid="{00000000-0005-0000-0000-00001AB10000}"/>
    <cellStyle name="Normal 3 4 3 2 6 5" xfId="30008" xr:uid="{00000000-0005-0000-0000-00001BB10000}"/>
    <cellStyle name="Normal 3 4 3 2 7" xfId="5668" xr:uid="{00000000-0005-0000-0000-00001CB10000}"/>
    <cellStyle name="Normal 3 4 3 2 7 2" xfId="32418" xr:uid="{00000000-0005-0000-0000-00001DB10000}"/>
    <cellStyle name="Normal 3 4 3 2 8" xfId="10513" xr:uid="{00000000-0005-0000-0000-00001EB10000}"/>
    <cellStyle name="Normal 3 4 3 2 8 2" xfId="37263" xr:uid="{00000000-0005-0000-0000-00001FB10000}"/>
    <cellStyle name="Normal 3 4 3 2 9" xfId="15359" xr:uid="{00000000-0005-0000-0000-000020B10000}"/>
    <cellStyle name="Normal 3 4 3 2 9 2" xfId="42109" xr:uid="{00000000-0005-0000-0000-000021B10000}"/>
    <cellStyle name="Normal 3 4 3 3" xfId="869" xr:uid="{00000000-0005-0000-0000-000022B10000}"/>
    <cellStyle name="Normal 3 4 3 3 10" xfId="20312" xr:uid="{00000000-0005-0000-0000-000023B10000}"/>
    <cellStyle name="Normal 3 4 3 3 10 2" xfId="47059" xr:uid="{00000000-0005-0000-0000-000024B10000}"/>
    <cellStyle name="Normal 3 4 3 3 11" xfId="25178" xr:uid="{00000000-0005-0000-0000-000025B10000}"/>
    <cellStyle name="Normal 3 4 3 3 11 2" xfId="51923" xr:uid="{00000000-0005-0000-0000-000026B10000}"/>
    <cellStyle name="Normal 3 4 3 3 12" xfId="27642" xr:uid="{00000000-0005-0000-0000-000027B10000}"/>
    <cellStyle name="Normal 3 4 3 3 2" xfId="1377" xr:uid="{00000000-0005-0000-0000-000028B10000}"/>
    <cellStyle name="Normal 3 4 3 3 2 10" xfId="28142" xr:uid="{00000000-0005-0000-0000-000029B10000}"/>
    <cellStyle name="Normal 3 4 3 3 2 2" xfId="2805" xr:uid="{00000000-0005-0000-0000-00002AB10000}"/>
    <cellStyle name="Normal 3 4 3 3 2 2 2" xfId="5288" xr:uid="{00000000-0005-0000-0000-00002BB10000}"/>
    <cellStyle name="Normal 3 4 3 3 2 2 2 2" xfId="10139" xr:uid="{00000000-0005-0000-0000-00002CB10000}"/>
    <cellStyle name="Normal 3 4 3 3 2 2 2 2 2" xfId="36889" xr:uid="{00000000-0005-0000-0000-00002DB10000}"/>
    <cellStyle name="Normal 3 4 3 3 2 2 2 3" xfId="14881" xr:uid="{00000000-0005-0000-0000-00002EB10000}"/>
    <cellStyle name="Normal 3 4 3 3 2 2 2 3 2" xfId="41631" xr:uid="{00000000-0005-0000-0000-00002FB10000}"/>
    <cellStyle name="Normal 3 4 3 3 2 2 2 4" xfId="24682" xr:uid="{00000000-0005-0000-0000-000030B10000}"/>
    <cellStyle name="Normal 3 4 3 3 2 2 2 4 2" xfId="51429" xr:uid="{00000000-0005-0000-0000-000031B10000}"/>
    <cellStyle name="Normal 3 4 3 3 2 2 2 5" xfId="32038" xr:uid="{00000000-0005-0000-0000-000032B10000}"/>
    <cellStyle name="Normal 3 4 3 3 2 2 3" xfId="7665" xr:uid="{00000000-0005-0000-0000-000033B10000}"/>
    <cellStyle name="Normal 3 4 3 3 2 2 3 2" xfId="34415" xr:uid="{00000000-0005-0000-0000-000034B10000}"/>
    <cellStyle name="Normal 3 4 3 3 2 2 4" xfId="12511" xr:uid="{00000000-0005-0000-0000-000035B10000}"/>
    <cellStyle name="Normal 3 4 3 3 2 2 4 2" xfId="39261" xr:uid="{00000000-0005-0000-0000-000036B10000}"/>
    <cellStyle name="Normal 3 4 3 3 2 2 5" xfId="17356" xr:uid="{00000000-0005-0000-0000-000037B10000}"/>
    <cellStyle name="Normal 3 4 3 3 2 2 5 2" xfId="44106" xr:uid="{00000000-0005-0000-0000-000038B10000}"/>
    <cellStyle name="Normal 3 4 3 3 2 2 6" xfId="19757" xr:uid="{00000000-0005-0000-0000-000039B10000}"/>
    <cellStyle name="Normal 3 4 3 3 2 2 6 2" xfId="46504" xr:uid="{00000000-0005-0000-0000-00003AB10000}"/>
    <cellStyle name="Normal 3 4 3 3 2 2 7" xfId="22208" xr:uid="{00000000-0005-0000-0000-00003BB10000}"/>
    <cellStyle name="Normal 3 4 3 3 2 2 7 2" xfId="48955" xr:uid="{00000000-0005-0000-0000-00003CB10000}"/>
    <cellStyle name="Normal 3 4 3 3 2 2 8" xfId="27074" xr:uid="{00000000-0005-0000-0000-00003DB10000}"/>
    <cellStyle name="Normal 3 4 3 3 2 2 8 2" xfId="53819" xr:uid="{00000000-0005-0000-0000-00003EB10000}"/>
    <cellStyle name="Normal 3 4 3 3 2 2 9" xfId="29564" xr:uid="{00000000-0005-0000-0000-00003FB10000}"/>
    <cellStyle name="Normal 3 4 3 3 2 3" xfId="3860" xr:uid="{00000000-0005-0000-0000-000040B10000}"/>
    <cellStyle name="Normal 3 4 3 3 2 3 2" xfId="8717" xr:uid="{00000000-0005-0000-0000-000041B10000}"/>
    <cellStyle name="Normal 3 4 3 3 2 3 2 2" xfId="35467" xr:uid="{00000000-0005-0000-0000-000042B10000}"/>
    <cellStyle name="Normal 3 4 3 3 2 3 3" xfId="13459" xr:uid="{00000000-0005-0000-0000-000043B10000}"/>
    <cellStyle name="Normal 3 4 3 3 2 3 3 2" xfId="40209" xr:uid="{00000000-0005-0000-0000-000044B10000}"/>
    <cellStyle name="Normal 3 4 3 3 2 3 4" xfId="23260" xr:uid="{00000000-0005-0000-0000-000045B10000}"/>
    <cellStyle name="Normal 3 4 3 3 2 3 4 2" xfId="50007" xr:uid="{00000000-0005-0000-0000-000046B10000}"/>
    <cellStyle name="Normal 3 4 3 3 2 3 5" xfId="30616" xr:uid="{00000000-0005-0000-0000-000047B10000}"/>
    <cellStyle name="Normal 3 4 3 3 2 4" xfId="6243" xr:uid="{00000000-0005-0000-0000-000048B10000}"/>
    <cellStyle name="Normal 3 4 3 3 2 4 2" xfId="32993" xr:uid="{00000000-0005-0000-0000-000049B10000}"/>
    <cellStyle name="Normal 3 4 3 3 2 5" xfId="11089" xr:uid="{00000000-0005-0000-0000-00004AB10000}"/>
    <cellStyle name="Normal 3 4 3 3 2 5 2" xfId="37839" xr:uid="{00000000-0005-0000-0000-00004BB10000}"/>
    <cellStyle name="Normal 3 4 3 3 2 6" xfId="15934" xr:uid="{00000000-0005-0000-0000-00004CB10000}"/>
    <cellStyle name="Normal 3 4 3 3 2 6 2" xfId="42684" xr:uid="{00000000-0005-0000-0000-00004DB10000}"/>
    <cellStyle name="Normal 3 4 3 3 2 7" xfId="18335" xr:uid="{00000000-0005-0000-0000-00004EB10000}"/>
    <cellStyle name="Normal 3 4 3 3 2 7 2" xfId="45082" xr:uid="{00000000-0005-0000-0000-00004FB10000}"/>
    <cellStyle name="Normal 3 4 3 3 2 8" xfId="20786" xr:uid="{00000000-0005-0000-0000-000050B10000}"/>
    <cellStyle name="Normal 3 4 3 3 2 8 2" xfId="47533" xr:uid="{00000000-0005-0000-0000-000051B10000}"/>
    <cellStyle name="Normal 3 4 3 3 2 9" xfId="25652" xr:uid="{00000000-0005-0000-0000-000052B10000}"/>
    <cellStyle name="Normal 3 4 3 3 2 9 2" xfId="52397" xr:uid="{00000000-0005-0000-0000-000053B10000}"/>
    <cellStyle name="Normal 3 4 3 3 3" xfId="1856" xr:uid="{00000000-0005-0000-0000-000054B10000}"/>
    <cellStyle name="Normal 3 4 3 3 3 2" xfId="4339" xr:uid="{00000000-0005-0000-0000-000055B10000}"/>
    <cellStyle name="Normal 3 4 3 3 3 2 2" xfId="9191" xr:uid="{00000000-0005-0000-0000-000056B10000}"/>
    <cellStyle name="Normal 3 4 3 3 3 2 2 2" xfId="35941" xr:uid="{00000000-0005-0000-0000-000057B10000}"/>
    <cellStyle name="Normal 3 4 3 3 3 2 3" xfId="13933" xr:uid="{00000000-0005-0000-0000-000058B10000}"/>
    <cellStyle name="Normal 3 4 3 3 3 2 3 2" xfId="40683" xr:uid="{00000000-0005-0000-0000-000059B10000}"/>
    <cellStyle name="Normal 3 4 3 3 3 2 4" xfId="23734" xr:uid="{00000000-0005-0000-0000-00005AB10000}"/>
    <cellStyle name="Normal 3 4 3 3 3 2 4 2" xfId="50481" xr:uid="{00000000-0005-0000-0000-00005BB10000}"/>
    <cellStyle name="Normal 3 4 3 3 3 2 5" xfId="31090" xr:uid="{00000000-0005-0000-0000-00005CB10000}"/>
    <cellStyle name="Normal 3 4 3 3 3 3" xfId="6717" xr:uid="{00000000-0005-0000-0000-00005DB10000}"/>
    <cellStyle name="Normal 3 4 3 3 3 3 2" xfId="33467" xr:uid="{00000000-0005-0000-0000-00005EB10000}"/>
    <cellStyle name="Normal 3 4 3 3 3 4" xfId="11563" xr:uid="{00000000-0005-0000-0000-00005FB10000}"/>
    <cellStyle name="Normal 3 4 3 3 3 4 2" xfId="38313" xr:uid="{00000000-0005-0000-0000-000060B10000}"/>
    <cellStyle name="Normal 3 4 3 3 3 5" xfId="16408" xr:uid="{00000000-0005-0000-0000-000061B10000}"/>
    <cellStyle name="Normal 3 4 3 3 3 5 2" xfId="43158" xr:uid="{00000000-0005-0000-0000-000062B10000}"/>
    <cellStyle name="Normal 3 4 3 3 3 6" xfId="18809" xr:uid="{00000000-0005-0000-0000-000063B10000}"/>
    <cellStyle name="Normal 3 4 3 3 3 6 2" xfId="45556" xr:uid="{00000000-0005-0000-0000-000064B10000}"/>
    <cellStyle name="Normal 3 4 3 3 3 7" xfId="21260" xr:uid="{00000000-0005-0000-0000-000065B10000}"/>
    <cellStyle name="Normal 3 4 3 3 3 7 2" xfId="48007" xr:uid="{00000000-0005-0000-0000-000066B10000}"/>
    <cellStyle name="Normal 3 4 3 3 3 8" xfId="26126" xr:uid="{00000000-0005-0000-0000-000067B10000}"/>
    <cellStyle name="Normal 3 4 3 3 3 8 2" xfId="52871" xr:uid="{00000000-0005-0000-0000-000068B10000}"/>
    <cellStyle name="Normal 3 4 3 3 3 9" xfId="28616" xr:uid="{00000000-0005-0000-0000-000069B10000}"/>
    <cellStyle name="Normal 3 4 3 3 4" xfId="2331" xr:uid="{00000000-0005-0000-0000-00006AB10000}"/>
    <cellStyle name="Normal 3 4 3 3 4 2" xfId="4814" xr:uid="{00000000-0005-0000-0000-00006BB10000}"/>
    <cellStyle name="Normal 3 4 3 3 4 2 2" xfId="9665" xr:uid="{00000000-0005-0000-0000-00006CB10000}"/>
    <cellStyle name="Normal 3 4 3 3 4 2 2 2" xfId="36415" xr:uid="{00000000-0005-0000-0000-00006DB10000}"/>
    <cellStyle name="Normal 3 4 3 3 4 2 3" xfId="14407" xr:uid="{00000000-0005-0000-0000-00006EB10000}"/>
    <cellStyle name="Normal 3 4 3 3 4 2 3 2" xfId="41157" xr:uid="{00000000-0005-0000-0000-00006FB10000}"/>
    <cellStyle name="Normal 3 4 3 3 4 2 4" xfId="24208" xr:uid="{00000000-0005-0000-0000-000070B10000}"/>
    <cellStyle name="Normal 3 4 3 3 4 2 4 2" xfId="50955" xr:uid="{00000000-0005-0000-0000-000071B10000}"/>
    <cellStyle name="Normal 3 4 3 3 4 2 5" xfId="31564" xr:uid="{00000000-0005-0000-0000-000072B10000}"/>
    <cellStyle name="Normal 3 4 3 3 4 3" xfId="7191" xr:uid="{00000000-0005-0000-0000-000073B10000}"/>
    <cellStyle name="Normal 3 4 3 3 4 3 2" xfId="33941" xr:uid="{00000000-0005-0000-0000-000074B10000}"/>
    <cellStyle name="Normal 3 4 3 3 4 4" xfId="12037" xr:uid="{00000000-0005-0000-0000-000075B10000}"/>
    <cellStyle name="Normal 3 4 3 3 4 4 2" xfId="38787" xr:uid="{00000000-0005-0000-0000-000076B10000}"/>
    <cellStyle name="Normal 3 4 3 3 4 5" xfId="16882" xr:uid="{00000000-0005-0000-0000-000077B10000}"/>
    <cellStyle name="Normal 3 4 3 3 4 5 2" xfId="43632" xr:uid="{00000000-0005-0000-0000-000078B10000}"/>
    <cellStyle name="Normal 3 4 3 3 4 6" xfId="19283" xr:uid="{00000000-0005-0000-0000-000079B10000}"/>
    <cellStyle name="Normal 3 4 3 3 4 6 2" xfId="46030" xr:uid="{00000000-0005-0000-0000-00007AB10000}"/>
    <cellStyle name="Normal 3 4 3 3 4 7" xfId="21734" xr:uid="{00000000-0005-0000-0000-00007BB10000}"/>
    <cellStyle name="Normal 3 4 3 3 4 7 2" xfId="48481" xr:uid="{00000000-0005-0000-0000-00007CB10000}"/>
    <cellStyle name="Normal 3 4 3 3 4 8" xfId="26600" xr:uid="{00000000-0005-0000-0000-00007DB10000}"/>
    <cellStyle name="Normal 3 4 3 3 4 8 2" xfId="53345" xr:uid="{00000000-0005-0000-0000-00007EB10000}"/>
    <cellStyle name="Normal 3 4 3 3 4 9" xfId="29090" xr:uid="{00000000-0005-0000-0000-00007FB10000}"/>
    <cellStyle name="Normal 3 4 3 3 5" xfId="3358" xr:uid="{00000000-0005-0000-0000-000080B10000}"/>
    <cellStyle name="Normal 3 4 3 3 5 2" xfId="8217" xr:uid="{00000000-0005-0000-0000-000081B10000}"/>
    <cellStyle name="Normal 3 4 3 3 5 2 2" xfId="34967" xr:uid="{00000000-0005-0000-0000-000082B10000}"/>
    <cellStyle name="Normal 3 4 3 3 5 3" xfId="12985" xr:uid="{00000000-0005-0000-0000-000083B10000}"/>
    <cellStyle name="Normal 3 4 3 3 5 3 2" xfId="39735" xr:uid="{00000000-0005-0000-0000-000084B10000}"/>
    <cellStyle name="Normal 3 4 3 3 5 4" xfId="22760" xr:uid="{00000000-0005-0000-0000-000085B10000}"/>
    <cellStyle name="Normal 3 4 3 3 5 4 2" xfId="49507" xr:uid="{00000000-0005-0000-0000-000086B10000}"/>
    <cellStyle name="Normal 3 4 3 3 5 5" xfId="30116" xr:uid="{00000000-0005-0000-0000-000087B10000}"/>
    <cellStyle name="Normal 3 4 3 3 6" xfId="5769" xr:uid="{00000000-0005-0000-0000-000088B10000}"/>
    <cellStyle name="Normal 3 4 3 3 6 2" xfId="32519" xr:uid="{00000000-0005-0000-0000-000089B10000}"/>
    <cellStyle name="Normal 3 4 3 3 7" xfId="10615" xr:uid="{00000000-0005-0000-0000-00008AB10000}"/>
    <cellStyle name="Normal 3 4 3 3 7 2" xfId="37365" xr:uid="{00000000-0005-0000-0000-00008BB10000}"/>
    <cellStyle name="Normal 3 4 3 3 8" xfId="15460" xr:uid="{00000000-0005-0000-0000-00008CB10000}"/>
    <cellStyle name="Normal 3 4 3 3 8 2" xfId="42210" xr:uid="{00000000-0005-0000-0000-00008DB10000}"/>
    <cellStyle name="Normal 3 4 3 3 9" xfId="17859" xr:uid="{00000000-0005-0000-0000-00008EB10000}"/>
    <cellStyle name="Normal 3 4 3 3 9 2" xfId="44606" xr:uid="{00000000-0005-0000-0000-00008FB10000}"/>
    <cellStyle name="Normal 3 4 3 4" xfId="1138" xr:uid="{00000000-0005-0000-0000-000090B10000}"/>
    <cellStyle name="Normal 3 4 3 4 10" xfId="27905" xr:uid="{00000000-0005-0000-0000-000091B10000}"/>
    <cellStyle name="Normal 3 4 3 4 2" xfId="2568" xr:uid="{00000000-0005-0000-0000-000092B10000}"/>
    <cellStyle name="Normal 3 4 3 4 2 2" xfId="5051" xr:uid="{00000000-0005-0000-0000-000093B10000}"/>
    <cellStyle name="Normal 3 4 3 4 2 2 2" xfId="9902" xr:uid="{00000000-0005-0000-0000-000094B10000}"/>
    <cellStyle name="Normal 3 4 3 4 2 2 2 2" xfId="36652" xr:uid="{00000000-0005-0000-0000-000095B10000}"/>
    <cellStyle name="Normal 3 4 3 4 2 2 3" xfId="14644" xr:uid="{00000000-0005-0000-0000-000096B10000}"/>
    <cellStyle name="Normal 3 4 3 4 2 2 3 2" xfId="41394" xr:uid="{00000000-0005-0000-0000-000097B10000}"/>
    <cellStyle name="Normal 3 4 3 4 2 2 4" xfId="24445" xr:uid="{00000000-0005-0000-0000-000098B10000}"/>
    <cellStyle name="Normal 3 4 3 4 2 2 4 2" xfId="51192" xr:uid="{00000000-0005-0000-0000-000099B10000}"/>
    <cellStyle name="Normal 3 4 3 4 2 2 5" xfId="31801" xr:uid="{00000000-0005-0000-0000-00009AB10000}"/>
    <cellStyle name="Normal 3 4 3 4 2 3" xfId="7428" xr:uid="{00000000-0005-0000-0000-00009BB10000}"/>
    <cellStyle name="Normal 3 4 3 4 2 3 2" xfId="34178" xr:uid="{00000000-0005-0000-0000-00009CB10000}"/>
    <cellStyle name="Normal 3 4 3 4 2 4" xfId="12274" xr:uid="{00000000-0005-0000-0000-00009DB10000}"/>
    <cellStyle name="Normal 3 4 3 4 2 4 2" xfId="39024" xr:uid="{00000000-0005-0000-0000-00009EB10000}"/>
    <cellStyle name="Normal 3 4 3 4 2 5" xfId="17119" xr:uid="{00000000-0005-0000-0000-00009FB10000}"/>
    <cellStyle name="Normal 3 4 3 4 2 5 2" xfId="43869" xr:uid="{00000000-0005-0000-0000-0000A0B10000}"/>
    <cellStyle name="Normal 3 4 3 4 2 6" xfId="19520" xr:uid="{00000000-0005-0000-0000-0000A1B10000}"/>
    <cellStyle name="Normal 3 4 3 4 2 6 2" xfId="46267" xr:uid="{00000000-0005-0000-0000-0000A2B10000}"/>
    <cellStyle name="Normal 3 4 3 4 2 7" xfId="21971" xr:uid="{00000000-0005-0000-0000-0000A3B10000}"/>
    <cellStyle name="Normal 3 4 3 4 2 7 2" xfId="48718" xr:uid="{00000000-0005-0000-0000-0000A4B10000}"/>
    <cellStyle name="Normal 3 4 3 4 2 8" xfId="26837" xr:uid="{00000000-0005-0000-0000-0000A5B10000}"/>
    <cellStyle name="Normal 3 4 3 4 2 8 2" xfId="53582" xr:uid="{00000000-0005-0000-0000-0000A6B10000}"/>
    <cellStyle name="Normal 3 4 3 4 2 9" xfId="29327" xr:uid="{00000000-0005-0000-0000-0000A7B10000}"/>
    <cellStyle name="Normal 3 4 3 4 3" xfId="3622" xr:uid="{00000000-0005-0000-0000-0000A8B10000}"/>
    <cellStyle name="Normal 3 4 3 4 3 2" xfId="8480" xr:uid="{00000000-0005-0000-0000-0000A9B10000}"/>
    <cellStyle name="Normal 3 4 3 4 3 2 2" xfId="35230" xr:uid="{00000000-0005-0000-0000-0000AAB10000}"/>
    <cellStyle name="Normal 3 4 3 4 3 3" xfId="13222" xr:uid="{00000000-0005-0000-0000-0000ABB10000}"/>
    <cellStyle name="Normal 3 4 3 4 3 3 2" xfId="39972" xr:uid="{00000000-0005-0000-0000-0000ACB10000}"/>
    <cellStyle name="Normal 3 4 3 4 3 4" xfId="23023" xr:uid="{00000000-0005-0000-0000-0000ADB10000}"/>
    <cellStyle name="Normal 3 4 3 4 3 4 2" xfId="49770" xr:uid="{00000000-0005-0000-0000-0000AEB10000}"/>
    <cellStyle name="Normal 3 4 3 4 3 5" xfId="30379" xr:uid="{00000000-0005-0000-0000-0000AFB10000}"/>
    <cellStyle name="Normal 3 4 3 4 4" xfId="6006" xr:uid="{00000000-0005-0000-0000-0000B0B10000}"/>
    <cellStyle name="Normal 3 4 3 4 4 2" xfId="32756" xr:uid="{00000000-0005-0000-0000-0000B1B10000}"/>
    <cellStyle name="Normal 3 4 3 4 5" xfId="10852" xr:uid="{00000000-0005-0000-0000-0000B2B10000}"/>
    <cellStyle name="Normal 3 4 3 4 5 2" xfId="37602" xr:uid="{00000000-0005-0000-0000-0000B3B10000}"/>
    <cellStyle name="Normal 3 4 3 4 6" xfId="15697" xr:uid="{00000000-0005-0000-0000-0000B4B10000}"/>
    <cellStyle name="Normal 3 4 3 4 6 2" xfId="42447" xr:uid="{00000000-0005-0000-0000-0000B5B10000}"/>
    <cellStyle name="Normal 3 4 3 4 7" xfId="18098" xr:uid="{00000000-0005-0000-0000-0000B6B10000}"/>
    <cellStyle name="Normal 3 4 3 4 7 2" xfId="44845" xr:uid="{00000000-0005-0000-0000-0000B7B10000}"/>
    <cellStyle name="Normal 3 4 3 4 8" xfId="20549" xr:uid="{00000000-0005-0000-0000-0000B8B10000}"/>
    <cellStyle name="Normal 3 4 3 4 8 2" xfId="47296" xr:uid="{00000000-0005-0000-0000-0000B9B10000}"/>
    <cellStyle name="Normal 3 4 3 4 9" xfId="25415" xr:uid="{00000000-0005-0000-0000-0000BAB10000}"/>
    <cellStyle name="Normal 3 4 3 4 9 2" xfId="52160" xr:uid="{00000000-0005-0000-0000-0000BBB10000}"/>
    <cellStyle name="Normal 3 4 3 5" xfId="1618" xr:uid="{00000000-0005-0000-0000-0000BCB10000}"/>
    <cellStyle name="Normal 3 4 3 5 2" xfId="4101" xr:uid="{00000000-0005-0000-0000-0000BDB10000}"/>
    <cellStyle name="Normal 3 4 3 5 2 2" xfId="8954" xr:uid="{00000000-0005-0000-0000-0000BEB10000}"/>
    <cellStyle name="Normal 3 4 3 5 2 2 2" xfId="35704" xr:uid="{00000000-0005-0000-0000-0000BFB10000}"/>
    <cellStyle name="Normal 3 4 3 5 2 3" xfId="13696" xr:uid="{00000000-0005-0000-0000-0000C0B10000}"/>
    <cellStyle name="Normal 3 4 3 5 2 3 2" xfId="40446" xr:uid="{00000000-0005-0000-0000-0000C1B10000}"/>
    <cellStyle name="Normal 3 4 3 5 2 4" xfId="23497" xr:uid="{00000000-0005-0000-0000-0000C2B10000}"/>
    <cellStyle name="Normal 3 4 3 5 2 4 2" xfId="50244" xr:uid="{00000000-0005-0000-0000-0000C3B10000}"/>
    <cellStyle name="Normal 3 4 3 5 2 5" xfId="30853" xr:uid="{00000000-0005-0000-0000-0000C4B10000}"/>
    <cellStyle name="Normal 3 4 3 5 3" xfId="6480" xr:uid="{00000000-0005-0000-0000-0000C5B10000}"/>
    <cellStyle name="Normal 3 4 3 5 3 2" xfId="33230" xr:uid="{00000000-0005-0000-0000-0000C6B10000}"/>
    <cellStyle name="Normal 3 4 3 5 4" xfId="11326" xr:uid="{00000000-0005-0000-0000-0000C7B10000}"/>
    <cellStyle name="Normal 3 4 3 5 4 2" xfId="38076" xr:uid="{00000000-0005-0000-0000-0000C8B10000}"/>
    <cellStyle name="Normal 3 4 3 5 5" xfId="16171" xr:uid="{00000000-0005-0000-0000-0000C9B10000}"/>
    <cellStyle name="Normal 3 4 3 5 5 2" xfId="42921" xr:uid="{00000000-0005-0000-0000-0000CAB10000}"/>
    <cellStyle name="Normal 3 4 3 5 6" xfId="18572" xr:uid="{00000000-0005-0000-0000-0000CBB10000}"/>
    <cellStyle name="Normal 3 4 3 5 6 2" xfId="45319" xr:uid="{00000000-0005-0000-0000-0000CCB10000}"/>
    <cellStyle name="Normal 3 4 3 5 7" xfId="21023" xr:uid="{00000000-0005-0000-0000-0000CDB10000}"/>
    <cellStyle name="Normal 3 4 3 5 7 2" xfId="47770" xr:uid="{00000000-0005-0000-0000-0000CEB10000}"/>
    <cellStyle name="Normal 3 4 3 5 8" xfId="25889" xr:uid="{00000000-0005-0000-0000-0000CFB10000}"/>
    <cellStyle name="Normal 3 4 3 5 8 2" xfId="52634" xr:uid="{00000000-0005-0000-0000-0000D0B10000}"/>
    <cellStyle name="Normal 3 4 3 5 9" xfId="28379" xr:uid="{00000000-0005-0000-0000-0000D1B10000}"/>
    <cellStyle name="Normal 3 4 3 6" xfId="2094" xr:uid="{00000000-0005-0000-0000-0000D2B10000}"/>
    <cellStyle name="Normal 3 4 3 6 2" xfId="4577" xr:uid="{00000000-0005-0000-0000-0000D3B10000}"/>
    <cellStyle name="Normal 3 4 3 6 2 2" xfId="9428" xr:uid="{00000000-0005-0000-0000-0000D4B10000}"/>
    <cellStyle name="Normal 3 4 3 6 2 2 2" xfId="36178" xr:uid="{00000000-0005-0000-0000-0000D5B10000}"/>
    <cellStyle name="Normal 3 4 3 6 2 3" xfId="14170" xr:uid="{00000000-0005-0000-0000-0000D6B10000}"/>
    <cellStyle name="Normal 3 4 3 6 2 3 2" xfId="40920" xr:uid="{00000000-0005-0000-0000-0000D7B10000}"/>
    <cellStyle name="Normal 3 4 3 6 2 4" xfId="23971" xr:uid="{00000000-0005-0000-0000-0000D8B10000}"/>
    <cellStyle name="Normal 3 4 3 6 2 4 2" xfId="50718" xr:uid="{00000000-0005-0000-0000-0000D9B10000}"/>
    <cellStyle name="Normal 3 4 3 6 2 5" xfId="31327" xr:uid="{00000000-0005-0000-0000-0000DAB10000}"/>
    <cellStyle name="Normal 3 4 3 6 3" xfId="6954" xr:uid="{00000000-0005-0000-0000-0000DBB10000}"/>
    <cellStyle name="Normal 3 4 3 6 3 2" xfId="33704" xr:uid="{00000000-0005-0000-0000-0000DCB10000}"/>
    <cellStyle name="Normal 3 4 3 6 4" xfId="11800" xr:uid="{00000000-0005-0000-0000-0000DDB10000}"/>
    <cellStyle name="Normal 3 4 3 6 4 2" xfId="38550" xr:uid="{00000000-0005-0000-0000-0000DEB10000}"/>
    <cellStyle name="Normal 3 4 3 6 5" xfId="16645" xr:uid="{00000000-0005-0000-0000-0000DFB10000}"/>
    <cellStyle name="Normal 3 4 3 6 5 2" xfId="43395" xr:uid="{00000000-0005-0000-0000-0000E0B10000}"/>
    <cellStyle name="Normal 3 4 3 6 6" xfId="19046" xr:uid="{00000000-0005-0000-0000-0000E1B10000}"/>
    <cellStyle name="Normal 3 4 3 6 6 2" xfId="45793" xr:uid="{00000000-0005-0000-0000-0000E2B10000}"/>
    <cellStyle name="Normal 3 4 3 6 7" xfId="21497" xr:uid="{00000000-0005-0000-0000-0000E3B10000}"/>
    <cellStyle name="Normal 3 4 3 6 7 2" xfId="48244" xr:uid="{00000000-0005-0000-0000-0000E4B10000}"/>
    <cellStyle name="Normal 3 4 3 6 8" xfId="26363" xr:uid="{00000000-0005-0000-0000-0000E5B10000}"/>
    <cellStyle name="Normal 3 4 3 6 8 2" xfId="53108" xr:uid="{00000000-0005-0000-0000-0000E6B10000}"/>
    <cellStyle name="Normal 3 4 3 6 9" xfId="28853" xr:uid="{00000000-0005-0000-0000-0000E7B10000}"/>
    <cellStyle name="Normal 3 4 3 7" xfId="3069" xr:uid="{00000000-0005-0000-0000-0000E8B10000}"/>
    <cellStyle name="Normal 3 4 3 7 2" xfId="7928" xr:uid="{00000000-0005-0000-0000-0000E9B10000}"/>
    <cellStyle name="Normal 3 4 3 7 2 2" xfId="34678" xr:uid="{00000000-0005-0000-0000-0000EAB10000}"/>
    <cellStyle name="Normal 3 4 3 7 3" xfId="12748" xr:uid="{00000000-0005-0000-0000-0000EBB10000}"/>
    <cellStyle name="Normal 3 4 3 7 3 2" xfId="39498" xr:uid="{00000000-0005-0000-0000-0000ECB10000}"/>
    <cellStyle name="Normal 3 4 3 7 4" xfId="22471" xr:uid="{00000000-0005-0000-0000-0000EDB10000}"/>
    <cellStyle name="Normal 3 4 3 7 4 2" xfId="49218" xr:uid="{00000000-0005-0000-0000-0000EEB10000}"/>
    <cellStyle name="Normal 3 4 3 7 5" xfId="29827" xr:uid="{00000000-0005-0000-0000-0000EFB10000}"/>
    <cellStyle name="Normal 3 4 3 8" xfId="5532" xr:uid="{00000000-0005-0000-0000-0000F0B10000}"/>
    <cellStyle name="Normal 3 4 3 8 2" xfId="32282" xr:uid="{00000000-0005-0000-0000-0000F1B10000}"/>
    <cellStyle name="Normal 3 4 3 9" xfId="10377" xr:uid="{00000000-0005-0000-0000-0000F2B10000}"/>
    <cellStyle name="Normal 3 4 3 9 2" xfId="37127" xr:uid="{00000000-0005-0000-0000-0000F3B10000}"/>
    <cellStyle name="Normal 3 4 4" xfId="569" xr:uid="{00000000-0005-0000-0000-0000F4B10000}"/>
    <cellStyle name="Normal 3 4 4 10" xfId="17647" xr:uid="{00000000-0005-0000-0000-0000F5B10000}"/>
    <cellStyle name="Normal 3 4 4 10 2" xfId="44394" xr:uid="{00000000-0005-0000-0000-0000F6B10000}"/>
    <cellStyle name="Normal 3 4 4 11" xfId="20105" xr:uid="{00000000-0005-0000-0000-0000F7B10000}"/>
    <cellStyle name="Normal 3 4 4 11 2" xfId="46852" xr:uid="{00000000-0005-0000-0000-0000F8B10000}"/>
    <cellStyle name="Normal 3 4 4 12" xfId="24971" xr:uid="{00000000-0005-0000-0000-0000F9B10000}"/>
    <cellStyle name="Normal 3 4 4 12 2" xfId="51717" xr:uid="{00000000-0005-0000-0000-0000FAB10000}"/>
    <cellStyle name="Normal 3 4 4 13" xfId="27384" xr:uid="{00000000-0005-0000-0000-0000FBB10000}"/>
    <cellStyle name="Normal 3 4 4 2" xfId="901" xr:uid="{00000000-0005-0000-0000-0000FCB10000}"/>
    <cellStyle name="Normal 3 4 4 2 10" xfId="20343" xr:uid="{00000000-0005-0000-0000-0000FDB10000}"/>
    <cellStyle name="Normal 3 4 4 2 10 2" xfId="47090" xr:uid="{00000000-0005-0000-0000-0000FEB10000}"/>
    <cellStyle name="Normal 3 4 4 2 11" xfId="25209" xr:uid="{00000000-0005-0000-0000-0000FFB10000}"/>
    <cellStyle name="Normal 3 4 4 2 11 2" xfId="51954" xr:uid="{00000000-0005-0000-0000-000000B20000}"/>
    <cellStyle name="Normal 3 4 4 2 12" xfId="27673" xr:uid="{00000000-0005-0000-0000-000001B20000}"/>
    <cellStyle name="Normal 3 4 4 2 2" xfId="1408" xr:uid="{00000000-0005-0000-0000-000002B20000}"/>
    <cellStyle name="Normal 3 4 4 2 2 10" xfId="28173" xr:uid="{00000000-0005-0000-0000-000003B20000}"/>
    <cellStyle name="Normal 3 4 4 2 2 2" xfId="2836" xr:uid="{00000000-0005-0000-0000-000004B20000}"/>
    <cellStyle name="Normal 3 4 4 2 2 2 2" xfId="5319" xr:uid="{00000000-0005-0000-0000-000005B20000}"/>
    <cellStyle name="Normal 3 4 4 2 2 2 2 2" xfId="10170" xr:uid="{00000000-0005-0000-0000-000006B20000}"/>
    <cellStyle name="Normal 3 4 4 2 2 2 2 2 2" xfId="36920" xr:uid="{00000000-0005-0000-0000-000007B20000}"/>
    <cellStyle name="Normal 3 4 4 2 2 2 2 3" xfId="14912" xr:uid="{00000000-0005-0000-0000-000008B20000}"/>
    <cellStyle name="Normal 3 4 4 2 2 2 2 3 2" xfId="41662" xr:uid="{00000000-0005-0000-0000-000009B20000}"/>
    <cellStyle name="Normal 3 4 4 2 2 2 2 4" xfId="24713" xr:uid="{00000000-0005-0000-0000-00000AB20000}"/>
    <cellStyle name="Normal 3 4 4 2 2 2 2 4 2" xfId="51460" xr:uid="{00000000-0005-0000-0000-00000BB20000}"/>
    <cellStyle name="Normal 3 4 4 2 2 2 2 5" xfId="32069" xr:uid="{00000000-0005-0000-0000-00000CB20000}"/>
    <cellStyle name="Normal 3 4 4 2 2 2 3" xfId="7696" xr:uid="{00000000-0005-0000-0000-00000DB20000}"/>
    <cellStyle name="Normal 3 4 4 2 2 2 3 2" xfId="34446" xr:uid="{00000000-0005-0000-0000-00000EB20000}"/>
    <cellStyle name="Normal 3 4 4 2 2 2 4" xfId="12542" xr:uid="{00000000-0005-0000-0000-00000FB20000}"/>
    <cellStyle name="Normal 3 4 4 2 2 2 4 2" xfId="39292" xr:uid="{00000000-0005-0000-0000-000010B20000}"/>
    <cellStyle name="Normal 3 4 4 2 2 2 5" xfId="17387" xr:uid="{00000000-0005-0000-0000-000011B20000}"/>
    <cellStyle name="Normal 3 4 4 2 2 2 5 2" xfId="44137" xr:uid="{00000000-0005-0000-0000-000012B20000}"/>
    <cellStyle name="Normal 3 4 4 2 2 2 6" xfId="19788" xr:uid="{00000000-0005-0000-0000-000013B20000}"/>
    <cellStyle name="Normal 3 4 4 2 2 2 6 2" xfId="46535" xr:uid="{00000000-0005-0000-0000-000014B20000}"/>
    <cellStyle name="Normal 3 4 4 2 2 2 7" xfId="22239" xr:uid="{00000000-0005-0000-0000-000015B20000}"/>
    <cellStyle name="Normal 3 4 4 2 2 2 7 2" xfId="48986" xr:uid="{00000000-0005-0000-0000-000016B20000}"/>
    <cellStyle name="Normal 3 4 4 2 2 2 8" xfId="27105" xr:uid="{00000000-0005-0000-0000-000017B20000}"/>
    <cellStyle name="Normal 3 4 4 2 2 2 8 2" xfId="53850" xr:uid="{00000000-0005-0000-0000-000018B20000}"/>
    <cellStyle name="Normal 3 4 4 2 2 2 9" xfId="29595" xr:uid="{00000000-0005-0000-0000-000019B20000}"/>
    <cellStyle name="Normal 3 4 4 2 2 3" xfId="3891" xr:uid="{00000000-0005-0000-0000-00001AB20000}"/>
    <cellStyle name="Normal 3 4 4 2 2 3 2" xfId="8748" xr:uid="{00000000-0005-0000-0000-00001BB20000}"/>
    <cellStyle name="Normal 3 4 4 2 2 3 2 2" xfId="35498" xr:uid="{00000000-0005-0000-0000-00001CB20000}"/>
    <cellStyle name="Normal 3 4 4 2 2 3 3" xfId="13490" xr:uid="{00000000-0005-0000-0000-00001DB20000}"/>
    <cellStyle name="Normal 3 4 4 2 2 3 3 2" xfId="40240" xr:uid="{00000000-0005-0000-0000-00001EB20000}"/>
    <cellStyle name="Normal 3 4 4 2 2 3 4" xfId="23291" xr:uid="{00000000-0005-0000-0000-00001FB20000}"/>
    <cellStyle name="Normal 3 4 4 2 2 3 4 2" xfId="50038" xr:uid="{00000000-0005-0000-0000-000020B20000}"/>
    <cellStyle name="Normal 3 4 4 2 2 3 5" xfId="30647" xr:uid="{00000000-0005-0000-0000-000021B20000}"/>
    <cellStyle name="Normal 3 4 4 2 2 4" xfId="6274" xr:uid="{00000000-0005-0000-0000-000022B20000}"/>
    <cellStyle name="Normal 3 4 4 2 2 4 2" xfId="33024" xr:uid="{00000000-0005-0000-0000-000023B20000}"/>
    <cellStyle name="Normal 3 4 4 2 2 5" xfId="11120" xr:uid="{00000000-0005-0000-0000-000024B20000}"/>
    <cellStyle name="Normal 3 4 4 2 2 5 2" xfId="37870" xr:uid="{00000000-0005-0000-0000-000025B20000}"/>
    <cellStyle name="Normal 3 4 4 2 2 6" xfId="15965" xr:uid="{00000000-0005-0000-0000-000026B20000}"/>
    <cellStyle name="Normal 3 4 4 2 2 6 2" xfId="42715" xr:uid="{00000000-0005-0000-0000-000027B20000}"/>
    <cellStyle name="Normal 3 4 4 2 2 7" xfId="18366" xr:uid="{00000000-0005-0000-0000-000028B20000}"/>
    <cellStyle name="Normal 3 4 4 2 2 7 2" xfId="45113" xr:uid="{00000000-0005-0000-0000-000029B20000}"/>
    <cellStyle name="Normal 3 4 4 2 2 8" xfId="20817" xr:uid="{00000000-0005-0000-0000-00002AB20000}"/>
    <cellStyle name="Normal 3 4 4 2 2 8 2" xfId="47564" xr:uid="{00000000-0005-0000-0000-00002BB20000}"/>
    <cellStyle name="Normal 3 4 4 2 2 9" xfId="25683" xr:uid="{00000000-0005-0000-0000-00002CB20000}"/>
    <cellStyle name="Normal 3 4 4 2 2 9 2" xfId="52428" xr:uid="{00000000-0005-0000-0000-00002DB20000}"/>
    <cellStyle name="Normal 3 4 4 2 3" xfId="1887" xr:uid="{00000000-0005-0000-0000-00002EB20000}"/>
    <cellStyle name="Normal 3 4 4 2 3 2" xfId="4370" xr:uid="{00000000-0005-0000-0000-00002FB20000}"/>
    <cellStyle name="Normal 3 4 4 2 3 2 2" xfId="9222" xr:uid="{00000000-0005-0000-0000-000030B20000}"/>
    <cellStyle name="Normal 3 4 4 2 3 2 2 2" xfId="35972" xr:uid="{00000000-0005-0000-0000-000031B20000}"/>
    <cellStyle name="Normal 3 4 4 2 3 2 3" xfId="13964" xr:uid="{00000000-0005-0000-0000-000032B20000}"/>
    <cellStyle name="Normal 3 4 4 2 3 2 3 2" xfId="40714" xr:uid="{00000000-0005-0000-0000-000033B20000}"/>
    <cellStyle name="Normal 3 4 4 2 3 2 4" xfId="23765" xr:uid="{00000000-0005-0000-0000-000034B20000}"/>
    <cellStyle name="Normal 3 4 4 2 3 2 4 2" xfId="50512" xr:uid="{00000000-0005-0000-0000-000035B20000}"/>
    <cellStyle name="Normal 3 4 4 2 3 2 5" xfId="31121" xr:uid="{00000000-0005-0000-0000-000036B20000}"/>
    <cellStyle name="Normal 3 4 4 2 3 3" xfId="6748" xr:uid="{00000000-0005-0000-0000-000037B20000}"/>
    <cellStyle name="Normal 3 4 4 2 3 3 2" xfId="33498" xr:uid="{00000000-0005-0000-0000-000038B20000}"/>
    <cellStyle name="Normal 3 4 4 2 3 4" xfId="11594" xr:uid="{00000000-0005-0000-0000-000039B20000}"/>
    <cellStyle name="Normal 3 4 4 2 3 4 2" xfId="38344" xr:uid="{00000000-0005-0000-0000-00003AB20000}"/>
    <cellStyle name="Normal 3 4 4 2 3 5" xfId="16439" xr:uid="{00000000-0005-0000-0000-00003BB20000}"/>
    <cellStyle name="Normal 3 4 4 2 3 5 2" xfId="43189" xr:uid="{00000000-0005-0000-0000-00003CB20000}"/>
    <cellStyle name="Normal 3 4 4 2 3 6" xfId="18840" xr:uid="{00000000-0005-0000-0000-00003DB20000}"/>
    <cellStyle name="Normal 3 4 4 2 3 6 2" xfId="45587" xr:uid="{00000000-0005-0000-0000-00003EB20000}"/>
    <cellStyle name="Normal 3 4 4 2 3 7" xfId="21291" xr:uid="{00000000-0005-0000-0000-00003FB20000}"/>
    <cellStyle name="Normal 3 4 4 2 3 7 2" xfId="48038" xr:uid="{00000000-0005-0000-0000-000040B20000}"/>
    <cellStyle name="Normal 3 4 4 2 3 8" xfId="26157" xr:uid="{00000000-0005-0000-0000-000041B20000}"/>
    <cellStyle name="Normal 3 4 4 2 3 8 2" xfId="52902" xr:uid="{00000000-0005-0000-0000-000042B20000}"/>
    <cellStyle name="Normal 3 4 4 2 3 9" xfId="28647" xr:uid="{00000000-0005-0000-0000-000043B20000}"/>
    <cellStyle name="Normal 3 4 4 2 4" xfId="2362" xr:uid="{00000000-0005-0000-0000-000044B20000}"/>
    <cellStyle name="Normal 3 4 4 2 4 2" xfId="4845" xr:uid="{00000000-0005-0000-0000-000045B20000}"/>
    <cellStyle name="Normal 3 4 4 2 4 2 2" xfId="9696" xr:uid="{00000000-0005-0000-0000-000046B20000}"/>
    <cellStyle name="Normal 3 4 4 2 4 2 2 2" xfId="36446" xr:uid="{00000000-0005-0000-0000-000047B20000}"/>
    <cellStyle name="Normal 3 4 4 2 4 2 3" xfId="14438" xr:uid="{00000000-0005-0000-0000-000048B20000}"/>
    <cellStyle name="Normal 3 4 4 2 4 2 3 2" xfId="41188" xr:uid="{00000000-0005-0000-0000-000049B20000}"/>
    <cellStyle name="Normal 3 4 4 2 4 2 4" xfId="24239" xr:uid="{00000000-0005-0000-0000-00004AB20000}"/>
    <cellStyle name="Normal 3 4 4 2 4 2 4 2" xfId="50986" xr:uid="{00000000-0005-0000-0000-00004BB20000}"/>
    <cellStyle name="Normal 3 4 4 2 4 2 5" xfId="31595" xr:uid="{00000000-0005-0000-0000-00004CB20000}"/>
    <cellStyle name="Normal 3 4 4 2 4 3" xfId="7222" xr:uid="{00000000-0005-0000-0000-00004DB20000}"/>
    <cellStyle name="Normal 3 4 4 2 4 3 2" xfId="33972" xr:uid="{00000000-0005-0000-0000-00004EB20000}"/>
    <cellStyle name="Normal 3 4 4 2 4 4" xfId="12068" xr:uid="{00000000-0005-0000-0000-00004FB20000}"/>
    <cellStyle name="Normal 3 4 4 2 4 4 2" xfId="38818" xr:uid="{00000000-0005-0000-0000-000050B20000}"/>
    <cellStyle name="Normal 3 4 4 2 4 5" xfId="16913" xr:uid="{00000000-0005-0000-0000-000051B20000}"/>
    <cellStyle name="Normal 3 4 4 2 4 5 2" xfId="43663" xr:uid="{00000000-0005-0000-0000-000052B20000}"/>
    <cellStyle name="Normal 3 4 4 2 4 6" xfId="19314" xr:uid="{00000000-0005-0000-0000-000053B20000}"/>
    <cellStyle name="Normal 3 4 4 2 4 6 2" xfId="46061" xr:uid="{00000000-0005-0000-0000-000054B20000}"/>
    <cellStyle name="Normal 3 4 4 2 4 7" xfId="21765" xr:uid="{00000000-0005-0000-0000-000055B20000}"/>
    <cellStyle name="Normal 3 4 4 2 4 7 2" xfId="48512" xr:uid="{00000000-0005-0000-0000-000056B20000}"/>
    <cellStyle name="Normal 3 4 4 2 4 8" xfId="26631" xr:uid="{00000000-0005-0000-0000-000057B20000}"/>
    <cellStyle name="Normal 3 4 4 2 4 8 2" xfId="53376" xr:uid="{00000000-0005-0000-0000-000058B20000}"/>
    <cellStyle name="Normal 3 4 4 2 4 9" xfId="29121" xr:uid="{00000000-0005-0000-0000-000059B20000}"/>
    <cellStyle name="Normal 3 4 4 2 5" xfId="3389" xr:uid="{00000000-0005-0000-0000-00005AB20000}"/>
    <cellStyle name="Normal 3 4 4 2 5 2" xfId="8248" xr:uid="{00000000-0005-0000-0000-00005BB20000}"/>
    <cellStyle name="Normal 3 4 4 2 5 2 2" xfId="34998" xr:uid="{00000000-0005-0000-0000-00005CB20000}"/>
    <cellStyle name="Normal 3 4 4 2 5 3" xfId="13016" xr:uid="{00000000-0005-0000-0000-00005DB20000}"/>
    <cellStyle name="Normal 3 4 4 2 5 3 2" xfId="39766" xr:uid="{00000000-0005-0000-0000-00005EB20000}"/>
    <cellStyle name="Normal 3 4 4 2 5 4" xfId="22791" xr:uid="{00000000-0005-0000-0000-00005FB20000}"/>
    <cellStyle name="Normal 3 4 4 2 5 4 2" xfId="49538" xr:uid="{00000000-0005-0000-0000-000060B20000}"/>
    <cellStyle name="Normal 3 4 4 2 5 5" xfId="30147" xr:uid="{00000000-0005-0000-0000-000061B20000}"/>
    <cellStyle name="Normal 3 4 4 2 6" xfId="5800" xr:uid="{00000000-0005-0000-0000-000062B20000}"/>
    <cellStyle name="Normal 3 4 4 2 6 2" xfId="32550" xr:uid="{00000000-0005-0000-0000-000063B20000}"/>
    <cellStyle name="Normal 3 4 4 2 7" xfId="10646" xr:uid="{00000000-0005-0000-0000-000064B20000}"/>
    <cellStyle name="Normal 3 4 4 2 7 2" xfId="37396" xr:uid="{00000000-0005-0000-0000-000065B20000}"/>
    <cellStyle name="Normal 3 4 4 2 8" xfId="15491" xr:uid="{00000000-0005-0000-0000-000066B20000}"/>
    <cellStyle name="Normal 3 4 4 2 8 2" xfId="42241" xr:uid="{00000000-0005-0000-0000-000067B20000}"/>
    <cellStyle name="Normal 3 4 4 2 9" xfId="17890" xr:uid="{00000000-0005-0000-0000-000068B20000}"/>
    <cellStyle name="Normal 3 4 4 2 9 2" xfId="44637" xr:uid="{00000000-0005-0000-0000-000069B20000}"/>
    <cellStyle name="Normal 3 4 4 3" xfId="1169" xr:uid="{00000000-0005-0000-0000-00006AB20000}"/>
    <cellStyle name="Normal 3 4 4 3 10" xfId="27936" xr:uid="{00000000-0005-0000-0000-00006BB20000}"/>
    <cellStyle name="Normal 3 4 4 3 2" xfId="2599" xr:uid="{00000000-0005-0000-0000-00006CB20000}"/>
    <cellStyle name="Normal 3 4 4 3 2 2" xfId="5082" xr:uid="{00000000-0005-0000-0000-00006DB20000}"/>
    <cellStyle name="Normal 3 4 4 3 2 2 2" xfId="9933" xr:uid="{00000000-0005-0000-0000-00006EB20000}"/>
    <cellStyle name="Normal 3 4 4 3 2 2 2 2" xfId="36683" xr:uid="{00000000-0005-0000-0000-00006FB20000}"/>
    <cellStyle name="Normal 3 4 4 3 2 2 3" xfId="14675" xr:uid="{00000000-0005-0000-0000-000070B20000}"/>
    <cellStyle name="Normal 3 4 4 3 2 2 3 2" xfId="41425" xr:uid="{00000000-0005-0000-0000-000071B20000}"/>
    <cellStyle name="Normal 3 4 4 3 2 2 4" xfId="24476" xr:uid="{00000000-0005-0000-0000-000072B20000}"/>
    <cellStyle name="Normal 3 4 4 3 2 2 4 2" xfId="51223" xr:uid="{00000000-0005-0000-0000-000073B20000}"/>
    <cellStyle name="Normal 3 4 4 3 2 2 5" xfId="31832" xr:uid="{00000000-0005-0000-0000-000074B20000}"/>
    <cellStyle name="Normal 3 4 4 3 2 3" xfId="7459" xr:uid="{00000000-0005-0000-0000-000075B20000}"/>
    <cellStyle name="Normal 3 4 4 3 2 3 2" xfId="34209" xr:uid="{00000000-0005-0000-0000-000076B20000}"/>
    <cellStyle name="Normal 3 4 4 3 2 4" xfId="12305" xr:uid="{00000000-0005-0000-0000-000077B20000}"/>
    <cellStyle name="Normal 3 4 4 3 2 4 2" xfId="39055" xr:uid="{00000000-0005-0000-0000-000078B20000}"/>
    <cellStyle name="Normal 3 4 4 3 2 5" xfId="17150" xr:uid="{00000000-0005-0000-0000-000079B20000}"/>
    <cellStyle name="Normal 3 4 4 3 2 5 2" xfId="43900" xr:uid="{00000000-0005-0000-0000-00007AB20000}"/>
    <cellStyle name="Normal 3 4 4 3 2 6" xfId="19551" xr:uid="{00000000-0005-0000-0000-00007BB20000}"/>
    <cellStyle name="Normal 3 4 4 3 2 6 2" xfId="46298" xr:uid="{00000000-0005-0000-0000-00007CB20000}"/>
    <cellStyle name="Normal 3 4 4 3 2 7" xfId="22002" xr:uid="{00000000-0005-0000-0000-00007DB20000}"/>
    <cellStyle name="Normal 3 4 4 3 2 7 2" xfId="48749" xr:uid="{00000000-0005-0000-0000-00007EB20000}"/>
    <cellStyle name="Normal 3 4 4 3 2 8" xfId="26868" xr:uid="{00000000-0005-0000-0000-00007FB20000}"/>
    <cellStyle name="Normal 3 4 4 3 2 8 2" xfId="53613" xr:uid="{00000000-0005-0000-0000-000080B20000}"/>
    <cellStyle name="Normal 3 4 4 3 2 9" xfId="29358" xr:uid="{00000000-0005-0000-0000-000081B20000}"/>
    <cellStyle name="Normal 3 4 4 3 3" xfId="3653" xr:uid="{00000000-0005-0000-0000-000082B20000}"/>
    <cellStyle name="Normal 3 4 4 3 3 2" xfId="8511" xr:uid="{00000000-0005-0000-0000-000083B20000}"/>
    <cellStyle name="Normal 3 4 4 3 3 2 2" xfId="35261" xr:uid="{00000000-0005-0000-0000-000084B20000}"/>
    <cellStyle name="Normal 3 4 4 3 3 3" xfId="13253" xr:uid="{00000000-0005-0000-0000-000085B20000}"/>
    <cellStyle name="Normal 3 4 4 3 3 3 2" xfId="40003" xr:uid="{00000000-0005-0000-0000-000086B20000}"/>
    <cellStyle name="Normal 3 4 4 3 3 4" xfId="23054" xr:uid="{00000000-0005-0000-0000-000087B20000}"/>
    <cellStyle name="Normal 3 4 4 3 3 4 2" xfId="49801" xr:uid="{00000000-0005-0000-0000-000088B20000}"/>
    <cellStyle name="Normal 3 4 4 3 3 5" xfId="30410" xr:uid="{00000000-0005-0000-0000-000089B20000}"/>
    <cellStyle name="Normal 3 4 4 3 4" xfId="6037" xr:uid="{00000000-0005-0000-0000-00008AB20000}"/>
    <cellStyle name="Normal 3 4 4 3 4 2" xfId="32787" xr:uid="{00000000-0005-0000-0000-00008BB20000}"/>
    <cellStyle name="Normal 3 4 4 3 5" xfId="10883" xr:uid="{00000000-0005-0000-0000-00008CB20000}"/>
    <cellStyle name="Normal 3 4 4 3 5 2" xfId="37633" xr:uid="{00000000-0005-0000-0000-00008DB20000}"/>
    <cellStyle name="Normal 3 4 4 3 6" xfId="15728" xr:uid="{00000000-0005-0000-0000-00008EB20000}"/>
    <cellStyle name="Normal 3 4 4 3 6 2" xfId="42478" xr:uid="{00000000-0005-0000-0000-00008FB20000}"/>
    <cellStyle name="Normal 3 4 4 3 7" xfId="18129" xr:uid="{00000000-0005-0000-0000-000090B20000}"/>
    <cellStyle name="Normal 3 4 4 3 7 2" xfId="44876" xr:uid="{00000000-0005-0000-0000-000091B20000}"/>
    <cellStyle name="Normal 3 4 4 3 8" xfId="20580" xr:uid="{00000000-0005-0000-0000-000092B20000}"/>
    <cellStyle name="Normal 3 4 4 3 8 2" xfId="47327" xr:uid="{00000000-0005-0000-0000-000093B20000}"/>
    <cellStyle name="Normal 3 4 4 3 9" xfId="25446" xr:uid="{00000000-0005-0000-0000-000094B20000}"/>
    <cellStyle name="Normal 3 4 4 3 9 2" xfId="52191" xr:uid="{00000000-0005-0000-0000-000095B20000}"/>
    <cellStyle name="Normal 3 4 4 4" xfId="1649" xr:uid="{00000000-0005-0000-0000-000096B20000}"/>
    <cellStyle name="Normal 3 4 4 4 2" xfId="4132" xr:uid="{00000000-0005-0000-0000-000097B20000}"/>
    <cellStyle name="Normal 3 4 4 4 2 2" xfId="8985" xr:uid="{00000000-0005-0000-0000-000098B20000}"/>
    <cellStyle name="Normal 3 4 4 4 2 2 2" xfId="35735" xr:uid="{00000000-0005-0000-0000-000099B20000}"/>
    <cellStyle name="Normal 3 4 4 4 2 3" xfId="13727" xr:uid="{00000000-0005-0000-0000-00009AB20000}"/>
    <cellStyle name="Normal 3 4 4 4 2 3 2" xfId="40477" xr:uid="{00000000-0005-0000-0000-00009BB20000}"/>
    <cellStyle name="Normal 3 4 4 4 2 4" xfId="23528" xr:uid="{00000000-0005-0000-0000-00009CB20000}"/>
    <cellStyle name="Normal 3 4 4 4 2 4 2" xfId="50275" xr:uid="{00000000-0005-0000-0000-00009DB20000}"/>
    <cellStyle name="Normal 3 4 4 4 2 5" xfId="30884" xr:uid="{00000000-0005-0000-0000-00009EB20000}"/>
    <cellStyle name="Normal 3 4 4 4 3" xfId="6511" xr:uid="{00000000-0005-0000-0000-00009FB20000}"/>
    <cellStyle name="Normal 3 4 4 4 3 2" xfId="33261" xr:uid="{00000000-0005-0000-0000-0000A0B20000}"/>
    <cellStyle name="Normal 3 4 4 4 4" xfId="11357" xr:uid="{00000000-0005-0000-0000-0000A1B20000}"/>
    <cellStyle name="Normal 3 4 4 4 4 2" xfId="38107" xr:uid="{00000000-0005-0000-0000-0000A2B20000}"/>
    <cellStyle name="Normal 3 4 4 4 5" xfId="16202" xr:uid="{00000000-0005-0000-0000-0000A3B20000}"/>
    <cellStyle name="Normal 3 4 4 4 5 2" xfId="42952" xr:uid="{00000000-0005-0000-0000-0000A4B20000}"/>
    <cellStyle name="Normal 3 4 4 4 6" xfId="18603" xr:uid="{00000000-0005-0000-0000-0000A5B20000}"/>
    <cellStyle name="Normal 3 4 4 4 6 2" xfId="45350" xr:uid="{00000000-0005-0000-0000-0000A6B20000}"/>
    <cellStyle name="Normal 3 4 4 4 7" xfId="21054" xr:uid="{00000000-0005-0000-0000-0000A7B20000}"/>
    <cellStyle name="Normal 3 4 4 4 7 2" xfId="47801" xr:uid="{00000000-0005-0000-0000-0000A8B20000}"/>
    <cellStyle name="Normal 3 4 4 4 8" xfId="25920" xr:uid="{00000000-0005-0000-0000-0000A9B20000}"/>
    <cellStyle name="Normal 3 4 4 4 8 2" xfId="52665" xr:uid="{00000000-0005-0000-0000-0000AAB20000}"/>
    <cellStyle name="Normal 3 4 4 4 9" xfId="28410" xr:uid="{00000000-0005-0000-0000-0000ABB20000}"/>
    <cellStyle name="Normal 3 4 4 5" xfId="2125" xr:uid="{00000000-0005-0000-0000-0000ACB20000}"/>
    <cellStyle name="Normal 3 4 4 5 2" xfId="4608" xr:uid="{00000000-0005-0000-0000-0000ADB20000}"/>
    <cellStyle name="Normal 3 4 4 5 2 2" xfId="9459" xr:uid="{00000000-0005-0000-0000-0000AEB20000}"/>
    <cellStyle name="Normal 3 4 4 5 2 2 2" xfId="36209" xr:uid="{00000000-0005-0000-0000-0000AFB20000}"/>
    <cellStyle name="Normal 3 4 4 5 2 3" xfId="14201" xr:uid="{00000000-0005-0000-0000-0000B0B20000}"/>
    <cellStyle name="Normal 3 4 4 5 2 3 2" xfId="40951" xr:uid="{00000000-0005-0000-0000-0000B1B20000}"/>
    <cellStyle name="Normal 3 4 4 5 2 4" xfId="24002" xr:uid="{00000000-0005-0000-0000-0000B2B20000}"/>
    <cellStyle name="Normal 3 4 4 5 2 4 2" xfId="50749" xr:uid="{00000000-0005-0000-0000-0000B3B20000}"/>
    <cellStyle name="Normal 3 4 4 5 2 5" xfId="31358" xr:uid="{00000000-0005-0000-0000-0000B4B20000}"/>
    <cellStyle name="Normal 3 4 4 5 3" xfId="6985" xr:uid="{00000000-0005-0000-0000-0000B5B20000}"/>
    <cellStyle name="Normal 3 4 4 5 3 2" xfId="33735" xr:uid="{00000000-0005-0000-0000-0000B6B20000}"/>
    <cellStyle name="Normal 3 4 4 5 4" xfId="11831" xr:uid="{00000000-0005-0000-0000-0000B7B20000}"/>
    <cellStyle name="Normal 3 4 4 5 4 2" xfId="38581" xr:uid="{00000000-0005-0000-0000-0000B8B20000}"/>
    <cellStyle name="Normal 3 4 4 5 5" xfId="16676" xr:uid="{00000000-0005-0000-0000-0000B9B20000}"/>
    <cellStyle name="Normal 3 4 4 5 5 2" xfId="43426" xr:uid="{00000000-0005-0000-0000-0000BAB20000}"/>
    <cellStyle name="Normal 3 4 4 5 6" xfId="19077" xr:uid="{00000000-0005-0000-0000-0000BBB20000}"/>
    <cellStyle name="Normal 3 4 4 5 6 2" xfId="45824" xr:uid="{00000000-0005-0000-0000-0000BCB20000}"/>
    <cellStyle name="Normal 3 4 4 5 7" xfId="21528" xr:uid="{00000000-0005-0000-0000-0000BDB20000}"/>
    <cellStyle name="Normal 3 4 4 5 7 2" xfId="48275" xr:uid="{00000000-0005-0000-0000-0000BEB20000}"/>
    <cellStyle name="Normal 3 4 4 5 8" xfId="26394" xr:uid="{00000000-0005-0000-0000-0000BFB20000}"/>
    <cellStyle name="Normal 3 4 4 5 8 2" xfId="53139" xr:uid="{00000000-0005-0000-0000-0000C0B20000}"/>
    <cellStyle name="Normal 3 4 4 5 9" xfId="28884" xr:uid="{00000000-0005-0000-0000-0000C1B20000}"/>
    <cellStyle name="Normal 3 4 4 6" xfId="3100" xr:uid="{00000000-0005-0000-0000-0000C2B20000}"/>
    <cellStyle name="Normal 3 4 4 6 2" xfId="7959" xr:uid="{00000000-0005-0000-0000-0000C3B20000}"/>
    <cellStyle name="Normal 3 4 4 6 2 2" xfId="34709" xr:uid="{00000000-0005-0000-0000-0000C4B20000}"/>
    <cellStyle name="Normal 3 4 4 6 3" xfId="12779" xr:uid="{00000000-0005-0000-0000-0000C5B20000}"/>
    <cellStyle name="Normal 3 4 4 6 3 2" xfId="39529" xr:uid="{00000000-0005-0000-0000-0000C6B20000}"/>
    <cellStyle name="Normal 3 4 4 6 4" xfId="22502" xr:uid="{00000000-0005-0000-0000-0000C7B20000}"/>
    <cellStyle name="Normal 3 4 4 6 4 2" xfId="49249" xr:uid="{00000000-0005-0000-0000-0000C8B20000}"/>
    <cellStyle name="Normal 3 4 4 6 5" xfId="29858" xr:uid="{00000000-0005-0000-0000-0000C9B20000}"/>
    <cellStyle name="Normal 3 4 4 7" xfId="5563" xr:uid="{00000000-0005-0000-0000-0000CAB20000}"/>
    <cellStyle name="Normal 3 4 4 7 2" xfId="32313" xr:uid="{00000000-0005-0000-0000-0000CBB20000}"/>
    <cellStyle name="Normal 3 4 4 8" xfId="10408" xr:uid="{00000000-0005-0000-0000-0000CCB20000}"/>
    <cellStyle name="Normal 3 4 4 8 2" xfId="37158" xr:uid="{00000000-0005-0000-0000-0000CDB20000}"/>
    <cellStyle name="Normal 3 4 4 9" xfId="15254" xr:uid="{00000000-0005-0000-0000-0000CEB20000}"/>
    <cellStyle name="Normal 3 4 4 9 2" xfId="42004" xr:uid="{00000000-0005-0000-0000-0000CFB20000}"/>
    <cellStyle name="Normal 3 4 5" xfId="608" xr:uid="{00000000-0005-0000-0000-0000D0B20000}"/>
    <cellStyle name="Normal 3 4 5 10" xfId="17682" xr:uid="{00000000-0005-0000-0000-0000D1B20000}"/>
    <cellStyle name="Normal 3 4 5 10 2" xfId="44429" xr:uid="{00000000-0005-0000-0000-0000D2B20000}"/>
    <cellStyle name="Normal 3 4 5 11" xfId="20140" xr:uid="{00000000-0005-0000-0000-0000D3B20000}"/>
    <cellStyle name="Normal 3 4 5 11 2" xfId="46887" xr:uid="{00000000-0005-0000-0000-0000D4B20000}"/>
    <cellStyle name="Normal 3 4 5 12" xfId="25006" xr:uid="{00000000-0005-0000-0000-0000D5B20000}"/>
    <cellStyle name="Normal 3 4 5 12 2" xfId="51752" xr:uid="{00000000-0005-0000-0000-0000D6B20000}"/>
    <cellStyle name="Normal 3 4 5 13" xfId="27419" xr:uid="{00000000-0005-0000-0000-0000D7B20000}"/>
    <cellStyle name="Normal 3 4 5 2" xfId="940" xr:uid="{00000000-0005-0000-0000-0000D8B20000}"/>
    <cellStyle name="Normal 3 4 5 2 10" xfId="20378" xr:uid="{00000000-0005-0000-0000-0000D9B20000}"/>
    <cellStyle name="Normal 3 4 5 2 10 2" xfId="47125" xr:uid="{00000000-0005-0000-0000-0000DAB20000}"/>
    <cellStyle name="Normal 3 4 5 2 11" xfId="25244" xr:uid="{00000000-0005-0000-0000-0000DBB20000}"/>
    <cellStyle name="Normal 3 4 5 2 11 2" xfId="51989" xr:uid="{00000000-0005-0000-0000-0000DCB20000}"/>
    <cellStyle name="Normal 3 4 5 2 12" xfId="27708" xr:uid="{00000000-0005-0000-0000-0000DDB20000}"/>
    <cellStyle name="Normal 3 4 5 2 2" xfId="1443" xr:uid="{00000000-0005-0000-0000-0000DEB20000}"/>
    <cellStyle name="Normal 3 4 5 2 2 10" xfId="28208" xr:uid="{00000000-0005-0000-0000-0000DFB20000}"/>
    <cellStyle name="Normal 3 4 5 2 2 2" xfId="2871" xr:uid="{00000000-0005-0000-0000-0000E0B20000}"/>
    <cellStyle name="Normal 3 4 5 2 2 2 2" xfId="5354" xr:uid="{00000000-0005-0000-0000-0000E1B20000}"/>
    <cellStyle name="Normal 3 4 5 2 2 2 2 2" xfId="10205" xr:uid="{00000000-0005-0000-0000-0000E2B20000}"/>
    <cellStyle name="Normal 3 4 5 2 2 2 2 2 2" xfId="36955" xr:uid="{00000000-0005-0000-0000-0000E3B20000}"/>
    <cellStyle name="Normal 3 4 5 2 2 2 2 3" xfId="14947" xr:uid="{00000000-0005-0000-0000-0000E4B20000}"/>
    <cellStyle name="Normal 3 4 5 2 2 2 2 3 2" xfId="41697" xr:uid="{00000000-0005-0000-0000-0000E5B20000}"/>
    <cellStyle name="Normal 3 4 5 2 2 2 2 4" xfId="24748" xr:uid="{00000000-0005-0000-0000-0000E6B20000}"/>
    <cellStyle name="Normal 3 4 5 2 2 2 2 4 2" xfId="51495" xr:uid="{00000000-0005-0000-0000-0000E7B20000}"/>
    <cellStyle name="Normal 3 4 5 2 2 2 2 5" xfId="32104" xr:uid="{00000000-0005-0000-0000-0000E8B20000}"/>
    <cellStyle name="Normal 3 4 5 2 2 2 3" xfId="7731" xr:uid="{00000000-0005-0000-0000-0000E9B20000}"/>
    <cellStyle name="Normal 3 4 5 2 2 2 3 2" xfId="34481" xr:uid="{00000000-0005-0000-0000-0000EAB20000}"/>
    <cellStyle name="Normal 3 4 5 2 2 2 4" xfId="12577" xr:uid="{00000000-0005-0000-0000-0000EBB20000}"/>
    <cellStyle name="Normal 3 4 5 2 2 2 4 2" xfId="39327" xr:uid="{00000000-0005-0000-0000-0000ECB20000}"/>
    <cellStyle name="Normal 3 4 5 2 2 2 5" xfId="17422" xr:uid="{00000000-0005-0000-0000-0000EDB20000}"/>
    <cellStyle name="Normal 3 4 5 2 2 2 5 2" xfId="44172" xr:uid="{00000000-0005-0000-0000-0000EEB20000}"/>
    <cellStyle name="Normal 3 4 5 2 2 2 6" xfId="19823" xr:uid="{00000000-0005-0000-0000-0000EFB20000}"/>
    <cellStyle name="Normal 3 4 5 2 2 2 6 2" xfId="46570" xr:uid="{00000000-0005-0000-0000-0000F0B20000}"/>
    <cellStyle name="Normal 3 4 5 2 2 2 7" xfId="22274" xr:uid="{00000000-0005-0000-0000-0000F1B20000}"/>
    <cellStyle name="Normal 3 4 5 2 2 2 7 2" xfId="49021" xr:uid="{00000000-0005-0000-0000-0000F2B20000}"/>
    <cellStyle name="Normal 3 4 5 2 2 2 8" xfId="27140" xr:uid="{00000000-0005-0000-0000-0000F3B20000}"/>
    <cellStyle name="Normal 3 4 5 2 2 2 8 2" xfId="53885" xr:uid="{00000000-0005-0000-0000-0000F4B20000}"/>
    <cellStyle name="Normal 3 4 5 2 2 2 9" xfId="29630" xr:uid="{00000000-0005-0000-0000-0000F5B20000}"/>
    <cellStyle name="Normal 3 4 5 2 2 3" xfId="3926" xr:uid="{00000000-0005-0000-0000-0000F6B20000}"/>
    <cellStyle name="Normal 3 4 5 2 2 3 2" xfId="8783" xr:uid="{00000000-0005-0000-0000-0000F7B20000}"/>
    <cellStyle name="Normal 3 4 5 2 2 3 2 2" xfId="35533" xr:uid="{00000000-0005-0000-0000-0000F8B20000}"/>
    <cellStyle name="Normal 3 4 5 2 2 3 3" xfId="13525" xr:uid="{00000000-0005-0000-0000-0000F9B20000}"/>
    <cellStyle name="Normal 3 4 5 2 2 3 3 2" xfId="40275" xr:uid="{00000000-0005-0000-0000-0000FAB20000}"/>
    <cellStyle name="Normal 3 4 5 2 2 3 4" xfId="23326" xr:uid="{00000000-0005-0000-0000-0000FBB20000}"/>
    <cellStyle name="Normal 3 4 5 2 2 3 4 2" xfId="50073" xr:uid="{00000000-0005-0000-0000-0000FCB20000}"/>
    <cellStyle name="Normal 3 4 5 2 2 3 5" xfId="30682" xr:uid="{00000000-0005-0000-0000-0000FDB20000}"/>
    <cellStyle name="Normal 3 4 5 2 2 4" xfId="6309" xr:uid="{00000000-0005-0000-0000-0000FEB20000}"/>
    <cellStyle name="Normal 3 4 5 2 2 4 2" xfId="33059" xr:uid="{00000000-0005-0000-0000-0000FFB20000}"/>
    <cellStyle name="Normal 3 4 5 2 2 5" xfId="11155" xr:uid="{00000000-0005-0000-0000-000000B30000}"/>
    <cellStyle name="Normal 3 4 5 2 2 5 2" xfId="37905" xr:uid="{00000000-0005-0000-0000-000001B30000}"/>
    <cellStyle name="Normal 3 4 5 2 2 6" xfId="16000" xr:uid="{00000000-0005-0000-0000-000002B30000}"/>
    <cellStyle name="Normal 3 4 5 2 2 6 2" xfId="42750" xr:uid="{00000000-0005-0000-0000-000003B30000}"/>
    <cellStyle name="Normal 3 4 5 2 2 7" xfId="18401" xr:uid="{00000000-0005-0000-0000-000004B30000}"/>
    <cellStyle name="Normal 3 4 5 2 2 7 2" xfId="45148" xr:uid="{00000000-0005-0000-0000-000005B30000}"/>
    <cellStyle name="Normal 3 4 5 2 2 8" xfId="20852" xr:uid="{00000000-0005-0000-0000-000006B30000}"/>
    <cellStyle name="Normal 3 4 5 2 2 8 2" xfId="47599" xr:uid="{00000000-0005-0000-0000-000007B30000}"/>
    <cellStyle name="Normal 3 4 5 2 2 9" xfId="25718" xr:uid="{00000000-0005-0000-0000-000008B30000}"/>
    <cellStyle name="Normal 3 4 5 2 2 9 2" xfId="52463" xr:uid="{00000000-0005-0000-0000-000009B30000}"/>
    <cellStyle name="Normal 3 4 5 2 3" xfId="1922" xr:uid="{00000000-0005-0000-0000-00000AB30000}"/>
    <cellStyle name="Normal 3 4 5 2 3 2" xfId="4405" xr:uid="{00000000-0005-0000-0000-00000BB30000}"/>
    <cellStyle name="Normal 3 4 5 2 3 2 2" xfId="9257" xr:uid="{00000000-0005-0000-0000-00000CB30000}"/>
    <cellStyle name="Normal 3 4 5 2 3 2 2 2" xfId="36007" xr:uid="{00000000-0005-0000-0000-00000DB30000}"/>
    <cellStyle name="Normal 3 4 5 2 3 2 3" xfId="13999" xr:uid="{00000000-0005-0000-0000-00000EB30000}"/>
    <cellStyle name="Normal 3 4 5 2 3 2 3 2" xfId="40749" xr:uid="{00000000-0005-0000-0000-00000FB30000}"/>
    <cellStyle name="Normal 3 4 5 2 3 2 4" xfId="23800" xr:uid="{00000000-0005-0000-0000-000010B30000}"/>
    <cellStyle name="Normal 3 4 5 2 3 2 4 2" xfId="50547" xr:uid="{00000000-0005-0000-0000-000011B30000}"/>
    <cellStyle name="Normal 3 4 5 2 3 2 5" xfId="31156" xr:uid="{00000000-0005-0000-0000-000012B30000}"/>
    <cellStyle name="Normal 3 4 5 2 3 3" xfId="6783" xr:uid="{00000000-0005-0000-0000-000013B30000}"/>
    <cellStyle name="Normal 3 4 5 2 3 3 2" xfId="33533" xr:uid="{00000000-0005-0000-0000-000014B30000}"/>
    <cellStyle name="Normal 3 4 5 2 3 4" xfId="11629" xr:uid="{00000000-0005-0000-0000-000015B30000}"/>
    <cellStyle name="Normal 3 4 5 2 3 4 2" xfId="38379" xr:uid="{00000000-0005-0000-0000-000016B30000}"/>
    <cellStyle name="Normal 3 4 5 2 3 5" xfId="16474" xr:uid="{00000000-0005-0000-0000-000017B30000}"/>
    <cellStyle name="Normal 3 4 5 2 3 5 2" xfId="43224" xr:uid="{00000000-0005-0000-0000-000018B30000}"/>
    <cellStyle name="Normal 3 4 5 2 3 6" xfId="18875" xr:uid="{00000000-0005-0000-0000-000019B30000}"/>
    <cellStyle name="Normal 3 4 5 2 3 6 2" xfId="45622" xr:uid="{00000000-0005-0000-0000-00001AB30000}"/>
    <cellStyle name="Normal 3 4 5 2 3 7" xfId="21326" xr:uid="{00000000-0005-0000-0000-00001BB30000}"/>
    <cellStyle name="Normal 3 4 5 2 3 7 2" xfId="48073" xr:uid="{00000000-0005-0000-0000-00001CB30000}"/>
    <cellStyle name="Normal 3 4 5 2 3 8" xfId="26192" xr:uid="{00000000-0005-0000-0000-00001DB30000}"/>
    <cellStyle name="Normal 3 4 5 2 3 8 2" xfId="52937" xr:uid="{00000000-0005-0000-0000-00001EB30000}"/>
    <cellStyle name="Normal 3 4 5 2 3 9" xfId="28682" xr:uid="{00000000-0005-0000-0000-00001FB30000}"/>
    <cellStyle name="Normal 3 4 5 2 4" xfId="2397" xr:uid="{00000000-0005-0000-0000-000020B30000}"/>
    <cellStyle name="Normal 3 4 5 2 4 2" xfId="4880" xr:uid="{00000000-0005-0000-0000-000021B30000}"/>
    <cellStyle name="Normal 3 4 5 2 4 2 2" xfId="9731" xr:uid="{00000000-0005-0000-0000-000022B30000}"/>
    <cellStyle name="Normal 3 4 5 2 4 2 2 2" xfId="36481" xr:uid="{00000000-0005-0000-0000-000023B30000}"/>
    <cellStyle name="Normal 3 4 5 2 4 2 3" xfId="14473" xr:uid="{00000000-0005-0000-0000-000024B30000}"/>
    <cellStyle name="Normal 3 4 5 2 4 2 3 2" xfId="41223" xr:uid="{00000000-0005-0000-0000-000025B30000}"/>
    <cellStyle name="Normal 3 4 5 2 4 2 4" xfId="24274" xr:uid="{00000000-0005-0000-0000-000026B30000}"/>
    <cellStyle name="Normal 3 4 5 2 4 2 4 2" xfId="51021" xr:uid="{00000000-0005-0000-0000-000027B30000}"/>
    <cellStyle name="Normal 3 4 5 2 4 2 5" xfId="31630" xr:uid="{00000000-0005-0000-0000-000028B30000}"/>
    <cellStyle name="Normal 3 4 5 2 4 3" xfId="7257" xr:uid="{00000000-0005-0000-0000-000029B30000}"/>
    <cellStyle name="Normal 3 4 5 2 4 3 2" xfId="34007" xr:uid="{00000000-0005-0000-0000-00002AB30000}"/>
    <cellStyle name="Normal 3 4 5 2 4 4" xfId="12103" xr:uid="{00000000-0005-0000-0000-00002BB30000}"/>
    <cellStyle name="Normal 3 4 5 2 4 4 2" xfId="38853" xr:uid="{00000000-0005-0000-0000-00002CB30000}"/>
    <cellStyle name="Normal 3 4 5 2 4 5" xfId="16948" xr:uid="{00000000-0005-0000-0000-00002DB30000}"/>
    <cellStyle name="Normal 3 4 5 2 4 5 2" xfId="43698" xr:uid="{00000000-0005-0000-0000-00002EB30000}"/>
    <cellStyle name="Normal 3 4 5 2 4 6" xfId="19349" xr:uid="{00000000-0005-0000-0000-00002FB30000}"/>
    <cellStyle name="Normal 3 4 5 2 4 6 2" xfId="46096" xr:uid="{00000000-0005-0000-0000-000030B30000}"/>
    <cellStyle name="Normal 3 4 5 2 4 7" xfId="21800" xr:uid="{00000000-0005-0000-0000-000031B30000}"/>
    <cellStyle name="Normal 3 4 5 2 4 7 2" xfId="48547" xr:uid="{00000000-0005-0000-0000-000032B30000}"/>
    <cellStyle name="Normal 3 4 5 2 4 8" xfId="26666" xr:uid="{00000000-0005-0000-0000-000033B30000}"/>
    <cellStyle name="Normal 3 4 5 2 4 8 2" xfId="53411" xr:uid="{00000000-0005-0000-0000-000034B30000}"/>
    <cellStyle name="Normal 3 4 5 2 4 9" xfId="29156" xr:uid="{00000000-0005-0000-0000-000035B30000}"/>
    <cellStyle name="Normal 3 4 5 2 5" xfId="3424" xr:uid="{00000000-0005-0000-0000-000036B30000}"/>
    <cellStyle name="Normal 3 4 5 2 5 2" xfId="8283" xr:uid="{00000000-0005-0000-0000-000037B30000}"/>
    <cellStyle name="Normal 3 4 5 2 5 2 2" xfId="35033" xr:uid="{00000000-0005-0000-0000-000038B30000}"/>
    <cellStyle name="Normal 3 4 5 2 5 3" xfId="13051" xr:uid="{00000000-0005-0000-0000-000039B30000}"/>
    <cellStyle name="Normal 3 4 5 2 5 3 2" xfId="39801" xr:uid="{00000000-0005-0000-0000-00003AB30000}"/>
    <cellStyle name="Normal 3 4 5 2 5 4" xfId="22826" xr:uid="{00000000-0005-0000-0000-00003BB30000}"/>
    <cellStyle name="Normal 3 4 5 2 5 4 2" xfId="49573" xr:uid="{00000000-0005-0000-0000-00003CB30000}"/>
    <cellStyle name="Normal 3 4 5 2 5 5" xfId="30182" xr:uid="{00000000-0005-0000-0000-00003DB30000}"/>
    <cellStyle name="Normal 3 4 5 2 6" xfId="5835" xr:uid="{00000000-0005-0000-0000-00003EB30000}"/>
    <cellStyle name="Normal 3 4 5 2 6 2" xfId="32585" xr:uid="{00000000-0005-0000-0000-00003FB30000}"/>
    <cellStyle name="Normal 3 4 5 2 7" xfId="10681" xr:uid="{00000000-0005-0000-0000-000040B30000}"/>
    <cellStyle name="Normal 3 4 5 2 7 2" xfId="37431" xr:uid="{00000000-0005-0000-0000-000041B30000}"/>
    <cellStyle name="Normal 3 4 5 2 8" xfId="15526" xr:uid="{00000000-0005-0000-0000-000042B30000}"/>
    <cellStyle name="Normal 3 4 5 2 8 2" xfId="42276" xr:uid="{00000000-0005-0000-0000-000043B30000}"/>
    <cellStyle name="Normal 3 4 5 2 9" xfId="17925" xr:uid="{00000000-0005-0000-0000-000044B30000}"/>
    <cellStyle name="Normal 3 4 5 2 9 2" xfId="44672" xr:uid="{00000000-0005-0000-0000-000045B30000}"/>
    <cellStyle name="Normal 3 4 5 3" xfId="1204" xr:uid="{00000000-0005-0000-0000-000046B30000}"/>
    <cellStyle name="Normal 3 4 5 3 10" xfId="27971" xr:uid="{00000000-0005-0000-0000-000047B30000}"/>
    <cellStyle name="Normal 3 4 5 3 2" xfId="2634" xr:uid="{00000000-0005-0000-0000-000048B30000}"/>
    <cellStyle name="Normal 3 4 5 3 2 2" xfId="5117" xr:uid="{00000000-0005-0000-0000-000049B30000}"/>
    <cellStyle name="Normal 3 4 5 3 2 2 2" xfId="9968" xr:uid="{00000000-0005-0000-0000-00004AB30000}"/>
    <cellStyle name="Normal 3 4 5 3 2 2 2 2" xfId="36718" xr:uid="{00000000-0005-0000-0000-00004BB30000}"/>
    <cellStyle name="Normal 3 4 5 3 2 2 3" xfId="14710" xr:uid="{00000000-0005-0000-0000-00004CB30000}"/>
    <cellStyle name="Normal 3 4 5 3 2 2 3 2" xfId="41460" xr:uid="{00000000-0005-0000-0000-00004DB30000}"/>
    <cellStyle name="Normal 3 4 5 3 2 2 4" xfId="24511" xr:uid="{00000000-0005-0000-0000-00004EB30000}"/>
    <cellStyle name="Normal 3 4 5 3 2 2 4 2" xfId="51258" xr:uid="{00000000-0005-0000-0000-00004FB30000}"/>
    <cellStyle name="Normal 3 4 5 3 2 2 5" xfId="31867" xr:uid="{00000000-0005-0000-0000-000050B30000}"/>
    <cellStyle name="Normal 3 4 5 3 2 3" xfId="7494" xr:uid="{00000000-0005-0000-0000-000051B30000}"/>
    <cellStyle name="Normal 3 4 5 3 2 3 2" xfId="34244" xr:uid="{00000000-0005-0000-0000-000052B30000}"/>
    <cellStyle name="Normal 3 4 5 3 2 4" xfId="12340" xr:uid="{00000000-0005-0000-0000-000053B30000}"/>
    <cellStyle name="Normal 3 4 5 3 2 4 2" xfId="39090" xr:uid="{00000000-0005-0000-0000-000054B30000}"/>
    <cellStyle name="Normal 3 4 5 3 2 5" xfId="17185" xr:uid="{00000000-0005-0000-0000-000055B30000}"/>
    <cellStyle name="Normal 3 4 5 3 2 5 2" xfId="43935" xr:uid="{00000000-0005-0000-0000-000056B30000}"/>
    <cellStyle name="Normal 3 4 5 3 2 6" xfId="19586" xr:uid="{00000000-0005-0000-0000-000057B30000}"/>
    <cellStyle name="Normal 3 4 5 3 2 6 2" xfId="46333" xr:uid="{00000000-0005-0000-0000-000058B30000}"/>
    <cellStyle name="Normal 3 4 5 3 2 7" xfId="22037" xr:uid="{00000000-0005-0000-0000-000059B30000}"/>
    <cellStyle name="Normal 3 4 5 3 2 7 2" xfId="48784" xr:uid="{00000000-0005-0000-0000-00005AB30000}"/>
    <cellStyle name="Normal 3 4 5 3 2 8" xfId="26903" xr:uid="{00000000-0005-0000-0000-00005BB30000}"/>
    <cellStyle name="Normal 3 4 5 3 2 8 2" xfId="53648" xr:uid="{00000000-0005-0000-0000-00005CB30000}"/>
    <cellStyle name="Normal 3 4 5 3 2 9" xfId="29393" xr:uid="{00000000-0005-0000-0000-00005DB30000}"/>
    <cellStyle name="Normal 3 4 5 3 3" xfId="3688" xr:uid="{00000000-0005-0000-0000-00005EB30000}"/>
    <cellStyle name="Normal 3 4 5 3 3 2" xfId="8546" xr:uid="{00000000-0005-0000-0000-00005FB30000}"/>
    <cellStyle name="Normal 3 4 5 3 3 2 2" xfId="35296" xr:uid="{00000000-0005-0000-0000-000060B30000}"/>
    <cellStyle name="Normal 3 4 5 3 3 3" xfId="13288" xr:uid="{00000000-0005-0000-0000-000061B30000}"/>
    <cellStyle name="Normal 3 4 5 3 3 3 2" xfId="40038" xr:uid="{00000000-0005-0000-0000-000062B30000}"/>
    <cellStyle name="Normal 3 4 5 3 3 4" xfId="23089" xr:uid="{00000000-0005-0000-0000-000063B30000}"/>
    <cellStyle name="Normal 3 4 5 3 3 4 2" xfId="49836" xr:uid="{00000000-0005-0000-0000-000064B30000}"/>
    <cellStyle name="Normal 3 4 5 3 3 5" xfId="30445" xr:uid="{00000000-0005-0000-0000-000065B30000}"/>
    <cellStyle name="Normal 3 4 5 3 4" xfId="6072" xr:uid="{00000000-0005-0000-0000-000066B30000}"/>
    <cellStyle name="Normal 3 4 5 3 4 2" xfId="32822" xr:uid="{00000000-0005-0000-0000-000067B30000}"/>
    <cellStyle name="Normal 3 4 5 3 5" xfId="10918" xr:uid="{00000000-0005-0000-0000-000068B30000}"/>
    <cellStyle name="Normal 3 4 5 3 5 2" xfId="37668" xr:uid="{00000000-0005-0000-0000-000069B30000}"/>
    <cellStyle name="Normal 3 4 5 3 6" xfId="15763" xr:uid="{00000000-0005-0000-0000-00006AB30000}"/>
    <cellStyle name="Normal 3 4 5 3 6 2" xfId="42513" xr:uid="{00000000-0005-0000-0000-00006BB30000}"/>
    <cellStyle name="Normal 3 4 5 3 7" xfId="18164" xr:uid="{00000000-0005-0000-0000-00006CB30000}"/>
    <cellStyle name="Normal 3 4 5 3 7 2" xfId="44911" xr:uid="{00000000-0005-0000-0000-00006DB30000}"/>
    <cellStyle name="Normal 3 4 5 3 8" xfId="20615" xr:uid="{00000000-0005-0000-0000-00006EB30000}"/>
    <cellStyle name="Normal 3 4 5 3 8 2" xfId="47362" xr:uid="{00000000-0005-0000-0000-00006FB30000}"/>
    <cellStyle name="Normal 3 4 5 3 9" xfId="25481" xr:uid="{00000000-0005-0000-0000-000070B30000}"/>
    <cellStyle name="Normal 3 4 5 3 9 2" xfId="52226" xr:uid="{00000000-0005-0000-0000-000071B30000}"/>
    <cellStyle name="Normal 3 4 5 4" xfId="1684" xr:uid="{00000000-0005-0000-0000-000072B30000}"/>
    <cellStyle name="Normal 3 4 5 4 2" xfId="4167" xr:uid="{00000000-0005-0000-0000-000073B30000}"/>
    <cellStyle name="Normal 3 4 5 4 2 2" xfId="9020" xr:uid="{00000000-0005-0000-0000-000074B30000}"/>
    <cellStyle name="Normal 3 4 5 4 2 2 2" xfId="35770" xr:uid="{00000000-0005-0000-0000-000075B30000}"/>
    <cellStyle name="Normal 3 4 5 4 2 3" xfId="13762" xr:uid="{00000000-0005-0000-0000-000076B30000}"/>
    <cellStyle name="Normal 3 4 5 4 2 3 2" xfId="40512" xr:uid="{00000000-0005-0000-0000-000077B30000}"/>
    <cellStyle name="Normal 3 4 5 4 2 4" xfId="23563" xr:uid="{00000000-0005-0000-0000-000078B30000}"/>
    <cellStyle name="Normal 3 4 5 4 2 4 2" xfId="50310" xr:uid="{00000000-0005-0000-0000-000079B30000}"/>
    <cellStyle name="Normal 3 4 5 4 2 5" xfId="30919" xr:uid="{00000000-0005-0000-0000-00007AB30000}"/>
    <cellStyle name="Normal 3 4 5 4 3" xfId="6546" xr:uid="{00000000-0005-0000-0000-00007BB30000}"/>
    <cellStyle name="Normal 3 4 5 4 3 2" xfId="33296" xr:uid="{00000000-0005-0000-0000-00007CB30000}"/>
    <cellStyle name="Normal 3 4 5 4 4" xfId="11392" xr:uid="{00000000-0005-0000-0000-00007DB30000}"/>
    <cellStyle name="Normal 3 4 5 4 4 2" xfId="38142" xr:uid="{00000000-0005-0000-0000-00007EB30000}"/>
    <cellStyle name="Normal 3 4 5 4 5" xfId="16237" xr:uid="{00000000-0005-0000-0000-00007FB30000}"/>
    <cellStyle name="Normal 3 4 5 4 5 2" xfId="42987" xr:uid="{00000000-0005-0000-0000-000080B30000}"/>
    <cellStyle name="Normal 3 4 5 4 6" xfId="18638" xr:uid="{00000000-0005-0000-0000-000081B30000}"/>
    <cellStyle name="Normal 3 4 5 4 6 2" xfId="45385" xr:uid="{00000000-0005-0000-0000-000082B30000}"/>
    <cellStyle name="Normal 3 4 5 4 7" xfId="21089" xr:uid="{00000000-0005-0000-0000-000083B30000}"/>
    <cellStyle name="Normal 3 4 5 4 7 2" xfId="47836" xr:uid="{00000000-0005-0000-0000-000084B30000}"/>
    <cellStyle name="Normal 3 4 5 4 8" xfId="25955" xr:uid="{00000000-0005-0000-0000-000085B30000}"/>
    <cellStyle name="Normal 3 4 5 4 8 2" xfId="52700" xr:uid="{00000000-0005-0000-0000-000086B30000}"/>
    <cellStyle name="Normal 3 4 5 4 9" xfId="28445" xr:uid="{00000000-0005-0000-0000-000087B30000}"/>
    <cellStyle name="Normal 3 4 5 5" xfId="2160" xr:uid="{00000000-0005-0000-0000-000088B30000}"/>
    <cellStyle name="Normal 3 4 5 5 2" xfId="4643" xr:uid="{00000000-0005-0000-0000-000089B30000}"/>
    <cellStyle name="Normal 3 4 5 5 2 2" xfId="9494" xr:uid="{00000000-0005-0000-0000-00008AB30000}"/>
    <cellStyle name="Normal 3 4 5 5 2 2 2" xfId="36244" xr:uid="{00000000-0005-0000-0000-00008BB30000}"/>
    <cellStyle name="Normal 3 4 5 5 2 3" xfId="14236" xr:uid="{00000000-0005-0000-0000-00008CB30000}"/>
    <cellStyle name="Normal 3 4 5 5 2 3 2" xfId="40986" xr:uid="{00000000-0005-0000-0000-00008DB30000}"/>
    <cellStyle name="Normal 3 4 5 5 2 4" xfId="24037" xr:uid="{00000000-0005-0000-0000-00008EB30000}"/>
    <cellStyle name="Normal 3 4 5 5 2 4 2" xfId="50784" xr:uid="{00000000-0005-0000-0000-00008FB30000}"/>
    <cellStyle name="Normal 3 4 5 5 2 5" xfId="31393" xr:uid="{00000000-0005-0000-0000-000090B30000}"/>
    <cellStyle name="Normal 3 4 5 5 3" xfId="7020" xr:uid="{00000000-0005-0000-0000-000091B30000}"/>
    <cellStyle name="Normal 3 4 5 5 3 2" xfId="33770" xr:uid="{00000000-0005-0000-0000-000092B30000}"/>
    <cellStyle name="Normal 3 4 5 5 4" xfId="11866" xr:uid="{00000000-0005-0000-0000-000093B30000}"/>
    <cellStyle name="Normal 3 4 5 5 4 2" xfId="38616" xr:uid="{00000000-0005-0000-0000-000094B30000}"/>
    <cellStyle name="Normal 3 4 5 5 5" xfId="16711" xr:uid="{00000000-0005-0000-0000-000095B30000}"/>
    <cellStyle name="Normal 3 4 5 5 5 2" xfId="43461" xr:uid="{00000000-0005-0000-0000-000096B30000}"/>
    <cellStyle name="Normal 3 4 5 5 6" xfId="19112" xr:uid="{00000000-0005-0000-0000-000097B30000}"/>
    <cellStyle name="Normal 3 4 5 5 6 2" xfId="45859" xr:uid="{00000000-0005-0000-0000-000098B30000}"/>
    <cellStyle name="Normal 3 4 5 5 7" xfId="21563" xr:uid="{00000000-0005-0000-0000-000099B30000}"/>
    <cellStyle name="Normal 3 4 5 5 7 2" xfId="48310" xr:uid="{00000000-0005-0000-0000-00009AB30000}"/>
    <cellStyle name="Normal 3 4 5 5 8" xfId="26429" xr:uid="{00000000-0005-0000-0000-00009BB30000}"/>
    <cellStyle name="Normal 3 4 5 5 8 2" xfId="53174" xr:uid="{00000000-0005-0000-0000-00009CB30000}"/>
    <cellStyle name="Normal 3 4 5 5 9" xfId="28919" xr:uid="{00000000-0005-0000-0000-00009DB30000}"/>
    <cellStyle name="Normal 3 4 5 6" xfId="3135" xr:uid="{00000000-0005-0000-0000-00009EB30000}"/>
    <cellStyle name="Normal 3 4 5 6 2" xfId="7994" xr:uid="{00000000-0005-0000-0000-00009FB30000}"/>
    <cellStyle name="Normal 3 4 5 6 2 2" xfId="34744" xr:uid="{00000000-0005-0000-0000-0000A0B30000}"/>
    <cellStyle name="Normal 3 4 5 6 3" xfId="12814" xr:uid="{00000000-0005-0000-0000-0000A1B30000}"/>
    <cellStyle name="Normal 3 4 5 6 3 2" xfId="39564" xr:uid="{00000000-0005-0000-0000-0000A2B30000}"/>
    <cellStyle name="Normal 3 4 5 6 4" xfId="22537" xr:uid="{00000000-0005-0000-0000-0000A3B30000}"/>
    <cellStyle name="Normal 3 4 5 6 4 2" xfId="49284" xr:uid="{00000000-0005-0000-0000-0000A4B30000}"/>
    <cellStyle name="Normal 3 4 5 6 5" xfId="29893" xr:uid="{00000000-0005-0000-0000-0000A5B30000}"/>
    <cellStyle name="Normal 3 4 5 7" xfId="5598" xr:uid="{00000000-0005-0000-0000-0000A6B30000}"/>
    <cellStyle name="Normal 3 4 5 7 2" xfId="32348" xr:uid="{00000000-0005-0000-0000-0000A7B30000}"/>
    <cellStyle name="Normal 3 4 5 8" xfId="10443" xr:uid="{00000000-0005-0000-0000-0000A8B30000}"/>
    <cellStyle name="Normal 3 4 5 8 2" xfId="37193" xr:uid="{00000000-0005-0000-0000-0000A9B30000}"/>
    <cellStyle name="Normal 3 4 5 9" xfId="15289" xr:uid="{00000000-0005-0000-0000-0000AAB30000}"/>
    <cellStyle name="Normal 3 4 5 9 2" xfId="42039" xr:uid="{00000000-0005-0000-0000-0000ABB30000}"/>
    <cellStyle name="Normal 3 4 6" xfId="799" xr:uid="{00000000-0005-0000-0000-0000ACB30000}"/>
    <cellStyle name="Normal 3 4 6 10" xfId="20242" xr:uid="{00000000-0005-0000-0000-0000ADB30000}"/>
    <cellStyle name="Normal 3 4 6 10 2" xfId="46989" xr:uid="{00000000-0005-0000-0000-0000AEB30000}"/>
    <cellStyle name="Normal 3 4 6 11" xfId="25108" xr:uid="{00000000-0005-0000-0000-0000AFB30000}"/>
    <cellStyle name="Normal 3 4 6 11 2" xfId="51853" xr:uid="{00000000-0005-0000-0000-0000B0B30000}"/>
    <cellStyle name="Normal 3 4 6 12" xfId="27572" xr:uid="{00000000-0005-0000-0000-0000B1B30000}"/>
    <cellStyle name="Normal 3 4 6 2" xfId="1307" xr:uid="{00000000-0005-0000-0000-0000B2B30000}"/>
    <cellStyle name="Normal 3 4 6 2 10" xfId="28072" xr:uid="{00000000-0005-0000-0000-0000B3B30000}"/>
    <cellStyle name="Normal 3 4 6 2 2" xfId="2735" xr:uid="{00000000-0005-0000-0000-0000B4B30000}"/>
    <cellStyle name="Normal 3 4 6 2 2 2" xfId="5218" xr:uid="{00000000-0005-0000-0000-0000B5B30000}"/>
    <cellStyle name="Normal 3 4 6 2 2 2 2" xfId="10069" xr:uid="{00000000-0005-0000-0000-0000B6B30000}"/>
    <cellStyle name="Normal 3 4 6 2 2 2 2 2" xfId="36819" xr:uid="{00000000-0005-0000-0000-0000B7B30000}"/>
    <cellStyle name="Normal 3 4 6 2 2 2 3" xfId="14811" xr:uid="{00000000-0005-0000-0000-0000B8B30000}"/>
    <cellStyle name="Normal 3 4 6 2 2 2 3 2" xfId="41561" xr:uid="{00000000-0005-0000-0000-0000B9B30000}"/>
    <cellStyle name="Normal 3 4 6 2 2 2 4" xfId="24612" xr:uid="{00000000-0005-0000-0000-0000BAB30000}"/>
    <cellStyle name="Normal 3 4 6 2 2 2 4 2" xfId="51359" xr:uid="{00000000-0005-0000-0000-0000BBB30000}"/>
    <cellStyle name="Normal 3 4 6 2 2 2 5" xfId="31968" xr:uid="{00000000-0005-0000-0000-0000BCB30000}"/>
    <cellStyle name="Normal 3 4 6 2 2 3" xfId="7595" xr:uid="{00000000-0005-0000-0000-0000BDB30000}"/>
    <cellStyle name="Normal 3 4 6 2 2 3 2" xfId="34345" xr:uid="{00000000-0005-0000-0000-0000BEB30000}"/>
    <cellStyle name="Normal 3 4 6 2 2 4" xfId="12441" xr:uid="{00000000-0005-0000-0000-0000BFB30000}"/>
    <cellStyle name="Normal 3 4 6 2 2 4 2" xfId="39191" xr:uid="{00000000-0005-0000-0000-0000C0B30000}"/>
    <cellStyle name="Normal 3 4 6 2 2 5" xfId="17286" xr:uid="{00000000-0005-0000-0000-0000C1B30000}"/>
    <cellStyle name="Normal 3 4 6 2 2 5 2" xfId="44036" xr:uid="{00000000-0005-0000-0000-0000C2B30000}"/>
    <cellStyle name="Normal 3 4 6 2 2 6" xfId="19687" xr:uid="{00000000-0005-0000-0000-0000C3B30000}"/>
    <cellStyle name="Normal 3 4 6 2 2 6 2" xfId="46434" xr:uid="{00000000-0005-0000-0000-0000C4B30000}"/>
    <cellStyle name="Normal 3 4 6 2 2 7" xfId="22138" xr:uid="{00000000-0005-0000-0000-0000C5B30000}"/>
    <cellStyle name="Normal 3 4 6 2 2 7 2" xfId="48885" xr:uid="{00000000-0005-0000-0000-0000C6B30000}"/>
    <cellStyle name="Normal 3 4 6 2 2 8" xfId="27004" xr:uid="{00000000-0005-0000-0000-0000C7B30000}"/>
    <cellStyle name="Normal 3 4 6 2 2 8 2" xfId="53749" xr:uid="{00000000-0005-0000-0000-0000C8B30000}"/>
    <cellStyle name="Normal 3 4 6 2 2 9" xfId="29494" xr:uid="{00000000-0005-0000-0000-0000C9B30000}"/>
    <cellStyle name="Normal 3 4 6 2 3" xfId="3790" xr:uid="{00000000-0005-0000-0000-0000CAB30000}"/>
    <cellStyle name="Normal 3 4 6 2 3 2" xfId="8647" xr:uid="{00000000-0005-0000-0000-0000CBB30000}"/>
    <cellStyle name="Normal 3 4 6 2 3 2 2" xfId="35397" xr:uid="{00000000-0005-0000-0000-0000CCB30000}"/>
    <cellStyle name="Normal 3 4 6 2 3 3" xfId="13389" xr:uid="{00000000-0005-0000-0000-0000CDB30000}"/>
    <cellStyle name="Normal 3 4 6 2 3 3 2" xfId="40139" xr:uid="{00000000-0005-0000-0000-0000CEB30000}"/>
    <cellStyle name="Normal 3 4 6 2 3 4" xfId="23190" xr:uid="{00000000-0005-0000-0000-0000CFB30000}"/>
    <cellStyle name="Normal 3 4 6 2 3 4 2" xfId="49937" xr:uid="{00000000-0005-0000-0000-0000D0B30000}"/>
    <cellStyle name="Normal 3 4 6 2 3 5" xfId="30546" xr:uid="{00000000-0005-0000-0000-0000D1B30000}"/>
    <cellStyle name="Normal 3 4 6 2 4" xfId="6173" xr:uid="{00000000-0005-0000-0000-0000D2B30000}"/>
    <cellStyle name="Normal 3 4 6 2 4 2" xfId="32923" xr:uid="{00000000-0005-0000-0000-0000D3B30000}"/>
    <cellStyle name="Normal 3 4 6 2 5" xfId="11019" xr:uid="{00000000-0005-0000-0000-0000D4B30000}"/>
    <cellStyle name="Normal 3 4 6 2 5 2" xfId="37769" xr:uid="{00000000-0005-0000-0000-0000D5B30000}"/>
    <cellStyle name="Normal 3 4 6 2 6" xfId="15864" xr:uid="{00000000-0005-0000-0000-0000D6B30000}"/>
    <cellStyle name="Normal 3 4 6 2 6 2" xfId="42614" xr:uid="{00000000-0005-0000-0000-0000D7B30000}"/>
    <cellStyle name="Normal 3 4 6 2 7" xfId="18265" xr:uid="{00000000-0005-0000-0000-0000D8B30000}"/>
    <cellStyle name="Normal 3 4 6 2 7 2" xfId="45012" xr:uid="{00000000-0005-0000-0000-0000D9B30000}"/>
    <cellStyle name="Normal 3 4 6 2 8" xfId="20716" xr:uid="{00000000-0005-0000-0000-0000DAB30000}"/>
    <cellStyle name="Normal 3 4 6 2 8 2" xfId="47463" xr:uid="{00000000-0005-0000-0000-0000DBB30000}"/>
    <cellStyle name="Normal 3 4 6 2 9" xfId="25582" xr:uid="{00000000-0005-0000-0000-0000DCB30000}"/>
    <cellStyle name="Normal 3 4 6 2 9 2" xfId="52327" xr:uid="{00000000-0005-0000-0000-0000DDB30000}"/>
    <cellStyle name="Normal 3 4 6 3" xfId="1786" xr:uid="{00000000-0005-0000-0000-0000DEB30000}"/>
    <cellStyle name="Normal 3 4 6 3 2" xfId="4269" xr:uid="{00000000-0005-0000-0000-0000DFB30000}"/>
    <cellStyle name="Normal 3 4 6 3 2 2" xfId="9121" xr:uid="{00000000-0005-0000-0000-0000E0B30000}"/>
    <cellStyle name="Normal 3 4 6 3 2 2 2" xfId="35871" xr:uid="{00000000-0005-0000-0000-0000E1B30000}"/>
    <cellStyle name="Normal 3 4 6 3 2 3" xfId="13863" xr:uid="{00000000-0005-0000-0000-0000E2B30000}"/>
    <cellStyle name="Normal 3 4 6 3 2 3 2" xfId="40613" xr:uid="{00000000-0005-0000-0000-0000E3B30000}"/>
    <cellStyle name="Normal 3 4 6 3 2 4" xfId="23664" xr:uid="{00000000-0005-0000-0000-0000E4B30000}"/>
    <cellStyle name="Normal 3 4 6 3 2 4 2" xfId="50411" xr:uid="{00000000-0005-0000-0000-0000E5B30000}"/>
    <cellStyle name="Normal 3 4 6 3 2 5" xfId="31020" xr:uid="{00000000-0005-0000-0000-0000E6B30000}"/>
    <cellStyle name="Normal 3 4 6 3 3" xfId="6647" xr:uid="{00000000-0005-0000-0000-0000E7B30000}"/>
    <cellStyle name="Normal 3 4 6 3 3 2" xfId="33397" xr:uid="{00000000-0005-0000-0000-0000E8B30000}"/>
    <cellStyle name="Normal 3 4 6 3 4" xfId="11493" xr:uid="{00000000-0005-0000-0000-0000E9B30000}"/>
    <cellStyle name="Normal 3 4 6 3 4 2" xfId="38243" xr:uid="{00000000-0005-0000-0000-0000EAB30000}"/>
    <cellStyle name="Normal 3 4 6 3 5" xfId="16338" xr:uid="{00000000-0005-0000-0000-0000EBB30000}"/>
    <cellStyle name="Normal 3 4 6 3 5 2" xfId="43088" xr:uid="{00000000-0005-0000-0000-0000ECB30000}"/>
    <cellStyle name="Normal 3 4 6 3 6" xfId="18739" xr:uid="{00000000-0005-0000-0000-0000EDB30000}"/>
    <cellStyle name="Normal 3 4 6 3 6 2" xfId="45486" xr:uid="{00000000-0005-0000-0000-0000EEB30000}"/>
    <cellStyle name="Normal 3 4 6 3 7" xfId="21190" xr:uid="{00000000-0005-0000-0000-0000EFB30000}"/>
    <cellStyle name="Normal 3 4 6 3 7 2" xfId="47937" xr:uid="{00000000-0005-0000-0000-0000F0B30000}"/>
    <cellStyle name="Normal 3 4 6 3 8" xfId="26056" xr:uid="{00000000-0005-0000-0000-0000F1B30000}"/>
    <cellStyle name="Normal 3 4 6 3 8 2" xfId="52801" xr:uid="{00000000-0005-0000-0000-0000F2B30000}"/>
    <cellStyle name="Normal 3 4 6 3 9" xfId="28546" xr:uid="{00000000-0005-0000-0000-0000F3B30000}"/>
    <cellStyle name="Normal 3 4 6 4" xfId="2261" xr:uid="{00000000-0005-0000-0000-0000F4B30000}"/>
    <cellStyle name="Normal 3 4 6 4 2" xfId="4744" xr:uid="{00000000-0005-0000-0000-0000F5B30000}"/>
    <cellStyle name="Normal 3 4 6 4 2 2" xfId="9595" xr:uid="{00000000-0005-0000-0000-0000F6B30000}"/>
    <cellStyle name="Normal 3 4 6 4 2 2 2" xfId="36345" xr:uid="{00000000-0005-0000-0000-0000F7B30000}"/>
    <cellStyle name="Normal 3 4 6 4 2 3" xfId="14337" xr:uid="{00000000-0005-0000-0000-0000F8B30000}"/>
    <cellStyle name="Normal 3 4 6 4 2 3 2" xfId="41087" xr:uid="{00000000-0005-0000-0000-0000F9B30000}"/>
    <cellStyle name="Normal 3 4 6 4 2 4" xfId="24138" xr:uid="{00000000-0005-0000-0000-0000FAB30000}"/>
    <cellStyle name="Normal 3 4 6 4 2 4 2" xfId="50885" xr:uid="{00000000-0005-0000-0000-0000FBB30000}"/>
    <cellStyle name="Normal 3 4 6 4 2 5" xfId="31494" xr:uid="{00000000-0005-0000-0000-0000FCB30000}"/>
    <cellStyle name="Normal 3 4 6 4 3" xfId="7121" xr:uid="{00000000-0005-0000-0000-0000FDB30000}"/>
    <cellStyle name="Normal 3 4 6 4 3 2" xfId="33871" xr:uid="{00000000-0005-0000-0000-0000FEB30000}"/>
    <cellStyle name="Normal 3 4 6 4 4" xfId="11967" xr:uid="{00000000-0005-0000-0000-0000FFB30000}"/>
    <cellStyle name="Normal 3 4 6 4 4 2" xfId="38717" xr:uid="{00000000-0005-0000-0000-000000B40000}"/>
    <cellStyle name="Normal 3 4 6 4 5" xfId="16812" xr:uid="{00000000-0005-0000-0000-000001B40000}"/>
    <cellStyle name="Normal 3 4 6 4 5 2" xfId="43562" xr:uid="{00000000-0005-0000-0000-000002B40000}"/>
    <cellStyle name="Normal 3 4 6 4 6" xfId="19213" xr:uid="{00000000-0005-0000-0000-000003B40000}"/>
    <cellStyle name="Normal 3 4 6 4 6 2" xfId="45960" xr:uid="{00000000-0005-0000-0000-000004B40000}"/>
    <cellStyle name="Normal 3 4 6 4 7" xfId="21664" xr:uid="{00000000-0005-0000-0000-000005B40000}"/>
    <cellStyle name="Normal 3 4 6 4 7 2" xfId="48411" xr:uid="{00000000-0005-0000-0000-000006B40000}"/>
    <cellStyle name="Normal 3 4 6 4 8" xfId="26530" xr:uid="{00000000-0005-0000-0000-000007B40000}"/>
    <cellStyle name="Normal 3 4 6 4 8 2" xfId="53275" xr:uid="{00000000-0005-0000-0000-000008B40000}"/>
    <cellStyle name="Normal 3 4 6 4 9" xfId="29020" xr:uid="{00000000-0005-0000-0000-000009B40000}"/>
    <cellStyle name="Normal 3 4 6 5" xfId="3288" xr:uid="{00000000-0005-0000-0000-00000AB40000}"/>
    <cellStyle name="Normal 3 4 6 5 2" xfId="8147" xr:uid="{00000000-0005-0000-0000-00000BB40000}"/>
    <cellStyle name="Normal 3 4 6 5 2 2" xfId="34897" xr:uid="{00000000-0005-0000-0000-00000CB40000}"/>
    <cellStyle name="Normal 3 4 6 5 3" xfId="12915" xr:uid="{00000000-0005-0000-0000-00000DB40000}"/>
    <cellStyle name="Normal 3 4 6 5 3 2" xfId="39665" xr:uid="{00000000-0005-0000-0000-00000EB40000}"/>
    <cellStyle name="Normal 3 4 6 5 4" xfId="22690" xr:uid="{00000000-0005-0000-0000-00000FB40000}"/>
    <cellStyle name="Normal 3 4 6 5 4 2" xfId="49437" xr:uid="{00000000-0005-0000-0000-000010B40000}"/>
    <cellStyle name="Normal 3 4 6 5 5" xfId="30046" xr:uid="{00000000-0005-0000-0000-000011B40000}"/>
    <cellStyle name="Normal 3 4 6 6" xfId="5699" xr:uid="{00000000-0005-0000-0000-000012B40000}"/>
    <cellStyle name="Normal 3 4 6 6 2" xfId="32449" xr:uid="{00000000-0005-0000-0000-000013B40000}"/>
    <cellStyle name="Normal 3 4 6 7" xfId="10545" xr:uid="{00000000-0005-0000-0000-000014B40000}"/>
    <cellStyle name="Normal 3 4 6 7 2" xfId="37295" xr:uid="{00000000-0005-0000-0000-000015B40000}"/>
    <cellStyle name="Normal 3 4 6 8" xfId="15390" xr:uid="{00000000-0005-0000-0000-000016B40000}"/>
    <cellStyle name="Normal 3 4 6 8 2" xfId="42140" xr:uid="{00000000-0005-0000-0000-000017B40000}"/>
    <cellStyle name="Normal 3 4 6 9" xfId="17789" xr:uid="{00000000-0005-0000-0000-000018B40000}"/>
    <cellStyle name="Normal 3 4 6 9 2" xfId="44536" xr:uid="{00000000-0005-0000-0000-000019B40000}"/>
    <cellStyle name="Normal 3 4 7" xfId="1068" xr:uid="{00000000-0005-0000-0000-00001AB40000}"/>
    <cellStyle name="Normal 3 4 7 10" xfId="27835" xr:uid="{00000000-0005-0000-0000-00001BB40000}"/>
    <cellStyle name="Normal 3 4 7 2" xfId="2498" xr:uid="{00000000-0005-0000-0000-00001CB40000}"/>
    <cellStyle name="Normal 3 4 7 2 2" xfId="4981" xr:uid="{00000000-0005-0000-0000-00001DB40000}"/>
    <cellStyle name="Normal 3 4 7 2 2 2" xfId="9832" xr:uid="{00000000-0005-0000-0000-00001EB40000}"/>
    <cellStyle name="Normal 3 4 7 2 2 2 2" xfId="36582" xr:uid="{00000000-0005-0000-0000-00001FB40000}"/>
    <cellStyle name="Normal 3 4 7 2 2 3" xfId="14574" xr:uid="{00000000-0005-0000-0000-000020B40000}"/>
    <cellStyle name="Normal 3 4 7 2 2 3 2" xfId="41324" xr:uid="{00000000-0005-0000-0000-000021B40000}"/>
    <cellStyle name="Normal 3 4 7 2 2 4" xfId="24375" xr:uid="{00000000-0005-0000-0000-000022B40000}"/>
    <cellStyle name="Normal 3 4 7 2 2 4 2" xfId="51122" xr:uid="{00000000-0005-0000-0000-000023B40000}"/>
    <cellStyle name="Normal 3 4 7 2 2 5" xfId="31731" xr:uid="{00000000-0005-0000-0000-000024B40000}"/>
    <cellStyle name="Normal 3 4 7 2 3" xfId="7358" xr:uid="{00000000-0005-0000-0000-000025B40000}"/>
    <cellStyle name="Normal 3 4 7 2 3 2" xfId="34108" xr:uid="{00000000-0005-0000-0000-000026B40000}"/>
    <cellStyle name="Normal 3 4 7 2 4" xfId="12204" xr:uid="{00000000-0005-0000-0000-000027B40000}"/>
    <cellStyle name="Normal 3 4 7 2 4 2" xfId="38954" xr:uid="{00000000-0005-0000-0000-000028B40000}"/>
    <cellStyle name="Normal 3 4 7 2 5" xfId="17049" xr:uid="{00000000-0005-0000-0000-000029B40000}"/>
    <cellStyle name="Normal 3 4 7 2 5 2" xfId="43799" xr:uid="{00000000-0005-0000-0000-00002AB40000}"/>
    <cellStyle name="Normal 3 4 7 2 6" xfId="19450" xr:uid="{00000000-0005-0000-0000-00002BB40000}"/>
    <cellStyle name="Normal 3 4 7 2 6 2" xfId="46197" xr:uid="{00000000-0005-0000-0000-00002CB40000}"/>
    <cellStyle name="Normal 3 4 7 2 7" xfId="21901" xr:uid="{00000000-0005-0000-0000-00002DB40000}"/>
    <cellStyle name="Normal 3 4 7 2 7 2" xfId="48648" xr:uid="{00000000-0005-0000-0000-00002EB40000}"/>
    <cellStyle name="Normal 3 4 7 2 8" xfId="26767" xr:uid="{00000000-0005-0000-0000-00002FB40000}"/>
    <cellStyle name="Normal 3 4 7 2 8 2" xfId="53512" xr:uid="{00000000-0005-0000-0000-000030B40000}"/>
    <cellStyle name="Normal 3 4 7 2 9" xfId="29257" xr:uid="{00000000-0005-0000-0000-000031B40000}"/>
    <cellStyle name="Normal 3 4 7 3" xfId="3552" xr:uid="{00000000-0005-0000-0000-000032B40000}"/>
    <cellStyle name="Normal 3 4 7 3 2" xfId="8410" xr:uid="{00000000-0005-0000-0000-000033B40000}"/>
    <cellStyle name="Normal 3 4 7 3 2 2" xfId="35160" xr:uid="{00000000-0005-0000-0000-000034B40000}"/>
    <cellStyle name="Normal 3 4 7 3 3" xfId="13152" xr:uid="{00000000-0005-0000-0000-000035B40000}"/>
    <cellStyle name="Normal 3 4 7 3 3 2" xfId="39902" xr:uid="{00000000-0005-0000-0000-000036B40000}"/>
    <cellStyle name="Normal 3 4 7 3 4" xfId="22953" xr:uid="{00000000-0005-0000-0000-000037B40000}"/>
    <cellStyle name="Normal 3 4 7 3 4 2" xfId="49700" xr:uid="{00000000-0005-0000-0000-000038B40000}"/>
    <cellStyle name="Normal 3 4 7 3 5" xfId="30309" xr:uid="{00000000-0005-0000-0000-000039B40000}"/>
    <cellStyle name="Normal 3 4 7 4" xfId="5936" xr:uid="{00000000-0005-0000-0000-00003AB40000}"/>
    <cellStyle name="Normal 3 4 7 4 2" xfId="32686" xr:uid="{00000000-0005-0000-0000-00003BB40000}"/>
    <cellStyle name="Normal 3 4 7 5" xfId="10782" xr:uid="{00000000-0005-0000-0000-00003CB40000}"/>
    <cellStyle name="Normal 3 4 7 5 2" xfId="37532" xr:uid="{00000000-0005-0000-0000-00003DB40000}"/>
    <cellStyle name="Normal 3 4 7 6" xfId="15627" xr:uid="{00000000-0005-0000-0000-00003EB40000}"/>
    <cellStyle name="Normal 3 4 7 6 2" xfId="42377" xr:uid="{00000000-0005-0000-0000-00003FB40000}"/>
    <cellStyle name="Normal 3 4 7 7" xfId="18028" xr:uid="{00000000-0005-0000-0000-000040B40000}"/>
    <cellStyle name="Normal 3 4 7 7 2" xfId="44775" xr:uid="{00000000-0005-0000-0000-000041B40000}"/>
    <cellStyle name="Normal 3 4 7 8" xfId="20479" xr:uid="{00000000-0005-0000-0000-000042B40000}"/>
    <cellStyle name="Normal 3 4 7 8 2" xfId="47226" xr:uid="{00000000-0005-0000-0000-000043B40000}"/>
    <cellStyle name="Normal 3 4 7 9" xfId="25345" xr:uid="{00000000-0005-0000-0000-000044B40000}"/>
    <cellStyle name="Normal 3 4 7 9 2" xfId="52090" xr:uid="{00000000-0005-0000-0000-000045B40000}"/>
    <cellStyle name="Normal 3 4 8" xfId="1548" xr:uid="{00000000-0005-0000-0000-000046B40000}"/>
    <cellStyle name="Normal 3 4 8 2" xfId="4031" xr:uid="{00000000-0005-0000-0000-000047B40000}"/>
    <cellStyle name="Normal 3 4 8 2 2" xfId="8884" xr:uid="{00000000-0005-0000-0000-000048B40000}"/>
    <cellStyle name="Normal 3 4 8 2 2 2" xfId="35634" xr:uid="{00000000-0005-0000-0000-000049B40000}"/>
    <cellStyle name="Normal 3 4 8 2 3" xfId="13626" xr:uid="{00000000-0005-0000-0000-00004AB40000}"/>
    <cellStyle name="Normal 3 4 8 2 3 2" xfId="40376" xr:uid="{00000000-0005-0000-0000-00004BB40000}"/>
    <cellStyle name="Normal 3 4 8 2 4" xfId="23427" xr:uid="{00000000-0005-0000-0000-00004CB40000}"/>
    <cellStyle name="Normal 3 4 8 2 4 2" xfId="50174" xr:uid="{00000000-0005-0000-0000-00004DB40000}"/>
    <cellStyle name="Normal 3 4 8 2 5" xfId="30783" xr:uid="{00000000-0005-0000-0000-00004EB40000}"/>
    <cellStyle name="Normal 3 4 8 3" xfId="6410" xr:uid="{00000000-0005-0000-0000-00004FB40000}"/>
    <cellStyle name="Normal 3 4 8 3 2" xfId="33160" xr:uid="{00000000-0005-0000-0000-000050B40000}"/>
    <cellStyle name="Normal 3 4 8 4" xfId="11256" xr:uid="{00000000-0005-0000-0000-000051B40000}"/>
    <cellStyle name="Normal 3 4 8 4 2" xfId="38006" xr:uid="{00000000-0005-0000-0000-000052B40000}"/>
    <cellStyle name="Normal 3 4 8 5" xfId="16101" xr:uid="{00000000-0005-0000-0000-000053B40000}"/>
    <cellStyle name="Normal 3 4 8 5 2" xfId="42851" xr:uid="{00000000-0005-0000-0000-000054B40000}"/>
    <cellStyle name="Normal 3 4 8 6" xfId="18502" xr:uid="{00000000-0005-0000-0000-000055B40000}"/>
    <cellStyle name="Normal 3 4 8 6 2" xfId="45249" xr:uid="{00000000-0005-0000-0000-000056B40000}"/>
    <cellStyle name="Normal 3 4 8 7" xfId="20953" xr:uid="{00000000-0005-0000-0000-000057B40000}"/>
    <cellStyle name="Normal 3 4 8 7 2" xfId="47700" xr:uid="{00000000-0005-0000-0000-000058B40000}"/>
    <cellStyle name="Normal 3 4 8 8" xfId="25819" xr:uid="{00000000-0005-0000-0000-000059B40000}"/>
    <cellStyle name="Normal 3 4 8 8 2" xfId="52564" xr:uid="{00000000-0005-0000-0000-00005AB40000}"/>
    <cellStyle name="Normal 3 4 8 9" xfId="28309" xr:uid="{00000000-0005-0000-0000-00005BB40000}"/>
    <cellStyle name="Normal 3 4 9" xfId="2024" xr:uid="{00000000-0005-0000-0000-00005CB40000}"/>
    <cellStyle name="Normal 3 4 9 2" xfId="4507" xr:uid="{00000000-0005-0000-0000-00005DB40000}"/>
    <cellStyle name="Normal 3 4 9 2 2" xfId="9358" xr:uid="{00000000-0005-0000-0000-00005EB40000}"/>
    <cellStyle name="Normal 3 4 9 2 2 2" xfId="36108" xr:uid="{00000000-0005-0000-0000-00005FB40000}"/>
    <cellStyle name="Normal 3 4 9 2 3" xfId="14100" xr:uid="{00000000-0005-0000-0000-000060B40000}"/>
    <cellStyle name="Normal 3 4 9 2 3 2" xfId="40850" xr:uid="{00000000-0005-0000-0000-000061B40000}"/>
    <cellStyle name="Normal 3 4 9 2 4" xfId="23901" xr:uid="{00000000-0005-0000-0000-000062B40000}"/>
    <cellStyle name="Normal 3 4 9 2 4 2" xfId="50648" xr:uid="{00000000-0005-0000-0000-000063B40000}"/>
    <cellStyle name="Normal 3 4 9 2 5" xfId="31257" xr:uid="{00000000-0005-0000-0000-000064B40000}"/>
    <cellStyle name="Normal 3 4 9 3" xfId="6884" xr:uid="{00000000-0005-0000-0000-000065B40000}"/>
    <cellStyle name="Normal 3 4 9 3 2" xfId="33634" xr:uid="{00000000-0005-0000-0000-000066B40000}"/>
    <cellStyle name="Normal 3 4 9 4" xfId="11730" xr:uid="{00000000-0005-0000-0000-000067B40000}"/>
    <cellStyle name="Normal 3 4 9 4 2" xfId="38480" xr:uid="{00000000-0005-0000-0000-000068B40000}"/>
    <cellStyle name="Normal 3 4 9 5" xfId="16575" xr:uid="{00000000-0005-0000-0000-000069B40000}"/>
    <cellStyle name="Normal 3 4 9 5 2" xfId="43325" xr:uid="{00000000-0005-0000-0000-00006AB40000}"/>
    <cellStyle name="Normal 3 4 9 6" xfId="18976" xr:uid="{00000000-0005-0000-0000-00006BB40000}"/>
    <cellStyle name="Normal 3 4 9 6 2" xfId="45723" xr:uid="{00000000-0005-0000-0000-00006CB40000}"/>
    <cellStyle name="Normal 3 4 9 7" xfId="21427" xr:uid="{00000000-0005-0000-0000-00006DB40000}"/>
    <cellStyle name="Normal 3 4 9 7 2" xfId="48174" xr:uid="{00000000-0005-0000-0000-00006EB40000}"/>
    <cellStyle name="Normal 3 4 9 8" xfId="26293" xr:uid="{00000000-0005-0000-0000-00006FB40000}"/>
    <cellStyle name="Normal 3 4 9 8 2" xfId="53038" xr:uid="{00000000-0005-0000-0000-000070B40000}"/>
    <cellStyle name="Normal 3 4 9 9" xfId="28783" xr:uid="{00000000-0005-0000-0000-000071B40000}"/>
    <cellStyle name="Normal 3 5" xfId="107" xr:uid="{00000000-0005-0000-0000-000072B40000}"/>
    <cellStyle name="Normal 3 5 10" xfId="2979" xr:uid="{00000000-0005-0000-0000-000073B40000}"/>
    <cellStyle name="Normal 3 5 10 2" xfId="7838" xr:uid="{00000000-0005-0000-0000-000074B40000}"/>
    <cellStyle name="Normal 3 5 10 2 2" xfId="34588" xr:uid="{00000000-0005-0000-0000-000075B40000}"/>
    <cellStyle name="Normal 3 5 10 3" xfId="12684" xr:uid="{00000000-0005-0000-0000-000076B40000}"/>
    <cellStyle name="Normal 3 5 10 3 2" xfId="39434" xr:uid="{00000000-0005-0000-0000-000077B40000}"/>
    <cellStyle name="Normal 3 5 10 4" xfId="22381" xr:uid="{00000000-0005-0000-0000-000078B40000}"/>
    <cellStyle name="Normal 3 5 10 4 2" xfId="49128" xr:uid="{00000000-0005-0000-0000-000079B40000}"/>
    <cellStyle name="Normal 3 5 10 5" xfId="29737" xr:uid="{00000000-0005-0000-0000-00007AB40000}"/>
    <cellStyle name="Normal 3 5 11" xfId="5468" xr:uid="{00000000-0005-0000-0000-00007BB40000}"/>
    <cellStyle name="Normal 3 5 11 2" xfId="32218" xr:uid="{00000000-0005-0000-0000-00007CB40000}"/>
    <cellStyle name="Normal 3 5 12" xfId="10313" xr:uid="{00000000-0005-0000-0000-00007DB40000}"/>
    <cellStyle name="Normal 3 5 12 2" xfId="37063" xr:uid="{00000000-0005-0000-0000-00007EB40000}"/>
    <cellStyle name="Normal 3 5 13" xfId="15159" xr:uid="{00000000-0005-0000-0000-00007FB40000}"/>
    <cellStyle name="Normal 3 5 13 2" xfId="41909" xr:uid="{00000000-0005-0000-0000-000080B40000}"/>
    <cellStyle name="Normal 3 5 14" xfId="17534" xr:uid="{00000000-0005-0000-0000-000081B40000}"/>
    <cellStyle name="Normal 3 5 14 2" xfId="44281" xr:uid="{00000000-0005-0000-0000-000082B40000}"/>
    <cellStyle name="Normal 3 5 15" xfId="20010" xr:uid="{00000000-0005-0000-0000-000083B40000}"/>
    <cellStyle name="Normal 3 5 15 2" xfId="46757" xr:uid="{00000000-0005-0000-0000-000084B40000}"/>
    <cellStyle name="Normal 3 5 16" xfId="24876" xr:uid="{00000000-0005-0000-0000-000085B40000}"/>
    <cellStyle name="Normal 3 5 16 2" xfId="51622" xr:uid="{00000000-0005-0000-0000-000086B40000}"/>
    <cellStyle name="Normal 3 5 17" xfId="27263" xr:uid="{00000000-0005-0000-0000-000087B40000}"/>
    <cellStyle name="Normal 3 5 2" xfId="483" xr:uid="{00000000-0005-0000-0000-000088B40000}"/>
    <cellStyle name="Normal 3 5 2 10" xfId="15194" xr:uid="{00000000-0005-0000-0000-000089B40000}"/>
    <cellStyle name="Normal 3 5 2 10 2" xfId="41944" xr:uid="{00000000-0005-0000-0000-00008AB40000}"/>
    <cellStyle name="Normal 3 5 2 11" xfId="17585" xr:uid="{00000000-0005-0000-0000-00008BB40000}"/>
    <cellStyle name="Normal 3 5 2 11 2" xfId="44332" xr:uid="{00000000-0005-0000-0000-00008CB40000}"/>
    <cellStyle name="Normal 3 5 2 12" xfId="20045" xr:uid="{00000000-0005-0000-0000-00008DB40000}"/>
    <cellStyle name="Normal 3 5 2 12 2" xfId="46792" xr:uid="{00000000-0005-0000-0000-00008EB40000}"/>
    <cellStyle name="Normal 3 5 2 13" xfId="24911" xr:uid="{00000000-0005-0000-0000-00008FB40000}"/>
    <cellStyle name="Normal 3 5 2 13 2" xfId="51657" xr:uid="{00000000-0005-0000-0000-000090B40000}"/>
    <cellStyle name="Normal 3 5 2 14" xfId="27324" xr:uid="{00000000-0005-0000-0000-000091B40000}"/>
    <cellStyle name="Normal 3 5 2 2" xfId="696" xr:uid="{00000000-0005-0000-0000-000092B40000}"/>
    <cellStyle name="Normal 3 5 2 2 10" xfId="17727" xr:uid="{00000000-0005-0000-0000-000093B40000}"/>
    <cellStyle name="Normal 3 5 2 2 10 2" xfId="44474" xr:uid="{00000000-0005-0000-0000-000094B40000}"/>
    <cellStyle name="Normal 3 5 2 2 11" xfId="20181" xr:uid="{00000000-0005-0000-0000-000095B40000}"/>
    <cellStyle name="Normal 3 5 2 2 11 2" xfId="46928" xr:uid="{00000000-0005-0000-0000-000096B40000}"/>
    <cellStyle name="Normal 3 5 2 2 12" xfId="25047" xr:uid="{00000000-0005-0000-0000-000097B40000}"/>
    <cellStyle name="Normal 3 5 2 2 12 2" xfId="51793" xr:uid="{00000000-0005-0000-0000-000098B40000}"/>
    <cellStyle name="Normal 3 5 2 2 13" xfId="27505" xr:uid="{00000000-0005-0000-0000-000099B40000}"/>
    <cellStyle name="Normal 3 5 2 2 2" xfId="1007" xr:uid="{00000000-0005-0000-0000-00009AB40000}"/>
    <cellStyle name="Normal 3 5 2 2 2 10" xfId="20419" xr:uid="{00000000-0005-0000-0000-00009BB40000}"/>
    <cellStyle name="Normal 3 5 2 2 2 10 2" xfId="47166" xr:uid="{00000000-0005-0000-0000-00009CB40000}"/>
    <cellStyle name="Normal 3 5 2 2 2 11" xfId="25285" xr:uid="{00000000-0005-0000-0000-00009DB40000}"/>
    <cellStyle name="Normal 3 5 2 2 2 11 2" xfId="52030" xr:uid="{00000000-0005-0000-0000-00009EB40000}"/>
    <cellStyle name="Normal 3 5 2 2 2 12" xfId="27775" xr:uid="{00000000-0005-0000-0000-00009FB40000}"/>
    <cellStyle name="Normal 3 5 2 2 2 2" xfId="1484" xr:uid="{00000000-0005-0000-0000-0000A0B40000}"/>
    <cellStyle name="Normal 3 5 2 2 2 2 10" xfId="28249" xr:uid="{00000000-0005-0000-0000-0000A1B40000}"/>
    <cellStyle name="Normal 3 5 2 2 2 2 2" xfId="2912" xr:uid="{00000000-0005-0000-0000-0000A2B40000}"/>
    <cellStyle name="Normal 3 5 2 2 2 2 2 2" xfId="5395" xr:uid="{00000000-0005-0000-0000-0000A3B40000}"/>
    <cellStyle name="Normal 3 5 2 2 2 2 2 2 2" xfId="10246" xr:uid="{00000000-0005-0000-0000-0000A4B40000}"/>
    <cellStyle name="Normal 3 5 2 2 2 2 2 2 2 2" xfId="36996" xr:uid="{00000000-0005-0000-0000-0000A5B40000}"/>
    <cellStyle name="Normal 3 5 2 2 2 2 2 2 3" xfId="14988" xr:uid="{00000000-0005-0000-0000-0000A6B40000}"/>
    <cellStyle name="Normal 3 5 2 2 2 2 2 2 3 2" xfId="41738" xr:uid="{00000000-0005-0000-0000-0000A7B40000}"/>
    <cellStyle name="Normal 3 5 2 2 2 2 2 2 4" xfId="24789" xr:uid="{00000000-0005-0000-0000-0000A8B40000}"/>
    <cellStyle name="Normal 3 5 2 2 2 2 2 2 4 2" xfId="51536" xr:uid="{00000000-0005-0000-0000-0000A9B40000}"/>
    <cellStyle name="Normal 3 5 2 2 2 2 2 2 5" xfId="32145" xr:uid="{00000000-0005-0000-0000-0000AAB40000}"/>
    <cellStyle name="Normal 3 5 2 2 2 2 2 3" xfId="7772" xr:uid="{00000000-0005-0000-0000-0000ABB40000}"/>
    <cellStyle name="Normal 3 5 2 2 2 2 2 3 2" xfId="34522" xr:uid="{00000000-0005-0000-0000-0000ACB40000}"/>
    <cellStyle name="Normal 3 5 2 2 2 2 2 4" xfId="12618" xr:uid="{00000000-0005-0000-0000-0000ADB40000}"/>
    <cellStyle name="Normal 3 5 2 2 2 2 2 4 2" xfId="39368" xr:uid="{00000000-0005-0000-0000-0000AEB40000}"/>
    <cellStyle name="Normal 3 5 2 2 2 2 2 5" xfId="17463" xr:uid="{00000000-0005-0000-0000-0000AFB40000}"/>
    <cellStyle name="Normal 3 5 2 2 2 2 2 5 2" xfId="44213" xr:uid="{00000000-0005-0000-0000-0000B0B40000}"/>
    <cellStyle name="Normal 3 5 2 2 2 2 2 6" xfId="19864" xr:uid="{00000000-0005-0000-0000-0000B1B40000}"/>
    <cellStyle name="Normal 3 5 2 2 2 2 2 6 2" xfId="46611" xr:uid="{00000000-0005-0000-0000-0000B2B40000}"/>
    <cellStyle name="Normal 3 5 2 2 2 2 2 7" xfId="22315" xr:uid="{00000000-0005-0000-0000-0000B3B40000}"/>
    <cellStyle name="Normal 3 5 2 2 2 2 2 7 2" xfId="49062" xr:uid="{00000000-0005-0000-0000-0000B4B40000}"/>
    <cellStyle name="Normal 3 5 2 2 2 2 2 8" xfId="27181" xr:uid="{00000000-0005-0000-0000-0000B5B40000}"/>
    <cellStyle name="Normal 3 5 2 2 2 2 2 8 2" xfId="53926" xr:uid="{00000000-0005-0000-0000-0000B6B40000}"/>
    <cellStyle name="Normal 3 5 2 2 2 2 2 9" xfId="29671" xr:uid="{00000000-0005-0000-0000-0000B7B40000}"/>
    <cellStyle name="Normal 3 5 2 2 2 2 3" xfId="3967" xr:uid="{00000000-0005-0000-0000-0000B8B40000}"/>
    <cellStyle name="Normal 3 5 2 2 2 2 3 2" xfId="8824" xr:uid="{00000000-0005-0000-0000-0000B9B40000}"/>
    <cellStyle name="Normal 3 5 2 2 2 2 3 2 2" xfId="35574" xr:uid="{00000000-0005-0000-0000-0000BAB40000}"/>
    <cellStyle name="Normal 3 5 2 2 2 2 3 3" xfId="13566" xr:uid="{00000000-0005-0000-0000-0000BBB40000}"/>
    <cellStyle name="Normal 3 5 2 2 2 2 3 3 2" xfId="40316" xr:uid="{00000000-0005-0000-0000-0000BCB40000}"/>
    <cellStyle name="Normal 3 5 2 2 2 2 3 4" xfId="23367" xr:uid="{00000000-0005-0000-0000-0000BDB40000}"/>
    <cellStyle name="Normal 3 5 2 2 2 2 3 4 2" xfId="50114" xr:uid="{00000000-0005-0000-0000-0000BEB40000}"/>
    <cellStyle name="Normal 3 5 2 2 2 2 3 5" xfId="30723" xr:uid="{00000000-0005-0000-0000-0000BFB40000}"/>
    <cellStyle name="Normal 3 5 2 2 2 2 4" xfId="6350" xr:uid="{00000000-0005-0000-0000-0000C0B40000}"/>
    <cellStyle name="Normal 3 5 2 2 2 2 4 2" xfId="33100" xr:uid="{00000000-0005-0000-0000-0000C1B40000}"/>
    <cellStyle name="Normal 3 5 2 2 2 2 5" xfId="11196" xr:uid="{00000000-0005-0000-0000-0000C2B40000}"/>
    <cellStyle name="Normal 3 5 2 2 2 2 5 2" xfId="37946" xr:uid="{00000000-0005-0000-0000-0000C3B40000}"/>
    <cellStyle name="Normal 3 5 2 2 2 2 6" xfId="16041" xr:uid="{00000000-0005-0000-0000-0000C4B40000}"/>
    <cellStyle name="Normal 3 5 2 2 2 2 6 2" xfId="42791" xr:uid="{00000000-0005-0000-0000-0000C5B40000}"/>
    <cellStyle name="Normal 3 5 2 2 2 2 7" xfId="18442" xr:uid="{00000000-0005-0000-0000-0000C6B40000}"/>
    <cellStyle name="Normal 3 5 2 2 2 2 7 2" xfId="45189" xr:uid="{00000000-0005-0000-0000-0000C7B40000}"/>
    <cellStyle name="Normal 3 5 2 2 2 2 8" xfId="20893" xr:uid="{00000000-0005-0000-0000-0000C8B40000}"/>
    <cellStyle name="Normal 3 5 2 2 2 2 8 2" xfId="47640" xr:uid="{00000000-0005-0000-0000-0000C9B40000}"/>
    <cellStyle name="Normal 3 5 2 2 2 2 9" xfId="25759" xr:uid="{00000000-0005-0000-0000-0000CAB40000}"/>
    <cellStyle name="Normal 3 5 2 2 2 2 9 2" xfId="52504" xr:uid="{00000000-0005-0000-0000-0000CBB40000}"/>
    <cellStyle name="Normal 3 5 2 2 2 3" xfId="1963" xr:uid="{00000000-0005-0000-0000-0000CCB40000}"/>
    <cellStyle name="Normal 3 5 2 2 2 3 2" xfId="4446" xr:uid="{00000000-0005-0000-0000-0000CDB40000}"/>
    <cellStyle name="Normal 3 5 2 2 2 3 2 2" xfId="9298" xr:uid="{00000000-0005-0000-0000-0000CEB40000}"/>
    <cellStyle name="Normal 3 5 2 2 2 3 2 2 2" xfId="36048" xr:uid="{00000000-0005-0000-0000-0000CFB40000}"/>
    <cellStyle name="Normal 3 5 2 2 2 3 2 3" xfId="14040" xr:uid="{00000000-0005-0000-0000-0000D0B40000}"/>
    <cellStyle name="Normal 3 5 2 2 2 3 2 3 2" xfId="40790" xr:uid="{00000000-0005-0000-0000-0000D1B40000}"/>
    <cellStyle name="Normal 3 5 2 2 2 3 2 4" xfId="23841" xr:uid="{00000000-0005-0000-0000-0000D2B40000}"/>
    <cellStyle name="Normal 3 5 2 2 2 3 2 4 2" xfId="50588" xr:uid="{00000000-0005-0000-0000-0000D3B40000}"/>
    <cellStyle name="Normal 3 5 2 2 2 3 2 5" xfId="31197" xr:uid="{00000000-0005-0000-0000-0000D4B40000}"/>
    <cellStyle name="Normal 3 5 2 2 2 3 3" xfId="6824" xr:uid="{00000000-0005-0000-0000-0000D5B40000}"/>
    <cellStyle name="Normal 3 5 2 2 2 3 3 2" xfId="33574" xr:uid="{00000000-0005-0000-0000-0000D6B40000}"/>
    <cellStyle name="Normal 3 5 2 2 2 3 4" xfId="11670" xr:uid="{00000000-0005-0000-0000-0000D7B40000}"/>
    <cellStyle name="Normal 3 5 2 2 2 3 4 2" xfId="38420" xr:uid="{00000000-0005-0000-0000-0000D8B40000}"/>
    <cellStyle name="Normal 3 5 2 2 2 3 5" xfId="16515" xr:uid="{00000000-0005-0000-0000-0000D9B40000}"/>
    <cellStyle name="Normal 3 5 2 2 2 3 5 2" xfId="43265" xr:uid="{00000000-0005-0000-0000-0000DAB40000}"/>
    <cellStyle name="Normal 3 5 2 2 2 3 6" xfId="18916" xr:uid="{00000000-0005-0000-0000-0000DBB40000}"/>
    <cellStyle name="Normal 3 5 2 2 2 3 6 2" xfId="45663" xr:uid="{00000000-0005-0000-0000-0000DCB40000}"/>
    <cellStyle name="Normal 3 5 2 2 2 3 7" xfId="21367" xr:uid="{00000000-0005-0000-0000-0000DDB40000}"/>
    <cellStyle name="Normal 3 5 2 2 2 3 7 2" xfId="48114" xr:uid="{00000000-0005-0000-0000-0000DEB40000}"/>
    <cellStyle name="Normal 3 5 2 2 2 3 8" xfId="26233" xr:uid="{00000000-0005-0000-0000-0000DFB40000}"/>
    <cellStyle name="Normal 3 5 2 2 2 3 8 2" xfId="52978" xr:uid="{00000000-0005-0000-0000-0000E0B40000}"/>
    <cellStyle name="Normal 3 5 2 2 2 3 9" xfId="28723" xr:uid="{00000000-0005-0000-0000-0000E1B40000}"/>
    <cellStyle name="Normal 3 5 2 2 2 4" xfId="2438" xr:uid="{00000000-0005-0000-0000-0000E2B40000}"/>
    <cellStyle name="Normal 3 5 2 2 2 4 2" xfId="4921" xr:uid="{00000000-0005-0000-0000-0000E3B40000}"/>
    <cellStyle name="Normal 3 5 2 2 2 4 2 2" xfId="9772" xr:uid="{00000000-0005-0000-0000-0000E4B40000}"/>
    <cellStyle name="Normal 3 5 2 2 2 4 2 2 2" xfId="36522" xr:uid="{00000000-0005-0000-0000-0000E5B40000}"/>
    <cellStyle name="Normal 3 5 2 2 2 4 2 3" xfId="14514" xr:uid="{00000000-0005-0000-0000-0000E6B40000}"/>
    <cellStyle name="Normal 3 5 2 2 2 4 2 3 2" xfId="41264" xr:uid="{00000000-0005-0000-0000-0000E7B40000}"/>
    <cellStyle name="Normal 3 5 2 2 2 4 2 4" xfId="24315" xr:uid="{00000000-0005-0000-0000-0000E8B40000}"/>
    <cellStyle name="Normal 3 5 2 2 2 4 2 4 2" xfId="51062" xr:uid="{00000000-0005-0000-0000-0000E9B40000}"/>
    <cellStyle name="Normal 3 5 2 2 2 4 2 5" xfId="31671" xr:uid="{00000000-0005-0000-0000-0000EAB40000}"/>
    <cellStyle name="Normal 3 5 2 2 2 4 3" xfId="7298" xr:uid="{00000000-0005-0000-0000-0000EBB40000}"/>
    <cellStyle name="Normal 3 5 2 2 2 4 3 2" xfId="34048" xr:uid="{00000000-0005-0000-0000-0000ECB40000}"/>
    <cellStyle name="Normal 3 5 2 2 2 4 4" xfId="12144" xr:uid="{00000000-0005-0000-0000-0000EDB40000}"/>
    <cellStyle name="Normal 3 5 2 2 2 4 4 2" xfId="38894" xr:uid="{00000000-0005-0000-0000-0000EEB40000}"/>
    <cellStyle name="Normal 3 5 2 2 2 4 5" xfId="16989" xr:uid="{00000000-0005-0000-0000-0000EFB40000}"/>
    <cellStyle name="Normal 3 5 2 2 2 4 5 2" xfId="43739" xr:uid="{00000000-0005-0000-0000-0000F0B40000}"/>
    <cellStyle name="Normal 3 5 2 2 2 4 6" xfId="19390" xr:uid="{00000000-0005-0000-0000-0000F1B40000}"/>
    <cellStyle name="Normal 3 5 2 2 2 4 6 2" xfId="46137" xr:uid="{00000000-0005-0000-0000-0000F2B40000}"/>
    <cellStyle name="Normal 3 5 2 2 2 4 7" xfId="21841" xr:uid="{00000000-0005-0000-0000-0000F3B40000}"/>
    <cellStyle name="Normal 3 5 2 2 2 4 7 2" xfId="48588" xr:uid="{00000000-0005-0000-0000-0000F4B40000}"/>
    <cellStyle name="Normal 3 5 2 2 2 4 8" xfId="26707" xr:uid="{00000000-0005-0000-0000-0000F5B40000}"/>
    <cellStyle name="Normal 3 5 2 2 2 4 8 2" xfId="53452" xr:uid="{00000000-0005-0000-0000-0000F6B40000}"/>
    <cellStyle name="Normal 3 5 2 2 2 4 9" xfId="29197" xr:uid="{00000000-0005-0000-0000-0000F7B40000}"/>
    <cellStyle name="Normal 3 5 2 2 2 5" xfId="3491" xr:uid="{00000000-0005-0000-0000-0000F8B40000}"/>
    <cellStyle name="Normal 3 5 2 2 2 5 2" xfId="8350" xr:uid="{00000000-0005-0000-0000-0000F9B40000}"/>
    <cellStyle name="Normal 3 5 2 2 2 5 2 2" xfId="35100" xr:uid="{00000000-0005-0000-0000-0000FAB40000}"/>
    <cellStyle name="Normal 3 5 2 2 2 5 3" xfId="13092" xr:uid="{00000000-0005-0000-0000-0000FBB40000}"/>
    <cellStyle name="Normal 3 5 2 2 2 5 3 2" xfId="39842" xr:uid="{00000000-0005-0000-0000-0000FCB40000}"/>
    <cellStyle name="Normal 3 5 2 2 2 5 4" xfId="22893" xr:uid="{00000000-0005-0000-0000-0000FDB40000}"/>
    <cellStyle name="Normal 3 5 2 2 2 5 4 2" xfId="49640" xr:uid="{00000000-0005-0000-0000-0000FEB40000}"/>
    <cellStyle name="Normal 3 5 2 2 2 5 5" xfId="30249" xr:uid="{00000000-0005-0000-0000-0000FFB40000}"/>
    <cellStyle name="Normal 3 5 2 2 2 6" xfId="5876" xr:uid="{00000000-0005-0000-0000-000000B50000}"/>
    <cellStyle name="Normal 3 5 2 2 2 6 2" xfId="32626" xr:uid="{00000000-0005-0000-0000-000001B50000}"/>
    <cellStyle name="Normal 3 5 2 2 2 7" xfId="10722" xr:uid="{00000000-0005-0000-0000-000002B50000}"/>
    <cellStyle name="Normal 3 5 2 2 2 7 2" xfId="37472" xr:uid="{00000000-0005-0000-0000-000003B50000}"/>
    <cellStyle name="Normal 3 5 2 2 2 8" xfId="15567" xr:uid="{00000000-0005-0000-0000-000004B50000}"/>
    <cellStyle name="Normal 3 5 2 2 2 8 2" xfId="42317" xr:uid="{00000000-0005-0000-0000-000005B50000}"/>
    <cellStyle name="Normal 3 5 2 2 2 9" xfId="17968" xr:uid="{00000000-0005-0000-0000-000006B50000}"/>
    <cellStyle name="Normal 3 5 2 2 2 9 2" xfId="44715" xr:uid="{00000000-0005-0000-0000-000007B50000}"/>
    <cellStyle name="Normal 3 5 2 2 3" xfId="1245" xr:uid="{00000000-0005-0000-0000-000008B50000}"/>
    <cellStyle name="Normal 3 5 2 2 3 10" xfId="28012" xr:uid="{00000000-0005-0000-0000-000009B50000}"/>
    <cellStyle name="Normal 3 5 2 2 3 2" xfId="2675" xr:uid="{00000000-0005-0000-0000-00000AB50000}"/>
    <cellStyle name="Normal 3 5 2 2 3 2 2" xfId="5158" xr:uid="{00000000-0005-0000-0000-00000BB50000}"/>
    <cellStyle name="Normal 3 5 2 2 3 2 2 2" xfId="10009" xr:uid="{00000000-0005-0000-0000-00000CB50000}"/>
    <cellStyle name="Normal 3 5 2 2 3 2 2 2 2" xfId="36759" xr:uid="{00000000-0005-0000-0000-00000DB50000}"/>
    <cellStyle name="Normal 3 5 2 2 3 2 2 3" xfId="14751" xr:uid="{00000000-0005-0000-0000-00000EB50000}"/>
    <cellStyle name="Normal 3 5 2 2 3 2 2 3 2" xfId="41501" xr:uid="{00000000-0005-0000-0000-00000FB50000}"/>
    <cellStyle name="Normal 3 5 2 2 3 2 2 4" xfId="24552" xr:uid="{00000000-0005-0000-0000-000010B50000}"/>
    <cellStyle name="Normal 3 5 2 2 3 2 2 4 2" xfId="51299" xr:uid="{00000000-0005-0000-0000-000011B50000}"/>
    <cellStyle name="Normal 3 5 2 2 3 2 2 5" xfId="31908" xr:uid="{00000000-0005-0000-0000-000012B50000}"/>
    <cellStyle name="Normal 3 5 2 2 3 2 3" xfId="7535" xr:uid="{00000000-0005-0000-0000-000013B50000}"/>
    <cellStyle name="Normal 3 5 2 2 3 2 3 2" xfId="34285" xr:uid="{00000000-0005-0000-0000-000014B50000}"/>
    <cellStyle name="Normal 3 5 2 2 3 2 4" xfId="12381" xr:uid="{00000000-0005-0000-0000-000015B50000}"/>
    <cellStyle name="Normal 3 5 2 2 3 2 4 2" xfId="39131" xr:uid="{00000000-0005-0000-0000-000016B50000}"/>
    <cellStyle name="Normal 3 5 2 2 3 2 5" xfId="17226" xr:uid="{00000000-0005-0000-0000-000017B50000}"/>
    <cellStyle name="Normal 3 5 2 2 3 2 5 2" xfId="43976" xr:uid="{00000000-0005-0000-0000-000018B50000}"/>
    <cellStyle name="Normal 3 5 2 2 3 2 6" xfId="19627" xr:uid="{00000000-0005-0000-0000-000019B50000}"/>
    <cellStyle name="Normal 3 5 2 2 3 2 6 2" xfId="46374" xr:uid="{00000000-0005-0000-0000-00001AB50000}"/>
    <cellStyle name="Normal 3 5 2 2 3 2 7" xfId="22078" xr:uid="{00000000-0005-0000-0000-00001BB50000}"/>
    <cellStyle name="Normal 3 5 2 2 3 2 7 2" xfId="48825" xr:uid="{00000000-0005-0000-0000-00001CB50000}"/>
    <cellStyle name="Normal 3 5 2 2 3 2 8" xfId="26944" xr:uid="{00000000-0005-0000-0000-00001DB50000}"/>
    <cellStyle name="Normal 3 5 2 2 3 2 8 2" xfId="53689" xr:uid="{00000000-0005-0000-0000-00001EB50000}"/>
    <cellStyle name="Normal 3 5 2 2 3 2 9" xfId="29434" xr:uid="{00000000-0005-0000-0000-00001FB50000}"/>
    <cellStyle name="Normal 3 5 2 2 3 3" xfId="3729" xr:uid="{00000000-0005-0000-0000-000020B50000}"/>
    <cellStyle name="Normal 3 5 2 2 3 3 2" xfId="8587" xr:uid="{00000000-0005-0000-0000-000021B50000}"/>
    <cellStyle name="Normal 3 5 2 2 3 3 2 2" xfId="35337" xr:uid="{00000000-0005-0000-0000-000022B50000}"/>
    <cellStyle name="Normal 3 5 2 2 3 3 3" xfId="13329" xr:uid="{00000000-0005-0000-0000-000023B50000}"/>
    <cellStyle name="Normal 3 5 2 2 3 3 3 2" xfId="40079" xr:uid="{00000000-0005-0000-0000-000024B50000}"/>
    <cellStyle name="Normal 3 5 2 2 3 3 4" xfId="23130" xr:uid="{00000000-0005-0000-0000-000025B50000}"/>
    <cellStyle name="Normal 3 5 2 2 3 3 4 2" xfId="49877" xr:uid="{00000000-0005-0000-0000-000026B50000}"/>
    <cellStyle name="Normal 3 5 2 2 3 3 5" xfId="30486" xr:uid="{00000000-0005-0000-0000-000027B50000}"/>
    <cellStyle name="Normal 3 5 2 2 3 4" xfId="6113" xr:uid="{00000000-0005-0000-0000-000028B50000}"/>
    <cellStyle name="Normal 3 5 2 2 3 4 2" xfId="32863" xr:uid="{00000000-0005-0000-0000-000029B50000}"/>
    <cellStyle name="Normal 3 5 2 2 3 5" xfId="10959" xr:uid="{00000000-0005-0000-0000-00002AB50000}"/>
    <cellStyle name="Normal 3 5 2 2 3 5 2" xfId="37709" xr:uid="{00000000-0005-0000-0000-00002BB50000}"/>
    <cellStyle name="Normal 3 5 2 2 3 6" xfId="15804" xr:uid="{00000000-0005-0000-0000-00002CB50000}"/>
    <cellStyle name="Normal 3 5 2 2 3 6 2" xfId="42554" xr:uid="{00000000-0005-0000-0000-00002DB50000}"/>
    <cellStyle name="Normal 3 5 2 2 3 7" xfId="18205" xr:uid="{00000000-0005-0000-0000-00002EB50000}"/>
    <cellStyle name="Normal 3 5 2 2 3 7 2" xfId="44952" xr:uid="{00000000-0005-0000-0000-00002FB50000}"/>
    <cellStyle name="Normal 3 5 2 2 3 8" xfId="20656" xr:uid="{00000000-0005-0000-0000-000030B50000}"/>
    <cellStyle name="Normal 3 5 2 2 3 8 2" xfId="47403" xr:uid="{00000000-0005-0000-0000-000031B50000}"/>
    <cellStyle name="Normal 3 5 2 2 3 9" xfId="25522" xr:uid="{00000000-0005-0000-0000-000032B50000}"/>
    <cellStyle name="Normal 3 5 2 2 3 9 2" xfId="52267" xr:uid="{00000000-0005-0000-0000-000033B50000}"/>
    <cellStyle name="Normal 3 5 2 2 4" xfId="1725" xr:uid="{00000000-0005-0000-0000-000034B50000}"/>
    <cellStyle name="Normal 3 5 2 2 4 2" xfId="4208" xr:uid="{00000000-0005-0000-0000-000035B50000}"/>
    <cellStyle name="Normal 3 5 2 2 4 2 2" xfId="9061" xr:uid="{00000000-0005-0000-0000-000036B50000}"/>
    <cellStyle name="Normal 3 5 2 2 4 2 2 2" xfId="35811" xr:uid="{00000000-0005-0000-0000-000037B50000}"/>
    <cellStyle name="Normal 3 5 2 2 4 2 3" xfId="13803" xr:uid="{00000000-0005-0000-0000-000038B50000}"/>
    <cellStyle name="Normal 3 5 2 2 4 2 3 2" xfId="40553" xr:uid="{00000000-0005-0000-0000-000039B50000}"/>
    <cellStyle name="Normal 3 5 2 2 4 2 4" xfId="23604" xr:uid="{00000000-0005-0000-0000-00003AB50000}"/>
    <cellStyle name="Normal 3 5 2 2 4 2 4 2" xfId="50351" xr:uid="{00000000-0005-0000-0000-00003BB50000}"/>
    <cellStyle name="Normal 3 5 2 2 4 2 5" xfId="30960" xr:uid="{00000000-0005-0000-0000-00003CB50000}"/>
    <cellStyle name="Normal 3 5 2 2 4 3" xfId="6587" xr:uid="{00000000-0005-0000-0000-00003DB50000}"/>
    <cellStyle name="Normal 3 5 2 2 4 3 2" xfId="33337" xr:uid="{00000000-0005-0000-0000-00003EB50000}"/>
    <cellStyle name="Normal 3 5 2 2 4 4" xfId="11433" xr:uid="{00000000-0005-0000-0000-00003FB50000}"/>
    <cellStyle name="Normal 3 5 2 2 4 4 2" xfId="38183" xr:uid="{00000000-0005-0000-0000-000040B50000}"/>
    <cellStyle name="Normal 3 5 2 2 4 5" xfId="16278" xr:uid="{00000000-0005-0000-0000-000041B50000}"/>
    <cellStyle name="Normal 3 5 2 2 4 5 2" xfId="43028" xr:uid="{00000000-0005-0000-0000-000042B50000}"/>
    <cellStyle name="Normal 3 5 2 2 4 6" xfId="18679" xr:uid="{00000000-0005-0000-0000-000043B50000}"/>
    <cellStyle name="Normal 3 5 2 2 4 6 2" xfId="45426" xr:uid="{00000000-0005-0000-0000-000044B50000}"/>
    <cellStyle name="Normal 3 5 2 2 4 7" xfId="21130" xr:uid="{00000000-0005-0000-0000-000045B50000}"/>
    <cellStyle name="Normal 3 5 2 2 4 7 2" xfId="47877" xr:uid="{00000000-0005-0000-0000-000046B50000}"/>
    <cellStyle name="Normal 3 5 2 2 4 8" xfId="25996" xr:uid="{00000000-0005-0000-0000-000047B50000}"/>
    <cellStyle name="Normal 3 5 2 2 4 8 2" xfId="52741" xr:uid="{00000000-0005-0000-0000-000048B50000}"/>
    <cellStyle name="Normal 3 5 2 2 4 9" xfId="28486" xr:uid="{00000000-0005-0000-0000-000049B50000}"/>
    <cellStyle name="Normal 3 5 2 2 5" xfId="2201" xr:uid="{00000000-0005-0000-0000-00004AB50000}"/>
    <cellStyle name="Normal 3 5 2 2 5 2" xfId="4684" xr:uid="{00000000-0005-0000-0000-00004BB50000}"/>
    <cellStyle name="Normal 3 5 2 2 5 2 2" xfId="9535" xr:uid="{00000000-0005-0000-0000-00004CB50000}"/>
    <cellStyle name="Normal 3 5 2 2 5 2 2 2" xfId="36285" xr:uid="{00000000-0005-0000-0000-00004DB50000}"/>
    <cellStyle name="Normal 3 5 2 2 5 2 3" xfId="14277" xr:uid="{00000000-0005-0000-0000-00004EB50000}"/>
    <cellStyle name="Normal 3 5 2 2 5 2 3 2" xfId="41027" xr:uid="{00000000-0005-0000-0000-00004FB50000}"/>
    <cellStyle name="Normal 3 5 2 2 5 2 4" xfId="24078" xr:uid="{00000000-0005-0000-0000-000050B50000}"/>
    <cellStyle name="Normal 3 5 2 2 5 2 4 2" xfId="50825" xr:uid="{00000000-0005-0000-0000-000051B50000}"/>
    <cellStyle name="Normal 3 5 2 2 5 2 5" xfId="31434" xr:uid="{00000000-0005-0000-0000-000052B50000}"/>
    <cellStyle name="Normal 3 5 2 2 5 3" xfId="7061" xr:uid="{00000000-0005-0000-0000-000053B50000}"/>
    <cellStyle name="Normal 3 5 2 2 5 3 2" xfId="33811" xr:uid="{00000000-0005-0000-0000-000054B50000}"/>
    <cellStyle name="Normal 3 5 2 2 5 4" xfId="11907" xr:uid="{00000000-0005-0000-0000-000055B50000}"/>
    <cellStyle name="Normal 3 5 2 2 5 4 2" xfId="38657" xr:uid="{00000000-0005-0000-0000-000056B50000}"/>
    <cellStyle name="Normal 3 5 2 2 5 5" xfId="16752" xr:uid="{00000000-0005-0000-0000-000057B50000}"/>
    <cellStyle name="Normal 3 5 2 2 5 5 2" xfId="43502" xr:uid="{00000000-0005-0000-0000-000058B50000}"/>
    <cellStyle name="Normal 3 5 2 2 5 6" xfId="19153" xr:uid="{00000000-0005-0000-0000-000059B50000}"/>
    <cellStyle name="Normal 3 5 2 2 5 6 2" xfId="45900" xr:uid="{00000000-0005-0000-0000-00005AB50000}"/>
    <cellStyle name="Normal 3 5 2 2 5 7" xfId="21604" xr:uid="{00000000-0005-0000-0000-00005BB50000}"/>
    <cellStyle name="Normal 3 5 2 2 5 7 2" xfId="48351" xr:uid="{00000000-0005-0000-0000-00005CB50000}"/>
    <cellStyle name="Normal 3 5 2 2 5 8" xfId="26470" xr:uid="{00000000-0005-0000-0000-00005DB50000}"/>
    <cellStyle name="Normal 3 5 2 2 5 8 2" xfId="53215" xr:uid="{00000000-0005-0000-0000-00005EB50000}"/>
    <cellStyle name="Normal 3 5 2 2 5 9" xfId="28960" xr:uid="{00000000-0005-0000-0000-00005FB50000}"/>
    <cellStyle name="Normal 3 5 2 2 6" xfId="3221" xr:uid="{00000000-0005-0000-0000-000060B50000}"/>
    <cellStyle name="Normal 3 5 2 2 6 2" xfId="8080" xr:uid="{00000000-0005-0000-0000-000061B50000}"/>
    <cellStyle name="Normal 3 5 2 2 6 2 2" xfId="34830" xr:uid="{00000000-0005-0000-0000-000062B50000}"/>
    <cellStyle name="Normal 3 5 2 2 6 3" xfId="12855" xr:uid="{00000000-0005-0000-0000-000063B50000}"/>
    <cellStyle name="Normal 3 5 2 2 6 3 2" xfId="39605" xr:uid="{00000000-0005-0000-0000-000064B50000}"/>
    <cellStyle name="Normal 3 5 2 2 6 4" xfId="22623" xr:uid="{00000000-0005-0000-0000-000065B50000}"/>
    <cellStyle name="Normal 3 5 2 2 6 4 2" xfId="49370" xr:uid="{00000000-0005-0000-0000-000066B50000}"/>
    <cellStyle name="Normal 3 5 2 2 6 5" xfId="29979" xr:uid="{00000000-0005-0000-0000-000067B50000}"/>
    <cellStyle name="Normal 3 5 2 2 7" xfId="5639" xr:uid="{00000000-0005-0000-0000-000068B50000}"/>
    <cellStyle name="Normal 3 5 2 2 7 2" xfId="32389" xr:uid="{00000000-0005-0000-0000-000069B50000}"/>
    <cellStyle name="Normal 3 5 2 2 8" xfId="10484" xr:uid="{00000000-0005-0000-0000-00006AB50000}"/>
    <cellStyle name="Normal 3 5 2 2 8 2" xfId="37234" xr:uid="{00000000-0005-0000-0000-00006BB50000}"/>
    <cellStyle name="Normal 3 5 2 2 9" xfId="15330" xr:uid="{00000000-0005-0000-0000-00006CB50000}"/>
    <cellStyle name="Normal 3 5 2 2 9 2" xfId="42080" xr:uid="{00000000-0005-0000-0000-00006DB50000}"/>
    <cellStyle name="Normal 3 5 2 3" xfId="840" xr:uid="{00000000-0005-0000-0000-00006EB50000}"/>
    <cellStyle name="Normal 3 5 2 3 10" xfId="20283" xr:uid="{00000000-0005-0000-0000-00006FB50000}"/>
    <cellStyle name="Normal 3 5 2 3 10 2" xfId="47030" xr:uid="{00000000-0005-0000-0000-000070B50000}"/>
    <cellStyle name="Normal 3 5 2 3 11" xfId="25149" xr:uid="{00000000-0005-0000-0000-000071B50000}"/>
    <cellStyle name="Normal 3 5 2 3 11 2" xfId="51894" xr:uid="{00000000-0005-0000-0000-000072B50000}"/>
    <cellStyle name="Normal 3 5 2 3 12" xfId="27613" xr:uid="{00000000-0005-0000-0000-000073B50000}"/>
    <cellStyle name="Normal 3 5 2 3 2" xfId="1348" xr:uid="{00000000-0005-0000-0000-000074B50000}"/>
    <cellStyle name="Normal 3 5 2 3 2 10" xfId="28113" xr:uid="{00000000-0005-0000-0000-000075B50000}"/>
    <cellStyle name="Normal 3 5 2 3 2 2" xfId="2776" xr:uid="{00000000-0005-0000-0000-000076B50000}"/>
    <cellStyle name="Normal 3 5 2 3 2 2 2" xfId="5259" xr:uid="{00000000-0005-0000-0000-000077B50000}"/>
    <cellStyle name="Normal 3 5 2 3 2 2 2 2" xfId="10110" xr:uid="{00000000-0005-0000-0000-000078B50000}"/>
    <cellStyle name="Normal 3 5 2 3 2 2 2 2 2" xfId="36860" xr:uid="{00000000-0005-0000-0000-000079B50000}"/>
    <cellStyle name="Normal 3 5 2 3 2 2 2 3" xfId="14852" xr:uid="{00000000-0005-0000-0000-00007AB50000}"/>
    <cellStyle name="Normal 3 5 2 3 2 2 2 3 2" xfId="41602" xr:uid="{00000000-0005-0000-0000-00007BB50000}"/>
    <cellStyle name="Normal 3 5 2 3 2 2 2 4" xfId="24653" xr:uid="{00000000-0005-0000-0000-00007CB50000}"/>
    <cellStyle name="Normal 3 5 2 3 2 2 2 4 2" xfId="51400" xr:uid="{00000000-0005-0000-0000-00007DB50000}"/>
    <cellStyle name="Normal 3 5 2 3 2 2 2 5" xfId="32009" xr:uid="{00000000-0005-0000-0000-00007EB50000}"/>
    <cellStyle name="Normal 3 5 2 3 2 2 3" xfId="7636" xr:uid="{00000000-0005-0000-0000-00007FB50000}"/>
    <cellStyle name="Normal 3 5 2 3 2 2 3 2" xfId="34386" xr:uid="{00000000-0005-0000-0000-000080B50000}"/>
    <cellStyle name="Normal 3 5 2 3 2 2 4" xfId="12482" xr:uid="{00000000-0005-0000-0000-000081B50000}"/>
    <cellStyle name="Normal 3 5 2 3 2 2 4 2" xfId="39232" xr:uid="{00000000-0005-0000-0000-000082B50000}"/>
    <cellStyle name="Normal 3 5 2 3 2 2 5" xfId="17327" xr:uid="{00000000-0005-0000-0000-000083B50000}"/>
    <cellStyle name="Normal 3 5 2 3 2 2 5 2" xfId="44077" xr:uid="{00000000-0005-0000-0000-000084B50000}"/>
    <cellStyle name="Normal 3 5 2 3 2 2 6" xfId="19728" xr:uid="{00000000-0005-0000-0000-000085B50000}"/>
    <cellStyle name="Normal 3 5 2 3 2 2 6 2" xfId="46475" xr:uid="{00000000-0005-0000-0000-000086B50000}"/>
    <cellStyle name="Normal 3 5 2 3 2 2 7" xfId="22179" xr:uid="{00000000-0005-0000-0000-000087B50000}"/>
    <cellStyle name="Normal 3 5 2 3 2 2 7 2" xfId="48926" xr:uid="{00000000-0005-0000-0000-000088B50000}"/>
    <cellStyle name="Normal 3 5 2 3 2 2 8" xfId="27045" xr:uid="{00000000-0005-0000-0000-000089B50000}"/>
    <cellStyle name="Normal 3 5 2 3 2 2 8 2" xfId="53790" xr:uid="{00000000-0005-0000-0000-00008AB50000}"/>
    <cellStyle name="Normal 3 5 2 3 2 2 9" xfId="29535" xr:uid="{00000000-0005-0000-0000-00008BB50000}"/>
    <cellStyle name="Normal 3 5 2 3 2 3" xfId="3831" xr:uid="{00000000-0005-0000-0000-00008CB50000}"/>
    <cellStyle name="Normal 3 5 2 3 2 3 2" xfId="8688" xr:uid="{00000000-0005-0000-0000-00008DB50000}"/>
    <cellStyle name="Normal 3 5 2 3 2 3 2 2" xfId="35438" xr:uid="{00000000-0005-0000-0000-00008EB50000}"/>
    <cellStyle name="Normal 3 5 2 3 2 3 3" xfId="13430" xr:uid="{00000000-0005-0000-0000-00008FB50000}"/>
    <cellStyle name="Normal 3 5 2 3 2 3 3 2" xfId="40180" xr:uid="{00000000-0005-0000-0000-000090B50000}"/>
    <cellStyle name="Normal 3 5 2 3 2 3 4" xfId="23231" xr:uid="{00000000-0005-0000-0000-000091B50000}"/>
    <cellStyle name="Normal 3 5 2 3 2 3 4 2" xfId="49978" xr:uid="{00000000-0005-0000-0000-000092B50000}"/>
    <cellStyle name="Normal 3 5 2 3 2 3 5" xfId="30587" xr:uid="{00000000-0005-0000-0000-000093B50000}"/>
    <cellStyle name="Normal 3 5 2 3 2 4" xfId="6214" xr:uid="{00000000-0005-0000-0000-000094B50000}"/>
    <cellStyle name="Normal 3 5 2 3 2 4 2" xfId="32964" xr:uid="{00000000-0005-0000-0000-000095B50000}"/>
    <cellStyle name="Normal 3 5 2 3 2 5" xfId="11060" xr:uid="{00000000-0005-0000-0000-000096B50000}"/>
    <cellStyle name="Normal 3 5 2 3 2 5 2" xfId="37810" xr:uid="{00000000-0005-0000-0000-000097B50000}"/>
    <cellStyle name="Normal 3 5 2 3 2 6" xfId="15905" xr:uid="{00000000-0005-0000-0000-000098B50000}"/>
    <cellStyle name="Normal 3 5 2 3 2 6 2" xfId="42655" xr:uid="{00000000-0005-0000-0000-000099B50000}"/>
    <cellStyle name="Normal 3 5 2 3 2 7" xfId="18306" xr:uid="{00000000-0005-0000-0000-00009AB50000}"/>
    <cellStyle name="Normal 3 5 2 3 2 7 2" xfId="45053" xr:uid="{00000000-0005-0000-0000-00009BB50000}"/>
    <cellStyle name="Normal 3 5 2 3 2 8" xfId="20757" xr:uid="{00000000-0005-0000-0000-00009CB50000}"/>
    <cellStyle name="Normal 3 5 2 3 2 8 2" xfId="47504" xr:uid="{00000000-0005-0000-0000-00009DB50000}"/>
    <cellStyle name="Normal 3 5 2 3 2 9" xfId="25623" xr:uid="{00000000-0005-0000-0000-00009EB50000}"/>
    <cellStyle name="Normal 3 5 2 3 2 9 2" xfId="52368" xr:uid="{00000000-0005-0000-0000-00009FB50000}"/>
    <cellStyle name="Normal 3 5 2 3 3" xfId="1827" xr:uid="{00000000-0005-0000-0000-0000A0B50000}"/>
    <cellStyle name="Normal 3 5 2 3 3 2" xfId="4310" xr:uid="{00000000-0005-0000-0000-0000A1B50000}"/>
    <cellStyle name="Normal 3 5 2 3 3 2 2" xfId="9162" xr:uid="{00000000-0005-0000-0000-0000A2B50000}"/>
    <cellStyle name="Normal 3 5 2 3 3 2 2 2" xfId="35912" xr:uid="{00000000-0005-0000-0000-0000A3B50000}"/>
    <cellStyle name="Normal 3 5 2 3 3 2 3" xfId="13904" xr:uid="{00000000-0005-0000-0000-0000A4B50000}"/>
    <cellStyle name="Normal 3 5 2 3 3 2 3 2" xfId="40654" xr:uid="{00000000-0005-0000-0000-0000A5B50000}"/>
    <cellStyle name="Normal 3 5 2 3 3 2 4" xfId="23705" xr:uid="{00000000-0005-0000-0000-0000A6B50000}"/>
    <cellStyle name="Normal 3 5 2 3 3 2 4 2" xfId="50452" xr:uid="{00000000-0005-0000-0000-0000A7B50000}"/>
    <cellStyle name="Normal 3 5 2 3 3 2 5" xfId="31061" xr:uid="{00000000-0005-0000-0000-0000A8B50000}"/>
    <cellStyle name="Normal 3 5 2 3 3 3" xfId="6688" xr:uid="{00000000-0005-0000-0000-0000A9B50000}"/>
    <cellStyle name="Normal 3 5 2 3 3 3 2" xfId="33438" xr:uid="{00000000-0005-0000-0000-0000AAB50000}"/>
    <cellStyle name="Normal 3 5 2 3 3 4" xfId="11534" xr:uid="{00000000-0005-0000-0000-0000ABB50000}"/>
    <cellStyle name="Normal 3 5 2 3 3 4 2" xfId="38284" xr:uid="{00000000-0005-0000-0000-0000ACB50000}"/>
    <cellStyle name="Normal 3 5 2 3 3 5" xfId="16379" xr:uid="{00000000-0005-0000-0000-0000ADB50000}"/>
    <cellStyle name="Normal 3 5 2 3 3 5 2" xfId="43129" xr:uid="{00000000-0005-0000-0000-0000AEB50000}"/>
    <cellStyle name="Normal 3 5 2 3 3 6" xfId="18780" xr:uid="{00000000-0005-0000-0000-0000AFB50000}"/>
    <cellStyle name="Normal 3 5 2 3 3 6 2" xfId="45527" xr:uid="{00000000-0005-0000-0000-0000B0B50000}"/>
    <cellStyle name="Normal 3 5 2 3 3 7" xfId="21231" xr:uid="{00000000-0005-0000-0000-0000B1B50000}"/>
    <cellStyle name="Normal 3 5 2 3 3 7 2" xfId="47978" xr:uid="{00000000-0005-0000-0000-0000B2B50000}"/>
    <cellStyle name="Normal 3 5 2 3 3 8" xfId="26097" xr:uid="{00000000-0005-0000-0000-0000B3B50000}"/>
    <cellStyle name="Normal 3 5 2 3 3 8 2" xfId="52842" xr:uid="{00000000-0005-0000-0000-0000B4B50000}"/>
    <cellStyle name="Normal 3 5 2 3 3 9" xfId="28587" xr:uid="{00000000-0005-0000-0000-0000B5B50000}"/>
    <cellStyle name="Normal 3 5 2 3 4" xfId="2302" xr:uid="{00000000-0005-0000-0000-0000B6B50000}"/>
    <cellStyle name="Normal 3 5 2 3 4 2" xfId="4785" xr:uid="{00000000-0005-0000-0000-0000B7B50000}"/>
    <cellStyle name="Normal 3 5 2 3 4 2 2" xfId="9636" xr:uid="{00000000-0005-0000-0000-0000B8B50000}"/>
    <cellStyle name="Normal 3 5 2 3 4 2 2 2" xfId="36386" xr:uid="{00000000-0005-0000-0000-0000B9B50000}"/>
    <cellStyle name="Normal 3 5 2 3 4 2 3" xfId="14378" xr:uid="{00000000-0005-0000-0000-0000BAB50000}"/>
    <cellStyle name="Normal 3 5 2 3 4 2 3 2" xfId="41128" xr:uid="{00000000-0005-0000-0000-0000BBB50000}"/>
    <cellStyle name="Normal 3 5 2 3 4 2 4" xfId="24179" xr:uid="{00000000-0005-0000-0000-0000BCB50000}"/>
    <cellStyle name="Normal 3 5 2 3 4 2 4 2" xfId="50926" xr:uid="{00000000-0005-0000-0000-0000BDB50000}"/>
    <cellStyle name="Normal 3 5 2 3 4 2 5" xfId="31535" xr:uid="{00000000-0005-0000-0000-0000BEB50000}"/>
    <cellStyle name="Normal 3 5 2 3 4 3" xfId="7162" xr:uid="{00000000-0005-0000-0000-0000BFB50000}"/>
    <cellStyle name="Normal 3 5 2 3 4 3 2" xfId="33912" xr:uid="{00000000-0005-0000-0000-0000C0B50000}"/>
    <cellStyle name="Normal 3 5 2 3 4 4" xfId="12008" xr:uid="{00000000-0005-0000-0000-0000C1B50000}"/>
    <cellStyle name="Normal 3 5 2 3 4 4 2" xfId="38758" xr:uid="{00000000-0005-0000-0000-0000C2B50000}"/>
    <cellStyle name="Normal 3 5 2 3 4 5" xfId="16853" xr:uid="{00000000-0005-0000-0000-0000C3B50000}"/>
    <cellStyle name="Normal 3 5 2 3 4 5 2" xfId="43603" xr:uid="{00000000-0005-0000-0000-0000C4B50000}"/>
    <cellStyle name="Normal 3 5 2 3 4 6" xfId="19254" xr:uid="{00000000-0005-0000-0000-0000C5B50000}"/>
    <cellStyle name="Normal 3 5 2 3 4 6 2" xfId="46001" xr:uid="{00000000-0005-0000-0000-0000C6B50000}"/>
    <cellStyle name="Normal 3 5 2 3 4 7" xfId="21705" xr:uid="{00000000-0005-0000-0000-0000C7B50000}"/>
    <cellStyle name="Normal 3 5 2 3 4 7 2" xfId="48452" xr:uid="{00000000-0005-0000-0000-0000C8B50000}"/>
    <cellStyle name="Normal 3 5 2 3 4 8" xfId="26571" xr:uid="{00000000-0005-0000-0000-0000C9B50000}"/>
    <cellStyle name="Normal 3 5 2 3 4 8 2" xfId="53316" xr:uid="{00000000-0005-0000-0000-0000CAB50000}"/>
    <cellStyle name="Normal 3 5 2 3 4 9" xfId="29061" xr:uid="{00000000-0005-0000-0000-0000CBB50000}"/>
    <cellStyle name="Normal 3 5 2 3 5" xfId="3329" xr:uid="{00000000-0005-0000-0000-0000CCB50000}"/>
    <cellStyle name="Normal 3 5 2 3 5 2" xfId="8188" xr:uid="{00000000-0005-0000-0000-0000CDB50000}"/>
    <cellStyle name="Normal 3 5 2 3 5 2 2" xfId="34938" xr:uid="{00000000-0005-0000-0000-0000CEB50000}"/>
    <cellStyle name="Normal 3 5 2 3 5 3" xfId="12956" xr:uid="{00000000-0005-0000-0000-0000CFB50000}"/>
    <cellStyle name="Normal 3 5 2 3 5 3 2" xfId="39706" xr:uid="{00000000-0005-0000-0000-0000D0B50000}"/>
    <cellStyle name="Normal 3 5 2 3 5 4" xfId="22731" xr:uid="{00000000-0005-0000-0000-0000D1B50000}"/>
    <cellStyle name="Normal 3 5 2 3 5 4 2" xfId="49478" xr:uid="{00000000-0005-0000-0000-0000D2B50000}"/>
    <cellStyle name="Normal 3 5 2 3 5 5" xfId="30087" xr:uid="{00000000-0005-0000-0000-0000D3B50000}"/>
    <cellStyle name="Normal 3 5 2 3 6" xfId="5740" xr:uid="{00000000-0005-0000-0000-0000D4B50000}"/>
    <cellStyle name="Normal 3 5 2 3 6 2" xfId="32490" xr:uid="{00000000-0005-0000-0000-0000D5B50000}"/>
    <cellStyle name="Normal 3 5 2 3 7" xfId="10586" xr:uid="{00000000-0005-0000-0000-0000D6B50000}"/>
    <cellStyle name="Normal 3 5 2 3 7 2" xfId="37336" xr:uid="{00000000-0005-0000-0000-0000D7B50000}"/>
    <cellStyle name="Normal 3 5 2 3 8" xfId="15431" xr:uid="{00000000-0005-0000-0000-0000D8B50000}"/>
    <cellStyle name="Normal 3 5 2 3 8 2" xfId="42181" xr:uid="{00000000-0005-0000-0000-0000D9B50000}"/>
    <cellStyle name="Normal 3 5 2 3 9" xfId="17830" xr:uid="{00000000-0005-0000-0000-0000DAB50000}"/>
    <cellStyle name="Normal 3 5 2 3 9 2" xfId="44577" xr:uid="{00000000-0005-0000-0000-0000DBB50000}"/>
    <cellStyle name="Normal 3 5 2 4" xfId="1109" xr:uid="{00000000-0005-0000-0000-0000DCB50000}"/>
    <cellStyle name="Normal 3 5 2 4 10" xfId="27876" xr:uid="{00000000-0005-0000-0000-0000DDB50000}"/>
    <cellStyle name="Normal 3 5 2 4 2" xfId="2539" xr:uid="{00000000-0005-0000-0000-0000DEB50000}"/>
    <cellStyle name="Normal 3 5 2 4 2 2" xfId="5022" xr:uid="{00000000-0005-0000-0000-0000DFB50000}"/>
    <cellStyle name="Normal 3 5 2 4 2 2 2" xfId="9873" xr:uid="{00000000-0005-0000-0000-0000E0B50000}"/>
    <cellStyle name="Normal 3 5 2 4 2 2 2 2" xfId="36623" xr:uid="{00000000-0005-0000-0000-0000E1B50000}"/>
    <cellStyle name="Normal 3 5 2 4 2 2 3" xfId="14615" xr:uid="{00000000-0005-0000-0000-0000E2B50000}"/>
    <cellStyle name="Normal 3 5 2 4 2 2 3 2" xfId="41365" xr:uid="{00000000-0005-0000-0000-0000E3B50000}"/>
    <cellStyle name="Normal 3 5 2 4 2 2 4" xfId="24416" xr:uid="{00000000-0005-0000-0000-0000E4B50000}"/>
    <cellStyle name="Normal 3 5 2 4 2 2 4 2" xfId="51163" xr:uid="{00000000-0005-0000-0000-0000E5B50000}"/>
    <cellStyle name="Normal 3 5 2 4 2 2 5" xfId="31772" xr:uid="{00000000-0005-0000-0000-0000E6B50000}"/>
    <cellStyle name="Normal 3 5 2 4 2 3" xfId="7399" xr:uid="{00000000-0005-0000-0000-0000E7B50000}"/>
    <cellStyle name="Normal 3 5 2 4 2 3 2" xfId="34149" xr:uid="{00000000-0005-0000-0000-0000E8B50000}"/>
    <cellStyle name="Normal 3 5 2 4 2 4" xfId="12245" xr:uid="{00000000-0005-0000-0000-0000E9B50000}"/>
    <cellStyle name="Normal 3 5 2 4 2 4 2" xfId="38995" xr:uid="{00000000-0005-0000-0000-0000EAB50000}"/>
    <cellStyle name="Normal 3 5 2 4 2 5" xfId="17090" xr:uid="{00000000-0005-0000-0000-0000EBB50000}"/>
    <cellStyle name="Normal 3 5 2 4 2 5 2" xfId="43840" xr:uid="{00000000-0005-0000-0000-0000ECB50000}"/>
    <cellStyle name="Normal 3 5 2 4 2 6" xfId="19491" xr:uid="{00000000-0005-0000-0000-0000EDB50000}"/>
    <cellStyle name="Normal 3 5 2 4 2 6 2" xfId="46238" xr:uid="{00000000-0005-0000-0000-0000EEB50000}"/>
    <cellStyle name="Normal 3 5 2 4 2 7" xfId="21942" xr:uid="{00000000-0005-0000-0000-0000EFB50000}"/>
    <cellStyle name="Normal 3 5 2 4 2 7 2" xfId="48689" xr:uid="{00000000-0005-0000-0000-0000F0B50000}"/>
    <cellStyle name="Normal 3 5 2 4 2 8" xfId="26808" xr:uid="{00000000-0005-0000-0000-0000F1B50000}"/>
    <cellStyle name="Normal 3 5 2 4 2 8 2" xfId="53553" xr:uid="{00000000-0005-0000-0000-0000F2B50000}"/>
    <cellStyle name="Normal 3 5 2 4 2 9" xfId="29298" xr:uid="{00000000-0005-0000-0000-0000F3B50000}"/>
    <cellStyle name="Normal 3 5 2 4 3" xfId="3593" xr:uid="{00000000-0005-0000-0000-0000F4B50000}"/>
    <cellStyle name="Normal 3 5 2 4 3 2" xfId="8451" xr:uid="{00000000-0005-0000-0000-0000F5B50000}"/>
    <cellStyle name="Normal 3 5 2 4 3 2 2" xfId="35201" xr:uid="{00000000-0005-0000-0000-0000F6B50000}"/>
    <cellStyle name="Normal 3 5 2 4 3 3" xfId="13193" xr:uid="{00000000-0005-0000-0000-0000F7B50000}"/>
    <cellStyle name="Normal 3 5 2 4 3 3 2" xfId="39943" xr:uid="{00000000-0005-0000-0000-0000F8B50000}"/>
    <cellStyle name="Normal 3 5 2 4 3 4" xfId="22994" xr:uid="{00000000-0005-0000-0000-0000F9B50000}"/>
    <cellStyle name="Normal 3 5 2 4 3 4 2" xfId="49741" xr:uid="{00000000-0005-0000-0000-0000FAB50000}"/>
    <cellStyle name="Normal 3 5 2 4 3 5" xfId="30350" xr:uid="{00000000-0005-0000-0000-0000FBB50000}"/>
    <cellStyle name="Normal 3 5 2 4 4" xfId="5977" xr:uid="{00000000-0005-0000-0000-0000FCB50000}"/>
    <cellStyle name="Normal 3 5 2 4 4 2" xfId="32727" xr:uid="{00000000-0005-0000-0000-0000FDB50000}"/>
    <cellStyle name="Normal 3 5 2 4 5" xfId="10823" xr:uid="{00000000-0005-0000-0000-0000FEB50000}"/>
    <cellStyle name="Normal 3 5 2 4 5 2" xfId="37573" xr:uid="{00000000-0005-0000-0000-0000FFB50000}"/>
    <cellStyle name="Normal 3 5 2 4 6" xfId="15668" xr:uid="{00000000-0005-0000-0000-000000B60000}"/>
    <cellStyle name="Normal 3 5 2 4 6 2" xfId="42418" xr:uid="{00000000-0005-0000-0000-000001B60000}"/>
    <cellStyle name="Normal 3 5 2 4 7" xfId="18069" xr:uid="{00000000-0005-0000-0000-000002B60000}"/>
    <cellStyle name="Normal 3 5 2 4 7 2" xfId="44816" xr:uid="{00000000-0005-0000-0000-000003B60000}"/>
    <cellStyle name="Normal 3 5 2 4 8" xfId="20520" xr:uid="{00000000-0005-0000-0000-000004B60000}"/>
    <cellStyle name="Normal 3 5 2 4 8 2" xfId="47267" xr:uid="{00000000-0005-0000-0000-000005B60000}"/>
    <cellStyle name="Normal 3 5 2 4 9" xfId="25386" xr:uid="{00000000-0005-0000-0000-000006B60000}"/>
    <cellStyle name="Normal 3 5 2 4 9 2" xfId="52131" xr:uid="{00000000-0005-0000-0000-000007B60000}"/>
    <cellStyle name="Normal 3 5 2 5" xfId="1589" xr:uid="{00000000-0005-0000-0000-000008B60000}"/>
    <cellStyle name="Normal 3 5 2 5 2" xfId="4072" xr:uid="{00000000-0005-0000-0000-000009B60000}"/>
    <cellStyle name="Normal 3 5 2 5 2 2" xfId="8925" xr:uid="{00000000-0005-0000-0000-00000AB60000}"/>
    <cellStyle name="Normal 3 5 2 5 2 2 2" xfId="35675" xr:uid="{00000000-0005-0000-0000-00000BB60000}"/>
    <cellStyle name="Normal 3 5 2 5 2 3" xfId="13667" xr:uid="{00000000-0005-0000-0000-00000CB60000}"/>
    <cellStyle name="Normal 3 5 2 5 2 3 2" xfId="40417" xr:uid="{00000000-0005-0000-0000-00000DB60000}"/>
    <cellStyle name="Normal 3 5 2 5 2 4" xfId="23468" xr:uid="{00000000-0005-0000-0000-00000EB60000}"/>
    <cellStyle name="Normal 3 5 2 5 2 4 2" xfId="50215" xr:uid="{00000000-0005-0000-0000-00000FB60000}"/>
    <cellStyle name="Normal 3 5 2 5 2 5" xfId="30824" xr:uid="{00000000-0005-0000-0000-000010B60000}"/>
    <cellStyle name="Normal 3 5 2 5 3" xfId="6451" xr:uid="{00000000-0005-0000-0000-000011B60000}"/>
    <cellStyle name="Normal 3 5 2 5 3 2" xfId="33201" xr:uid="{00000000-0005-0000-0000-000012B60000}"/>
    <cellStyle name="Normal 3 5 2 5 4" xfId="11297" xr:uid="{00000000-0005-0000-0000-000013B60000}"/>
    <cellStyle name="Normal 3 5 2 5 4 2" xfId="38047" xr:uid="{00000000-0005-0000-0000-000014B60000}"/>
    <cellStyle name="Normal 3 5 2 5 5" xfId="16142" xr:uid="{00000000-0005-0000-0000-000015B60000}"/>
    <cellStyle name="Normal 3 5 2 5 5 2" xfId="42892" xr:uid="{00000000-0005-0000-0000-000016B60000}"/>
    <cellStyle name="Normal 3 5 2 5 6" xfId="18543" xr:uid="{00000000-0005-0000-0000-000017B60000}"/>
    <cellStyle name="Normal 3 5 2 5 6 2" xfId="45290" xr:uid="{00000000-0005-0000-0000-000018B60000}"/>
    <cellStyle name="Normal 3 5 2 5 7" xfId="20994" xr:uid="{00000000-0005-0000-0000-000019B60000}"/>
    <cellStyle name="Normal 3 5 2 5 7 2" xfId="47741" xr:uid="{00000000-0005-0000-0000-00001AB60000}"/>
    <cellStyle name="Normal 3 5 2 5 8" xfId="25860" xr:uid="{00000000-0005-0000-0000-00001BB60000}"/>
    <cellStyle name="Normal 3 5 2 5 8 2" xfId="52605" xr:uid="{00000000-0005-0000-0000-00001CB60000}"/>
    <cellStyle name="Normal 3 5 2 5 9" xfId="28350" xr:uid="{00000000-0005-0000-0000-00001DB60000}"/>
    <cellStyle name="Normal 3 5 2 6" xfId="2065" xr:uid="{00000000-0005-0000-0000-00001EB60000}"/>
    <cellStyle name="Normal 3 5 2 6 2" xfId="4548" xr:uid="{00000000-0005-0000-0000-00001FB60000}"/>
    <cellStyle name="Normal 3 5 2 6 2 2" xfId="9399" xr:uid="{00000000-0005-0000-0000-000020B60000}"/>
    <cellStyle name="Normal 3 5 2 6 2 2 2" xfId="36149" xr:uid="{00000000-0005-0000-0000-000021B60000}"/>
    <cellStyle name="Normal 3 5 2 6 2 3" xfId="14141" xr:uid="{00000000-0005-0000-0000-000022B60000}"/>
    <cellStyle name="Normal 3 5 2 6 2 3 2" xfId="40891" xr:uid="{00000000-0005-0000-0000-000023B60000}"/>
    <cellStyle name="Normal 3 5 2 6 2 4" xfId="23942" xr:uid="{00000000-0005-0000-0000-000024B60000}"/>
    <cellStyle name="Normal 3 5 2 6 2 4 2" xfId="50689" xr:uid="{00000000-0005-0000-0000-000025B60000}"/>
    <cellStyle name="Normal 3 5 2 6 2 5" xfId="31298" xr:uid="{00000000-0005-0000-0000-000026B60000}"/>
    <cellStyle name="Normal 3 5 2 6 3" xfId="6925" xr:uid="{00000000-0005-0000-0000-000027B60000}"/>
    <cellStyle name="Normal 3 5 2 6 3 2" xfId="33675" xr:uid="{00000000-0005-0000-0000-000028B60000}"/>
    <cellStyle name="Normal 3 5 2 6 4" xfId="11771" xr:uid="{00000000-0005-0000-0000-000029B60000}"/>
    <cellStyle name="Normal 3 5 2 6 4 2" xfId="38521" xr:uid="{00000000-0005-0000-0000-00002AB60000}"/>
    <cellStyle name="Normal 3 5 2 6 5" xfId="16616" xr:uid="{00000000-0005-0000-0000-00002BB60000}"/>
    <cellStyle name="Normal 3 5 2 6 5 2" xfId="43366" xr:uid="{00000000-0005-0000-0000-00002CB60000}"/>
    <cellStyle name="Normal 3 5 2 6 6" xfId="19017" xr:uid="{00000000-0005-0000-0000-00002DB60000}"/>
    <cellStyle name="Normal 3 5 2 6 6 2" xfId="45764" xr:uid="{00000000-0005-0000-0000-00002EB60000}"/>
    <cellStyle name="Normal 3 5 2 6 7" xfId="21468" xr:uid="{00000000-0005-0000-0000-00002FB60000}"/>
    <cellStyle name="Normal 3 5 2 6 7 2" xfId="48215" xr:uid="{00000000-0005-0000-0000-000030B60000}"/>
    <cellStyle name="Normal 3 5 2 6 8" xfId="26334" xr:uid="{00000000-0005-0000-0000-000031B60000}"/>
    <cellStyle name="Normal 3 5 2 6 8 2" xfId="53079" xr:uid="{00000000-0005-0000-0000-000032B60000}"/>
    <cellStyle name="Normal 3 5 2 6 9" xfId="28824" xr:uid="{00000000-0005-0000-0000-000033B60000}"/>
    <cellStyle name="Normal 3 5 2 7" xfId="3040" xr:uid="{00000000-0005-0000-0000-000034B60000}"/>
    <cellStyle name="Normal 3 5 2 7 2" xfId="7899" xr:uid="{00000000-0005-0000-0000-000035B60000}"/>
    <cellStyle name="Normal 3 5 2 7 2 2" xfId="34649" xr:uid="{00000000-0005-0000-0000-000036B60000}"/>
    <cellStyle name="Normal 3 5 2 7 3" xfId="12719" xr:uid="{00000000-0005-0000-0000-000037B60000}"/>
    <cellStyle name="Normal 3 5 2 7 3 2" xfId="39469" xr:uid="{00000000-0005-0000-0000-000038B60000}"/>
    <cellStyle name="Normal 3 5 2 7 4" xfId="22442" xr:uid="{00000000-0005-0000-0000-000039B60000}"/>
    <cellStyle name="Normal 3 5 2 7 4 2" xfId="49189" xr:uid="{00000000-0005-0000-0000-00003AB60000}"/>
    <cellStyle name="Normal 3 5 2 7 5" xfId="29798" xr:uid="{00000000-0005-0000-0000-00003BB60000}"/>
    <cellStyle name="Normal 3 5 2 8" xfId="5503" xr:uid="{00000000-0005-0000-0000-00003CB60000}"/>
    <cellStyle name="Normal 3 5 2 8 2" xfId="32253" xr:uid="{00000000-0005-0000-0000-00003DB60000}"/>
    <cellStyle name="Normal 3 5 2 9" xfId="10348" xr:uid="{00000000-0005-0000-0000-00003EB60000}"/>
    <cellStyle name="Normal 3 5 2 9 2" xfId="37098" xr:uid="{00000000-0005-0000-0000-00003FB60000}"/>
    <cellStyle name="Normal 3 5 3" xfId="541" xr:uid="{00000000-0005-0000-0000-000040B60000}"/>
    <cellStyle name="Normal 3 5 3 10" xfId="15229" xr:uid="{00000000-0005-0000-0000-000041B60000}"/>
    <cellStyle name="Normal 3 5 3 10 2" xfId="41979" xr:uid="{00000000-0005-0000-0000-000042B60000}"/>
    <cellStyle name="Normal 3 5 3 11" xfId="17622" xr:uid="{00000000-0005-0000-0000-000043B60000}"/>
    <cellStyle name="Normal 3 5 3 11 2" xfId="44369" xr:uid="{00000000-0005-0000-0000-000044B60000}"/>
    <cellStyle name="Normal 3 5 3 12" xfId="20080" xr:uid="{00000000-0005-0000-0000-000045B60000}"/>
    <cellStyle name="Normal 3 5 3 12 2" xfId="46827" xr:uid="{00000000-0005-0000-0000-000046B60000}"/>
    <cellStyle name="Normal 3 5 3 13" xfId="24946" xr:uid="{00000000-0005-0000-0000-000047B60000}"/>
    <cellStyle name="Normal 3 5 3 13 2" xfId="51692" xr:uid="{00000000-0005-0000-0000-000048B60000}"/>
    <cellStyle name="Normal 3 5 3 14" xfId="27359" xr:uid="{00000000-0005-0000-0000-000049B60000}"/>
    <cellStyle name="Normal 3 5 3 2" xfId="733" xr:uid="{00000000-0005-0000-0000-00004AB60000}"/>
    <cellStyle name="Normal 3 5 3 2 10" xfId="17763" xr:uid="{00000000-0005-0000-0000-00004BB60000}"/>
    <cellStyle name="Normal 3 5 3 2 10 2" xfId="44510" xr:uid="{00000000-0005-0000-0000-00004CB60000}"/>
    <cellStyle name="Normal 3 5 3 2 11" xfId="20216" xr:uid="{00000000-0005-0000-0000-00004DB60000}"/>
    <cellStyle name="Normal 3 5 3 2 11 2" xfId="46963" xr:uid="{00000000-0005-0000-0000-00004EB60000}"/>
    <cellStyle name="Normal 3 5 3 2 12" xfId="25082" xr:uid="{00000000-0005-0000-0000-00004FB60000}"/>
    <cellStyle name="Normal 3 5 3 2 12 2" xfId="51828" xr:uid="{00000000-0005-0000-0000-000050B60000}"/>
    <cellStyle name="Normal 3 5 3 2 13" xfId="27540" xr:uid="{00000000-0005-0000-0000-000051B60000}"/>
    <cellStyle name="Normal 3 5 3 2 2" xfId="1042" xr:uid="{00000000-0005-0000-0000-000052B60000}"/>
    <cellStyle name="Normal 3 5 3 2 2 10" xfId="20454" xr:uid="{00000000-0005-0000-0000-000053B60000}"/>
    <cellStyle name="Normal 3 5 3 2 2 10 2" xfId="47201" xr:uid="{00000000-0005-0000-0000-000054B60000}"/>
    <cellStyle name="Normal 3 5 3 2 2 11" xfId="25320" xr:uid="{00000000-0005-0000-0000-000055B60000}"/>
    <cellStyle name="Normal 3 5 3 2 2 11 2" xfId="52065" xr:uid="{00000000-0005-0000-0000-000056B60000}"/>
    <cellStyle name="Normal 3 5 3 2 2 12" xfId="27810" xr:uid="{00000000-0005-0000-0000-000057B60000}"/>
    <cellStyle name="Normal 3 5 3 2 2 2" xfId="1519" xr:uid="{00000000-0005-0000-0000-000058B60000}"/>
    <cellStyle name="Normal 3 5 3 2 2 2 10" xfId="28284" xr:uid="{00000000-0005-0000-0000-000059B60000}"/>
    <cellStyle name="Normal 3 5 3 2 2 2 2" xfId="2947" xr:uid="{00000000-0005-0000-0000-00005AB60000}"/>
    <cellStyle name="Normal 3 5 3 2 2 2 2 2" xfId="5430" xr:uid="{00000000-0005-0000-0000-00005BB60000}"/>
    <cellStyle name="Normal 3 5 3 2 2 2 2 2 2" xfId="10281" xr:uid="{00000000-0005-0000-0000-00005CB60000}"/>
    <cellStyle name="Normal 3 5 3 2 2 2 2 2 2 2" xfId="37031" xr:uid="{00000000-0005-0000-0000-00005DB60000}"/>
    <cellStyle name="Normal 3 5 3 2 2 2 2 2 3" xfId="15023" xr:uid="{00000000-0005-0000-0000-00005EB60000}"/>
    <cellStyle name="Normal 3 5 3 2 2 2 2 2 3 2" xfId="41773" xr:uid="{00000000-0005-0000-0000-00005FB60000}"/>
    <cellStyle name="Normal 3 5 3 2 2 2 2 2 4" xfId="24824" xr:uid="{00000000-0005-0000-0000-000060B60000}"/>
    <cellStyle name="Normal 3 5 3 2 2 2 2 2 4 2" xfId="51571" xr:uid="{00000000-0005-0000-0000-000061B60000}"/>
    <cellStyle name="Normal 3 5 3 2 2 2 2 2 5" xfId="32180" xr:uid="{00000000-0005-0000-0000-000062B60000}"/>
    <cellStyle name="Normal 3 5 3 2 2 2 2 3" xfId="7807" xr:uid="{00000000-0005-0000-0000-000063B60000}"/>
    <cellStyle name="Normal 3 5 3 2 2 2 2 3 2" xfId="34557" xr:uid="{00000000-0005-0000-0000-000064B60000}"/>
    <cellStyle name="Normal 3 5 3 2 2 2 2 4" xfId="12653" xr:uid="{00000000-0005-0000-0000-000065B60000}"/>
    <cellStyle name="Normal 3 5 3 2 2 2 2 4 2" xfId="39403" xr:uid="{00000000-0005-0000-0000-000066B60000}"/>
    <cellStyle name="Normal 3 5 3 2 2 2 2 5" xfId="17498" xr:uid="{00000000-0005-0000-0000-000067B60000}"/>
    <cellStyle name="Normal 3 5 3 2 2 2 2 5 2" xfId="44248" xr:uid="{00000000-0005-0000-0000-000068B60000}"/>
    <cellStyle name="Normal 3 5 3 2 2 2 2 6" xfId="19899" xr:uid="{00000000-0005-0000-0000-000069B60000}"/>
    <cellStyle name="Normal 3 5 3 2 2 2 2 6 2" xfId="46646" xr:uid="{00000000-0005-0000-0000-00006AB60000}"/>
    <cellStyle name="Normal 3 5 3 2 2 2 2 7" xfId="22350" xr:uid="{00000000-0005-0000-0000-00006BB60000}"/>
    <cellStyle name="Normal 3 5 3 2 2 2 2 7 2" xfId="49097" xr:uid="{00000000-0005-0000-0000-00006CB60000}"/>
    <cellStyle name="Normal 3 5 3 2 2 2 2 8" xfId="27216" xr:uid="{00000000-0005-0000-0000-00006DB60000}"/>
    <cellStyle name="Normal 3 5 3 2 2 2 2 8 2" xfId="53961" xr:uid="{00000000-0005-0000-0000-00006EB60000}"/>
    <cellStyle name="Normal 3 5 3 2 2 2 2 9" xfId="29706" xr:uid="{00000000-0005-0000-0000-00006FB60000}"/>
    <cellStyle name="Normal 3 5 3 2 2 2 3" xfId="4002" xr:uid="{00000000-0005-0000-0000-000070B60000}"/>
    <cellStyle name="Normal 3 5 3 2 2 2 3 2" xfId="8859" xr:uid="{00000000-0005-0000-0000-000071B60000}"/>
    <cellStyle name="Normal 3 5 3 2 2 2 3 2 2" xfId="35609" xr:uid="{00000000-0005-0000-0000-000072B60000}"/>
    <cellStyle name="Normal 3 5 3 2 2 2 3 3" xfId="13601" xr:uid="{00000000-0005-0000-0000-000073B60000}"/>
    <cellStyle name="Normal 3 5 3 2 2 2 3 3 2" xfId="40351" xr:uid="{00000000-0005-0000-0000-000074B60000}"/>
    <cellStyle name="Normal 3 5 3 2 2 2 3 4" xfId="23402" xr:uid="{00000000-0005-0000-0000-000075B60000}"/>
    <cellStyle name="Normal 3 5 3 2 2 2 3 4 2" xfId="50149" xr:uid="{00000000-0005-0000-0000-000076B60000}"/>
    <cellStyle name="Normal 3 5 3 2 2 2 3 5" xfId="30758" xr:uid="{00000000-0005-0000-0000-000077B60000}"/>
    <cellStyle name="Normal 3 5 3 2 2 2 4" xfId="6385" xr:uid="{00000000-0005-0000-0000-000078B60000}"/>
    <cellStyle name="Normal 3 5 3 2 2 2 4 2" xfId="33135" xr:uid="{00000000-0005-0000-0000-000079B60000}"/>
    <cellStyle name="Normal 3 5 3 2 2 2 5" xfId="11231" xr:uid="{00000000-0005-0000-0000-00007AB60000}"/>
    <cellStyle name="Normal 3 5 3 2 2 2 5 2" xfId="37981" xr:uid="{00000000-0005-0000-0000-00007BB60000}"/>
    <cellStyle name="Normal 3 5 3 2 2 2 6" xfId="16076" xr:uid="{00000000-0005-0000-0000-00007CB60000}"/>
    <cellStyle name="Normal 3 5 3 2 2 2 6 2" xfId="42826" xr:uid="{00000000-0005-0000-0000-00007DB60000}"/>
    <cellStyle name="Normal 3 5 3 2 2 2 7" xfId="18477" xr:uid="{00000000-0005-0000-0000-00007EB60000}"/>
    <cellStyle name="Normal 3 5 3 2 2 2 7 2" xfId="45224" xr:uid="{00000000-0005-0000-0000-00007FB60000}"/>
    <cellStyle name="Normal 3 5 3 2 2 2 8" xfId="20928" xr:uid="{00000000-0005-0000-0000-000080B60000}"/>
    <cellStyle name="Normal 3 5 3 2 2 2 8 2" xfId="47675" xr:uid="{00000000-0005-0000-0000-000081B60000}"/>
    <cellStyle name="Normal 3 5 3 2 2 2 9" xfId="25794" xr:uid="{00000000-0005-0000-0000-000082B60000}"/>
    <cellStyle name="Normal 3 5 3 2 2 2 9 2" xfId="52539" xr:uid="{00000000-0005-0000-0000-000083B60000}"/>
    <cellStyle name="Normal 3 5 3 2 2 3" xfId="1998" xr:uid="{00000000-0005-0000-0000-000084B60000}"/>
    <cellStyle name="Normal 3 5 3 2 2 3 2" xfId="4481" xr:uid="{00000000-0005-0000-0000-000085B60000}"/>
    <cellStyle name="Normal 3 5 3 2 2 3 2 2" xfId="9333" xr:uid="{00000000-0005-0000-0000-000086B60000}"/>
    <cellStyle name="Normal 3 5 3 2 2 3 2 2 2" xfId="36083" xr:uid="{00000000-0005-0000-0000-000087B60000}"/>
    <cellStyle name="Normal 3 5 3 2 2 3 2 3" xfId="14075" xr:uid="{00000000-0005-0000-0000-000088B60000}"/>
    <cellStyle name="Normal 3 5 3 2 2 3 2 3 2" xfId="40825" xr:uid="{00000000-0005-0000-0000-000089B60000}"/>
    <cellStyle name="Normal 3 5 3 2 2 3 2 4" xfId="23876" xr:uid="{00000000-0005-0000-0000-00008AB60000}"/>
    <cellStyle name="Normal 3 5 3 2 2 3 2 4 2" xfId="50623" xr:uid="{00000000-0005-0000-0000-00008BB60000}"/>
    <cellStyle name="Normal 3 5 3 2 2 3 2 5" xfId="31232" xr:uid="{00000000-0005-0000-0000-00008CB60000}"/>
    <cellStyle name="Normal 3 5 3 2 2 3 3" xfId="6859" xr:uid="{00000000-0005-0000-0000-00008DB60000}"/>
    <cellStyle name="Normal 3 5 3 2 2 3 3 2" xfId="33609" xr:uid="{00000000-0005-0000-0000-00008EB60000}"/>
    <cellStyle name="Normal 3 5 3 2 2 3 4" xfId="11705" xr:uid="{00000000-0005-0000-0000-00008FB60000}"/>
    <cellStyle name="Normal 3 5 3 2 2 3 4 2" xfId="38455" xr:uid="{00000000-0005-0000-0000-000090B60000}"/>
    <cellStyle name="Normal 3 5 3 2 2 3 5" xfId="16550" xr:uid="{00000000-0005-0000-0000-000091B60000}"/>
    <cellStyle name="Normal 3 5 3 2 2 3 5 2" xfId="43300" xr:uid="{00000000-0005-0000-0000-000092B60000}"/>
    <cellStyle name="Normal 3 5 3 2 2 3 6" xfId="18951" xr:uid="{00000000-0005-0000-0000-000093B60000}"/>
    <cellStyle name="Normal 3 5 3 2 2 3 6 2" xfId="45698" xr:uid="{00000000-0005-0000-0000-000094B60000}"/>
    <cellStyle name="Normal 3 5 3 2 2 3 7" xfId="21402" xr:uid="{00000000-0005-0000-0000-000095B60000}"/>
    <cellStyle name="Normal 3 5 3 2 2 3 7 2" xfId="48149" xr:uid="{00000000-0005-0000-0000-000096B60000}"/>
    <cellStyle name="Normal 3 5 3 2 2 3 8" xfId="26268" xr:uid="{00000000-0005-0000-0000-000097B60000}"/>
    <cellStyle name="Normal 3 5 3 2 2 3 8 2" xfId="53013" xr:uid="{00000000-0005-0000-0000-000098B60000}"/>
    <cellStyle name="Normal 3 5 3 2 2 3 9" xfId="28758" xr:uid="{00000000-0005-0000-0000-000099B60000}"/>
    <cellStyle name="Normal 3 5 3 2 2 4" xfId="2473" xr:uid="{00000000-0005-0000-0000-00009AB60000}"/>
    <cellStyle name="Normal 3 5 3 2 2 4 2" xfId="4956" xr:uid="{00000000-0005-0000-0000-00009BB60000}"/>
    <cellStyle name="Normal 3 5 3 2 2 4 2 2" xfId="9807" xr:uid="{00000000-0005-0000-0000-00009CB60000}"/>
    <cellStyle name="Normal 3 5 3 2 2 4 2 2 2" xfId="36557" xr:uid="{00000000-0005-0000-0000-00009DB60000}"/>
    <cellStyle name="Normal 3 5 3 2 2 4 2 3" xfId="14549" xr:uid="{00000000-0005-0000-0000-00009EB60000}"/>
    <cellStyle name="Normal 3 5 3 2 2 4 2 3 2" xfId="41299" xr:uid="{00000000-0005-0000-0000-00009FB60000}"/>
    <cellStyle name="Normal 3 5 3 2 2 4 2 4" xfId="24350" xr:uid="{00000000-0005-0000-0000-0000A0B60000}"/>
    <cellStyle name="Normal 3 5 3 2 2 4 2 4 2" xfId="51097" xr:uid="{00000000-0005-0000-0000-0000A1B60000}"/>
    <cellStyle name="Normal 3 5 3 2 2 4 2 5" xfId="31706" xr:uid="{00000000-0005-0000-0000-0000A2B60000}"/>
    <cellStyle name="Normal 3 5 3 2 2 4 3" xfId="7333" xr:uid="{00000000-0005-0000-0000-0000A3B60000}"/>
    <cellStyle name="Normal 3 5 3 2 2 4 3 2" xfId="34083" xr:uid="{00000000-0005-0000-0000-0000A4B60000}"/>
    <cellStyle name="Normal 3 5 3 2 2 4 4" xfId="12179" xr:uid="{00000000-0005-0000-0000-0000A5B60000}"/>
    <cellStyle name="Normal 3 5 3 2 2 4 4 2" xfId="38929" xr:uid="{00000000-0005-0000-0000-0000A6B60000}"/>
    <cellStyle name="Normal 3 5 3 2 2 4 5" xfId="17024" xr:uid="{00000000-0005-0000-0000-0000A7B60000}"/>
    <cellStyle name="Normal 3 5 3 2 2 4 5 2" xfId="43774" xr:uid="{00000000-0005-0000-0000-0000A8B60000}"/>
    <cellStyle name="Normal 3 5 3 2 2 4 6" xfId="19425" xr:uid="{00000000-0005-0000-0000-0000A9B60000}"/>
    <cellStyle name="Normal 3 5 3 2 2 4 6 2" xfId="46172" xr:uid="{00000000-0005-0000-0000-0000AAB60000}"/>
    <cellStyle name="Normal 3 5 3 2 2 4 7" xfId="21876" xr:uid="{00000000-0005-0000-0000-0000ABB60000}"/>
    <cellStyle name="Normal 3 5 3 2 2 4 7 2" xfId="48623" xr:uid="{00000000-0005-0000-0000-0000ACB60000}"/>
    <cellStyle name="Normal 3 5 3 2 2 4 8" xfId="26742" xr:uid="{00000000-0005-0000-0000-0000ADB60000}"/>
    <cellStyle name="Normal 3 5 3 2 2 4 8 2" xfId="53487" xr:uid="{00000000-0005-0000-0000-0000AEB60000}"/>
    <cellStyle name="Normal 3 5 3 2 2 4 9" xfId="29232" xr:uid="{00000000-0005-0000-0000-0000AFB60000}"/>
    <cellStyle name="Normal 3 5 3 2 2 5" xfId="3526" xr:uid="{00000000-0005-0000-0000-0000B0B60000}"/>
    <cellStyle name="Normal 3 5 3 2 2 5 2" xfId="8385" xr:uid="{00000000-0005-0000-0000-0000B1B60000}"/>
    <cellStyle name="Normal 3 5 3 2 2 5 2 2" xfId="35135" xr:uid="{00000000-0005-0000-0000-0000B2B60000}"/>
    <cellStyle name="Normal 3 5 3 2 2 5 3" xfId="13127" xr:uid="{00000000-0005-0000-0000-0000B3B60000}"/>
    <cellStyle name="Normal 3 5 3 2 2 5 3 2" xfId="39877" xr:uid="{00000000-0005-0000-0000-0000B4B60000}"/>
    <cellStyle name="Normal 3 5 3 2 2 5 4" xfId="22928" xr:uid="{00000000-0005-0000-0000-0000B5B60000}"/>
    <cellStyle name="Normal 3 5 3 2 2 5 4 2" xfId="49675" xr:uid="{00000000-0005-0000-0000-0000B6B60000}"/>
    <cellStyle name="Normal 3 5 3 2 2 5 5" xfId="30284" xr:uid="{00000000-0005-0000-0000-0000B7B60000}"/>
    <cellStyle name="Normal 3 5 3 2 2 6" xfId="5911" xr:uid="{00000000-0005-0000-0000-0000B8B60000}"/>
    <cellStyle name="Normal 3 5 3 2 2 6 2" xfId="32661" xr:uid="{00000000-0005-0000-0000-0000B9B60000}"/>
    <cellStyle name="Normal 3 5 3 2 2 7" xfId="10757" xr:uid="{00000000-0005-0000-0000-0000BAB60000}"/>
    <cellStyle name="Normal 3 5 3 2 2 7 2" xfId="37507" xr:uid="{00000000-0005-0000-0000-0000BBB60000}"/>
    <cellStyle name="Normal 3 5 3 2 2 8" xfId="15602" xr:uid="{00000000-0005-0000-0000-0000BCB60000}"/>
    <cellStyle name="Normal 3 5 3 2 2 8 2" xfId="42352" xr:uid="{00000000-0005-0000-0000-0000BDB60000}"/>
    <cellStyle name="Normal 3 5 3 2 2 9" xfId="18003" xr:uid="{00000000-0005-0000-0000-0000BEB60000}"/>
    <cellStyle name="Normal 3 5 3 2 2 9 2" xfId="44750" xr:uid="{00000000-0005-0000-0000-0000BFB60000}"/>
    <cellStyle name="Normal 3 5 3 2 3" xfId="1280" xr:uid="{00000000-0005-0000-0000-0000C0B60000}"/>
    <cellStyle name="Normal 3 5 3 2 3 10" xfId="28047" xr:uid="{00000000-0005-0000-0000-0000C1B60000}"/>
    <cellStyle name="Normal 3 5 3 2 3 2" xfId="2710" xr:uid="{00000000-0005-0000-0000-0000C2B60000}"/>
    <cellStyle name="Normal 3 5 3 2 3 2 2" xfId="5193" xr:uid="{00000000-0005-0000-0000-0000C3B60000}"/>
    <cellStyle name="Normal 3 5 3 2 3 2 2 2" xfId="10044" xr:uid="{00000000-0005-0000-0000-0000C4B60000}"/>
    <cellStyle name="Normal 3 5 3 2 3 2 2 2 2" xfId="36794" xr:uid="{00000000-0005-0000-0000-0000C5B60000}"/>
    <cellStyle name="Normal 3 5 3 2 3 2 2 3" xfId="14786" xr:uid="{00000000-0005-0000-0000-0000C6B60000}"/>
    <cellStyle name="Normal 3 5 3 2 3 2 2 3 2" xfId="41536" xr:uid="{00000000-0005-0000-0000-0000C7B60000}"/>
    <cellStyle name="Normal 3 5 3 2 3 2 2 4" xfId="24587" xr:uid="{00000000-0005-0000-0000-0000C8B60000}"/>
    <cellStyle name="Normal 3 5 3 2 3 2 2 4 2" xfId="51334" xr:uid="{00000000-0005-0000-0000-0000C9B60000}"/>
    <cellStyle name="Normal 3 5 3 2 3 2 2 5" xfId="31943" xr:uid="{00000000-0005-0000-0000-0000CAB60000}"/>
    <cellStyle name="Normal 3 5 3 2 3 2 3" xfId="7570" xr:uid="{00000000-0005-0000-0000-0000CBB60000}"/>
    <cellStyle name="Normal 3 5 3 2 3 2 3 2" xfId="34320" xr:uid="{00000000-0005-0000-0000-0000CCB60000}"/>
    <cellStyle name="Normal 3 5 3 2 3 2 4" xfId="12416" xr:uid="{00000000-0005-0000-0000-0000CDB60000}"/>
    <cellStyle name="Normal 3 5 3 2 3 2 4 2" xfId="39166" xr:uid="{00000000-0005-0000-0000-0000CEB60000}"/>
    <cellStyle name="Normal 3 5 3 2 3 2 5" xfId="17261" xr:uid="{00000000-0005-0000-0000-0000CFB60000}"/>
    <cellStyle name="Normal 3 5 3 2 3 2 5 2" xfId="44011" xr:uid="{00000000-0005-0000-0000-0000D0B60000}"/>
    <cellStyle name="Normal 3 5 3 2 3 2 6" xfId="19662" xr:uid="{00000000-0005-0000-0000-0000D1B60000}"/>
    <cellStyle name="Normal 3 5 3 2 3 2 6 2" xfId="46409" xr:uid="{00000000-0005-0000-0000-0000D2B60000}"/>
    <cellStyle name="Normal 3 5 3 2 3 2 7" xfId="22113" xr:uid="{00000000-0005-0000-0000-0000D3B60000}"/>
    <cellStyle name="Normal 3 5 3 2 3 2 7 2" xfId="48860" xr:uid="{00000000-0005-0000-0000-0000D4B60000}"/>
    <cellStyle name="Normal 3 5 3 2 3 2 8" xfId="26979" xr:uid="{00000000-0005-0000-0000-0000D5B60000}"/>
    <cellStyle name="Normal 3 5 3 2 3 2 8 2" xfId="53724" xr:uid="{00000000-0005-0000-0000-0000D6B60000}"/>
    <cellStyle name="Normal 3 5 3 2 3 2 9" xfId="29469" xr:uid="{00000000-0005-0000-0000-0000D7B60000}"/>
    <cellStyle name="Normal 3 5 3 2 3 3" xfId="3764" xr:uid="{00000000-0005-0000-0000-0000D8B60000}"/>
    <cellStyle name="Normal 3 5 3 2 3 3 2" xfId="8622" xr:uid="{00000000-0005-0000-0000-0000D9B60000}"/>
    <cellStyle name="Normal 3 5 3 2 3 3 2 2" xfId="35372" xr:uid="{00000000-0005-0000-0000-0000DAB60000}"/>
    <cellStyle name="Normal 3 5 3 2 3 3 3" xfId="13364" xr:uid="{00000000-0005-0000-0000-0000DBB60000}"/>
    <cellStyle name="Normal 3 5 3 2 3 3 3 2" xfId="40114" xr:uid="{00000000-0005-0000-0000-0000DCB60000}"/>
    <cellStyle name="Normal 3 5 3 2 3 3 4" xfId="23165" xr:uid="{00000000-0005-0000-0000-0000DDB60000}"/>
    <cellStyle name="Normal 3 5 3 2 3 3 4 2" xfId="49912" xr:uid="{00000000-0005-0000-0000-0000DEB60000}"/>
    <cellStyle name="Normal 3 5 3 2 3 3 5" xfId="30521" xr:uid="{00000000-0005-0000-0000-0000DFB60000}"/>
    <cellStyle name="Normal 3 5 3 2 3 4" xfId="6148" xr:uid="{00000000-0005-0000-0000-0000E0B60000}"/>
    <cellStyle name="Normal 3 5 3 2 3 4 2" xfId="32898" xr:uid="{00000000-0005-0000-0000-0000E1B60000}"/>
    <cellStyle name="Normal 3 5 3 2 3 5" xfId="10994" xr:uid="{00000000-0005-0000-0000-0000E2B60000}"/>
    <cellStyle name="Normal 3 5 3 2 3 5 2" xfId="37744" xr:uid="{00000000-0005-0000-0000-0000E3B60000}"/>
    <cellStyle name="Normal 3 5 3 2 3 6" xfId="15839" xr:uid="{00000000-0005-0000-0000-0000E4B60000}"/>
    <cellStyle name="Normal 3 5 3 2 3 6 2" xfId="42589" xr:uid="{00000000-0005-0000-0000-0000E5B60000}"/>
    <cellStyle name="Normal 3 5 3 2 3 7" xfId="18240" xr:uid="{00000000-0005-0000-0000-0000E6B60000}"/>
    <cellStyle name="Normal 3 5 3 2 3 7 2" xfId="44987" xr:uid="{00000000-0005-0000-0000-0000E7B60000}"/>
    <cellStyle name="Normal 3 5 3 2 3 8" xfId="20691" xr:uid="{00000000-0005-0000-0000-0000E8B60000}"/>
    <cellStyle name="Normal 3 5 3 2 3 8 2" xfId="47438" xr:uid="{00000000-0005-0000-0000-0000E9B60000}"/>
    <cellStyle name="Normal 3 5 3 2 3 9" xfId="25557" xr:uid="{00000000-0005-0000-0000-0000EAB60000}"/>
    <cellStyle name="Normal 3 5 3 2 3 9 2" xfId="52302" xr:uid="{00000000-0005-0000-0000-0000EBB60000}"/>
    <cellStyle name="Normal 3 5 3 2 4" xfId="1760" xr:uid="{00000000-0005-0000-0000-0000ECB60000}"/>
    <cellStyle name="Normal 3 5 3 2 4 2" xfId="4243" xr:uid="{00000000-0005-0000-0000-0000EDB60000}"/>
    <cellStyle name="Normal 3 5 3 2 4 2 2" xfId="9096" xr:uid="{00000000-0005-0000-0000-0000EEB60000}"/>
    <cellStyle name="Normal 3 5 3 2 4 2 2 2" xfId="35846" xr:uid="{00000000-0005-0000-0000-0000EFB60000}"/>
    <cellStyle name="Normal 3 5 3 2 4 2 3" xfId="13838" xr:uid="{00000000-0005-0000-0000-0000F0B60000}"/>
    <cellStyle name="Normal 3 5 3 2 4 2 3 2" xfId="40588" xr:uid="{00000000-0005-0000-0000-0000F1B60000}"/>
    <cellStyle name="Normal 3 5 3 2 4 2 4" xfId="23639" xr:uid="{00000000-0005-0000-0000-0000F2B60000}"/>
    <cellStyle name="Normal 3 5 3 2 4 2 4 2" xfId="50386" xr:uid="{00000000-0005-0000-0000-0000F3B60000}"/>
    <cellStyle name="Normal 3 5 3 2 4 2 5" xfId="30995" xr:uid="{00000000-0005-0000-0000-0000F4B60000}"/>
    <cellStyle name="Normal 3 5 3 2 4 3" xfId="6622" xr:uid="{00000000-0005-0000-0000-0000F5B60000}"/>
    <cellStyle name="Normal 3 5 3 2 4 3 2" xfId="33372" xr:uid="{00000000-0005-0000-0000-0000F6B60000}"/>
    <cellStyle name="Normal 3 5 3 2 4 4" xfId="11468" xr:uid="{00000000-0005-0000-0000-0000F7B60000}"/>
    <cellStyle name="Normal 3 5 3 2 4 4 2" xfId="38218" xr:uid="{00000000-0005-0000-0000-0000F8B60000}"/>
    <cellStyle name="Normal 3 5 3 2 4 5" xfId="16313" xr:uid="{00000000-0005-0000-0000-0000F9B60000}"/>
    <cellStyle name="Normal 3 5 3 2 4 5 2" xfId="43063" xr:uid="{00000000-0005-0000-0000-0000FAB60000}"/>
    <cellStyle name="Normal 3 5 3 2 4 6" xfId="18714" xr:uid="{00000000-0005-0000-0000-0000FBB60000}"/>
    <cellStyle name="Normal 3 5 3 2 4 6 2" xfId="45461" xr:uid="{00000000-0005-0000-0000-0000FCB60000}"/>
    <cellStyle name="Normal 3 5 3 2 4 7" xfId="21165" xr:uid="{00000000-0005-0000-0000-0000FDB60000}"/>
    <cellStyle name="Normal 3 5 3 2 4 7 2" xfId="47912" xr:uid="{00000000-0005-0000-0000-0000FEB60000}"/>
    <cellStyle name="Normal 3 5 3 2 4 8" xfId="26031" xr:uid="{00000000-0005-0000-0000-0000FFB60000}"/>
    <cellStyle name="Normal 3 5 3 2 4 8 2" xfId="52776" xr:uid="{00000000-0005-0000-0000-000000B70000}"/>
    <cellStyle name="Normal 3 5 3 2 4 9" xfId="28521" xr:uid="{00000000-0005-0000-0000-000001B70000}"/>
    <cellStyle name="Normal 3 5 3 2 5" xfId="2236" xr:uid="{00000000-0005-0000-0000-000002B70000}"/>
    <cellStyle name="Normal 3 5 3 2 5 2" xfId="4719" xr:uid="{00000000-0005-0000-0000-000003B70000}"/>
    <cellStyle name="Normal 3 5 3 2 5 2 2" xfId="9570" xr:uid="{00000000-0005-0000-0000-000004B70000}"/>
    <cellStyle name="Normal 3 5 3 2 5 2 2 2" xfId="36320" xr:uid="{00000000-0005-0000-0000-000005B70000}"/>
    <cellStyle name="Normal 3 5 3 2 5 2 3" xfId="14312" xr:uid="{00000000-0005-0000-0000-000006B70000}"/>
    <cellStyle name="Normal 3 5 3 2 5 2 3 2" xfId="41062" xr:uid="{00000000-0005-0000-0000-000007B70000}"/>
    <cellStyle name="Normal 3 5 3 2 5 2 4" xfId="24113" xr:uid="{00000000-0005-0000-0000-000008B70000}"/>
    <cellStyle name="Normal 3 5 3 2 5 2 4 2" xfId="50860" xr:uid="{00000000-0005-0000-0000-000009B70000}"/>
    <cellStyle name="Normal 3 5 3 2 5 2 5" xfId="31469" xr:uid="{00000000-0005-0000-0000-00000AB70000}"/>
    <cellStyle name="Normal 3 5 3 2 5 3" xfId="7096" xr:uid="{00000000-0005-0000-0000-00000BB70000}"/>
    <cellStyle name="Normal 3 5 3 2 5 3 2" xfId="33846" xr:uid="{00000000-0005-0000-0000-00000CB70000}"/>
    <cellStyle name="Normal 3 5 3 2 5 4" xfId="11942" xr:uid="{00000000-0005-0000-0000-00000DB70000}"/>
    <cellStyle name="Normal 3 5 3 2 5 4 2" xfId="38692" xr:uid="{00000000-0005-0000-0000-00000EB70000}"/>
    <cellStyle name="Normal 3 5 3 2 5 5" xfId="16787" xr:uid="{00000000-0005-0000-0000-00000FB70000}"/>
    <cellStyle name="Normal 3 5 3 2 5 5 2" xfId="43537" xr:uid="{00000000-0005-0000-0000-000010B70000}"/>
    <cellStyle name="Normal 3 5 3 2 5 6" xfId="19188" xr:uid="{00000000-0005-0000-0000-000011B70000}"/>
    <cellStyle name="Normal 3 5 3 2 5 6 2" xfId="45935" xr:uid="{00000000-0005-0000-0000-000012B70000}"/>
    <cellStyle name="Normal 3 5 3 2 5 7" xfId="21639" xr:uid="{00000000-0005-0000-0000-000013B70000}"/>
    <cellStyle name="Normal 3 5 3 2 5 7 2" xfId="48386" xr:uid="{00000000-0005-0000-0000-000014B70000}"/>
    <cellStyle name="Normal 3 5 3 2 5 8" xfId="26505" xr:uid="{00000000-0005-0000-0000-000015B70000}"/>
    <cellStyle name="Normal 3 5 3 2 5 8 2" xfId="53250" xr:uid="{00000000-0005-0000-0000-000016B70000}"/>
    <cellStyle name="Normal 3 5 3 2 5 9" xfId="28995" xr:uid="{00000000-0005-0000-0000-000017B70000}"/>
    <cellStyle name="Normal 3 5 3 2 6" xfId="3256" xr:uid="{00000000-0005-0000-0000-000018B70000}"/>
    <cellStyle name="Normal 3 5 3 2 6 2" xfId="8115" xr:uid="{00000000-0005-0000-0000-000019B70000}"/>
    <cellStyle name="Normal 3 5 3 2 6 2 2" xfId="34865" xr:uid="{00000000-0005-0000-0000-00001AB70000}"/>
    <cellStyle name="Normal 3 5 3 2 6 3" xfId="12890" xr:uid="{00000000-0005-0000-0000-00001BB70000}"/>
    <cellStyle name="Normal 3 5 3 2 6 3 2" xfId="39640" xr:uid="{00000000-0005-0000-0000-00001CB70000}"/>
    <cellStyle name="Normal 3 5 3 2 6 4" xfId="22658" xr:uid="{00000000-0005-0000-0000-00001DB70000}"/>
    <cellStyle name="Normal 3 5 3 2 6 4 2" xfId="49405" xr:uid="{00000000-0005-0000-0000-00001EB70000}"/>
    <cellStyle name="Normal 3 5 3 2 6 5" xfId="30014" xr:uid="{00000000-0005-0000-0000-00001FB70000}"/>
    <cellStyle name="Normal 3 5 3 2 7" xfId="5674" xr:uid="{00000000-0005-0000-0000-000020B70000}"/>
    <cellStyle name="Normal 3 5 3 2 7 2" xfId="32424" xr:uid="{00000000-0005-0000-0000-000021B70000}"/>
    <cellStyle name="Normal 3 5 3 2 8" xfId="10519" xr:uid="{00000000-0005-0000-0000-000022B70000}"/>
    <cellStyle name="Normal 3 5 3 2 8 2" xfId="37269" xr:uid="{00000000-0005-0000-0000-000023B70000}"/>
    <cellStyle name="Normal 3 5 3 2 9" xfId="15365" xr:uid="{00000000-0005-0000-0000-000024B70000}"/>
    <cellStyle name="Normal 3 5 3 2 9 2" xfId="42115" xr:uid="{00000000-0005-0000-0000-000025B70000}"/>
    <cellStyle name="Normal 3 5 3 3" xfId="875" xr:uid="{00000000-0005-0000-0000-000026B70000}"/>
    <cellStyle name="Normal 3 5 3 3 10" xfId="20318" xr:uid="{00000000-0005-0000-0000-000027B70000}"/>
    <cellStyle name="Normal 3 5 3 3 10 2" xfId="47065" xr:uid="{00000000-0005-0000-0000-000028B70000}"/>
    <cellStyle name="Normal 3 5 3 3 11" xfId="25184" xr:uid="{00000000-0005-0000-0000-000029B70000}"/>
    <cellStyle name="Normal 3 5 3 3 11 2" xfId="51929" xr:uid="{00000000-0005-0000-0000-00002AB70000}"/>
    <cellStyle name="Normal 3 5 3 3 12" xfId="27648" xr:uid="{00000000-0005-0000-0000-00002BB70000}"/>
    <cellStyle name="Normal 3 5 3 3 2" xfId="1383" xr:uid="{00000000-0005-0000-0000-00002CB70000}"/>
    <cellStyle name="Normal 3 5 3 3 2 10" xfId="28148" xr:uid="{00000000-0005-0000-0000-00002DB70000}"/>
    <cellStyle name="Normal 3 5 3 3 2 2" xfId="2811" xr:uid="{00000000-0005-0000-0000-00002EB70000}"/>
    <cellStyle name="Normal 3 5 3 3 2 2 2" xfId="5294" xr:uid="{00000000-0005-0000-0000-00002FB70000}"/>
    <cellStyle name="Normal 3 5 3 3 2 2 2 2" xfId="10145" xr:uid="{00000000-0005-0000-0000-000030B70000}"/>
    <cellStyle name="Normal 3 5 3 3 2 2 2 2 2" xfId="36895" xr:uid="{00000000-0005-0000-0000-000031B70000}"/>
    <cellStyle name="Normal 3 5 3 3 2 2 2 3" xfId="14887" xr:uid="{00000000-0005-0000-0000-000032B70000}"/>
    <cellStyle name="Normal 3 5 3 3 2 2 2 3 2" xfId="41637" xr:uid="{00000000-0005-0000-0000-000033B70000}"/>
    <cellStyle name="Normal 3 5 3 3 2 2 2 4" xfId="24688" xr:uid="{00000000-0005-0000-0000-000034B70000}"/>
    <cellStyle name="Normal 3 5 3 3 2 2 2 4 2" xfId="51435" xr:uid="{00000000-0005-0000-0000-000035B70000}"/>
    <cellStyle name="Normal 3 5 3 3 2 2 2 5" xfId="32044" xr:uid="{00000000-0005-0000-0000-000036B70000}"/>
    <cellStyle name="Normal 3 5 3 3 2 2 3" xfId="7671" xr:uid="{00000000-0005-0000-0000-000037B70000}"/>
    <cellStyle name="Normal 3 5 3 3 2 2 3 2" xfId="34421" xr:uid="{00000000-0005-0000-0000-000038B70000}"/>
    <cellStyle name="Normal 3 5 3 3 2 2 4" xfId="12517" xr:uid="{00000000-0005-0000-0000-000039B70000}"/>
    <cellStyle name="Normal 3 5 3 3 2 2 4 2" xfId="39267" xr:uid="{00000000-0005-0000-0000-00003AB70000}"/>
    <cellStyle name="Normal 3 5 3 3 2 2 5" xfId="17362" xr:uid="{00000000-0005-0000-0000-00003BB70000}"/>
    <cellStyle name="Normal 3 5 3 3 2 2 5 2" xfId="44112" xr:uid="{00000000-0005-0000-0000-00003CB70000}"/>
    <cellStyle name="Normal 3 5 3 3 2 2 6" xfId="19763" xr:uid="{00000000-0005-0000-0000-00003DB70000}"/>
    <cellStyle name="Normal 3 5 3 3 2 2 6 2" xfId="46510" xr:uid="{00000000-0005-0000-0000-00003EB70000}"/>
    <cellStyle name="Normal 3 5 3 3 2 2 7" xfId="22214" xr:uid="{00000000-0005-0000-0000-00003FB70000}"/>
    <cellStyle name="Normal 3 5 3 3 2 2 7 2" xfId="48961" xr:uid="{00000000-0005-0000-0000-000040B70000}"/>
    <cellStyle name="Normal 3 5 3 3 2 2 8" xfId="27080" xr:uid="{00000000-0005-0000-0000-000041B70000}"/>
    <cellStyle name="Normal 3 5 3 3 2 2 8 2" xfId="53825" xr:uid="{00000000-0005-0000-0000-000042B70000}"/>
    <cellStyle name="Normal 3 5 3 3 2 2 9" xfId="29570" xr:uid="{00000000-0005-0000-0000-000043B70000}"/>
    <cellStyle name="Normal 3 5 3 3 2 3" xfId="3866" xr:uid="{00000000-0005-0000-0000-000044B70000}"/>
    <cellStyle name="Normal 3 5 3 3 2 3 2" xfId="8723" xr:uid="{00000000-0005-0000-0000-000045B70000}"/>
    <cellStyle name="Normal 3 5 3 3 2 3 2 2" xfId="35473" xr:uid="{00000000-0005-0000-0000-000046B70000}"/>
    <cellStyle name="Normal 3 5 3 3 2 3 3" xfId="13465" xr:uid="{00000000-0005-0000-0000-000047B70000}"/>
    <cellStyle name="Normal 3 5 3 3 2 3 3 2" xfId="40215" xr:uid="{00000000-0005-0000-0000-000048B70000}"/>
    <cellStyle name="Normal 3 5 3 3 2 3 4" xfId="23266" xr:uid="{00000000-0005-0000-0000-000049B70000}"/>
    <cellStyle name="Normal 3 5 3 3 2 3 4 2" xfId="50013" xr:uid="{00000000-0005-0000-0000-00004AB70000}"/>
    <cellStyle name="Normal 3 5 3 3 2 3 5" xfId="30622" xr:uid="{00000000-0005-0000-0000-00004BB70000}"/>
    <cellStyle name="Normal 3 5 3 3 2 4" xfId="6249" xr:uid="{00000000-0005-0000-0000-00004CB70000}"/>
    <cellStyle name="Normal 3 5 3 3 2 4 2" xfId="32999" xr:uid="{00000000-0005-0000-0000-00004DB70000}"/>
    <cellStyle name="Normal 3 5 3 3 2 5" xfId="11095" xr:uid="{00000000-0005-0000-0000-00004EB70000}"/>
    <cellStyle name="Normal 3 5 3 3 2 5 2" xfId="37845" xr:uid="{00000000-0005-0000-0000-00004FB70000}"/>
    <cellStyle name="Normal 3 5 3 3 2 6" xfId="15940" xr:uid="{00000000-0005-0000-0000-000050B70000}"/>
    <cellStyle name="Normal 3 5 3 3 2 6 2" xfId="42690" xr:uid="{00000000-0005-0000-0000-000051B70000}"/>
    <cellStyle name="Normal 3 5 3 3 2 7" xfId="18341" xr:uid="{00000000-0005-0000-0000-000052B70000}"/>
    <cellStyle name="Normal 3 5 3 3 2 7 2" xfId="45088" xr:uid="{00000000-0005-0000-0000-000053B70000}"/>
    <cellStyle name="Normal 3 5 3 3 2 8" xfId="20792" xr:uid="{00000000-0005-0000-0000-000054B70000}"/>
    <cellStyle name="Normal 3 5 3 3 2 8 2" xfId="47539" xr:uid="{00000000-0005-0000-0000-000055B70000}"/>
    <cellStyle name="Normal 3 5 3 3 2 9" xfId="25658" xr:uid="{00000000-0005-0000-0000-000056B70000}"/>
    <cellStyle name="Normal 3 5 3 3 2 9 2" xfId="52403" xr:uid="{00000000-0005-0000-0000-000057B70000}"/>
    <cellStyle name="Normal 3 5 3 3 3" xfId="1862" xr:uid="{00000000-0005-0000-0000-000058B70000}"/>
    <cellStyle name="Normal 3 5 3 3 3 2" xfId="4345" xr:uid="{00000000-0005-0000-0000-000059B70000}"/>
    <cellStyle name="Normal 3 5 3 3 3 2 2" xfId="9197" xr:uid="{00000000-0005-0000-0000-00005AB70000}"/>
    <cellStyle name="Normal 3 5 3 3 3 2 2 2" xfId="35947" xr:uid="{00000000-0005-0000-0000-00005BB70000}"/>
    <cellStyle name="Normal 3 5 3 3 3 2 3" xfId="13939" xr:uid="{00000000-0005-0000-0000-00005CB70000}"/>
    <cellStyle name="Normal 3 5 3 3 3 2 3 2" xfId="40689" xr:uid="{00000000-0005-0000-0000-00005DB70000}"/>
    <cellStyle name="Normal 3 5 3 3 3 2 4" xfId="23740" xr:uid="{00000000-0005-0000-0000-00005EB70000}"/>
    <cellStyle name="Normal 3 5 3 3 3 2 4 2" xfId="50487" xr:uid="{00000000-0005-0000-0000-00005FB70000}"/>
    <cellStyle name="Normal 3 5 3 3 3 2 5" xfId="31096" xr:uid="{00000000-0005-0000-0000-000060B70000}"/>
    <cellStyle name="Normal 3 5 3 3 3 3" xfId="6723" xr:uid="{00000000-0005-0000-0000-000061B70000}"/>
    <cellStyle name="Normal 3 5 3 3 3 3 2" xfId="33473" xr:uid="{00000000-0005-0000-0000-000062B70000}"/>
    <cellStyle name="Normal 3 5 3 3 3 4" xfId="11569" xr:uid="{00000000-0005-0000-0000-000063B70000}"/>
    <cellStyle name="Normal 3 5 3 3 3 4 2" xfId="38319" xr:uid="{00000000-0005-0000-0000-000064B70000}"/>
    <cellStyle name="Normal 3 5 3 3 3 5" xfId="16414" xr:uid="{00000000-0005-0000-0000-000065B70000}"/>
    <cellStyle name="Normal 3 5 3 3 3 5 2" xfId="43164" xr:uid="{00000000-0005-0000-0000-000066B70000}"/>
    <cellStyle name="Normal 3 5 3 3 3 6" xfId="18815" xr:uid="{00000000-0005-0000-0000-000067B70000}"/>
    <cellStyle name="Normal 3 5 3 3 3 6 2" xfId="45562" xr:uid="{00000000-0005-0000-0000-000068B70000}"/>
    <cellStyle name="Normal 3 5 3 3 3 7" xfId="21266" xr:uid="{00000000-0005-0000-0000-000069B70000}"/>
    <cellStyle name="Normal 3 5 3 3 3 7 2" xfId="48013" xr:uid="{00000000-0005-0000-0000-00006AB70000}"/>
    <cellStyle name="Normal 3 5 3 3 3 8" xfId="26132" xr:uid="{00000000-0005-0000-0000-00006BB70000}"/>
    <cellStyle name="Normal 3 5 3 3 3 8 2" xfId="52877" xr:uid="{00000000-0005-0000-0000-00006CB70000}"/>
    <cellStyle name="Normal 3 5 3 3 3 9" xfId="28622" xr:uid="{00000000-0005-0000-0000-00006DB70000}"/>
    <cellStyle name="Normal 3 5 3 3 4" xfId="2337" xr:uid="{00000000-0005-0000-0000-00006EB70000}"/>
    <cellStyle name="Normal 3 5 3 3 4 2" xfId="4820" xr:uid="{00000000-0005-0000-0000-00006FB70000}"/>
    <cellStyle name="Normal 3 5 3 3 4 2 2" xfId="9671" xr:uid="{00000000-0005-0000-0000-000070B70000}"/>
    <cellStyle name="Normal 3 5 3 3 4 2 2 2" xfId="36421" xr:uid="{00000000-0005-0000-0000-000071B70000}"/>
    <cellStyle name="Normal 3 5 3 3 4 2 3" xfId="14413" xr:uid="{00000000-0005-0000-0000-000072B70000}"/>
    <cellStyle name="Normal 3 5 3 3 4 2 3 2" xfId="41163" xr:uid="{00000000-0005-0000-0000-000073B70000}"/>
    <cellStyle name="Normal 3 5 3 3 4 2 4" xfId="24214" xr:uid="{00000000-0005-0000-0000-000074B70000}"/>
    <cellStyle name="Normal 3 5 3 3 4 2 4 2" xfId="50961" xr:uid="{00000000-0005-0000-0000-000075B70000}"/>
    <cellStyle name="Normal 3 5 3 3 4 2 5" xfId="31570" xr:uid="{00000000-0005-0000-0000-000076B70000}"/>
    <cellStyle name="Normal 3 5 3 3 4 3" xfId="7197" xr:uid="{00000000-0005-0000-0000-000077B70000}"/>
    <cellStyle name="Normal 3 5 3 3 4 3 2" xfId="33947" xr:uid="{00000000-0005-0000-0000-000078B70000}"/>
    <cellStyle name="Normal 3 5 3 3 4 4" xfId="12043" xr:uid="{00000000-0005-0000-0000-000079B70000}"/>
    <cellStyle name="Normal 3 5 3 3 4 4 2" xfId="38793" xr:uid="{00000000-0005-0000-0000-00007AB70000}"/>
    <cellStyle name="Normal 3 5 3 3 4 5" xfId="16888" xr:uid="{00000000-0005-0000-0000-00007BB70000}"/>
    <cellStyle name="Normal 3 5 3 3 4 5 2" xfId="43638" xr:uid="{00000000-0005-0000-0000-00007CB70000}"/>
    <cellStyle name="Normal 3 5 3 3 4 6" xfId="19289" xr:uid="{00000000-0005-0000-0000-00007DB70000}"/>
    <cellStyle name="Normal 3 5 3 3 4 6 2" xfId="46036" xr:uid="{00000000-0005-0000-0000-00007EB70000}"/>
    <cellStyle name="Normal 3 5 3 3 4 7" xfId="21740" xr:uid="{00000000-0005-0000-0000-00007FB70000}"/>
    <cellStyle name="Normal 3 5 3 3 4 7 2" xfId="48487" xr:uid="{00000000-0005-0000-0000-000080B70000}"/>
    <cellStyle name="Normal 3 5 3 3 4 8" xfId="26606" xr:uid="{00000000-0005-0000-0000-000081B70000}"/>
    <cellStyle name="Normal 3 5 3 3 4 8 2" xfId="53351" xr:uid="{00000000-0005-0000-0000-000082B70000}"/>
    <cellStyle name="Normal 3 5 3 3 4 9" xfId="29096" xr:uid="{00000000-0005-0000-0000-000083B70000}"/>
    <cellStyle name="Normal 3 5 3 3 5" xfId="3364" xr:uid="{00000000-0005-0000-0000-000084B70000}"/>
    <cellStyle name="Normal 3 5 3 3 5 2" xfId="8223" xr:uid="{00000000-0005-0000-0000-000085B70000}"/>
    <cellStyle name="Normal 3 5 3 3 5 2 2" xfId="34973" xr:uid="{00000000-0005-0000-0000-000086B70000}"/>
    <cellStyle name="Normal 3 5 3 3 5 3" xfId="12991" xr:uid="{00000000-0005-0000-0000-000087B70000}"/>
    <cellStyle name="Normal 3 5 3 3 5 3 2" xfId="39741" xr:uid="{00000000-0005-0000-0000-000088B70000}"/>
    <cellStyle name="Normal 3 5 3 3 5 4" xfId="22766" xr:uid="{00000000-0005-0000-0000-000089B70000}"/>
    <cellStyle name="Normal 3 5 3 3 5 4 2" xfId="49513" xr:uid="{00000000-0005-0000-0000-00008AB70000}"/>
    <cellStyle name="Normal 3 5 3 3 5 5" xfId="30122" xr:uid="{00000000-0005-0000-0000-00008BB70000}"/>
    <cellStyle name="Normal 3 5 3 3 6" xfId="5775" xr:uid="{00000000-0005-0000-0000-00008CB70000}"/>
    <cellStyle name="Normal 3 5 3 3 6 2" xfId="32525" xr:uid="{00000000-0005-0000-0000-00008DB70000}"/>
    <cellStyle name="Normal 3 5 3 3 7" xfId="10621" xr:uid="{00000000-0005-0000-0000-00008EB70000}"/>
    <cellStyle name="Normal 3 5 3 3 7 2" xfId="37371" xr:uid="{00000000-0005-0000-0000-00008FB70000}"/>
    <cellStyle name="Normal 3 5 3 3 8" xfId="15466" xr:uid="{00000000-0005-0000-0000-000090B70000}"/>
    <cellStyle name="Normal 3 5 3 3 8 2" xfId="42216" xr:uid="{00000000-0005-0000-0000-000091B70000}"/>
    <cellStyle name="Normal 3 5 3 3 9" xfId="17865" xr:uid="{00000000-0005-0000-0000-000092B70000}"/>
    <cellStyle name="Normal 3 5 3 3 9 2" xfId="44612" xr:uid="{00000000-0005-0000-0000-000093B70000}"/>
    <cellStyle name="Normal 3 5 3 4" xfId="1144" xr:uid="{00000000-0005-0000-0000-000094B70000}"/>
    <cellStyle name="Normal 3 5 3 4 10" xfId="27911" xr:uid="{00000000-0005-0000-0000-000095B70000}"/>
    <cellStyle name="Normal 3 5 3 4 2" xfId="2574" xr:uid="{00000000-0005-0000-0000-000096B70000}"/>
    <cellStyle name="Normal 3 5 3 4 2 2" xfId="5057" xr:uid="{00000000-0005-0000-0000-000097B70000}"/>
    <cellStyle name="Normal 3 5 3 4 2 2 2" xfId="9908" xr:uid="{00000000-0005-0000-0000-000098B70000}"/>
    <cellStyle name="Normal 3 5 3 4 2 2 2 2" xfId="36658" xr:uid="{00000000-0005-0000-0000-000099B70000}"/>
    <cellStyle name="Normal 3 5 3 4 2 2 3" xfId="14650" xr:uid="{00000000-0005-0000-0000-00009AB70000}"/>
    <cellStyle name="Normal 3 5 3 4 2 2 3 2" xfId="41400" xr:uid="{00000000-0005-0000-0000-00009BB70000}"/>
    <cellStyle name="Normal 3 5 3 4 2 2 4" xfId="24451" xr:uid="{00000000-0005-0000-0000-00009CB70000}"/>
    <cellStyle name="Normal 3 5 3 4 2 2 4 2" xfId="51198" xr:uid="{00000000-0005-0000-0000-00009DB70000}"/>
    <cellStyle name="Normal 3 5 3 4 2 2 5" xfId="31807" xr:uid="{00000000-0005-0000-0000-00009EB70000}"/>
    <cellStyle name="Normal 3 5 3 4 2 3" xfId="7434" xr:uid="{00000000-0005-0000-0000-00009FB70000}"/>
    <cellStyle name="Normal 3 5 3 4 2 3 2" xfId="34184" xr:uid="{00000000-0005-0000-0000-0000A0B70000}"/>
    <cellStyle name="Normal 3 5 3 4 2 4" xfId="12280" xr:uid="{00000000-0005-0000-0000-0000A1B70000}"/>
    <cellStyle name="Normal 3 5 3 4 2 4 2" xfId="39030" xr:uid="{00000000-0005-0000-0000-0000A2B70000}"/>
    <cellStyle name="Normal 3 5 3 4 2 5" xfId="17125" xr:uid="{00000000-0005-0000-0000-0000A3B70000}"/>
    <cellStyle name="Normal 3 5 3 4 2 5 2" xfId="43875" xr:uid="{00000000-0005-0000-0000-0000A4B70000}"/>
    <cellStyle name="Normal 3 5 3 4 2 6" xfId="19526" xr:uid="{00000000-0005-0000-0000-0000A5B70000}"/>
    <cellStyle name="Normal 3 5 3 4 2 6 2" xfId="46273" xr:uid="{00000000-0005-0000-0000-0000A6B70000}"/>
    <cellStyle name="Normal 3 5 3 4 2 7" xfId="21977" xr:uid="{00000000-0005-0000-0000-0000A7B70000}"/>
    <cellStyle name="Normal 3 5 3 4 2 7 2" xfId="48724" xr:uid="{00000000-0005-0000-0000-0000A8B70000}"/>
    <cellStyle name="Normal 3 5 3 4 2 8" xfId="26843" xr:uid="{00000000-0005-0000-0000-0000A9B70000}"/>
    <cellStyle name="Normal 3 5 3 4 2 8 2" xfId="53588" xr:uid="{00000000-0005-0000-0000-0000AAB70000}"/>
    <cellStyle name="Normal 3 5 3 4 2 9" xfId="29333" xr:uid="{00000000-0005-0000-0000-0000ABB70000}"/>
    <cellStyle name="Normal 3 5 3 4 3" xfId="3628" xr:uid="{00000000-0005-0000-0000-0000ACB70000}"/>
    <cellStyle name="Normal 3 5 3 4 3 2" xfId="8486" xr:uid="{00000000-0005-0000-0000-0000ADB70000}"/>
    <cellStyle name="Normal 3 5 3 4 3 2 2" xfId="35236" xr:uid="{00000000-0005-0000-0000-0000AEB70000}"/>
    <cellStyle name="Normal 3 5 3 4 3 3" xfId="13228" xr:uid="{00000000-0005-0000-0000-0000AFB70000}"/>
    <cellStyle name="Normal 3 5 3 4 3 3 2" xfId="39978" xr:uid="{00000000-0005-0000-0000-0000B0B70000}"/>
    <cellStyle name="Normal 3 5 3 4 3 4" xfId="23029" xr:uid="{00000000-0005-0000-0000-0000B1B70000}"/>
    <cellStyle name="Normal 3 5 3 4 3 4 2" xfId="49776" xr:uid="{00000000-0005-0000-0000-0000B2B70000}"/>
    <cellStyle name="Normal 3 5 3 4 3 5" xfId="30385" xr:uid="{00000000-0005-0000-0000-0000B3B70000}"/>
    <cellStyle name="Normal 3 5 3 4 4" xfId="6012" xr:uid="{00000000-0005-0000-0000-0000B4B70000}"/>
    <cellStyle name="Normal 3 5 3 4 4 2" xfId="32762" xr:uid="{00000000-0005-0000-0000-0000B5B70000}"/>
    <cellStyle name="Normal 3 5 3 4 5" xfId="10858" xr:uid="{00000000-0005-0000-0000-0000B6B70000}"/>
    <cellStyle name="Normal 3 5 3 4 5 2" xfId="37608" xr:uid="{00000000-0005-0000-0000-0000B7B70000}"/>
    <cellStyle name="Normal 3 5 3 4 6" xfId="15703" xr:uid="{00000000-0005-0000-0000-0000B8B70000}"/>
    <cellStyle name="Normal 3 5 3 4 6 2" xfId="42453" xr:uid="{00000000-0005-0000-0000-0000B9B70000}"/>
    <cellStyle name="Normal 3 5 3 4 7" xfId="18104" xr:uid="{00000000-0005-0000-0000-0000BAB70000}"/>
    <cellStyle name="Normal 3 5 3 4 7 2" xfId="44851" xr:uid="{00000000-0005-0000-0000-0000BBB70000}"/>
    <cellStyle name="Normal 3 5 3 4 8" xfId="20555" xr:uid="{00000000-0005-0000-0000-0000BCB70000}"/>
    <cellStyle name="Normal 3 5 3 4 8 2" xfId="47302" xr:uid="{00000000-0005-0000-0000-0000BDB70000}"/>
    <cellStyle name="Normal 3 5 3 4 9" xfId="25421" xr:uid="{00000000-0005-0000-0000-0000BEB70000}"/>
    <cellStyle name="Normal 3 5 3 4 9 2" xfId="52166" xr:uid="{00000000-0005-0000-0000-0000BFB70000}"/>
    <cellStyle name="Normal 3 5 3 5" xfId="1624" xr:uid="{00000000-0005-0000-0000-0000C0B70000}"/>
    <cellStyle name="Normal 3 5 3 5 2" xfId="4107" xr:uid="{00000000-0005-0000-0000-0000C1B70000}"/>
    <cellStyle name="Normal 3 5 3 5 2 2" xfId="8960" xr:uid="{00000000-0005-0000-0000-0000C2B70000}"/>
    <cellStyle name="Normal 3 5 3 5 2 2 2" xfId="35710" xr:uid="{00000000-0005-0000-0000-0000C3B70000}"/>
    <cellStyle name="Normal 3 5 3 5 2 3" xfId="13702" xr:uid="{00000000-0005-0000-0000-0000C4B70000}"/>
    <cellStyle name="Normal 3 5 3 5 2 3 2" xfId="40452" xr:uid="{00000000-0005-0000-0000-0000C5B70000}"/>
    <cellStyle name="Normal 3 5 3 5 2 4" xfId="23503" xr:uid="{00000000-0005-0000-0000-0000C6B70000}"/>
    <cellStyle name="Normal 3 5 3 5 2 4 2" xfId="50250" xr:uid="{00000000-0005-0000-0000-0000C7B70000}"/>
    <cellStyle name="Normal 3 5 3 5 2 5" xfId="30859" xr:uid="{00000000-0005-0000-0000-0000C8B70000}"/>
    <cellStyle name="Normal 3 5 3 5 3" xfId="6486" xr:uid="{00000000-0005-0000-0000-0000C9B70000}"/>
    <cellStyle name="Normal 3 5 3 5 3 2" xfId="33236" xr:uid="{00000000-0005-0000-0000-0000CAB70000}"/>
    <cellStyle name="Normal 3 5 3 5 4" xfId="11332" xr:uid="{00000000-0005-0000-0000-0000CBB70000}"/>
    <cellStyle name="Normal 3 5 3 5 4 2" xfId="38082" xr:uid="{00000000-0005-0000-0000-0000CCB70000}"/>
    <cellStyle name="Normal 3 5 3 5 5" xfId="16177" xr:uid="{00000000-0005-0000-0000-0000CDB70000}"/>
    <cellStyle name="Normal 3 5 3 5 5 2" xfId="42927" xr:uid="{00000000-0005-0000-0000-0000CEB70000}"/>
    <cellStyle name="Normal 3 5 3 5 6" xfId="18578" xr:uid="{00000000-0005-0000-0000-0000CFB70000}"/>
    <cellStyle name="Normal 3 5 3 5 6 2" xfId="45325" xr:uid="{00000000-0005-0000-0000-0000D0B70000}"/>
    <cellStyle name="Normal 3 5 3 5 7" xfId="21029" xr:uid="{00000000-0005-0000-0000-0000D1B70000}"/>
    <cellStyle name="Normal 3 5 3 5 7 2" xfId="47776" xr:uid="{00000000-0005-0000-0000-0000D2B70000}"/>
    <cellStyle name="Normal 3 5 3 5 8" xfId="25895" xr:uid="{00000000-0005-0000-0000-0000D3B70000}"/>
    <cellStyle name="Normal 3 5 3 5 8 2" xfId="52640" xr:uid="{00000000-0005-0000-0000-0000D4B70000}"/>
    <cellStyle name="Normal 3 5 3 5 9" xfId="28385" xr:uid="{00000000-0005-0000-0000-0000D5B70000}"/>
    <cellStyle name="Normal 3 5 3 6" xfId="2100" xr:uid="{00000000-0005-0000-0000-0000D6B70000}"/>
    <cellStyle name="Normal 3 5 3 6 2" xfId="4583" xr:uid="{00000000-0005-0000-0000-0000D7B70000}"/>
    <cellStyle name="Normal 3 5 3 6 2 2" xfId="9434" xr:uid="{00000000-0005-0000-0000-0000D8B70000}"/>
    <cellStyle name="Normal 3 5 3 6 2 2 2" xfId="36184" xr:uid="{00000000-0005-0000-0000-0000D9B70000}"/>
    <cellStyle name="Normal 3 5 3 6 2 3" xfId="14176" xr:uid="{00000000-0005-0000-0000-0000DAB70000}"/>
    <cellStyle name="Normal 3 5 3 6 2 3 2" xfId="40926" xr:uid="{00000000-0005-0000-0000-0000DBB70000}"/>
    <cellStyle name="Normal 3 5 3 6 2 4" xfId="23977" xr:uid="{00000000-0005-0000-0000-0000DCB70000}"/>
    <cellStyle name="Normal 3 5 3 6 2 4 2" xfId="50724" xr:uid="{00000000-0005-0000-0000-0000DDB70000}"/>
    <cellStyle name="Normal 3 5 3 6 2 5" xfId="31333" xr:uid="{00000000-0005-0000-0000-0000DEB70000}"/>
    <cellStyle name="Normal 3 5 3 6 3" xfId="6960" xr:uid="{00000000-0005-0000-0000-0000DFB70000}"/>
    <cellStyle name="Normal 3 5 3 6 3 2" xfId="33710" xr:uid="{00000000-0005-0000-0000-0000E0B70000}"/>
    <cellStyle name="Normal 3 5 3 6 4" xfId="11806" xr:uid="{00000000-0005-0000-0000-0000E1B70000}"/>
    <cellStyle name="Normal 3 5 3 6 4 2" xfId="38556" xr:uid="{00000000-0005-0000-0000-0000E2B70000}"/>
    <cellStyle name="Normal 3 5 3 6 5" xfId="16651" xr:uid="{00000000-0005-0000-0000-0000E3B70000}"/>
    <cellStyle name="Normal 3 5 3 6 5 2" xfId="43401" xr:uid="{00000000-0005-0000-0000-0000E4B70000}"/>
    <cellStyle name="Normal 3 5 3 6 6" xfId="19052" xr:uid="{00000000-0005-0000-0000-0000E5B70000}"/>
    <cellStyle name="Normal 3 5 3 6 6 2" xfId="45799" xr:uid="{00000000-0005-0000-0000-0000E6B70000}"/>
    <cellStyle name="Normal 3 5 3 6 7" xfId="21503" xr:uid="{00000000-0005-0000-0000-0000E7B70000}"/>
    <cellStyle name="Normal 3 5 3 6 7 2" xfId="48250" xr:uid="{00000000-0005-0000-0000-0000E8B70000}"/>
    <cellStyle name="Normal 3 5 3 6 8" xfId="26369" xr:uid="{00000000-0005-0000-0000-0000E9B70000}"/>
    <cellStyle name="Normal 3 5 3 6 8 2" xfId="53114" xr:uid="{00000000-0005-0000-0000-0000EAB70000}"/>
    <cellStyle name="Normal 3 5 3 6 9" xfId="28859" xr:uid="{00000000-0005-0000-0000-0000EBB70000}"/>
    <cellStyle name="Normal 3 5 3 7" xfId="3075" xr:uid="{00000000-0005-0000-0000-0000ECB70000}"/>
    <cellStyle name="Normal 3 5 3 7 2" xfId="7934" xr:uid="{00000000-0005-0000-0000-0000EDB70000}"/>
    <cellStyle name="Normal 3 5 3 7 2 2" xfId="34684" xr:uid="{00000000-0005-0000-0000-0000EEB70000}"/>
    <cellStyle name="Normal 3 5 3 7 3" xfId="12754" xr:uid="{00000000-0005-0000-0000-0000EFB70000}"/>
    <cellStyle name="Normal 3 5 3 7 3 2" xfId="39504" xr:uid="{00000000-0005-0000-0000-0000F0B70000}"/>
    <cellStyle name="Normal 3 5 3 7 4" xfId="22477" xr:uid="{00000000-0005-0000-0000-0000F1B70000}"/>
    <cellStyle name="Normal 3 5 3 7 4 2" xfId="49224" xr:uid="{00000000-0005-0000-0000-0000F2B70000}"/>
    <cellStyle name="Normal 3 5 3 7 5" xfId="29833" xr:uid="{00000000-0005-0000-0000-0000F3B70000}"/>
    <cellStyle name="Normal 3 5 3 8" xfId="5538" xr:uid="{00000000-0005-0000-0000-0000F4B70000}"/>
    <cellStyle name="Normal 3 5 3 8 2" xfId="32288" xr:uid="{00000000-0005-0000-0000-0000F5B70000}"/>
    <cellStyle name="Normal 3 5 3 9" xfId="10383" xr:uid="{00000000-0005-0000-0000-0000F6B70000}"/>
    <cellStyle name="Normal 3 5 3 9 2" xfId="37133" xr:uid="{00000000-0005-0000-0000-0000F7B70000}"/>
    <cellStyle name="Normal 3 5 4" xfId="575" xr:uid="{00000000-0005-0000-0000-0000F8B70000}"/>
    <cellStyle name="Normal 3 5 4 10" xfId="17653" xr:uid="{00000000-0005-0000-0000-0000F9B70000}"/>
    <cellStyle name="Normal 3 5 4 10 2" xfId="44400" xr:uid="{00000000-0005-0000-0000-0000FAB70000}"/>
    <cellStyle name="Normal 3 5 4 11" xfId="20111" xr:uid="{00000000-0005-0000-0000-0000FBB70000}"/>
    <cellStyle name="Normal 3 5 4 11 2" xfId="46858" xr:uid="{00000000-0005-0000-0000-0000FCB70000}"/>
    <cellStyle name="Normal 3 5 4 12" xfId="24977" xr:uid="{00000000-0005-0000-0000-0000FDB70000}"/>
    <cellStyle name="Normal 3 5 4 12 2" xfId="51723" xr:uid="{00000000-0005-0000-0000-0000FEB70000}"/>
    <cellStyle name="Normal 3 5 4 13" xfId="27390" xr:uid="{00000000-0005-0000-0000-0000FFB70000}"/>
    <cellStyle name="Normal 3 5 4 2" xfId="907" xr:uid="{00000000-0005-0000-0000-000000B80000}"/>
    <cellStyle name="Normal 3 5 4 2 10" xfId="20349" xr:uid="{00000000-0005-0000-0000-000001B80000}"/>
    <cellStyle name="Normal 3 5 4 2 10 2" xfId="47096" xr:uid="{00000000-0005-0000-0000-000002B80000}"/>
    <cellStyle name="Normal 3 5 4 2 11" xfId="25215" xr:uid="{00000000-0005-0000-0000-000003B80000}"/>
    <cellStyle name="Normal 3 5 4 2 11 2" xfId="51960" xr:uid="{00000000-0005-0000-0000-000004B80000}"/>
    <cellStyle name="Normal 3 5 4 2 12" xfId="27679" xr:uid="{00000000-0005-0000-0000-000005B80000}"/>
    <cellStyle name="Normal 3 5 4 2 2" xfId="1414" xr:uid="{00000000-0005-0000-0000-000006B80000}"/>
    <cellStyle name="Normal 3 5 4 2 2 10" xfId="28179" xr:uid="{00000000-0005-0000-0000-000007B80000}"/>
    <cellStyle name="Normal 3 5 4 2 2 2" xfId="2842" xr:uid="{00000000-0005-0000-0000-000008B80000}"/>
    <cellStyle name="Normal 3 5 4 2 2 2 2" xfId="5325" xr:uid="{00000000-0005-0000-0000-000009B80000}"/>
    <cellStyle name="Normal 3 5 4 2 2 2 2 2" xfId="10176" xr:uid="{00000000-0005-0000-0000-00000AB80000}"/>
    <cellStyle name="Normal 3 5 4 2 2 2 2 2 2" xfId="36926" xr:uid="{00000000-0005-0000-0000-00000BB80000}"/>
    <cellStyle name="Normal 3 5 4 2 2 2 2 3" xfId="14918" xr:uid="{00000000-0005-0000-0000-00000CB80000}"/>
    <cellStyle name="Normal 3 5 4 2 2 2 2 3 2" xfId="41668" xr:uid="{00000000-0005-0000-0000-00000DB80000}"/>
    <cellStyle name="Normal 3 5 4 2 2 2 2 4" xfId="24719" xr:uid="{00000000-0005-0000-0000-00000EB80000}"/>
    <cellStyle name="Normal 3 5 4 2 2 2 2 4 2" xfId="51466" xr:uid="{00000000-0005-0000-0000-00000FB80000}"/>
    <cellStyle name="Normal 3 5 4 2 2 2 2 5" xfId="32075" xr:uid="{00000000-0005-0000-0000-000010B80000}"/>
    <cellStyle name="Normal 3 5 4 2 2 2 3" xfId="7702" xr:uid="{00000000-0005-0000-0000-000011B80000}"/>
    <cellStyle name="Normal 3 5 4 2 2 2 3 2" xfId="34452" xr:uid="{00000000-0005-0000-0000-000012B80000}"/>
    <cellStyle name="Normal 3 5 4 2 2 2 4" xfId="12548" xr:uid="{00000000-0005-0000-0000-000013B80000}"/>
    <cellStyle name="Normal 3 5 4 2 2 2 4 2" xfId="39298" xr:uid="{00000000-0005-0000-0000-000014B80000}"/>
    <cellStyle name="Normal 3 5 4 2 2 2 5" xfId="17393" xr:uid="{00000000-0005-0000-0000-000015B80000}"/>
    <cellStyle name="Normal 3 5 4 2 2 2 5 2" xfId="44143" xr:uid="{00000000-0005-0000-0000-000016B80000}"/>
    <cellStyle name="Normal 3 5 4 2 2 2 6" xfId="19794" xr:uid="{00000000-0005-0000-0000-000017B80000}"/>
    <cellStyle name="Normal 3 5 4 2 2 2 6 2" xfId="46541" xr:uid="{00000000-0005-0000-0000-000018B80000}"/>
    <cellStyle name="Normal 3 5 4 2 2 2 7" xfId="22245" xr:uid="{00000000-0005-0000-0000-000019B80000}"/>
    <cellStyle name="Normal 3 5 4 2 2 2 7 2" xfId="48992" xr:uid="{00000000-0005-0000-0000-00001AB80000}"/>
    <cellStyle name="Normal 3 5 4 2 2 2 8" xfId="27111" xr:uid="{00000000-0005-0000-0000-00001BB80000}"/>
    <cellStyle name="Normal 3 5 4 2 2 2 8 2" xfId="53856" xr:uid="{00000000-0005-0000-0000-00001CB80000}"/>
    <cellStyle name="Normal 3 5 4 2 2 2 9" xfId="29601" xr:uid="{00000000-0005-0000-0000-00001DB80000}"/>
    <cellStyle name="Normal 3 5 4 2 2 3" xfId="3897" xr:uid="{00000000-0005-0000-0000-00001EB80000}"/>
    <cellStyle name="Normal 3 5 4 2 2 3 2" xfId="8754" xr:uid="{00000000-0005-0000-0000-00001FB80000}"/>
    <cellStyle name="Normal 3 5 4 2 2 3 2 2" xfId="35504" xr:uid="{00000000-0005-0000-0000-000020B80000}"/>
    <cellStyle name="Normal 3 5 4 2 2 3 3" xfId="13496" xr:uid="{00000000-0005-0000-0000-000021B80000}"/>
    <cellStyle name="Normal 3 5 4 2 2 3 3 2" xfId="40246" xr:uid="{00000000-0005-0000-0000-000022B80000}"/>
    <cellStyle name="Normal 3 5 4 2 2 3 4" xfId="23297" xr:uid="{00000000-0005-0000-0000-000023B80000}"/>
    <cellStyle name="Normal 3 5 4 2 2 3 4 2" xfId="50044" xr:uid="{00000000-0005-0000-0000-000024B80000}"/>
    <cellStyle name="Normal 3 5 4 2 2 3 5" xfId="30653" xr:uid="{00000000-0005-0000-0000-000025B80000}"/>
    <cellStyle name="Normal 3 5 4 2 2 4" xfId="6280" xr:uid="{00000000-0005-0000-0000-000026B80000}"/>
    <cellStyle name="Normal 3 5 4 2 2 4 2" xfId="33030" xr:uid="{00000000-0005-0000-0000-000027B80000}"/>
    <cellStyle name="Normal 3 5 4 2 2 5" xfId="11126" xr:uid="{00000000-0005-0000-0000-000028B80000}"/>
    <cellStyle name="Normal 3 5 4 2 2 5 2" xfId="37876" xr:uid="{00000000-0005-0000-0000-000029B80000}"/>
    <cellStyle name="Normal 3 5 4 2 2 6" xfId="15971" xr:uid="{00000000-0005-0000-0000-00002AB80000}"/>
    <cellStyle name="Normal 3 5 4 2 2 6 2" xfId="42721" xr:uid="{00000000-0005-0000-0000-00002BB80000}"/>
    <cellStyle name="Normal 3 5 4 2 2 7" xfId="18372" xr:uid="{00000000-0005-0000-0000-00002CB80000}"/>
    <cellStyle name="Normal 3 5 4 2 2 7 2" xfId="45119" xr:uid="{00000000-0005-0000-0000-00002DB80000}"/>
    <cellStyle name="Normal 3 5 4 2 2 8" xfId="20823" xr:uid="{00000000-0005-0000-0000-00002EB80000}"/>
    <cellStyle name="Normal 3 5 4 2 2 8 2" xfId="47570" xr:uid="{00000000-0005-0000-0000-00002FB80000}"/>
    <cellStyle name="Normal 3 5 4 2 2 9" xfId="25689" xr:uid="{00000000-0005-0000-0000-000030B80000}"/>
    <cellStyle name="Normal 3 5 4 2 2 9 2" xfId="52434" xr:uid="{00000000-0005-0000-0000-000031B80000}"/>
    <cellStyle name="Normal 3 5 4 2 3" xfId="1893" xr:uid="{00000000-0005-0000-0000-000032B80000}"/>
    <cellStyle name="Normal 3 5 4 2 3 2" xfId="4376" xr:uid="{00000000-0005-0000-0000-000033B80000}"/>
    <cellStyle name="Normal 3 5 4 2 3 2 2" xfId="9228" xr:uid="{00000000-0005-0000-0000-000034B80000}"/>
    <cellStyle name="Normal 3 5 4 2 3 2 2 2" xfId="35978" xr:uid="{00000000-0005-0000-0000-000035B80000}"/>
    <cellStyle name="Normal 3 5 4 2 3 2 3" xfId="13970" xr:uid="{00000000-0005-0000-0000-000036B80000}"/>
    <cellStyle name="Normal 3 5 4 2 3 2 3 2" xfId="40720" xr:uid="{00000000-0005-0000-0000-000037B80000}"/>
    <cellStyle name="Normal 3 5 4 2 3 2 4" xfId="23771" xr:uid="{00000000-0005-0000-0000-000038B80000}"/>
    <cellStyle name="Normal 3 5 4 2 3 2 4 2" xfId="50518" xr:uid="{00000000-0005-0000-0000-000039B80000}"/>
    <cellStyle name="Normal 3 5 4 2 3 2 5" xfId="31127" xr:uid="{00000000-0005-0000-0000-00003AB80000}"/>
    <cellStyle name="Normal 3 5 4 2 3 3" xfId="6754" xr:uid="{00000000-0005-0000-0000-00003BB80000}"/>
    <cellStyle name="Normal 3 5 4 2 3 3 2" xfId="33504" xr:uid="{00000000-0005-0000-0000-00003CB80000}"/>
    <cellStyle name="Normal 3 5 4 2 3 4" xfId="11600" xr:uid="{00000000-0005-0000-0000-00003DB80000}"/>
    <cellStyle name="Normal 3 5 4 2 3 4 2" xfId="38350" xr:uid="{00000000-0005-0000-0000-00003EB80000}"/>
    <cellStyle name="Normal 3 5 4 2 3 5" xfId="16445" xr:uid="{00000000-0005-0000-0000-00003FB80000}"/>
    <cellStyle name="Normal 3 5 4 2 3 5 2" xfId="43195" xr:uid="{00000000-0005-0000-0000-000040B80000}"/>
    <cellStyle name="Normal 3 5 4 2 3 6" xfId="18846" xr:uid="{00000000-0005-0000-0000-000041B80000}"/>
    <cellStyle name="Normal 3 5 4 2 3 6 2" xfId="45593" xr:uid="{00000000-0005-0000-0000-000042B80000}"/>
    <cellStyle name="Normal 3 5 4 2 3 7" xfId="21297" xr:uid="{00000000-0005-0000-0000-000043B80000}"/>
    <cellStyle name="Normal 3 5 4 2 3 7 2" xfId="48044" xr:uid="{00000000-0005-0000-0000-000044B80000}"/>
    <cellStyle name="Normal 3 5 4 2 3 8" xfId="26163" xr:uid="{00000000-0005-0000-0000-000045B80000}"/>
    <cellStyle name="Normal 3 5 4 2 3 8 2" xfId="52908" xr:uid="{00000000-0005-0000-0000-000046B80000}"/>
    <cellStyle name="Normal 3 5 4 2 3 9" xfId="28653" xr:uid="{00000000-0005-0000-0000-000047B80000}"/>
    <cellStyle name="Normal 3 5 4 2 4" xfId="2368" xr:uid="{00000000-0005-0000-0000-000048B80000}"/>
    <cellStyle name="Normal 3 5 4 2 4 2" xfId="4851" xr:uid="{00000000-0005-0000-0000-000049B80000}"/>
    <cellStyle name="Normal 3 5 4 2 4 2 2" xfId="9702" xr:uid="{00000000-0005-0000-0000-00004AB80000}"/>
    <cellStyle name="Normal 3 5 4 2 4 2 2 2" xfId="36452" xr:uid="{00000000-0005-0000-0000-00004BB80000}"/>
    <cellStyle name="Normal 3 5 4 2 4 2 3" xfId="14444" xr:uid="{00000000-0005-0000-0000-00004CB80000}"/>
    <cellStyle name="Normal 3 5 4 2 4 2 3 2" xfId="41194" xr:uid="{00000000-0005-0000-0000-00004DB80000}"/>
    <cellStyle name="Normal 3 5 4 2 4 2 4" xfId="24245" xr:uid="{00000000-0005-0000-0000-00004EB80000}"/>
    <cellStyle name="Normal 3 5 4 2 4 2 4 2" xfId="50992" xr:uid="{00000000-0005-0000-0000-00004FB80000}"/>
    <cellStyle name="Normal 3 5 4 2 4 2 5" xfId="31601" xr:uid="{00000000-0005-0000-0000-000050B80000}"/>
    <cellStyle name="Normal 3 5 4 2 4 3" xfId="7228" xr:uid="{00000000-0005-0000-0000-000051B80000}"/>
    <cellStyle name="Normal 3 5 4 2 4 3 2" xfId="33978" xr:uid="{00000000-0005-0000-0000-000052B80000}"/>
    <cellStyle name="Normal 3 5 4 2 4 4" xfId="12074" xr:uid="{00000000-0005-0000-0000-000053B80000}"/>
    <cellStyle name="Normal 3 5 4 2 4 4 2" xfId="38824" xr:uid="{00000000-0005-0000-0000-000054B80000}"/>
    <cellStyle name="Normal 3 5 4 2 4 5" xfId="16919" xr:uid="{00000000-0005-0000-0000-000055B80000}"/>
    <cellStyle name="Normal 3 5 4 2 4 5 2" xfId="43669" xr:uid="{00000000-0005-0000-0000-000056B80000}"/>
    <cellStyle name="Normal 3 5 4 2 4 6" xfId="19320" xr:uid="{00000000-0005-0000-0000-000057B80000}"/>
    <cellStyle name="Normal 3 5 4 2 4 6 2" xfId="46067" xr:uid="{00000000-0005-0000-0000-000058B80000}"/>
    <cellStyle name="Normal 3 5 4 2 4 7" xfId="21771" xr:uid="{00000000-0005-0000-0000-000059B80000}"/>
    <cellStyle name="Normal 3 5 4 2 4 7 2" xfId="48518" xr:uid="{00000000-0005-0000-0000-00005AB80000}"/>
    <cellStyle name="Normal 3 5 4 2 4 8" xfId="26637" xr:uid="{00000000-0005-0000-0000-00005BB80000}"/>
    <cellStyle name="Normal 3 5 4 2 4 8 2" xfId="53382" xr:uid="{00000000-0005-0000-0000-00005CB80000}"/>
    <cellStyle name="Normal 3 5 4 2 4 9" xfId="29127" xr:uid="{00000000-0005-0000-0000-00005DB80000}"/>
    <cellStyle name="Normal 3 5 4 2 5" xfId="3395" xr:uid="{00000000-0005-0000-0000-00005EB80000}"/>
    <cellStyle name="Normal 3 5 4 2 5 2" xfId="8254" xr:uid="{00000000-0005-0000-0000-00005FB80000}"/>
    <cellStyle name="Normal 3 5 4 2 5 2 2" xfId="35004" xr:uid="{00000000-0005-0000-0000-000060B80000}"/>
    <cellStyle name="Normal 3 5 4 2 5 3" xfId="13022" xr:uid="{00000000-0005-0000-0000-000061B80000}"/>
    <cellStyle name="Normal 3 5 4 2 5 3 2" xfId="39772" xr:uid="{00000000-0005-0000-0000-000062B80000}"/>
    <cellStyle name="Normal 3 5 4 2 5 4" xfId="22797" xr:uid="{00000000-0005-0000-0000-000063B80000}"/>
    <cellStyle name="Normal 3 5 4 2 5 4 2" xfId="49544" xr:uid="{00000000-0005-0000-0000-000064B80000}"/>
    <cellStyle name="Normal 3 5 4 2 5 5" xfId="30153" xr:uid="{00000000-0005-0000-0000-000065B80000}"/>
    <cellStyle name="Normal 3 5 4 2 6" xfId="5806" xr:uid="{00000000-0005-0000-0000-000066B80000}"/>
    <cellStyle name="Normal 3 5 4 2 6 2" xfId="32556" xr:uid="{00000000-0005-0000-0000-000067B80000}"/>
    <cellStyle name="Normal 3 5 4 2 7" xfId="10652" xr:uid="{00000000-0005-0000-0000-000068B80000}"/>
    <cellStyle name="Normal 3 5 4 2 7 2" xfId="37402" xr:uid="{00000000-0005-0000-0000-000069B80000}"/>
    <cellStyle name="Normal 3 5 4 2 8" xfId="15497" xr:uid="{00000000-0005-0000-0000-00006AB80000}"/>
    <cellStyle name="Normal 3 5 4 2 8 2" xfId="42247" xr:uid="{00000000-0005-0000-0000-00006BB80000}"/>
    <cellStyle name="Normal 3 5 4 2 9" xfId="17896" xr:uid="{00000000-0005-0000-0000-00006CB80000}"/>
    <cellStyle name="Normal 3 5 4 2 9 2" xfId="44643" xr:uid="{00000000-0005-0000-0000-00006DB80000}"/>
    <cellStyle name="Normal 3 5 4 3" xfId="1175" xr:uid="{00000000-0005-0000-0000-00006EB80000}"/>
    <cellStyle name="Normal 3 5 4 3 10" xfId="27942" xr:uid="{00000000-0005-0000-0000-00006FB80000}"/>
    <cellStyle name="Normal 3 5 4 3 2" xfId="2605" xr:uid="{00000000-0005-0000-0000-000070B80000}"/>
    <cellStyle name="Normal 3 5 4 3 2 2" xfId="5088" xr:uid="{00000000-0005-0000-0000-000071B80000}"/>
    <cellStyle name="Normal 3 5 4 3 2 2 2" xfId="9939" xr:uid="{00000000-0005-0000-0000-000072B80000}"/>
    <cellStyle name="Normal 3 5 4 3 2 2 2 2" xfId="36689" xr:uid="{00000000-0005-0000-0000-000073B80000}"/>
    <cellStyle name="Normal 3 5 4 3 2 2 3" xfId="14681" xr:uid="{00000000-0005-0000-0000-000074B80000}"/>
    <cellStyle name="Normal 3 5 4 3 2 2 3 2" xfId="41431" xr:uid="{00000000-0005-0000-0000-000075B80000}"/>
    <cellStyle name="Normal 3 5 4 3 2 2 4" xfId="24482" xr:uid="{00000000-0005-0000-0000-000076B80000}"/>
    <cellStyle name="Normal 3 5 4 3 2 2 4 2" xfId="51229" xr:uid="{00000000-0005-0000-0000-000077B80000}"/>
    <cellStyle name="Normal 3 5 4 3 2 2 5" xfId="31838" xr:uid="{00000000-0005-0000-0000-000078B80000}"/>
    <cellStyle name="Normal 3 5 4 3 2 3" xfId="7465" xr:uid="{00000000-0005-0000-0000-000079B80000}"/>
    <cellStyle name="Normal 3 5 4 3 2 3 2" xfId="34215" xr:uid="{00000000-0005-0000-0000-00007AB80000}"/>
    <cellStyle name="Normal 3 5 4 3 2 4" xfId="12311" xr:uid="{00000000-0005-0000-0000-00007BB80000}"/>
    <cellStyle name="Normal 3 5 4 3 2 4 2" xfId="39061" xr:uid="{00000000-0005-0000-0000-00007CB80000}"/>
    <cellStyle name="Normal 3 5 4 3 2 5" xfId="17156" xr:uid="{00000000-0005-0000-0000-00007DB80000}"/>
    <cellStyle name="Normal 3 5 4 3 2 5 2" xfId="43906" xr:uid="{00000000-0005-0000-0000-00007EB80000}"/>
    <cellStyle name="Normal 3 5 4 3 2 6" xfId="19557" xr:uid="{00000000-0005-0000-0000-00007FB80000}"/>
    <cellStyle name="Normal 3 5 4 3 2 6 2" xfId="46304" xr:uid="{00000000-0005-0000-0000-000080B80000}"/>
    <cellStyle name="Normal 3 5 4 3 2 7" xfId="22008" xr:uid="{00000000-0005-0000-0000-000081B80000}"/>
    <cellStyle name="Normal 3 5 4 3 2 7 2" xfId="48755" xr:uid="{00000000-0005-0000-0000-000082B80000}"/>
    <cellStyle name="Normal 3 5 4 3 2 8" xfId="26874" xr:uid="{00000000-0005-0000-0000-000083B80000}"/>
    <cellStyle name="Normal 3 5 4 3 2 8 2" xfId="53619" xr:uid="{00000000-0005-0000-0000-000084B80000}"/>
    <cellStyle name="Normal 3 5 4 3 2 9" xfId="29364" xr:uid="{00000000-0005-0000-0000-000085B80000}"/>
    <cellStyle name="Normal 3 5 4 3 3" xfId="3659" xr:uid="{00000000-0005-0000-0000-000086B80000}"/>
    <cellStyle name="Normal 3 5 4 3 3 2" xfId="8517" xr:uid="{00000000-0005-0000-0000-000087B80000}"/>
    <cellStyle name="Normal 3 5 4 3 3 2 2" xfId="35267" xr:uid="{00000000-0005-0000-0000-000088B80000}"/>
    <cellStyle name="Normal 3 5 4 3 3 3" xfId="13259" xr:uid="{00000000-0005-0000-0000-000089B80000}"/>
    <cellStyle name="Normal 3 5 4 3 3 3 2" xfId="40009" xr:uid="{00000000-0005-0000-0000-00008AB80000}"/>
    <cellStyle name="Normal 3 5 4 3 3 4" xfId="23060" xr:uid="{00000000-0005-0000-0000-00008BB80000}"/>
    <cellStyle name="Normal 3 5 4 3 3 4 2" xfId="49807" xr:uid="{00000000-0005-0000-0000-00008CB80000}"/>
    <cellStyle name="Normal 3 5 4 3 3 5" xfId="30416" xr:uid="{00000000-0005-0000-0000-00008DB80000}"/>
    <cellStyle name="Normal 3 5 4 3 4" xfId="6043" xr:uid="{00000000-0005-0000-0000-00008EB80000}"/>
    <cellStyle name="Normal 3 5 4 3 4 2" xfId="32793" xr:uid="{00000000-0005-0000-0000-00008FB80000}"/>
    <cellStyle name="Normal 3 5 4 3 5" xfId="10889" xr:uid="{00000000-0005-0000-0000-000090B80000}"/>
    <cellStyle name="Normal 3 5 4 3 5 2" xfId="37639" xr:uid="{00000000-0005-0000-0000-000091B80000}"/>
    <cellStyle name="Normal 3 5 4 3 6" xfId="15734" xr:uid="{00000000-0005-0000-0000-000092B80000}"/>
    <cellStyle name="Normal 3 5 4 3 6 2" xfId="42484" xr:uid="{00000000-0005-0000-0000-000093B80000}"/>
    <cellStyle name="Normal 3 5 4 3 7" xfId="18135" xr:uid="{00000000-0005-0000-0000-000094B80000}"/>
    <cellStyle name="Normal 3 5 4 3 7 2" xfId="44882" xr:uid="{00000000-0005-0000-0000-000095B80000}"/>
    <cellStyle name="Normal 3 5 4 3 8" xfId="20586" xr:uid="{00000000-0005-0000-0000-000096B80000}"/>
    <cellStyle name="Normal 3 5 4 3 8 2" xfId="47333" xr:uid="{00000000-0005-0000-0000-000097B80000}"/>
    <cellStyle name="Normal 3 5 4 3 9" xfId="25452" xr:uid="{00000000-0005-0000-0000-000098B80000}"/>
    <cellStyle name="Normal 3 5 4 3 9 2" xfId="52197" xr:uid="{00000000-0005-0000-0000-000099B80000}"/>
    <cellStyle name="Normal 3 5 4 4" xfId="1655" xr:uid="{00000000-0005-0000-0000-00009AB80000}"/>
    <cellStyle name="Normal 3 5 4 4 2" xfId="4138" xr:uid="{00000000-0005-0000-0000-00009BB80000}"/>
    <cellStyle name="Normal 3 5 4 4 2 2" xfId="8991" xr:uid="{00000000-0005-0000-0000-00009CB80000}"/>
    <cellStyle name="Normal 3 5 4 4 2 2 2" xfId="35741" xr:uid="{00000000-0005-0000-0000-00009DB80000}"/>
    <cellStyle name="Normal 3 5 4 4 2 3" xfId="13733" xr:uid="{00000000-0005-0000-0000-00009EB80000}"/>
    <cellStyle name="Normal 3 5 4 4 2 3 2" xfId="40483" xr:uid="{00000000-0005-0000-0000-00009FB80000}"/>
    <cellStyle name="Normal 3 5 4 4 2 4" xfId="23534" xr:uid="{00000000-0005-0000-0000-0000A0B80000}"/>
    <cellStyle name="Normal 3 5 4 4 2 4 2" xfId="50281" xr:uid="{00000000-0005-0000-0000-0000A1B80000}"/>
    <cellStyle name="Normal 3 5 4 4 2 5" xfId="30890" xr:uid="{00000000-0005-0000-0000-0000A2B80000}"/>
    <cellStyle name="Normal 3 5 4 4 3" xfId="6517" xr:uid="{00000000-0005-0000-0000-0000A3B80000}"/>
    <cellStyle name="Normal 3 5 4 4 3 2" xfId="33267" xr:uid="{00000000-0005-0000-0000-0000A4B80000}"/>
    <cellStyle name="Normal 3 5 4 4 4" xfId="11363" xr:uid="{00000000-0005-0000-0000-0000A5B80000}"/>
    <cellStyle name="Normal 3 5 4 4 4 2" xfId="38113" xr:uid="{00000000-0005-0000-0000-0000A6B80000}"/>
    <cellStyle name="Normal 3 5 4 4 5" xfId="16208" xr:uid="{00000000-0005-0000-0000-0000A7B80000}"/>
    <cellStyle name="Normal 3 5 4 4 5 2" xfId="42958" xr:uid="{00000000-0005-0000-0000-0000A8B80000}"/>
    <cellStyle name="Normal 3 5 4 4 6" xfId="18609" xr:uid="{00000000-0005-0000-0000-0000A9B80000}"/>
    <cellStyle name="Normal 3 5 4 4 6 2" xfId="45356" xr:uid="{00000000-0005-0000-0000-0000AAB80000}"/>
    <cellStyle name="Normal 3 5 4 4 7" xfId="21060" xr:uid="{00000000-0005-0000-0000-0000ABB80000}"/>
    <cellStyle name="Normal 3 5 4 4 7 2" xfId="47807" xr:uid="{00000000-0005-0000-0000-0000ACB80000}"/>
    <cellStyle name="Normal 3 5 4 4 8" xfId="25926" xr:uid="{00000000-0005-0000-0000-0000ADB80000}"/>
    <cellStyle name="Normal 3 5 4 4 8 2" xfId="52671" xr:uid="{00000000-0005-0000-0000-0000AEB80000}"/>
    <cellStyle name="Normal 3 5 4 4 9" xfId="28416" xr:uid="{00000000-0005-0000-0000-0000AFB80000}"/>
    <cellStyle name="Normal 3 5 4 5" xfId="2131" xr:uid="{00000000-0005-0000-0000-0000B0B80000}"/>
    <cellStyle name="Normal 3 5 4 5 2" xfId="4614" xr:uid="{00000000-0005-0000-0000-0000B1B80000}"/>
    <cellStyle name="Normal 3 5 4 5 2 2" xfId="9465" xr:uid="{00000000-0005-0000-0000-0000B2B80000}"/>
    <cellStyle name="Normal 3 5 4 5 2 2 2" xfId="36215" xr:uid="{00000000-0005-0000-0000-0000B3B80000}"/>
    <cellStyle name="Normal 3 5 4 5 2 3" xfId="14207" xr:uid="{00000000-0005-0000-0000-0000B4B80000}"/>
    <cellStyle name="Normal 3 5 4 5 2 3 2" xfId="40957" xr:uid="{00000000-0005-0000-0000-0000B5B80000}"/>
    <cellStyle name="Normal 3 5 4 5 2 4" xfId="24008" xr:uid="{00000000-0005-0000-0000-0000B6B80000}"/>
    <cellStyle name="Normal 3 5 4 5 2 4 2" xfId="50755" xr:uid="{00000000-0005-0000-0000-0000B7B80000}"/>
    <cellStyle name="Normal 3 5 4 5 2 5" xfId="31364" xr:uid="{00000000-0005-0000-0000-0000B8B80000}"/>
    <cellStyle name="Normal 3 5 4 5 3" xfId="6991" xr:uid="{00000000-0005-0000-0000-0000B9B80000}"/>
    <cellStyle name="Normal 3 5 4 5 3 2" xfId="33741" xr:uid="{00000000-0005-0000-0000-0000BAB80000}"/>
    <cellStyle name="Normal 3 5 4 5 4" xfId="11837" xr:uid="{00000000-0005-0000-0000-0000BBB80000}"/>
    <cellStyle name="Normal 3 5 4 5 4 2" xfId="38587" xr:uid="{00000000-0005-0000-0000-0000BCB80000}"/>
    <cellStyle name="Normal 3 5 4 5 5" xfId="16682" xr:uid="{00000000-0005-0000-0000-0000BDB80000}"/>
    <cellStyle name="Normal 3 5 4 5 5 2" xfId="43432" xr:uid="{00000000-0005-0000-0000-0000BEB80000}"/>
    <cellStyle name="Normal 3 5 4 5 6" xfId="19083" xr:uid="{00000000-0005-0000-0000-0000BFB80000}"/>
    <cellStyle name="Normal 3 5 4 5 6 2" xfId="45830" xr:uid="{00000000-0005-0000-0000-0000C0B80000}"/>
    <cellStyle name="Normal 3 5 4 5 7" xfId="21534" xr:uid="{00000000-0005-0000-0000-0000C1B80000}"/>
    <cellStyle name="Normal 3 5 4 5 7 2" xfId="48281" xr:uid="{00000000-0005-0000-0000-0000C2B80000}"/>
    <cellStyle name="Normal 3 5 4 5 8" xfId="26400" xr:uid="{00000000-0005-0000-0000-0000C3B80000}"/>
    <cellStyle name="Normal 3 5 4 5 8 2" xfId="53145" xr:uid="{00000000-0005-0000-0000-0000C4B80000}"/>
    <cellStyle name="Normal 3 5 4 5 9" xfId="28890" xr:uid="{00000000-0005-0000-0000-0000C5B80000}"/>
    <cellStyle name="Normal 3 5 4 6" xfId="3106" xr:uid="{00000000-0005-0000-0000-0000C6B80000}"/>
    <cellStyle name="Normal 3 5 4 6 2" xfId="7965" xr:uid="{00000000-0005-0000-0000-0000C7B80000}"/>
    <cellStyle name="Normal 3 5 4 6 2 2" xfId="34715" xr:uid="{00000000-0005-0000-0000-0000C8B80000}"/>
    <cellStyle name="Normal 3 5 4 6 3" xfId="12785" xr:uid="{00000000-0005-0000-0000-0000C9B80000}"/>
    <cellStyle name="Normal 3 5 4 6 3 2" xfId="39535" xr:uid="{00000000-0005-0000-0000-0000CAB80000}"/>
    <cellStyle name="Normal 3 5 4 6 4" xfId="22508" xr:uid="{00000000-0005-0000-0000-0000CBB80000}"/>
    <cellStyle name="Normal 3 5 4 6 4 2" xfId="49255" xr:uid="{00000000-0005-0000-0000-0000CCB80000}"/>
    <cellStyle name="Normal 3 5 4 6 5" xfId="29864" xr:uid="{00000000-0005-0000-0000-0000CDB80000}"/>
    <cellStyle name="Normal 3 5 4 7" xfId="5569" xr:uid="{00000000-0005-0000-0000-0000CEB80000}"/>
    <cellStyle name="Normal 3 5 4 7 2" xfId="32319" xr:uid="{00000000-0005-0000-0000-0000CFB80000}"/>
    <cellStyle name="Normal 3 5 4 8" xfId="10414" xr:uid="{00000000-0005-0000-0000-0000D0B80000}"/>
    <cellStyle name="Normal 3 5 4 8 2" xfId="37164" xr:uid="{00000000-0005-0000-0000-0000D1B80000}"/>
    <cellStyle name="Normal 3 5 4 9" xfId="15260" xr:uid="{00000000-0005-0000-0000-0000D2B80000}"/>
    <cellStyle name="Normal 3 5 4 9 2" xfId="42010" xr:uid="{00000000-0005-0000-0000-0000D3B80000}"/>
    <cellStyle name="Normal 3 5 5" xfId="614" xr:uid="{00000000-0005-0000-0000-0000D4B80000}"/>
    <cellStyle name="Normal 3 5 5 10" xfId="17688" xr:uid="{00000000-0005-0000-0000-0000D5B80000}"/>
    <cellStyle name="Normal 3 5 5 10 2" xfId="44435" xr:uid="{00000000-0005-0000-0000-0000D6B80000}"/>
    <cellStyle name="Normal 3 5 5 11" xfId="20146" xr:uid="{00000000-0005-0000-0000-0000D7B80000}"/>
    <cellStyle name="Normal 3 5 5 11 2" xfId="46893" xr:uid="{00000000-0005-0000-0000-0000D8B80000}"/>
    <cellStyle name="Normal 3 5 5 12" xfId="25012" xr:uid="{00000000-0005-0000-0000-0000D9B80000}"/>
    <cellStyle name="Normal 3 5 5 12 2" xfId="51758" xr:uid="{00000000-0005-0000-0000-0000DAB80000}"/>
    <cellStyle name="Normal 3 5 5 13" xfId="27425" xr:uid="{00000000-0005-0000-0000-0000DBB80000}"/>
    <cellStyle name="Normal 3 5 5 2" xfId="946" xr:uid="{00000000-0005-0000-0000-0000DCB80000}"/>
    <cellStyle name="Normal 3 5 5 2 10" xfId="20384" xr:uid="{00000000-0005-0000-0000-0000DDB80000}"/>
    <cellStyle name="Normal 3 5 5 2 10 2" xfId="47131" xr:uid="{00000000-0005-0000-0000-0000DEB80000}"/>
    <cellStyle name="Normal 3 5 5 2 11" xfId="25250" xr:uid="{00000000-0005-0000-0000-0000DFB80000}"/>
    <cellStyle name="Normal 3 5 5 2 11 2" xfId="51995" xr:uid="{00000000-0005-0000-0000-0000E0B80000}"/>
    <cellStyle name="Normal 3 5 5 2 12" xfId="27714" xr:uid="{00000000-0005-0000-0000-0000E1B80000}"/>
    <cellStyle name="Normal 3 5 5 2 2" xfId="1449" xr:uid="{00000000-0005-0000-0000-0000E2B80000}"/>
    <cellStyle name="Normal 3 5 5 2 2 10" xfId="28214" xr:uid="{00000000-0005-0000-0000-0000E3B80000}"/>
    <cellStyle name="Normal 3 5 5 2 2 2" xfId="2877" xr:uid="{00000000-0005-0000-0000-0000E4B80000}"/>
    <cellStyle name="Normal 3 5 5 2 2 2 2" xfId="5360" xr:uid="{00000000-0005-0000-0000-0000E5B80000}"/>
    <cellStyle name="Normal 3 5 5 2 2 2 2 2" xfId="10211" xr:uid="{00000000-0005-0000-0000-0000E6B80000}"/>
    <cellStyle name="Normal 3 5 5 2 2 2 2 2 2" xfId="36961" xr:uid="{00000000-0005-0000-0000-0000E7B80000}"/>
    <cellStyle name="Normal 3 5 5 2 2 2 2 3" xfId="14953" xr:uid="{00000000-0005-0000-0000-0000E8B80000}"/>
    <cellStyle name="Normal 3 5 5 2 2 2 2 3 2" xfId="41703" xr:uid="{00000000-0005-0000-0000-0000E9B80000}"/>
    <cellStyle name="Normal 3 5 5 2 2 2 2 4" xfId="24754" xr:uid="{00000000-0005-0000-0000-0000EAB80000}"/>
    <cellStyle name="Normal 3 5 5 2 2 2 2 4 2" xfId="51501" xr:uid="{00000000-0005-0000-0000-0000EBB80000}"/>
    <cellStyle name="Normal 3 5 5 2 2 2 2 5" xfId="32110" xr:uid="{00000000-0005-0000-0000-0000ECB80000}"/>
    <cellStyle name="Normal 3 5 5 2 2 2 3" xfId="7737" xr:uid="{00000000-0005-0000-0000-0000EDB80000}"/>
    <cellStyle name="Normal 3 5 5 2 2 2 3 2" xfId="34487" xr:uid="{00000000-0005-0000-0000-0000EEB80000}"/>
    <cellStyle name="Normal 3 5 5 2 2 2 4" xfId="12583" xr:uid="{00000000-0005-0000-0000-0000EFB80000}"/>
    <cellStyle name="Normal 3 5 5 2 2 2 4 2" xfId="39333" xr:uid="{00000000-0005-0000-0000-0000F0B80000}"/>
    <cellStyle name="Normal 3 5 5 2 2 2 5" xfId="17428" xr:uid="{00000000-0005-0000-0000-0000F1B80000}"/>
    <cellStyle name="Normal 3 5 5 2 2 2 5 2" xfId="44178" xr:uid="{00000000-0005-0000-0000-0000F2B80000}"/>
    <cellStyle name="Normal 3 5 5 2 2 2 6" xfId="19829" xr:uid="{00000000-0005-0000-0000-0000F3B80000}"/>
    <cellStyle name="Normal 3 5 5 2 2 2 6 2" xfId="46576" xr:uid="{00000000-0005-0000-0000-0000F4B80000}"/>
    <cellStyle name="Normal 3 5 5 2 2 2 7" xfId="22280" xr:uid="{00000000-0005-0000-0000-0000F5B80000}"/>
    <cellStyle name="Normal 3 5 5 2 2 2 7 2" xfId="49027" xr:uid="{00000000-0005-0000-0000-0000F6B80000}"/>
    <cellStyle name="Normal 3 5 5 2 2 2 8" xfId="27146" xr:uid="{00000000-0005-0000-0000-0000F7B80000}"/>
    <cellStyle name="Normal 3 5 5 2 2 2 8 2" xfId="53891" xr:uid="{00000000-0005-0000-0000-0000F8B80000}"/>
    <cellStyle name="Normal 3 5 5 2 2 2 9" xfId="29636" xr:uid="{00000000-0005-0000-0000-0000F9B80000}"/>
    <cellStyle name="Normal 3 5 5 2 2 3" xfId="3932" xr:uid="{00000000-0005-0000-0000-0000FAB80000}"/>
    <cellStyle name="Normal 3 5 5 2 2 3 2" xfId="8789" xr:uid="{00000000-0005-0000-0000-0000FBB80000}"/>
    <cellStyle name="Normal 3 5 5 2 2 3 2 2" xfId="35539" xr:uid="{00000000-0005-0000-0000-0000FCB80000}"/>
    <cellStyle name="Normal 3 5 5 2 2 3 3" xfId="13531" xr:uid="{00000000-0005-0000-0000-0000FDB80000}"/>
    <cellStyle name="Normal 3 5 5 2 2 3 3 2" xfId="40281" xr:uid="{00000000-0005-0000-0000-0000FEB80000}"/>
    <cellStyle name="Normal 3 5 5 2 2 3 4" xfId="23332" xr:uid="{00000000-0005-0000-0000-0000FFB80000}"/>
    <cellStyle name="Normal 3 5 5 2 2 3 4 2" xfId="50079" xr:uid="{00000000-0005-0000-0000-000000B90000}"/>
    <cellStyle name="Normal 3 5 5 2 2 3 5" xfId="30688" xr:uid="{00000000-0005-0000-0000-000001B90000}"/>
    <cellStyle name="Normal 3 5 5 2 2 4" xfId="6315" xr:uid="{00000000-0005-0000-0000-000002B90000}"/>
    <cellStyle name="Normal 3 5 5 2 2 4 2" xfId="33065" xr:uid="{00000000-0005-0000-0000-000003B90000}"/>
    <cellStyle name="Normal 3 5 5 2 2 5" xfId="11161" xr:uid="{00000000-0005-0000-0000-000004B90000}"/>
    <cellStyle name="Normal 3 5 5 2 2 5 2" xfId="37911" xr:uid="{00000000-0005-0000-0000-000005B90000}"/>
    <cellStyle name="Normal 3 5 5 2 2 6" xfId="16006" xr:uid="{00000000-0005-0000-0000-000006B90000}"/>
    <cellStyle name="Normal 3 5 5 2 2 6 2" xfId="42756" xr:uid="{00000000-0005-0000-0000-000007B90000}"/>
    <cellStyle name="Normal 3 5 5 2 2 7" xfId="18407" xr:uid="{00000000-0005-0000-0000-000008B90000}"/>
    <cellStyle name="Normal 3 5 5 2 2 7 2" xfId="45154" xr:uid="{00000000-0005-0000-0000-000009B90000}"/>
    <cellStyle name="Normal 3 5 5 2 2 8" xfId="20858" xr:uid="{00000000-0005-0000-0000-00000AB90000}"/>
    <cellStyle name="Normal 3 5 5 2 2 8 2" xfId="47605" xr:uid="{00000000-0005-0000-0000-00000BB90000}"/>
    <cellStyle name="Normal 3 5 5 2 2 9" xfId="25724" xr:uid="{00000000-0005-0000-0000-00000CB90000}"/>
    <cellStyle name="Normal 3 5 5 2 2 9 2" xfId="52469" xr:uid="{00000000-0005-0000-0000-00000DB90000}"/>
    <cellStyle name="Normal 3 5 5 2 3" xfId="1928" xr:uid="{00000000-0005-0000-0000-00000EB90000}"/>
    <cellStyle name="Normal 3 5 5 2 3 2" xfId="4411" xr:uid="{00000000-0005-0000-0000-00000FB90000}"/>
    <cellStyle name="Normal 3 5 5 2 3 2 2" xfId="9263" xr:uid="{00000000-0005-0000-0000-000010B90000}"/>
    <cellStyle name="Normal 3 5 5 2 3 2 2 2" xfId="36013" xr:uid="{00000000-0005-0000-0000-000011B90000}"/>
    <cellStyle name="Normal 3 5 5 2 3 2 3" xfId="14005" xr:uid="{00000000-0005-0000-0000-000012B90000}"/>
    <cellStyle name="Normal 3 5 5 2 3 2 3 2" xfId="40755" xr:uid="{00000000-0005-0000-0000-000013B90000}"/>
    <cellStyle name="Normal 3 5 5 2 3 2 4" xfId="23806" xr:uid="{00000000-0005-0000-0000-000014B90000}"/>
    <cellStyle name="Normal 3 5 5 2 3 2 4 2" xfId="50553" xr:uid="{00000000-0005-0000-0000-000015B90000}"/>
    <cellStyle name="Normal 3 5 5 2 3 2 5" xfId="31162" xr:uid="{00000000-0005-0000-0000-000016B90000}"/>
    <cellStyle name="Normal 3 5 5 2 3 3" xfId="6789" xr:uid="{00000000-0005-0000-0000-000017B90000}"/>
    <cellStyle name="Normal 3 5 5 2 3 3 2" xfId="33539" xr:uid="{00000000-0005-0000-0000-000018B90000}"/>
    <cellStyle name="Normal 3 5 5 2 3 4" xfId="11635" xr:uid="{00000000-0005-0000-0000-000019B90000}"/>
    <cellStyle name="Normal 3 5 5 2 3 4 2" xfId="38385" xr:uid="{00000000-0005-0000-0000-00001AB90000}"/>
    <cellStyle name="Normal 3 5 5 2 3 5" xfId="16480" xr:uid="{00000000-0005-0000-0000-00001BB90000}"/>
    <cellStyle name="Normal 3 5 5 2 3 5 2" xfId="43230" xr:uid="{00000000-0005-0000-0000-00001CB90000}"/>
    <cellStyle name="Normal 3 5 5 2 3 6" xfId="18881" xr:uid="{00000000-0005-0000-0000-00001DB90000}"/>
    <cellStyle name="Normal 3 5 5 2 3 6 2" xfId="45628" xr:uid="{00000000-0005-0000-0000-00001EB90000}"/>
    <cellStyle name="Normal 3 5 5 2 3 7" xfId="21332" xr:uid="{00000000-0005-0000-0000-00001FB90000}"/>
    <cellStyle name="Normal 3 5 5 2 3 7 2" xfId="48079" xr:uid="{00000000-0005-0000-0000-000020B90000}"/>
    <cellStyle name="Normal 3 5 5 2 3 8" xfId="26198" xr:uid="{00000000-0005-0000-0000-000021B90000}"/>
    <cellStyle name="Normal 3 5 5 2 3 8 2" xfId="52943" xr:uid="{00000000-0005-0000-0000-000022B90000}"/>
    <cellStyle name="Normal 3 5 5 2 3 9" xfId="28688" xr:uid="{00000000-0005-0000-0000-000023B90000}"/>
    <cellStyle name="Normal 3 5 5 2 4" xfId="2403" xr:uid="{00000000-0005-0000-0000-000024B90000}"/>
    <cellStyle name="Normal 3 5 5 2 4 2" xfId="4886" xr:uid="{00000000-0005-0000-0000-000025B90000}"/>
    <cellStyle name="Normal 3 5 5 2 4 2 2" xfId="9737" xr:uid="{00000000-0005-0000-0000-000026B90000}"/>
    <cellStyle name="Normal 3 5 5 2 4 2 2 2" xfId="36487" xr:uid="{00000000-0005-0000-0000-000027B90000}"/>
    <cellStyle name="Normal 3 5 5 2 4 2 3" xfId="14479" xr:uid="{00000000-0005-0000-0000-000028B90000}"/>
    <cellStyle name="Normal 3 5 5 2 4 2 3 2" xfId="41229" xr:uid="{00000000-0005-0000-0000-000029B90000}"/>
    <cellStyle name="Normal 3 5 5 2 4 2 4" xfId="24280" xr:uid="{00000000-0005-0000-0000-00002AB90000}"/>
    <cellStyle name="Normal 3 5 5 2 4 2 4 2" xfId="51027" xr:uid="{00000000-0005-0000-0000-00002BB90000}"/>
    <cellStyle name="Normal 3 5 5 2 4 2 5" xfId="31636" xr:uid="{00000000-0005-0000-0000-00002CB90000}"/>
    <cellStyle name="Normal 3 5 5 2 4 3" xfId="7263" xr:uid="{00000000-0005-0000-0000-00002DB90000}"/>
    <cellStyle name="Normal 3 5 5 2 4 3 2" xfId="34013" xr:uid="{00000000-0005-0000-0000-00002EB90000}"/>
    <cellStyle name="Normal 3 5 5 2 4 4" xfId="12109" xr:uid="{00000000-0005-0000-0000-00002FB90000}"/>
    <cellStyle name="Normal 3 5 5 2 4 4 2" xfId="38859" xr:uid="{00000000-0005-0000-0000-000030B90000}"/>
    <cellStyle name="Normal 3 5 5 2 4 5" xfId="16954" xr:uid="{00000000-0005-0000-0000-000031B90000}"/>
    <cellStyle name="Normal 3 5 5 2 4 5 2" xfId="43704" xr:uid="{00000000-0005-0000-0000-000032B90000}"/>
    <cellStyle name="Normal 3 5 5 2 4 6" xfId="19355" xr:uid="{00000000-0005-0000-0000-000033B90000}"/>
    <cellStyle name="Normal 3 5 5 2 4 6 2" xfId="46102" xr:uid="{00000000-0005-0000-0000-000034B90000}"/>
    <cellStyle name="Normal 3 5 5 2 4 7" xfId="21806" xr:uid="{00000000-0005-0000-0000-000035B90000}"/>
    <cellStyle name="Normal 3 5 5 2 4 7 2" xfId="48553" xr:uid="{00000000-0005-0000-0000-000036B90000}"/>
    <cellStyle name="Normal 3 5 5 2 4 8" xfId="26672" xr:uid="{00000000-0005-0000-0000-000037B90000}"/>
    <cellStyle name="Normal 3 5 5 2 4 8 2" xfId="53417" xr:uid="{00000000-0005-0000-0000-000038B90000}"/>
    <cellStyle name="Normal 3 5 5 2 4 9" xfId="29162" xr:uid="{00000000-0005-0000-0000-000039B90000}"/>
    <cellStyle name="Normal 3 5 5 2 5" xfId="3430" xr:uid="{00000000-0005-0000-0000-00003AB90000}"/>
    <cellStyle name="Normal 3 5 5 2 5 2" xfId="8289" xr:uid="{00000000-0005-0000-0000-00003BB90000}"/>
    <cellStyle name="Normal 3 5 5 2 5 2 2" xfId="35039" xr:uid="{00000000-0005-0000-0000-00003CB90000}"/>
    <cellStyle name="Normal 3 5 5 2 5 3" xfId="13057" xr:uid="{00000000-0005-0000-0000-00003DB90000}"/>
    <cellStyle name="Normal 3 5 5 2 5 3 2" xfId="39807" xr:uid="{00000000-0005-0000-0000-00003EB90000}"/>
    <cellStyle name="Normal 3 5 5 2 5 4" xfId="22832" xr:uid="{00000000-0005-0000-0000-00003FB90000}"/>
    <cellStyle name="Normal 3 5 5 2 5 4 2" xfId="49579" xr:uid="{00000000-0005-0000-0000-000040B90000}"/>
    <cellStyle name="Normal 3 5 5 2 5 5" xfId="30188" xr:uid="{00000000-0005-0000-0000-000041B90000}"/>
    <cellStyle name="Normal 3 5 5 2 6" xfId="5841" xr:uid="{00000000-0005-0000-0000-000042B90000}"/>
    <cellStyle name="Normal 3 5 5 2 6 2" xfId="32591" xr:uid="{00000000-0005-0000-0000-000043B90000}"/>
    <cellStyle name="Normal 3 5 5 2 7" xfId="10687" xr:uid="{00000000-0005-0000-0000-000044B90000}"/>
    <cellStyle name="Normal 3 5 5 2 7 2" xfId="37437" xr:uid="{00000000-0005-0000-0000-000045B90000}"/>
    <cellStyle name="Normal 3 5 5 2 8" xfId="15532" xr:uid="{00000000-0005-0000-0000-000046B90000}"/>
    <cellStyle name="Normal 3 5 5 2 8 2" xfId="42282" xr:uid="{00000000-0005-0000-0000-000047B90000}"/>
    <cellStyle name="Normal 3 5 5 2 9" xfId="17931" xr:uid="{00000000-0005-0000-0000-000048B90000}"/>
    <cellStyle name="Normal 3 5 5 2 9 2" xfId="44678" xr:uid="{00000000-0005-0000-0000-000049B90000}"/>
    <cellStyle name="Normal 3 5 5 3" xfId="1210" xr:uid="{00000000-0005-0000-0000-00004AB90000}"/>
    <cellStyle name="Normal 3 5 5 3 10" xfId="27977" xr:uid="{00000000-0005-0000-0000-00004BB90000}"/>
    <cellStyle name="Normal 3 5 5 3 2" xfId="2640" xr:uid="{00000000-0005-0000-0000-00004CB90000}"/>
    <cellStyle name="Normal 3 5 5 3 2 2" xfId="5123" xr:uid="{00000000-0005-0000-0000-00004DB90000}"/>
    <cellStyle name="Normal 3 5 5 3 2 2 2" xfId="9974" xr:uid="{00000000-0005-0000-0000-00004EB90000}"/>
    <cellStyle name="Normal 3 5 5 3 2 2 2 2" xfId="36724" xr:uid="{00000000-0005-0000-0000-00004FB90000}"/>
    <cellStyle name="Normal 3 5 5 3 2 2 3" xfId="14716" xr:uid="{00000000-0005-0000-0000-000050B90000}"/>
    <cellStyle name="Normal 3 5 5 3 2 2 3 2" xfId="41466" xr:uid="{00000000-0005-0000-0000-000051B90000}"/>
    <cellStyle name="Normal 3 5 5 3 2 2 4" xfId="24517" xr:uid="{00000000-0005-0000-0000-000052B90000}"/>
    <cellStyle name="Normal 3 5 5 3 2 2 4 2" xfId="51264" xr:uid="{00000000-0005-0000-0000-000053B90000}"/>
    <cellStyle name="Normal 3 5 5 3 2 2 5" xfId="31873" xr:uid="{00000000-0005-0000-0000-000054B90000}"/>
    <cellStyle name="Normal 3 5 5 3 2 3" xfId="7500" xr:uid="{00000000-0005-0000-0000-000055B90000}"/>
    <cellStyle name="Normal 3 5 5 3 2 3 2" xfId="34250" xr:uid="{00000000-0005-0000-0000-000056B90000}"/>
    <cellStyle name="Normal 3 5 5 3 2 4" xfId="12346" xr:uid="{00000000-0005-0000-0000-000057B90000}"/>
    <cellStyle name="Normal 3 5 5 3 2 4 2" xfId="39096" xr:uid="{00000000-0005-0000-0000-000058B90000}"/>
    <cellStyle name="Normal 3 5 5 3 2 5" xfId="17191" xr:uid="{00000000-0005-0000-0000-000059B90000}"/>
    <cellStyle name="Normal 3 5 5 3 2 5 2" xfId="43941" xr:uid="{00000000-0005-0000-0000-00005AB90000}"/>
    <cellStyle name="Normal 3 5 5 3 2 6" xfId="19592" xr:uid="{00000000-0005-0000-0000-00005BB90000}"/>
    <cellStyle name="Normal 3 5 5 3 2 6 2" xfId="46339" xr:uid="{00000000-0005-0000-0000-00005CB90000}"/>
    <cellStyle name="Normal 3 5 5 3 2 7" xfId="22043" xr:uid="{00000000-0005-0000-0000-00005DB90000}"/>
    <cellStyle name="Normal 3 5 5 3 2 7 2" xfId="48790" xr:uid="{00000000-0005-0000-0000-00005EB90000}"/>
    <cellStyle name="Normal 3 5 5 3 2 8" xfId="26909" xr:uid="{00000000-0005-0000-0000-00005FB90000}"/>
    <cellStyle name="Normal 3 5 5 3 2 8 2" xfId="53654" xr:uid="{00000000-0005-0000-0000-000060B90000}"/>
    <cellStyle name="Normal 3 5 5 3 2 9" xfId="29399" xr:uid="{00000000-0005-0000-0000-000061B90000}"/>
    <cellStyle name="Normal 3 5 5 3 3" xfId="3694" xr:uid="{00000000-0005-0000-0000-000062B90000}"/>
    <cellStyle name="Normal 3 5 5 3 3 2" xfId="8552" xr:uid="{00000000-0005-0000-0000-000063B90000}"/>
    <cellStyle name="Normal 3 5 5 3 3 2 2" xfId="35302" xr:uid="{00000000-0005-0000-0000-000064B90000}"/>
    <cellStyle name="Normal 3 5 5 3 3 3" xfId="13294" xr:uid="{00000000-0005-0000-0000-000065B90000}"/>
    <cellStyle name="Normal 3 5 5 3 3 3 2" xfId="40044" xr:uid="{00000000-0005-0000-0000-000066B90000}"/>
    <cellStyle name="Normal 3 5 5 3 3 4" xfId="23095" xr:uid="{00000000-0005-0000-0000-000067B90000}"/>
    <cellStyle name="Normal 3 5 5 3 3 4 2" xfId="49842" xr:uid="{00000000-0005-0000-0000-000068B90000}"/>
    <cellStyle name="Normal 3 5 5 3 3 5" xfId="30451" xr:uid="{00000000-0005-0000-0000-000069B90000}"/>
    <cellStyle name="Normal 3 5 5 3 4" xfId="6078" xr:uid="{00000000-0005-0000-0000-00006AB90000}"/>
    <cellStyle name="Normal 3 5 5 3 4 2" xfId="32828" xr:uid="{00000000-0005-0000-0000-00006BB90000}"/>
    <cellStyle name="Normal 3 5 5 3 5" xfId="10924" xr:uid="{00000000-0005-0000-0000-00006CB90000}"/>
    <cellStyle name="Normal 3 5 5 3 5 2" xfId="37674" xr:uid="{00000000-0005-0000-0000-00006DB90000}"/>
    <cellStyle name="Normal 3 5 5 3 6" xfId="15769" xr:uid="{00000000-0005-0000-0000-00006EB90000}"/>
    <cellStyle name="Normal 3 5 5 3 6 2" xfId="42519" xr:uid="{00000000-0005-0000-0000-00006FB90000}"/>
    <cellStyle name="Normal 3 5 5 3 7" xfId="18170" xr:uid="{00000000-0005-0000-0000-000070B90000}"/>
    <cellStyle name="Normal 3 5 5 3 7 2" xfId="44917" xr:uid="{00000000-0005-0000-0000-000071B90000}"/>
    <cellStyle name="Normal 3 5 5 3 8" xfId="20621" xr:uid="{00000000-0005-0000-0000-000072B90000}"/>
    <cellStyle name="Normal 3 5 5 3 8 2" xfId="47368" xr:uid="{00000000-0005-0000-0000-000073B90000}"/>
    <cellStyle name="Normal 3 5 5 3 9" xfId="25487" xr:uid="{00000000-0005-0000-0000-000074B90000}"/>
    <cellStyle name="Normal 3 5 5 3 9 2" xfId="52232" xr:uid="{00000000-0005-0000-0000-000075B90000}"/>
    <cellStyle name="Normal 3 5 5 4" xfId="1690" xr:uid="{00000000-0005-0000-0000-000076B90000}"/>
    <cellStyle name="Normal 3 5 5 4 2" xfId="4173" xr:uid="{00000000-0005-0000-0000-000077B90000}"/>
    <cellStyle name="Normal 3 5 5 4 2 2" xfId="9026" xr:uid="{00000000-0005-0000-0000-000078B90000}"/>
    <cellStyle name="Normal 3 5 5 4 2 2 2" xfId="35776" xr:uid="{00000000-0005-0000-0000-000079B90000}"/>
    <cellStyle name="Normal 3 5 5 4 2 3" xfId="13768" xr:uid="{00000000-0005-0000-0000-00007AB90000}"/>
    <cellStyle name="Normal 3 5 5 4 2 3 2" xfId="40518" xr:uid="{00000000-0005-0000-0000-00007BB90000}"/>
    <cellStyle name="Normal 3 5 5 4 2 4" xfId="23569" xr:uid="{00000000-0005-0000-0000-00007CB90000}"/>
    <cellStyle name="Normal 3 5 5 4 2 4 2" xfId="50316" xr:uid="{00000000-0005-0000-0000-00007DB90000}"/>
    <cellStyle name="Normal 3 5 5 4 2 5" xfId="30925" xr:uid="{00000000-0005-0000-0000-00007EB90000}"/>
    <cellStyle name="Normal 3 5 5 4 3" xfId="6552" xr:uid="{00000000-0005-0000-0000-00007FB90000}"/>
    <cellStyle name="Normal 3 5 5 4 3 2" xfId="33302" xr:uid="{00000000-0005-0000-0000-000080B90000}"/>
    <cellStyle name="Normal 3 5 5 4 4" xfId="11398" xr:uid="{00000000-0005-0000-0000-000081B90000}"/>
    <cellStyle name="Normal 3 5 5 4 4 2" xfId="38148" xr:uid="{00000000-0005-0000-0000-000082B90000}"/>
    <cellStyle name="Normal 3 5 5 4 5" xfId="16243" xr:uid="{00000000-0005-0000-0000-000083B90000}"/>
    <cellStyle name="Normal 3 5 5 4 5 2" xfId="42993" xr:uid="{00000000-0005-0000-0000-000084B90000}"/>
    <cellStyle name="Normal 3 5 5 4 6" xfId="18644" xr:uid="{00000000-0005-0000-0000-000085B90000}"/>
    <cellStyle name="Normal 3 5 5 4 6 2" xfId="45391" xr:uid="{00000000-0005-0000-0000-000086B90000}"/>
    <cellStyle name="Normal 3 5 5 4 7" xfId="21095" xr:uid="{00000000-0005-0000-0000-000087B90000}"/>
    <cellStyle name="Normal 3 5 5 4 7 2" xfId="47842" xr:uid="{00000000-0005-0000-0000-000088B90000}"/>
    <cellStyle name="Normal 3 5 5 4 8" xfId="25961" xr:uid="{00000000-0005-0000-0000-000089B90000}"/>
    <cellStyle name="Normal 3 5 5 4 8 2" xfId="52706" xr:uid="{00000000-0005-0000-0000-00008AB90000}"/>
    <cellStyle name="Normal 3 5 5 4 9" xfId="28451" xr:uid="{00000000-0005-0000-0000-00008BB90000}"/>
    <cellStyle name="Normal 3 5 5 5" xfId="2166" xr:uid="{00000000-0005-0000-0000-00008CB90000}"/>
    <cellStyle name="Normal 3 5 5 5 2" xfId="4649" xr:uid="{00000000-0005-0000-0000-00008DB90000}"/>
    <cellStyle name="Normal 3 5 5 5 2 2" xfId="9500" xr:uid="{00000000-0005-0000-0000-00008EB90000}"/>
    <cellStyle name="Normal 3 5 5 5 2 2 2" xfId="36250" xr:uid="{00000000-0005-0000-0000-00008FB90000}"/>
    <cellStyle name="Normal 3 5 5 5 2 3" xfId="14242" xr:uid="{00000000-0005-0000-0000-000090B90000}"/>
    <cellStyle name="Normal 3 5 5 5 2 3 2" xfId="40992" xr:uid="{00000000-0005-0000-0000-000091B90000}"/>
    <cellStyle name="Normal 3 5 5 5 2 4" xfId="24043" xr:uid="{00000000-0005-0000-0000-000092B90000}"/>
    <cellStyle name="Normal 3 5 5 5 2 4 2" xfId="50790" xr:uid="{00000000-0005-0000-0000-000093B90000}"/>
    <cellStyle name="Normal 3 5 5 5 2 5" xfId="31399" xr:uid="{00000000-0005-0000-0000-000094B90000}"/>
    <cellStyle name="Normal 3 5 5 5 3" xfId="7026" xr:uid="{00000000-0005-0000-0000-000095B90000}"/>
    <cellStyle name="Normal 3 5 5 5 3 2" xfId="33776" xr:uid="{00000000-0005-0000-0000-000096B90000}"/>
    <cellStyle name="Normal 3 5 5 5 4" xfId="11872" xr:uid="{00000000-0005-0000-0000-000097B90000}"/>
    <cellStyle name="Normal 3 5 5 5 4 2" xfId="38622" xr:uid="{00000000-0005-0000-0000-000098B90000}"/>
    <cellStyle name="Normal 3 5 5 5 5" xfId="16717" xr:uid="{00000000-0005-0000-0000-000099B90000}"/>
    <cellStyle name="Normal 3 5 5 5 5 2" xfId="43467" xr:uid="{00000000-0005-0000-0000-00009AB90000}"/>
    <cellStyle name="Normal 3 5 5 5 6" xfId="19118" xr:uid="{00000000-0005-0000-0000-00009BB90000}"/>
    <cellStyle name="Normal 3 5 5 5 6 2" xfId="45865" xr:uid="{00000000-0005-0000-0000-00009CB90000}"/>
    <cellStyle name="Normal 3 5 5 5 7" xfId="21569" xr:uid="{00000000-0005-0000-0000-00009DB90000}"/>
    <cellStyle name="Normal 3 5 5 5 7 2" xfId="48316" xr:uid="{00000000-0005-0000-0000-00009EB90000}"/>
    <cellStyle name="Normal 3 5 5 5 8" xfId="26435" xr:uid="{00000000-0005-0000-0000-00009FB90000}"/>
    <cellStyle name="Normal 3 5 5 5 8 2" xfId="53180" xr:uid="{00000000-0005-0000-0000-0000A0B90000}"/>
    <cellStyle name="Normal 3 5 5 5 9" xfId="28925" xr:uid="{00000000-0005-0000-0000-0000A1B90000}"/>
    <cellStyle name="Normal 3 5 5 6" xfId="3141" xr:uid="{00000000-0005-0000-0000-0000A2B90000}"/>
    <cellStyle name="Normal 3 5 5 6 2" xfId="8000" xr:uid="{00000000-0005-0000-0000-0000A3B90000}"/>
    <cellStyle name="Normal 3 5 5 6 2 2" xfId="34750" xr:uid="{00000000-0005-0000-0000-0000A4B90000}"/>
    <cellStyle name="Normal 3 5 5 6 3" xfId="12820" xr:uid="{00000000-0005-0000-0000-0000A5B90000}"/>
    <cellStyle name="Normal 3 5 5 6 3 2" xfId="39570" xr:uid="{00000000-0005-0000-0000-0000A6B90000}"/>
    <cellStyle name="Normal 3 5 5 6 4" xfId="22543" xr:uid="{00000000-0005-0000-0000-0000A7B90000}"/>
    <cellStyle name="Normal 3 5 5 6 4 2" xfId="49290" xr:uid="{00000000-0005-0000-0000-0000A8B90000}"/>
    <cellStyle name="Normal 3 5 5 6 5" xfId="29899" xr:uid="{00000000-0005-0000-0000-0000A9B90000}"/>
    <cellStyle name="Normal 3 5 5 7" xfId="5604" xr:uid="{00000000-0005-0000-0000-0000AAB90000}"/>
    <cellStyle name="Normal 3 5 5 7 2" xfId="32354" xr:uid="{00000000-0005-0000-0000-0000ABB90000}"/>
    <cellStyle name="Normal 3 5 5 8" xfId="10449" xr:uid="{00000000-0005-0000-0000-0000ACB90000}"/>
    <cellStyle name="Normal 3 5 5 8 2" xfId="37199" xr:uid="{00000000-0005-0000-0000-0000ADB90000}"/>
    <cellStyle name="Normal 3 5 5 9" xfId="15295" xr:uid="{00000000-0005-0000-0000-0000AEB90000}"/>
    <cellStyle name="Normal 3 5 5 9 2" xfId="42045" xr:uid="{00000000-0005-0000-0000-0000AFB90000}"/>
    <cellStyle name="Normal 3 5 6" xfId="805" xr:uid="{00000000-0005-0000-0000-0000B0B90000}"/>
    <cellStyle name="Normal 3 5 6 10" xfId="20248" xr:uid="{00000000-0005-0000-0000-0000B1B90000}"/>
    <cellStyle name="Normal 3 5 6 10 2" xfId="46995" xr:uid="{00000000-0005-0000-0000-0000B2B90000}"/>
    <cellStyle name="Normal 3 5 6 11" xfId="25114" xr:uid="{00000000-0005-0000-0000-0000B3B90000}"/>
    <cellStyle name="Normal 3 5 6 11 2" xfId="51859" xr:uid="{00000000-0005-0000-0000-0000B4B90000}"/>
    <cellStyle name="Normal 3 5 6 12" xfId="27578" xr:uid="{00000000-0005-0000-0000-0000B5B90000}"/>
    <cellStyle name="Normal 3 5 6 2" xfId="1313" xr:uid="{00000000-0005-0000-0000-0000B6B90000}"/>
    <cellStyle name="Normal 3 5 6 2 10" xfId="28078" xr:uid="{00000000-0005-0000-0000-0000B7B90000}"/>
    <cellStyle name="Normal 3 5 6 2 2" xfId="2741" xr:uid="{00000000-0005-0000-0000-0000B8B90000}"/>
    <cellStyle name="Normal 3 5 6 2 2 2" xfId="5224" xr:uid="{00000000-0005-0000-0000-0000B9B90000}"/>
    <cellStyle name="Normal 3 5 6 2 2 2 2" xfId="10075" xr:uid="{00000000-0005-0000-0000-0000BAB90000}"/>
    <cellStyle name="Normal 3 5 6 2 2 2 2 2" xfId="36825" xr:uid="{00000000-0005-0000-0000-0000BBB90000}"/>
    <cellStyle name="Normal 3 5 6 2 2 2 3" xfId="14817" xr:uid="{00000000-0005-0000-0000-0000BCB90000}"/>
    <cellStyle name="Normal 3 5 6 2 2 2 3 2" xfId="41567" xr:uid="{00000000-0005-0000-0000-0000BDB90000}"/>
    <cellStyle name="Normal 3 5 6 2 2 2 4" xfId="24618" xr:uid="{00000000-0005-0000-0000-0000BEB90000}"/>
    <cellStyle name="Normal 3 5 6 2 2 2 4 2" xfId="51365" xr:uid="{00000000-0005-0000-0000-0000BFB90000}"/>
    <cellStyle name="Normal 3 5 6 2 2 2 5" xfId="31974" xr:uid="{00000000-0005-0000-0000-0000C0B90000}"/>
    <cellStyle name="Normal 3 5 6 2 2 3" xfId="7601" xr:uid="{00000000-0005-0000-0000-0000C1B90000}"/>
    <cellStyle name="Normal 3 5 6 2 2 3 2" xfId="34351" xr:uid="{00000000-0005-0000-0000-0000C2B90000}"/>
    <cellStyle name="Normal 3 5 6 2 2 4" xfId="12447" xr:uid="{00000000-0005-0000-0000-0000C3B90000}"/>
    <cellStyle name="Normal 3 5 6 2 2 4 2" xfId="39197" xr:uid="{00000000-0005-0000-0000-0000C4B90000}"/>
    <cellStyle name="Normal 3 5 6 2 2 5" xfId="17292" xr:uid="{00000000-0005-0000-0000-0000C5B90000}"/>
    <cellStyle name="Normal 3 5 6 2 2 5 2" xfId="44042" xr:uid="{00000000-0005-0000-0000-0000C6B90000}"/>
    <cellStyle name="Normal 3 5 6 2 2 6" xfId="19693" xr:uid="{00000000-0005-0000-0000-0000C7B90000}"/>
    <cellStyle name="Normal 3 5 6 2 2 6 2" xfId="46440" xr:uid="{00000000-0005-0000-0000-0000C8B90000}"/>
    <cellStyle name="Normal 3 5 6 2 2 7" xfId="22144" xr:uid="{00000000-0005-0000-0000-0000C9B90000}"/>
    <cellStyle name="Normal 3 5 6 2 2 7 2" xfId="48891" xr:uid="{00000000-0005-0000-0000-0000CAB90000}"/>
    <cellStyle name="Normal 3 5 6 2 2 8" xfId="27010" xr:uid="{00000000-0005-0000-0000-0000CBB90000}"/>
    <cellStyle name="Normal 3 5 6 2 2 8 2" xfId="53755" xr:uid="{00000000-0005-0000-0000-0000CCB90000}"/>
    <cellStyle name="Normal 3 5 6 2 2 9" xfId="29500" xr:uid="{00000000-0005-0000-0000-0000CDB90000}"/>
    <cellStyle name="Normal 3 5 6 2 3" xfId="3796" xr:uid="{00000000-0005-0000-0000-0000CEB90000}"/>
    <cellStyle name="Normal 3 5 6 2 3 2" xfId="8653" xr:uid="{00000000-0005-0000-0000-0000CFB90000}"/>
    <cellStyle name="Normal 3 5 6 2 3 2 2" xfId="35403" xr:uid="{00000000-0005-0000-0000-0000D0B90000}"/>
    <cellStyle name="Normal 3 5 6 2 3 3" xfId="13395" xr:uid="{00000000-0005-0000-0000-0000D1B90000}"/>
    <cellStyle name="Normal 3 5 6 2 3 3 2" xfId="40145" xr:uid="{00000000-0005-0000-0000-0000D2B90000}"/>
    <cellStyle name="Normal 3 5 6 2 3 4" xfId="23196" xr:uid="{00000000-0005-0000-0000-0000D3B90000}"/>
    <cellStyle name="Normal 3 5 6 2 3 4 2" xfId="49943" xr:uid="{00000000-0005-0000-0000-0000D4B90000}"/>
    <cellStyle name="Normal 3 5 6 2 3 5" xfId="30552" xr:uid="{00000000-0005-0000-0000-0000D5B90000}"/>
    <cellStyle name="Normal 3 5 6 2 4" xfId="6179" xr:uid="{00000000-0005-0000-0000-0000D6B90000}"/>
    <cellStyle name="Normal 3 5 6 2 4 2" xfId="32929" xr:uid="{00000000-0005-0000-0000-0000D7B90000}"/>
    <cellStyle name="Normal 3 5 6 2 5" xfId="11025" xr:uid="{00000000-0005-0000-0000-0000D8B90000}"/>
    <cellStyle name="Normal 3 5 6 2 5 2" xfId="37775" xr:uid="{00000000-0005-0000-0000-0000D9B90000}"/>
    <cellStyle name="Normal 3 5 6 2 6" xfId="15870" xr:uid="{00000000-0005-0000-0000-0000DAB90000}"/>
    <cellStyle name="Normal 3 5 6 2 6 2" xfId="42620" xr:uid="{00000000-0005-0000-0000-0000DBB90000}"/>
    <cellStyle name="Normal 3 5 6 2 7" xfId="18271" xr:uid="{00000000-0005-0000-0000-0000DCB90000}"/>
    <cellStyle name="Normal 3 5 6 2 7 2" xfId="45018" xr:uid="{00000000-0005-0000-0000-0000DDB90000}"/>
    <cellStyle name="Normal 3 5 6 2 8" xfId="20722" xr:uid="{00000000-0005-0000-0000-0000DEB90000}"/>
    <cellStyle name="Normal 3 5 6 2 8 2" xfId="47469" xr:uid="{00000000-0005-0000-0000-0000DFB90000}"/>
    <cellStyle name="Normal 3 5 6 2 9" xfId="25588" xr:uid="{00000000-0005-0000-0000-0000E0B90000}"/>
    <cellStyle name="Normal 3 5 6 2 9 2" xfId="52333" xr:uid="{00000000-0005-0000-0000-0000E1B90000}"/>
    <cellStyle name="Normal 3 5 6 3" xfId="1792" xr:uid="{00000000-0005-0000-0000-0000E2B90000}"/>
    <cellStyle name="Normal 3 5 6 3 2" xfId="4275" xr:uid="{00000000-0005-0000-0000-0000E3B90000}"/>
    <cellStyle name="Normal 3 5 6 3 2 2" xfId="9127" xr:uid="{00000000-0005-0000-0000-0000E4B90000}"/>
    <cellStyle name="Normal 3 5 6 3 2 2 2" xfId="35877" xr:uid="{00000000-0005-0000-0000-0000E5B90000}"/>
    <cellStyle name="Normal 3 5 6 3 2 3" xfId="13869" xr:uid="{00000000-0005-0000-0000-0000E6B90000}"/>
    <cellStyle name="Normal 3 5 6 3 2 3 2" xfId="40619" xr:uid="{00000000-0005-0000-0000-0000E7B90000}"/>
    <cellStyle name="Normal 3 5 6 3 2 4" xfId="23670" xr:uid="{00000000-0005-0000-0000-0000E8B90000}"/>
    <cellStyle name="Normal 3 5 6 3 2 4 2" xfId="50417" xr:uid="{00000000-0005-0000-0000-0000E9B90000}"/>
    <cellStyle name="Normal 3 5 6 3 2 5" xfId="31026" xr:uid="{00000000-0005-0000-0000-0000EAB90000}"/>
    <cellStyle name="Normal 3 5 6 3 3" xfId="6653" xr:uid="{00000000-0005-0000-0000-0000EBB90000}"/>
    <cellStyle name="Normal 3 5 6 3 3 2" xfId="33403" xr:uid="{00000000-0005-0000-0000-0000ECB90000}"/>
    <cellStyle name="Normal 3 5 6 3 4" xfId="11499" xr:uid="{00000000-0005-0000-0000-0000EDB90000}"/>
    <cellStyle name="Normal 3 5 6 3 4 2" xfId="38249" xr:uid="{00000000-0005-0000-0000-0000EEB90000}"/>
    <cellStyle name="Normal 3 5 6 3 5" xfId="16344" xr:uid="{00000000-0005-0000-0000-0000EFB90000}"/>
    <cellStyle name="Normal 3 5 6 3 5 2" xfId="43094" xr:uid="{00000000-0005-0000-0000-0000F0B90000}"/>
    <cellStyle name="Normal 3 5 6 3 6" xfId="18745" xr:uid="{00000000-0005-0000-0000-0000F1B90000}"/>
    <cellStyle name="Normal 3 5 6 3 6 2" xfId="45492" xr:uid="{00000000-0005-0000-0000-0000F2B90000}"/>
    <cellStyle name="Normal 3 5 6 3 7" xfId="21196" xr:uid="{00000000-0005-0000-0000-0000F3B90000}"/>
    <cellStyle name="Normal 3 5 6 3 7 2" xfId="47943" xr:uid="{00000000-0005-0000-0000-0000F4B90000}"/>
    <cellStyle name="Normal 3 5 6 3 8" xfId="26062" xr:uid="{00000000-0005-0000-0000-0000F5B90000}"/>
    <cellStyle name="Normal 3 5 6 3 8 2" xfId="52807" xr:uid="{00000000-0005-0000-0000-0000F6B90000}"/>
    <cellStyle name="Normal 3 5 6 3 9" xfId="28552" xr:uid="{00000000-0005-0000-0000-0000F7B90000}"/>
    <cellStyle name="Normal 3 5 6 4" xfId="2267" xr:uid="{00000000-0005-0000-0000-0000F8B90000}"/>
    <cellStyle name="Normal 3 5 6 4 2" xfId="4750" xr:uid="{00000000-0005-0000-0000-0000F9B90000}"/>
    <cellStyle name="Normal 3 5 6 4 2 2" xfId="9601" xr:uid="{00000000-0005-0000-0000-0000FAB90000}"/>
    <cellStyle name="Normal 3 5 6 4 2 2 2" xfId="36351" xr:uid="{00000000-0005-0000-0000-0000FBB90000}"/>
    <cellStyle name="Normal 3 5 6 4 2 3" xfId="14343" xr:uid="{00000000-0005-0000-0000-0000FCB90000}"/>
    <cellStyle name="Normal 3 5 6 4 2 3 2" xfId="41093" xr:uid="{00000000-0005-0000-0000-0000FDB90000}"/>
    <cellStyle name="Normal 3 5 6 4 2 4" xfId="24144" xr:uid="{00000000-0005-0000-0000-0000FEB90000}"/>
    <cellStyle name="Normal 3 5 6 4 2 4 2" xfId="50891" xr:uid="{00000000-0005-0000-0000-0000FFB90000}"/>
    <cellStyle name="Normal 3 5 6 4 2 5" xfId="31500" xr:uid="{00000000-0005-0000-0000-000000BA0000}"/>
    <cellStyle name="Normal 3 5 6 4 3" xfId="7127" xr:uid="{00000000-0005-0000-0000-000001BA0000}"/>
    <cellStyle name="Normal 3 5 6 4 3 2" xfId="33877" xr:uid="{00000000-0005-0000-0000-000002BA0000}"/>
    <cellStyle name="Normal 3 5 6 4 4" xfId="11973" xr:uid="{00000000-0005-0000-0000-000003BA0000}"/>
    <cellStyle name="Normal 3 5 6 4 4 2" xfId="38723" xr:uid="{00000000-0005-0000-0000-000004BA0000}"/>
    <cellStyle name="Normal 3 5 6 4 5" xfId="16818" xr:uid="{00000000-0005-0000-0000-000005BA0000}"/>
    <cellStyle name="Normal 3 5 6 4 5 2" xfId="43568" xr:uid="{00000000-0005-0000-0000-000006BA0000}"/>
    <cellStyle name="Normal 3 5 6 4 6" xfId="19219" xr:uid="{00000000-0005-0000-0000-000007BA0000}"/>
    <cellStyle name="Normal 3 5 6 4 6 2" xfId="45966" xr:uid="{00000000-0005-0000-0000-000008BA0000}"/>
    <cellStyle name="Normal 3 5 6 4 7" xfId="21670" xr:uid="{00000000-0005-0000-0000-000009BA0000}"/>
    <cellStyle name="Normal 3 5 6 4 7 2" xfId="48417" xr:uid="{00000000-0005-0000-0000-00000ABA0000}"/>
    <cellStyle name="Normal 3 5 6 4 8" xfId="26536" xr:uid="{00000000-0005-0000-0000-00000BBA0000}"/>
    <cellStyle name="Normal 3 5 6 4 8 2" xfId="53281" xr:uid="{00000000-0005-0000-0000-00000CBA0000}"/>
    <cellStyle name="Normal 3 5 6 4 9" xfId="29026" xr:uid="{00000000-0005-0000-0000-00000DBA0000}"/>
    <cellStyle name="Normal 3 5 6 5" xfId="3294" xr:uid="{00000000-0005-0000-0000-00000EBA0000}"/>
    <cellStyle name="Normal 3 5 6 5 2" xfId="8153" xr:uid="{00000000-0005-0000-0000-00000FBA0000}"/>
    <cellStyle name="Normal 3 5 6 5 2 2" xfId="34903" xr:uid="{00000000-0005-0000-0000-000010BA0000}"/>
    <cellStyle name="Normal 3 5 6 5 3" xfId="12921" xr:uid="{00000000-0005-0000-0000-000011BA0000}"/>
    <cellStyle name="Normal 3 5 6 5 3 2" xfId="39671" xr:uid="{00000000-0005-0000-0000-000012BA0000}"/>
    <cellStyle name="Normal 3 5 6 5 4" xfId="22696" xr:uid="{00000000-0005-0000-0000-000013BA0000}"/>
    <cellStyle name="Normal 3 5 6 5 4 2" xfId="49443" xr:uid="{00000000-0005-0000-0000-000014BA0000}"/>
    <cellStyle name="Normal 3 5 6 5 5" xfId="30052" xr:uid="{00000000-0005-0000-0000-000015BA0000}"/>
    <cellStyle name="Normal 3 5 6 6" xfId="5705" xr:uid="{00000000-0005-0000-0000-000016BA0000}"/>
    <cellStyle name="Normal 3 5 6 6 2" xfId="32455" xr:uid="{00000000-0005-0000-0000-000017BA0000}"/>
    <cellStyle name="Normal 3 5 6 7" xfId="10551" xr:uid="{00000000-0005-0000-0000-000018BA0000}"/>
    <cellStyle name="Normal 3 5 6 7 2" xfId="37301" xr:uid="{00000000-0005-0000-0000-000019BA0000}"/>
    <cellStyle name="Normal 3 5 6 8" xfId="15396" xr:uid="{00000000-0005-0000-0000-00001ABA0000}"/>
    <cellStyle name="Normal 3 5 6 8 2" xfId="42146" xr:uid="{00000000-0005-0000-0000-00001BBA0000}"/>
    <cellStyle name="Normal 3 5 6 9" xfId="17795" xr:uid="{00000000-0005-0000-0000-00001CBA0000}"/>
    <cellStyle name="Normal 3 5 6 9 2" xfId="44542" xr:uid="{00000000-0005-0000-0000-00001DBA0000}"/>
    <cellStyle name="Normal 3 5 7" xfId="1074" xr:uid="{00000000-0005-0000-0000-00001EBA0000}"/>
    <cellStyle name="Normal 3 5 7 10" xfId="27841" xr:uid="{00000000-0005-0000-0000-00001FBA0000}"/>
    <cellStyle name="Normal 3 5 7 2" xfId="2504" xr:uid="{00000000-0005-0000-0000-000020BA0000}"/>
    <cellStyle name="Normal 3 5 7 2 2" xfId="4987" xr:uid="{00000000-0005-0000-0000-000021BA0000}"/>
    <cellStyle name="Normal 3 5 7 2 2 2" xfId="9838" xr:uid="{00000000-0005-0000-0000-000022BA0000}"/>
    <cellStyle name="Normal 3 5 7 2 2 2 2" xfId="36588" xr:uid="{00000000-0005-0000-0000-000023BA0000}"/>
    <cellStyle name="Normal 3 5 7 2 2 3" xfId="14580" xr:uid="{00000000-0005-0000-0000-000024BA0000}"/>
    <cellStyle name="Normal 3 5 7 2 2 3 2" xfId="41330" xr:uid="{00000000-0005-0000-0000-000025BA0000}"/>
    <cellStyle name="Normal 3 5 7 2 2 4" xfId="24381" xr:uid="{00000000-0005-0000-0000-000026BA0000}"/>
    <cellStyle name="Normal 3 5 7 2 2 4 2" xfId="51128" xr:uid="{00000000-0005-0000-0000-000027BA0000}"/>
    <cellStyle name="Normal 3 5 7 2 2 5" xfId="31737" xr:uid="{00000000-0005-0000-0000-000028BA0000}"/>
    <cellStyle name="Normal 3 5 7 2 3" xfId="7364" xr:uid="{00000000-0005-0000-0000-000029BA0000}"/>
    <cellStyle name="Normal 3 5 7 2 3 2" xfId="34114" xr:uid="{00000000-0005-0000-0000-00002ABA0000}"/>
    <cellStyle name="Normal 3 5 7 2 4" xfId="12210" xr:uid="{00000000-0005-0000-0000-00002BBA0000}"/>
    <cellStyle name="Normal 3 5 7 2 4 2" xfId="38960" xr:uid="{00000000-0005-0000-0000-00002CBA0000}"/>
    <cellStyle name="Normal 3 5 7 2 5" xfId="17055" xr:uid="{00000000-0005-0000-0000-00002DBA0000}"/>
    <cellStyle name="Normal 3 5 7 2 5 2" xfId="43805" xr:uid="{00000000-0005-0000-0000-00002EBA0000}"/>
    <cellStyle name="Normal 3 5 7 2 6" xfId="19456" xr:uid="{00000000-0005-0000-0000-00002FBA0000}"/>
    <cellStyle name="Normal 3 5 7 2 6 2" xfId="46203" xr:uid="{00000000-0005-0000-0000-000030BA0000}"/>
    <cellStyle name="Normal 3 5 7 2 7" xfId="21907" xr:uid="{00000000-0005-0000-0000-000031BA0000}"/>
    <cellStyle name="Normal 3 5 7 2 7 2" xfId="48654" xr:uid="{00000000-0005-0000-0000-000032BA0000}"/>
    <cellStyle name="Normal 3 5 7 2 8" xfId="26773" xr:uid="{00000000-0005-0000-0000-000033BA0000}"/>
    <cellStyle name="Normal 3 5 7 2 8 2" xfId="53518" xr:uid="{00000000-0005-0000-0000-000034BA0000}"/>
    <cellStyle name="Normal 3 5 7 2 9" xfId="29263" xr:uid="{00000000-0005-0000-0000-000035BA0000}"/>
    <cellStyle name="Normal 3 5 7 3" xfId="3558" xr:uid="{00000000-0005-0000-0000-000036BA0000}"/>
    <cellStyle name="Normal 3 5 7 3 2" xfId="8416" xr:uid="{00000000-0005-0000-0000-000037BA0000}"/>
    <cellStyle name="Normal 3 5 7 3 2 2" xfId="35166" xr:uid="{00000000-0005-0000-0000-000038BA0000}"/>
    <cellStyle name="Normal 3 5 7 3 3" xfId="13158" xr:uid="{00000000-0005-0000-0000-000039BA0000}"/>
    <cellStyle name="Normal 3 5 7 3 3 2" xfId="39908" xr:uid="{00000000-0005-0000-0000-00003ABA0000}"/>
    <cellStyle name="Normal 3 5 7 3 4" xfId="22959" xr:uid="{00000000-0005-0000-0000-00003BBA0000}"/>
    <cellStyle name="Normal 3 5 7 3 4 2" xfId="49706" xr:uid="{00000000-0005-0000-0000-00003CBA0000}"/>
    <cellStyle name="Normal 3 5 7 3 5" xfId="30315" xr:uid="{00000000-0005-0000-0000-00003DBA0000}"/>
    <cellStyle name="Normal 3 5 7 4" xfId="5942" xr:uid="{00000000-0005-0000-0000-00003EBA0000}"/>
    <cellStyle name="Normal 3 5 7 4 2" xfId="32692" xr:uid="{00000000-0005-0000-0000-00003FBA0000}"/>
    <cellStyle name="Normal 3 5 7 5" xfId="10788" xr:uid="{00000000-0005-0000-0000-000040BA0000}"/>
    <cellStyle name="Normal 3 5 7 5 2" xfId="37538" xr:uid="{00000000-0005-0000-0000-000041BA0000}"/>
    <cellStyle name="Normal 3 5 7 6" xfId="15633" xr:uid="{00000000-0005-0000-0000-000042BA0000}"/>
    <cellStyle name="Normal 3 5 7 6 2" xfId="42383" xr:uid="{00000000-0005-0000-0000-000043BA0000}"/>
    <cellStyle name="Normal 3 5 7 7" xfId="18034" xr:uid="{00000000-0005-0000-0000-000044BA0000}"/>
    <cellStyle name="Normal 3 5 7 7 2" xfId="44781" xr:uid="{00000000-0005-0000-0000-000045BA0000}"/>
    <cellStyle name="Normal 3 5 7 8" xfId="20485" xr:uid="{00000000-0005-0000-0000-000046BA0000}"/>
    <cellStyle name="Normal 3 5 7 8 2" xfId="47232" xr:uid="{00000000-0005-0000-0000-000047BA0000}"/>
    <cellStyle name="Normal 3 5 7 9" xfId="25351" xr:uid="{00000000-0005-0000-0000-000048BA0000}"/>
    <cellStyle name="Normal 3 5 7 9 2" xfId="52096" xr:uid="{00000000-0005-0000-0000-000049BA0000}"/>
    <cellStyle name="Normal 3 5 8" xfId="1554" xr:uid="{00000000-0005-0000-0000-00004ABA0000}"/>
    <cellStyle name="Normal 3 5 8 2" xfId="4037" xr:uid="{00000000-0005-0000-0000-00004BBA0000}"/>
    <cellStyle name="Normal 3 5 8 2 2" xfId="8890" xr:uid="{00000000-0005-0000-0000-00004CBA0000}"/>
    <cellStyle name="Normal 3 5 8 2 2 2" xfId="35640" xr:uid="{00000000-0005-0000-0000-00004DBA0000}"/>
    <cellStyle name="Normal 3 5 8 2 3" xfId="13632" xr:uid="{00000000-0005-0000-0000-00004EBA0000}"/>
    <cellStyle name="Normal 3 5 8 2 3 2" xfId="40382" xr:uid="{00000000-0005-0000-0000-00004FBA0000}"/>
    <cellStyle name="Normal 3 5 8 2 4" xfId="23433" xr:uid="{00000000-0005-0000-0000-000050BA0000}"/>
    <cellStyle name="Normal 3 5 8 2 4 2" xfId="50180" xr:uid="{00000000-0005-0000-0000-000051BA0000}"/>
    <cellStyle name="Normal 3 5 8 2 5" xfId="30789" xr:uid="{00000000-0005-0000-0000-000052BA0000}"/>
    <cellStyle name="Normal 3 5 8 3" xfId="6416" xr:uid="{00000000-0005-0000-0000-000053BA0000}"/>
    <cellStyle name="Normal 3 5 8 3 2" xfId="33166" xr:uid="{00000000-0005-0000-0000-000054BA0000}"/>
    <cellStyle name="Normal 3 5 8 4" xfId="11262" xr:uid="{00000000-0005-0000-0000-000055BA0000}"/>
    <cellStyle name="Normal 3 5 8 4 2" xfId="38012" xr:uid="{00000000-0005-0000-0000-000056BA0000}"/>
    <cellStyle name="Normal 3 5 8 5" xfId="16107" xr:uid="{00000000-0005-0000-0000-000057BA0000}"/>
    <cellStyle name="Normal 3 5 8 5 2" xfId="42857" xr:uid="{00000000-0005-0000-0000-000058BA0000}"/>
    <cellStyle name="Normal 3 5 8 6" xfId="18508" xr:uid="{00000000-0005-0000-0000-000059BA0000}"/>
    <cellStyle name="Normal 3 5 8 6 2" xfId="45255" xr:uid="{00000000-0005-0000-0000-00005ABA0000}"/>
    <cellStyle name="Normal 3 5 8 7" xfId="20959" xr:uid="{00000000-0005-0000-0000-00005BBA0000}"/>
    <cellStyle name="Normal 3 5 8 7 2" xfId="47706" xr:uid="{00000000-0005-0000-0000-00005CBA0000}"/>
    <cellStyle name="Normal 3 5 8 8" xfId="25825" xr:uid="{00000000-0005-0000-0000-00005DBA0000}"/>
    <cellStyle name="Normal 3 5 8 8 2" xfId="52570" xr:uid="{00000000-0005-0000-0000-00005EBA0000}"/>
    <cellStyle name="Normal 3 5 8 9" xfId="28315" xr:uid="{00000000-0005-0000-0000-00005FBA0000}"/>
    <cellStyle name="Normal 3 5 9" xfId="2030" xr:uid="{00000000-0005-0000-0000-000060BA0000}"/>
    <cellStyle name="Normal 3 5 9 2" xfId="4513" xr:uid="{00000000-0005-0000-0000-000061BA0000}"/>
    <cellStyle name="Normal 3 5 9 2 2" xfId="9364" xr:uid="{00000000-0005-0000-0000-000062BA0000}"/>
    <cellStyle name="Normal 3 5 9 2 2 2" xfId="36114" xr:uid="{00000000-0005-0000-0000-000063BA0000}"/>
    <cellStyle name="Normal 3 5 9 2 3" xfId="14106" xr:uid="{00000000-0005-0000-0000-000064BA0000}"/>
    <cellStyle name="Normal 3 5 9 2 3 2" xfId="40856" xr:uid="{00000000-0005-0000-0000-000065BA0000}"/>
    <cellStyle name="Normal 3 5 9 2 4" xfId="23907" xr:uid="{00000000-0005-0000-0000-000066BA0000}"/>
    <cellStyle name="Normal 3 5 9 2 4 2" xfId="50654" xr:uid="{00000000-0005-0000-0000-000067BA0000}"/>
    <cellStyle name="Normal 3 5 9 2 5" xfId="31263" xr:uid="{00000000-0005-0000-0000-000068BA0000}"/>
    <cellStyle name="Normal 3 5 9 3" xfId="6890" xr:uid="{00000000-0005-0000-0000-000069BA0000}"/>
    <cellStyle name="Normal 3 5 9 3 2" xfId="33640" xr:uid="{00000000-0005-0000-0000-00006ABA0000}"/>
    <cellStyle name="Normal 3 5 9 4" xfId="11736" xr:uid="{00000000-0005-0000-0000-00006BBA0000}"/>
    <cellStyle name="Normal 3 5 9 4 2" xfId="38486" xr:uid="{00000000-0005-0000-0000-00006CBA0000}"/>
    <cellStyle name="Normal 3 5 9 5" xfId="16581" xr:uid="{00000000-0005-0000-0000-00006DBA0000}"/>
    <cellStyle name="Normal 3 5 9 5 2" xfId="43331" xr:uid="{00000000-0005-0000-0000-00006EBA0000}"/>
    <cellStyle name="Normal 3 5 9 6" xfId="18982" xr:uid="{00000000-0005-0000-0000-00006FBA0000}"/>
    <cellStyle name="Normal 3 5 9 6 2" xfId="45729" xr:uid="{00000000-0005-0000-0000-000070BA0000}"/>
    <cellStyle name="Normal 3 5 9 7" xfId="21433" xr:uid="{00000000-0005-0000-0000-000071BA0000}"/>
    <cellStyle name="Normal 3 5 9 7 2" xfId="48180" xr:uid="{00000000-0005-0000-0000-000072BA0000}"/>
    <cellStyle name="Normal 3 5 9 8" xfId="26299" xr:uid="{00000000-0005-0000-0000-000073BA0000}"/>
    <cellStyle name="Normal 3 5 9 8 2" xfId="53044" xr:uid="{00000000-0005-0000-0000-000074BA0000}"/>
    <cellStyle name="Normal 3 5 9 9" xfId="28789" xr:uid="{00000000-0005-0000-0000-000075BA0000}"/>
    <cellStyle name="Normal 3 6" xfId="129" xr:uid="{00000000-0005-0000-0000-000076BA0000}"/>
    <cellStyle name="Normal 3 6 10" xfId="2985" xr:uid="{00000000-0005-0000-0000-000077BA0000}"/>
    <cellStyle name="Normal 3 6 10 2" xfId="7844" xr:uid="{00000000-0005-0000-0000-000078BA0000}"/>
    <cellStyle name="Normal 3 6 10 2 2" xfId="34594" xr:uid="{00000000-0005-0000-0000-000079BA0000}"/>
    <cellStyle name="Normal 3 6 10 3" xfId="12690" xr:uid="{00000000-0005-0000-0000-00007ABA0000}"/>
    <cellStyle name="Normal 3 6 10 3 2" xfId="39440" xr:uid="{00000000-0005-0000-0000-00007BBA0000}"/>
    <cellStyle name="Normal 3 6 10 4" xfId="22387" xr:uid="{00000000-0005-0000-0000-00007CBA0000}"/>
    <cellStyle name="Normal 3 6 10 4 2" xfId="49134" xr:uid="{00000000-0005-0000-0000-00007DBA0000}"/>
    <cellStyle name="Normal 3 6 10 5" xfId="29743" xr:uid="{00000000-0005-0000-0000-00007EBA0000}"/>
    <cellStyle name="Normal 3 6 11" xfId="5474" xr:uid="{00000000-0005-0000-0000-00007FBA0000}"/>
    <cellStyle name="Normal 3 6 11 2" xfId="32224" xr:uid="{00000000-0005-0000-0000-000080BA0000}"/>
    <cellStyle name="Normal 3 6 12" xfId="10319" xr:uid="{00000000-0005-0000-0000-000081BA0000}"/>
    <cellStyle name="Normal 3 6 12 2" xfId="37069" xr:uid="{00000000-0005-0000-0000-000082BA0000}"/>
    <cellStyle name="Normal 3 6 13" xfId="15165" xr:uid="{00000000-0005-0000-0000-000083BA0000}"/>
    <cellStyle name="Normal 3 6 13 2" xfId="41915" xr:uid="{00000000-0005-0000-0000-000084BA0000}"/>
    <cellStyle name="Normal 3 6 14" xfId="17540" xr:uid="{00000000-0005-0000-0000-000085BA0000}"/>
    <cellStyle name="Normal 3 6 14 2" xfId="44287" xr:uid="{00000000-0005-0000-0000-000086BA0000}"/>
    <cellStyle name="Normal 3 6 15" xfId="20016" xr:uid="{00000000-0005-0000-0000-000087BA0000}"/>
    <cellStyle name="Normal 3 6 15 2" xfId="46763" xr:uid="{00000000-0005-0000-0000-000088BA0000}"/>
    <cellStyle name="Normal 3 6 16" xfId="24882" xr:uid="{00000000-0005-0000-0000-000089BA0000}"/>
    <cellStyle name="Normal 3 6 16 2" xfId="51628" xr:uid="{00000000-0005-0000-0000-00008ABA0000}"/>
    <cellStyle name="Normal 3 6 17" xfId="27269" xr:uid="{00000000-0005-0000-0000-00008BBA0000}"/>
    <cellStyle name="Normal 3 6 2" xfId="505" xr:uid="{00000000-0005-0000-0000-00008CBA0000}"/>
    <cellStyle name="Normal 3 6 2 10" xfId="15200" xr:uid="{00000000-0005-0000-0000-00008DBA0000}"/>
    <cellStyle name="Normal 3 6 2 10 2" xfId="41950" xr:uid="{00000000-0005-0000-0000-00008EBA0000}"/>
    <cellStyle name="Normal 3 6 2 11" xfId="17592" xr:uid="{00000000-0005-0000-0000-00008FBA0000}"/>
    <cellStyle name="Normal 3 6 2 11 2" xfId="44339" xr:uid="{00000000-0005-0000-0000-000090BA0000}"/>
    <cellStyle name="Normal 3 6 2 12" xfId="20051" xr:uid="{00000000-0005-0000-0000-000091BA0000}"/>
    <cellStyle name="Normal 3 6 2 12 2" xfId="46798" xr:uid="{00000000-0005-0000-0000-000092BA0000}"/>
    <cellStyle name="Normal 3 6 2 13" xfId="24917" xr:uid="{00000000-0005-0000-0000-000093BA0000}"/>
    <cellStyle name="Normal 3 6 2 13 2" xfId="51663" xr:uid="{00000000-0005-0000-0000-000094BA0000}"/>
    <cellStyle name="Normal 3 6 2 14" xfId="27330" xr:uid="{00000000-0005-0000-0000-000095BA0000}"/>
    <cellStyle name="Normal 3 6 2 2" xfId="702" xr:uid="{00000000-0005-0000-0000-000096BA0000}"/>
    <cellStyle name="Normal 3 6 2 2 10" xfId="17733" xr:uid="{00000000-0005-0000-0000-000097BA0000}"/>
    <cellStyle name="Normal 3 6 2 2 10 2" xfId="44480" xr:uid="{00000000-0005-0000-0000-000098BA0000}"/>
    <cellStyle name="Normal 3 6 2 2 11" xfId="20187" xr:uid="{00000000-0005-0000-0000-000099BA0000}"/>
    <cellStyle name="Normal 3 6 2 2 11 2" xfId="46934" xr:uid="{00000000-0005-0000-0000-00009ABA0000}"/>
    <cellStyle name="Normal 3 6 2 2 12" xfId="25053" xr:uid="{00000000-0005-0000-0000-00009BBA0000}"/>
    <cellStyle name="Normal 3 6 2 2 12 2" xfId="51799" xr:uid="{00000000-0005-0000-0000-00009CBA0000}"/>
    <cellStyle name="Normal 3 6 2 2 13" xfId="27511" xr:uid="{00000000-0005-0000-0000-00009DBA0000}"/>
    <cellStyle name="Normal 3 6 2 2 2" xfId="1013" xr:uid="{00000000-0005-0000-0000-00009EBA0000}"/>
    <cellStyle name="Normal 3 6 2 2 2 10" xfId="20425" xr:uid="{00000000-0005-0000-0000-00009FBA0000}"/>
    <cellStyle name="Normal 3 6 2 2 2 10 2" xfId="47172" xr:uid="{00000000-0005-0000-0000-0000A0BA0000}"/>
    <cellStyle name="Normal 3 6 2 2 2 11" xfId="25291" xr:uid="{00000000-0005-0000-0000-0000A1BA0000}"/>
    <cellStyle name="Normal 3 6 2 2 2 11 2" xfId="52036" xr:uid="{00000000-0005-0000-0000-0000A2BA0000}"/>
    <cellStyle name="Normal 3 6 2 2 2 12" xfId="27781" xr:uid="{00000000-0005-0000-0000-0000A3BA0000}"/>
    <cellStyle name="Normal 3 6 2 2 2 2" xfId="1490" xr:uid="{00000000-0005-0000-0000-0000A4BA0000}"/>
    <cellStyle name="Normal 3 6 2 2 2 2 10" xfId="28255" xr:uid="{00000000-0005-0000-0000-0000A5BA0000}"/>
    <cellStyle name="Normal 3 6 2 2 2 2 2" xfId="2918" xr:uid="{00000000-0005-0000-0000-0000A6BA0000}"/>
    <cellStyle name="Normal 3 6 2 2 2 2 2 2" xfId="5401" xr:uid="{00000000-0005-0000-0000-0000A7BA0000}"/>
    <cellStyle name="Normal 3 6 2 2 2 2 2 2 2" xfId="10252" xr:uid="{00000000-0005-0000-0000-0000A8BA0000}"/>
    <cellStyle name="Normal 3 6 2 2 2 2 2 2 2 2" xfId="37002" xr:uid="{00000000-0005-0000-0000-0000A9BA0000}"/>
    <cellStyle name="Normal 3 6 2 2 2 2 2 2 3" xfId="14994" xr:uid="{00000000-0005-0000-0000-0000AABA0000}"/>
    <cellStyle name="Normal 3 6 2 2 2 2 2 2 3 2" xfId="41744" xr:uid="{00000000-0005-0000-0000-0000ABBA0000}"/>
    <cellStyle name="Normal 3 6 2 2 2 2 2 2 4" xfId="24795" xr:uid="{00000000-0005-0000-0000-0000ACBA0000}"/>
    <cellStyle name="Normal 3 6 2 2 2 2 2 2 4 2" xfId="51542" xr:uid="{00000000-0005-0000-0000-0000ADBA0000}"/>
    <cellStyle name="Normal 3 6 2 2 2 2 2 2 5" xfId="32151" xr:uid="{00000000-0005-0000-0000-0000AEBA0000}"/>
    <cellStyle name="Normal 3 6 2 2 2 2 2 3" xfId="7778" xr:uid="{00000000-0005-0000-0000-0000AFBA0000}"/>
    <cellStyle name="Normal 3 6 2 2 2 2 2 3 2" xfId="34528" xr:uid="{00000000-0005-0000-0000-0000B0BA0000}"/>
    <cellStyle name="Normal 3 6 2 2 2 2 2 4" xfId="12624" xr:uid="{00000000-0005-0000-0000-0000B1BA0000}"/>
    <cellStyle name="Normal 3 6 2 2 2 2 2 4 2" xfId="39374" xr:uid="{00000000-0005-0000-0000-0000B2BA0000}"/>
    <cellStyle name="Normal 3 6 2 2 2 2 2 5" xfId="17469" xr:uid="{00000000-0005-0000-0000-0000B3BA0000}"/>
    <cellStyle name="Normal 3 6 2 2 2 2 2 5 2" xfId="44219" xr:uid="{00000000-0005-0000-0000-0000B4BA0000}"/>
    <cellStyle name="Normal 3 6 2 2 2 2 2 6" xfId="19870" xr:uid="{00000000-0005-0000-0000-0000B5BA0000}"/>
    <cellStyle name="Normal 3 6 2 2 2 2 2 6 2" xfId="46617" xr:uid="{00000000-0005-0000-0000-0000B6BA0000}"/>
    <cellStyle name="Normal 3 6 2 2 2 2 2 7" xfId="22321" xr:uid="{00000000-0005-0000-0000-0000B7BA0000}"/>
    <cellStyle name="Normal 3 6 2 2 2 2 2 7 2" xfId="49068" xr:uid="{00000000-0005-0000-0000-0000B8BA0000}"/>
    <cellStyle name="Normal 3 6 2 2 2 2 2 8" xfId="27187" xr:uid="{00000000-0005-0000-0000-0000B9BA0000}"/>
    <cellStyle name="Normal 3 6 2 2 2 2 2 8 2" xfId="53932" xr:uid="{00000000-0005-0000-0000-0000BABA0000}"/>
    <cellStyle name="Normal 3 6 2 2 2 2 2 9" xfId="29677" xr:uid="{00000000-0005-0000-0000-0000BBBA0000}"/>
    <cellStyle name="Normal 3 6 2 2 2 2 3" xfId="3973" xr:uid="{00000000-0005-0000-0000-0000BCBA0000}"/>
    <cellStyle name="Normal 3 6 2 2 2 2 3 2" xfId="8830" xr:uid="{00000000-0005-0000-0000-0000BDBA0000}"/>
    <cellStyle name="Normal 3 6 2 2 2 2 3 2 2" xfId="35580" xr:uid="{00000000-0005-0000-0000-0000BEBA0000}"/>
    <cellStyle name="Normal 3 6 2 2 2 2 3 3" xfId="13572" xr:uid="{00000000-0005-0000-0000-0000BFBA0000}"/>
    <cellStyle name="Normal 3 6 2 2 2 2 3 3 2" xfId="40322" xr:uid="{00000000-0005-0000-0000-0000C0BA0000}"/>
    <cellStyle name="Normal 3 6 2 2 2 2 3 4" xfId="23373" xr:uid="{00000000-0005-0000-0000-0000C1BA0000}"/>
    <cellStyle name="Normal 3 6 2 2 2 2 3 4 2" xfId="50120" xr:uid="{00000000-0005-0000-0000-0000C2BA0000}"/>
    <cellStyle name="Normal 3 6 2 2 2 2 3 5" xfId="30729" xr:uid="{00000000-0005-0000-0000-0000C3BA0000}"/>
    <cellStyle name="Normal 3 6 2 2 2 2 4" xfId="6356" xr:uid="{00000000-0005-0000-0000-0000C4BA0000}"/>
    <cellStyle name="Normal 3 6 2 2 2 2 4 2" xfId="33106" xr:uid="{00000000-0005-0000-0000-0000C5BA0000}"/>
    <cellStyle name="Normal 3 6 2 2 2 2 5" xfId="11202" xr:uid="{00000000-0005-0000-0000-0000C6BA0000}"/>
    <cellStyle name="Normal 3 6 2 2 2 2 5 2" xfId="37952" xr:uid="{00000000-0005-0000-0000-0000C7BA0000}"/>
    <cellStyle name="Normal 3 6 2 2 2 2 6" xfId="16047" xr:uid="{00000000-0005-0000-0000-0000C8BA0000}"/>
    <cellStyle name="Normal 3 6 2 2 2 2 6 2" xfId="42797" xr:uid="{00000000-0005-0000-0000-0000C9BA0000}"/>
    <cellStyle name="Normal 3 6 2 2 2 2 7" xfId="18448" xr:uid="{00000000-0005-0000-0000-0000CABA0000}"/>
    <cellStyle name="Normal 3 6 2 2 2 2 7 2" xfId="45195" xr:uid="{00000000-0005-0000-0000-0000CBBA0000}"/>
    <cellStyle name="Normal 3 6 2 2 2 2 8" xfId="20899" xr:uid="{00000000-0005-0000-0000-0000CCBA0000}"/>
    <cellStyle name="Normal 3 6 2 2 2 2 8 2" xfId="47646" xr:uid="{00000000-0005-0000-0000-0000CDBA0000}"/>
    <cellStyle name="Normal 3 6 2 2 2 2 9" xfId="25765" xr:uid="{00000000-0005-0000-0000-0000CEBA0000}"/>
    <cellStyle name="Normal 3 6 2 2 2 2 9 2" xfId="52510" xr:uid="{00000000-0005-0000-0000-0000CFBA0000}"/>
    <cellStyle name="Normal 3 6 2 2 2 3" xfId="1969" xr:uid="{00000000-0005-0000-0000-0000D0BA0000}"/>
    <cellStyle name="Normal 3 6 2 2 2 3 2" xfId="4452" xr:uid="{00000000-0005-0000-0000-0000D1BA0000}"/>
    <cellStyle name="Normal 3 6 2 2 2 3 2 2" xfId="9304" xr:uid="{00000000-0005-0000-0000-0000D2BA0000}"/>
    <cellStyle name="Normal 3 6 2 2 2 3 2 2 2" xfId="36054" xr:uid="{00000000-0005-0000-0000-0000D3BA0000}"/>
    <cellStyle name="Normal 3 6 2 2 2 3 2 3" xfId="14046" xr:uid="{00000000-0005-0000-0000-0000D4BA0000}"/>
    <cellStyle name="Normal 3 6 2 2 2 3 2 3 2" xfId="40796" xr:uid="{00000000-0005-0000-0000-0000D5BA0000}"/>
    <cellStyle name="Normal 3 6 2 2 2 3 2 4" xfId="23847" xr:uid="{00000000-0005-0000-0000-0000D6BA0000}"/>
    <cellStyle name="Normal 3 6 2 2 2 3 2 4 2" xfId="50594" xr:uid="{00000000-0005-0000-0000-0000D7BA0000}"/>
    <cellStyle name="Normal 3 6 2 2 2 3 2 5" xfId="31203" xr:uid="{00000000-0005-0000-0000-0000D8BA0000}"/>
    <cellStyle name="Normal 3 6 2 2 2 3 3" xfId="6830" xr:uid="{00000000-0005-0000-0000-0000D9BA0000}"/>
    <cellStyle name="Normal 3 6 2 2 2 3 3 2" xfId="33580" xr:uid="{00000000-0005-0000-0000-0000DABA0000}"/>
    <cellStyle name="Normal 3 6 2 2 2 3 4" xfId="11676" xr:uid="{00000000-0005-0000-0000-0000DBBA0000}"/>
    <cellStyle name="Normal 3 6 2 2 2 3 4 2" xfId="38426" xr:uid="{00000000-0005-0000-0000-0000DCBA0000}"/>
    <cellStyle name="Normal 3 6 2 2 2 3 5" xfId="16521" xr:uid="{00000000-0005-0000-0000-0000DDBA0000}"/>
    <cellStyle name="Normal 3 6 2 2 2 3 5 2" xfId="43271" xr:uid="{00000000-0005-0000-0000-0000DEBA0000}"/>
    <cellStyle name="Normal 3 6 2 2 2 3 6" xfId="18922" xr:uid="{00000000-0005-0000-0000-0000DFBA0000}"/>
    <cellStyle name="Normal 3 6 2 2 2 3 6 2" xfId="45669" xr:uid="{00000000-0005-0000-0000-0000E0BA0000}"/>
    <cellStyle name="Normal 3 6 2 2 2 3 7" xfId="21373" xr:uid="{00000000-0005-0000-0000-0000E1BA0000}"/>
    <cellStyle name="Normal 3 6 2 2 2 3 7 2" xfId="48120" xr:uid="{00000000-0005-0000-0000-0000E2BA0000}"/>
    <cellStyle name="Normal 3 6 2 2 2 3 8" xfId="26239" xr:uid="{00000000-0005-0000-0000-0000E3BA0000}"/>
    <cellStyle name="Normal 3 6 2 2 2 3 8 2" xfId="52984" xr:uid="{00000000-0005-0000-0000-0000E4BA0000}"/>
    <cellStyle name="Normal 3 6 2 2 2 3 9" xfId="28729" xr:uid="{00000000-0005-0000-0000-0000E5BA0000}"/>
    <cellStyle name="Normal 3 6 2 2 2 4" xfId="2444" xr:uid="{00000000-0005-0000-0000-0000E6BA0000}"/>
    <cellStyle name="Normal 3 6 2 2 2 4 2" xfId="4927" xr:uid="{00000000-0005-0000-0000-0000E7BA0000}"/>
    <cellStyle name="Normal 3 6 2 2 2 4 2 2" xfId="9778" xr:uid="{00000000-0005-0000-0000-0000E8BA0000}"/>
    <cellStyle name="Normal 3 6 2 2 2 4 2 2 2" xfId="36528" xr:uid="{00000000-0005-0000-0000-0000E9BA0000}"/>
    <cellStyle name="Normal 3 6 2 2 2 4 2 3" xfId="14520" xr:uid="{00000000-0005-0000-0000-0000EABA0000}"/>
    <cellStyle name="Normal 3 6 2 2 2 4 2 3 2" xfId="41270" xr:uid="{00000000-0005-0000-0000-0000EBBA0000}"/>
    <cellStyle name="Normal 3 6 2 2 2 4 2 4" xfId="24321" xr:uid="{00000000-0005-0000-0000-0000ECBA0000}"/>
    <cellStyle name="Normal 3 6 2 2 2 4 2 4 2" xfId="51068" xr:uid="{00000000-0005-0000-0000-0000EDBA0000}"/>
    <cellStyle name="Normal 3 6 2 2 2 4 2 5" xfId="31677" xr:uid="{00000000-0005-0000-0000-0000EEBA0000}"/>
    <cellStyle name="Normal 3 6 2 2 2 4 3" xfId="7304" xr:uid="{00000000-0005-0000-0000-0000EFBA0000}"/>
    <cellStyle name="Normal 3 6 2 2 2 4 3 2" xfId="34054" xr:uid="{00000000-0005-0000-0000-0000F0BA0000}"/>
    <cellStyle name="Normal 3 6 2 2 2 4 4" xfId="12150" xr:uid="{00000000-0005-0000-0000-0000F1BA0000}"/>
    <cellStyle name="Normal 3 6 2 2 2 4 4 2" xfId="38900" xr:uid="{00000000-0005-0000-0000-0000F2BA0000}"/>
    <cellStyle name="Normal 3 6 2 2 2 4 5" xfId="16995" xr:uid="{00000000-0005-0000-0000-0000F3BA0000}"/>
    <cellStyle name="Normal 3 6 2 2 2 4 5 2" xfId="43745" xr:uid="{00000000-0005-0000-0000-0000F4BA0000}"/>
    <cellStyle name="Normal 3 6 2 2 2 4 6" xfId="19396" xr:uid="{00000000-0005-0000-0000-0000F5BA0000}"/>
    <cellStyle name="Normal 3 6 2 2 2 4 6 2" xfId="46143" xr:uid="{00000000-0005-0000-0000-0000F6BA0000}"/>
    <cellStyle name="Normal 3 6 2 2 2 4 7" xfId="21847" xr:uid="{00000000-0005-0000-0000-0000F7BA0000}"/>
    <cellStyle name="Normal 3 6 2 2 2 4 7 2" xfId="48594" xr:uid="{00000000-0005-0000-0000-0000F8BA0000}"/>
    <cellStyle name="Normal 3 6 2 2 2 4 8" xfId="26713" xr:uid="{00000000-0005-0000-0000-0000F9BA0000}"/>
    <cellStyle name="Normal 3 6 2 2 2 4 8 2" xfId="53458" xr:uid="{00000000-0005-0000-0000-0000FABA0000}"/>
    <cellStyle name="Normal 3 6 2 2 2 4 9" xfId="29203" xr:uid="{00000000-0005-0000-0000-0000FBBA0000}"/>
    <cellStyle name="Normal 3 6 2 2 2 5" xfId="3497" xr:uid="{00000000-0005-0000-0000-0000FCBA0000}"/>
    <cellStyle name="Normal 3 6 2 2 2 5 2" xfId="8356" xr:uid="{00000000-0005-0000-0000-0000FDBA0000}"/>
    <cellStyle name="Normal 3 6 2 2 2 5 2 2" xfId="35106" xr:uid="{00000000-0005-0000-0000-0000FEBA0000}"/>
    <cellStyle name="Normal 3 6 2 2 2 5 3" xfId="13098" xr:uid="{00000000-0005-0000-0000-0000FFBA0000}"/>
    <cellStyle name="Normal 3 6 2 2 2 5 3 2" xfId="39848" xr:uid="{00000000-0005-0000-0000-000000BB0000}"/>
    <cellStyle name="Normal 3 6 2 2 2 5 4" xfId="22899" xr:uid="{00000000-0005-0000-0000-000001BB0000}"/>
    <cellStyle name="Normal 3 6 2 2 2 5 4 2" xfId="49646" xr:uid="{00000000-0005-0000-0000-000002BB0000}"/>
    <cellStyle name="Normal 3 6 2 2 2 5 5" xfId="30255" xr:uid="{00000000-0005-0000-0000-000003BB0000}"/>
    <cellStyle name="Normal 3 6 2 2 2 6" xfId="5882" xr:uid="{00000000-0005-0000-0000-000004BB0000}"/>
    <cellStyle name="Normal 3 6 2 2 2 6 2" xfId="32632" xr:uid="{00000000-0005-0000-0000-000005BB0000}"/>
    <cellStyle name="Normal 3 6 2 2 2 7" xfId="10728" xr:uid="{00000000-0005-0000-0000-000006BB0000}"/>
    <cellStyle name="Normal 3 6 2 2 2 7 2" xfId="37478" xr:uid="{00000000-0005-0000-0000-000007BB0000}"/>
    <cellStyle name="Normal 3 6 2 2 2 8" xfId="15573" xr:uid="{00000000-0005-0000-0000-000008BB0000}"/>
    <cellStyle name="Normal 3 6 2 2 2 8 2" xfId="42323" xr:uid="{00000000-0005-0000-0000-000009BB0000}"/>
    <cellStyle name="Normal 3 6 2 2 2 9" xfId="17974" xr:uid="{00000000-0005-0000-0000-00000ABB0000}"/>
    <cellStyle name="Normal 3 6 2 2 2 9 2" xfId="44721" xr:uid="{00000000-0005-0000-0000-00000BBB0000}"/>
    <cellStyle name="Normal 3 6 2 2 3" xfId="1251" xr:uid="{00000000-0005-0000-0000-00000CBB0000}"/>
    <cellStyle name="Normal 3 6 2 2 3 10" xfId="28018" xr:uid="{00000000-0005-0000-0000-00000DBB0000}"/>
    <cellStyle name="Normal 3 6 2 2 3 2" xfId="2681" xr:uid="{00000000-0005-0000-0000-00000EBB0000}"/>
    <cellStyle name="Normal 3 6 2 2 3 2 2" xfId="5164" xr:uid="{00000000-0005-0000-0000-00000FBB0000}"/>
    <cellStyle name="Normal 3 6 2 2 3 2 2 2" xfId="10015" xr:uid="{00000000-0005-0000-0000-000010BB0000}"/>
    <cellStyle name="Normal 3 6 2 2 3 2 2 2 2" xfId="36765" xr:uid="{00000000-0005-0000-0000-000011BB0000}"/>
    <cellStyle name="Normal 3 6 2 2 3 2 2 3" xfId="14757" xr:uid="{00000000-0005-0000-0000-000012BB0000}"/>
    <cellStyle name="Normal 3 6 2 2 3 2 2 3 2" xfId="41507" xr:uid="{00000000-0005-0000-0000-000013BB0000}"/>
    <cellStyle name="Normal 3 6 2 2 3 2 2 4" xfId="24558" xr:uid="{00000000-0005-0000-0000-000014BB0000}"/>
    <cellStyle name="Normal 3 6 2 2 3 2 2 4 2" xfId="51305" xr:uid="{00000000-0005-0000-0000-000015BB0000}"/>
    <cellStyle name="Normal 3 6 2 2 3 2 2 5" xfId="31914" xr:uid="{00000000-0005-0000-0000-000016BB0000}"/>
    <cellStyle name="Normal 3 6 2 2 3 2 3" xfId="7541" xr:uid="{00000000-0005-0000-0000-000017BB0000}"/>
    <cellStyle name="Normal 3 6 2 2 3 2 3 2" xfId="34291" xr:uid="{00000000-0005-0000-0000-000018BB0000}"/>
    <cellStyle name="Normal 3 6 2 2 3 2 4" xfId="12387" xr:uid="{00000000-0005-0000-0000-000019BB0000}"/>
    <cellStyle name="Normal 3 6 2 2 3 2 4 2" xfId="39137" xr:uid="{00000000-0005-0000-0000-00001ABB0000}"/>
    <cellStyle name="Normal 3 6 2 2 3 2 5" xfId="17232" xr:uid="{00000000-0005-0000-0000-00001BBB0000}"/>
    <cellStyle name="Normal 3 6 2 2 3 2 5 2" xfId="43982" xr:uid="{00000000-0005-0000-0000-00001CBB0000}"/>
    <cellStyle name="Normal 3 6 2 2 3 2 6" xfId="19633" xr:uid="{00000000-0005-0000-0000-00001DBB0000}"/>
    <cellStyle name="Normal 3 6 2 2 3 2 6 2" xfId="46380" xr:uid="{00000000-0005-0000-0000-00001EBB0000}"/>
    <cellStyle name="Normal 3 6 2 2 3 2 7" xfId="22084" xr:uid="{00000000-0005-0000-0000-00001FBB0000}"/>
    <cellStyle name="Normal 3 6 2 2 3 2 7 2" xfId="48831" xr:uid="{00000000-0005-0000-0000-000020BB0000}"/>
    <cellStyle name="Normal 3 6 2 2 3 2 8" xfId="26950" xr:uid="{00000000-0005-0000-0000-000021BB0000}"/>
    <cellStyle name="Normal 3 6 2 2 3 2 8 2" xfId="53695" xr:uid="{00000000-0005-0000-0000-000022BB0000}"/>
    <cellStyle name="Normal 3 6 2 2 3 2 9" xfId="29440" xr:uid="{00000000-0005-0000-0000-000023BB0000}"/>
    <cellStyle name="Normal 3 6 2 2 3 3" xfId="3735" xr:uid="{00000000-0005-0000-0000-000024BB0000}"/>
    <cellStyle name="Normal 3 6 2 2 3 3 2" xfId="8593" xr:uid="{00000000-0005-0000-0000-000025BB0000}"/>
    <cellStyle name="Normal 3 6 2 2 3 3 2 2" xfId="35343" xr:uid="{00000000-0005-0000-0000-000026BB0000}"/>
    <cellStyle name="Normal 3 6 2 2 3 3 3" xfId="13335" xr:uid="{00000000-0005-0000-0000-000027BB0000}"/>
    <cellStyle name="Normal 3 6 2 2 3 3 3 2" xfId="40085" xr:uid="{00000000-0005-0000-0000-000028BB0000}"/>
    <cellStyle name="Normal 3 6 2 2 3 3 4" xfId="23136" xr:uid="{00000000-0005-0000-0000-000029BB0000}"/>
    <cellStyle name="Normal 3 6 2 2 3 3 4 2" xfId="49883" xr:uid="{00000000-0005-0000-0000-00002ABB0000}"/>
    <cellStyle name="Normal 3 6 2 2 3 3 5" xfId="30492" xr:uid="{00000000-0005-0000-0000-00002BBB0000}"/>
    <cellStyle name="Normal 3 6 2 2 3 4" xfId="6119" xr:uid="{00000000-0005-0000-0000-00002CBB0000}"/>
    <cellStyle name="Normal 3 6 2 2 3 4 2" xfId="32869" xr:uid="{00000000-0005-0000-0000-00002DBB0000}"/>
    <cellStyle name="Normal 3 6 2 2 3 5" xfId="10965" xr:uid="{00000000-0005-0000-0000-00002EBB0000}"/>
    <cellStyle name="Normal 3 6 2 2 3 5 2" xfId="37715" xr:uid="{00000000-0005-0000-0000-00002FBB0000}"/>
    <cellStyle name="Normal 3 6 2 2 3 6" xfId="15810" xr:uid="{00000000-0005-0000-0000-000030BB0000}"/>
    <cellStyle name="Normal 3 6 2 2 3 6 2" xfId="42560" xr:uid="{00000000-0005-0000-0000-000031BB0000}"/>
    <cellStyle name="Normal 3 6 2 2 3 7" xfId="18211" xr:uid="{00000000-0005-0000-0000-000032BB0000}"/>
    <cellStyle name="Normal 3 6 2 2 3 7 2" xfId="44958" xr:uid="{00000000-0005-0000-0000-000033BB0000}"/>
    <cellStyle name="Normal 3 6 2 2 3 8" xfId="20662" xr:uid="{00000000-0005-0000-0000-000034BB0000}"/>
    <cellStyle name="Normal 3 6 2 2 3 8 2" xfId="47409" xr:uid="{00000000-0005-0000-0000-000035BB0000}"/>
    <cellStyle name="Normal 3 6 2 2 3 9" xfId="25528" xr:uid="{00000000-0005-0000-0000-000036BB0000}"/>
    <cellStyle name="Normal 3 6 2 2 3 9 2" xfId="52273" xr:uid="{00000000-0005-0000-0000-000037BB0000}"/>
    <cellStyle name="Normal 3 6 2 2 4" xfId="1731" xr:uid="{00000000-0005-0000-0000-000038BB0000}"/>
    <cellStyle name="Normal 3 6 2 2 4 2" xfId="4214" xr:uid="{00000000-0005-0000-0000-000039BB0000}"/>
    <cellStyle name="Normal 3 6 2 2 4 2 2" xfId="9067" xr:uid="{00000000-0005-0000-0000-00003ABB0000}"/>
    <cellStyle name="Normal 3 6 2 2 4 2 2 2" xfId="35817" xr:uid="{00000000-0005-0000-0000-00003BBB0000}"/>
    <cellStyle name="Normal 3 6 2 2 4 2 3" xfId="13809" xr:uid="{00000000-0005-0000-0000-00003CBB0000}"/>
    <cellStyle name="Normal 3 6 2 2 4 2 3 2" xfId="40559" xr:uid="{00000000-0005-0000-0000-00003DBB0000}"/>
    <cellStyle name="Normal 3 6 2 2 4 2 4" xfId="23610" xr:uid="{00000000-0005-0000-0000-00003EBB0000}"/>
    <cellStyle name="Normal 3 6 2 2 4 2 4 2" xfId="50357" xr:uid="{00000000-0005-0000-0000-00003FBB0000}"/>
    <cellStyle name="Normal 3 6 2 2 4 2 5" xfId="30966" xr:uid="{00000000-0005-0000-0000-000040BB0000}"/>
    <cellStyle name="Normal 3 6 2 2 4 3" xfId="6593" xr:uid="{00000000-0005-0000-0000-000041BB0000}"/>
    <cellStyle name="Normal 3 6 2 2 4 3 2" xfId="33343" xr:uid="{00000000-0005-0000-0000-000042BB0000}"/>
    <cellStyle name="Normal 3 6 2 2 4 4" xfId="11439" xr:uid="{00000000-0005-0000-0000-000043BB0000}"/>
    <cellStyle name="Normal 3 6 2 2 4 4 2" xfId="38189" xr:uid="{00000000-0005-0000-0000-000044BB0000}"/>
    <cellStyle name="Normal 3 6 2 2 4 5" xfId="16284" xr:uid="{00000000-0005-0000-0000-000045BB0000}"/>
    <cellStyle name="Normal 3 6 2 2 4 5 2" xfId="43034" xr:uid="{00000000-0005-0000-0000-000046BB0000}"/>
    <cellStyle name="Normal 3 6 2 2 4 6" xfId="18685" xr:uid="{00000000-0005-0000-0000-000047BB0000}"/>
    <cellStyle name="Normal 3 6 2 2 4 6 2" xfId="45432" xr:uid="{00000000-0005-0000-0000-000048BB0000}"/>
    <cellStyle name="Normal 3 6 2 2 4 7" xfId="21136" xr:uid="{00000000-0005-0000-0000-000049BB0000}"/>
    <cellStyle name="Normal 3 6 2 2 4 7 2" xfId="47883" xr:uid="{00000000-0005-0000-0000-00004ABB0000}"/>
    <cellStyle name="Normal 3 6 2 2 4 8" xfId="26002" xr:uid="{00000000-0005-0000-0000-00004BBB0000}"/>
    <cellStyle name="Normal 3 6 2 2 4 8 2" xfId="52747" xr:uid="{00000000-0005-0000-0000-00004CBB0000}"/>
    <cellStyle name="Normal 3 6 2 2 4 9" xfId="28492" xr:uid="{00000000-0005-0000-0000-00004DBB0000}"/>
    <cellStyle name="Normal 3 6 2 2 5" xfId="2207" xr:uid="{00000000-0005-0000-0000-00004EBB0000}"/>
    <cellStyle name="Normal 3 6 2 2 5 2" xfId="4690" xr:uid="{00000000-0005-0000-0000-00004FBB0000}"/>
    <cellStyle name="Normal 3 6 2 2 5 2 2" xfId="9541" xr:uid="{00000000-0005-0000-0000-000050BB0000}"/>
    <cellStyle name="Normal 3 6 2 2 5 2 2 2" xfId="36291" xr:uid="{00000000-0005-0000-0000-000051BB0000}"/>
    <cellStyle name="Normal 3 6 2 2 5 2 3" xfId="14283" xr:uid="{00000000-0005-0000-0000-000052BB0000}"/>
    <cellStyle name="Normal 3 6 2 2 5 2 3 2" xfId="41033" xr:uid="{00000000-0005-0000-0000-000053BB0000}"/>
    <cellStyle name="Normal 3 6 2 2 5 2 4" xfId="24084" xr:uid="{00000000-0005-0000-0000-000054BB0000}"/>
    <cellStyle name="Normal 3 6 2 2 5 2 4 2" xfId="50831" xr:uid="{00000000-0005-0000-0000-000055BB0000}"/>
    <cellStyle name="Normal 3 6 2 2 5 2 5" xfId="31440" xr:uid="{00000000-0005-0000-0000-000056BB0000}"/>
    <cellStyle name="Normal 3 6 2 2 5 3" xfId="7067" xr:uid="{00000000-0005-0000-0000-000057BB0000}"/>
    <cellStyle name="Normal 3 6 2 2 5 3 2" xfId="33817" xr:uid="{00000000-0005-0000-0000-000058BB0000}"/>
    <cellStyle name="Normal 3 6 2 2 5 4" xfId="11913" xr:uid="{00000000-0005-0000-0000-000059BB0000}"/>
    <cellStyle name="Normal 3 6 2 2 5 4 2" xfId="38663" xr:uid="{00000000-0005-0000-0000-00005ABB0000}"/>
    <cellStyle name="Normal 3 6 2 2 5 5" xfId="16758" xr:uid="{00000000-0005-0000-0000-00005BBB0000}"/>
    <cellStyle name="Normal 3 6 2 2 5 5 2" xfId="43508" xr:uid="{00000000-0005-0000-0000-00005CBB0000}"/>
    <cellStyle name="Normal 3 6 2 2 5 6" xfId="19159" xr:uid="{00000000-0005-0000-0000-00005DBB0000}"/>
    <cellStyle name="Normal 3 6 2 2 5 6 2" xfId="45906" xr:uid="{00000000-0005-0000-0000-00005EBB0000}"/>
    <cellStyle name="Normal 3 6 2 2 5 7" xfId="21610" xr:uid="{00000000-0005-0000-0000-00005FBB0000}"/>
    <cellStyle name="Normal 3 6 2 2 5 7 2" xfId="48357" xr:uid="{00000000-0005-0000-0000-000060BB0000}"/>
    <cellStyle name="Normal 3 6 2 2 5 8" xfId="26476" xr:uid="{00000000-0005-0000-0000-000061BB0000}"/>
    <cellStyle name="Normal 3 6 2 2 5 8 2" xfId="53221" xr:uid="{00000000-0005-0000-0000-000062BB0000}"/>
    <cellStyle name="Normal 3 6 2 2 5 9" xfId="28966" xr:uid="{00000000-0005-0000-0000-000063BB0000}"/>
    <cellStyle name="Normal 3 6 2 2 6" xfId="3227" xr:uid="{00000000-0005-0000-0000-000064BB0000}"/>
    <cellStyle name="Normal 3 6 2 2 6 2" xfId="8086" xr:uid="{00000000-0005-0000-0000-000065BB0000}"/>
    <cellStyle name="Normal 3 6 2 2 6 2 2" xfId="34836" xr:uid="{00000000-0005-0000-0000-000066BB0000}"/>
    <cellStyle name="Normal 3 6 2 2 6 3" xfId="12861" xr:uid="{00000000-0005-0000-0000-000067BB0000}"/>
    <cellStyle name="Normal 3 6 2 2 6 3 2" xfId="39611" xr:uid="{00000000-0005-0000-0000-000068BB0000}"/>
    <cellStyle name="Normal 3 6 2 2 6 4" xfId="22629" xr:uid="{00000000-0005-0000-0000-000069BB0000}"/>
    <cellStyle name="Normal 3 6 2 2 6 4 2" xfId="49376" xr:uid="{00000000-0005-0000-0000-00006ABB0000}"/>
    <cellStyle name="Normal 3 6 2 2 6 5" xfId="29985" xr:uid="{00000000-0005-0000-0000-00006BBB0000}"/>
    <cellStyle name="Normal 3 6 2 2 7" xfId="5645" xr:uid="{00000000-0005-0000-0000-00006CBB0000}"/>
    <cellStyle name="Normal 3 6 2 2 7 2" xfId="32395" xr:uid="{00000000-0005-0000-0000-00006DBB0000}"/>
    <cellStyle name="Normal 3 6 2 2 8" xfId="10490" xr:uid="{00000000-0005-0000-0000-00006EBB0000}"/>
    <cellStyle name="Normal 3 6 2 2 8 2" xfId="37240" xr:uid="{00000000-0005-0000-0000-00006FBB0000}"/>
    <cellStyle name="Normal 3 6 2 2 9" xfId="15336" xr:uid="{00000000-0005-0000-0000-000070BB0000}"/>
    <cellStyle name="Normal 3 6 2 2 9 2" xfId="42086" xr:uid="{00000000-0005-0000-0000-000071BB0000}"/>
    <cellStyle name="Normal 3 6 2 3" xfId="846" xr:uid="{00000000-0005-0000-0000-000072BB0000}"/>
    <cellStyle name="Normal 3 6 2 3 10" xfId="20289" xr:uid="{00000000-0005-0000-0000-000073BB0000}"/>
    <cellStyle name="Normal 3 6 2 3 10 2" xfId="47036" xr:uid="{00000000-0005-0000-0000-000074BB0000}"/>
    <cellStyle name="Normal 3 6 2 3 11" xfId="25155" xr:uid="{00000000-0005-0000-0000-000075BB0000}"/>
    <cellStyle name="Normal 3 6 2 3 11 2" xfId="51900" xr:uid="{00000000-0005-0000-0000-000076BB0000}"/>
    <cellStyle name="Normal 3 6 2 3 12" xfId="27619" xr:uid="{00000000-0005-0000-0000-000077BB0000}"/>
    <cellStyle name="Normal 3 6 2 3 2" xfId="1354" xr:uid="{00000000-0005-0000-0000-000078BB0000}"/>
    <cellStyle name="Normal 3 6 2 3 2 10" xfId="28119" xr:uid="{00000000-0005-0000-0000-000079BB0000}"/>
    <cellStyle name="Normal 3 6 2 3 2 2" xfId="2782" xr:uid="{00000000-0005-0000-0000-00007ABB0000}"/>
    <cellStyle name="Normal 3 6 2 3 2 2 2" xfId="5265" xr:uid="{00000000-0005-0000-0000-00007BBB0000}"/>
    <cellStyle name="Normal 3 6 2 3 2 2 2 2" xfId="10116" xr:uid="{00000000-0005-0000-0000-00007CBB0000}"/>
    <cellStyle name="Normal 3 6 2 3 2 2 2 2 2" xfId="36866" xr:uid="{00000000-0005-0000-0000-00007DBB0000}"/>
    <cellStyle name="Normal 3 6 2 3 2 2 2 3" xfId="14858" xr:uid="{00000000-0005-0000-0000-00007EBB0000}"/>
    <cellStyle name="Normal 3 6 2 3 2 2 2 3 2" xfId="41608" xr:uid="{00000000-0005-0000-0000-00007FBB0000}"/>
    <cellStyle name="Normal 3 6 2 3 2 2 2 4" xfId="24659" xr:uid="{00000000-0005-0000-0000-000080BB0000}"/>
    <cellStyle name="Normal 3 6 2 3 2 2 2 4 2" xfId="51406" xr:uid="{00000000-0005-0000-0000-000081BB0000}"/>
    <cellStyle name="Normal 3 6 2 3 2 2 2 5" xfId="32015" xr:uid="{00000000-0005-0000-0000-000082BB0000}"/>
    <cellStyle name="Normal 3 6 2 3 2 2 3" xfId="7642" xr:uid="{00000000-0005-0000-0000-000083BB0000}"/>
    <cellStyle name="Normal 3 6 2 3 2 2 3 2" xfId="34392" xr:uid="{00000000-0005-0000-0000-000084BB0000}"/>
    <cellStyle name="Normal 3 6 2 3 2 2 4" xfId="12488" xr:uid="{00000000-0005-0000-0000-000085BB0000}"/>
    <cellStyle name="Normal 3 6 2 3 2 2 4 2" xfId="39238" xr:uid="{00000000-0005-0000-0000-000086BB0000}"/>
    <cellStyle name="Normal 3 6 2 3 2 2 5" xfId="17333" xr:uid="{00000000-0005-0000-0000-000087BB0000}"/>
    <cellStyle name="Normal 3 6 2 3 2 2 5 2" xfId="44083" xr:uid="{00000000-0005-0000-0000-000088BB0000}"/>
    <cellStyle name="Normal 3 6 2 3 2 2 6" xfId="19734" xr:uid="{00000000-0005-0000-0000-000089BB0000}"/>
    <cellStyle name="Normal 3 6 2 3 2 2 6 2" xfId="46481" xr:uid="{00000000-0005-0000-0000-00008ABB0000}"/>
    <cellStyle name="Normal 3 6 2 3 2 2 7" xfId="22185" xr:uid="{00000000-0005-0000-0000-00008BBB0000}"/>
    <cellStyle name="Normal 3 6 2 3 2 2 7 2" xfId="48932" xr:uid="{00000000-0005-0000-0000-00008CBB0000}"/>
    <cellStyle name="Normal 3 6 2 3 2 2 8" xfId="27051" xr:uid="{00000000-0005-0000-0000-00008DBB0000}"/>
    <cellStyle name="Normal 3 6 2 3 2 2 8 2" xfId="53796" xr:uid="{00000000-0005-0000-0000-00008EBB0000}"/>
    <cellStyle name="Normal 3 6 2 3 2 2 9" xfId="29541" xr:uid="{00000000-0005-0000-0000-00008FBB0000}"/>
    <cellStyle name="Normal 3 6 2 3 2 3" xfId="3837" xr:uid="{00000000-0005-0000-0000-000090BB0000}"/>
    <cellStyle name="Normal 3 6 2 3 2 3 2" xfId="8694" xr:uid="{00000000-0005-0000-0000-000091BB0000}"/>
    <cellStyle name="Normal 3 6 2 3 2 3 2 2" xfId="35444" xr:uid="{00000000-0005-0000-0000-000092BB0000}"/>
    <cellStyle name="Normal 3 6 2 3 2 3 3" xfId="13436" xr:uid="{00000000-0005-0000-0000-000093BB0000}"/>
    <cellStyle name="Normal 3 6 2 3 2 3 3 2" xfId="40186" xr:uid="{00000000-0005-0000-0000-000094BB0000}"/>
    <cellStyle name="Normal 3 6 2 3 2 3 4" xfId="23237" xr:uid="{00000000-0005-0000-0000-000095BB0000}"/>
    <cellStyle name="Normal 3 6 2 3 2 3 4 2" xfId="49984" xr:uid="{00000000-0005-0000-0000-000096BB0000}"/>
    <cellStyle name="Normal 3 6 2 3 2 3 5" xfId="30593" xr:uid="{00000000-0005-0000-0000-000097BB0000}"/>
    <cellStyle name="Normal 3 6 2 3 2 4" xfId="6220" xr:uid="{00000000-0005-0000-0000-000098BB0000}"/>
    <cellStyle name="Normal 3 6 2 3 2 4 2" xfId="32970" xr:uid="{00000000-0005-0000-0000-000099BB0000}"/>
    <cellStyle name="Normal 3 6 2 3 2 5" xfId="11066" xr:uid="{00000000-0005-0000-0000-00009ABB0000}"/>
    <cellStyle name="Normal 3 6 2 3 2 5 2" xfId="37816" xr:uid="{00000000-0005-0000-0000-00009BBB0000}"/>
    <cellStyle name="Normal 3 6 2 3 2 6" xfId="15911" xr:uid="{00000000-0005-0000-0000-00009CBB0000}"/>
    <cellStyle name="Normal 3 6 2 3 2 6 2" xfId="42661" xr:uid="{00000000-0005-0000-0000-00009DBB0000}"/>
    <cellStyle name="Normal 3 6 2 3 2 7" xfId="18312" xr:uid="{00000000-0005-0000-0000-00009EBB0000}"/>
    <cellStyle name="Normal 3 6 2 3 2 7 2" xfId="45059" xr:uid="{00000000-0005-0000-0000-00009FBB0000}"/>
    <cellStyle name="Normal 3 6 2 3 2 8" xfId="20763" xr:uid="{00000000-0005-0000-0000-0000A0BB0000}"/>
    <cellStyle name="Normal 3 6 2 3 2 8 2" xfId="47510" xr:uid="{00000000-0005-0000-0000-0000A1BB0000}"/>
    <cellStyle name="Normal 3 6 2 3 2 9" xfId="25629" xr:uid="{00000000-0005-0000-0000-0000A2BB0000}"/>
    <cellStyle name="Normal 3 6 2 3 2 9 2" xfId="52374" xr:uid="{00000000-0005-0000-0000-0000A3BB0000}"/>
    <cellStyle name="Normal 3 6 2 3 3" xfId="1833" xr:uid="{00000000-0005-0000-0000-0000A4BB0000}"/>
    <cellStyle name="Normal 3 6 2 3 3 2" xfId="4316" xr:uid="{00000000-0005-0000-0000-0000A5BB0000}"/>
    <cellStyle name="Normal 3 6 2 3 3 2 2" xfId="9168" xr:uid="{00000000-0005-0000-0000-0000A6BB0000}"/>
    <cellStyle name="Normal 3 6 2 3 3 2 2 2" xfId="35918" xr:uid="{00000000-0005-0000-0000-0000A7BB0000}"/>
    <cellStyle name="Normal 3 6 2 3 3 2 3" xfId="13910" xr:uid="{00000000-0005-0000-0000-0000A8BB0000}"/>
    <cellStyle name="Normal 3 6 2 3 3 2 3 2" xfId="40660" xr:uid="{00000000-0005-0000-0000-0000A9BB0000}"/>
    <cellStyle name="Normal 3 6 2 3 3 2 4" xfId="23711" xr:uid="{00000000-0005-0000-0000-0000AABB0000}"/>
    <cellStyle name="Normal 3 6 2 3 3 2 4 2" xfId="50458" xr:uid="{00000000-0005-0000-0000-0000ABBB0000}"/>
    <cellStyle name="Normal 3 6 2 3 3 2 5" xfId="31067" xr:uid="{00000000-0005-0000-0000-0000ACBB0000}"/>
    <cellStyle name="Normal 3 6 2 3 3 3" xfId="6694" xr:uid="{00000000-0005-0000-0000-0000ADBB0000}"/>
    <cellStyle name="Normal 3 6 2 3 3 3 2" xfId="33444" xr:uid="{00000000-0005-0000-0000-0000AEBB0000}"/>
    <cellStyle name="Normal 3 6 2 3 3 4" xfId="11540" xr:uid="{00000000-0005-0000-0000-0000AFBB0000}"/>
    <cellStyle name="Normal 3 6 2 3 3 4 2" xfId="38290" xr:uid="{00000000-0005-0000-0000-0000B0BB0000}"/>
    <cellStyle name="Normal 3 6 2 3 3 5" xfId="16385" xr:uid="{00000000-0005-0000-0000-0000B1BB0000}"/>
    <cellStyle name="Normal 3 6 2 3 3 5 2" xfId="43135" xr:uid="{00000000-0005-0000-0000-0000B2BB0000}"/>
    <cellStyle name="Normal 3 6 2 3 3 6" xfId="18786" xr:uid="{00000000-0005-0000-0000-0000B3BB0000}"/>
    <cellStyle name="Normal 3 6 2 3 3 6 2" xfId="45533" xr:uid="{00000000-0005-0000-0000-0000B4BB0000}"/>
    <cellStyle name="Normal 3 6 2 3 3 7" xfId="21237" xr:uid="{00000000-0005-0000-0000-0000B5BB0000}"/>
    <cellStyle name="Normal 3 6 2 3 3 7 2" xfId="47984" xr:uid="{00000000-0005-0000-0000-0000B6BB0000}"/>
    <cellStyle name="Normal 3 6 2 3 3 8" xfId="26103" xr:uid="{00000000-0005-0000-0000-0000B7BB0000}"/>
    <cellStyle name="Normal 3 6 2 3 3 8 2" xfId="52848" xr:uid="{00000000-0005-0000-0000-0000B8BB0000}"/>
    <cellStyle name="Normal 3 6 2 3 3 9" xfId="28593" xr:uid="{00000000-0005-0000-0000-0000B9BB0000}"/>
    <cellStyle name="Normal 3 6 2 3 4" xfId="2308" xr:uid="{00000000-0005-0000-0000-0000BABB0000}"/>
    <cellStyle name="Normal 3 6 2 3 4 2" xfId="4791" xr:uid="{00000000-0005-0000-0000-0000BBBB0000}"/>
    <cellStyle name="Normal 3 6 2 3 4 2 2" xfId="9642" xr:uid="{00000000-0005-0000-0000-0000BCBB0000}"/>
    <cellStyle name="Normal 3 6 2 3 4 2 2 2" xfId="36392" xr:uid="{00000000-0005-0000-0000-0000BDBB0000}"/>
    <cellStyle name="Normal 3 6 2 3 4 2 3" xfId="14384" xr:uid="{00000000-0005-0000-0000-0000BEBB0000}"/>
    <cellStyle name="Normal 3 6 2 3 4 2 3 2" xfId="41134" xr:uid="{00000000-0005-0000-0000-0000BFBB0000}"/>
    <cellStyle name="Normal 3 6 2 3 4 2 4" xfId="24185" xr:uid="{00000000-0005-0000-0000-0000C0BB0000}"/>
    <cellStyle name="Normal 3 6 2 3 4 2 4 2" xfId="50932" xr:uid="{00000000-0005-0000-0000-0000C1BB0000}"/>
    <cellStyle name="Normal 3 6 2 3 4 2 5" xfId="31541" xr:uid="{00000000-0005-0000-0000-0000C2BB0000}"/>
    <cellStyle name="Normal 3 6 2 3 4 3" xfId="7168" xr:uid="{00000000-0005-0000-0000-0000C3BB0000}"/>
    <cellStyle name="Normal 3 6 2 3 4 3 2" xfId="33918" xr:uid="{00000000-0005-0000-0000-0000C4BB0000}"/>
    <cellStyle name="Normal 3 6 2 3 4 4" xfId="12014" xr:uid="{00000000-0005-0000-0000-0000C5BB0000}"/>
    <cellStyle name="Normal 3 6 2 3 4 4 2" xfId="38764" xr:uid="{00000000-0005-0000-0000-0000C6BB0000}"/>
    <cellStyle name="Normal 3 6 2 3 4 5" xfId="16859" xr:uid="{00000000-0005-0000-0000-0000C7BB0000}"/>
    <cellStyle name="Normal 3 6 2 3 4 5 2" xfId="43609" xr:uid="{00000000-0005-0000-0000-0000C8BB0000}"/>
    <cellStyle name="Normal 3 6 2 3 4 6" xfId="19260" xr:uid="{00000000-0005-0000-0000-0000C9BB0000}"/>
    <cellStyle name="Normal 3 6 2 3 4 6 2" xfId="46007" xr:uid="{00000000-0005-0000-0000-0000CABB0000}"/>
    <cellStyle name="Normal 3 6 2 3 4 7" xfId="21711" xr:uid="{00000000-0005-0000-0000-0000CBBB0000}"/>
    <cellStyle name="Normal 3 6 2 3 4 7 2" xfId="48458" xr:uid="{00000000-0005-0000-0000-0000CCBB0000}"/>
    <cellStyle name="Normal 3 6 2 3 4 8" xfId="26577" xr:uid="{00000000-0005-0000-0000-0000CDBB0000}"/>
    <cellStyle name="Normal 3 6 2 3 4 8 2" xfId="53322" xr:uid="{00000000-0005-0000-0000-0000CEBB0000}"/>
    <cellStyle name="Normal 3 6 2 3 4 9" xfId="29067" xr:uid="{00000000-0005-0000-0000-0000CFBB0000}"/>
    <cellStyle name="Normal 3 6 2 3 5" xfId="3335" xr:uid="{00000000-0005-0000-0000-0000D0BB0000}"/>
    <cellStyle name="Normal 3 6 2 3 5 2" xfId="8194" xr:uid="{00000000-0005-0000-0000-0000D1BB0000}"/>
    <cellStyle name="Normal 3 6 2 3 5 2 2" xfId="34944" xr:uid="{00000000-0005-0000-0000-0000D2BB0000}"/>
    <cellStyle name="Normal 3 6 2 3 5 3" xfId="12962" xr:uid="{00000000-0005-0000-0000-0000D3BB0000}"/>
    <cellStyle name="Normal 3 6 2 3 5 3 2" xfId="39712" xr:uid="{00000000-0005-0000-0000-0000D4BB0000}"/>
    <cellStyle name="Normal 3 6 2 3 5 4" xfId="22737" xr:uid="{00000000-0005-0000-0000-0000D5BB0000}"/>
    <cellStyle name="Normal 3 6 2 3 5 4 2" xfId="49484" xr:uid="{00000000-0005-0000-0000-0000D6BB0000}"/>
    <cellStyle name="Normal 3 6 2 3 5 5" xfId="30093" xr:uid="{00000000-0005-0000-0000-0000D7BB0000}"/>
    <cellStyle name="Normal 3 6 2 3 6" xfId="5746" xr:uid="{00000000-0005-0000-0000-0000D8BB0000}"/>
    <cellStyle name="Normal 3 6 2 3 6 2" xfId="32496" xr:uid="{00000000-0005-0000-0000-0000D9BB0000}"/>
    <cellStyle name="Normal 3 6 2 3 7" xfId="10592" xr:uid="{00000000-0005-0000-0000-0000DABB0000}"/>
    <cellStyle name="Normal 3 6 2 3 7 2" xfId="37342" xr:uid="{00000000-0005-0000-0000-0000DBBB0000}"/>
    <cellStyle name="Normal 3 6 2 3 8" xfId="15437" xr:uid="{00000000-0005-0000-0000-0000DCBB0000}"/>
    <cellStyle name="Normal 3 6 2 3 8 2" xfId="42187" xr:uid="{00000000-0005-0000-0000-0000DDBB0000}"/>
    <cellStyle name="Normal 3 6 2 3 9" xfId="17836" xr:uid="{00000000-0005-0000-0000-0000DEBB0000}"/>
    <cellStyle name="Normal 3 6 2 3 9 2" xfId="44583" xr:uid="{00000000-0005-0000-0000-0000DFBB0000}"/>
    <cellStyle name="Normal 3 6 2 4" xfId="1115" xr:uid="{00000000-0005-0000-0000-0000E0BB0000}"/>
    <cellStyle name="Normal 3 6 2 4 10" xfId="27882" xr:uid="{00000000-0005-0000-0000-0000E1BB0000}"/>
    <cellStyle name="Normal 3 6 2 4 2" xfId="2545" xr:uid="{00000000-0005-0000-0000-0000E2BB0000}"/>
    <cellStyle name="Normal 3 6 2 4 2 2" xfId="5028" xr:uid="{00000000-0005-0000-0000-0000E3BB0000}"/>
    <cellStyle name="Normal 3 6 2 4 2 2 2" xfId="9879" xr:uid="{00000000-0005-0000-0000-0000E4BB0000}"/>
    <cellStyle name="Normal 3 6 2 4 2 2 2 2" xfId="36629" xr:uid="{00000000-0005-0000-0000-0000E5BB0000}"/>
    <cellStyle name="Normal 3 6 2 4 2 2 3" xfId="14621" xr:uid="{00000000-0005-0000-0000-0000E6BB0000}"/>
    <cellStyle name="Normal 3 6 2 4 2 2 3 2" xfId="41371" xr:uid="{00000000-0005-0000-0000-0000E7BB0000}"/>
    <cellStyle name="Normal 3 6 2 4 2 2 4" xfId="24422" xr:uid="{00000000-0005-0000-0000-0000E8BB0000}"/>
    <cellStyle name="Normal 3 6 2 4 2 2 4 2" xfId="51169" xr:uid="{00000000-0005-0000-0000-0000E9BB0000}"/>
    <cellStyle name="Normal 3 6 2 4 2 2 5" xfId="31778" xr:uid="{00000000-0005-0000-0000-0000EABB0000}"/>
    <cellStyle name="Normal 3 6 2 4 2 3" xfId="7405" xr:uid="{00000000-0005-0000-0000-0000EBBB0000}"/>
    <cellStyle name="Normal 3 6 2 4 2 3 2" xfId="34155" xr:uid="{00000000-0005-0000-0000-0000ECBB0000}"/>
    <cellStyle name="Normal 3 6 2 4 2 4" xfId="12251" xr:uid="{00000000-0005-0000-0000-0000EDBB0000}"/>
    <cellStyle name="Normal 3 6 2 4 2 4 2" xfId="39001" xr:uid="{00000000-0005-0000-0000-0000EEBB0000}"/>
    <cellStyle name="Normal 3 6 2 4 2 5" xfId="17096" xr:uid="{00000000-0005-0000-0000-0000EFBB0000}"/>
    <cellStyle name="Normal 3 6 2 4 2 5 2" xfId="43846" xr:uid="{00000000-0005-0000-0000-0000F0BB0000}"/>
    <cellStyle name="Normal 3 6 2 4 2 6" xfId="19497" xr:uid="{00000000-0005-0000-0000-0000F1BB0000}"/>
    <cellStyle name="Normal 3 6 2 4 2 6 2" xfId="46244" xr:uid="{00000000-0005-0000-0000-0000F2BB0000}"/>
    <cellStyle name="Normal 3 6 2 4 2 7" xfId="21948" xr:uid="{00000000-0005-0000-0000-0000F3BB0000}"/>
    <cellStyle name="Normal 3 6 2 4 2 7 2" xfId="48695" xr:uid="{00000000-0005-0000-0000-0000F4BB0000}"/>
    <cellStyle name="Normal 3 6 2 4 2 8" xfId="26814" xr:uid="{00000000-0005-0000-0000-0000F5BB0000}"/>
    <cellStyle name="Normal 3 6 2 4 2 8 2" xfId="53559" xr:uid="{00000000-0005-0000-0000-0000F6BB0000}"/>
    <cellStyle name="Normal 3 6 2 4 2 9" xfId="29304" xr:uid="{00000000-0005-0000-0000-0000F7BB0000}"/>
    <cellStyle name="Normal 3 6 2 4 3" xfId="3599" xr:uid="{00000000-0005-0000-0000-0000F8BB0000}"/>
    <cellStyle name="Normal 3 6 2 4 3 2" xfId="8457" xr:uid="{00000000-0005-0000-0000-0000F9BB0000}"/>
    <cellStyle name="Normal 3 6 2 4 3 2 2" xfId="35207" xr:uid="{00000000-0005-0000-0000-0000FABB0000}"/>
    <cellStyle name="Normal 3 6 2 4 3 3" xfId="13199" xr:uid="{00000000-0005-0000-0000-0000FBBB0000}"/>
    <cellStyle name="Normal 3 6 2 4 3 3 2" xfId="39949" xr:uid="{00000000-0005-0000-0000-0000FCBB0000}"/>
    <cellStyle name="Normal 3 6 2 4 3 4" xfId="23000" xr:uid="{00000000-0005-0000-0000-0000FDBB0000}"/>
    <cellStyle name="Normal 3 6 2 4 3 4 2" xfId="49747" xr:uid="{00000000-0005-0000-0000-0000FEBB0000}"/>
    <cellStyle name="Normal 3 6 2 4 3 5" xfId="30356" xr:uid="{00000000-0005-0000-0000-0000FFBB0000}"/>
    <cellStyle name="Normal 3 6 2 4 4" xfId="5983" xr:uid="{00000000-0005-0000-0000-000000BC0000}"/>
    <cellStyle name="Normal 3 6 2 4 4 2" xfId="32733" xr:uid="{00000000-0005-0000-0000-000001BC0000}"/>
    <cellStyle name="Normal 3 6 2 4 5" xfId="10829" xr:uid="{00000000-0005-0000-0000-000002BC0000}"/>
    <cellStyle name="Normal 3 6 2 4 5 2" xfId="37579" xr:uid="{00000000-0005-0000-0000-000003BC0000}"/>
    <cellStyle name="Normal 3 6 2 4 6" xfId="15674" xr:uid="{00000000-0005-0000-0000-000004BC0000}"/>
    <cellStyle name="Normal 3 6 2 4 6 2" xfId="42424" xr:uid="{00000000-0005-0000-0000-000005BC0000}"/>
    <cellStyle name="Normal 3 6 2 4 7" xfId="18075" xr:uid="{00000000-0005-0000-0000-000006BC0000}"/>
    <cellStyle name="Normal 3 6 2 4 7 2" xfId="44822" xr:uid="{00000000-0005-0000-0000-000007BC0000}"/>
    <cellStyle name="Normal 3 6 2 4 8" xfId="20526" xr:uid="{00000000-0005-0000-0000-000008BC0000}"/>
    <cellStyle name="Normal 3 6 2 4 8 2" xfId="47273" xr:uid="{00000000-0005-0000-0000-000009BC0000}"/>
    <cellStyle name="Normal 3 6 2 4 9" xfId="25392" xr:uid="{00000000-0005-0000-0000-00000ABC0000}"/>
    <cellStyle name="Normal 3 6 2 4 9 2" xfId="52137" xr:uid="{00000000-0005-0000-0000-00000BBC0000}"/>
    <cellStyle name="Normal 3 6 2 5" xfId="1595" xr:uid="{00000000-0005-0000-0000-00000CBC0000}"/>
    <cellStyle name="Normal 3 6 2 5 2" xfId="4078" xr:uid="{00000000-0005-0000-0000-00000DBC0000}"/>
    <cellStyle name="Normal 3 6 2 5 2 2" xfId="8931" xr:uid="{00000000-0005-0000-0000-00000EBC0000}"/>
    <cellStyle name="Normal 3 6 2 5 2 2 2" xfId="35681" xr:uid="{00000000-0005-0000-0000-00000FBC0000}"/>
    <cellStyle name="Normal 3 6 2 5 2 3" xfId="13673" xr:uid="{00000000-0005-0000-0000-000010BC0000}"/>
    <cellStyle name="Normal 3 6 2 5 2 3 2" xfId="40423" xr:uid="{00000000-0005-0000-0000-000011BC0000}"/>
    <cellStyle name="Normal 3 6 2 5 2 4" xfId="23474" xr:uid="{00000000-0005-0000-0000-000012BC0000}"/>
    <cellStyle name="Normal 3 6 2 5 2 4 2" xfId="50221" xr:uid="{00000000-0005-0000-0000-000013BC0000}"/>
    <cellStyle name="Normal 3 6 2 5 2 5" xfId="30830" xr:uid="{00000000-0005-0000-0000-000014BC0000}"/>
    <cellStyle name="Normal 3 6 2 5 3" xfId="6457" xr:uid="{00000000-0005-0000-0000-000015BC0000}"/>
    <cellStyle name="Normal 3 6 2 5 3 2" xfId="33207" xr:uid="{00000000-0005-0000-0000-000016BC0000}"/>
    <cellStyle name="Normal 3 6 2 5 4" xfId="11303" xr:uid="{00000000-0005-0000-0000-000017BC0000}"/>
    <cellStyle name="Normal 3 6 2 5 4 2" xfId="38053" xr:uid="{00000000-0005-0000-0000-000018BC0000}"/>
    <cellStyle name="Normal 3 6 2 5 5" xfId="16148" xr:uid="{00000000-0005-0000-0000-000019BC0000}"/>
    <cellStyle name="Normal 3 6 2 5 5 2" xfId="42898" xr:uid="{00000000-0005-0000-0000-00001ABC0000}"/>
    <cellStyle name="Normal 3 6 2 5 6" xfId="18549" xr:uid="{00000000-0005-0000-0000-00001BBC0000}"/>
    <cellStyle name="Normal 3 6 2 5 6 2" xfId="45296" xr:uid="{00000000-0005-0000-0000-00001CBC0000}"/>
    <cellStyle name="Normal 3 6 2 5 7" xfId="21000" xr:uid="{00000000-0005-0000-0000-00001DBC0000}"/>
    <cellStyle name="Normal 3 6 2 5 7 2" xfId="47747" xr:uid="{00000000-0005-0000-0000-00001EBC0000}"/>
    <cellStyle name="Normal 3 6 2 5 8" xfId="25866" xr:uid="{00000000-0005-0000-0000-00001FBC0000}"/>
    <cellStyle name="Normal 3 6 2 5 8 2" xfId="52611" xr:uid="{00000000-0005-0000-0000-000020BC0000}"/>
    <cellStyle name="Normal 3 6 2 5 9" xfId="28356" xr:uid="{00000000-0005-0000-0000-000021BC0000}"/>
    <cellStyle name="Normal 3 6 2 6" xfId="2071" xr:uid="{00000000-0005-0000-0000-000022BC0000}"/>
    <cellStyle name="Normal 3 6 2 6 2" xfId="4554" xr:uid="{00000000-0005-0000-0000-000023BC0000}"/>
    <cellStyle name="Normal 3 6 2 6 2 2" xfId="9405" xr:uid="{00000000-0005-0000-0000-000024BC0000}"/>
    <cellStyle name="Normal 3 6 2 6 2 2 2" xfId="36155" xr:uid="{00000000-0005-0000-0000-000025BC0000}"/>
    <cellStyle name="Normal 3 6 2 6 2 3" xfId="14147" xr:uid="{00000000-0005-0000-0000-000026BC0000}"/>
    <cellStyle name="Normal 3 6 2 6 2 3 2" xfId="40897" xr:uid="{00000000-0005-0000-0000-000027BC0000}"/>
    <cellStyle name="Normal 3 6 2 6 2 4" xfId="23948" xr:uid="{00000000-0005-0000-0000-000028BC0000}"/>
    <cellStyle name="Normal 3 6 2 6 2 4 2" xfId="50695" xr:uid="{00000000-0005-0000-0000-000029BC0000}"/>
    <cellStyle name="Normal 3 6 2 6 2 5" xfId="31304" xr:uid="{00000000-0005-0000-0000-00002ABC0000}"/>
    <cellStyle name="Normal 3 6 2 6 3" xfId="6931" xr:uid="{00000000-0005-0000-0000-00002BBC0000}"/>
    <cellStyle name="Normal 3 6 2 6 3 2" xfId="33681" xr:uid="{00000000-0005-0000-0000-00002CBC0000}"/>
    <cellStyle name="Normal 3 6 2 6 4" xfId="11777" xr:uid="{00000000-0005-0000-0000-00002DBC0000}"/>
    <cellStyle name="Normal 3 6 2 6 4 2" xfId="38527" xr:uid="{00000000-0005-0000-0000-00002EBC0000}"/>
    <cellStyle name="Normal 3 6 2 6 5" xfId="16622" xr:uid="{00000000-0005-0000-0000-00002FBC0000}"/>
    <cellStyle name="Normal 3 6 2 6 5 2" xfId="43372" xr:uid="{00000000-0005-0000-0000-000030BC0000}"/>
    <cellStyle name="Normal 3 6 2 6 6" xfId="19023" xr:uid="{00000000-0005-0000-0000-000031BC0000}"/>
    <cellStyle name="Normal 3 6 2 6 6 2" xfId="45770" xr:uid="{00000000-0005-0000-0000-000032BC0000}"/>
    <cellStyle name="Normal 3 6 2 6 7" xfId="21474" xr:uid="{00000000-0005-0000-0000-000033BC0000}"/>
    <cellStyle name="Normal 3 6 2 6 7 2" xfId="48221" xr:uid="{00000000-0005-0000-0000-000034BC0000}"/>
    <cellStyle name="Normal 3 6 2 6 8" xfId="26340" xr:uid="{00000000-0005-0000-0000-000035BC0000}"/>
    <cellStyle name="Normal 3 6 2 6 8 2" xfId="53085" xr:uid="{00000000-0005-0000-0000-000036BC0000}"/>
    <cellStyle name="Normal 3 6 2 6 9" xfId="28830" xr:uid="{00000000-0005-0000-0000-000037BC0000}"/>
    <cellStyle name="Normal 3 6 2 7" xfId="3046" xr:uid="{00000000-0005-0000-0000-000038BC0000}"/>
    <cellStyle name="Normal 3 6 2 7 2" xfId="7905" xr:uid="{00000000-0005-0000-0000-000039BC0000}"/>
    <cellStyle name="Normal 3 6 2 7 2 2" xfId="34655" xr:uid="{00000000-0005-0000-0000-00003ABC0000}"/>
    <cellStyle name="Normal 3 6 2 7 3" xfId="12725" xr:uid="{00000000-0005-0000-0000-00003BBC0000}"/>
    <cellStyle name="Normal 3 6 2 7 3 2" xfId="39475" xr:uid="{00000000-0005-0000-0000-00003CBC0000}"/>
    <cellStyle name="Normal 3 6 2 7 4" xfId="22448" xr:uid="{00000000-0005-0000-0000-00003DBC0000}"/>
    <cellStyle name="Normal 3 6 2 7 4 2" xfId="49195" xr:uid="{00000000-0005-0000-0000-00003EBC0000}"/>
    <cellStyle name="Normal 3 6 2 7 5" xfId="29804" xr:uid="{00000000-0005-0000-0000-00003FBC0000}"/>
    <cellStyle name="Normal 3 6 2 8" xfId="5509" xr:uid="{00000000-0005-0000-0000-000040BC0000}"/>
    <cellStyle name="Normal 3 6 2 8 2" xfId="32259" xr:uid="{00000000-0005-0000-0000-000041BC0000}"/>
    <cellStyle name="Normal 3 6 2 9" xfId="10354" xr:uid="{00000000-0005-0000-0000-000042BC0000}"/>
    <cellStyle name="Normal 3 6 2 9 2" xfId="37104" xr:uid="{00000000-0005-0000-0000-000043BC0000}"/>
    <cellStyle name="Normal 3 6 3" xfId="547" xr:uid="{00000000-0005-0000-0000-000044BC0000}"/>
    <cellStyle name="Normal 3 6 3 10" xfId="15235" xr:uid="{00000000-0005-0000-0000-000045BC0000}"/>
    <cellStyle name="Normal 3 6 3 10 2" xfId="41985" xr:uid="{00000000-0005-0000-0000-000046BC0000}"/>
    <cellStyle name="Normal 3 6 3 11" xfId="17628" xr:uid="{00000000-0005-0000-0000-000047BC0000}"/>
    <cellStyle name="Normal 3 6 3 11 2" xfId="44375" xr:uid="{00000000-0005-0000-0000-000048BC0000}"/>
    <cellStyle name="Normal 3 6 3 12" xfId="20086" xr:uid="{00000000-0005-0000-0000-000049BC0000}"/>
    <cellStyle name="Normal 3 6 3 12 2" xfId="46833" xr:uid="{00000000-0005-0000-0000-00004ABC0000}"/>
    <cellStyle name="Normal 3 6 3 13" xfId="24952" xr:uid="{00000000-0005-0000-0000-00004BBC0000}"/>
    <cellStyle name="Normal 3 6 3 13 2" xfId="51698" xr:uid="{00000000-0005-0000-0000-00004CBC0000}"/>
    <cellStyle name="Normal 3 6 3 14" xfId="27365" xr:uid="{00000000-0005-0000-0000-00004DBC0000}"/>
    <cellStyle name="Normal 3 6 3 2" xfId="739" xr:uid="{00000000-0005-0000-0000-00004EBC0000}"/>
    <cellStyle name="Normal 3 6 3 2 10" xfId="17769" xr:uid="{00000000-0005-0000-0000-00004FBC0000}"/>
    <cellStyle name="Normal 3 6 3 2 10 2" xfId="44516" xr:uid="{00000000-0005-0000-0000-000050BC0000}"/>
    <cellStyle name="Normal 3 6 3 2 11" xfId="20222" xr:uid="{00000000-0005-0000-0000-000051BC0000}"/>
    <cellStyle name="Normal 3 6 3 2 11 2" xfId="46969" xr:uid="{00000000-0005-0000-0000-000052BC0000}"/>
    <cellStyle name="Normal 3 6 3 2 12" xfId="25088" xr:uid="{00000000-0005-0000-0000-000053BC0000}"/>
    <cellStyle name="Normal 3 6 3 2 12 2" xfId="51834" xr:uid="{00000000-0005-0000-0000-000054BC0000}"/>
    <cellStyle name="Normal 3 6 3 2 13" xfId="27546" xr:uid="{00000000-0005-0000-0000-000055BC0000}"/>
    <cellStyle name="Normal 3 6 3 2 2" xfId="1048" xr:uid="{00000000-0005-0000-0000-000056BC0000}"/>
    <cellStyle name="Normal 3 6 3 2 2 10" xfId="20460" xr:uid="{00000000-0005-0000-0000-000057BC0000}"/>
    <cellStyle name="Normal 3 6 3 2 2 10 2" xfId="47207" xr:uid="{00000000-0005-0000-0000-000058BC0000}"/>
    <cellStyle name="Normal 3 6 3 2 2 11" xfId="25326" xr:uid="{00000000-0005-0000-0000-000059BC0000}"/>
    <cellStyle name="Normal 3 6 3 2 2 11 2" xfId="52071" xr:uid="{00000000-0005-0000-0000-00005ABC0000}"/>
    <cellStyle name="Normal 3 6 3 2 2 12" xfId="27816" xr:uid="{00000000-0005-0000-0000-00005BBC0000}"/>
    <cellStyle name="Normal 3 6 3 2 2 2" xfId="1525" xr:uid="{00000000-0005-0000-0000-00005CBC0000}"/>
    <cellStyle name="Normal 3 6 3 2 2 2 10" xfId="28290" xr:uid="{00000000-0005-0000-0000-00005DBC0000}"/>
    <cellStyle name="Normal 3 6 3 2 2 2 2" xfId="2953" xr:uid="{00000000-0005-0000-0000-00005EBC0000}"/>
    <cellStyle name="Normal 3 6 3 2 2 2 2 2" xfId="5436" xr:uid="{00000000-0005-0000-0000-00005FBC0000}"/>
    <cellStyle name="Normal 3 6 3 2 2 2 2 2 2" xfId="10287" xr:uid="{00000000-0005-0000-0000-000060BC0000}"/>
    <cellStyle name="Normal 3 6 3 2 2 2 2 2 2 2" xfId="37037" xr:uid="{00000000-0005-0000-0000-000061BC0000}"/>
    <cellStyle name="Normal 3 6 3 2 2 2 2 2 3" xfId="15029" xr:uid="{00000000-0005-0000-0000-000062BC0000}"/>
    <cellStyle name="Normal 3 6 3 2 2 2 2 2 3 2" xfId="41779" xr:uid="{00000000-0005-0000-0000-000063BC0000}"/>
    <cellStyle name="Normal 3 6 3 2 2 2 2 2 4" xfId="24830" xr:uid="{00000000-0005-0000-0000-000064BC0000}"/>
    <cellStyle name="Normal 3 6 3 2 2 2 2 2 4 2" xfId="51577" xr:uid="{00000000-0005-0000-0000-000065BC0000}"/>
    <cellStyle name="Normal 3 6 3 2 2 2 2 2 5" xfId="32186" xr:uid="{00000000-0005-0000-0000-000066BC0000}"/>
    <cellStyle name="Normal 3 6 3 2 2 2 2 3" xfId="7813" xr:uid="{00000000-0005-0000-0000-000067BC0000}"/>
    <cellStyle name="Normal 3 6 3 2 2 2 2 3 2" xfId="34563" xr:uid="{00000000-0005-0000-0000-000068BC0000}"/>
    <cellStyle name="Normal 3 6 3 2 2 2 2 4" xfId="12659" xr:uid="{00000000-0005-0000-0000-000069BC0000}"/>
    <cellStyle name="Normal 3 6 3 2 2 2 2 4 2" xfId="39409" xr:uid="{00000000-0005-0000-0000-00006ABC0000}"/>
    <cellStyle name="Normal 3 6 3 2 2 2 2 5" xfId="17504" xr:uid="{00000000-0005-0000-0000-00006BBC0000}"/>
    <cellStyle name="Normal 3 6 3 2 2 2 2 5 2" xfId="44254" xr:uid="{00000000-0005-0000-0000-00006CBC0000}"/>
    <cellStyle name="Normal 3 6 3 2 2 2 2 6" xfId="19905" xr:uid="{00000000-0005-0000-0000-00006DBC0000}"/>
    <cellStyle name="Normal 3 6 3 2 2 2 2 6 2" xfId="46652" xr:uid="{00000000-0005-0000-0000-00006EBC0000}"/>
    <cellStyle name="Normal 3 6 3 2 2 2 2 7" xfId="22356" xr:uid="{00000000-0005-0000-0000-00006FBC0000}"/>
    <cellStyle name="Normal 3 6 3 2 2 2 2 7 2" xfId="49103" xr:uid="{00000000-0005-0000-0000-000070BC0000}"/>
    <cellStyle name="Normal 3 6 3 2 2 2 2 8" xfId="27222" xr:uid="{00000000-0005-0000-0000-000071BC0000}"/>
    <cellStyle name="Normal 3 6 3 2 2 2 2 8 2" xfId="53967" xr:uid="{00000000-0005-0000-0000-000072BC0000}"/>
    <cellStyle name="Normal 3 6 3 2 2 2 2 9" xfId="29712" xr:uid="{00000000-0005-0000-0000-000073BC0000}"/>
    <cellStyle name="Normal 3 6 3 2 2 2 3" xfId="4008" xr:uid="{00000000-0005-0000-0000-000074BC0000}"/>
    <cellStyle name="Normal 3 6 3 2 2 2 3 2" xfId="8865" xr:uid="{00000000-0005-0000-0000-000075BC0000}"/>
    <cellStyle name="Normal 3 6 3 2 2 2 3 2 2" xfId="35615" xr:uid="{00000000-0005-0000-0000-000076BC0000}"/>
    <cellStyle name="Normal 3 6 3 2 2 2 3 3" xfId="13607" xr:uid="{00000000-0005-0000-0000-000077BC0000}"/>
    <cellStyle name="Normal 3 6 3 2 2 2 3 3 2" xfId="40357" xr:uid="{00000000-0005-0000-0000-000078BC0000}"/>
    <cellStyle name="Normal 3 6 3 2 2 2 3 4" xfId="23408" xr:uid="{00000000-0005-0000-0000-000079BC0000}"/>
    <cellStyle name="Normal 3 6 3 2 2 2 3 4 2" xfId="50155" xr:uid="{00000000-0005-0000-0000-00007ABC0000}"/>
    <cellStyle name="Normal 3 6 3 2 2 2 3 5" xfId="30764" xr:uid="{00000000-0005-0000-0000-00007BBC0000}"/>
    <cellStyle name="Normal 3 6 3 2 2 2 4" xfId="6391" xr:uid="{00000000-0005-0000-0000-00007CBC0000}"/>
    <cellStyle name="Normal 3 6 3 2 2 2 4 2" xfId="33141" xr:uid="{00000000-0005-0000-0000-00007DBC0000}"/>
    <cellStyle name="Normal 3 6 3 2 2 2 5" xfId="11237" xr:uid="{00000000-0005-0000-0000-00007EBC0000}"/>
    <cellStyle name="Normal 3 6 3 2 2 2 5 2" xfId="37987" xr:uid="{00000000-0005-0000-0000-00007FBC0000}"/>
    <cellStyle name="Normal 3 6 3 2 2 2 6" xfId="16082" xr:uid="{00000000-0005-0000-0000-000080BC0000}"/>
    <cellStyle name="Normal 3 6 3 2 2 2 6 2" xfId="42832" xr:uid="{00000000-0005-0000-0000-000081BC0000}"/>
    <cellStyle name="Normal 3 6 3 2 2 2 7" xfId="18483" xr:uid="{00000000-0005-0000-0000-000082BC0000}"/>
    <cellStyle name="Normal 3 6 3 2 2 2 7 2" xfId="45230" xr:uid="{00000000-0005-0000-0000-000083BC0000}"/>
    <cellStyle name="Normal 3 6 3 2 2 2 8" xfId="20934" xr:uid="{00000000-0005-0000-0000-000084BC0000}"/>
    <cellStyle name="Normal 3 6 3 2 2 2 8 2" xfId="47681" xr:uid="{00000000-0005-0000-0000-000085BC0000}"/>
    <cellStyle name="Normal 3 6 3 2 2 2 9" xfId="25800" xr:uid="{00000000-0005-0000-0000-000086BC0000}"/>
    <cellStyle name="Normal 3 6 3 2 2 2 9 2" xfId="52545" xr:uid="{00000000-0005-0000-0000-000087BC0000}"/>
    <cellStyle name="Normal 3 6 3 2 2 3" xfId="2004" xr:uid="{00000000-0005-0000-0000-000088BC0000}"/>
    <cellStyle name="Normal 3 6 3 2 2 3 2" xfId="4487" xr:uid="{00000000-0005-0000-0000-000089BC0000}"/>
    <cellStyle name="Normal 3 6 3 2 2 3 2 2" xfId="9339" xr:uid="{00000000-0005-0000-0000-00008ABC0000}"/>
    <cellStyle name="Normal 3 6 3 2 2 3 2 2 2" xfId="36089" xr:uid="{00000000-0005-0000-0000-00008BBC0000}"/>
    <cellStyle name="Normal 3 6 3 2 2 3 2 3" xfId="14081" xr:uid="{00000000-0005-0000-0000-00008CBC0000}"/>
    <cellStyle name="Normal 3 6 3 2 2 3 2 3 2" xfId="40831" xr:uid="{00000000-0005-0000-0000-00008DBC0000}"/>
    <cellStyle name="Normal 3 6 3 2 2 3 2 4" xfId="23882" xr:uid="{00000000-0005-0000-0000-00008EBC0000}"/>
    <cellStyle name="Normal 3 6 3 2 2 3 2 4 2" xfId="50629" xr:uid="{00000000-0005-0000-0000-00008FBC0000}"/>
    <cellStyle name="Normal 3 6 3 2 2 3 2 5" xfId="31238" xr:uid="{00000000-0005-0000-0000-000090BC0000}"/>
    <cellStyle name="Normal 3 6 3 2 2 3 3" xfId="6865" xr:uid="{00000000-0005-0000-0000-000091BC0000}"/>
    <cellStyle name="Normal 3 6 3 2 2 3 3 2" xfId="33615" xr:uid="{00000000-0005-0000-0000-000092BC0000}"/>
    <cellStyle name="Normal 3 6 3 2 2 3 4" xfId="11711" xr:uid="{00000000-0005-0000-0000-000093BC0000}"/>
    <cellStyle name="Normal 3 6 3 2 2 3 4 2" xfId="38461" xr:uid="{00000000-0005-0000-0000-000094BC0000}"/>
    <cellStyle name="Normal 3 6 3 2 2 3 5" xfId="16556" xr:uid="{00000000-0005-0000-0000-000095BC0000}"/>
    <cellStyle name="Normal 3 6 3 2 2 3 5 2" xfId="43306" xr:uid="{00000000-0005-0000-0000-000096BC0000}"/>
    <cellStyle name="Normal 3 6 3 2 2 3 6" xfId="18957" xr:uid="{00000000-0005-0000-0000-000097BC0000}"/>
    <cellStyle name="Normal 3 6 3 2 2 3 6 2" xfId="45704" xr:uid="{00000000-0005-0000-0000-000098BC0000}"/>
    <cellStyle name="Normal 3 6 3 2 2 3 7" xfId="21408" xr:uid="{00000000-0005-0000-0000-000099BC0000}"/>
    <cellStyle name="Normal 3 6 3 2 2 3 7 2" xfId="48155" xr:uid="{00000000-0005-0000-0000-00009ABC0000}"/>
    <cellStyle name="Normal 3 6 3 2 2 3 8" xfId="26274" xr:uid="{00000000-0005-0000-0000-00009BBC0000}"/>
    <cellStyle name="Normal 3 6 3 2 2 3 8 2" xfId="53019" xr:uid="{00000000-0005-0000-0000-00009CBC0000}"/>
    <cellStyle name="Normal 3 6 3 2 2 3 9" xfId="28764" xr:uid="{00000000-0005-0000-0000-00009DBC0000}"/>
    <cellStyle name="Normal 3 6 3 2 2 4" xfId="2479" xr:uid="{00000000-0005-0000-0000-00009EBC0000}"/>
    <cellStyle name="Normal 3 6 3 2 2 4 2" xfId="4962" xr:uid="{00000000-0005-0000-0000-00009FBC0000}"/>
    <cellStyle name="Normal 3 6 3 2 2 4 2 2" xfId="9813" xr:uid="{00000000-0005-0000-0000-0000A0BC0000}"/>
    <cellStyle name="Normal 3 6 3 2 2 4 2 2 2" xfId="36563" xr:uid="{00000000-0005-0000-0000-0000A1BC0000}"/>
    <cellStyle name="Normal 3 6 3 2 2 4 2 3" xfId="14555" xr:uid="{00000000-0005-0000-0000-0000A2BC0000}"/>
    <cellStyle name="Normal 3 6 3 2 2 4 2 3 2" xfId="41305" xr:uid="{00000000-0005-0000-0000-0000A3BC0000}"/>
    <cellStyle name="Normal 3 6 3 2 2 4 2 4" xfId="24356" xr:uid="{00000000-0005-0000-0000-0000A4BC0000}"/>
    <cellStyle name="Normal 3 6 3 2 2 4 2 4 2" xfId="51103" xr:uid="{00000000-0005-0000-0000-0000A5BC0000}"/>
    <cellStyle name="Normal 3 6 3 2 2 4 2 5" xfId="31712" xr:uid="{00000000-0005-0000-0000-0000A6BC0000}"/>
    <cellStyle name="Normal 3 6 3 2 2 4 3" xfId="7339" xr:uid="{00000000-0005-0000-0000-0000A7BC0000}"/>
    <cellStyle name="Normal 3 6 3 2 2 4 3 2" xfId="34089" xr:uid="{00000000-0005-0000-0000-0000A8BC0000}"/>
    <cellStyle name="Normal 3 6 3 2 2 4 4" xfId="12185" xr:uid="{00000000-0005-0000-0000-0000A9BC0000}"/>
    <cellStyle name="Normal 3 6 3 2 2 4 4 2" xfId="38935" xr:uid="{00000000-0005-0000-0000-0000AABC0000}"/>
    <cellStyle name="Normal 3 6 3 2 2 4 5" xfId="17030" xr:uid="{00000000-0005-0000-0000-0000ABBC0000}"/>
    <cellStyle name="Normal 3 6 3 2 2 4 5 2" xfId="43780" xr:uid="{00000000-0005-0000-0000-0000ACBC0000}"/>
    <cellStyle name="Normal 3 6 3 2 2 4 6" xfId="19431" xr:uid="{00000000-0005-0000-0000-0000ADBC0000}"/>
    <cellStyle name="Normal 3 6 3 2 2 4 6 2" xfId="46178" xr:uid="{00000000-0005-0000-0000-0000AEBC0000}"/>
    <cellStyle name="Normal 3 6 3 2 2 4 7" xfId="21882" xr:uid="{00000000-0005-0000-0000-0000AFBC0000}"/>
    <cellStyle name="Normal 3 6 3 2 2 4 7 2" xfId="48629" xr:uid="{00000000-0005-0000-0000-0000B0BC0000}"/>
    <cellStyle name="Normal 3 6 3 2 2 4 8" xfId="26748" xr:uid="{00000000-0005-0000-0000-0000B1BC0000}"/>
    <cellStyle name="Normal 3 6 3 2 2 4 8 2" xfId="53493" xr:uid="{00000000-0005-0000-0000-0000B2BC0000}"/>
    <cellStyle name="Normal 3 6 3 2 2 4 9" xfId="29238" xr:uid="{00000000-0005-0000-0000-0000B3BC0000}"/>
    <cellStyle name="Normal 3 6 3 2 2 5" xfId="3532" xr:uid="{00000000-0005-0000-0000-0000B4BC0000}"/>
    <cellStyle name="Normal 3 6 3 2 2 5 2" xfId="8391" xr:uid="{00000000-0005-0000-0000-0000B5BC0000}"/>
    <cellStyle name="Normal 3 6 3 2 2 5 2 2" xfId="35141" xr:uid="{00000000-0005-0000-0000-0000B6BC0000}"/>
    <cellStyle name="Normal 3 6 3 2 2 5 3" xfId="13133" xr:uid="{00000000-0005-0000-0000-0000B7BC0000}"/>
    <cellStyle name="Normal 3 6 3 2 2 5 3 2" xfId="39883" xr:uid="{00000000-0005-0000-0000-0000B8BC0000}"/>
    <cellStyle name="Normal 3 6 3 2 2 5 4" xfId="22934" xr:uid="{00000000-0005-0000-0000-0000B9BC0000}"/>
    <cellStyle name="Normal 3 6 3 2 2 5 4 2" xfId="49681" xr:uid="{00000000-0005-0000-0000-0000BABC0000}"/>
    <cellStyle name="Normal 3 6 3 2 2 5 5" xfId="30290" xr:uid="{00000000-0005-0000-0000-0000BBBC0000}"/>
    <cellStyle name="Normal 3 6 3 2 2 6" xfId="5917" xr:uid="{00000000-0005-0000-0000-0000BCBC0000}"/>
    <cellStyle name="Normal 3 6 3 2 2 6 2" xfId="32667" xr:uid="{00000000-0005-0000-0000-0000BDBC0000}"/>
    <cellStyle name="Normal 3 6 3 2 2 7" xfId="10763" xr:uid="{00000000-0005-0000-0000-0000BEBC0000}"/>
    <cellStyle name="Normal 3 6 3 2 2 7 2" xfId="37513" xr:uid="{00000000-0005-0000-0000-0000BFBC0000}"/>
    <cellStyle name="Normal 3 6 3 2 2 8" xfId="15608" xr:uid="{00000000-0005-0000-0000-0000C0BC0000}"/>
    <cellStyle name="Normal 3 6 3 2 2 8 2" xfId="42358" xr:uid="{00000000-0005-0000-0000-0000C1BC0000}"/>
    <cellStyle name="Normal 3 6 3 2 2 9" xfId="18009" xr:uid="{00000000-0005-0000-0000-0000C2BC0000}"/>
    <cellStyle name="Normal 3 6 3 2 2 9 2" xfId="44756" xr:uid="{00000000-0005-0000-0000-0000C3BC0000}"/>
    <cellStyle name="Normal 3 6 3 2 3" xfId="1286" xr:uid="{00000000-0005-0000-0000-0000C4BC0000}"/>
    <cellStyle name="Normal 3 6 3 2 3 10" xfId="28053" xr:uid="{00000000-0005-0000-0000-0000C5BC0000}"/>
    <cellStyle name="Normal 3 6 3 2 3 2" xfId="2716" xr:uid="{00000000-0005-0000-0000-0000C6BC0000}"/>
    <cellStyle name="Normal 3 6 3 2 3 2 2" xfId="5199" xr:uid="{00000000-0005-0000-0000-0000C7BC0000}"/>
    <cellStyle name="Normal 3 6 3 2 3 2 2 2" xfId="10050" xr:uid="{00000000-0005-0000-0000-0000C8BC0000}"/>
    <cellStyle name="Normal 3 6 3 2 3 2 2 2 2" xfId="36800" xr:uid="{00000000-0005-0000-0000-0000C9BC0000}"/>
    <cellStyle name="Normal 3 6 3 2 3 2 2 3" xfId="14792" xr:uid="{00000000-0005-0000-0000-0000CABC0000}"/>
    <cellStyle name="Normal 3 6 3 2 3 2 2 3 2" xfId="41542" xr:uid="{00000000-0005-0000-0000-0000CBBC0000}"/>
    <cellStyle name="Normal 3 6 3 2 3 2 2 4" xfId="24593" xr:uid="{00000000-0005-0000-0000-0000CCBC0000}"/>
    <cellStyle name="Normal 3 6 3 2 3 2 2 4 2" xfId="51340" xr:uid="{00000000-0005-0000-0000-0000CDBC0000}"/>
    <cellStyle name="Normal 3 6 3 2 3 2 2 5" xfId="31949" xr:uid="{00000000-0005-0000-0000-0000CEBC0000}"/>
    <cellStyle name="Normal 3 6 3 2 3 2 3" xfId="7576" xr:uid="{00000000-0005-0000-0000-0000CFBC0000}"/>
    <cellStyle name="Normal 3 6 3 2 3 2 3 2" xfId="34326" xr:uid="{00000000-0005-0000-0000-0000D0BC0000}"/>
    <cellStyle name="Normal 3 6 3 2 3 2 4" xfId="12422" xr:uid="{00000000-0005-0000-0000-0000D1BC0000}"/>
    <cellStyle name="Normal 3 6 3 2 3 2 4 2" xfId="39172" xr:uid="{00000000-0005-0000-0000-0000D2BC0000}"/>
    <cellStyle name="Normal 3 6 3 2 3 2 5" xfId="17267" xr:uid="{00000000-0005-0000-0000-0000D3BC0000}"/>
    <cellStyle name="Normal 3 6 3 2 3 2 5 2" xfId="44017" xr:uid="{00000000-0005-0000-0000-0000D4BC0000}"/>
    <cellStyle name="Normal 3 6 3 2 3 2 6" xfId="19668" xr:uid="{00000000-0005-0000-0000-0000D5BC0000}"/>
    <cellStyle name="Normal 3 6 3 2 3 2 6 2" xfId="46415" xr:uid="{00000000-0005-0000-0000-0000D6BC0000}"/>
    <cellStyle name="Normal 3 6 3 2 3 2 7" xfId="22119" xr:uid="{00000000-0005-0000-0000-0000D7BC0000}"/>
    <cellStyle name="Normal 3 6 3 2 3 2 7 2" xfId="48866" xr:uid="{00000000-0005-0000-0000-0000D8BC0000}"/>
    <cellStyle name="Normal 3 6 3 2 3 2 8" xfId="26985" xr:uid="{00000000-0005-0000-0000-0000D9BC0000}"/>
    <cellStyle name="Normal 3 6 3 2 3 2 8 2" xfId="53730" xr:uid="{00000000-0005-0000-0000-0000DABC0000}"/>
    <cellStyle name="Normal 3 6 3 2 3 2 9" xfId="29475" xr:uid="{00000000-0005-0000-0000-0000DBBC0000}"/>
    <cellStyle name="Normal 3 6 3 2 3 3" xfId="3770" xr:uid="{00000000-0005-0000-0000-0000DCBC0000}"/>
    <cellStyle name="Normal 3 6 3 2 3 3 2" xfId="8628" xr:uid="{00000000-0005-0000-0000-0000DDBC0000}"/>
    <cellStyle name="Normal 3 6 3 2 3 3 2 2" xfId="35378" xr:uid="{00000000-0005-0000-0000-0000DEBC0000}"/>
    <cellStyle name="Normal 3 6 3 2 3 3 3" xfId="13370" xr:uid="{00000000-0005-0000-0000-0000DFBC0000}"/>
    <cellStyle name="Normal 3 6 3 2 3 3 3 2" xfId="40120" xr:uid="{00000000-0005-0000-0000-0000E0BC0000}"/>
    <cellStyle name="Normal 3 6 3 2 3 3 4" xfId="23171" xr:uid="{00000000-0005-0000-0000-0000E1BC0000}"/>
    <cellStyle name="Normal 3 6 3 2 3 3 4 2" xfId="49918" xr:uid="{00000000-0005-0000-0000-0000E2BC0000}"/>
    <cellStyle name="Normal 3 6 3 2 3 3 5" xfId="30527" xr:uid="{00000000-0005-0000-0000-0000E3BC0000}"/>
    <cellStyle name="Normal 3 6 3 2 3 4" xfId="6154" xr:uid="{00000000-0005-0000-0000-0000E4BC0000}"/>
    <cellStyle name="Normal 3 6 3 2 3 4 2" xfId="32904" xr:uid="{00000000-0005-0000-0000-0000E5BC0000}"/>
    <cellStyle name="Normal 3 6 3 2 3 5" xfId="11000" xr:uid="{00000000-0005-0000-0000-0000E6BC0000}"/>
    <cellStyle name="Normal 3 6 3 2 3 5 2" xfId="37750" xr:uid="{00000000-0005-0000-0000-0000E7BC0000}"/>
    <cellStyle name="Normal 3 6 3 2 3 6" xfId="15845" xr:uid="{00000000-0005-0000-0000-0000E8BC0000}"/>
    <cellStyle name="Normal 3 6 3 2 3 6 2" xfId="42595" xr:uid="{00000000-0005-0000-0000-0000E9BC0000}"/>
    <cellStyle name="Normal 3 6 3 2 3 7" xfId="18246" xr:uid="{00000000-0005-0000-0000-0000EABC0000}"/>
    <cellStyle name="Normal 3 6 3 2 3 7 2" xfId="44993" xr:uid="{00000000-0005-0000-0000-0000EBBC0000}"/>
    <cellStyle name="Normal 3 6 3 2 3 8" xfId="20697" xr:uid="{00000000-0005-0000-0000-0000ECBC0000}"/>
    <cellStyle name="Normal 3 6 3 2 3 8 2" xfId="47444" xr:uid="{00000000-0005-0000-0000-0000EDBC0000}"/>
    <cellStyle name="Normal 3 6 3 2 3 9" xfId="25563" xr:uid="{00000000-0005-0000-0000-0000EEBC0000}"/>
    <cellStyle name="Normal 3 6 3 2 3 9 2" xfId="52308" xr:uid="{00000000-0005-0000-0000-0000EFBC0000}"/>
    <cellStyle name="Normal 3 6 3 2 4" xfId="1766" xr:uid="{00000000-0005-0000-0000-0000F0BC0000}"/>
    <cellStyle name="Normal 3 6 3 2 4 2" xfId="4249" xr:uid="{00000000-0005-0000-0000-0000F1BC0000}"/>
    <cellStyle name="Normal 3 6 3 2 4 2 2" xfId="9102" xr:uid="{00000000-0005-0000-0000-0000F2BC0000}"/>
    <cellStyle name="Normal 3 6 3 2 4 2 2 2" xfId="35852" xr:uid="{00000000-0005-0000-0000-0000F3BC0000}"/>
    <cellStyle name="Normal 3 6 3 2 4 2 3" xfId="13844" xr:uid="{00000000-0005-0000-0000-0000F4BC0000}"/>
    <cellStyle name="Normal 3 6 3 2 4 2 3 2" xfId="40594" xr:uid="{00000000-0005-0000-0000-0000F5BC0000}"/>
    <cellStyle name="Normal 3 6 3 2 4 2 4" xfId="23645" xr:uid="{00000000-0005-0000-0000-0000F6BC0000}"/>
    <cellStyle name="Normal 3 6 3 2 4 2 4 2" xfId="50392" xr:uid="{00000000-0005-0000-0000-0000F7BC0000}"/>
    <cellStyle name="Normal 3 6 3 2 4 2 5" xfId="31001" xr:uid="{00000000-0005-0000-0000-0000F8BC0000}"/>
    <cellStyle name="Normal 3 6 3 2 4 3" xfId="6628" xr:uid="{00000000-0005-0000-0000-0000F9BC0000}"/>
    <cellStyle name="Normal 3 6 3 2 4 3 2" xfId="33378" xr:uid="{00000000-0005-0000-0000-0000FABC0000}"/>
    <cellStyle name="Normal 3 6 3 2 4 4" xfId="11474" xr:uid="{00000000-0005-0000-0000-0000FBBC0000}"/>
    <cellStyle name="Normal 3 6 3 2 4 4 2" xfId="38224" xr:uid="{00000000-0005-0000-0000-0000FCBC0000}"/>
    <cellStyle name="Normal 3 6 3 2 4 5" xfId="16319" xr:uid="{00000000-0005-0000-0000-0000FDBC0000}"/>
    <cellStyle name="Normal 3 6 3 2 4 5 2" xfId="43069" xr:uid="{00000000-0005-0000-0000-0000FEBC0000}"/>
    <cellStyle name="Normal 3 6 3 2 4 6" xfId="18720" xr:uid="{00000000-0005-0000-0000-0000FFBC0000}"/>
    <cellStyle name="Normal 3 6 3 2 4 6 2" xfId="45467" xr:uid="{00000000-0005-0000-0000-000000BD0000}"/>
    <cellStyle name="Normal 3 6 3 2 4 7" xfId="21171" xr:uid="{00000000-0005-0000-0000-000001BD0000}"/>
    <cellStyle name="Normal 3 6 3 2 4 7 2" xfId="47918" xr:uid="{00000000-0005-0000-0000-000002BD0000}"/>
    <cellStyle name="Normal 3 6 3 2 4 8" xfId="26037" xr:uid="{00000000-0005-0000-0000-000003BD0000}"/>
    <cellStyle name="Normal 3 6 3 2 4 8 2" xfId="52782" xr:uid="{00000000-0005-0000-0000-000004BD0000}"/>
    <cellStyle name="Normal 3 6 3 2 4 9" xfId="28527" xr:uid="{00000000-0005-0000-0000-000005BD0000}"/>
    <cellStyle name="Normal 3 6 3 2 5" xfId="2242" xr:uid="{00000000-0005-0000-0000-000006BD0000}"/>
    <cellStyle name="Normal 3 6 3 2 5 2" xfId="4725" xr:uid="{00000000-0005-0000-0000-000007BD0000}"/>
    <cellStyle name="Normal 3 6 3 2 5 2 2" xfId="9576" xr:uid="{00000000-0005-0000-0000-000008BD0000}"/>
    <cellStyle name="Normal 3 6 3 2 5 2 2 2" xfId="36326" xr:uid="{00000000-0005-0000-0000-000009BD0000}"/>
    <cellStyle name="Normal 3 6 3 2 5 2 3" xfId="14318" xr:uid="{00000000-0005-0000-0000-00000ABD0000}"/>
    <cellStyle name="Normal 3 6 3 2 5 2 3 2" xfId="41068" xr:uid="{00000000-0005-0000-0000-00000BBD0000}"/>
    <cellStyle name="Normal 3 6 3 2 5 2 4" xfId="24119" xr:uid="{00000000-0005-0000-0000-00000CBD0000}"/>
    <cellStyle name="Normal 3 6 3 2 5 2 4 2" xfId="50866" xr:uid="{00000000-0005-0000-0000-00000DBD0000}"/>
    <cellStyle name="Normal 3 6 3 2 5 2 5" xfId="31475" xr:uid="{00000000-0005-0000-0000-00000EBD0000}"/>
    <cellStyle name="Normal 3 6 3 2 5 3" xfId="7102" xr:uid="{00000000-0005-0000-0000-00000FBD0000}"/>
    <cellStyle name="Normal 3 6 3 2 5 3 2" xfId="33852" xr:uid="{00000000-0005-0000-0000-000010BD0000}"/>
    <cellStyle name="Normal 3 6 3 2 5 4" xfId="11948" xr:uid="{00000000-0005-0000-0000-000011BD0000}"/>
    <cellStyle name="Normal 3 6 3 2 5 4 2" xfId="38698" xr:uid="{00000000-0005-0000-0000-000012BD0000}"/>
    <cellStyle name="Normal 3 6 3 2 5 5" xfId="16793" xr:uid="{00000000-0005-0000-0000-000013BD0000}"/>
    <cellStyle name="Normal 3 6 3 2 5 5 2" xfId="43543" xr:uid="{00000000-0005-0000-0000-000014BD0000}"/>
    <cellStyle name="Normal 3 6 3 2 5 6" xfId="19194" xr:uid="{00000000-0005-0000-0000-000015BD0000}"/>
    <cellStyle name="Normal 3 6 3 2 5 6 2" xfId="45941" xr:uid="{00000000-0005-0000-0000-000016BD0000}"/>
    <cellStyle name="Normal 3 6 3 2 5 7" xfId="21645" xr:uid="{00000000-0005-0000-0000-000017BD0000}"/>
    <cellStyle name="Normal 3 6 3 2 5 7 2" xfId="48392" xr:uid="{00000000-0005-0000-0000-000018BD0000}"/>
    <cellStyle name="Normal 3 6 3 2 5 8" xfId="26511" xr:uid="{00000000-0005-0000-0000-000019BD0000}"/>
    <cellStyle name="Normal 3 6 3 2 5 8 2" xfId="53256" xr:uid="{00000000-0005-0000-0000-00001ABD0000}"/>
    <cellStyle name="Normal 3 6 3 2 5 9" xfId="29001" xr:uid="{00000000-0005-0000-0000-00001BBD0000}"/>
    <cellStyle name="Normal 3 6 3 2 6" xfId="3262" xr:uid="{00000000-0005-0000-0000-00001CBD0000}"/>
    <cellStyle name="Normal 3 6 3 2 6 2" xfId="8121" xr:uid="{00000000-0005-0000-0000-00001DBD0000}"/>
    <cellStyle name="Normal 3 6 3 2 6 2 2" xfId="34871" xr:uid="{00000000-0005-0000-0000-00001EBD0000}"/>
    <cellStyle name="Normal 3 6 3 2 6 3" xfId="12896" xr:uid="{00000000-0005-0000-0000-00001FBD0000}"/>
    <cellStyle name="Normal 3 6 3 2 6 3 2" xfId="39646" xr:uid="{00000000-0005-0000-0000-000020BD0000}"/>
    <cellStyle name="Normal 3 6 3 2 6 4" xfId="22664" xr:uid="{00000000-0005-0000-0000-000021BD0000}"/>
    <cellStyle name="Normal 3 6 3 2 6 4 2" xfId="49411" xr:uid="{00000000-0005-0000-0000-000022BD0000}"/>
    <cellStyle name="Normal 3 6 3 2 6 5" xfId="30020" xr:uid="{00000000-0005-0000-0000-000023BD0000}"/>
    <cellStyle name="Normal 3 6 3 2 7" xfId="5680" xr:uid="{00000000-0005-0000-0000-000024BD0000}"/>
    <cellStyle name="Normal 3 6 3 2 7 2" xfId="32430" xr:uid="{00000000-0005-0000-0000-000025BD0000}"/>
    <cellStyle name="Normal 3 6 3 2 8" xfId="10525" xr:uid="{00000000-0005-0000-0000-000026BD0000}"/>
    <cellStyle name="Normal 3 6 3 2 8 2" xfId="37275" xr:uid="{00000000-0005-0000-0000-000027BD0000}"/>
    <cellStyle name="Normal 3 6 3 2 9" xfId="15371" xr:uid="{00000000-0005-0000-0000-000028BD0000}"/>
    <cellStyle name="Normal 3 6 3 2 9 2" xfId="42121" xr:uid="{00000000-0005-0000-0000-000029BD0000}"/>
    <cellStyle name="Normal 3 6 3 3" xfId="881" xr:uid="{00000000-0005-0000-0000-00002ABD0000}"/>
    <cellStyle name="Normal 3 6 3 3 10" xfId="20324" xr:uid="{00000000-0005-0000-0000-00002BBD0000}"/>
    <cellStyle name="Normal 3 6 3 3 10 2" xfId="47071" xr:uid="{00000000-0005-0000-0000-00002CBD0000}"/>
    <cellStyle name="Normal 3 6 3 3 11" xfId="25190" xr:uid="{00000000-0005-0000-0000-00002DBD0000}"/>
    <cellStyle name="Normal 3 6 3 3 11 2" xfId="51935" xr:uid="{00000000-0005-0000-0000-00002EBD0000}"/>
    <cellStyle name="Normal 3 6 3 3 12" xfId="27654" xr:uid="{00000000-0005-0000-0000-00002FBD0000}"/>
    <cellStyle name="Normal 3 6 3 3 2" xfId="1389" xr:uid="{00000000-0005-0000-0000-000030BD0000}"/>
    <cellStyle name="Normal 3 6 3 3 2 10" xfId="28154" xr:uid="{00000000-0005-0000-0000-000031BD0000}"/>
    <cellStyle name="Normal 3 6 3 3 2 2" xfId="2817" xr:uid="{00000000-0005-0000-0000-000032BD0000}"/>
    <cellStyle name="Normal 3 6 3 3 2 2 2" xfId="5300" xr:uid="{00000000-0005-0000-0000-000033BD0000}"/>
    <cellStyle name="Normal 3 6 3 3 2 2 2 2" xfId="10151" xr:uid="{00000000-0005-0000-0000-000034BD0000}"/>
    <cellStyle name="Normal 3 6 3 3 2 2 2 2 2" xfId="36901" xr:uid="{00000000-0005-0000-0000-000035BD0000}"/>
    <cellStyle name="Normal 3 6 3 3 2 2 2 3" xfId="14893" xr:uid="{00000000-0005-0000-0000-000036BD0000}"/>
    <cellStyle name="Normal 3 6 3 3 2 2 2 3 2" xfId="41643" xr:uid="{00000000-0005-0000-0000-000037BD0000}"/>
    <cellStyle name="Normal 3 6 3 3 2 2 2 4" xfId="24694" xr:uid="{00000000-0005-0000-0000-000038BD0000}"/>
    <cellStyle name="Normal 3 6 3 3 2 2 2 4 2" xfId="51441" xr:uid="{00000000-0005-0000-0000-000039BD0000}"/>
    <cellStyle name="Normal 3 6 3 3 2 2 2 5" xfId="32050" xr:uid="{00000000-0005-0000-0000-00003ABD0000}"/>
    <cellStyle name="Normal 3 6 3 3 2 2 3" xfId="7677" xr:uid="{00000000-0005-0000-0000-00003BBD0000}"/>
    <cellStyle name="Normal 3 6 3 3 2 2 3 2" xfId="34427" xr:uid="{00000000-0005-0000-0000-00003CBD0000}"/>
    <cellStyle name="Normal 3 6 3 3 2 2 4" xfId="12523" xr:uid="{00000000-0005-0000-0000-00003DBD0000}"/>
    <cellStyle name="Normal 3 6 3 3 2 2 4 2" xfId="39273" xr:uid="{00000000-0005-0000-0000-00003EBD0000}"/>
    <cellStyle name="Normal 3 6 3 3 2 2 5" xfId="17368" xr:uid="{00000000-0005-0000-0000-00003FBD0000}"/>
    <cellStyle name="Normal 3 6 3 3 2 2 5 2" xfId="44118" xr:uid="{00000000-0005-0000-0000-000040BD0000}"/>
    <cellStyle name="Normal 3 6 3 3 2 2 6" xfId="19769" xr:uid="{00000000-0005-0000-0000-000041BD0000}"/>
    <cellStyle name="Normal 3 6 3 3 2 2 6 2" xfId="46516" xr:uid="{00000000-0005-0000-0000-000042BD0000}"/>
    <cellStyle name="Normal 3 6 3 3 2 2 7" xfId="22220" xr:uid="{00000000-0005-0000-0000-000043BD0000}"/>
    <cellStyle name="Normal 3 6 3 3 2 2 7 2" xfId="48967" xr:uid="{00000000-0005-0000-0000-000044BD0000}"/>
    <cellStyle name="Normal 3 6 3 3 2 2 8" xfId="27086" xr:uid="{00000000-0005-0000-0000-000045BD0000}"/>
    <cellStyle name="Normal 3 6 3 3 2 2 8 2" xfId="53831" xr:uid="{00000000-0005-0000-0000-000046BD0000}"/>
    <cellStyle name="Normal 3 6 3 3 2 2 9" xfId="29576" xr:uid="{00000000-0005-0000-0000-000047BD0000}"/>
    <cellStyle name="Normal 3 6 3 3 2 3" xfId="3872" xr:uid="{00000000-0005-0000-0000-000048BD0000}"/>
    <cellStyle name="Normal 3 6 3 3 2 3 2" xfId="8729" xr:uid="{00000000-0005-0000-0000-000049BD0000}"/>
    <cellStyle name="Normal 3 6 3 3 2 3 2 2" xfId="35479" xr:uid="{00000000-0005-0000-0000-00004ABD0000}"/>
    <cellStyle name="Normal 3 6 3 3 2 3 3" xfId="13471" xr:uid="{00000000-0005-0000-0000-00004BBD0000}"/>
    <cellStyle name="Normal 3 6 3 3 2 3 3 2" xfId="40221" xr:uid="{00000000-0005-0000-0000-00004CBD0000}"/>
    <cellStyle name="Normal 3 6 3 3 2 3 4" xfId="23272" xr:uid="{00000000-0005-0000-0000-00004DBD0000}"/>
    <cellStyle name="Normal 3 6 3 3 2 3 4 2" xfId="50019" xr:uid="{00000000-0005-0000-0000-00004EBD0000}"/>
    <cellStyle name="Normal 3 6 3 3 2 3 5" xfId="30628" xr:uid="{00000000-0005-0000-0000-00004FBD0000}"/>
    <cellStyle name="Normal 3 6 3 3 2 4" xfId="6255" xr:uid="{00000000-0005-0000-0000-000050BD0000}"/>
    <cellStyle name="Normal 3 6 3 3 2 4 2" xfId="33005" xr:uid="{00000000-0005-0000-0000-000051BD0000}"/>
    <cellStyle name="Normal 3 6 3 3 2 5" xfId="11101" xr:uid="{00000000-0005-0000-0000-000052BD0000}"/>
    <cellStyle name="Normal 3 6 3 3 2 5 2" xfId="37851" xr:uid="{00000000-0005-0000-0000-000053BD0000}"/>
    <cellStyle name="Normal 3 6 3 3 2 6" xfId="15946" xr:uid="{00000000-0005-0000-0000-000054BD0000}"/>
    <cellStyle name="Normal 3 6 3 3 2 6 2" xfId="42696" xr:uid="{00000000-0005-0000-0000-000055BD0000}"/>
    <cellStyle name="Normal 3 6 3 3 2 7" xfId="18347" xr:uid="{00000000-0005-0000-0000-000056BD0000}"/>
    <cellStyle name="Normal 3 6 3 3 2 7 2" xfId="45094" xr:uid="{00000000-0005-0000-0000-000057BD0000}"/>
    <cellStyle name="Normal 3 6 3 3 2 8" xfId="20798" xr:uid="{00000000-0005-0000-0000-000058BD0000}"/>
    <cellStyle name="Normal 3 6 3 3 2 8 2" xfId="47545" xr:uid="{00000000-0005-0000-0000-000059BD0000}"/>
    <cellStyle name="Normal 3 6 3 3 2 9" xfId="25664" xr:uid="{00000000-0005-0000-0000-00005ABD0000}"/>
    <cellStyle name="Normal 3 6 3 3 2 9 2" xfId="52409" xr:uid="{00000000-0005-0000-0000-00005BBD0000}"/>
    <cellStyle name="Normal 3 6 3 3 3" xfId="1868" xr:uid="{00000000-0005-0000-0000-00005CBD0000}"/>
    <cellStyle name="Normal 3 6 3 3 3 2" xfId="4351" xr:uid="{00000000-0005-0000-0000-00005DBD0000}"/>
    <cellStyle name="Normal 3 6 3 3 3 2 2" xfId="9203" xr:uid="{00000000-0005-0000-0000-00005EBD0000}"/>
    <cellStyle name="Normal 3 6 3 3 3 2 2 2" xfId="35953" xr:uid="{00000000-0005-0000-0000-00005FBD0000}"/>
    <cellStyle name="Normal 3 6 3 3 3 2 3" xfId="13945" xr:uid="{00000000-0005-0000-0000-000060BD0000}"/>
    <cellStyle name="Normal 3 6 3 3 3 2 3 2" xfId="40695" xr:uid="{00000000-0005-0000-0000-000061BD0000}"/>
    <cellStyle name="Normal 3 6 3 3 3 2 4" xfId="23746" xr:uid="{00000000-0005-0000-0000-000062BD0000}"/>
    <cellStyle name="Normal 3 6 3 3 3 2 4 2" xfId="50493" xr:uid="{00000000-0005-0000-0000-000063BD0000}"/>
    <cellStyle name="Normal 3 6 3 3 3 2 5" xfId="31102" xr:uid="{00000000-0005-0000-0000-000064BD0000}"/>
    <cellStyle name="Normal 3 6 3 3 3 3" xfId="6729" xr:uid="{00000000-0005-0000-0000-000065BD0000}"/>
    <cellStyle name="Normal 3 6 3 3 3 3 2" xfId="33479" xr:uid="{00000000-0005-0000-0000-000066BD0000}"/>
    <cellStyle name="Normal 3 6 3 3 3 4" xfId="11575" xr:uid="{00000000-0005-0000-0000-000067BD0000}"/>
    <cellStyle name="Normal 3 6 3 3 3 4 2" xfId="38325" xr:uid="{00000000-0005-0000-0000-000068BD0000}"/>
    <cellStyle name="Normal 3 6 3 3 3 5" xfId="16420" xr:uid="{00000000-0005-0000-0000-000069BD0000}"/>
    <cellStyle name="Normal 3 6 3 3 3 5 2" xfId="43170" xr:uid="{00000000-0005-0000-0000-00006ABD0000}"/>
    <cellStyle name="Normal 3 6 3 3 3 6" xfId="18821" xr:uid="{00000000-0005-0000-0000-00006BBD0000}"/>
    <cellStyle name="Normal 3 6 3 3 3 6 2" xfId="45568" xr:uid="{00000000-0005-0000-0000-00006CBD0000}"/>
    <cellStyle name="Normal 3 6 3 3 3 7" xfId="21272" xr:uid="{00000000-0005-0000-0000-00006DBD0000}"/>
    <cellStyle name="Normal 3 6 3 3 3 7 2" xfId="48019" xr:uid="{00000000-0005-0000-0000-00006EBD0000}"/>
    <cellStyle name="Normal 3 6 3 3 3 8" xfId="26138" xr:uid="{00000000-0005-0000-0000-00006FBD0000}"/>
    <cellStyle name="Normal 3 6 3 3 3 8 2" xfId="52883" xr:uid="{00000000-0005-0000-0000-000070BD0000}"/>
    <cellStyle name="Normal 3 6 3 3 3 9" xfId="28628" xr:uid="{00000000-0005-0000-0000-000071BD0000}"/>
    <cellStyle name="Normal 3 6 3 3 4" xfId="2343" xr:uid="{00000000-0005-0000-0000-000072BD0000}"/>
    <cellStyle name="Normal 3 6 3 3 4 2" xfId="4826" xr:uid="{00000000-0005-0000-0000-000073BD0000}"/>
    <cellStyle name="Normal 3 6 3 3 4 2 2" xfId="9677" xr:uid="{00000000-0005-0000-0000-000074BD0000}"/>
    <cellStyle name="Normal 3 6 3 3 4 2 2 2" xfId="36427" xr:uid="{00000000-0005-0000-0000-000075BD0000}"/>
    <cellStyle name="Normal 3 6 3 3 4 2 3" xfId="14419" xr:uid="{00000000-0005-0000-0000-000076BD0000}"/>
    <cellStyle name="Normal 3 6 3 3 4 2 3 2" xfId="41169" xr:uid="{00000000-0005-0000-0000-000077BD0000}"/>
    <cellStyle name="Normal 3 6 3 3 4 2 4" xfId="24220" xr:uid="{00000000-0005-0000-0000-000078BD0000}"/>
    <cellStyle name="Normal 3 6 3 3 4 2 4 2" xfId="50967" xr:uid="{00000000-0005-0000-0000-000079BD0000}"/>
    <cellStyle name="Normal 3 6 3 3 4 2 5" xfId="31576" xr:uid="{00000000-0005-0000-0000-00007ABD0000}"/>
    <cellStyle name="Normal 3 6 3 3 4 3" xfId="7203" xr:uid="{00000000-0005-0000-0000-00007BBD0000}"/>
    <cellStyle name="Normal 3 6 3 3 4 3 2" xfId="33953" xr:uid="{00000000-0005-0000-0000-00007CBD0000}"/>
    <cellStyle name="Normal 3 6 3 3 4 4" xfId="12049" xr:uid="{00000000-0005-0000-0000-00007DBD0000}"/>
    <cellStyle name="Normal 3 6 3 3 4 4 2" xfId="38799" xr:uid="{00000000-0005-0000-0000-00007EBD0000}"/>
    <cellStyle name="Normal 3 6 3 3 4 5" xfId="16894" xr:uid="{00000000-0005-0000-0000-00007FBD0000}"/>
    <cellStyle name="Normal 3 6 3 3 4 5 2" xfId="43644" xr:uid="{00000000-0005-0000-0000-000080BD0000}"/>
    <cellStyle name="Normal 3 6 3 3 4 6" xfId="19295" xr:uid="{00000000-0005-0000-0000-000081BD0000}"/>
    <cellStyle name="Normal 3 6 3 3 4 6 2" xfId="46042" xr:uid="{00000000-0005-0000-0000-000082BD0000}"/>
    <cellStyle name="Normal 3 6 3 3 4 7" xfId="21746" xr:uid="{00000000-0005-0000-0000-000083BD0000}"/>
    <cellStyle name="Normal 3 6 3 3 4 7 2" xfId="48493" xr:uid="{00000000-0005-0000-0000-000084BD0000}"/>
    <cellStyle name="Normal 3 6 3 3 4 8" xfId="26612" xr:uid="{00000000-0005-0000-0000-000085BD0000}"/>
    <cellStyle name="Normal 3 6 3 3 4 8 2" xfId="53357" xr:uid="{00000000-0005-0000-0000-000086BD0000}"/>
    <cellStyle name="Normal 3 6 3 3 4 9" xfId="29102" xr:uid="{00000000-0005-0000-0000-000087BD0000}"/>
    <cellStyle name="Normal 3 6 3 3 5" xfId="3370" xr:uid="{00000000-0005-0000-0000-000088BD0000}"/>
    <cellStyle name="Normal 3 6 3 3 5 2" xfId="8229" xr:uid="{00000000-0005-0000-0000-000089BD0000}"/>
    <cellStyle name="Normal 3 6 3 3 5 2 2" xfId="34979" xr:uid="{00000000-0005-0000-0000-00008ABD0000}"/>
    <cellStyle name="Normal 3 6 3 3 5 3" xfId="12997" xr:uid="{00000000-0005-0000-0000-00008BBD0000}"/>
    <cellStyle name="Normal 3 6 3 3 5 3 2" xfId="39747" xr:uid="{00000000-0005-0000-0000-00008CBD0000}"/>
    <cellStyle name="Normal 3 6 3 3 5 4" xfId="22772" xr:uid="{00000000-0005-0000-0000-00008DBD0000}"/>
    <cellStyle name="Normal 3 6 3 3 5 4 2" xfId="49519" xr:uid="{00000000-0005-0000-0000-00008EBD0000}"/>
    <cellStyle name="Normal 3 6 3 3 5 5" xfId="30128" xr:uid="{00000000-0005-0000-0000-00008FBD0000}"/>
    <cellStyle name="Normal 3 6 3 3 6" xfId="5781" xr:uid="{00000000-0005-0000-0000-000090BD0000}"/>
    <cellStyle name="Normal 3 6 3 3 6 2" xfId="32531" xr:uid="{00000000-0005-0000-0000-000091BD0000}"/>
    <cellStyle name="Normal 3 6 3 3 7" xfId="10627" xr:uid="{00000000-0005-0000-0000-000092BD0000}"/>
    <cellStyle name="Normal 3 6 3 3 7 2" xfId="37377" xr:uid="{00000000-0005-0000-0000-000093BD0000}"/>
    <cellStyle name="Normal 3 6 3 3 8" xfId="15472" xr:uid="{00000000-0005-0000-0000-000094BD0000}"/>
    <cellStyle name="Normal 3 6 3 3 8 2" xfId="42222" xr:uid="{00000000-0005-0000-0000-000095BD0000}"/>
    <cellStyle name="Normal 3 6 3 3 9" xfId="17871" xr:uid="{00000000-0005-0000-0000-000096BD0000}"/>
    <cellStyle name="Normal 3 6 3 3 9 2" xfId="44618" xr:uid="{00000000-0005-0000-0000-000097BD0000}"/>
    <cellStyle name="Normal 3 6 3 4" xfId="1150" xr:uid="{00000000-0005-0000-0000-000098BD0000}"/>
    <cellStyle name="Normal 3 6 3 4 10" xfId="27917" xr:uid="{00000000-0005-0000-0000-000099BD0000}"/>
    <cellStyle name="Normal 3 6 3 4 2" xfId="2580" xr:uid="{00000000-0005-0000-0000-00009ABD0000}"/>
    <cellStyle name="Normal 3 6 3 4 2 2" xfId="5063" xr:uid="{00000000-0005-0000-0000-00009BBD0000}"/>
    <cellStyle name="Normal 3 6 3 4 2 2 2" xfId="9914" xr:uid="{00000000-0005-0000-0000-00009CBD0000}"/>
    <cellStyle name="Normal 3 6 3 4 2 2 2 2" xfId="36664" xr:uid="{00000000-0005-0000-0000-00009DBD0000}"/>
    <cellStyle name="Normal 3 6 3 4 2 2 3" xfId="14656" xr:uid="{00000000-0005-0000-0000-00009EBD0000}"/>
    <cellStyle name="Normal 3 6 3 4 2 2 3 2" xfId="41406" xr:uid="{00000000-0005-0000-0000-00009FBD0000}"/>
    <cellStyle name="Normal 3 6 3 4 2 2 4" xfId="24457" xr:uid="{00000000-0005-0000-0000-0000A0BD0000}"/>
    <cellStyle name="Normal 3 6 3 4 2 2 4 2" xfId="51204" xr:uid="{00000000-0005-0000-0000-0000A1BD0000}"/>
    <cellStyle name="Normal 3 6 3 4 2 2 5" xfId="31813" xr:uid="{00000000-0005-0000-0000-0000A2BD0000}"/>
    <cellStyle name="Normal 3 6 3 4 2 3" xfId="7440" xr:uid="{00000000-0005-0000-0000-0000A3BD0000}"/>
    <cellStyle name="Normal 3 6 3 4 2 3 2" xfId="34190" xr:uid="{00000000-0005-0000-0000-0000A4BD0000}"/>
    <cellStyle name="Normal 3 6 3 4 2 4" xfId="12286" xr:uid="{00000000-0005-0000-0000-0000A5BD0000}"/>
    <cellStyle name="Normal 3 6 3 4 2 4 2" xfId="39036" xr:uid="{00000000-0005-0000-0000-0000A6BD0000}"/>
    <cellStyle name="Normal 3 6 3 4 2 5" xfId="17131" xr:uid="{00000000-0005-0000-0000-0000A7BD0000}"/>
    <cellStyle name="Normal 3 6 3 4 2 5 2" xfId="43881" xr:uid="{00000000-0005-0000-0000-0000A8BD0000}"/>
    <cellStyle name="Normal 3 6 3 4 2 6" xfId="19532" xr:uid="{00000000-0005-0000-0000-0000A9BD0000}"/>
    <cellStyle name="Normal 3 6 3 4 2 6 2" xfId="46279" xr:uid="{00000000-0005-0000-0000-0000AABD0000}"/>
    <cellStyle name="Normal 3 6 3 4 2 7" xfId="21983" xr:uid="{00000000-0005-0000-0000-0000ABBD0000}"/>
    <cellStyle name="Normal 3 6 3 4 2 7 2" xfId="48730" xr:uid="{00000000-0005-0000-0000-0000ACBD0000}"/>
    <cellStyle name="Normal 3 6 3 4 2 8" xfId="26849" xr:uid="{00000000-0005-0000-0000-0000ADBD0000}"/>
    <cellStyle name="Normal 3 6 3 4 2 8 2" xfId="53594" xr:uid="{00000000-0005-0000-0000-0000AEBD0000}"/>
    <cellStyle name="Normal 3 6 3 4 2 9" xfId="29339" xr:uid="{00000000-0005-0000-0000-0000AFBD0000}"/>
    <cellStyle name="Normal 3 6 3 4 3" xfId="3634" xr:uid="{00000000-0005-0000-0000-0000B0BD0000}"/>
    <cellStyle name="Normal 3 6 3 4 3 2" xfId="8492" xr:uid="{00000000-0005-0000-0000-0000B1BD0000}"/>
    <cellStyle name="Normal 3 6 3 4 3 2 2" xfId="35242" xr:uid="{00000000-0005-0000-0000-0000B2BD0000}"/>
    <cellStyle name="Normal 3 6 3 4 3 3" xfId="13234" xr:uid="{00000000-0005-0000-0000-0000B3BD0000}"/>
    <cellStyle name="Normal 3 6 3 4 3 3 2" xfId="39984" xr:uid="{00000000-0005-0000-0000-0000B4BD0000}"/>
    <cellStyle name="Normal 3 6 3 4 3 4" xfId="23035" xr:uid="{00000000-0005-0000-0000-0000B5BD0000}"/>
    <cellStyle name="Normal 3 6 3 4 3 4 2" xfId="49782" xr:uid="{00000000-0005-0000-0000-0000B6BD0000}"/>
    <cellStyle name="Normal 3 6 3 4 3 5" xfId="30391" xr:uid="{00000000-0005-0000-0000-0000B7BD0000}"/>
    <cellStyle name="Normal 3 6 3 4 4" xfId="6018" xr:uid="{00000000-0005-0000-0000-0000B8BD0000}"/>
    <cellStyle name="Normal 3 6 3 4 4 2" xfId="32768" xr:uid="{00000000-0005-0000-0000-0000B9BD0000}"/>
    <cellStyle name="Normal 3 6 3 4 5" xfId="10864" xr:uid="{00000000-0005-0000-0000-0000BABD0000}"/>
    <cellStyle name="Normal 3 6 3 4 5 2" xfId="37614" xr:uid="{00000000-0005-0000-0000-0000BBBD0000}"/>
    <cellStyle name="Normal 3 6 3 4 6" xfId="15709" xr:uid="{00000000-0005-0000-0000-0000BCBD0000}"/>
    <cellStyle name="Normal 3 6 3 4 6 2" xfId="42459" xr:uid="{00000000-0005-0000-0000-0000BDBD0000}"/>
    <cellStyle name="Normal 3 6 3 4 7" xfId="18110" xr:uid="{00000000-0005-0000-0000-0000BEBD0000}"/>
    <cellStyle name="Normal 3 6 3 4 7 2" xfId="44857" xr:uid="{00000000-0005-0000-0000-0000BFBD0000}"/>
    <cellStyle name="Normal 3 6 3 4 8" xfId="20561" xr:uid="{00000000-0005-0000-0000-0000C0BD0000}"/>
    <cellStyle name="Normal 3 6 3 4 8 2" xfId="47308" xr:uid="{00000000-0005-0000-0000-0000C1BD0000}"/>
    <cellStyle name="Normal 3 6 3 4 9" xfId="25427" xr:uid="{00000000-0005-0000-0000-0000C2BD0000}"/>
    <cellStyle name="Normal 3 6 3 4 9 2" xfId="52172" xr:uid="{00000000-0005-0000-0000-0000C3BD0000}"/>
    <cellStyle name="Normal 3 6 3 5" xfId="1630" xr:uid="{00000000-0005-0000-0000-0000C4BD0000}"/>
    <cellStyle name="Normal 3 6 3 5 2" xfId="4113" xr:uid="{00000000-0005-0000-0000-0000C5BD0000}"/>
    <cellStyle name="Normal 3 6 3 5 2 2" xfId="8966" xr:uid="{00000000-0005-0000-0000-0000C6BD0000}"/>
    <cellStyle name="Normal 3 6 3 5 2 2 2" xfId="35716" xr:uid="{00000000-0005-0000-0000-0000C7BD0000}"/>
    <cellStyle name="Normal 3 6 3 5 2 3" xfId="13708" xr:uid="{00000000-0005-0000-0000-0000C8BD0000}"/>
    <cellStyle name="Normal 3 6 3 5 2 3 2" xfId="40458" xr:uid="{00000000-0005-0000-0000-0000C9BD0000}"/>
    <cellStyle name="Normal 3 6 3 5 2 4" xfId="23509" xr:uid="{00000000-0005-0000-0000-0000CABD0000}"/>
    <cellStyle name="Normal 3 6 3 5 2 4 2" xfId="50256" xr:uid="{00000000-0005-0000-0000-0000CBBD0000}"/>
    <cellStyle name="Normal 3 6 3 5 2 5" xfId="30865" xr:uid="{00000000-0005-0000-0000-0000CCBD0000}"/>
    <cellStyle name="Normal 3 6 3 5 3" xfId="6492" xr:uid="{00000000-0005-0000-0000-0000CDBD0000}"/>
    <cellStyle name="Normal 3 6 3 5 3 2" xfId="33242" xr:uid="{00000000-0005-0000-0000-0000CEBD0000}"/>
    <cellStyle name="Normal 3 6 3 5 4" xfId="11338" xr:uid="{00000000-0005-0000-0000-0000CFBD0000}"/>
    <cellStyle name="Normal 3 6 3 5 4 2" xfId="38088" xr:uid="{00000000-0005-0000-0000-0000D0BD0000}"/>
    <cellStyle name="Normal 3 6 3 5 5" xfId="16183" xr:uid="{00000000-0005-0000-0000-0000D1BD0000}"/>
    <cellStyle name="Normal 3 6 3 5 5 2" xfId="42933" xr:uid="{00000000-0005-0000-0000-0000D2BD0000}"/>
    <cellStyle name="Normal 3 6 3 5 6" xfId="18584" xr:uid="{00000000-0005-0000-0000-0000D3BD0000}"/>
    <cellStyle name="Normal 3 6 3 5 6 2" xfId="45331" xr:uid="{00000000-0005-0000-0000-0000D4BD0000}"/>
    <cellStyle name="Normal 3 6 3 5 7" xfId="21035" xr:uid="{00000000-0005-0000-0000-0000D5BD0000}"/>
    <cellStyle name="Normal 3 6 3 5 7 2" xfId="47782" xr:uid="{00000000-0005-0000-0000-0000D6BD0000}"/>
    <cellStyle name="Normal 3 6 3 5 8" xfId="25901" xr:uid="{00000000-0005-0000-0000-0000D7BD0000}"/>
    <cellStyle name="Normal 3 6 3 5 8 2" xfId="52646" xr:uid="{00000000-0005-0000-0000-0000D8BD0000}"/>
    <cellStyle name="Normal 3 6 3 5 9" xfId="28391" xr:uid="{00000000-0005-0000-0000-0000D9BD0000}"/>
    <cellStyle name="Normal 3 6 3 6" xfId="2106" xr:uid="{00000000-0005-0000-0000-0000DABD0000}"/>
    <cellStyle name="Normal 3 6 3 6 2" xfId="4589" xr:uid="{00000000-0005-0000-0000-0000DBBD0000}"/>
    <cellStyle name="Normal 3 6 3 6 2 2" xfId="9440" xr:uid="{00000000-0005-0000-0000-0000DCBD0000}"/>
    <cellStyle name="Normal 3 6 3 6 2 2 2" xfId="36190" xr:uid="{00000000-0005-0000-0000-0000DDBD0000}"/>
    <cellStyle name="Normal 3 6 3 6 2 3" xfId="14182" xr:uid="{00000000-0005-0000-0000-0000DEBD0000}"/>
    <cellStyle name="Normal 3 6 3 6 2 3 2" xfId="40932" xr:uid="{00000000-0005-0000-0000-0000DFBD0000}"/>
    <cellStyle name="Normal 3 6 3 6 2 4" xfId="23983" xr:uid="{00000000-0005-0000-0000-0000E0BD0000}"/>
    <cellStyle name="Normal 3 6 3 6 2 4 2" xfId="50730" xr:uid="{00000000-0005-0000-0000-0000E1BD0000}"/>
    <cellStyle name="Normal 3 6 3 6 2 5" xfId="31339" xr:uid="{00000000-0005-0000-0000-0000E2BD0000}"/>
    <cellStyle name="Normal 3 6 3 6 3" xfId="6966" xr:uid="{00000000-0005-0000-0000-0000E3BD0000}"/>
    <cellStyle name="Normal 3 6 3 6 3 2" xfId="33716" xr:uid="{00000000-0005-0000-0000-0000E4BD0000}"/>
    <cellStyle name="Normal 3 6 3 6 4" xfId="11812" xr:uid="{00000000-0005-0000-0000-0000E5BD0000}"/>
    <cellStyle name="Normal 3 6 3 6 4 2" xfId="38562" xr:uid="{00000000-0005-0000-0000-0000E6BD0000}"/>
    <cellStyle name="Normal 3 6 3 6 5" xfId="16657" xr:uid="{00000000-0005-0000-0000-0000E7BD0000}"/>
    <cellStyle name="Normal 3 6 3 6 5 2" xfId="43407" xr:uid="{00000000-0005-0000-0000-0000E8BD0000}"/>
    <cellStyle name="Normal 3 6 3 6 6" xfId="19058" xr:uid="{00000000-0005-0000-0000-0000E9BD0000}"/>
    <cellStyle name="Normal 3 6 3 6 6 2" xfId="45805" xr:uid="{00000000-0005-0000-0000-0000EABD0000}"/>
    <cellStyle name="Normal 3 6 3 6 7" xfId="21509" xr:uid="{00000000-0005-0000-0000-0000EBBD0000}"/>
    <cellStyle name="Normal 3 6 3 6 7 2" xfId="48256" xr:uid="{00000000-0005-0000-0000-0000ECBD0000}"/>
    <cellStyle name="Normal 3 6 3 6 8" xfId="26375" xr:uid="{00000000-0005-0000-0000-0000EDBD0000}"/>
    <cellStyle name="Normal 3 6 3 6 8 2" xfId="53120" xr:uid="{00000000-0005-0000-0000-0000EEBD0000}"/>
    <cellStyle name="Normal 3 6 3 6 9" xfId="28865" xr:uid="{00000000-0005-0000-0000-0000EFBD0000}"/>
    <cellStyle name="Normal 3 6 3 7" xfId="3081" xr:uid="{00000000-0005-0000-0000-0000F0BD0000}"/>
    <cellStyle name="Normal 3 6 3 7 2" xfId="7940" xr:uid="{00000000-0005-0000-0000-0000F1BD0000}"/>
    <cellStyle name="Normal 3 6 3 7 2 2" xfId="34690" xr:uid="{00000000-0005-0000-0000-0000F2BD0000}"/>
    <cellStyle name="Normal 3 6 3 7 3" xfId="12760" xr:uid="{00000000-0005-0000-0000-0000F3BD0000}"/>
    <cellStyle name="Normal 3 6 3 7 3 2" xfId="39510" xr:uid="{00000000-0005-0000-0000-0000F4BD0000}"/>
    <cellStyle name="Normal 3 6 3 7 4" xfId="22483" xr:uid="{00000000-0005-0000-0000-0000F5BD0000}"/>
    <cellStyle name="Normal 3 6 3 7 4 2" xfId="49230" xr:uid="{00000000-0005-0000-0000-0000F6BD0000}"/>
    <cellStyle name="Normal 3 6 3 7 5" xfId="29839" xr:uid="{00000000-0005-0000-0000-0000F7BD0000}"/>
    <cellStyle name="Normal 3 6 3 8" xfId="5544" xr:uid="{00000000-0005-0000-0000-0000F8BD0000}"/>
    <cellStyle name="Normal 3 6 3 8 2" xfId="32294" xr:uid="{00000000-0005-0000-0000-0000F9BD0000}"/>
    <cellStyle name="Normal 3 6 3 9" xfId="10389" xr:uid="{00000000-0005-0000-0000-0000FABD0000}"/>
    <cellStyle name="Normal 3 6 3 9 2" xfId="37139" xr:uid="{00000000-0005-0000-0000-0000FBBD0000}"/>
    <cellStyle name="Normal 3 6 4" xfId="581" xr:uid="{00000000-0005-0000-0000-0000FCBD0000}"/>
    <cellStyle name="Normal 3 6 4 10" xfId="17659" xr:uid="{00000000-0005-0000-0000-0000FDBD0000}"/>
    <cellStyle name="Normal 3 6 4 10 2" xfId="44406" xr:uid="{00000000-0005-0000-0000-0000FEBD0000}"/>
    <cellStyle name="Normal 3 6 4 11" xfId="20117" xr:uid="{00000000-0005-0000-0000-0000FFBD0000}"/>
    <cellStyle name="Normal 3 6 4 11 2" xfId="46864" xr:uid="{00000000-0005-0000-0000-000000BE0000}"/>
    <cellStyle name="Normal 3 6 4 12" xfId="24983" xr:uid="{00000000-0005-0000-0000-000001BE0000}"/>
    <cellStyle name="Normal 3 6 4 12 2" xfId="51729" xr:uid="{00000000-0005-0000-0000-000002BE0000}"/>
    <cellStyle name="Normal 3 6 4 13" xfId="27396" xr:uid="{00000000-0005-0000-0000-000003BE0000}"/>
    <cellStyle name="Normal 3 6 4 2" xfId="913" xr:uid="{00000000-0005-0000-0000-000004BE0000}"/>
    <cellStyle name="Normal 3 6 4 2 10" xfId="20355" xr:uid="{00000000-0005-0000-0000-000005BE0000}"/>
    <cellStyle name="Normal 3 6 4 2 10 2" xfId="47102" xr:uid="{00000000-0005-0000-0000-000006BE0000}"/>
    <cellStyle name="Normal 3 6 4 2 11" xfId="25221" xr:uid="{00000000-0005-0000-0000-000007BE0000}"/>
    <cellStyle name="Normal 3 6 4 2 11 2" xfId="51966" xr:uid="{00000000-0005-0000-0000-000008BE0000}"/>
    <cellStyle name="Normal 3 6 4 2 12" xfId="27685" xr:uid="{00000000-0005-0000-0000-000009BE0000}"/>
    <cellStyle name="Normal 3 6 4 2 2" xfId="1420" xr:uid="{00000000-0005-0000-0000-00000ABE0000}"/>
    <cellStyle name="Normal 3 6 4 2 2 10" xfId="28185" xr:uid="{00000000-0005-0000-0000-00000BBE0000}"/>
    <cellStyle name="Normal 3 6 4 2 2 2" xfId="2848" xr:uid="{00000000-0005-0000-0000-00000CBE0000}"/>
    <cellStyle name="Normal 3 6 4 2 2 2 2" xfId="5331" xr:uid="{00000000-0005-0000-0000-00000DBE0000}"/>
    <cellStyle name="Normal 3 6 4 2 2 2 2 2" xfId="10182" xr:uid="{00000000-0005-0000-0000-00000EBE0000}"/>
    <cellStyle name="Normal 3 6 4 2 2 2 2 2 2" xfId="36932" xr:uid="{00000000-0005-0000-0000-00000FBE0000}"/>
    <cellStyle name="Normal 3 6 4 2 2 2 2 3" xfId="14924" xr:uid="{00000000-0005-0000-0000-000010BE0000}"/>
    <cellStyle name="Normal 3 6 4 2 2 2 2 3 2" xfId="41674" xr:uid="{00000000-0005-0000-0000-000011BE0000}"/>
    <cellStyle name="Normal 3 6 4 2 2 2 2 4" xfId="24725" xr:uid="{00000000-0005-0000-0000-000012BE0000}"/>
    <cellStyle name="Normal 3 6 4 2 2 2 2 4 2" xfId="51472" xr:uid="{00000000-0005-0000-0000-000013BE0000}"/>
    <cellStyle name="Normal 3 6 4 2 2 2 2 5" xfId="32081" xr:uid="{00000000-0005-0000-0000-000014BE0000}"/>
    <cellStyle name="Normal 3 6 4 2 2 2 3" xfId="7708" xr:uid="{00000000-0005-0000-0000-000015BE0000}"/>
    <cellStyle name="Normal 3 6 4 2 2 2 3 2" xfId="34458" xr:uid="{00000000-0005-0000-0000-000016BE0000}"/>
    <cellStyle name="Normal 3 6 4 2 2 2 4" xfId="12554" xr:uid="{00000000-0005-0000-0000-000017BE0000}"/>
    <cellStyle name="Normal 3 6 4 2 2 2 4 2" xfId="39304" xr:uid="{00000000-0005-0000-0000-000018BE0000}"/>
    <cellStyle name="Normal 3 6 4 2 2 2 5" xfId="17399" xr:uid="{00000000-0005-0000-0000-000019BE0000}"/>
    <cellStyle name="Normal 3 6 4 2 2 2 5 2" xfId="44149" xr:uid="{00000000-0005-0000-0000-00001ABE0000}"/>
    <cellStyle name="Normal 3 6 4 2 2 2 6" xfId="19800" xr:uid="{00000000-0005-0000-0000-00001BBE0000}"/>
    <cellStyle name="Normal 3 6 4 2 2 2 6 2" xfId="46547" xr:uid="{00000000-0005-0000-0000-00001CBE0000}"/>
    <cellStyle name="Normal 3 6 4 2 2 2 7" xfId="22251" xr:uid="{00000000-0005-0000-0000-00001DBE0000}"/>
    <cellStyle name="Normal 3 6 4 2 2 2 7 2" xfId="48998" xr:uid="{00000000-0005-0000-0000-00001EBE0000}"/>
    <cellStyle name="Normal 3 6 4 2 2 2 8" xfId="27117" xr:uid="{00000000-0005-0000-0000-00001FBE0000}"/>
    <cellStyle name="Normal 3 6 4 2 2 2 8 2" xfId="53862" xr:uid="{00000000-0005-0000-0000-000020BE0000}"/>
    <cellStyle name="Normal 3 6 4 2 2 2 9" xfId="29607" xr:uid="{00000000-0005-0000-0000-000021BE0000}"/>
    <cellStyle name="Normal 3 6 4 2 2 3" xfId="3903" xr:uid="{00000000-0005-0000-0000-000022BE0000}"/>
    <cellStyle name="Normal 3 6 4 2 2 3 2" xfId="8760" xr:uid="{00000000-0005-0000-0000-000023BE0000}"/>
    <cellStyle name="Normal 3 6 4 2 2 3 2 2" xfId="35510" xr:uid="{00000000-0005-0000-0000-000024BE0000}"/>
    <cellStyle name="Normal 3 6 4 2 2 3 3" xfId="13502" xr:uid="{00000000-0005-0000-0000-000025BE0000}"/>
    <cellStyle name="Normal 3 6 4 2 2 3 3 2" xfId="40252" xr:uid="{00000000-0005-0000-0000-000026BE0000}"/>
    <cellStyle name="Normal 3 6 4 2 2 3 4" xfId="23303" xr:uid="{00000000-0005-0000-0000-000027BE0000}"/>
    <cellStyle name="Normal 3 6 4 2 2 3 4 2" xfId="50050" xr:uid="{00000000-0005-0000-0000-000028BE0000}"/>
    <cellStyle name="Normal 3 6 4 2 2 3 5" xfId="30659" xr:uid="{00000000-0005-0000-0000-000029BE0000}"/>
    <cellStyle name="Normal 3 6 4 2 2 4" xfId="6286" xr:uid="{00000000-0005-0000-0000-00002ABE0000}"/>
    <cellStyle name="Normal 3 6 4 2 2 4 2" xfId="33036" xr:uid="{00000000-0005-0000-0000-00002BBE0000}"/>
    <cellStyle name="Normal 3 6 4 2 2 5" xfId="11132" xr:uid="{00000000-0005-0000-0000-00002CBE0000}"/>
    <cellStyle name="Normal 3 6 4 2 2 5 2" xfId="37882" xr:uid="{00000000-0005-0000-0000-00002DBE0000}"/>
    <cellStyle name="Normal 3 6 4 2 2 6" xfId="15977" xr:uid="{00000000-0005-0000-0000-00002EBE0000}"/>
    <cellStyle name="Normal 3 6 4 2 2 6 2" xfId="42727" xr:uid="{00000000-0005-0000-0000-00002FBE0000}"/>
    <cellStyle name="Normal 3 6 4 2 2 7" xfId="18378" xr:uid="{00000000-0005-0000-0000-000030BE0000}"/>
    <cellStyle name="Normal 3 6 4 2 2 7 2" xfId="45125" xr:uid="{00000000-0005-0000-0000-000031BE0000}"/>
    <cellStyle name="Normal 3 6 4 2 2 8" xfId="20829" xr:uid="{00000000-0005-0000-0000-000032BE0000}"/>
    <cellStyle name="Normal 3 6 4 2 2 8 2" xfId="47576" xr:uid="{00000000-0005-0000-0000-000033BE0000}"/>
    <cellStyle name="Normal 3 6 4 2 2 9" xfId="25695" xr:uid="{00000000-0005-0000-0000-000034BE0000}"/>
    <cellStyle name="Normal 3 6 4 2 2 9 2" xfId="52440" xr:uid="{00000000-0005-0000-0000-000035BE0000}"/>
    <cellStyle name="Normal 3 6 4 2 3" xfId="1899" xr:uid="{00000000-0005-0000-0000-000036BE0000}"/>
    <cellStyle name="Normal 3 6 4 2 3 2" xfId="4382" xr:uid="{00000000-0005-0000-0000-000037BE0000}"/>
    <cellStyle name="Normal 3 6 4 2 3 2 2" xfId="9234" xr:uid="{00000000-0005-0000-0000-000038BE0000}"/>
    <cellStyle name="Normal 3 6 4 2 3 2 2 2" xfId="35984" xr:uid="{00000000-0005-0000-0000-000039BE0000}"/>
    <cellStyle name="Normal 3 6 4 2 3 2 3" xfId="13976" xr:uid="{00000000-0005-0000-0000-00003ABE0000}"/>
    <cellStyle name="Normal 3 6 4 2 3 2 3 2" xfId="40726" xr:uid="{00000000-0005-0000-0000-00003BBE0000}"/>
    <cellStyle name="Normal 3 6 4 2 3 2 4" xfId="23777" xr:uid="{00000000-0005-0000-0000-00003CBE0000}"/>
    <cellStyle name="Normal 3 6 4 2 3 2 4 2" xfId="50524" xr:uid="{00000000-0005-0000-0000-00003DBE0000}"/>
    <cellStyle name="Normal 3 6 4 2 3 2 5" xfId="31133" xr:uid="{00000000-0005-0000-0000-00003EBE0000}"/>
    <cellStyle name="Normal 3 6 4 2 3 3" xfId="6760" xr:uid="{00000000-0005-0000-0000-00003FBE0000}"/>
    <cellStyle name="Normal 3 6 4 2 3 3 2" xfId="33510" xr:uid="{00000000-0005-0000-0000-000040BE0000}"/>
    <cellStyle name="Normal 3 6 4 2 3 4" xfId="11606" xr:uid="{00000000-0005-0000-0000-000041BE0000}"/>
    <cellStyle name="Normal 3 6 4 2 3 4 2" xfId="38356" xr:uid="{00000000-0005-0000-0000-000042BE0000}"/>
    <cellStyle name="Normal 3 6 4 2 3 5" xfId="16451" xr:uid="{00000000-0005-0000-0000-000043BE0000}"/>
    <cellStyle name="Normal 3 6 4 2 3 5 2" xfId="43201" xr:uid="{00000000-0005-0000-0000-000044BE0000}"/>
    <cellStyle name="Normal 3 6 4 2 3 6" xfId="18852" xr:uid="{00000000-0005-0000-0000-000045BE0000}"/>
    <cellStyle name="Normal 3 6 4 2 3 6 2" xfId="45599" xr:uid="{00000000-0005-0000-0000-000046BE0000}"/>
    <cellStyle name="Normal 3 6 4 2 3 7" xfId="21303" xr:uid="{00000000-0005-0000-0000-000047BE0000}"/>
    <cellStyle name="Normal 3 6 4 2 3 7 2" xfId="48050" xr:uid="{00000000-0005-0000-0000-000048BE0000}"/>
    <cellStyle name="Normal 3 6 4 2 3 8" xfId="26169" xr:uid="{00000000-0005-0000-0000-000049BE0000}"/>
    <cellStyle name="Normal 3 6 4 2 3 8 2" xfId="52914" xr:uid="{00000000-0005-0000-0000-00004ABE0000}"/>
    <cellStyle name="Normal 3 6 4 2 3 9" xfId="28659" xr:uid="{00000000-0005-0000-0000-00004BBE0000}"/>
    <cellStyle name="Normal 3 6 4 2 4" xfId="2374" xr:uid="{00000000-0005-0000-0000-00004CBE0000}"/>
    <cellStyle name="Normal 3 6 4 2 4 2" xfId="4857" xr:uid="{00000000-0005-0000-0000-00004DBE0000}"/>
    <cellStyle name="Normal 3 6 4 2 4 2 2" xfId="9708" xr:uid="{00000000-0005-0000-0000-00004EBE0000}"/>
    <cellStyle name="Normal 3 6 4 2 4 2 2 2" xfId="36458" xr:uid="{00000000-0005-0000-0000-00004FBE0000}"/>
    <cellStyle name="Normal 3 6 4 2 4 2 3" xfId="14450" xr:uid="{00000000-0005-0000-0000-000050BE0000}"/>
    <cellStyle name="Normal 3 6 4 2 4 2 3 2" xfId="41200" xr:uid="{00000000-0005-0000-0000-000051BE0000}"/>
    <cellStyle name="Normal 3 6 4 2 4 2 4" xfId="24251" xr:uid="{00000000-0005-0000-0000-000052BE0000}"/>
    <cellStyle name="Normal 3 6 4 2 4 2 4 2" xfId="50998" xr:uid="{00000000-0005-0000-0000-000053BE0000}"/>
    <cellStyle name="Normal 3 6 4 2 4 2 5" xfId="31607" xr:uid="{00000000-0005-0000-0000-000054BE0000}"/>
    <cellStyle name="Normal 3 6 4 2 4 3" xfId="7234" xr:uid="{00000000-0005-0000-0000-000055BE0000}"/>
    <cellStyle name="Normal 3 6 4 2 4 3 2" xfId="33984" xr:uid="{00000000-0005-0000-0000-000056BE0000}"/>
    <cellStyle name="Normal 3 6 4 2 4 4" xfId="12080" xr:uid="{00000000-0005-0000-0000-000057BE0000}"/>
    <cellStyle name="Normal 3 6 4 2 4 4 2" xfId="38830" xr:uid="{00000000-0005-0000-0000-000058BE0000}"/>
    <cellStyle name="Normal 3 6 4 2 4 5" xfId="16925" xr:uid="{00000000-0005-0000-0000-000059BE0000}"/>
    <cellStyle name="Normal 3 6 4 2 4 5 2" xfId="43675" xr:uid="{00000000-0005-0000-0000-00005ABE0000}"/>
    <cellStyle name="Normal 3 6 4 2 4 6" xfId="19326" xr:uid="{00000000-0005-0000-0000-00005BBE0000}"/>
    <cellStyle name="Normal 3 6 4 2 4 6 2" xfId="46073" xr:uid="{00000000-0005-0000-0000-00005CBE0000}"/>
    <cellStyle name="Normal 3 6 4 2 4 7" xfId="21777" xr:uid="{00000000-0005-0000-0000-00005DBE0000}"/>
    <cellStyle name="Normal 3 6 4 2 4 7 2" xfId="48524" xr:uid="{00000000-0005-0000-0000-00005EBE0000}"/>
    <cellStyle name="Normal 3 6 4 2 4 8" xfId="26643" xr:uid="{00000000-0005-0000-0000-00005FBE0000}"/>
    <cellStyle name="Normal 3 6 4 2 4 8 2" xfId="53388" xr:uid="{00000000-0005-0000-0000-000060BE0000}"/>
    <cellStyle name="Normal 3 6 4 2 4 9" xfId="29133" xr:uid="{00000000-0005-0000-0000-000061BE0000}"/>
    <cellStyle name="Normal 3 6 4 2 5" xfId="3401" xr:uid="{00000000-0005-0000-0000-000062BE0000}"/>
    <cellStyle name="Normal 3 6 4 2 5 2" xfId="8260" xr:uid="{00000000-0005-0000-0000-000063BE0000}"/>
    <cellStyle name="Normal 3 6 4 2 5 2 2" xfId="35010" xr:uid="{00000000-0005-0000-0000-000064BE0000}"/>
    <cellStyle name="Normal 3 6 4 2 5 3" xfId="13028" xr:uid="{00000000-0005-0000-0000-000065BE0000}"/>
    <cellStyle name="Normal 3 6 4 2 5 3 2" xfId="39778" xr:uid="{00000000-0005-0000-0000-000066BE0000}"/>
    <cellStyle name="Normal 3 6 4 2 5 4" xfId="22803" xr:uid="{00000000-0005-0000-0000-000067BE0000}"/>
    <cellStyle name="Normal 3 6 4 2 5 4 2" xfId="49550" xr:uid="{00000000-0005-0000-0000-000068BE0000}"/>
    <cellStyle name="Normal 3 6 4 2 5 5" xfId="30159" xr:uid="{00000000-0005-0000-0000-000069BE0000}"/>
    <cellStyle name="Normal 3 6 4 2 6" xfId="5812" xr:uid="{00000000-0005-0000-0000-00006ABE0000}"/>
    <cellStyle name="Normal 3 6 4 2 6 2" xfId="32562" xr:uid="{00000000-0005-0000-0000-00006BBE0000}"/>
    <cellStyle name="Normal 3 6 4 2 7" xfId="10658" xr:uid="{00000000-0005-0000-0000-00006CBE0000}"/>
    <cellStyle name="Normal 3 6 4 2 7 2" xfId="37408" xr:uid="{00000000-0005-0000-0000-00006DBE0000}"/>
    <cellStyle name="Normal 3 6 4 2 8" xfId="15503" xr:uid="{00000000-0005-0000-0000-00006EBE0000}"/>
    <cellStyle name="Normal 3 6 4 2 8 2" xfId="42253" xr:uid="{00000000-0005-0000-0000-00006FBE0000}"/>
    <cellStyle name="Normal 3 6 4 2 9" xfId="17902" xr:uid="{00000000-0005-0000-0000-000070BE0000}"/>
    <cellStyle name="Normal 3 6 4 2 9 2" xfId="44649" xr:uid="{00000000-0005-0000-0000-000071BE0000}"/>
    <cellStyle name="Normal 3 6 4 3" xfId="1181" xr:uid="{00000000-0005-0000-0000-000072BE0000}"/>
    <cellStyle name="Normal 3 6 4 3 10" xfId="27948" xr:uid="{00000000-0005-0000-0000-000073BE0000}"/>
    <cellStyle name="Normal 3 6 4 3 2" xfId="2611" xr:uid="{00000000-0005-0000-0000-000074BE0000}"/>
    <cellStyle name="Normal 3 6 4 3 2 2" xfId="5094" xr:uid="{00000000-0005-0000-0000-000075BE0000}"/>
    <cellStyle name="Normal 3 6 4 3 2 2 2" xfId="9945" xr:uid="{00000000-0005-0000-0000-000076BE0000}"/>
    <cellStyle name="Normal 3 6 4 3 2 2 2 2" xfId="36695" xr:uid="{00000000-0005-0000-0000-000077BE0000}"/>
    <cellStyle name="Normal 3 6 4 3 2 2 3" xfId="14687" xr:uid="{00000000-0005-0000-0000-000078BE0000}"/>
    <cellStyle name="Normal 3 6 4 3 2 2 3 2" xfId="41437" xr:uid="{00000000-0005-0000-0000-000079BE0000}"/>
    <cellStyle name="Normal 3 6 4 3 2 2 4" xfId="24488" xr:uid="{00000000-0005-0000-0000-00007ABE0000}"/>
    <cellStyle name="Normal 3 6 4 3 2 2 4 2" xfId="51235" xr:uid="{00000000-0005-0000-0000-00007BBE0000}"/>
    <cellStyle name="Normal 3 6 4 3 2 2 5" xfId="31844" xr:uid="{00000000-0005-0000-0000-00007CBE0000}"/>
    <cellStyle name="Normal 3 6 4 3 2 3" xfId="7471" xr:uid="{00000000-0005-0000-0000-00007DBE0000}"/>
    <cellStyle name="Normal 3 6 4 3 2 3 2" xfId="34221" xr:uid="{00000000-0005-0000-0000-00007EBE0000}"/>
    <cellStyle name="Normal 3 6 4 3 2 4" xfId="12317" xr:uid="{00000000-0005-0000-0000-00007FBE0000}"/>
    <cellStyle name="Normal 3 6 4 3 2 4 2" xfId="39067" xr:uid="{00000000-0005-0000-0000-000080BE0000}"/>
    <cellStyle name="Normal 3 6 4 3 2 5" xfId="17162" xr:uid="{00000000-0005-0000-0000-000081BE0000}"/>
    <cellStyle name="Normal 3 6 4 3 2 5 2" xfId="43912" xr:uid="{00000000-0005-0000-0000-000082BE0000}"/>
    <cellStyle name="Normal 3 6 4 3 2 6" xfId="19563" xr:uid="{00000000-0005-0000-0000-000083BE0000}"/>
    <cellStyle name="Normal 3 6 4 3 2 6 2" xfId="46310" xr:uid="{00000000-0005-0000-0000-000084BE0000}"/>
    <cellStyle name="Normal 3 6 4 3 2 7" xfId="22014" xr:uid="{00000000-0005-0000-0000-000085BE0000}"/>
    <cellStyle name="Normal 3 6 4 3 2 7 2" xfId="48761" xr:uid="{00000000-0005-0000-0000-000086BE0000}"/>
    <cellStyle name="Normal 3 6 4 3 2 8" xfId="26880" xr:uid="{00000000-0005-0000-0000-000087BE0000}"/>
    <cellStyle name="Normal 3 6 4 3 2 8 2" xfId="53625" xr:uid="{00000000-0005-0000-0000-000088BE0000}"/>
    <cellStyle name="Normal 3 6 4 3 2 9" xfId="29370" xr:uid="{00000000-0005-0000-0000-000089BE0000}"/>
    <cellStyle name="Normal 3 6 4 3 3" xfId="3665" xr:uid="{00000000-0005-0000-0000-00008ABE0000}"/>
    <cellStyle name="Normal 3 6 4 3 3 2" xfId="8523" xr:uid="{00000000-0005-0000-0000-00008BBE0000}"/>
    <cellStyle name="Normal 3 6 4 3 3 2 2" xfId="35273" xr:uid="{00000000-0005-0000-0000-00008CBE0000}"/>
    <cellStyle name="Normal 3 6 4 3 3 3" xfId="13265" xr:uid="{00000000-0005-0000-0000-00008DBE0000}"/>
    <cellStyle name="Normal 3 6 4 3 3 3 2" xfId="40015" xr:uid="{00000000-0005-0000-0000-00008EBE0000}"/>
    <cellStyle name="Normal 3 6 4 3 3 4" xfId="23066" xr:uid="{00000000-0005-0000-0000-00008FBE0000}"/>
    <cellStyle name="Normal 3 6 4 3 3 4 2" xfId="49813" xr:uid="{00000000-0005-0000-0000-000090BE0000}"/>
    <cellStyle name="Normal 3 6 4 3 3 5" xfId="30422" xr:uid="{00000000-0005-0000-0000-000091BE0000}"/>
    <cellStyle name="Normal 3 6 4 3 4" xfId="6049" xr:uid="{00000000-0005-0000-0000-000092BE0000}"/>
    <cellStyle name="Normal 3 6 4 3 4 2" xfId="32799" xr:uid="{00000000-0005-0000-0000-000093BE0000}"/>
    <cellStyle name="Normal 3 6 4 3 5" xfId="10895" xr:uid="{00000000-0005-0000-0000-000094BE0000}"/>
    <cellStyle name="Normal 3 6 4 3 5 2" xfId="37645" xr:uid="{00000000-0005-0000-0000-000095BE0000}"/>
    <cellStyle name="Normal 3 6 4 3 6" xfId="15740" xr:uid="{00000000-0005-0000-0000-000096BE0000}"/>
    <cellStyle name="Normal 3 6 4 3 6 2" xfId="42490" xr:uid="{00000000-0005-0000-0000-000097BE0000}"/>
    <cellStyle name="Normal 3 6 4 3 7" xfId="18141" xr:uid="{00000000-0005-0000-0000-000098BE0000}"/>
    <cellStyle name="Normal 3 6 4 3 7 2" xfId="44888" xr:uid="{00000000-0005-0000-0000-000099BE0000}"/>
    <cellStyle name="Normal 3 6 4 3 8" xfId="20592" xr:uid="{00000000-0005-0000-0000-00009ABE0000}"/>
    <cellStyle name="Normal 3 6 4 3 8 2" xfId="47339" xr:uid="{00000000-0005-0000-0000-00009BBE0000}"/>
    <cellStyle name="Normal 3 6 4 3 9" xfId="25458" xr:uid="{00000000-0005-0000-0000-00009CBE0000}"/>
    <cellStyle name="Normal 3 6 4 3 9 2" xfId="52203" xr:uid="{00000000-0005-0000-0000-00009DBE0000}"/>
    <cellStyle name="Normal 3 6 4 4" xfId="1661" xr:uid="{00000000-0005-0000-0000-00009EBE0000}"/>
    <cellStyle name="Normal 3 6 4 4 2" xfId="4144" xr:uid="{00000000-0005-0000-0000-00009FBE0000}"/>
    <cellStyle name="Normal 3 6 4 4 2 2" xfId="8997" xr:uid="{00000000-0005-0000-0000-0000A0BE0000}"/>
    <cellStyle name="Normal 3 6 4 4 2 2 2" xfId="35747" xr:uid="{00000000-0005-0000-0000-0000A1BE0000}"/>
    <cellStyle name="Normal 3 6 4 4 2 3" xfId="13739" xr:uid="{00000000-0005-0000-0000-0000A2BE0000}"/>
    <cellStyle name="Normal 3 6 4 4 2 3 2" xfId="40489" xr:uid="{00000000-0005-0000-0000-0000A3BE0000}"/>
    <cellStyle name="Normal 3 6 4 4 2 4" xfId="23540" xr:uid="{00000000-0005-0000-0000-0000A4BE0000}"/>
    <cellStyle name="Normal 3 6 4 4 2 4 2" xfId="50287" xr:uid="{00000000-0005-0000-0000-0000A5BE0000}"/>
    <cellStyle name="Normal 3 6 4 4 2 5" xfId="30896" xr:uid="{00000000-0005-0000-0000-0000A6BE0000}"/>
    <cellStyle name="Normal 3 6 4 4 3" xfId="6523" xr:uid="{00000000-0005-0000-0000-0000A7BE0000}"/>
    <cellStyle name="Normal 3 6 4 4 3 2" xfId="33273" xr:uid="{00000000-0005-0000-0000-0000A8BE0000}"/>
    <cellStyle name="Normal 3 6 4 4 4" xfId="11369" xr:uid="{00000000-0005-0000-0000-0000A9BE0000}"/>
    <cellStyle name="Normal 3 6 4 4 4 2" xfId="38119" xr:uid="{00000000-0005-0000-0000-0000AABE0000}"/>
    <cellStyle name="Normal 3 6 4 4 5" xfId="16214" xr:uid="{00000000-0005-0000-0000-0000ABBE0000}"/>
    <cellStyle name="Normal 3 6 4 4 5 2" xfId="42964" xr:uid="{00000000-0005-0000-0000-0000ACBE0000}"/>
    <cellStyle name="Normal 3 6 4 4 6" xfId="18615" xr:uid="{00000000-0005-0000-0000-0000ADBE0000}"/>
    <cellStyle name="Normal 3 6 4 4 6 2" xfId="45362" xr:uid="{00000000-0005-0000-0000-0000AEBE0000}"/>
    <cellStyle name="Normal 3 6 4 4 7" xfId="21066" xr:uid="{00000000-0005-0000-0000-0000AFBE0000}"/>
    <cellStyle name="Normal 3 6 4 4 7 2" xfId="47813" xr:uid="{00000000-0005-0000-0000-0000B0BE0000}"/>
    <cellStyle name="Normal 3 6 4 4 8" xfId="25932" xr:uid="{00000000-0005-0000-0000-0000B1BE0000}"/>
    <cellStyle name="Normal 3 6 4 4 8 2" xfId="52677" xr:uid="{00000000-0005-0000-0000-0000B2BE0000}"/>
    <cellStyle name="Normal 3 6 4 4 9" xfId="28422" xr:uid="{00000000-0005-0000-0000-0000B3BE0000}"/>
    <cellStyle name="Normal 3 6 4 5" xfId="2137" xr:uid="{00000000-0005-0000-0000-0000B4BE0000}"/>
    <cellStyle name="Normal 3 6 4 5 2" xfId="4620" xr:uid="{00000000-0005-0000-0000-0000B5BE0000}"/>
    <cellStyle name="Normal 3 6 4 5 2 2" xfId="9471" xr:uid="{00000000-0005-0000-0000-0000B6BE0000}"/>
    <cellStyle name="Normal 3 6 4 5 2 2 2" xfId="36221" xr:uid="{00000000-0005-0000-0000-0000B7BE0000}"/>
    <cellStyle name="Normal 3 6 4 5 2 3" xfId="14213" xr:uid="{00000000-0005-0000-0000-0000B8BE0000}"/>
    <cellStyle name="Normal 3 6 4 5 2 3 2" xfId="40963" xr:uid="{00000000-0005-0000-0000-0000B9BE0000}"/>
    <cellStyle name="Normal 3 6 4 5 2 4" xfId="24014" xr:uid="{00000000-0005-0000-0000-0000BABE0000}"/>
    <cellStyle name="Normal 3 6 4 5 2 4 2" xfId="50761" xr:uid="{00000000-0005-0000-0000-0000BBBE0000}"/>
    <cellStyle name="Normal 3 6 4 5 2 5" xfId="31370" xr:uid="{00000000-0005-0000-0000-0000BCBE0000}"/>
    <cellStyle name="Normal 3 6 4 5 3" xfId="6997" xr:uid="{00000000-0005-0000-0000-0000BDBE0000}"/>
    <cellStyle name="Normal 3 6 4 5 3 2" xfId="33747" xr:uid="{00000000-0005-0000-0000-0000BEBE0000}"/>
    <cellStyle name="Normal 3 6 4 5 4" xfId="11843" xr:uid="{00000000-0005-0000-0000-0000BFBE0000}"/>
    <cellStyle name="Normal 3 6 4 5 4 2" xfId="38593" xr:uid="{00000000-0005-0000-0000-0000C0BE0000}"/>
    <cellStyle name="Normal 3 6 4 5 5" xfId="16688" xr:uid="{00000000-0005-0000-0000-0000C1BE0000}"/>
    <cellStyle name="Normal 3 6 4 5 5 2" xfId="43438" xr:uid="{00000000-0005-0000-0000-0000C2BE0000}"/>
    <cellStyle name="Normal 3 6 4 5 6" xfId="19089" xr:uid="{00000000-0005-0000-0000-0000C3BE0000}"/>
    <cellStyle name="Normal 3 6 4 5 6 2" xfId="45836" xr:uid="{00000000-0005-0000-0000-0000C4BE0000}"/>
    <cellStyle name="Normal 3 6 4 5 7" xfId="21540" xr:uid="{00000000-0005-0000-0000-0000C5BE0000}"/>
    <cellStyle name="Normal 3 6 4 5 7 2" xfId="48287" xr:uid="{00000000-0005-0000-0000-0000C6BE0000}"/>
    <cellStyle name="Normal 3 6 4 5 8" xfId="26406" xr:uid="{00000000-0005-0000-0000-0000C7BE0000}"/>
    <cellStyle name="Normal 3 6 4 5 8 2" xfId="53151" xr:uid="{00000000-0005-0000-0000-0000C8BE0000}"/>
    <cellStyle name="Normal 3 6 4 5 9" xfId="28896" xr:uid="{00000000-0005-0000-0000-0000C9BE0000}"/>
    <cellStyle name="Normal 3 6 4 6" xfId="3112" xr:uid="{00000000-0005-0000-0000-0000CABE0000}"/>
    <cellStyle name="Normal 3 6 4 6 2" xfId="7971" xr:uid="{00000000-0005-0000-0000-0000CBBE0000}"/>
    <cellStyle name="Normal 3 6 4 6 2 2" xfId="34721" xr:uid="{00000000-0005-0000-0000-0000CCBE0000}"/>
    <cellStyle name="Normal 3 6 4 6 3" xfId="12791" xr:uid="{00000000-0005-0000-0000-0000CDBE0000}"/>
    <cellStyle name="Normal 3 6 4 6 3 2" xfId="39541" xr:uid="{00000000-0005-0000-0000-0000CEBE0000}"/>
    <cellStyle name="Normal 3 6 4 6 4" xfId="22514" xr:uid="{00000000-0005-0000-0000-0000CFBE0000}"/>
    <cellStyle name="Normal 3 6 4 6 4 2" xfId="49261" xr:uid="{00000000-0005-0000-0000-0000D0BE0000}"/>
    <cellStyle name="Normal 3 6 4 6 5" xfId="29870" xr:uid="{00000000-0005-0000-0000-0000D1BE0000}"/>
    <cellStyle name="Normal 3 6 4 7" xfId="5575" xr:uid="{00000000-0005-0000-0000-0000D2BE0000}"/>
    <cellStyle name="Normal 3 6 4 7 2" xfId="32325" xr:uid="{00000000-0005-0000-0000-0000D3BE0000}"/>
    <cellStyle name="Normal 3 6 4 8" xfId="10420" xr:uid="{00000000-0005-0000-0000-0000D4BE0000}"/>
    <cellStyle name="Normal 3 6 4 8 2" xfId="37170" xr:uid="{00000000-0005-0000-0000-0000D5BE0000}"/>
    <cellStyle name="Normal 3 6 4 9" xfId="15266" xr:uid="{00000000-0005-0000-0000-0000D6BE0000}"/>
    <cellStyle name="Normal 3 6 4 9 2" xfId="42016" xr:uid="{00000000-0005-0000-0000-0000D7BE0000}"/>
    <cellStyle name="Normal 3 6 5" xfId="620" xr:uid="{00000000-0005-0000-0000-0000D8BE0000}"/>
    <cellStyle name="Normal 3 6 5 10" xfId="17694" xr:uid="{00000000-0005-0000-0000-0000D9BE0000}"/>
    <cellStyle name="Normal 3 6 5 10 2" xfId="44441" xr:uid="{00000000-0005-0000-0000-0000DABE0000}"/>
    <cellStyle name="Normal 3 6 5 11" xfId="20152" xr:uid="{00000000-0005-0000-0000-0000DBBE0000}"/>
    <cellStyle name="Normal 3 6 5 11 2" xfId="46899" xr:uid="{00000000-0005-0000-0000-0000DCBE0000}"/>
    <cellStyle name="Normal 3 6 5 12" xfId="25018" xr:uid="{00000000-0005-0000-0000-0000DDBE0000}"/>
    <cellStyle name="Normal 3 6 5 12 2" xfId="51764" xr:uid="{00000000-0005-0000-0000-0000DEBE0000}"/>
    <cellStyle name="Normal 3 6 5 13" xfId="27431" xr:uid="{00000000-0005-0000-0000-0000DFBE0000}"/>
    <cellStyle name="Normal 3 6 5 2" xfId="952" xr:uid="{00000000-0005-0000-0000-0000E0BE0000}"/>
    <cellStyle name="Normal 3 6 5 2 10" xfId="20390" xr:uid="{00000000-0005-0000-0000-0000E1BE0000}"/>
    <cellStyle name="Normal 3 6 5 2 10 2" xfId="47137" xr:uid="{00000000-0005-0000-0000-0000E2BE0000}"/>
    <cellStyle name="Normal 3 6 5 2 11" xfId="25256" xr:uid="{00000000-0005-0000-0000-0000E3BE0000}"/>
    <cellStyle name="Normal 3 6 5 2 11 2" xfId="52001" xr:uid="{00000000-0005-0000-0000-0000E4BE0000}"/>
    <cellStyle name="Normal 3 6 5 2 12" xfId="27720" xr:uid="{00000000-0005-0000-0000-0000E5BE0000}"/>
    <cellStyle name="Normal 3 6 5 2 2" xfId="1455" xr:uid="{00000000-0005-0000-0000-0000E6BE0000}"/>
    <cellStyle name="Normal 3 6 5 2 2 10" xfId="28220" xr:uid="{00000000-0005-0000-0000-0000E7BE0000}"/>
    <cellStyle name="Normal 3 6 5 2 2 2" xfId="2883" xr:uid="{00000000-0005-0000-0000-0000E8BE0000}"/>
    <cellStyle name="Normal 3 6 5 2 2 2 2" xfId="5366" xr:uid="{00000000-0005-0000-0000-0000E9BE0000}"/>
    <cellStyle name="Normal 3 6 5 2 2 2 2 2" xfId="10217" xr:uid="{00000000-0005-0000-0000-0000EABE0000}"/>
    <cellStyle name="Normal 3 6 5 2 2 2 2 2 2" xfId="36967" xr:uid="{00000000-0005-0000-0000-0000EBBE0000}"/>
    <cellStyle name="Normal 3 6 5 2 2 2 2 3" xfId="14959" xr:uid="{00000000-0005-0000-0000-0000ECBE0000}"/>
    <cellStyle name="Normal 3 6 5 2 2 2 2 3 2" xfId="41709" xr:uid="{00000000-0005-0000-0000-0000EDBE0000}"/>
    <cellStyle name="Normal 3 6 5 2 2 2 2 4" xfId="24760" xr:uid="{00000000-0005-0000-0000-0000EEBE0000}"/>
    <cellStyle name="Normal 3 6 5 2 2 2 2 4 2" xfId="51507" xr:uid="{00000000-0005-0000-0000-0000EFBE0000}"/>
    <cellStyle name="Normal 3 6 5 2 2 2 2 5" xfId="32116" xr:uid="{00000000-0005-0000-0000-0000F0BE0000}"/>
    <cellStyle name="Normal 3 6 5 2 2 2 3" xfId="7743" xr:uid="{00000000-0005-0000-0000-0000F1BE0000}"/>
    <cellStyle name="Normal 3 6 5 2 2 2 3 2" xfId="34493" xr:uid="{00000000-0005-0000-0000-0000F2BE0000}"/>
    <cellStyle name="Normal 3 6 5 2 2 2 4" xfId="12589" xr:uid="{00000000-0005-0000-0000-0000F3BE0000}"/>
    <cellStyle name="Normal 3 6 5 2 2 2 4 2" xfId="39339" xr:uid="{00000000-0005-0000-0000-0000F4BE0000}"/>
    <cellStyle name="Normal 3 6 5 2 2 2 5" xfId="17434" xr:uid="{00000000-0005-0000-0000-0000F5BE0000}"/>
    <cellStyle name="Normal 3 6 5 2 2 2 5 2" xfId="44184" xr:uid="{00000000-0005-0000-0000-0000F6BE0000}"/>
    <cellStyle name="Normal 3 6 5 2 2 2 6" xfId="19835" xr:uid="{00000000-0005-0000-0000-0000F7BE0000}"/>
    <cellStyle name="Normal 3 6 5 2 2 2 6 2" xfId="46582" xr:uid="{00000000-0005-0000-0000-0000F8BE0000}"/>
    <cellStyle name="Normal 3 6 5 2 2 2 7" xfId="22286" xr:uid="{00000000-0005-0000-0000-0000F9BE0000}"/>
    <cellStyle name="Normal 3 6 5 2 2 2 7 2" xfId="49033" xr:uid="{00000000-0005-0000-0000-0000FABE0000}"/>
    <cellStyle name="Normal 3 6 5 2 2 2 8" xfId="27152" xr:uid="{00000000-0005-0000-0000-0000FBBE0000}"/>
    <cellStyle name="Normal 3 6 5 2 2 2 8 2" xfId="53897" xr:uid="{00000000-0005-0000-0000-0000FCBE0000}"/>
    <cellStyle name="Normal 3 6 5 2 2 2 9" xfId="29642" xr:uid="{00000000-0005-0000-0000-0000FDBE0000}"/>
    <cellStyle name="Normal 3 6 5 2 2 3" xfId="3938" xr:uid="{00000000-0005-0000-0000-0000FEBE0000}"/>
    <cellStyle name="Normal 3 6 5 2 2 3 2" xfId="8795" xr:uid="{00000000-0005-0000-0000-0000FFBE0000}"/>
    <cellStyle name="Normal 3 6 5 2 2 3 2 2" xfId="35545" xr:uid="{00000000-0005-0000-0000-000000BF0000}"/>
    <cellStyle name="Normal 3 6 5 2 2 3 3" xfId="13537" xr:uid="{00000000-0005-0000-0000-000001BF0000}"/>
    <cellStyle name="Normal 3 6 5 2 2 3 3 2" xfId="40287" xr:uid="{00000000-0005-0000-0000-000002BF0000}"/>
    <cellStyle name="Normal 3 6 5 2 2 3 4" xfId="23338" xr:uid="{00000000-0005-0000-0000-000003BF0000}"/>
    <cellStyle name="Normal 3 6 5 2 2 3 4 2" xfId="50085" xr:uid="{00000000-0005-0000-0000-000004BF0000}"/>
    <cellStyle name="Normal 3 6 5 2 2 3 5" xfId="30694" xr:uid="{00000000-0005-0000-0000-000005BF0000}"/>
    <cellStyle name="Normal 3 6 5 2 2 4" xfId="6321" xr:uid="{00000000-0005-0000-0000-000006BF0000}"/>
    <cellStyle name="Normal 3 6 5 2 2 4 2" xfId="33071" xr:uid="{00000000-0005-0000-0000-000007BF0000}"/>
    <cellStyle name="Normal 3 6 5 2 2 5" xfId="11167" xr:uid="{00000000-0005-0000-0000-000008BF0000}"/>
    <cellStyle name="Normal 3 6 5 2 2 5 2" xfId="37917" xr:uid="{00000000-0005-0000-0000-000009BF0000}"/>
    <cellStyle name="Normal 3 6 5 2 2 6" xfId="16012" xr:uid="{00000000-0005-0000-0000-00000ABF0000}"/>
    <cellStyle name="Normal 3 6 5 2 2 6 2" xfId="42762" xr:uid="{00000000-0005-0000-0000-00000BBF0000}"/>
    <cellStyle name="Normal 3 6 5 2 2 7" xfId="18413" xr:uid="{00000000-0005-0000-0000-00000CBF0000}"/>
    <cellStyle name="Normal 3 6 5 2 2 7 2" xfId="45160" xr:uid="{00000000-0005-0000-0000-00000DBF0000}"/>
    <cellStyle name="Normal 3 6 5 2 2 8" xfId="20864" xr:uid="{00000000-0005-0000-0000-00000EBF0000}"/>
    <cellStyle name="Normal 3 6 5 2 2 8 2" xfId="47611" xr:uid="{00000000-0005-0000-0000-00000FBF0000}"/>
    <cellStyle name="Normal 3 6 5 2 2 9" xfId="25730" xr:uid="{00000000-0005-0000-0000-000010BF0000}"/>
    <cellStyle name="Normal 3 6 5 2 2 9 2" xfId="52475" xr:uid="{00000000-0005-0000-0000-000011BF0000}"/>
    <cellStyle name="Normal 3 6 5 2 3" xfId="1934" xr:uid="{00000000-0005-0000-0000-000012BF0000}"/>
    <cellStyle name="Normal 3 6 5 2 3 2" xfId="4417" xr:uid="{00000000-0005-0000-0000-000013BF0000}"/>
    <cellStyle name="Normal 3 6 5 2 3 2 2" xfId="9269" xr:uid="{00000000-0005-0000-0000-000014BF0000}"/>
    <cellStyle name="Normal 3 6 5 2 3 2 2 2" xfId="36019" xr:uid="{00000000-0005-0000-0000-000015BF0000}"/>
    <cellStyle name="Normal 3 6 5 2 3 2 3" xfId="14011" xr:uid="{00000000-0005-0000-0000-000016BF0000}"/>
    <cellStyle name="Normal 3 6 5 2 3 2 3 2" xfId="40761" xr:uid="{00000000-0005-0000-0000-000017BF0000}"/>
    <cellStyle name="Normal 3 6 5 2 3 2 4" xfId="23812" xr:uid="{00000000-0005-0000-0000-000018BF0000}"/>
    <cellStyle name="Normal 3 6 5 2 3 2 4 2" xfId="50559" xr:uid="{00000000-0005-0000-0000-000019BF0000}"/>
    <cellStyle name="Normal 3 6 5 2 3 2 5" xfId="31168" xr:uid="{00000000-0005-0000-0000-00001ABF0000}"/>
    <cellStyle name="Normal 3 6 5 2 3 3" xfId="6795" xr:uid="{00000000-0005-0000-0000-00001BBF0000}"/>
    <cellStyle name="Normal 3 6 5 2 3 3 2" xfId="33545" xr:uid="{00000000-0005-0000-0000-00001CBF0000}"/>
    <cellStyle name="Normal 3 6 5 2 3 4" xfId="11641" xr:uid="{00000000-0005-0000-0000-00001DBF0000}"/>
    <cellStyle name="Normal 3 6 5 2 3 4 2" xfId="38391" xr:uid="{00000000-0005-0000-0000-00001EBF0000}"/>
    <cellStyle name="Normal 3 6 5 2 3 5" xfId="16486" xr:uid="{00000000-0005-0000-0000-00001FBF0000}"/>
    <cellStyle name="Normal 3 6 5 2 3 5 2" xfId="43236" xr:uid="{00000000-0005-0000-0000-000020BF0000}"/>
    <cellStyle name="Normal 3 6 5 2 3 6" xfId="18887" xr:uid="{00000000-0005-0000-0000-000021BF0000}"/>
    <cellStyle name="Normal 3 6 5 2 3 6 2" xfId="45634" xr:uid="{00000000-0005-0000-0000-000022BF0000}"/>
    <cellStyle name="Normal 3 6 5 2 3 7" xfId="21338" xr:uid="{00000000-0005-0000-0000-000023BF0000}"/>
    <cellStyle name="Normal 3 6 5 2 3 7 2" xfId="48085" xr:uid="{00000000-0005-0000-0000-000024BF0000}"/>
    <cellStyle name="Normal 3 6 5 2 3 8" xfId="26204" xr:uid="{00000000-0005-0000-0000-000025BF0000}"/>
    <cellStyle name="Normal 3 6 5 2 3 8 2" xfId="52949" xr:uid="{00000000-0005-0000-0000-000026BF0000}"/>
    <cellStyle name="Normal 3 6 5 2 3 9" xfId="28694" xr:uid="{00000000-0005-0000-0000-000027BF0000}"/>
    <cellStyle name="Normal 3 6 5 2 4" xfId="2409" xr:uid="{00000000-0005-0000-0000-000028BF0000}"/>
    <cellStyle name="Normal 3 6 5 2 4 2" xfId="4892" xr:uid="{00000000-0005-0000-0000-000029BF0000}"/>
    <cellStyle name="Normal 3 6 5 2 4 2 2" xfId="9743" xr:uid="{00000000-0005-0000-0000-00002ABF0000}"/>
    <cellStyle name="Normal 3 6 5 2 4 2 2 2" xfId="36493" xr:uid="{00000000-0005-0000-0000-00002BBF0000}"/>
    <cellStyle name="Normal 3 6 5 2 4 2 3" xfId="14485" xr:uid="{00000000-0005-0000-0000-00002CBF0000}"/>
    <cellStyle name="Normal 3 6 5 2 4 2 3 2" xfId="41235" xr:uid="{00000000-0005-0000-0000-00002DBF0000}"/>
    <cellStyle name="Normal 3 6 5 2 4 2 4" xfId="24286" xr:uid="{00000000-0005-0000-0000-00002EBF0000}"/>
    <cellStyle name="Normal 3 6 5 2 4 2 4 2" xfId="51033" xr:uid="{00000000-0005-0000-0000-00002FBF0000}"/>
    <cellStyle name="Normal 3 6 5 2 4 2 5" xfId="31642" xr:uid="{00000000-0005-0000-0000-000030BF0000}"/>
    <cellStyle name="Normal 3 6 5 2 4 3" xfId="7269" xr:uid="{00000000-0005-0000-0000-000031BF0000}"/>
    <cellStyle name="Normal 3 6 5 2 4 3 2" xfId="34019" xr:uid="{00000000-0005-0000-0000-000032BF0000}"/>
    <cellStyle name="Normal 3 6 5 2 4 4" xfId="12115" xr:uid="{00000000-0005-0000-0000-000033BF0000}"/>
    <cellStyle name="Normal 3 6 5 2 4 4 2" xfId="38865" xr:uid="{00000000-0005-0000-0000-000034BF0000}"/>
    <cellStyle name="Normal 3 6 5 2 4 5" xfId="16960" xr:uid="{00000000-0005-0000-0000-000035BF0000}"/>
    <cellStyle name="Normal 3 6 5 2 4 5 2" xfId="43710" xr:uid="{00000000-0005-0000-0000-000036BF0000}"/>
    <cellStyle name="Normal 3 6 5 2 4 6" xfId="19361" xr:uid="{00000000-0005-0000-0000-000037BF0000}"/>
    <cellStyle name="Normal 3 6 5 2 4 6 2" xfId="46108" xr:uid="{00000000-0005-0000-0000-000038BF0000}"/>
    <cellStyle name="Normal 3 6 5 2 4 7" xfId="21812" xr:uid="{00000000-0005-0000-0000-000039BF0000}"/>
    <cellStyle name="Normal 3 6 5 2 4 7 2" xfId="48559" xr:uid="{00000000-0005-0000-0000-00003ABF0000}"/>
    <cellStyle name="Normal 3 6 5 2 4 8" xfId="26678" xr:uid="{00000000-0005-0000-0000-00003BBF0000}"/>
    <cellStyle name="Normal 3 6 5 2 4 8 2" xfId="53423" xr:uid="{00000000-0005-0000-0000-00003CBF0000}"/>
    <cellStyle name="Normal 3 6 5 2 4 9" xfId="29168" xr:uid="{00000000-0005-0000-0000-00003DBF0000}"/>
    <cellStyle name="Normal 3 6 5 2 5" xfId="3436" xr:uid="{00000000-0005-0000-0000-00003EBF0000}"/>
    <cellStyle name="Normal 3 6 5 2 5 2" xfId="8295" xr:uid="{00000000-0005-0000-0000-00003FBF0000}"/>
    <cellStyle name="Normal 3 6 5 2 5 2 2" xfId="35045" xr:uid="{00000000-0005-0000-0000-000040BF0000}"/>
    <cellStyle name="Normal 3 6 5 2 5 3" xfId="13063" xr:uid="{00000000-0005-0000-0000-000041BF0000}"/>
    <cellStyle name="Normal 3 6 5 2 5 3 2" xfId="39813" xr:uid="{00000000-0005-0000-0000-000042BF0000}"/>
    <cellStyle name="Normal 3 6 5 2 5 4" xfId="22838" xr:uid="{00000000-0005-0000-0000-000043BF0000}"/>
    <cellStyle name="Normal 3 6 5 2 5 4 2" xfId="49585" xr:uid="{00000000-0005-0000-0000-000044BF0000}"/>
    <cellStyle name="Normal 3 6 5 2 5 5" xfId="30194" xr:uid="{00000000-0005-0000-0000-000045BF0000}"/>
    <cellStyle name="Normal 3 6 5 2 6" xfId="5847" xr:uid="{00000000-0005-0000-0000-000046BF0000}"/>
    <cellStyle name="Normal 3 6 5 2 6 2" xfId="32597" xr:uid="{00000000-0005-0000-0000-000047BF0000}"/>
    <cellStyle name="Normal 3 6 5 2 7" xfId="10693" xr:uid="{00000000-0005-0000-0000-000048BF0000}"/>
    <cellStyle name="Normal 3 6 5 2 7 2" xfId="37443" xr:uid="{00000000-0005-0000-0000-000049BF0000}"/>
    <cellStyle name="Normal 3 6 5 2 8" xfId="15538" xr:uid="{00000000-0005-0000-0000-00004ABF0000}"/>
    <cellStyle name="Normal 3 6 5 2 8 2" xfId="42288" xr:uid="{00000000-0005-0000-0000-00004BBF0000}"/>
    <cellStyle name="Normal 3 6 5 2 9" xfId="17937" xr:uid="{00000000-0005-0000-0000-00004CBF0000}"/>
    <cellStyle name="Normal 3 6 5 2 9 2" xfId="44684" xr:uid="{00000000-0005-0000-0000-00004DBF0000}"/>
    <cellStyle name="Normal 3 6 5 3" xfId="1216" xr:uid="{00000000-0005-0000-0000-00004EBF0000}"/>
    <cellStyle name="Normal 3 6 5 3 10" xfId="27983" xr:uid="{00000000-0005-0000-0000-00004FBF0000}"/>
    <cellStyle name="Normal 3 6 5 3 2" xfId="2646" xr:uid="{00000000-0005-0000-0000-000050BF0000}"/>
    <cellStyle name="Normal 3 6 5 3 2 2" xfId="5129" xr:uid="{00000000-0005-0000-0000-000051BF0000}"/>
    <cellStyle name="Normal 3 6 5 3 2 2 2" xfId="9980" xr:uid="{00000000-0005-0000-0000-000052BF0000}"/>
    <cellStyle name="Normal 3 6 5 3 2 2 2 2" xfId="36730" xr:uid="{00000000-0005-0000-0000-000053BF0000}"/>
    <cellStyle name="Normal 3 6 5 3 2 2 3" xfId="14722" xr:uid="{00000000-0005-0000-0000-000054BF0000}"/>
    <cellStyle name="Normal 3 6 5 3 2 2 3 2" xfId="41472" xr:uid="{00000000-0005-0000-0000-000055BF0000}"/>
    <cellStyle name="Normal 3 6 5 3 2 2 4" xfId="24523" xr:uid="{00000000-0005-0000-0000-000056BF0000}"/>
    <cellStyle name="Normal 3 6 5 3 2 2 4 2" xfId="51270" xr:uid="{00000000-0005-0000-0000-000057BF0000}"/>
    <cellStyle name="Normal 3 6 5 3 2 2 5" xfId="31879" xr:uid="{00000000-0005-0000-0000-000058BF0000}"/>
    <cellStyle name="Normal 3 6 5 3 2 3" xfId="7506" xr:uid="{00000000-0005-0000-0000-000059BF0000}"/>
    <cellStyle name="Normal 3 6 5 3 2 3 2" xfId="34256" xr:uid="{00000000-0005-0000-0000-00005ABF0000}"/>
    <cellStyle name="Normal 3 6 5 3 2 4" xfId="12352" xr:uid="{00000000-0005-0000-0000-00005BBF0000}"/>
    <cellStyle name="Normal 3 6 5 3 2 4 2" xfId="39102" xr:uid="{00000000-0005-0000-0000-00005CBF0000}"/>
    <cellStyle name="Normal 3 6 5 3 2 5" xfId="17197" xr:uid="{00000000-0005-0000-0000-00005DBF0000}"/>
    <cellStyle name="Normal 3 6 5 3 2 5 2" xfId="43947" xr:uid="{00000000-0005-0000-0000-00005EBF0000}"/>
    <cellStyle name="Normal 3 6 5 3 2 6" xfId="19598" xr:uid="{00000000-0005-0000-0000-00005FBF0000}"/>
    <cellStyle name="Normal 3 6 5 3 2 6 2" xfId="46345" xr:uid="{00000000-0005-0000-0000-000060BF0000}"/>
    <cellStyle name="Normal 3 6 5 3 2 7" xfId="22049" xr:uid="{00000000-0005-0000-0000-000061BF0000}"/>
    <cellStyle name="Normal 3 6 5 3 2 7 2" xfId="48796" xr:uid="{00000000-0005-0000-0000-000062BF0000}"/>
    <cellStyle name="Normal 3 6 5 3 2 8" xfId="26915" xr:uid="{00000000-0005-0000-0000-000063BF0000}"/>
    <cellStyle name="Normal 3 6 5 3 2 8 2" xfId="53660" xr:uid="{00000000-0005-0000-0000-000064BF0000}"/>
    <cellStyle name="Normal 3 6 5 3 2 9" xfId="29405" xr:uid="{00000000-0005-0000-0000-000065BF0000}"/>
    <cellStyle name="Normal 3 6 5 3 3" xfId="3700" xr:uid="{00000000-0005-0000-0000-000066BF0000}"/>
    <cellStyle name="Normal 3 6 5 3 3 2" xfId="8558" xr:uid="{00000000-0005-0000-0000-000067BF0000}"/>
    <cellStyle name="Normal 3 6 5 3 3 2 2" xfId="35308" xr:uid="{00000000-0005-0000-0000-000068BF0000}"/>
    <cellStyle name="Normal 3 6 5 3 3 3" xfId="13300" xr:uid="{00000000-0005-0000-0000-000069BF0000}"/>
    <cellStyle name="Normal 3 6 5 3 3 3 2" xfId="40050" xr:uid="{00000000-0005-0000-0000-00006ABF0000}"/>
    <cellStyle name="Normal 3 6 5 3 3 4" xfId="23101" xr:uid="{00000000-0005-0000-0000-00006BBF0000}"/>
    <cellStyle name="Normal 3 6 5 3 3 4 2" xfId="49848" xr:uid="{00000000-0005-0000-0000-00006CBF0000}"/>
    <cellStyle name="Normal 3 6 5 3 3 5" xfId="30457" xr:uid="{00000000-0005-0000-0000-00006DBF0000}"/>
    <cellStyle name="Normal 3 6 5 3 4" xfId="6084" xr:uid="{00000000-0005-0000-0000-00006EBF0000}"/>
    <cellStyle name="Normal 3 6 5 3 4 2" xfId="32834" xr:uid="{00000000-0005-0000-0000-00006FBF0000}"/>
    <cellStyle name="Normal 3 6 5 3 5" xfId="10930" xr:uid="{00000000-0005-0000-0000-000070BF0000}"/>
    <cellStyle name="Normal 3 6 5 3 5 2" xfId="37680" xr:uid="{00000000-0005-0000-0000-000071BF0000}"/>
    <cellStyle name="Normal 3 6 5 3 6" xfId="15775" xr:uid="{00000000-0005-0000-0000-000072BF0000}"/>
    <cellStyle name="Normal 3 6 5 3 6 2" xfId="42525" xr:uid="{00000000-0005-0000-0000-000073BF0000}"/>
    <cellStyle name="Normal 3 6 5 3 7" xfId="18176" xr:uid="{00000000-0005-0000-0000-000074BF0000}"/>
    <cellStyle name="Normal 3 6 5 3 7 2" xfId="44923" xr:uid="{00000000-0005-0000-0000-000075BF0000}"/>
    <cellStyle name="Normal 3 6 5 3 8" xfId="20627" xr:uid="{00000000-0005-0000-0000-000076BF0000}"/>
    <cellStyle name="Normal 3 6 5 3 8 2" xfId="47374" xr:uid="{00000000-0005-0000-0000-000077BF0000}"/>
    <cellStyle name="Normal 3 6 5 3 9" xfId="25493" xr:uid="{00000000-0005-0000-0000-000078BF0000}"/>
    <cellStyle name="Normal 3 6 5 3 9 2" xfId="52238" xr:uid="{00000000-0005-0000-0000-000079BF0000}"/>
    <cellStyle name="Normal 3 6 5 4" xfId="1696" xr:uid="{00000000-0005-0000-0000-00007ABF0000}"/>
    <cellStyle name="Normal 3 6 5 4 2" xfId="4179" xr:uid="{00000000-0005-0000-0000-00007BBF0000}"/>
    <cellStyle name="Normal 3 6 5 4 2 2" xfId="9032" xr:uid="{00000000-0005-0000-0000-00007CBF0000}"/>
    <cellStyle name="Normal 3 6 5 4 2 2 2" xfId="35782" xr:uid="{00000000-0005-0000-0000-00007DBF0000}"/>
    <cellStyle name="Normal 3 6 5 4 2 3" xfId="13774" xr:uid="{00000000-0005-0000-0000-00007EBF0000}"/>
    <cellStyle name="Normal 3 6 5 4 2 3 2" xfId="40524" xr:uid="{00000000-0005-0000-0000-00007FBF0000}"/>
    <cellStyle name="Normal 3 6 5 4 2 4" xfId="23575" xr:uid="{00000000-0005-0000-0000-000080BF0000}"/>
    <cellStyle name="Normal 3 6 5 4 2 4 2" xfId="50322" xr:uid="{00000000-0005-0000-0000-000081BF0000}"/>
    <cellStyle name="Normal 3 6 5 4 2 5" xfId="30931" xr:uid="{00000000-0005-0000-0000-000082BF0000}"/>
    <cellStyle name="Normal 3 6 5 4 3" xfId="6558" xr:uid="{00000000-0005-0000-0000-000083BF0000}"/>
    <cellStyle name="Normal 3 6 5 4 3 2" xfId="33308" xr:uid="{00000000-0005-0000-0000-000084BF0000}"/>
    <cellStyle name="Normal 3 6 5 4 4" xfId="11404" xr:uid="{00000000-0005-0000-0000-000085BF0000}"/>
    <cellStyle name="Normal 3 6 5 4 4 2" xfId="38154" xr:uid="{00000000-0005-0000-0000-000086BF0000}"/>
    <cellStyle name="Normal 3 6 5 4 5" xfId="16249" xr:uid="{00000000-0005-0000-0000-000087BF0000}"/>
    <cellStyle name="Normal 3 6 5 4 5 2" xfId="42999" xr:uid="{00000000-0005-0000-0000-000088BF0000}"/>
    <cellStyle name="Normal 3 6 5 4 6" xfId="18650" xr:uid="{00000000-0005-0000-0000-000089BF0000}"/>
    <cellStyle name="Normal 3 6 5 4 6 2" xfId="45397" xr:uid="{00000000-0005-0000-0000-00008ABF0000}"/>
    <cellStyle name="Normal 3 6 5 4 7" xfId="21101" xr:uid="{00000000-0005-0000-0000-00008BBF0000}"/>
    <cellStyle name="Normal 3 6 5 4 7 2" xfId="47848" xr:uid="{00000000-0005-0000-0000-00008CBF0000}"/>
    <cellStyle name="Normal 3 6 5 4 8" xfId="25967" xr:uid="{00000000-0005-0000-0000-00008DBF0000}"/>
    <cellStyle name="Normal 3 6 5 4 8 2" xfId="52712" xr:uid="{00000000-0005-0000-0000-00008EBF0000}"/>
    <cellStyle name="Normal 3 6 5 4 9" xfId="28457" xr:uid="{00000000-0005-0000-0000-00008FBF0000}"/>
    <cellStyle name="Normal 3 6 5 5" xfId="2172" xr:uid="{00000000-0005-0000-0000-000090BF0000}"/>
    <cellStyle name="Normal 3 6 5 5 2" xfId="4655" xr:uid="{00000000-0005-0000-0000-000091BF0000}"/>
    <cellStyle name="Normal 3 6 5 5 2 2" xfId="9506" xr:uid="{00000000-0005-0000-0000-000092BF0000}"/>
    <cellStyle name="Normal 3 6 5 5 2 2 2" xfId="36256" xr:uid="{00000000-0005-0000-0000-000093BF0000}"/>
    <cellStyle name="Normal 3 6 5 5 2 3" xfId="14248" xr:uid="{00000000-0005-0000-0000-000094BF0000}"/>
    <cellStyle name="Normal 3 6 5 5 2 3 2" xfId="40998" xr:uid="{00000000-0005-0000-0000-000095BF0000}"/>
    <cellStyle name="Normal 3 6 5 5 2 4" xfId="24049" xr:uid="{00000000-0005-0000-0000-000096BF0000}"/>
    <cellStyle name="Normal 3 6 5 5 2 4 2" xfId="50796" xr:uid="{00000000-0005-0000-0000-000097BF0000}"/>
    <cellStyle name="Normal 3 6 5 5 2 5" xfId="31405" xr:uid="{00000000-0005-0000-0000-000098BF0000}"/>
    <cellStyle name="Normal 3 6 5 5 3" xfId="7032" xr:uid="{00000000-0005-0000-0000-000099BF0000}"/>
    <cellStyle name="Normal 3 6 5 5 3 2" xfId="33782" xr:uid="{00000000-0005-0000-0000-00009ABF0000}"/>
    <cellStyle name="Normal 3 6 5 5 4" xfId="11878" xr:uid="{00000000-0005-0000-0000-00009BBF0000}"/>
    <cellStyle name="Normal 3 6 5 5 4 2" xfId="38628" xr:uid="{00000000-0005-0000-0000-00009CBF0000}"/>
    <cellStyle name="Normal 3 6 5 5 5" xfId="16723" xr:uid="{00000000-0005-0000-0000-00009DBF0000}"/>
    <cellStyle name="Normal 3 6 5 5 5 2" xfId="43473" xr:uid="{00000000-0005-0000-0000-00009EBF0000}"/>
    <cellStyle name="Normal 3 6 5 5 6" xfId="19124" xr:uid="{00000000-0005-0000-0000-00009FBF0000}"/>
    <cellStyle name="Normal 3 6 5 5 6 2" xfId="45871" xr:uid="{00000000-0005-0000-0000-0000A0BF0000}"/>
    <cellStyle name="Normal 3 6 5 5 7" xfId="21575" xr:uid="{00000000-0005-0000-0000-0000A1BF0000}"/>
    <cellStyle name="Normal 3 6 5 5 7 2" xfId="48322" xr:uid="{00000000-0005-0000-0000-0000A2BF0000}"/>
    <cellStyle name="Normal 3 6 5 5 8" xfId="26441" xr:uid="{00000000-0005-0000-0000-0000A3BF0000}"/>
    <cellStyle name="Normal 3 6 5 5 8 2" xfId="53186" xr:uid="{00000000-0005-0000-0000-0000A4BF0000}"/>
    <cellStyle name="Normal 3 6 5 5 9" xfId="28931" xr:uid="{00000000-0005-0000-0000-0000A5BF0000}"/>
    <cellStyle name="Normal 3 6 5 6" xfId="3147" xr:uid="{00000000-0005-0000-0000-0000A6BF0000}"/>
    <cellStyle name="Normal 3 6 5 6 2" xfId="8006" xr:uid="{00000000-0005-0000-0000-0000A7BF0000}"/>
    <cellStyle name="Normal 3 6 5 6 2 2" xfId="34756" xr:uid="{00000000-0005-0000-0000-0000A8BF0000}"/>
    <cellStyle name="Normal 3 6 5 6 3" xfId="12826" xr:uid="{00000000-0005-0000-0000-0000A9BF0000}"/>
    <cellStyle name="Normal 3 6 5 6 3 2" xfId="39576" xr:uid="{00000000-0005-0000-0000-0000AABF0000}"/>
    <cellStyle name="Normal 3 6 5 6 4" xfId="22549" xr:uid="{00000000-0005-0000-0000-0000ABBF0000}"/>
    <cellStyle name="Normal 3 6 5 6 4 2" xfId="49296" xr:uid="{00000000-0005-0000-0000-0000ACBF0000}"/>
    <cellStyle name="Normal 3 6 5 6 5" xfId="29905" xr:uid="{00000000-0005-0000-0000-0000ADBF0000}"/>
    <cellStyle name="Normal 3 6 5 7" xfId="5610" xr:uid="{00000000-0005-0000-0000-0000AEBF0000}"/>
    <cellStyle name="Normal 3 6 5 7 2" xfId="32360" xr:uid="{00000000-0005-0000-0000-0000AFBF0000}"/>
    <cellStyle name="Normal 3 6 5 8" xfId="10455" xr:uid="{00000000-0005-0000-0000-0000B0BF0000}"/>
    <cellStyle name="Normal 3 6 5 8 2" xfId="37205" xr:uid="{00000000-0005-0000-0000-0000B1BF0000}"/>
    <cellStyle name="Normal 3 6 5 9" xfId="15301" xr:uid="{00000000-0005-0000-0000-0000B2BF0000}"/>
    <cellStyle name="Normal 3 6 5 9 2" xfId="42051" xr:uid="{00000000-0005-0000-0000-0000B3BF0000}"/>
    <cellStyle name="Normal 3 6 6" xfId="811" xr:uid="{00000000-0005-0000-0000-0000B4BF0000}"/>
    <cellStyle name="Normal 3 6 6 10" xfId="20254" xr:uid="{00000000-0005-0000-0000-0000B5BF0000}"/>
    <cellStyle name="Normal 3 6 6 10 2" xfId="47001" xr:uid="{00000000-0005-0000-0000-0000B6BF0000}"/>
    <cellStyle name="Normal 3 6 6 11" xfId="25120" xr:uid="{00000000-0005-0000-0000-0000B7BF0000}"/>
    <cellStyle name="Normal 3 6 6 11 2" xfId="51865" xr:uid="{00000000-0005-0000-0000-0000B8BF0000}"/>
    <cellStyle name="Normal 3 6 6 12" xfId="27584" xr:uid="{00000000-0005-0000-0000-0000B9BF0000}"/>
    <cellStyle name="Normal 3 6 6 2" xfId="1319" xr:uid="{00000000-0005-0000-0000-0000BABF0000}"/>
    <cellStyle name="Normal 3 6 6 2 10" xfId="28084" xr:uid="{00000000-0005-0000-0000-0000BBBF0000}"/>
    <cellStyle name="Normal 3 6 6 2 2" xfId="2747" xr:uid="{00000000-0005-0000-0000-0000BCBF0000}"/>
    <cellStyle name="Normal 3 6 6 2 2 2" xfId="5230" xr:uid="{00000000-0005-0000-0000-0000BDBF0000}"/>
    <cellStyle name="Normal 3 6 6 2 2 2 2" xfId="10081" xr:uid="{00000000-0005-0000-0000-0000BEBF0000}"/>
    <cellStyle name="Normal 3 6 6 2 2 2 2 2" xfId="36831" xr:uid="{00000000-0005-0000-0000-0000BFBF0000}"/>
    <cellStyle name="Normal 3 6 6 2 2 2 3" xfId="14823" xr:uid="{00000000-0005-0000-0000-0000C0BF0000}"/>
    <cellStyle name="Normal 3 6 6 2 2 2 3 2" xfId="41573" xr:uid="{00000000-0005-0000-0000-0000C1BF0000}"/>
    <cellStyle name="Normal 3 6 6 2 2 2 4" xfId="24624" xr:uid="{00000000-0005-0000-0000-0000C2BF0000}"/>
    <cellStyle name="Normal 3 6 6 2 2 2 4 2" xfId="51371" xr:uid="{00000000-0005-0000-0000-0000C3BF0000}"/>
    <cellStyle name="Normal 3 6 6 2 2 2 5" xfId="31980" xr:uid="{00000000-0005-0000-0000-0000C4BF0000}"/>
    <cellStyle name="Normal 3 6 6 2 2 3" xfId="7607" xr:uid="{00000000-0005-0000-0000-0000C5BF0000}"/>
    <cellStyle name="Normal 3 6 6 2 2 3 2" xfId="34357" xr:uid="{00000000-0005-0000-0000-0000C6BF0000}"/>
    <cellStyle name="Normal 3 6 6 2 2 4" xfId="12453" xr:uid="{00000000-0005-0000-0000-0000C7BF0000}"/>
    <cellStyle name="Normal 3 6 6 2 2 4 2" xfId="39203" xr:uid="{00000000-0005-0000-0000-0000C8BF0000}"/>
    <cellStyle name="Normal 3 6 6 2 2 5" xfId="17298" xr:uid="{00000000-0005-0000-0000-0000C9BF0000}"/>
    <cellStyle name="Normal 3 6 6 2 2 5 2" xfId="44048" xr:uid="{00000000-0005-0000-0000-0000CABF0000}"/>
    <cellStyle name="Normal 3 6 6 2 2 6" xfId="19699" xr:uid="{00000000-0005-0000-0000-0000CBBF0000}"/>
    <cellStyle name="Normal 3 6 6 2 2 6 2" xfId="46446" xr:uid="{00000000-0005-0000-0000-0000CCBF0000}"/>
    <cellStyle name="Normal 3 6 6 2 2 7" xfId="22150" xr:uid="{00000000-0005-0000-0000-0000CDBF0000}"/>
    <cellStyle name="Normal 3 6 6 2 2 7 2" xfId="48897" xr:uid="{00000000-0005-0000-0000-0000CEBF0000}"/>
    <cellStyle name="Normal 3 6 6 2 2 8" xfId="27016" xr:uid="{00000000-0005-0000-0000-0000CFBF0000}"/>
    <cellStyle name="Normal 3 6 6 2 2 8 2" xfId="53761" xr:uid="{00000000-0005-0000-0000-0000D0BF0000}"/>
    <cellStyle name="Normal 3 6 6 2 2 9" xfId="29506" xr:uid="{00000000-0005-0000-0000-0000D1BF0000}"/>
    <cellStyle name="Normal 3 6 6 2 3" xfId="3802" xr:uid="{00000000-0005-0000-0000-0000D2BF0000}"/>
    <cellStyle name="Normal 3 6 6 2 3 2" xfId="8659" xr:uid="{00000000-0005-0000-0000-0000D3BF0000}"/>
    <cellStyle name="Normal 3 6 6 2 3 2 2" xfId="35409" xr:uid="{00000000-0005-0000-0000-0000D4BF0000}"/>
    <cellStyle name="Normal 3 6 6 2 3 3" xfId="13401" xr:uid="{00000000-0005-0000-0000-0000D5BF0000}"/>
    <cellStyle name="Normal 3 6 6 2 3 3 2" xfId="40151" xr:uid="{00000000-0005-0000-0000-0000D6BF0000}"/>
    <cellStyle name="Normal 3 6 6 2 3 4" xfId="23202" xr:uid="{00000000-0005-0000-0000-0000D7BF0000}"/>
    <cellStyle name="Normal 3 6 6 2 3 4 2" xfId="49949" xr:uid="{00000000-0005-0000-0000-0000D8BF0000}"/>
    <cellStyle name="Normal 3 6 6 2 3 5" xfId="30558" xr:uid="{00000000-0005-0000-0000-0000D9BF0000}"/>
    <cellStyle name="Normal 3 6 6 2 4" xfId="6185" xr:uid="{00000000-0005-0000-0000-0000DABF0000}"/>
    <cellStyle name="Normal 3 6 6 2 4 2" xfId="32935" xr:uid="{00000000-0005-0000-0000-0000DBBF0000}"/>
    <cellStyle name="Normal 3 6 6 2 5" xfId="11031" xr:uid="{00000000-0005-0000-0000-0000DCBF0000}"/>
    <cellStyle name="Normal 3 6 6 2 5 2" xfId="37781" xr:uid="{00000000-0005-0000-0000-0000DDBF0000}"/>
    <cellStyle name="Normal 3 6 6 2 6" xfId="15876" xr:uid="{00000000-0005-0000-0000-0000DEBF0000}"/>
    <cellStyle name="Normal 3 6 6 2 6 2" xfId="42626" xr:uid="{00000000-0005-0000-0000-0000DFBF0000}"/>
    <cellStyle name="Normal 3 6 6 2 7" xfId="18277" xr:uid="{00000000-0005-0000-0000-0000E0BF0000}"/>
    <cellStyle name="Normal 3 6 6 2 7 2" xfId="45024" xr:uid="{00000000-0005-0000-0000-0000E1BF0000}"/>
    <cellStyle name="Normal 3 6 6 2 8" xfId="20728" xr:uid="{00000000-0005-0000-0000-0000E2BF0000}"/>
    <cellStyle name="Normal 3 6 6 2 8 2" xfId="47475" xr:uid="{00000000-0005-0000-0000-0000E3BF0000}"/>
    <cellStyle name="Normal 3 6 6 2 9" xfId="25594" xr:uid="{00000000-0005-0000-0000-0000E4BF0000}"/>
    <cellStyle name="Normal 3 6 6 2 9 2" xfId="52339" xr:uid="{00000000-0005-0000-0000-0000E5BF0000}"/>
    <cellStyle name="Normal 3 6 6 3" xfId="1798" xr:uid="{00000000-0005-0000-0000-0000E6BF0000}"/>
    <cellStyle name="Normal 3 6 6 3 2" xfId="4281" xr:uid="{00000000-0005-0000-0000-0000E7BF0000}"/>
    <cellStyle name="Normal 3 6 6 3 2 2" xfId="9133" xr:uid="{00000000-0005-0000-0000-0000E8BF0000}"/>
    <cellStyle name="Normal 3 6 6 3 2 2 2" xfId="35883" xr:uid="{00000000-0005-0000-0000-0000E9BF0000}"/>
    <cellStyle name="Normal 3 6 6 3 2 3" xfId="13875" xr:uid="{00000000-0005-0000-0000-0000EABF0000}"/>
    <cellStyle name="Normal 3 6 6 3 2 3 2" xfId="40625" xr:uid="{00000000-0005-0000-0000-0000EBBF0000}"/>
    <cellStyle name="Normal 3 6 6 3 2 4" xfId="23676" xr:uid="{00000000-0005-0000-0000-0000ECBF0000}"/>
    <cellStyle name="Normal 3 6 6 3 2 4 2" xfId="50423" xr:uid="{00000000-0005-0000-0000-0000EDBF0000}"/>
    <cellStyle name="Normal 3 6 6 3 2 5" xfId="31032" xr:uid="{00000000-0005-0000-0000-0000EEBF0000}"/>
    <cellStyle name="Normal 3 6 6 3 3" xfId="6659" xr:uid="{00000000-0005-0000-0000-0000EFBF0000}"/>
    <cellStyle name="Normal 3 6 6 3 3 2" xfId="33409" xr:uid="{00000000-0005-0000-0000-0000F0BF0000}"/>
    <cellStyle name="Normal 3 6 6 3 4" xfId="11505" xr:uid="{00000000-0005-0000-0000-0000F1BF0000}"/>
    <cellStyle name="Normal 3 6 6 3 4 2" xfId="38255" xr:uid="{00000000-0005-0000-0000-0000F2BF0000}"/>
    <cellStyle name="Normal 3 6 6 3 5" xfId="16350" xr:uid="{00000000-0005-0000-0000-0000F3BF0000}"/>
    <cellStyle name="Normal 3 6 6 3 5 2" xfId="43100" xr:uid="{00000000-0005-0000-0000-0000F4BF0000}"/>
    <cellStyle name="Normal 3 6 6 3 6" xfId="18751" xr:uid="{00000000-0005-0000-0000-0000F5BF0000}"/>
    <cellStyle name="Normal 3 6 6 3 6 2" xfId="45498" xr:uid="{00000000-0005-0000-0000-0000F6BF0000}"/>
    <cellStyle name="Normal 3 6 6 3 7" xfId="21202" xr:uid="{00000000-0005-0000-0000-0000F7BF0000}"/>
    <cellStyle name="Normal 3 6 6 3 7 2" xfId="47949" xr:uid="{00000000-0005-0000-0000-0000F8BF0000}"/>
    <cellStyle name="Normal 3 6 6 3 8" xfId="26068" xr:uid="{00000000-0005-0000-0000-0000F9BF0000}"/>
    <cellStyle name="Normal 3 6 6 3 8 2" xfId="52813" xr:uid="{00000000-0005-0000-0000-0000FABF0000}"/>
    <cellStyle name="Normal 3 6 6 3 9" xfId="28558" xr:uid="{00000000-0005-0000-0000-0000FBBF0000}"/>
    <cellStyle name="Normal 3 6 6 4" xfId="2273" xr:uid="{00000000-0005-0000-0000-0000FCBF0000}"/>
    <cellStyle name="Normal 3 6 6 4 2" xfId="4756" xr:uid="{00000000-0005-0000-0000-0000FDBF0000}"/>
    <cellStyle name="Normal 3 6 6 4 2 2" xfId="9607" xr:uid="{00000000-0005-0000-0000-0000FEBF0000}"/>
    <cellStyle name="Normal 3 6 6 4 2 2 2" xfId="36357" xr:uid="{00000000-0005-0000-0000-0000FFBF0000}"/>
    <cellStyle name="Normal 3 6 6 4 2 3" xfId="14349" xr:uid="{00000000-0005-0000-0000-000000C00000}"/>
    <cellStyle name="Normal 3 6 6 4 2 3 2" xfId="41099" xr:uid="{00000000-0005-0000-0000-000001C00000}"/>
    <cellStyle name="Normal 3 6 6 4 2 4" xfId="24150" xr:uid="{00000000-0005-0000-0000-000002C00000}"/>
    <cellStyle name="Normal 3 6 6 4 2 4 2" xfId="50897" xr:uid="{00000000-0005-0000-0000-000003C00000}"/>
    <cellStyle name="Normal 3 6 6 4 2 5" xfId="31506" xr:uid="{00000000-0005-0000-0000-000004C00000}"/>
    <cellStyle name="Normal 3 6 6 4 3" xfId="7133" xr:uid="{00000000-0005-0000-0000-000005C00000}"/>
    <cellStyle name="Normal 3 6 6 4 3 2" xfId="33883" xr:uid="{00000000-0005-0000-0000-000006C00000}"/>
    <cellStyle name="Normal 3 6 6 4 4" xfId="11979" xr:uid="{00000000-0005-0000-0000-000007C00000}"/>
    <cellStyle name="Normal 3 6 6 4 4 2" xfId="38729" xr:uid="{00000000-0005-0000-0000-000008C00000}"/>
    <cellStyle name="Normal 3 6 6 4 5" xfId="16824" xr:uid="{00000000-0005-0000-0000-000009C00000}"/>
    <cellStyle name="Normal 3 6 6 4 5 2" xfId="43574" xr:uid="{00000000-0005-0000-0000-00000AC00000}"/>
    <cellStyle name="Normal 3 6 6 4 6" xfId="19225" xr:uid="{00000000-0005-0000-0000-00000BC00000}"/>
    <cellStyle name="Normal 3 6 6 4 6 2" xfId="45972" xr:uid="{00000000-0005-0000-0000-00000CC00000}"/>
    <cellStyle name="Normal 3 6 6 4 7" xfId="21676" xr:uid="{00000000-0005-0000-0000-00000DC00000}"/>
    <cellStyle name="Normal 3 6 6 4 7 2" xfId="48423" xr:uid="{00000000-0005-0000-0000-00000EC00000}"/>
    <cellStyle name="Normal 3 6 6 4 8" xfId="26542" xr:uid="{00000000-0005-0000-0000-00000FC00000}"/>
    <cellStyle name="Normal 3 6 6 4 8 2" xfId="53287" xr:uid="{00000000-0005-0000-0000-000010C00000}"/>
    <cellStyle name="Normal 3 6 6 4 9" xfId="29032" xr:uid="{00000000-0005-0000-0000-000011C00000}"/>
    <cellStyle name="Normal 3 6 6 5" xfId="3300" xr:uid="{00000000-0005-0000-0000-000012C00000}"/>
    <cellStyle name="Normal 3 6 6 5 2" xfId="8159" xr:uid="{00000000-0005-0000-0000-000013C00000}"/>
    <cellStyle name="Normal 3 6 6 5 2 2" xfId="34909" xr:uid="{00000000-0005-0000-0000-000014C00000}"/>
    <cellStyle name="Normal 3 6 6 5 3" xfId="12927" xr:uid="{00000000-0005-0000-0000-000015C00000}"/>
    <cellStyle name="Normal 3 6 6 5 3 2" xfId="39677" xr:uid="{00000000-0005-0000-0000-000016C00000}"/>
    <cellStyle name="Normal 3 6 6 5 4" xfId="22702" xr:uid="{00000000-0005-0000-0000-000017C00000}"/>
    <cellStyle name="Normal 3 6 6 5 4 2" xfId="49449" xr:uid="{00000000-0005-0000-0000-000018C00000}"/>
    <cellStyle name="Normal 3 6 6 5 5" xfId="30058" xr:uid="{00000000-0005-0000-0000-000019C00000}"/>
    <cellStyle name="Normal 3 6 6 6" xfId="5711" xr:uid="{00000000-0005-0000-0000-00001AC00000}"/>
    <cellStyle name="Normal 3 6 6 6 2" xfId="32461" xr:uid="{00000000-0005-0000-0000-00001BC00000}"/>
    <cellStyle name="Normal 3 6 6 7" xfId="10557" xr:uid="{00000000-0005-0000-0000-00001CC00000}"/>
    <cellStyle name="Normal 3 6 6 7 2" xfId="37307" xr:uid="{00000000-0005-0000-0000-00001DC00000}"/>
    <cellStyle name="Normal 3 6 6 8" xfId="15402" xr:uid="{00000000-0005-0000-0000-00001EC00000}"/>
    <cellStyle name="Normal 3 6 6 8 2" xfId="42152" xr:uid="{00000000-0005-0000-0000-00001FC00000}"/>
    <cellStyle name="Normal 3 6 6 9" xfId="17801" xr:uid="{00000000-0005-0000-0000-000020C00000}"/>
    <cellStyle name="Normal 3 6 6 9 2" xfId="44548" xr:uid="{00000000-0005-0000-0000-000021C00000}"/>
    <cellStyle name="Normal 3 6 7" xfId="1080" xr:uid="{00000000-0005-0000-0000-000022C00000}"/>
    <cellStyle name="Normal 3 6 7 10" xfId="27847" xr:uid="{00000000-0005-0000-0000-000023C00000}"/>
    <cellStyle name="Normal 3 6 7 2" xfId="2510" xr:uid="{00000000-0005-0000-0000-000024C00000}"/>
    <cellStyle name="Normal 3 6 7 2 2" xfId="4993" xr:uid="{00000000-0005-0000-0000-000025C00000}"/>
    <cellStyle name="Normal 3 6 7 2 2 2" xfId="9844" xr:uid="{00000000-0005-0000-0000-000026C00000}"/>
    <cellStyle name="Normal 3 6 7 2 2 2 2" xfId="36594" xr:uid="{00000000-0005-0000-0000-000027C00000}"/>
    <cellStyle name="Normal 3 6 7 2 2 3" xfId="14586" xr:uid="{00000000-0005-0000-0000-000028C00000}"/>
    <cellStyle name="Normal 3 6 7 2 2 3 2" xfId="41336" xr:uid="{00000000-0005-0000-0000-000029C00000}"/>
    <cellStyle name="Normal 3 6 7 2 2 4" xfId="24387" xr:uid="{00000000-0005-0000-0000-00002AC00000}"/>
    <cellStyle name="Normal 3 6 7 2 2 4 2" xfId="51134" xr:uid="{00000000-0005-0000-0000-00002BC00000}"/>
    <cellStyle name="Normal 3 6 7 2 2 5" xfId="31743" xr:uid="{00000000-0005-0000-0000-00002CC00000}"/>
    <cellStyle name="Normal 3 6 7 2 3" xfId="7370" xr:uid="{00000000-0005-0000-0000-00002DC00000}"/>
    <cellStyle name="Normal 3 6 7 2 3 2" xfId="34120" xr:uid="{00000000-0005-0000-0000-00002EC00000}"/>
    <cellStyle name="Normal 3 6 7 2 4" xfId="12216" xr:uid="{00000000-0005-0000-0000-00002FC00000}"/>
    <cellStyle name="Normal 3 6 7 2 4 2" xfId="38966" xr:uid="{00000000-0005-0000-0000-000030C00000}"/>
    <cellStyle name="Normal 3 6 7 2 5" xfId="17061" xr:uid="{00000000-0005-0000-0000-000031C00000}"/>
    <cellStyle name="Normal 3 6 7 2 5 2" xfId="43811" xr:uid="{00000000-0005-0000-0000-000032C00000}"/>
    <cellStyle name="Normal 3 6 7 2 6" xfId="19462" xr:uid="{00000000-0005-0000-0000-000033C00000}"/>
    <cellStyle name="Normal 3 6 7 2 6 2" xfId="46209" xr:uid="{00000000-0005-0000-0000-000034C00000}"/>
    <cellStyle name="Normal 3 6 7 2 7" xfId="21913" xr:uid="{00000000-0005-0000-0000-000035C00000}"/>
    <cellStyle name="Normal 3 6 7 2 7 2" xfId="48660" xr:uid="{00000000-0005-0000-0000-000036C00000}"/>
    <cellStyle name="Normal 3 6 7 2 8" xfId="26779" xr:uid="{00000000-0005-0000-0000-000037C00000}"/>
    <cellStyle name="Normal 3 6 7 2 8 2" xfId="53524" xr:uid="{00000000-0005-0000-0000-000038C00000}"/>
    <cellStyle name="Normal 3 6 7 2 9" xfId="29269" xr:uid="{00000000-0005-0000-0000-000039C00000}"/>
    <cellStyle name="Normal 3 6 7 3" xfId="3564" xr:uid="{00000000-0005-0000-0000-00003AC00000}"/>
    <cellStyle name="Normal 3 6 7 3 2" xfId="8422" xr:uid="{00000000-0005-0000-0000-00003BC00000}"/>
    <cellStyle name="Normal 3 6 7 3 2 2" xfId="35172" xr:uid="{00000000-0005-0000-0000-00003CC00000}"/>
    <cellStyle name="Normal 3 6 7 3 3" xfId="13164" xr:uid="{00000000-0005-0000-0000-00003DC00000}"/>
    <cellStyle name="Normal 3 6 7 3 3 2" xfId="39914" xr:uid="{00000000-0005-0000-0000-00003EC00000}"/>
    <cellStyle name="Normal 3 6 7 3 4" xfId="22965" xr:uid="{00000000-0005-0000-0000-00003FC00000}"/>
    <cellStyle name="Normal 3 6 7 3 4 2" xfId="49712" xr:uid="{00000000-0005-0000-0000-000040C00000}"/>
    <cellStyle name="Normal 3 6 7 3 5" xfId="30321" xr:uid="{00000000-0005-0000-0000-000041C00000}"/>
    <cellStyle name="Normal 3 6 7 4" xfId="5948" xr:uid="{00000000-0005-0000-0000-000042C00000}"/>
    <cellStyle name="Normal 3 6 7 4 2" xfId="32698" xr:uid="{00000000-0005-0000-0000-000043C00000}"/>
    <cellStyle name="Normal 3 6 7 5" xfId="10794" xr:uid="{00000000-0005-0000-0000-000044C00000}"/>
    <cellStyle name="Normal 3 6 7 5 2" xfId="37544" xr:uid="{00000000-0005-0000-0000-000045C00000}"/>
    <cellStyle name="Normal 3 6 7 6" xfId="15639" xr:uid="{00000000-0005-0000-0000-000046C00000}"/>
    <cellStyle name="Normal 3 6 7 6 2" xfId="42389" xr:uid="{00000000-0005-0000-0000-000047C00000}"/>
    <cellStyle name="Normal 3 6 7 7" xfId="18040" xr:uid="{00000000-0005-0000-0000-000048C00000}"/>
    <cellStyle name="Normal 3 6 7 7 2" xfId="44787" xr:uid="{00000000-0005-0000-0000-000049C00000}"/>
    <cellStyle name="Normal 3 6 7 8" xfId="20491" xr:uid="{00000000-0005-0000-0000-00004AC00000}"/>
    <cellStyle name="Normal 3 6 7 8 2" xfId="47238" xr:uid="{00000000-0005-0000-0000-00004BC00000}"/>
    <cellStyle name="Normal 3 6 7 9" xfId="25357" xr:uid="{00000000-0005-0000-0000-00004CC00000}"/>
    <cellStyle name="Normal 3 6 7 9 2" xfId="52102" xr:uid="{00000000-0005-0000-0000-00004DC00000}"/>
    <cellStyle name="Normal 3 6 8" xfId="1560" xr:uid="{00000000-0005-0000-0000-00004EC00000}"/>
    <cellStyle name="Normal 3 6 8 2" xfId="4043" xr:uid="{00000000-0005-0000-0000-00004FC00000}"/>
    <cellStyle name="Normal 3 6 8 2 2" xfId="8896" xr:uid="{00000000-0005-0000-0000-000050C00000}"/>
    <cellStyle name="Normal 3 6 8 2 2 2" xfId="35646" xr:uid="{00000000-0005-0000-0000-000051C00000}"/>
    <cellStyle name="Normal 3 6 8 2 3" xfId="13638" xr:uid="{00000000-0005-0000-0000-000052C00000}"/>
    <cellStyle name="Normal 3 6 8 2 3 2" xfId="40388" xr:uid="{00000000-0005-0000-0000-000053C00000}"/>
    <cellStyle name="Normal 3 6 8 2 4" xfId="23439" xr:uid="{00000000-0005-0000-0000-000054C00000}"/>
    <cellStyle name="Normal 3 6 8 2 4 2" xfId="50186" xr:uid="{00000000-0005-0000-0000-000055C00000}"/>
    <cellStyle name="Normal 3 6 8 2 5" xfId="30795" xr:uid="{00000000-0005-0000-0000-000056C00000}"/>
    <cellStyle name="Normal 3 6 8 3" xfId="6422" xr:uid="{00000000-0005-0000-0000-000057C00000}"/>
    <cellStyle name="Normal 3 6 8 3 2" xfId="33172" xr:uid="{00000000-0005-0000-0000-000058C00000}"/>
    <cellStyle name="Normal 3 6 8 4" xfId="11268" xr:uid="{00000000-0005-0000-0000-000059C00000}"/>
    <cellStyle name="Normal 3 6 8 4 2" xfId="38018" xr:uid="{00000000-0005-0000-0000-00005AC00000}"/>
    <cellStyle name="Normal 3 6 8 5" xfId="16113" xr:uid="{00000000-0005-0000-0000-00005BC00000}"/>
    <cellStyle name="Normal 3 6 8 5 2" xfId="42863" xr:uid="{00000000-0005-0000-0000-00005CC00000}"/>
    <cellStyle name="Normal 3 6 8 6" xfId="18514" xr:uid="{00000000-0005-0000-0000-00005DC00000}"/>
    <cellStyle name="Normal 3 6 8 6 2" xfId="45261" xr:uid="{00000000-0005-0000-0000-00005EC00000}"/>
    <cellStyle name="Normal 3 6 8 7" xfId="20965" xr:uid="{00000000-0005-0000-0000-00005FC00000}"/>
    <cellStyle name="Normal 3 6 8 7 2" xfId="47712" xr:uid="{00000000-0005-0000-0000-000060C00000}"/>
    <cellStyle name="Normal 3 6 8 8" xfId="25831" xr:uid="{00000000-0005-0000-0000-000061C00000}"/>
    <cellStyle name="Normal 3 6 8 8 2" xfId="52576" xr:uid="{00000000-0005-0000-0000-000062C00000}"/>
    <cellStyle name="Normal 3 6 8 9" xfId="28321" xr:uid="{00000000-0005-0000-0000-000063C00000}"/>
    <cellStyle name="Normal 3 6 9" xfId="2036" xr:uid="{00000000-0005-0000-0000-000064C00000}"/>
    <cellStyle name="Normal 3 6 9 2" xfId="4519" xr:uid="{00000000-0005-0000-0000-000065C00000}"/>
    <cellStyle name="Normal 3 6 9 2 2" xfId="9370" xr:uid="{00000000-0005-0000-0000-000066C00000}"/>
    <cellStyle name="Normal 3 6 9 2 2 2" xfId="36120" xr:uid="{00000000-0005-0000-0000-000067C00000}"/>
    <cellStyle name="Normal 3 6 9 2 3" xfId="14112" xr:uid="{00000000-0005-0000-0000-000068C00000}"/>
    <cellStyle name="Normal 3 6 9 2 3 2" xfId="40862" xr:uid="{00000000-0005-0000-0000-000069C00000}"/>
    <cellStyle name="Normal 3 6 9 2 4" xfId="23913" xr:uid="{00000000-0005-0000-0000-00006AC00000}"/>
    <cellStyle name="Normal 3 6 9 2 4 2" xfId="50660" xr:uid="{00000000-0005-0000-0000-00006BC00000}"/>
    <cellStyle name="Normal 3 6 9 2 5" xfId="31269" xr:uid="{00000000-0005-0000-0000-00006CC00000}"/>
    <cellStyle name="Normal 3 6 9 3" xfId="6896" xr:uid="{00000000-0005-0000-0000-00006DC00000}"/>
    <cellStyle name="Normal 3 6 9 3 2" xfId="33646" xr:uid="{00000000-0005-0000-0000-00006EC00000}"/>
    <cellStyle name="Normal 3 6 9 4" xfId="11742" xr:uid="{00000000-0005-0000-0000-00006FC00000}"/>
    <cellStyle name="Normal 3 6 9 4 2" xfId="38492" xr:uid="{00000000-0005-0000-0000-000070C00000}"/>
    <cellStyle name="Normal 3 6 9 5" xfId="16587" xr:uid="{00000000-0005-0000-0000-000071C00000}"/>
    <cellStyle name="Normal 3 6 9 5 2" xfId="43337" xr:uid="{00000000-0005-0000-0000-000072C00000}"/>
    <cellStyle name="Normal 3 6 9 6" xfId="18988" xr:uid="{00000000-0005-0000-0000-000073C00000}"/>
    <cellStyle name="Normal 3 6 9 6 2" xfId="45735" xr:uid="{00000000-0005-0000-0000-000074C00000}"/>
    <cellStyle name="Normal 3 6 9 7" xfId="21439" xr:uid="{00000000-0005-0000-0000-000075C00000}"/>
    <cellStyle name="Normal 3 6 9 7 2" xfId="48186" xr:uid="{00000000-0005-0000-0000-000076C00000}"/>
    <cellStyle name="Normal 3 6 9 8" xfId="26305" xr:uid="{00000000-0005-0000-0000-000077C00000}"/>
    <cellStyle name="Normal 3 6 9 8 2" xfId="53050" xr:uid="{00000000-0005-0000-0000-000078C00000}"/>
    <cellStyle name="Normal 3 6 9 9" xfId="28795" xr:uid="{00000000-0005-0000-0000-000079C00000}"/>
    <cellStyle name="Normal 3 7" xfId="137" xr:uid="{00000000-0005-0000-0000-00007AC00000}"/>
    <cellStyle name="Normal 3 7 10" xfId="2991" xr:uid="{00000000-0005-0000-0000-00007BC00000}"/>
    <cellStyle name="Normal 3 7 10 2" xfId="7850" xr:uid="{00000000-0005-0000-0000-00007CC00000}"/>
    <cellStyle name="Normal 3 7 10 2 2" xfId="34600" xr:uid="{00000000-0005-0000-0000-00007DC00000}"/>
    <cellStyle name="Normal 3 7 10 3" xfId="12696" xr:uid="{00000000-0005-0000-0000-00007EC00000}"/>
    <cellStyle name="Normal 3 7 10 3 2" xfId="39446" xr:uid="{00000000-0005-0000-0000-00007FC00000}"/>
    <cellStyle name="Normal 3 7 10 4" xfId="22393" xr:uid="{00000000-0005-0000-0000-000080C00000}"/>
    <cellStyle name="Normal 3 7 10 4 2" xfId="49140" xr:uid="{00000000-0005-0000-0000-000081C00000}"/>
    <cellStyle name="Normal 3 7 10 5" xfId="29749" xr:uid="{00000000-0005-0000-0000-000082C00000}"/>
    <cellStyle name="Normal 3 7 11" xfId="5480" xr:uid="{00000000-0005-0000-0000-000083C00000}"/>
    <cellStyle name="Normal 3 7 11 2" xfId="32230" xr:uid="{00000000-0005-0000-0000-000084C00000}"/>
    <cellStyle name="Normal 3 7 12" xfId="10325" xr:uid="{00000000-0005-0000-0000-000085C00000}"/>
    <cellStyle name="Normal 3 7 12 2" xfId="37075" xr:uid="{00000000-0005-0000-0000-000086C00000}"/>
    <cellStyle name="Normal 3 7 13" xfId="15171" xr:uid="{00000000-0005-0000-0000-000087C00000}"/>
    <cellStyle name="Normal 3 7 13 2" xfId="41921" xr:uid="{00000000-0005-0000-0000-000088C00000}"/>
    <cellStyle name="Normal 3 7 14" xfId="17546" xr:uid="{00000000-0005-0000-0000-000089C00000}"/>
    <cellStyle name="Normal 3 7 14 2" xfId="44293" xr:uid="{00000000-0005-0000-0000-00008AC00000}"/>
    <cellStyle name="Normal 3 7 15" xfId="20022" xr:uid="{00000000-0005-0000-0000-00008BC00000}"/>
    <cellStyle name="Normal 3 7 15 2" xfId="46769" xr:uid="{00000000-0005-0000-0000-00008CC00000}"/>
    <cellStyle name="Normal 3 7 16" xfId="24888" xr:uid="{00000000-0005-0000-0000-00008DC00000}"/>
    <cellStyle name="Normal 3 7 16 2" xfId="51634" xr:uid="{00000000-0005-0000-0000-00008EC00000}"/>
    <cellStyle name="Normal 3 7 17" xfId="27275" xr:uid="{00000000-0005-0000-0000-00008FC00000}"/>
    <cellStyle name="Normal 3 7 2" xfId="513" xr:uid="{00000000-0005-0000-0000-000090C00000}"/>
    <cellStyle name="Normal 3 7 2 10" xfId="15206" xr:uid="{00000000-0005-0000-0000-000091C00000}"/>
    <cellStyle name="Normal 3 7 2 10 2" xfId="41956" xr:uid="{00000000-0005-0000-0000-000092C00000}"/>
    <cellStyle name="Normal 3 7 2 11" xfId="17598" xr:uid="{00000000-0005-0000-0000-000093C00000}"/>
    <cellStyle name="Normal 3 7 2 11 2" xfId="44345" xr:uid="{00000000-0005-0000-0000-000094C00000}"/>
    <cellStyle name="Normal 3 7 2 12" xfId="20057" xr:uid="{00000000-0005-0000-0000-000095C00000}"/>
    <cellStyle name="Normal 3 7 2 12 2" xfId="46804" xr:uid="{00000000-0005-0000-0000-000096C00000}"/>
    <cellStyle name="Normal 3 7 2 13" xfId="24923" xr:uid="{00000000-0005-0000-0000-000097C00000}"/>
    <cellStyle name="Normal 3 7 2 13 2" xfId="51669" xr:uid="{00000000-0005-0000-0000-000098C00000}"/>
    <cellStyle name="Normal 3 7 2 14" xfId="27336" xr:uid="{00000000-0005-0000-0000-000099C00000}"/>
    <cellStyle name="Normal 3 7 2 2" xfId="708" xr:uid="{00000000-0005-0000-0000-00009AC00000}"/>
    <cellStyle name="Normal 3 7 2 2 10" xfId="17739" xr:uid="{00000000-0005-0000-0000-00009BC00000}"/>
    <cellStyle name="Normal 3 7 2 2 10 2" xfId="44486" xr:uid="{00000000-0005-0000-0000-00009CC00000}"/>
    <cellStyle name="Normal 3 7 2 2 11" xfId="20193" xr:uid="{00000000-0005-0000-0000-00009DC00000}"/>
    <cellStyle name="Normal 3 7 2 2 11 2" xfId="46940" xr:uid="{00000000-0005-0000-0000-00009EC00000}"/>
    <cellStyle name="Normal 3 7 2 2 12" xfId="25059" xr:uid="{00000000-0005-0000-0000-00009FC00000}"/>
    <cellStyle name="Normal 3 7 2 2 12 2" xfId="51805" xr:uid="{00000000-0005-0000-0000-0000A0C00000}"/>
    <cellStyle name="Normal 3 7 2 2 13" xfId="27517" xr:uid="{00000000-0005-0000-0000-0000A1C00000}"/>
    <cellStyle name="Normal 3 7 2 2 2" xfId="1019" xr:uid="{00000000-0005-0000-0000-0000A2C00000}"/>
    <cellStyle name="Normal 3 7 2 2 2 10" xfId="20431" xr:uid="{00000000-0005-0000-0000-0000A3C00000}"/>
    <cellStyle name="Normal 3 7 2 2 2 10 2" xfId="47178" xr:uid="{00000000-0005-0000-0000-0000A4C00000}"/>
    <cellStyle name="Normal 3 7 2 2 2 11" xfId="25297" xr:uid="{00000000-0005-0000-0000-0000A5C00000}"/>
    <cellStyle name="Normal 3 7 2 2 2 11 2" xfId="52042" xr:uid="{00000000-0005-0000-0000-0000A6C00000}"/>
    <cellStyle name="Normal 3 7 2 2 2 12" xfId="27787" xr:uid="{00000000-0005-0000-0000-0000A7C00000}"/>
    <cellStyle name="Normal 3 7 2 2 2 2" xfId="1496" xr:uid="{00000000-0005-0000-0000-0000A8C00000}"/>
    <cellStyle name="Normal 3 7 2 2 2 2 10" xfId="28261" xr:uid="{00000000-0005-0000-0000-0000A9C00000}"/>
    <cellStyle name="Normal 3 7 2 2 2 2 2" xfId="2924" xr:uid="{00000000-0005-0000-0000-0000AAC00000}"/>
    <cellStyle name="Normal 3 7 2 2 2 2 2 2" xfId="5407" xr:uid="{00000000-0005-0000-0000-0000ABC00000}"/>
    <cellStyle name="Normal 3 7 2 2 2 2 2 2 2" xfId="10258" xr:uid="{00000000-0005-0000-0000-0000ACC00000}"/>
    <cellStyle name="Normal 3 7 2 2 2 2 2 2 2 2" xfId="37008" xr:uid="{00000000-0005-0000-0000-0000ADC00000}"/>
    <cellStyle name="Normal 3 7 2 2 2 2 2 2 3" xfId="15000" xr:uid="{00000000-0005-0000-0000-0000AEC00000}"/>
    <cellStyle name="Normal 3 7 2 2 2 2 2 2 3 2" xfId="41750" xr:uid="{00000000-0005-0000-0000-0000AFC00000}"/>
    <cellStyle name="Normal 3 7 2 2 2 2 2 2 4" xfId="24801" xr:uid="{00000000-0005-0000-0000-0000B0C00000}"/>
    <cellStyle name="Normal 3 7 2 2 2 2 2 2 4 2" xfId="51548" xr:uid="{00000000-0005-0000-0000-0000B1C00000}"/>
    <cellStyle name="Normal 3 7 2 2 2 2 2 2 5" xfId="32157" xr:uid="{00000000-0005-0000-0000-0000B2C00000}"/>
    <cellStyle name="Normal 3 7 2 2 2 2 2 3" xfId="7784" xr:uid="{00000000-0005-0000-0000-0000B3C00000}"/>
    <cellStyle name="Normal 3 7 2 2 2 2 2 3 2" xfId="34534" xr:uid="{00000000-0005-0000-0000-0000B4C00000}"/>
    <cellStyle name="Normal 3 7 2 2 2 2 2 4" xfId="12630" xr:uid="{00000000-0005-0000-0000-0000B5C00000}"/>
    <cellStyle name="Normal 3 7 2 2 2 2 2 4 2" xfId="39380" xr:uid="{00000000-0005-0000-0000-0000B6C00000}"/>
    <cellStyle name="Normal 3 7 2 2 2 2 2 5" xfId="17475" xr:uid="{00000000-0005-0000-0000-0000B7C00000}"/>
    <cellStyle name="Normal 3 7 2 2 2 2 2 5 2" xfId="44225" xr:uid="{00000000-0005-0000-0000-0000B8C00000}"/>
    <cellStyle name="Normal 3 7 2 2 2 2 2 6" xfId="19876" xr:uid="{00000000-0005-0000-0000-0000B9C00000}"/>
    <cellStyle name="Normal 3 7 2 2 2 2 2 6 2" xfId="46623" xr:uid="{00000000-0005-0000-0000-0000BAC00000}"/>
    <cellStyle name="Normal 3 7 2 2 2 2 2 7" xfId="22327" xr:uid="{00000000-0005-0000-0000-0000BBC00000}"/>
    <cellStyle name="Normal 3 7 2 2 2 2 2 7 2" xfId="49074" xr:uid="{00000000-0005-0000-0000-0000BCC00000}"/>
    <cellStyle name="Normal 3 7 2 2 2 2 2 8" xfId="27193" xr:uid="{00000000-0005-0000-0000-0000BDC00000}"/>
    <cellStyle name="Normal 3 7 2 2 2 2 2 8 2" xfId="53938" xr:uid="{00000000-0005-0000-0000-0000BEC00000}"/>
    <cellStyle name="Normal 3 7 2 2 2 2 2 9" xfId="29683" xr:uid="{00000000-0005-0000-0000-0000BFC00000}"/>
    <cellStyle name="Normal 3 7 2 2 2 2 3" xfId="3979" xr:uid="{00000000-0005-0000-0000-0000C0C00000}"/>
    <cellStyle name="Normal 3 7 2 2 2 2 3 2" xfId="8836" xr:uid="{00000000-0005-0000-0000-0000C1C00000}"/>
    <cellStyle name="Normal 3 7 2 2 2 2 3 2 2" xfId="35586" xr:uid="{00000000-0005-0000-0000-0000C2C00000}"/>
    <cellStyle name="Normal 3 7 2 2 2 2 3 3" xfId="13578" xr:uid="{00000000-0005-0000-0000-0000C3C00000}"/>
    <cellStyle name="Normal 3 7 2 2 2 2 3 3 2" xfId="40328" xr:uid="{00000000-0005-0000-0000-0000C4C00000}"/>
    <cellStyle name="Normal 3 7 2 2 2 2 3 4" xfId="23379" xr:uid="{00000000-0005-0000-0000-0000C5C00000}"/>
    <cellStyle name="Normal 3 7 2 2 2 2 3 4 2" xfId="50126" xr:uid="{00000000-0005-0000-0000-0000C6C00000}"/>
    <cellStyle name="Normal 3 7 2 2 2 2 3 5" xfId="30735" xr:uid="{00000000-0005-0000-0000-0000C7C00000}"/>
    <cellStyle name="Normal 3 7 2 2 2 2 4" xfId="6362" xr:uid="{00000000-0005-0000-0000-0000C8C00000}"/>
    <cellStyle name="Normal 3 7 2 2 2 2 4 2" xfId="33112" xr:uid="{00000000-0005-0000-0000-0000C9C00000}"/>
    <cellStyle name="Normal 3 7 2 2 2 2 5" xfId="11208" xr:uid="{00000000-0005-0000-0000-0000CAC00000}"/>
    <cellStyle name="Normal 3 7 2 2 2 2 5 2" xfId="37958" xr:uid="{00000000-0005-0000-0000-0000CBC00000}"/>
    <cellStyle name="Normal 3 7 2 2 2 2 6" xfId="16053" xr:uid="{00000000-0005-0000-0000-0000CCC00000}"/>
    <cellStyle name="Normal 3 7 2 2 2 2 6 2" xfId="42803" xr:uid="{00000000-0005-0000-0000-0000CDC00000}"/>
    <cellStyle name="Normal 3 7 2 2 2 2 7" xfId="18454" xr:uid="{00000000-0005-0000-0000-0000CEC00000}"/>
    <cellStyle name="Normal 3 7 2 2 2 2 7 2" xfId="45201" xr:uid="{00000000-0005-0000-0000-0000CFC00000}"/>
    <cellStyle name="Normal 3 7 2 2 2 2 8" xfId="20905" xr:uid="{00000000-0005-0000-0000-0000D0C00000}"/>
    <cellStyle name="Normal 3 7 2 2 2 2 8 2" xfId="47652" xr:uid="{00000000-0005-0000-0000-0000D1C00000}"/>
    <cellStyle name="Normal 3 7 2 2 2 2 9" xfId="25771" xr:uid="{00000000-0005-0000-0000-0000D2C00000}"/>
    <cellStyle name="Normal 3 7 2 2 2 2 9 2" xfId="52516" xr:uid="{00000000-0005-0000-0000-0000D3C00000}"/>
    <cellStyle name="Normal 3 7 2 2 2 3" xfId="1975" xr:uid="{00000000-0005-0000-0000-0000D4C00000}"/>
    <cellStyle name="Normal 3 7 2 2 2 3 2" xfId="4458" xr:uid="{00000000-0005-0000-0000-0000D5C00000}"/>
    <cellStyle name="Normal 3 7 2 2 2 3 2 2" xfId="9310" xr:uid="{00000000-0005-0000-0000-0000D6C00000}"/>
    <cellStyle name="Normal 3 7 2 2 2 3 2 2 2" xfId="36060" xr:uid="{00000000-0005-0000-0000-0000D7C00000}"/>
    <cellStyle name="Normal 3 7 2 2 2 3 2 3" xfId="14052" xr:uid="{00000000-0005-0000-0000-0000D8C00000}"/>
    <cellStyle name="Normal 3 7 2 2 2 3 2 3 2" xfId="40802" xr:uid="{00000000-0005-0000-0000-0000D9C00000}"/>
    <cellStyle name="Normal 3 7 2 2 2 3 2 4" xfId="23853" xr:uid="{00000000-0005-0000-0000-0000DAC00000}"/>
    <cellStyle name="Normal 3 7 2 2 2 3 2 4 2" xfId="50600" xr:uid="{00000000-0005-0000-0000-0000DBC00000}"/>
    <cellStyle name="Normal 3 7 2 2 2 3 2 5" xfId="31209" xr:uid="{00000000-0005-0000-0000-0000DCC00000}"/>
    <cellStyle name="Normal 3 7 2 2 2 3 3" xfId="6836" xr:uid="{00000000-0005-0000-0000-0000DDC00000}"/>
    <cellStyle name="Normal 3 7 2 2 2 3 3 2" xfId="33586" xr:uid="{00000000-0005-0000-0000-0000DEC00000}"/>
    <cellStyle name="Normal 3 7 2 2 2 3 4" xfId="11682" xr:uid="{00000000-0005-0000-0000-0000DFC00000}"/>
    <cellStyle name="Normal 3 7 2 2 2 3 4 2" xfId="38432" xr:uid="{00000000-0005-0000-0000-0000E0C00000}"/>
    <cellStyle name="Normal 3 7 2 2 2 3 5" xfId="16527" xr:uid="{00000000-0005-0000-0000-0000E1C00000}"/>
    <cellStyle name="Normal 3 7 2 2 2 3 5 2" xfId="43277" xr:uid="{00000000-0005-0000-0000-0000E2C00000}"/>
    <cellStyle name="Normal 3 7 2 2 2 3 6" xfId="18928" xr:uid="{00000000-0005-0000-0000-0000E3C00000}"/>
    <cellStyle name="Normal 3 7 2 2 2 3 6 2" xfId="45675" xr:uid="{00000000-0005-0000-0000-0000E4C00000}"/>
    <cellStyle name="Normal 3 7 2 2 2 3 7" xfId="21379" xr:uid="{00000000-0005-0000-0000-0000E5C00000}"/>
    <cellStyle name="Normal 3 7 2 2 2 3 7 2" xfId="48126" xr:uid="{00000000-0005-0000-0000-0000E6C00000}"/>
    <cellStyle name="Normal 3 7 2 2 2 3 8" xfId="26245" xr:uid="{00000000-0005-0000-0000-0000E7C00000}"/>
    <cellStyle name="Normal 3 7 2 2 2 3 8 2" xfId="52990" xr:uid="{00000000-0005-0000-0000-0000E8C00000}"/>
    <cellStyle name="Normal 3 7 2 2 2 3 9" xfId="28735" xr:uid="{00000000-0005-0000-0000-0000E9C00000}"/>
    <cellStyle name="Normal 3 7 2 2 2 4" xfId="2450" xr:uid="{00000000-0005-0000-0000-0000EAC00000}"/>
    <cellStyle name="Normal 3 7 2 2 2 4 2" xfId="4933" xr:uid="{00000000-0005-0000-0000-0000EBC00000}"/>
    <cellStyle name="Normal 3 7 2 2 2 4 2 2" xfId="9784" xr:uid="{00000000-0005-0000-0000-0000ECC00000}"/>
    <cellStyle name="Normal 3 7 2 2 2 4 2 2 2" xfId="36534" xr:uid="{00000000-0005-0000-0000-0000EDC00000}"/>
    <cellStyle name="Normal 3 7 2 2 2 4 2 3" xfId="14526" xr:uid="{00000000-0005-0000-0000-0000EEC00000}"/>
    <cellStyle name="Normal 3 7 2 2 2 4 2 3 2" xfId="41276" xr:uid="{00000000-0005-0000-0000-0000EFC00000}"/>
    <cellStyle name="Normal 3 7 2 2 2 4 2 4" xfId="24327" xr:uid="{00000000-0005-0000-0000-0000F0C00000}"/>
    <cellStyle name="Normal 3 7 2 2 2 4 2 4 2" xfId="51074" xr:uid="{00000000-0005-0000-0000-0000F1C00000}"/>
    <cellStyle name="Normal 3 7 2 2 2 4 2 5" xfId="31683" xr:uid="{00000000-0005-0000-0000-0000F2C00000}"/>
    <cellStyle name="Normal 3 7 2 2 2 4 3" xfId="7310" xr:uid="{00000000-0005-0000-0000-0000F3C00000}"/>
    <cellStyle name="Normal 3 7 2 2 2 4 3 2" xfId="34060" xr:uid="{00000000-0005-0000-0000-0000F4C00000}"/>
    <cellStyle name="Normal 3 7 2 2 2 4 4" xfId="12156" xr:uid="{00000000-0005-0000-0000-0000F5C00000}"/>
    <cellStyle name="Normal 3 7 2 2 2 4 4 2" xfId="38906" xr:uid="{00000000-0005-0000-0000-0000F6C00000}"/>
    <cellStyle name="Normal 3 7 2 2 2 4 5" xfId="17001" xr:uid="{00000000-0005-0000-0000-0000F7C00000}"/>
    <cellStyle name="Normal 3 7 2 2 2 4 5 2" xfId="43751" xr:uid="{00000000-0005-0000-0000-0000F8C00000}"/>
    <cellStyle name="Normal 3 7 2 2 2 4 6" xfId="19402" xr:uid="{00000000-0005-0000-0000-0000F9C00000}"/>
    <cellStyle name="Normal 3 7 2 2 2 4 6 2" xfId="46149" xr:uid="{00000000-0005-0000-0000-0000FAC00000}"/>
    <cellStyle name="Normal 3 7 2 2 2 4 7" xfId="21853" xr:uid="{00000000-0005-0000-0000-0000FBC00000}"/>
    <cellStyle name="Normal 3 7 2 2 2 4 7 2" xfId="48600" xr:uid="{00000000-0005-0000-0000-0000FCC00000}"/>
    <cellStyle name="Normal 3 7 2 2 2 4 8" xfId="26719" xr:uid="{00000000-0005-0000-0000-0000FDC00000}"/>
    <cellStyle name="Normal 3 7 2 2 2 4 8 2" xfId="53464" xr:uid="{00000000-0005-0000-0000-0000FEC00000}"/>
    <cellStyle name="Normal 3 7 2 2 2 4 9" xfId="29209" xr:uid="{00000000-0005-0000-0000-0000FFC00000}"/>
    <cellStyle name="Normal 3 7 2 2 2 5" xfId="3503" xr:uid="{00000000-0005-0000-0000-000000C10000}"/>
    <cellStyle name="Normal 3 7 2 2 2 5 2" xfId="8362" xr:uid="{00000000-0005-0000-0000-000001C10000}"/>
    <cellStyle name="Normal 3 7 2 2 2 5 2 2" xfId="35112" xr:uid="{00000000-0005-0000-0000-000002C10000}"/>
    <cellStyle name="Normal 3 7 2 2 2 5 3" xfId="13104" xr:uid="{00000000-0005-0000-0000-000003C10000}"/>
    <cellStyle name="Normal 3 7 2 2 2 5 3 2" xfId="39854" xr:uid="{00000000-0005-0000-0000-000004C10000}"/>
    <cellStyle name="Normal 3 7 2 2 2 5 4" xfId="22905" xr:uid="{00000000-0005-0000-0000-000005C10000}"/>
    <cellStyle name="Normal 3 7 2 2 2 5 4 2" xfId="49652" xr:uid="{00000000-0005-0000-0000-000006C10000}"/>
    <cellStyle name="Normal 3 7 2 2 2 5 5" xfId="30261" xr:uid="{00000000-0005-0000-0000-000007C10000}"/>
    <cellStyle name="Normal 3 7 2 2 2 6" xfId="5888" xr:uid="{00000000-0005-0000-0000-000008C10000}"/>
    <cellStyle name="Normal 3 7 2 2 2 6 2" xfId="32638" xr:uid="{00000000-0005-0000-0000-000009C10000}"/>
    <cellStyle name="Normal 3 7 2 2 2 7" xfId="10734" xr:uid="{00000000-0005-0000-0000-00000AC10000}"/>
    <cellStyle name="Normal 3 7 2 2 2 7 2" xfId="37484" xr:uid="{00000000-0005-0000-0000-00000BC10000}"/>
    <cellStyle name="Normal 3 7 2 2 2 8" xfId="15579" xr:uid="{00000000-0005-0000-0000-00000CC10000}"/>
    <cellStyle name="Normal 3 7 2 2 2 8 2" xfId="42329" xr:uid="{00000000-0005-0000-0000-00000DC10000}"/>
    <cellStyle name="Normal 3 7 2 2 2 9" xfId="17980" xr:uid="{00000000-0005-0000-0000-00000EC10000}"/>
    <cellStyle name="Normal 3 7 2 2 2 9 2" xfId="44727" xr:uid="{00000000-0005-0000-0000-00000FC10000}"/>
    <cellStyle name="Normal 3 7 2 2 3" xfId="1257" xr:uid="{00000000-0005-0000-0000-000010C10000}"/>
    <cellStyle name="Normal 3 7 2 2 3 10" xfId="28024" xr:uid="{00000000-0005-0000-0000-000011C10000}"/>
    <cellStyle name="Normal 3 7 2 2 3 2" xfId="2687" xr:uid="{00000000-0005-0000-0000-000012C10000}"/>
    <cellStyle name="Normal 3 7 2 2 3 2 2" xfId="5170" xr:uid="{00000000-0005-0000-0000-000013C10000}"/>
    <cellStyle name="Normal 3 7 2 2 3 2 2 2" xfId="10021" xr:uid="{00000000-0005-0000-0000-000014C10000}"/>
    <cellStyle name="Normal 3 7 2 2 3 2 2 2 2" xfId="36771" xr:uid="{00000000-0005-0000-0000-000015C10000}"/>
    <cellStyle name="Normal 3 7 2 2 3 2 2 3" xfId="14763" xr:uid="{00000000-0005-0000-0000-000016C10000}"/>
    <cellStyle name="Normal 3 7 2 2 3 2 2 3 2" xfId="41513" xr:uid="{00000000-0005-0000-0000-000017C10000}"/>
    <cellStyle name="Normal 3 7 2 2 3 2 2 4" xfId="24564" xr:uid="{00000000-0005-0000-0000-000018C10000}"/>
    <cellStyle name="Normal 3 7 2 2 3 2 2 4 2" xfId="51311" xr:uid="{00000000-0005-0000-0000-000019C10000}"/>
    <cellStyle name="Normal 3 7 2 2 3 2 2 5" xfId="31920" xr:uid="{00000000-0005-0000-0000-00001AC10000}"/>
    <cellStyle name="Normal 3 7 2 2 3 2 3" xfId="7547" xr:uid="{00000000-0005-0000-0000-00001BC10000}"/>
    <cellStyle name="Normal 3 7 2 2 3 2 3 2" xfId="34297" xr:uid="{00000000-0005-0000-0000-00001CC10000}"/>
    <cellStyle name="Normal 3 7 2 2 3 2 4" xfId="12393" xr:uid="{00000000-0005-0000-0000-00001DC10000}"/>
    <cellStyle name="Normal 3 7 2 2 3 2 4 2" xfId="39143" xr:uid="{00000000-0005-0000-0000-00001EC10000}"/>
    <cellStyle name="Normal 3 7 2 2 3 2 5" xfId="17238" xr:uid="{00000000-0005-0000-0000-00001FC10000}"/>
    <cellStyle name="Normal 3 7 2 2 3 2 5 2" xfId="43988" xr:uid="{00000000-0005-0000-0000-000020C10000}"/>
    <cellStyle name="Normal 3 7 2 2 3 2 6" xfId="19639" xr:uid="{00000000-0005-0000-0000-000021C10000}"/>
    <cellStyle name="Normal 3 7 2 2 3 2 6 2" xfId="46386" xr:uid="{00000000-0005-0000-0000-000022C10000}"/>
    <cellStyle name="Normal 3 7 2 2 3 2 7" xfId="22090" xr:uid="{00000000-0005-0000-0000-000023C10000}"/>
    <cellStyle name="Normal 3 7 2 2 3 2 7 2" xfId="48837" xr:uid="{00000000-0005-0000-0000-000024C10000}"/>
    <cellStyle name="Normal 3 7 2 2 3 2 8" xfId="26956" xr:uid="{00000000-0005-0000-0000-000025C10000}"/>
    <cellStyle name="Normal 3 7 2 2 3 2 8 2" xfId="53701" xr:uid="{00000000-0005-0000-0000-000026C10000}"/>
    <cellStyle name="Normal 3 7 2 2 3 2 9" xfId="29446" xr:uid="{00000000-0005-0000-0000-000027C10000}"/>
    <cellStyle name="Normal 3 7 2 2 3 3" xfId="3741" xr:uid="{00000000-0005-0000-0000-000028C10000}"/>
    <cellStyle name="Normal 3 7 2 2 3 3 2" xfId="8599" xr:uid="{00000000-0005-0000-0000-000029C10000}"/>
    <cellStyle name="Normal 3 7 2 2 3 3 2 2" xfId="35349" xr:uid="{00000000-0005-0000-0000-00002AC10000}"/>
    <cellStyle name="Normal 3 7 2 2 3 3 3" xfId="13341" xr:uid="{00000000-0005-0000-0000-00002BC10000}"/>
    <cellStyle name="Normal 3 7 2 2 3 3 3 2" xfId="40091" xr:uid="{00000000-0005-0000-0000-00002CC10000}"/>
    <cellStyle name="Normal 3 7 2 2 3 3 4" xfId="23142" xr:uid="{00000000-0005-0000-0000-00002DC10000}"/>
    <cellStyle name="Normal 3 7 2 2 3 3 4 2" xfId="49889" xr:uid="{00000000-0005-0000-0000-00002EC10000}"/>
    <cellStyle name="Normal 3 7 2 2 3 3 5" xfId="30498" xr:uid="{00000000-0005-0000-0000-00002FC10000}"/>
    <cellStyle name="Normal 3 7 2 2 3 4" xfId="6125" xr:uid="{00000000-0005-0000-0000-000030C10000}"/>
    <cellStyle name="Normal 3 7 2 2 3 4 2" xfId="32875" xr:uid="{00000000-0005-0000-0000-000031C10000}"/>
    <cellStyle name="Normal 3 7 2 2 3 5" xfId="10971" xr:uid="{00000000-0005-0000-0000-000032C10000}"/>
    <cellStyle name="Normal 3 7 2 2 3 5 2" xfId="37721" xr:uid="{00000000-0005-0000-0000-000033C10000}"/>
    <cellStyle name="Normal 3 7 2 2 3 6" xfId="15816" xr:uid="{00000000-0005-0000-0000-000034C10000}"/>
    <cellStyle name="Normal 3 7 2 2 3 6 2" xfId="42566" xr:uid="{00000000-0005-0000-0000-000035C10000}"/>
    <cellStyle name="Normal 3 7 2 2 3 7" xfId="18217" xr:uid="{00000000-0005-0000-0000-000036C10000}"/>
    <cellStyle name="Normal 3 7 2 2 3 7 2" xfId="44964" xr:uid="{00000000-0005-0000-0000-000037C10000}"/>
    <cellStyle name="Normal 3 7 2 2 3 8" xfId="20668" xr:uid="{00000000-0005-0000-0000-000038C10000}"/>
    <cellStyle name="Normal 3 7 2 2 3 8 2" xfId="47415" xr:uid="{00000000-0005-0000-0000-000039C10000}"/>
    <cellStyle name="Normal 3 7 2 2 3 9" xfId="25534" xr:uid="{00000000-0005-0000-0000-00003AC10000}"/>
    <cellStyle name="Normal 3 7 2 2 3 9 2" xfId="52279" xr:uid="{00000000-0005-0000-0000-00003BC10000}"/>
    <cellStyle name="Normal 3 7 2 2 4" xfId="1737" xr:uid="{00000000-0005-0000-0000-00003CC10000}"/>
    <cellStyle name="Normal 3 7 2 2 4 2" xfId="4220" xr:uid="{00000000-0005-0000-0000-00003DC10000}"/>
    <cellStyle name="Normal 3 7 2 2 4 2 2" xfId="9073" xr:uid="{00000000-0005-0000-0000-00003EC10000}"/>
    <cellStyle name="Normal 3 7 2 2 4 2 2 2" xfId="35823" xr:uid="{00000000-0005-0000-0000-00003FC10000}"/>
    <cellStyle name="Normal 3 7 2 2 4 2 3" xfId="13815" xr:uid="{00000000-0005-0000-0000-000040C10000}"/>
    <cellStyle name="Normal 3 7 2 2 4 2 3 2" xfId="40565" xr:uid="{00000000-0005-0000-0000-000041C10000}"/>
    <cellStyle name="Normal 3 7 2 2 4 2 4" xfId="23616" xr:uid="{00000000-0005-0000-0000-000042C10000}"/>
    <cellStyle name="Normal 3 7 2 2 4 2 4 2" xfId="50363" xr:uid="{00000000-0005-0000-0000-000043C10000}"/>
    <cellStyle name="Normal 3 7 2 2 4 2 5" xfId="30972" xr:uid="{00000000-0005-0000-0000-000044C10000}"/>
    <cellStyle name="Normal 3 7 2 2 4 3" xfId="6599" xr:uid="{00000000-0005-0000-0000-000045C10000}"/>
    <cellStyle name="Normal 3 7 2 2 4 3 2" xfId="33349" xr:uid="{00000000-0005-0000-0000-000046C10000}"/>
    <cellStyle name="Normal 3 7 2 2 4 4" xfId="11445" xr:uid="{00000000-0005-0000-0000-000047C10000}"/>
    <cellStyle name="Normal 3 7 2 2 4 4 2" xfId="38195" xr:uid="{00000000-0005-0000-0000-000048C10000}"/>
    <cellStyle name="Normal 3 7 2 2 4 5" xfId="16290" xr:uid="{00000000-0005-0000-0000-000049C10000}"/>
    <cellStyle name="Normal 3 7 2 2 4 5 2" xfId="43040" xr:uid="{00000000-0005-0000-0000-00004AC10000}"/>
    <cellStyle name="Normal 3 7 2 2 4 6" xfId="18691" xr:uid="{00000000-0005-0000-0000-00004BC10000}"/>
    <cellStyle name="Normal 3 7 2 2 4 6 2" xfId="45438" xr:uid="{00000000-0005-0000-0000-00004CC10000}"/>
    <cellStyle name="Normal 3 7 2 2 4 7" xfId="21142" xr:uid="{00000000-0005-0000-0000-00004DC10000}"/>
    <cellStyle name="Normal 3 7 2 2 4 7 2" xfId="47889" xr:uid="{00000000-0005-0000-0000-00004EC10000}"/>
    <cellStyle name="Normal 3 7 2 2 4 8" xfId="26008" xr:uid="{00000000-0005-0000-0000-00004FC10000}"/>
    <cellStyle name="Normal 3 7 2 2 4 8 2" xfId="52753" xr:uid="{00000000-0005-0000-0000-000050C10000}"/>
    <cellStyle name="Normal 3 7 2 2 4 9" xfId="28498" xr:uid="{00000000-0005-0000-0000-000051C10000}"/>
    <cellStyle name="Normal 3 7 2 2 5" xfId="2213" xr:uid="{00000000-0005-0000-0000-000052C10000}"/>
    <cellStyle name="Normal 3 7 2 2 5 2" xfId="4696" xr:uid="{00000000-0005-0000-0000-000053C10000}"/>
    <cellStyle name="Normal 3 7 2 2 5 2 2" xfId="9547" xr:uid="{00000000-0005-0000-0000-000054C10000}"/>
    <cellStyle name="Normal 3 7 2 2 5 2 2 2" xfId="36297" xr:uid="{00000000-0005-0000-0000-000055C10000}"/>
    <cellStyle name="Normal 3 7 2 2 5 2 3" xfId="14289" xr:uid="{00000000-0005-0000-0000-000056C10000}"/>
    <cellStyle name="Normal 3 7 2 2 5 2 3 2" xfId="41039" xr:uid="{00000000-0005-0000-0000-000057C10000}"/>
    <cellStyle name="Normal 3 7 2 2 5 2 4" xfId="24090" xr:uid="{00000000-0005-0000-0000-000058C10000}"/>
    <cellStyle name="Normal 3 7 2 2 5 2 4 2" xfId="50837" xr:uid="{00000000-0005-0000-0000-000059C10000}"/>
    <cellStyle name="Normal 3 7 2 2 5 2 5" xfId="31446" xr:uid="{00000000-0005-0000-0000-00005AC10000}"/>
    <cellStyle name="Normal 3 7 2 2 5 3" xfId="7073" xr:uid="{00000000-0005-0000-0000-00005BC10000}"/>
    <cellStyle name="Normal 3 7 2 2 5 3 2" xfId="33823" xr:uid="{00000000-0005-0000-0000-00005CC10000}"/>
    <cellStyle name="Normal 3 7 2 2 5 4" xfId="11919" xr:uid="{00000000-0005-0000-0000-00005DC10000}"/>
    <cellStyle name="Normal 3 7 2 2 5 4 2" xfId="38669" xr:uid="{00000000-0005-0000-0000-00005EC10000}"/>
    <cellStyle name="Normal 3 7 2 2 5 5" xfId="16764" xr:uid="{00000000-0005-0000-0000-00005FC10000}"/>
    <cellStyle name="Normal 3 7 2 2 5 5 2" xfId="43514" xr:uid="{00000000-0005-0000-0000-000060C10000}"/>
    <cellStyle name="Normal 3 7 2 2 5 6" xfId="19165" xr:uid="{00000000-0005-0000-0000-000061C10000}"/>
    <cellStyle name="Normal 3 7 2 2 5 6 2" xfId="45912" xr:uid="{00000000-0005-0000-0000-000062C10000}"/>
    <cellStyle name="Normal 3 7 2 2 5 7" xfId="21616" xr:uid="{00000000-0005-0000-0000-000063C10000}"/>
    <cellStyle name="Normal 3 7 2 2 5 7 2" xfId="48363" xr:uid="{00000000-0005-0000-0000-000064C10000}"/>
    <cellStyle name="Normal 3 7 2 2 5 8" xfId="26482" xr:uid="{00000000-0005-0000-0000-000065C10000}"/>
    <cellStyle name="Normal 3 7 2 2 5 8 2" xfId="53227" xr:uid="{00000000-0005-0000-0000-000066C10000}"/>
    <cellStyle name="Normal 3 7 2 2 5 9" xfId="28972" xr:uid="{00000000-0005-0000-0000-000067C10000}"/>
    <cellStyle name="Normal 3 7 2 2 6" xfId="3233" xr:uid="{00000000-0005-0000-0000-000068C10000}"/>
    <cellStyle name="Normal 3 7 2 2 6 2" xfId="8092" xr:uid="{00000000-0005-0000-0000-000069C10000}"/>
    <cellStyle name="Normal 3 7 2 2 6 2 2" xfId="34842" xr:uid="{00000000-0005-0000-0000-00006AC10000}"/>
    <cellStyle name="Normal 3 7 2 2 6 3" xfId="12867" xr:uid="{00000000-0005-0000-0000-00006BC10000}"/>
    <cellStyle name="Normal 3 7 2 2 6 3 2" xfId="39617" xr:uid="{00000000-0005-0000-0000-00006CC10000}"/>
    <cellStyle name="Normal 3 7 2 2 6 4" xfId="22635" xr:uid="{00000000-0005-0000-0000-00006DC10000}"/>
    <cellStyle name="Normal 3 7 2 2 6 4 2" xfId="49382" xr:uid="{00000000-0005-0000-0000-00006EC10000}"/>
    <cellStyle name="Normal 3 7 2 2 6 5" xfId="29991" xr:uid="{00000000-0005-0000-0000-00006FC10000}"/>
    <cellStyle name="Normal 3 7 2 2 7" xfId="5651" xr:uid="{00000000-0005-0000-0000-000070C10000}"/>
    <cellStyle name="Normal 3 7 2 2 7 2" xfId="32401" xr:uid="{00000000-0005-0000-0000-000071C10000}"/>
    <cellStyle name="Normal 3 7 2 2 8" xfId="10496" xr:uid="{00000000-0005-0000-0000-000072C10000}"/>
    <cellStyle name="Normal 3 7 2 2 8 2" xfId="37246" xr:uid="{00000000-0005-0000-0000-000073C10000}"/>
    <cellStyle name="Normal 3 7 2 2 9" xfId="15342" xr:uid="{00000000-0005-0000-0000-000074C10000}"/>
    <cellStyle name="Normal 3 7 2 2 9 2" xfId="42092" xr:uid="{00000000-0005-0000-0000-000075C10000}"/>
    <cellStyle name="Normal 3 7 2 3" xfId="852" xr:uid="{00000000-0005-0000-0000-000076C10000}"/>
    <cellStyle name="Normal 3 7 2 3 10" xfId="20295" xr:uid="{00000000-0005-0000-0000-000077C10000}"/>
    <cellStyle name="Normal 3 7 2 3 10 2" xfId="47042" xr:uid="{00000000-0005-0000-0000-000078C10000}"/>
    <cellStyle name="Normal 3 7 2 3 11" xfId="25161" xr:uid="{00000000-0005-0000-0000-000079C10000}"/>
    <cellStyle name="Normal 3 7 2 3 11 2" xfId="51906" xr:uid="{00000000-0005-0000-0000-00007AC10000}"/>
    <cellStyle name="Normal 3 7 2 3 12" xfId="27625" xr:uid="{00000000-0005-0000-0000-00007BC10000}"/>
    <cellStyle name="Normal 3 7 2 3 2" xfId="1360" xr:uid="{00000000-0005-0000-0000-00007CC10000}"/>
    <cellStyle name="Normal 3 7 2 3 2 10" xfId="28125" xr:uid="{00000000-0005-0000-0000-00007DC10000}"/>
    <cellStyle name="Normal 3 7 2 3 2 2" xfId="2788" xr:uid="{00000000-0005-0000-0000-00007EC10000}"/>
    <cellStyle name="Normal 3 7 2 3 2 2 2" xfId="5271" xr:uid="{00000000-0005-0000-0000-00007FC10000}"/>
    <cellStyle name="Normal 3 7 2 3 2 2 2 2" xfId="10122" xr:uid="{00000000-0005-0000-0000-000080C10000}"/>
    <cellStyle name="Normal 3 7 2 3 2 2 2 2 2" xfId="36872" xr:uid="{00000000-0005-0000-0000-000081C10000}"/>
    <cellStyle name="Normal 3 7 2 3 2 2 2 3" xfId="14864" xr:uid="{00000000-0005-0000-0000-000082C10000}"/>
    <cellStyle name="Normal 3 7 2 3 2 2 2 3 2" xfId="41614" xr:uid="{00000000-0005-0000-0000-000083C10000}"/>
    <cellStyle name="Normal 3 7 2 3 2 2 2 4" xfId="24665" xr:uid="{00000000-0005-0000-0000-000084C10000}"/>
    <cellStyle name="Normal 3 7 2 3 2 2 2 4 2" xfId="51412" xr:uid="{00000000-0005-0000-0000-000085C10000}"/>
    <cellStyle name="Normal 3 7 2 3 2 2 2 5" xfId="32021" xr:uid="{00000000-0005-0000-0000-000086C10000}"/>
    <cellStyle name="Normal 3 7 2 3 2 2 3" xfId="7648" xr:uid="{00000000-0005-0000-0000-000087C10000}"/>
    <cellStyle name="Normal 3 7 2 3 2 2 3 2" xfId="34398" xr:uid="{00000000-0005-0000-0000-000088C10000}"/>
    <cellStyle name="Normal 3 7 2 3 2 2 4" xfId="12494" xr:uid="{00000000-0005-0000-0000-000089C10000}"/>
    <cellStyle name="Normal 3 7 2 3 2 2 4 2" xfId="39244" xr:uid="{00000000-0005-0000-0000-00008AC10000}"/>
    <cellStyle name="Normal 3 7 2 3 2 2 5" xfId="17339" xr:uid="{00000000-0005-0000-0000-00008BC10000}"/>
    <cellStyle name="Normal 3 7 2 3 2 2 5 2" xfId="44089" xr:uid="{00000000-0005-0000-0000-00008CC10000}"/>
    <cellStyle name="Normal 3 7 2 3 2 2 6" xfId="19740" xr:uid="{00000000-0005-0000-0000-00008DC10000}"/>
    <cellStyle name="Normal 3 7 2 3 2 2 6 2" xfId="46487" xr:uid="{00000000-0005-0000-0000-00008EC10000}"/>
    <cellStyle name="Normal 3 7 2 3 2 2 7" xfId="22191" xr:uid="{00000000-0005-0000-0000-00008FC10000}"/>
    <cellStyle name="Normal 3 7 2 3 2 2 7 2" xfId="48938" xr:uid="{00000000-0005-0000-0000-000090C10000}"/>
    <cellStyle name="Normal 3 7 2 3 2 2 8" xfId="27057" xr:uid="{00000000-0005-0000-0000-000091C10000}"/>
    <cellStyle name="Normal 3 7 2 3 2 2 8 2" xfId="53802" xr:uid="{00000000-0005-0000-0000-000092C10000}"/>
    <cellStyle name="Normal 3 7 2 3 2 2 9" xfId="29547" xr:uid="{00000000-0005-0000-0000-000093C10000}"/>
    <cellStyle name="Normal 3 7 2 3 2 3" xfId="3843" xr:uid="{00000000-0005-0000-0000-000094C10000}"/>
    <cellStyle name="Normal 3 7 2 3 2 3 2" xfId="8700" xr:uid="{00000000-0005-0000-0000-000095C10000}"/>
    <cellStyle name="Normal 3 7 2 3 2 3 2 2" xfId="35450" xr:uid="{00000000-0005-0000-0000-000096C10000}"/>
    <cellStyle name="Normal 3 7 2 3 2 3 3" xfId="13442" xr:uid="{00000000-0005-0000-0000-000097C10000}"/>
    <cellStyle name="Normal 3 7 2 3 2 3 3 2" xfId="40192" xr:uid="{00000000-0005-0000-0000-000098C10000}"/>
    <cellStyle name="Normal 3 7 2 3 2 3 4" xfId="23243" xr:uid="{00000000-0005-0000-0000-000099C10000}"/>
    <cellStyle name="Normal 3 7 2 3 2 3 4 2" xfId="49990" xr:uid="{00000000-0005-0000-0000-00009AC10000}"/>
    <cellStyle name="Normal 3 7 2 3 2 3 5" xfId="30599" xr:uid="{00000000-0005-0000-0000-00009BC10000}"/>
    <cellStyle name="Normal 3 7 2 3 2 4" xfId="6226" xr:uid="{00000000-0005-0000-0000-00009CC10000}"/>
    <cellStyle name="Normal 3 7 2 3 2 4 2" xfId="32976" xr:uid="{00000000-0005-0000-0000-00009DC10000}"/>
    <cellStyle name="Normal 3 7 2 3 2 5" xfId="11072" xr:uid="{00000000-0005-0000-0000-00009EC10000}"/>
    <cellStyle name="Normal 3 7 2 3 2 5 2" xfId="37822" xr:uid="{00000000-0005-0000-0000-00009FC10000}"/>
    <cellStyle name="Normal 3 7 2 3 2 6" xfId="15917" xr:uid="{00000000-0005-0000-0000-0000A0C10000}"/>
    <cellStyle name="Normal 3 7 2 3 2 6 2" xfId="42667" xr:uid="{00000000-0005-0000-0000-0000A1C10000}"/>
    <cellStyle name="Normal 3 7 2 3 2 7" xfId="18318" xr:uid="{00000000-0005-0000-0000-0000A2C10000}"/>
    <cellStyle name="Normal 3 7 2 3 2 7 2" xfId="45065" xr:uid="{00000000-0005-0000-0000-0000A3C10000}"/>
    <cellStyle name="Normal 3 7 2 3 2 8" xfId="20769" xr:uid="{00000000-0005-0000-0000-0000A4C10000}"/>
    <cellStyle name="Normal 3 7 2 3 2 8 2" xfId="47516" xr:uid="{00000000-0005-0000-0000-0000A5C10000}"/>
    <cellStyle name="Normal 3 7 2 3 2 9" xfId="25635" xr:uid="{00000000-0005-0000-0000-0000A6C10000}"/>
    <cellStyle name="Normal 3 7 2 3 2 9 2" xfId="52380" xr:uid="{00000000-0005-0000-0000-0000A7C10000}"/>
    <cellStyle name="Normal 3 7 2 3 3" xfId="1839" xr:uid="{00000000-0005-0000-0000-0000A8C10000}"/>
    <cellStyle name="Normal 3 7 2 3 3 2" xfId="4322" xr:uid="{00000000-0005-0000-0000-0000A9C10000}"/>
    <cellStyle name="Normal 3 7 2 3 3 2 2" xfId="9174" xr:uid="{00000000-0005-0000-0000-0000AAC10000}"/>
    <cellStyle name="Normal 3 7 2 3 3 2 2 2" xfId="35924" xr:uid="{00000000-0005-0000-0000-0000ABC10000}"/>
    <cellStyle name="Normal 3 7 2 3 3 2 3" xfId="13916" xr:uid="{00000000-0005-0000-0000-0000ACC10000}"/>
    <cellStyle name="Normal 3 7 2 3 3 2 3 2" xfId="40666" xr:uid="{00000000-0005-0000-0000-0000ADC10000}"/>
    <cellStyle name="Normal 3 7 2 3 3 2 4" xfId="23717" xr:uid="{00000000-0005-0000-0000-0000AEC10000}"/>
    <cellStyle name="Normal 3 7 2 3 3 2 4 2" xfId="50464" xr:uid="{00000000-0005-0000-0000-0000AFC10000}"/>
    <cellStyle name="Normal 3 7 2 3 3 2 5" xfId="31073" xr:uid="{00000000-0005-0000-0000-0000B0C10000}"/>
    <cellStyle name="Normal 3 7 2 3 3 3" xfId="6700" xr:uid="{00000000-0005-0000-0000-0000B1C10000}"/>
    <cellStyle name="Normal 3 7 2 3 3 3 2" xfId="33450" xr:uid="{00000000-0005-0000-0000-0000B2C10000}"/>
    <cellStyle name="Normal 3 7 2 3 3 4" xfId="11546" xr:uid="{00000000-0005-0000-0000-0000B3C10000}"/>
    <cellStyle name="Normal 3 7 2 3 3 4 2" xfId="38296" xr:uid="{00000000-0005-0000-0000-0000B4C10000}"/>
    <cellStyle name="Normal 3 7 2 3 3 5" xfId="16391" xr:uid="{00000000-0005-0000-0000-0000B5C10000}"/>
    <cellStyle name="Normal 3 7 2 3 3 5 2" xfId="43141" xr:uid="{00000000-0005-0000-0000-0000B6C10000}"/>
    <cellStyle name="Normal 3 7 2 3 3 6" xfId="18792" xr:uid="{00000000-0005-0000-0000-0000B7C10000}"/>
    <cellStyle name="Normal 3 7 2 3 3 6 2" xfId="45539" xr:uid="{00000000-0005-0000-0000-0000B8C10000}"/>
    <cellStyle name="Normal 3 7 2 3 3 7" xfId="21243" xr:uid="{00000000-0005-0000-0000-0000B9C10000}"/>
    <cellStyle name="Normal 3 7 2 3 3 7 2" xfId="47990" xr:uid="{00000000-0005-0000-0000-0000BAC10000}"/>
    <cellStyle name="Normal 3 7 2 3 3 8" xfId="26109" xr:uid="{00000000-0005-0000-0000-0000BBC10000}"/>
    <cellStyle name="Normal 3 7 2 3 3 8 2" xfId="52854" xr:uid="{00000000-0005-0000-0000-0000BCC10000}"/>
    <cellStyle name="Normal 3 7 2 3 3 9" xfId="28599" xr:uid="{00000000-0005-0000-0000-0000BDC10000}"/>
    <cellStyle name="Normal 3 7 2 3 4" xfId="2314" xr:uid="{00000000-0005-0000-0000-0000BEC10000}"/>
    <cellStyle name="Normal 3 7 2 3 4 2" xfId="4797" xr:uid="{00000000-0005-0000-0000-0000BFC10000}"/>
    <cellStyle name="Normal 3 7 2 3 4 2 2" xfId="9648" xr:uid="{00000000-0005-0000-0000-0000C0C10000}"/>
    <cellStyle name="Normal 3 7 2 3 4 2 2 2" xfId="36398" xr:uid="{00000000-0005-0000-0000-0000C1C10000}"/>
    <cellStyle name="Normal 3 7 2 3 4 2 3" xfId="14390" xr:uid="{00000000-0005-0000-0000-0000C2C10000}"/>
    <cellStyle name="Normal 3 7 2 3 4 2 3 2" xfId="41140" xr:uid="{00000000-0005-0000-0000-0000C3C10000}"/>
    <cellStyle name="Normal 3 7 2 3 4 2 4" xfId="24191" xr:uid="{00000000-0005-0000-0000-0000C4C10000}"/>
    <cellStyle name="Normal 3 7 2 3 4 2 4 2" xfId="50938" xr:uid="{00000000-0005-0000-0000-0000C5C10000}"/>
    <cellStyle name="Normal 3 7 2 3 4 2 5" xfId="31547" xr:uid="{00000000-0005-0000-0000-0000C6C10000}"/>
    <cellStyle name="Normal 3 7 2 3 4 3" xfId="7174" xr:uid="{00000000-0005-0000-0000-0000C7C10000}"/>
    <cellStyle name="Normal 3 7 2 3 4 3 2" xfId="33924" xr:uid="{00000000-0005-0000-0000-0000C8C10000}"/>
    <cellStyle name="Normal 3 7 2 3 4 4" xfId="12020" xr:uid="{00000000-0005-0000-0000-0000C9C10000}"/>
    <cellStyle name="Normal 3 7 2 3 4 4 2" xfId="38770" xr:uid="{00000000-0005-0000-0000-0000CAC10000}"/>
    <cellStyle name="Normal 3 7 2 3 4 5" xfId="16865" xr:uid="{00000000-0005-0000-0000-0000CBC10000}"/>
    <cellStyle name="Normal 3 7 2 3 4 5 2" xfId="43615" xr:uid="{00000000-0005-0000-0000-0000CCC10000}"/>
    <cellStyle name="Normal 3 7 2 3 4 6" xfId="19266" xr:uid="{00000000-0005-0000-0000-0000CDC10000}"/>
    <cellStyle name="Normal 3 7 2 3 4 6 2" xfId="46013" xr:uid="{00000000-0005-0000-0000-0000CEC10000}"/>
    <cellStyle name="Normal 3 7 2 3 4 7" xfId="21717" xr:uid="{00000000-0005-0000-0000-0000CFC10000}"/>
    <cellStyle name="Normal 3 7 2 3 4 7 2" xfId="48464" xr:uid="{00000000-0005-0000-0000-0000D0C10000}"/>
    <cellStyle name="Normal 3 7 2 3 4 8" xfId="26583" xr:uid="{00000000-0005-0000-0000-0000D1C10000}"/>
    <cellStyle name="Normal 3 7 2 3 4 8 2" xfId="53328" xr:uid="{00000000-0005-0000-0000-0000D2C10000}"/>
    <cellStyle name="Normal 3 7 2 3 4 9" xfId="29073" xr:uid="{00000000-0005-0000-0000-0000D3C10000}"/>
    <cellStyle name="Normal 3 7 2 3 5" xfId="3341" xr:uid="{00000000-0005-0000-0000-0000D4C10000}"/>
    <cellStyle name="Normal 3 7 2 3 5 2" xfId="8200" xr:uid="{00000000-0005-0000-0000-0000D5C10000}"/>
    <cellStyle name="Normal 3 7 2 3 5 2 2" xfId="34950" xr:uid="{00000000-0005-0000-0000-0000D6C10000}"/>
    <cellStyle name="Normal 3 7 2 3 5 3" xfId="12968" xr:uid="{00000000-0005-0000-0000-0000D7C10000}"/>
    <cellStyle name="Normal 3 7 2 3 5 3 2" xfId="39718" xr:uid="{00000000-0005-0000-0000-0000D8C10000}"/>
    <cellStyle name="Normal 3 7 2 3 5 4" xfId="22743" xr:uid="{00000000-0005-0000-0000-0000D9C10000}"/>
    <cellStyle name="Normal 3 7 2 3 5 4 2" xfId="49490" xr:uid="{00000000-0005-0000-0000-0000DAC10000}"/>
    <cellStyle name="Normal 3 7 2 3 5 5" xfId="30099" xr:uid="{00000000-0005-0000-0000-0000DBC10000}"/>
    <cellStyle name="Normal 3 7 2 3 6" xfId="5752" xr:uid="{00000000-0005-0000-0000-0000DCC10000}"/>
    <cellStyle name="Normal 3 7 2 3 6 2" xfId="32502" xr:uid="{00000000-0005-0000-0000-0000DDC10000}"/>
    <cellStyle name="Normal 3 7 2 3 7" xfId="10598" xr:uid="{00000000-0005-0000-0000-0000DEC10000}"/>
    <cellStyle name="Normal 3 7 2 3 7 2" xfId="37348" xr:uid="{00000000-0005-0000-0000-0000DFC10000}"/>
    <cellStyle name="Normal 3 7 2 3 8" xfId="15443" xr:uid="{00000000-0005-0000-0000-0000E0C10000}"/>
    <cellStyle name="Normal 3 7 2 3 8 2" xfId="42193" xr:uid="{00000000-0005-0000-0000-0000E1C10000}"/>
    <cellStyle name="Normal 3 7 2 3 9" xfId="17842" xr:uid="{00000000-0005-0000-0000-0000E2C10000}"/>
    <cellStyle name="Normal 3 7 2 3 9 2" xfId="44589" xr:uid="{00000000-0005-0000-0000-0000E3C10000}"/>
    <cellStyle name="Normal 3 7 2 4" xfId="1121" xr:uid="{00000000-0005-0000-0000-0000E4C10000}"/>
    <cellStyle name="Normal 3 7 2 4 10" xfId="27888" xr:uid="{00000000-0005-0000-0000-0000E5C10000}"/>
    <cellStyle name="Normal 3 7 2 4 2" xfId="2551" xr:uid="{00000000-0005-0000-0000-0000E6C10000}"/>
    <cellStyle name="Normal 3 7 2 4 2 2" xfId="5034" xr:uid="{00000000-0005-0000-0000-0000E7C10000}"/>
    <cellStyle name="Normal 3 7 2 4 2 2 2" xfId="9885" xr:uid="{00000000-0005-0000-0000-0000E8C10000}"/>
    <cellStyle name="Normal 3 7 2 4 2 2 2 2" xfId="36635" xr:uid="{00000000-0005-0000-0000-0000E9C10000}"/>
    <cellStyle name="Normal 3 7 2 4 2 2 3" xfId="14627" xr:uid="{00000000-0005-0000-0000-0000EAC10000}"/>
    <cellStyle name="Normal 3 7 2 4 2 2 3 2" xfId="41377" xr:uid="{00000000-0005-0000-0000-0000EBC10000}"/>
    <cellStyle name="Normal 3 7 2 4 2 2 4" xfId="24428" xr:uid="{00000000-0005-0000-0000-0000ECC10000}"/>
    <cellStyle name="Normal 3 7 2 4 2 2 4 2" xfId="51175" xr:uid="{00000000-0005-0000-0000-0000EDC10000}"/>
    <cellStyle name="Normal 3 7 2 4 2 2 5" xfId="31784" xr:uid="{00000000-0005-0000-0000-0000EEC10000}"/>
    <cellStyle name="Normal 3 7 2 4 2 3" xfId="7411" xr:uid="{00000000-0005-0000-0000-0000EFC10000}"/>
    <cellStyle name="Normal 3 7 2 4 2 3 2" xfId="34161" xr:uid="{00000000-0005-0000-0000-0000F0C10000}"/>
    <cellStyle name="Normal 3 7 2 4 2 4" xfId="12257" xr:uid="{00000000-0005-0000-0000-0000F1C10000}"/>
    <cellStyle name="Normal 3 7 2 4 2 4 2" xfId="39007" xr:uid="{00000000-0005-0000-0000-0000F2C10000}"/>
    <cellStyle name="Normal 3 7 2 4 2 5" xfId="17102" xr:uid="{00000000-0005-0000-0000-0000F3C10000}"/>
    <cellStyle name="Normal 3 7 2 4 2 5 2" xfId="43852" xr:uid="{00000000-0005-0000-0000-0000F4C10000}"/>
    <cellStyle name="Normal 3 7 2 4 2 6" xfId="19503" xr:uid="{00000000-0005-0000-0000-0000F5C10000}"/>
    <cellStyle name="Normal 3 7 2 4 2 6 2" xfId="46250" xr:uid="{00000000-0005-0000-0000-0000F6C10000}"/>
    <cellStyle name="Normal 3 7 2 4 2 7" xfId="21954" xr:uid="{00000000-0005-0000-0000-0000F7C10000}"/>
    <cellStyle name="Normal 3 7 2 4 2 7 2" xfId="48701" xr:uid="{00000000-0005-0000-0000-0000F8C10000}"/>
    <cellStyle name="Normal 3 7 2 4 2 8" xfId="26820" xr:uid="{00000000-0005-0000-0000-0000F9C10000}"/>
    <cellStyle name="Normal 3 7 2 4 2 8 2" xfId="53565" xr:uid="{00000000-0005-0000-0000-0000FAC10000}"/>
    <cellStyle name="Normal 3 7 2 4 2 9" xfId="29310" xr:uid="{00000000-0005-0000-0000-0000FBC10000}"/>
    <cellStyle name="Normal 3 7 2 4 3" xfId="3605" xr:uid="{00000000-0005-0000-0000-0000FCC10000}"/>
    <cellStyle name="Normal 3 7 2 4 3 2" xfId="8463" xr:uid="{00000000-0005-0000-0000-0000FDC10000}"/>
    <cellStyle name="Normal 3 7 2 4 3 2 2" xfId="35213" xr:uid="{00000000-0005-0000-0000-0000FEC10000}"/>
    <cellStyle name="Normal 3 7 2 4 3 3" xfId="13205" xr:uid="{00000000-0005-0000-0000-0000FFC10000}"/>
    <cellStyle name="Normal 3 7 2 4 3 3 2" xfId="39955" xr:uid="{00000000-0005-0000-0000-000000C20000}"/>
    <cellStyle name="Normal 3 7 2 4 3 4" xfId="23006" xr:uid="{00000000-0005-0000-0000-000001C20000}"/>
    <cellStyle name="Normal 3 7 2 4 3 4 2" xfId="49753" xr:uid="{00000000-0005-0000-0000-000002C20000}"/>
    <cellStyle name="Normal 3 7 2 4 3 5" xfId="30362" xr:uid="{00000000-0005-0000-0000-000003C20000}"/>
    <cellStyle name="Normal 3 7 2 4 4" xfId="5989" xr:uid="{00000000-0005-0000-0000-000004C20000}"/>
    <cellStyle name="Normal 3 7 2 4 4 2" xfId="32739" xr:uid="{00000000-0005-0000-0000-000005C20000}"/>
    <cellStyle name="Normal 3 7 2 4 5" xfId="10835" xr:uid="{00000000-0005-0000-0000-000006C20000}"/>
    <cellStyle name="Normal 3 7 2 4 5 2" xfId="37585" xr:uid="{00000000-0005-0000-0000-000007C20000}"/>
    <cellStyle name="Normal 3 7 2 4 6" xfId="15680" xr:uid="{00000000-0005-0000-0000-000008C20000}"/>
    <cellStyle name="Normal 3 7 2 4 6 2" xfId="42430" xr:uid="{00000000-0005-0000-0000-000009C20000}"/>
    <cellStyle name="Normal 3 7 2 4 7" xfId="18081" xr:uid="{00000000-0005-0000-0000-00000AC20000}"/>
    <cellStyle name="Normal 3 7 2 4 7 2" xfId="44828" xr:uid="{00000000-0005-0000-0000-00000BC20000}"/>
    <cellStyle name="Normal 3 7 2 4 8" xfId="20532" xr:uid="{00000000-0005-0000-0000-00000CC20000}"/>
    <cellStyle name="Normal 3 7 2 4 8 2" xfId="47279" xr:uid="{00000000-0005-0000-0000-00000DC20000}"/>
    <cellStyle name="Normal 3 7 2 4 9" xfId="25398" xr:uid="{00000000-0005-0000-0000-00000EC20000}"/>
    <cellStyle name="Normal 3 7 2 4 9 2" xfId="52143" xr:uid="{00000000-0005-0000-0000-00000FC20000}"/>
    <cellStyle name="Normal 3 7 2 5" xfId="1601" xr:uid="{00000000-0005-0000-0000-000010C20000}"/>
    <cellStyle name="Normal 3 7 2 5 2" xfId="4084" xr:uid="{00000000-0005-0000-0000-000011C20000}"/>
    <cellStyle name="Normal 3 7 2 5 2 2" xfId="8937" xr:uid="{00000000-0005-0000-0000-000012C20000}"/>
    <cellStyle name="Normal 3 7 2 5 2 2 2" xfId="35687" xr:uid="{00000000-0005-0000-0000-000013C20000}"/>
    <cellStyle name="Normal 3 7 2 5 2 3" xfId="13679" xr:uid="{00000000-0005-0000-0000-000014C20000}"/>
    <cellStyle name="Normal 3 7 2 5 2 3 2" xfId="40429" xr:uid="{00000000-0005-0000-0000-000015C20000}"/>
    <cellStyle name="Normal 3 7 2 5 2 4" xfId="23480" xr:uid="{00000000-0005-0000-0000-000016C20000}"/>
    <cellStyle name="Normal 3 7 2 5 2 4 2" xfId="50227" xr:uid="{00000000-0005-0000-0000-000017C20000}"/>
    <cellStyle name="Normal 3 7 2 5 2 5" xfId="30836" xr:uid="{00000000-0005-0000-0000-000018C20000}"/>
    <cellStyle name="Normal 3 7 2 5 3" xfId="6463" xr:uid="{00000000-0005-0000-0000-000019C20000}"/>
    <cellStyle name="Normal 3 7 2 5 3 2" xfId="33213" xr:uid="{00000000-0005-0000-0000-00001AC20000}"/>
    <cellStyle name="Normal 3 7 2 5 4" xfId="11309" xr:uid="{00000000-0005-0000-0000-00001BC20000}"/>
    <cellStyle name="Normal 3 7 2 5 4 2" xfId="38059" xr:uid="{00000000-0005-0000-0000-00001CC20000}"/>
    <cellStyle name="Normal 3 7 2 5 5" xfId="16154" xr:uid="{00000000-0005-0000-0000-00001DC20000}"/>
    <cellStyle name="Normal 3 7 2 5 5 2" xfId="42904" xr:uid="{00000000-0005-0000-0000-00001EC20000}"/>
    <cellStyle name="Normal 3 7 2 5 6" xfId="18555" xr:uid="{00000000-0005-0000-0000-00001FC20000}"/>
    <cellStyle name="Normal 3 7 2 5 6 2" xfId="45302" xr:uid="{00000000-0005-0000-0000-000020C20000}"/>
    <cellStyle name="Normal 3 7 2 5 7" xfId="21006" xr:uid="{00000000-0005-0000-0000-000021C20000}"/>
    <cellStyle name="Normal 3 7 2 5 7 2" xfId="47753" xr:uid="{00000000-0005-0000-0000-000022C20000}"/>
    <cellStyle name="Normal 3 7 2 5 8" xfId="25872" xr:uid="{00000000-0005-0000-0000-000023C20000}"/>
    <cellStyle name="Normal 3 7 2 5 8 2" xfId="52617" xr:uid="{00000000-0005-0000-0000-000024C20000}"/>
    <cellStyle name="Normal 3 7 2 5 9" xfId="28362" xr:uid="{00000000-0005-0000-0000-000025C20000}"/>
    <cellStyle name="Normal 3 7 2 6" xfId="2077" xr:uid="{00000000-0005-0000-0000-000026C20000}"/>
    <cellStyle name="Normal 3 7 2 6 2" xfId="4560" xr:uid="{00000000-0005-0000-0000-000027C20000}"/>
    <cellStyle name="Normal 3 7 2 6 2 2" xfId="9411" xr:uid="{00000000-0005-0000-0000-000028C20000}"/>
    <cellStyle name="Normal 3 7 2 6 2 2 2" xfId="36161" xr:uid="{00000000-0005-0000-0000-000029C20000}"/>
    <cellStyle name="Normal 3 7 2 6 2 3" xfId="14153" xr:uid="{00000000-0005-0000-0000-00002AC20000}"/>
    <cellStyle name="Normal 3 7 2 6 2 3 2" xfId="40903" xr:uid="{00000000-0005-0000-0000-00002BC20000}"/>
    <cellStyle name="Normal 3 7 2 6 2 4" xfId="23954" xr:uid="{00000000-0005-0000-0000-00002CC20000}"/>
    <cellStyle name="Normal 3 7 2 6 2 4 2" xfId="50701" xr:uid="{00000000-0005-0000-0000-00002DC20000}"/>
    <cellStyle name="Normal 3 7 2 6 2 5" xfId="31310" xr:uid="{00000000-0005-0000-0000-00002EC20000}"/>
    <cellStyle name="Normal 3 7 2 6 3" xfId="6937" xr:uid="{00000000-0005-0000-0000-00002FC20000}"/>
    <cellStyle name="Normal 3 7 2 6 3 2" xfId="33687" xr:uid="{00000000-0005-0000-0000-000030C20000}"/>
    <cellStyle name="Normal 3 7 2 6 4" xfId="11783" xr:uid="{00000000-0005-0000-0000-000031C20000}"/>
    <cellStyle name="Normal 3 7 2 6 4 2" xfId="38533" xr:uid="{00000000-0005-0000-0000-000032C20000}"/>
    <cellStyle name="Normal 3 7 2 6 5" xfId="16628" xr:uid="{00000000-0005-0000-0000-000033C20000}"/>
    <cellStyle name="Normal 3 7 2 6 5 2" xfId="43378" xr:uid="{00000000-0005-0000-0000-000034C20000}"/>
    <cellStyle name="Normal 3 7 2 6 6" xfId="19029" xr:uid="{00000000-0005-0000-0000-000035C20000}"/>
    <cellStyle name="Normal 3 7 2 6 6 2" xfId="45776" xr:uid="{00000000-0005-0000-0000-000036C20000}"/>
    <cellStyle name="Normal 3 7 2 6 7" xfId="21480" xr:uid="{00000000-0005-0000-0000-000037C20000}"/>
    <cellStyle name="Normal 3 7 2 6 7 2" xfId="48227" xr:uid="{00000000-0005-0000-0000-000038C20000}"/>
    <cellStyle name="Normal 3 7 2 6 8" xfId="26346" xr:uid="{00000000-0005-0000-0000-000039C20000}"/>
    <cellStyle name="Normal 3 7 2 6 8 2" xfId="53091" xr:uid="{00000000-0005-0000-0000-00003AC20000}"/>
    <cellStyle name="Normal 3 7 2 6 9" xfId="28836" xr:uid="{00000000-0005-0000-0000-00003BC20000}"/>
    <cellStyle name="Normal 3 7 2 7" xfId="3052" xr:uid="{00000000-0005-0000-0000-00003CC20000}"/>
    <cellStyle name="Normal 3 7 2 7 2" xfId="7911" xr:uid="{00000000-0005-0000-0000-00003DC20000}"/>
    <cellStyle name="Normal 3 7 2 7 2 2" xfId="34661" xr:uid="{00000000-0005-0000-0000-00003EC20000}"/>
    <cellStyle name="Normal 3 7 2 7 3" xfId="12731" xr:uid="{00000000-0005-0000-0000-00003FC20000}"/>
    <cellStyle name="Normal 3 7 2 7 3 2" xfId="39481" xr:uid="{00000000-0005-0000-0000-000040C20000}"/>
    <cellStyle name="Normal 3 7 2 7 4" xfId="22454" xr:uid="{00000000-0005-0000-0000-000041C20000}"/>
    <cellStyle name="Normal 3 7 2 7 4 2" xfId="49201" xr:uid="{00000000-0005-0000-0000-000042C20000}"/>
    <cellStyle name="Normal 3 7 2 7 5" xfId="29810" xr:uid="{00000000-0005-0000-0000-000043C20000}"/>
    <cellStyle name="Normal 3 7 2 8" xfId="5515" xr:uid="{00000000-0005-0000-0000-000044C20000}"/>
    <cellStyle name="Normal 3 7 2 8 2" xfId="32265" xr:uid="{00000000-0005-0000-0000-000045C20000}"/>
    <cellStyle name="Normal 3 7 2 9" xfId="10360" xr:uid="{00000000-0005-0000-0000-000046C20000}"/>
    <cellStyle name="Normal 3 7 2 9 2" xfId="37110" xr:uid="{00000000-0005-0000-0000-000047C20000}"/>
    <cellStyle name="Normal 3 7 3" xfId="554" xr:uid="{00000000-0005-0000-0000-000048C20000}"/>
    <cellStyle name="Normal 3 7 3 10" xfId="15241" xr:uid="{00000000-0005-0000-0000-000049C20000}"/>
    <cellStyle name="Normal 3 7 3 10 2" xfId="41991" xr:uid="{00000000-0005-0000-0000-00004AC20000}"/>
    <cellStyle name="Normal 3 7 3 11" xfId="17634" xr:uid="{00000000-0005-0000-0000-00004BC20000}"/>
    <cellStyle name="Normal 3 7 3 11 2" xfId="44381" xr:uid="{00000000-0005-0000-0000-00004CC20000}"/>
    <cellStyle name="Normal 3 7 3 12" xfId="20092" xr:uid="{00000000-0005-0000-0000-00004DC20000}"/>
    <cellStyle name="Normal 3 7 3 12 2" xfId="46839" xr:uid="{00000000-0005-0000-0000-00004EC20000}"/>
    <cellStyle name="Normal 3 7 3 13" xfId="24958" xr:uid="{00000000-0005-0000-0000-00004FC20000}"/>
    <cellStyle name="Normal 3 7 3 13 2" xfId="51704" xr:uid="{00000000-0005-0000-0000-000050C20000}"/>
    <cellStyle name="Normal 3 7 3 14" xfId="27371" xr:uid="{00000000-0005-0000-0000-000051C20000}"/>
    <cellStyle name="Normal 3 7 3 2" xfId="746" xr:uid="{00000000-0005-0000-0000-000052C20000}"/>
    <cellStyle name="Normal 3 7 3 2 10" xfId="17775" xr:uid="{00000000-0005-0000-0000-000053C20000}"/>
    <cellStyle name="Normal 3 7 3 2 10 2" xfId="44522" xr:uid="{00000000-0005-0000-0000-000054C20000}"/>
    <cellStyle name="Normal 3 7 3 2 11" xfId="20228" xr:uid="{00000000-0005-0000-0000-000055C20000}"/>
    <cellStyle name="Normal 3 7 3 2 11 2" xfId="46975" xr:uid="{00000000-0005-0000-0000-000056C20000}"/>
    <cellStyle name="Normal 3 7 3 2 12" xfId="25094" xr:uid="{00000000-0005-0000-0000-000057C20000}"/>
    <cellStyle name="Normal 3 7 3 2 12 2" xfId="51840" xr:uid="{00000000-0005-0000-0000-000058C20000}"/>
    <cellStyle name="Normal 3 7 3 2 13" xfId="27552" xr:uid="{00000000-0005-0000-0000-000059C20000}"/>
    <cellStyle name="Normal 3 7 3 2 2" xfId="1054" xr:uid="{00000000-0005-0000-0000-00005AC20000}"/>
    <cellStyle name="Normal 3 7 3 2 2 10" xfId="20466" xr:uid="{00000000-0005-0000-0000-00005BC20000}"/>
    <cellStyle name="Normal 3 7 3 2 2 10 2" xfId="47213" xr:uid="{00000000-0005-0000-0000-00005CC20000}"/>
    <cellStyle name="Normal 3 7 3 2 2 11" xfId="25332" xr:uid="{00000000-0005-0000-0000-00005DC20000}"/>
    <cellStyle name="Normal 3 7 3 2 2 11 2" xfId="52077" xr:uid="{00000000-0005-0000-0000-00005EC20000}"/>
    <cellStyle name="Normal 3 7 3 2 2 12" xfId="27822" xr:uid="{00000000-0005-0000-0000-00005FC20000}"/>
    <cellStyle name="Normal 3 7 3 2 2 2" xfId="1531" xr:uid="{00000000-0005-0000-0000-000060C20000}"/>
    <cellStyle name="Normal 3 7 3 2 2 2 10" xfId="28296" xr:uid="{00000000-0005-0000-0000-000061C20000}"/>
    <cellStyle name="Normal 3 7 3 2 2 2 2" xfId="2959" xr:uid="{00000000-0005-0000-0000-000062C20000}"/>
    <cellStyle name="Normal 3 7 3 2 2 2 2 2" xfId="5442" xr:uid="{00000000-0005-0000-0000-000063C20000}"/>
    <cellStyle name="Normal 3 7 3 2 2 2 2 2 2" xfId="10293" xr:uid="{00000000-0005-0000-0000-000064C20000}"/>
    <cellStyle name="Normal 3 7 3 2 2 2 2 2 2 2" xfId="37043" xr:uid="{00000000-0005-0000-0000-000065C20000}"/>
    <cellStyle name="Normal 3 7 3 2 2 2 2 2 3" xfId="15035" xr:uid="{00000000-0005-0000-0000-000066C20000}"/>
    <cellStyle name="Normal 3 7 3 2 2 2 2 2 3 2" xfId="41785" xr:uid="{00000000-0005-0000-0000-000067C20000}"/>
    <cellStyle name="Normal 3 7 3 2 2 2 2 2 4" xfId="24836" xr:uid="{00000000-0005-0000-0000-000068C20000}"/>
    <cellStyle name="Normal 3 7 3 2 2 2 2 2 4 2" xfId="51583" xr:uid="{00000000-0005-0000-0000-000069C20000}"/>
    <cellStyle name="Normal 3 7 3 2 2 2 2 2 5" xfId="32192" xr:uid="{00000000-0005-0000-0000-00006AC20000}"/>
    <cellStyle name="Normal 3 7 3 2 2 2 2 3" xfId="7819" xr:uid="{00000000-0005-0000-0000-00006BC20000}"/>
    <cellStyle name="Normal 3 7 3 2 2 2 2 3 2" xfId="34569" xr:uid="{00000000-0005-0000-0000-00006CC20000}"/>
    <cellStyle name="Normal 3 7 3 2 2 2 2 4" xfId="12665" xr:uid="{00000000-0005-0000-0000-00006DC20000}"/>
    <cellStyle name="Normal 3 7 3 2 2 2 2 4 2" xfId="39415" xr:uid="{00000000-0005-0000-0000-00006EC20000}"/>
    <cellStyle name="Normal 3 7 3 2 2 2 2 5" xfId="17510" xr:uid="{00000000-0005-0000-0000-00006FC20000}"/>
    <cellStyle name="Normal 3 7 3 2 2 2 2 5 2" xfId="44260" xr:uid="{00000000-0005-0000-0000-000070C20000}"/>
    <cellStyle name="Normal 3 7 3 2 2 2 2 6" xfId="19911" xr:uid="{00000000-0005-0000-0000-000071C20000}"/>
    <cellStyle name="Normal 3 7 3 2 2 2 2 6 2" xfId="46658" xr:uid="{00000000-0005-0000-0000-000072C20000}"/>
    <cellStyle name="Normal 3 7 3 2 2 2 2 7" xfId="22362" xr:uid="{00000000-0005-0000-0000-000073C20000}"/>
    <cellStyle name="Normal 3 7 3 2 2 2 2 7 2" xfId="49109" xr:uid="{00000000-0005-0000-0000-000074C20000}"/>
    <cellStyle name="Normal 3 7 3 2 2 2 2 8" xfId="27228" xr:uid="{00000000-0005-0000-0000-000075C20000}"/>
    <cellStyle name="Normal 3 7 3 2 2 2 2 8 2" xfId="53973" xr:uid="{00000000-0005-0000-0000-000076C20000}"/>
    <cellStyle name="Normal 3 7 3 2 2 2 2 9" xfId="29718" xr:uid="{00000000-0005-0000-0000-000077C20000}"/>
    <cellStyle name="Normal 3 7 3 2 2 2 3" xfId="4014" xr:uid="{00000000-0005-0000-0000-000078C20000}"/>
    <cellStyle name="Normal 3 7 3 2 2 2 3 2" xfId="8871" xr:uid="{00000000-0005-0000-0000-000079C20000}"/>
    <cellStyle name="Normal 3 7 3 2 2 2 3 2 2" xfId="35621" xr:uid="{00000000-0005-0000-0000-00007AC20000}"/>
    <cellStyle name="Normal 3 7 3 2 2 2 3 3" xfId="13613" xr:uid="{00000000-0005-0000-0000-00007BC20000}"/>
    <cellStyle name="Normal 3 7 3 2 2 2 3 3 2" xfId="40363" xr:uid="{00000000-0005-0000-0000-00007CC20000}"/>
    <cellStyle name="Normal 3 7 3 2 2 2 3 4" xfId="23414" xr:uid="{00000000-0005-0000-0000-00007DC20000}"/>
    <cellStyle name="Normal 3 7 3 2 2 2 3 4 2" xfId="50161" xr:uid="{00000000-0005-0000-0000-00007EC20000}"/>
    <cellStyle name="Normal 3 7 3 2 2 2 3 5" xfId="30770" xr:uid="{00000000-0005-0000-0000-00007FC20000}"/>
    <cellStyle name="Normal 3 7 3 2 2 2 4" xfId="6397" xr:uid="{00000000-0005-0000-0000-000080C20000}"/>
    <cellStyle name="Normal 3 7 3 2 2 2 4 2" xfId="33147" xr:uid="{00000000-0005-0000-0000-000081C20000}"/>
    <cellStyle name="Normal 3 7 3 2 2 2 5" xfId="11243" xr:uid="{00000000-0005-0000-0000-000082C20000}"/>
    <cellStyle name="Normal 3 7 3 2 2 2 5 2" xfId="37993" xr:uid="{00000000-0005-0000-0000-000083C20000}"/>
    <cellStyle name="Normal 3 7 3 2 2 2 6" xfId="16088" xr:uid="{00000000-0005-0000-0000-000084C20000}"/>
    <cellStyle name="Normal 3 7 3 2 2 2 6 2" xfId="42838" xr:uid="{00000000-0005-0000-0000-000085C20000}"/>
    <cellStyle name="Normal 3 7 3 2 2 2 7" xfId="18489" xr:uid="{00000000-0005-0000-0000-000086C20000}"/>
    <cellStyle name="Normal 3 7 3 2 2 2 7 2" xfId="45236" xr:uid="{00000000-0005-0000-0000-000087C20000}"/>
    <cellStyle name="Normal 3 7 3 2 2 2 8" xfId="20940" xr:uid="{00000000-0005-0000-0000-000088C20000}"/>
    <cellStyle name="Normal 3 7 3 2 2 2 8 2" xfId="47687" xr:uid="{00000000-0005-0000-0000-000089C20000}"/>
    <cellStyle name="Normal 3 7 3 2 2 2 9" xfId="25806" xr:uid="{00000000-0005-0000-0000-00008AC20000}"/>
    <cellStyle name="Normal 3 7 3 2 2 2 9 2" xfId="52551" xr:uid="{00000000-0005-0000-0000-00008BC20000}"/>
    <cellStyle name="Normal 3 7 3 2 2 3" xfId="2010" xr:uid="{00000000-0005-0000-0000-00008CC20000}"/>
    <cellStyle name="Normal 3 7 3 2 2 3 2" xfId="4493" xr:uid="{00000000-0005-0000-0000-00008DC20000}"/>
    <cellStyle name="Normal 3 7 3 2 2 3 2 2" xfId="9345" xr:uid="{00000000-0005-0000-0000-00008EC20000}"/>
    <cellStyle name="Normal 3 7 3 2 2 3 2 2 2" xfId="36095" xr:uid="{00000000-0005-0000-0000-00008FC20000}"/>
    <cellStyle name="Normal 3 7 3 2 2 3 2 3" xfId="14087" xr:uid="{00000000-0005-0000-0000-000090C20000}"/>
    <cellStyle name="Normal 3 7 3 2 2 3 2 3 2" xfId="40837" xr:uid="{00000000-0005-0000-0000-000091C20000}"/>
    <cellStyle name="Normal 3 7 3 2 2 3 2 4" xfId="23888" xr:uid="{00000000-0005-0000-0000-000092C20000}"/>
    <cellStyle name="Normal 3 7 3 2 2 3 2 4 2" xfId="50635" xr:uid="{00000000-0005-0000-0000-000093C20000}"/>
    <cellStyle name="Normal 3 7 3 2 2 3 2 5" xfId="31244" xr:uid="{00000000-0005-0000-0000-000094C20000}"/>
    <cellStyle name="Normal 3 7 3 2 2 3 3" xfId="6871" xr:uid="{00000000-0005-0000-0000-000095C20000}"/>
    <cellStyle name="Normal 3 7 3 2 2 3 3 2" xfId="33621" xr:uid="{00000000-0005-0000-0000-000096C20000}"/>
    <cellStyle name="Normal 3 7 3 2 2 3 4" xfId="11717" xr:uid="{00000000-0005-0000-0000-000097C20000}"/>
    <cellStyle name="Normal 3 7 3 2 2 3 4 2" xfId="38467" xr:uid="{00000000-0005-0000-0000-000098C20000}"/>
    <cellStyle name="Normal 3 7 3 2 2 3 5" xfId="16562" xr:uid="{00000000-0005-0000-0000-000099C20000}"/>
    <cellStyle name="Normal 3 7 3 2 2 3 5 2" xfId="43312" xr:uid="{00000000-0005-0000-0000-00009AC20000}"/>
    <cellStyle name="Normal 3 7 3 2 2 3 6" xfId="18963" xr:uid="{00000000-0005-0000-0000-00009BC20000}"/>
    <cellStyle name="Normal 3 7 3 2 2 3 6 2" xfId="45710" xr:uid="{00000000-0005-0000-0000-00009CC20000}"/>
    <cellStyle name="Normal 3 7 3 2 2 3 7" xfId="21414" xr:uid="{00000000-0005-0000-0000-00009DC20000}"/>
    <cellStyle name="Normal 3 7 3 2 2 3 7 2" xfId="48161" xr:uid="{00000000-0005-0000-0000-00009EC20000}"/>
    <cellStyle name="Normal 3 7 3 2 2 3 8" xfId="26280" xr:uid="{00000000-0005-0000-0000-00009FC20000}"/>
    <cellStyle name="Normal 3 7 3 2 2 3 8 2" xfId="53025" xr:uid="{00000000-0005-0000-0000-0000A0C20000}"/>
    <cellStyle name="Normal 3 7 3 2 2 3 9" xfId="28770" xr:uid="{00000000-0005-0000-0000-0000A1C20000}"/>
    <cellStyle name="Normal 3 7 3 2 2 4" xfId="2485" xr:uid="{00000000-0005-0000-0000-0000A2C20000}"/>
    <cellStyle name="Normal 3 7 3 2 2 4 2" xfId="4968" xr:uid="{00000000-0005-0000-0000-0000A3C20000}"/>
    <cellStyle name="Normal 3 7 3 2 2 4 2 2" xfId="9819" xr:uid="{00000000-0005-0000-0000-0000A4C20000}"/>
    <cellStyle name="Normal 3 7 3 2 2 4 2 2 2" xfId="36569" xr:uid="{00000000-0005-0000-0000-0000A5C20000}"/>
    <cellStyle name="Normal 3 7 3 2 2 4 2 3" xfId="14561" xr:uid="{00000000-0005-0000-0000-0000A6C20000}"/>
    <cellStyle name="Normal 3 7 3 2 2 4 2 3 2" xfId="41311" xr:uid="{00000000-0005-0000-0000-0000A7C20000}"/>
    <cellStyle name="Normal 3 7 3 2 2 4 2 4" xfId="24362" xr:uid="{00000000-0005-0000-0000-0000A8C20000}"/>
    <cellStyle name="Normal 3 7 3 2 2 4 2 4 2" xfId="51109" xr:uid="{00000000-0005-0000-0000-0000A9C20000}"/>
    <cellStyle name="Normal 3 7 3 2 2 4 2 5" xfId="31718" xr:uid="{00000000-0005-0000-0000-0000AAC20000}"/>
    <cellStyle name="Normal 3 7 3 2 2 4 3" xfId="7345" xr:uid="{00000000-0005-0000-0000-0000ABC20000}"/>
    <cellStyle name="Normal 3 7 3 2 2 4 3 2" xfId="34095" xr:uid="{00000000-0005-0000-0000-0000ACC20000}"/>
    <cellStyle name="Normal 3 7 3 2 2 4 4" xfId="12191" xr:uid="{00000000-0005-0000-0000-0000ADC20000}"/>
    <cellStyle name="Normal 3 7 3 2 2 4 4 2" xfId="38941" xr:uid="{00000000-0005-0000-0000-0000AEC20000}"/>
    <cellStyle name="Normal 3 7 3 2 2 4 5" xfId="17036" xr:uid="{00000000-0005-0000-0000-0000AFC20000}"/>
    <cellStyle name="Normal 3 7 3 2 2 4 5 2" xfId="43786" xr:uid="{00000000-0005-0000-0000-0000B0C20000}"/>
    <cellStyle name="Normal 3 7 3 2 2 4 6" xfId="19437" xr:uid="{00000000-0005-0000-0000-0000B1C20000}"/>
    <cellStyle name="Normal 3 7 3 2 2 4 6 2" xfId="46184" xr:uid="{00000000-0005-0000-0000-0000B2C20000}"/>
    <cellStyle name="Normal 3 7 3 2 2 4 7" xfId="21888" xr:uid="{00000000-0005-0000-0000-0000B3C20000}"/>
    <cellStyle name="Normal 3 7 3 2 2 4 7 2" xfId="48635" xr:uid="{00000000-0005-0000-0000-0000B4C20000}"/>
    <cellStyle name="Normal 3 7 3 2 2 4 8" xfId="26754" xr:uid="{00000000-0005-0000-0000-0000B5C20000}"/>
    <cellStyle name="Normal 3 7 3 2 2 4 8 2" xfId="53499" xr:uid="{00000000-0005-0000-0000-0000B6C20000}"/>
    <cellStyle name="Normal 3 7 3 2 2 4 9" xfId="29244" xr:uid="{00000000-0005-0000-0000-0000B7C20000}"/>
    <cellStyle name="Normal 3 7 3 2 2 5" xfId="3538" xr:uid="{00000000-0005-0000-0000-0000B8C20000}"/>
    <cellStyle name="Normal 3 7 3 2 2 5 2" xfId="8397" xr:uid="{00000000-0005-0000-0000-0000B9C20000}"/>
    <cellStyle name="Normal 3 7 3 2 2 5 2 2" xfId="35147" xr:uid="{00000000-0005-0000-0000-0000BAC20000}"/>
    <cellStyle name="Normal 3 7 3 2 2 5 3" xfId="13139" xr:uid="{00000000-0005-0000-0000-0000BBC20000}"/>
    <cellStyle name="Normal 3 7 3 2 2 5 3 2" xfId="39889" xr:uid="{00000000-0005-0000-0000-0000BCC20000}"/>
    <cellStyle name="Normal 3 7 3 2 2 5 4" xfId="22940" xr:uid="{00000000-0005-0000-0000-0000BDC20000}"/>
    <cellStyle name="Normal 3 7 3 2 2 5 4 2" xfId="49687" xr:uid="{00000000-0005-0000-0000-0000BEC20000}"/>
    <cellStyle name="Normal 3 7 3 2 2 5 5" xfId="30296" xr:uid="{00000000-0005-0000-0000-0000BFC20000}"/>
    <cellStyle name="Normal 3 7 3 2 2 6" xfId="5923" xr:uid="{00000000-0005-0000-0000-0000C0C20000}"/>
    <cellStyle name="Normal 3 7 3 2 2 6 2" xfId="32673" xr:uid="{00000000-0005-0000-0000-0000C1C20000}"/>
    <cellStyle name="Normal 3 7 3 2 2 7" xfId="10769" xr:uid="{00000000-0005-0000-0000-0000C2C20000}"/>
    <cellStyle name="Normal 3 7 3 2 2 7 2" xfId="37519" xr:uid="{00000000-0005-0000-0000-0000C3C20000}"/>
    <cellStyle name="Normal 3 7 3 2 2 8" xfId="15614" xr:uid="{00000000-0005-0000-0000-0000C4C20000}"/>
    <cellStyle name="Normal 3 7 3 2 2 8 2" xfId="42364" xr:uid="{00000000-0005-0000-0000-0000C5C20000}"/>
    <cellStyle name="Normal 3 7 3 2 2 9" xfId="18015" xr:uid="{00000000-0005-0000-0000-0000C6C20000}"/>
    <cellStyle name="Normal 3 7 3 2 2 9 2" xfId="44762" xr:uid="{00000000-0005-0000-0000-0000C7C20000}"/>
    <cellStyle name="Normal 3 7 3 2 3" xfId="1292" xr:uid="{00000000-0005-0000-0000-0000C8C20000}"/>
    <cellStyle name="Normal 3 7 3 2 3 10" xfId="28059" xr:uid="{00000000-0005-0000-0000-0000C9C20000}"/>
    <cellStyle name="Normal 3 7 3 2 3 2" xfId="2722" xr:uid="{00000000-0005-0000-0000-0000CAC20000}"/>
    <cellStyle name="Normal 3 7 3 2 3 2 2" xfId="5205" xr:uid="{00000000-0005-0000-0000-0000CBC20000}"/>
    <cellStyle name="Normal 3 7 3 2 3 2 2 2" xfId="10056" xr:uid="{00000000-0005-0000-0000-0000CCC20000}"/>
    <cellStyle name="Normal 3 7 3 2 3 2 2 2 2" xfId="36806" xr:uid="{00000000-0005-0000-0000-0000CDC20000}"/>
    <cellStyle name="Normal 3 7 3 2 3 2 2 3" xfId="14798" xr:uid="{00000000-0005-0000-0000-0000CEC20000}"/>
    <cellStyle name="Normal 3 7 3 2 3 2 2 3 2" xfId="41548" xr:uid="{00000000-0005-0000-0000-0000CFC20000}"/>
    <cellStyle name="Normal 3 7 3 2 3 2 2 4" xfId="24599" xr:uid="{00000000-0005-0000-0000-0000D0C20000}"/>
    <cellStyle name="Normal 3 7 3 2 3 2 2 4 2" xfId="51346" xr:uid="{00000000-0005-0000-0000-0000D1C20000}"/>
    <cellStyle name="Normal 3 7 3 2 3 2 2 5" xfId="31955" xr:uid="{00000000-0005-0000-0000-0000D2C20000}"/>
    <cellStyle name="Normal 3 7 3 2 3 2 3" xfId="7582" xr:uid="{00000000-0005-0000-0000-0000D3C20000}"/>
    <cellStyle name="Normal 3 7 3 2 3 2 3 2" xfId="34332" xr:uid="{00000000-0005-0000-0000-0000D4C20000}"/>
    <cellStyle name="Normal 3 7 3 2 3 2 4" xfId="12428" xr:uid="{00000000-0005-0000-0000-0000D5C20000}"/>
    <cellStyle name="Normal 3 7 3 2 3 2 4 2" xfId="39178" xr:uid="{00000000-0005-0000-0000-0000D6C20000}"/>
    <cellStyle name="Normal 3 7 3 2 3 2 5" xfId="17273" xr:uid="{00000000-0005-0000-0000-0000D7C20000}"/>
    <cellStyle name="Normal 3 7 3 2 3 2 5 2" xfId="44023" xr:uid="{00000000-0005-0000-0000-0000D8C20000}"/>
    <cellStyle name="Normal 3 7 3 2 3 2 6" xfId="19674" xr:uid="{00000000-0005-0000-0000-0000D9C20000}"/>
    <cellStyle name="Normal 3 7 3 2 3 2 6 2" xfId="46421" xr:uid="{00000000-0005-0000-0000-0000DAC20000}"/>
    <cellStyle name="Normal 3 7 3 2 3 2 7" xfId="22125" xr:uid="{00000000-0005-0000-0000-0000DBC20000}"/>
    <cellStyle name="Normal 3 7 3 2 3 2 7 2" xfId="48872" xr:uid="{00000000-0005-0000-0000-0000DCC20000}"/>
    <cellStyle name="Normal 3 7 3 2 3 2 8" xfId="26991" xr:uid="{00000000-0005-0000-0000-0000DDC20000}"/>
    <cellStyle name="Normal 3 7 3 2 3 2 8 2" xfId="53736" xr:uid="{00000000-0005-0000-0000-0000DEC20000}"/>
    <cellStyle name="Normal 3 7 3 2 3 2 9" xfId="29481" xr:uid="{00000000-0005-0000-0000-0000DFC20000}"/>
    <cellStyle name="Normal 3 7 3 2 3 3" xfId="3776" xr:uid="{00000000-0005-0000-0000-0000E0C20000}"/>
    <cellStyle name="Normal 3 7 3 2 3 3 2" xfId="8634" xr:uid="{00000000-0005-0000-0000-0000E1C20000}"/>
    <cellStyle name="Normal 3 7 3 2 3 3 2 2" xfId="35384" xr:uid="{00000000-0005-0000-0000-0000E2C20000}"/>
    <cellStyle name="Normal 3 7 3 2 3 3 3" xfId="13376" xr:uid="{00000000-0005-0000-0000-0000E3C20000}"/>
    <cellStyle name="Normal 3 7 3 2 3 3 3 2" xfId="40126" xr:uid="{00000000-0005-0000-0000-0000E4C20000}"/>
    <cellStyle name="Normal 3 7 3 2 3 3 4" xfId="23177" xr:uid="{00000000-0005-0000-0000-0000E5C20000}"/>
    <cellStyle name="Normal 3 7 3 2 3 3 4 2" xfId="49924" xr:uid="{00000000-0005-0000-0000-0000E6C20000}"/>
    <cellStyle name="Normal 3 7 3 2 3 3 5" xfId="30533" xr:uid="{00000000-0005-0000-0000-0000E7C20000}"/>
    <cellStyle name="Normal 3 7 3 2 3 4" xfId="6160" xr:uid="{00000000-0005-0000-0000-0000E8C20000}"/>
    <cellStyle name="Normal 3 7 3 2 3 4 2" xfId="32910" xr:uid="{00000000-0005-0000-0000-0000E9C20000}"/>
    <cellStyle name="Normal 3 7 3 2 3 5" xfId="11006" xr:uid="{00000000-0005-0000-0000-0000EAC20000}"/>
    <cellStyle name="Normal 3 7 3 2 3 5 2" xfId="37756" xr:uid="{00000000-0005-0000-0000-0000EBC20000}"/>
    <cellStyle name="Normal 3 7 3 2 3 6" xfId="15851" xr:uid="{00000000-0005-0000-0000-0000ECC20000}"/>
    <cellStyle name="Normal 3 7 3 2 3 6 2" xfId="42601" xr:uid="{00000000-0005-0000-0000-0000EDC20000}"/>
    <cellStyle name="Normal 3 7 3 2 3 7" xfId="18252" xr:uid="{00000000-0005-0000-0000-0000EEC20000}"/>
    <cellStyle name="Normal 3 7 3 2 3 7 2" xfId="44999" xr:uid="{00000000-0005-0000-0000-0000EFC20000}"/>
    <cellStyle name="Normal 3 7 3 2 3 8" xfId="20703" xr:uid="{00000000-0005-0000-0000-0000F0C20000}"/>
    <cellStyle name="Normal 3 7 3 2 3 8 2" xfId="47450" xr:uid="{00000000-0005-0000-0000-0000F1C20000}"/>
    <cellStyle name="Normal 3 7 3 2 3 9" xfId="25569" xr:uid="{00000000-0005-0000-0000-0000F2C20000}"/>
    <cellStyle name="Normal 3 7 3 2 3 9 2" xfId="52314" xr:uid="{00000000-0005-0000-0000-0000F3C20000}"/>
    <cellStyle name="Normal 3 7 3 2 4" xfId="1772" xr:uid="{00000000-0005-0000-0000-0000F4C20000}"/>
    <cellStyle name="Normal 3 7 3 2 4 2" xfId="4255" xr:uid="{00000000-0005-0000-0000-0000F5C20000}"/>
    <cellStyle name="Normal 3 7 3 2 4 2 2" xfId="9108" xr:uid="{00000000-0005-0000-0000-0000F6C20000}"/>
    <cellStyle name="Normal 3 7 3 2 4 2 2 2" xfId="35858" xr:uid="{00000000-0005-0000-0000-0000F7C20000}"/>
    <cellStyle name="Normal 3 7 3 2 4 2 3" xfId="13850" xr:uid="{00000000-0005-0000-0000-0000F8C20000}"/>
    <cellStyle name="Normal 3 7 3 2 4 2 3 2" xfId="40600" xr:uid="{00000000-0005-0000-0000-0000F9C20000}"/>
    <cellStyle name="Normal 3 7 3 2 4 2 4" xfId="23651" xr:uid="{00000000-0005-0000-0000-0000FAC20000}"/>
    <cellStyle name="Normal 3 7 3 2 4 2 4 2" xfId="50398" xr:uid="{00000000-0005-0000-0000-0000FBC20000}"/>
    <cellStyle name="Normal 3 7 3 2 4 2 5" xfId="31007" xr:uid="{00000000-0005-0000-0000-0000FCC20000}"/>
    <cellStyle name="Normal 3 7 3 2 4 3" xfId="6634" xr:uid="{00000000-0005-0000-0000-0000FDC20000}"/>
    <cellStyle name="Normal 3 7 3 2 4 3 2" xfId="33384" xr:uid="{00000000-0005-0000-0000-0000FEC20000}"/>
    <cellStyle name="Normal 3 7 3 2 4 4" xfId="11480" xr:uid="{00000000-0005-0000-0000-0000FFC20000}"/>
    <cellStyle name="Normal 3 7 3 2 4 4 2" xfId="38230" xr:uid="{00000000-0005-0000-0000-000000C30000}"/>
    <cellStyle name="Normal 3 7 3 2 4 5" xfId="16325" xr:uid="{00000000-0005-0000-0000-000001C30000}"/>
    <cellStyle name="Normal 3 7 3 2 4 5 2" xfId="43075" xr:uid="{00000000-0005-0000-0000-000002C30000}"/>
    <cellStyle name="Normal 3 7 3 2 4 6" xfId="18726" xr:uid="{00000000-0005-0000-0000-000003C30000}"/>
    <cellStyle name="Normal 3 7 3 2 4 6 2" xfId="45473" xr:uid="{00000000-0005-0000-0000-000004C30000}"/>
    <cellStyle name="Normal 3 7 3 2 4 7" xfId="21177" xr:uid="{00000000-0005-0000-0000-000005C30000}"/>
    <cellStyle name="Normal 3 7 3 2 4 7 2" xfId="47924" xr:uid="{00000000-0005-0000-0000-000006C30000}"/>
    <cellStyle name="Normal 3 7 3 2 4 8" xfId="26043" xr:uid="{00000000-0005-0000-0000-000007C30000}"/>
    <cellStyle name="Normal 3 7 3 2 4 8 2" xfId="52788" xr:uid="{00000000-0005-0000-0000-000008C30000}"/>
    <cellStyle name="Normal 3 7 3 2 4 9" xfId="28533" xr:uid="{00000000-0005-0000-0000-000009C30000}"/>
    <cellStyle name="Normal 3 7 3 2 5" xfId="2248" xr:uid="{00000000-0005-0000-0000-00000AC30000}"/>
    <cellStyle name="Normal 3 7 3 2 5 2" xfId="4731" xr:uid="{00000000-0005-0000-0000-00000BC30000}"/>
    <cellStyle name="Normal 3 7 3 2 5 2 2" xfId="9582" xr:uid="{00000000-0005-0000-0000-00000CC30000}"/>
    <cellStyle name="Normal 3 7 3 2 5 2 2 2" xfId="36332" xr:uid="{00000000-0005-0000-0000-00000DC30000}"/>
    <cellStyle name="Normal 3 7 3 2 5 2 3" xfId="14324" xr:uid="{00000000-0005-0000-0000-00000EC30000}"/>
    <cellStyle name="Normal 3 7 3 2 5 2 3 2" xfId="41074" xr:uid="{00000000-0005-0000-0000-00000FC30000}"/>
    <cellStyle name="Normal 3 7 3 2 5 2 4" xfId="24125" xr:uid="{00000000-0005-0000-0000-000010C30000}"/>
    <cellStyle name="Normal 3 7 3 2 5 2 4 2" xfId="50872" xr:uid="{00000000-0005-0000-0000-000011C30000}"/>
    <cellStyle name="Normal 3 7 3 2 5 2 5" xfId="31481" xr:uid="{00000000-0005-0000-0000-000012C30000}"/>
    <cellStyle name="Normal 3 7 3 2 5 3" xfId="7108" xr:uid="{00000000-0005-0000-0000-000013C30000}"/>
    <cellStyle name="Normal 3 7 3 2 5 3 2" xfId="33858" xr:uid="{00000000-0005-0000-0000-000014C30000}"/>
    <cellStyle name="Normal 3 7 3 2 5 4" xfId="11954" xr:uid="{00000000-0005-0000-0000-000015C30000}"/>
    <cellStyle name="Normal 3 7 3 2 5 4 2" xfId="38704" xr:uid="{00000000-0005-0000-0000-000016C30000}"/>
    <cellStyle name="Normal 3 7 3 2 5 5" xfId="16799" xr:uid="{00000000-0005-0000-0000-000017C30000}"/>
    <cellStyle name="Normal 3 7 3 2 5 5 2" xfId="43549" xr:uid="{00000000-0005-0000-0000-000018C30000}"/>
    <cellStyle name="Normal 3 7 3 2 5 6" xfId="19200" xr:uid="{00000000-0005-0000-0000-000019C30000}"/>
    <cellStyle name="Normal 3 7 3 2 5 6 2" xfId="45947" xr:uid="{00000000-0005-0000-0000-00001AC30000}"/>
    <cellStyle name="Normal 3 7 3 2 5 7" xfId="21651" xr:uid="{00000000-0005-0000-0000-00001BC30000}"/>
    <cellStyle name="Normal 3 7 3 2 5 7 2" xfId="48398" xr:uid="{00000000-0005-0000-0000-00001CC30000}"/>
    <cellStyle name="Normal 3 7 3 2 5 8" xfId="26517" xr:uid="{00000000-0005-0000-0000-00001DC30000}"/>
    <cellStyle name="Normal 3 7 3 2 5 8 2" xfId="53262" xr:uid="{00000000-0005-0000-0000-00001EC30000}"/>
    <cellStyle name="Normal 3 7 3 2 5 9" xfId="29007" xr:uid="{00000000-0005-0000-0000-00001FC30000}"/>
    <cellStyle name="Normal 3 7 3 2 6" xfId="3268" xr:uid="{00000000-0005-0000-0000-000020C30000}"/>
    <cellStyle name="Normal 3 7 3 2 6 2" xfId="8127" xr:uid="{00000000-0005-0000-0000-000021C30000}"/>
    <cellStyle name="Normal 3 7 3 2 6 2 2" xfId="34877" xr:uid="{00000000-0005-0000-0000-000022C30000}"/>
    <cellStyle name="Normal 3 7 3 2 6 3" xfId="12902" xr:uid="{00000000-0005-0000-0000-000023C30000}"/>
    <cellStyle name="Normal 3 7 3 2 6 3 2" xfId="39652" xr:uid="{00000000-0005-0000-0000-000024C30000}"/>
    <cellStyle name="Normal 3 7 3 2 6 4" xfId="22670" xr:uid="{00000000-0005-0000-0000-000025C30000}"/>
    <cellStyle name="Normal 3 7 3 2 6 4 2" xfId="49417" xr:uid="{00000000-0005-0000-0000-000026C30000}"/>
    <cellStyle name="Normal 3 7 3 2 6 5" xfId="30026" xr:uid="{00000000-0005-0000-0000-000027C30000}"/>
    <cellStyle name="Normal 3 7 3 2 7" xfId="5686" xr:uid="{00000000-0005-0000-0000-000028C30000}"/>
    <cellStyle name="Normal 3 7 3 2 7 2" xfId="32436" xr:uid="{00000000-0005-0000-0000-000029C30000}"/>
    <cellStyle name="Normal 3 7 3 2 8" xfId="10531" xr:uid="{00000000-0005-0000-0000-00002AC30000}"/>
    <cellStyle name="Normal 3 7 3 2 8 2" xfId="37281" xr:uid="{00000000-0005-0000-0000-00002BC30000}"/>
    <cellStyle name="Normal 3 7 3 2 9" xfId="15377" xr:uid="{00000000-0005-0000-0000-00002CC30000}"/>
    <cellStyle name="Normal 3 7 3 2 9 2" xfId="42127" xr:uid="{00000000-0005-0000-0000-00002DC30000}"/>
    <cellStyle name="Normal 3 7 3 3" xfId="887" xr:uid="{00000000-0005-0000-0000-00002EC30000}"/>
    <cellStyle name="Normal 3 7 3 3 10" xfId="20330" xr:uid="{00000000-0005-0000-0000-00002FC30000}"/>
    <cellStyle name="Normal 3 7 3 3 10 2" xfId="47077" xr:uid="{00000000-0005-0000-0000-000030C30000}"/>
    <cellStyle name="Normal 3 7 3 3 11" xfId="25196" xr:uid="{00000000-0005-0000-0000-000031C30000}"/>
    <cellStyle name="Normal 3 7 3 3 11 2" xfId="51941" xr:uid="{00000000-0005-0000-0000-000032C30000}"/>
    <cellStyle name="Normal 3 7 3 3 12" xfId="27660" xr:uid="{00000000-0005-0000-0000-000033C30000}"/>
    <cellStyle name="Normal 3 7 3 3 2" xfId="1395" xr:uid="{00000000-0005-0000-0000-000034C30000}"/>
    <cellStyle name="Normal 3 7 3 3 2 10" xfId="28160" xr:uid="{00000000-0005-0000-0000-000035C30000}"/>
    <cellStyle name="Normal 3 7 3 3 2 2" xfId="2823" xr:uid="{00000000-0005-0000-0000-000036C30000}"/>
    <cellStyle name="Normal 3 7 3 3 2 2 2" xfId="5306" xr:uid="{00000000-0005-0000-0000-000037C30000}"/>
    <cellStyle name="Normal 3 7 3 3 2 2 2 2" xfId="10157" xr:uid="{00000000-0005-0000-0000-000038C30000}"/>
    <cellStyle name="Normal 3 7 3 3 2 2 2 2 2" xfId="36907" xr:uid="{00000000-0005-0000-0000-000039C30000}"/>
    <cellStyle name="Normal 3 7 3 3 2 2 2 3" xfId="14899" xr:uid="{00000000-0005-0000-0000-00003AC30000}"/>
    <cellStyle name="Normal 3 7 3 3 2 2 2 3 2" xfId="41649" xr:uid="{00000000-0005-0000-0000-00003BC30000}"/>
    <cellStyle name="Normal 3 7 3 3 2 2 2 4" xfId="24700" xr:uid="{00000000-0005-0000-0000-00003CC30000}"/>
    <cellStyle name="Normal 3 7 3 3 2 2 2 4 2" xfId="51447" xr:uid="{00000000-0005-0000-0000-00003DC30000}"/>
    <cellStyle name="Normal 3 7 3 3 2 2 2 5" xfId="32056" xr:uid="{00000000-0005-0000-0000-00003EC30000}"/>
    <cellStyle name="Normal 3 7 3 3 2 2 3" xfId="7683" xr:uid="{00000000-0005-0000-0000-00003FC30000}"/>
    <cellStyle name="Normal 3 7 3 3 2 2 3 2" xfId="34433" xr:uid="{00000000-0005-0000-0000-000040C30000}"/>
    <cellStyle name="Normal 3 7 3 3 2 2 4" xfId="12529" xr:uid="{00000000-0005-0000-0000-000041C30000}"/>
    <cellStyle name="Normal 3 7 3 3 2 2 4 2" xfId="39279" xr:uid="{00000000-0005-0000-0000-000042C30000}"/>
    <cellStyle name="Normal 3 7 3 3 2 2 5" xfId="17374" xr:uid="{00000000-0005-0000-0000-000043C30000}"/>
    <cellStyle name="Normal 3 7 3 3 2 2 5 2" xfId="44124" xr:uid="{00000000-0005-0000-0000-000044C30000}"/>
    <cellStyle name="Normal 3 7 3 3 2 2 6" xfId="19775" xr:uid="{00000000-0005-0000-0000-000045C30000}"/>
    <cellStyle name="Normal 3 7 3 3 2 2 6 2" xfId="46522" xr:uid="{00000000-0005-0000-0000-000046C30000}"/>
    <cellStyle name="Normal 3 7 3 3 2 2 7" xfId="22226" xr:uid="{00000000-0005-0000-0000-000047C30000}"/>
    <cellStyle name="Normal 3 7 3 3 2 2 7 2" xfId="48973" xr:uid="{00000000-0005-0000-0000-000048C30000}"/>
    <cellStyle name="Normal 3 7 3 3 2 2 8" xfId="27092" xr:uid="{00000000-0005-0000-0000-000049C30000}"/>
    <cellStyle name="Normal 3 7 3 3 2 2 8 2" xfId="53837" xr:uid="{00000000-0005-0000-0000-00004AC30000}"/>
    <cellStyle name="Normal 3 7 3 3 2 2 9" xfId="29582" xr:uid="{00000000-0005-0000-0000-00004BC30000}"/>
    <cellStyle name="Normal 3 7 3 3 2 3" xfId="3878" xr:uid="{00000000-0005-0000-0000-00004CC30000}"/>
    <cellStyle name="Normal 3 7 3 3 2 3 2" xfId="8735" xr:uid="{00000000-0005-0000-0000-00004DC30000}"/>
    <cellStyle name="Normal 3 7 3 3 2 3 2 2" xfId="35485" xr:uid="{00000000-0005-0000-0000-00004EC30000}"/>
    <cellStyle name="Normal 3 7 3 3 2 3 3" xfId="13477" xr:uid="{00000000-0005-0000-0000-00004FC30000}"/>
    <cellStyle name="Normal 3 7 3 3 2 3 3 2" xfId="40227" xr:uid="{00000000-0005-0000-0000-000050C30000}"/>
    <cellStyle name="Normal 3 7 3 3 2 3 4" xfId="23278" xr:uid="{00000000-0005-0000-0000-000051C30000}"/>
    <cellStyle name="Normal 3 7 3 3 2 3 4 2" xfId="50025" xr:uid="{00000000-0005-0000-0000-000052C30000}"/>
    <cellStyle name="Normal 3 7 3 3 2 3 5" xfId="30634" xr:uid="{00000000-0005-0000-0000-000053C30000}"/>
    <cellStyle name="Normal 3 7 3 3 2 4" xfId="6261" xr:uid="{00000000-0005-0000-0000-000054C30000}"/>
    <cellStyle name="Normal 3 7 3 3 2 4 2" xfId="33011" xr:uid="{00000000-0005-0000-0000-000055C30000}"/>
    <cellStyle name="Normal 3 7 3 3 2 5" xfId="11107" xr:uid="{00000000-0005-0000-0000-000056C30000}"/>
    <cellStyle name="Normal 3 7 3 3 2 5 2" xfId="37857" xr:uid="{00000000-0005-0000-0000-000057C30000}"/>
    <cellStyle name="Normal 3 7 3 3 2 6" xfId="15952" xr:uid="{00000000-0005-0000-0000-000058C30000}"/>
    <cellStyle name="Normal 3 7 3 3 2 6 2" xfId="42702" xr:uid="{00000000-0005-0000-0000-000059C30000}"/>
    <cellStyle name="Normal 3 7 3 3 2 7" xfId="18353" xr:uid="{00000000-0005-0000-0000-00005AC30000}"/>
    <cellStyle name="Normal 3 7 3 3 2 7 2" xfId="45100" xr:uid="{00000000-0005-0000-0000-00005BC30000}"/>
    <cellStyle name="Normal 3 7 3 3 2 8" xfId="20804" xr:uid="{00000000-0005-0000-0000-00005CC30000}"/>
    <cellStyle name="Normal 3 7 3 3 2 8 2" xfId="47551" xr:uid="{00000000-0005-0000-0000-00005DC30000}"/>
    <cellStyle name="Normal 3 7 3 3 2 9" xfId="25670" xr:uid="{00000000-0005-0000-0000-00005EC30000}"/>
    <cellStyle name="Normal 3 7 3 3 2 9 2" xfId="52415" xr:uid="{00000000-0005-0000-0000-00005FC30000}"/>
    <cellStyle name="Normal 3 7 3 3 3" xfId="1874" xr:uid="{00000000-0005-0000-0000-000060C30000}"/>
    <cellStyle name="Normal 3 7 3 3 3 2" xfId="4357" xr:uid="{00000000-0005-0000-0000-000061C30000}"/>
    <cellStyle name="Normal 3 7 3 3 3 2 2" xfId="9209" xr:uid="{00000000-0005-0000-0000-000062C30000}"/>
    <cellStyle name="Normal 3 7 3 3 3 2 2 2" xfId="35959" xr:uid="{00000000-0005-0000-0000-000063C30000}"/>
    <cellStyle name="Normal 3 7 3 3 3 2 3" xfId="13951" xr:uid="{00000000-0005-0000-0000-000064C30000}"/>
    <cellStyle name="Normal 3 7 3 3 3 2 3 2" xfId="40701" xr:uid="{00000000-0005-0000-0000-000065C30000}"/>
    <cellStyle name="Normal 3 7 3 3 3 2 4" xfId="23752" xr:uid="{00000000-0005-0000-0000-000066C30000}"/>
    <cellStyle name="Normal 3 7 3 3 3 2 4 2" xfId="50499" xr:uid="{00000000-0005-0000-0000-000067C30000}"/>
    <cellStyle name="Normal 3 7 3 3 3 2 5" xfId="31108" xr:uid="{00000000-0005-0000-0000-000068C30000}"/>
    <cellStyle name="Normal 3 7 3 3 3 3" xfId="6735" xr:uid="{00000000-0005-0000-0000-000069C30000}"/>
    <cellStyle name="Normal 3 7 3 3 3 3 2" xfId="33485" xr:uid="{00000000-0005-0000-0000-00006AC30000}"/>
    <cellStyle name="Normal 3 7 3 3 3 4" xfId="11581" xr:uid="{00000000-0005-0000-0000-00006BC30000}"/>
    <cellStyle name="Normal 3 7 3 3 3 4 2" xfId="38331" xr:uid="{00000000-0005-0000-0000-00006CC30000}"/>
    <cellStyle name="Normal 3 7 3 3 3 5" xfId="16426" xr:uid="{00000000-0005-0000-0000-00006DC30000}"/>
    <cellStyle name="Normal 3 7 3 3 3 5 2" xfId="43176" xr:uid="{00000000-0005-0000-0000-00006EC30000}"/>
    <cellStyle name="Normal 3 7 3 3 3 6" xfId="18827" xr:uid="{00000000-0005-0000-0000-00006FC30000}"/>
    <cellStyle name="Normal 3 7 3 3 3 6 2" xfId="45574" xr:uid="{00000000-0005-0000-0000-000070C30000}"/>
    <cellStyle name="Normal 3 7 3 3 3 7" xfId="21278" xr:uid="{00000000-0005-0000-0000-000071C30000}"/>
    <cellStyle name="Normal 3 7 3 3 3 7 2" xfId="48025" xr:uid="{00000000-0005-0000-0000-000072C30000}"/>
    <cellStyle name="Normal 3 7 3 3 3 8" xfId="26144" xr:uid="{00000000-0005-0000-0000-000073C30000}"/>
    <cellStyle name="Normal 3 7 3 3 3 8 2" xfId="52889" xr:uid="{00000000-0005-0000-0000-000074C30000}"/>
    <cellStyle name="Normal 3 7 3 3 3 9" xfId="28634" xr:uid="{00000000-0005-0000-0000-000075C30000}"/>
    <cellStyle name="Normal 3 7 3 3 4" xfId="2349" xr:uid="{00000000-0005-0000-0000-000076C30000}"/>
    <cellStyle name="Normal 3 7 3 3 4 2" xfId="4832" xr:uid="{00000000-0005-0000-0000-000077C30000}"/>
    <cellStyle name="Normal 3 7 3 3 4 2 2" xfId="9683" xr:uid="{00000000-0005-0000-0000-000078C30000}"/>
    <cellStyle name="Normal 3 7 3 3 4 2 2 2" xfId="36433" xr:uid="{00000000-0005-0000-0000-000079C30000}"/>
    <cellStyle name="Normal 3 7 3 3 4 2 3" xfId="14425" xr:uid="{00000000-0005-0000-0000-00007AC30000}"/>
    <cellStyle name="Normal 3 7 3 3 4 2 3 2" xfId="41175" xr:uid="{00000000-0005-0000-0000-00007BC30000}"/>
    <cellStyle name="Normal 3 7 3 3 4 2 4" xfId="24226" xr:uid="{00000000-0005-0000-0000-00007CC30000}"/>
    <cellStyle name="Normal 3 7 3 3 4 2 4 2" xfId="50973" xr:uid="{00000000-0005-0000-0000-00007DC30000}"/>
    <cellStyle name="Normal 3 7 3 3 4 2 5" xfId="31582" xr:uid="{00000000-0005-0000-0000-00007EC30000}"/>
    <cellStyle name="Normal 3 7 3 3 4 3" xfId="7209" xr:uid="{00000000-0005-0000-0000-00007FC30000}"/>
    <cellStyle name="Normal 3 7 3 3 4 3 2" xfId="33959" xr:uid="{00000000-0005-0000-0000-000080C30000}"/>
    <cellStyle name="Normal 3 7 3 3 4 4" xfId="12055" xr:uid="{00000000-0005-0000-0000-000081C30000}"/>
    <cellStyle name="Normal 3 7 3 3 4 4 2" xfId="38805" xr:uid="{00000000-0005-0000-0000-000082C30000}"/>
    <cellStyle name="Normal 3 7 3 3 4 5" xfId="16900" xr:uid="{00000000-0005-0000-0000-000083C30000}"/>
    <cellStyle name="Normal 3 7 3 3 4 5 2" xfId="43650" xr:uid="{00000000-0005-0000-0000-000084C30000}"/>
    <cellStyle name="Normal 3 7 3 3 4 6" xfId="19301" xr:uid="{00000000-0005-0000-0000-000085C30000}"/>
    <cellStyle name="Normal 3 7 3 3 4 6 2" xfId="46048" xr:uid="{00000000-0005-0000-0000-000086C30000}"/>
    <cellStyle name="Normal 3 7 3 3 4 7" xfId="21752" xr:uid="{00000000-0005-0000-0000-000087C30000}"/>
    <cellStyle name="Normal 3 7 3 3 4 7 2" xfId="48499" xr:uid="{00000000-0005-0000-0000-000088C30000}"/>
    <cellStyle name="Normal 3 7 3 3 4 8" xfId="26618" xr:uid="{00000000-0005-0000-0000-000089C30000}"/>
    <cellStyle name="Normal 3 7 3 3 4 8 2" xfId="53363" xr:uid="{00000000-0005-0000-0000-00008AC30000}"/>
    <cellStyle name="Normal 3 7 3 3 4 9" xfId="29108" xr:uid="{00000000-0005-0000-0000-00008BC30000}"/>
    <cellStyle name="Normal 3 7 3 3 5" xfId="3376" xr:uid="{00000000-0005-0000-0000-00008CC30000}"/>
    <cellStyle name="Normal 3 7 3 3 5 2" xfId="8235" xr:uid="{00000000-0005-0000-0000-00008DC30000}"/>
    <cellStyle name="Normal 3 7 3 3 5 2 2" xfId="34985" xr:uid="{00000000-0005-0000-0000-00008EC30000}"/>
    <cellStyle name="Normal 3 7 3 3 5 3" xfId="13003" xr:uid="{00000000-0005-0000-0000-00008FC30000}"/>
    <cellStyle name="Normal 3 7 3 3 5 3 2" xfId="39753" xr:uid="{00000000-0005-0000-0000-000090C30000}"/>
    <cellStyle name="Normal 3 7 3 3 5 4" xfId="22778" xr:uid="{00000000-0005-0000-0000-000091C30000}"/>
    <cellStyle name="Normal 3 7 3 3 5 4 2" xfId="49525" xr:uid="{00000000-0005-0000-0000-000092C30000}"/>
    <cellStyle name="Normal 3 7 3 3 5 5" xfId="30134" xr:uid="{00000000-0005-0000-0000-000093C30000}"/>
    <cellStyle name="Normal 3 7 3 3 6" xfId="5787" xr:uid="{00000000-0005-0000-0000-000094C30000}"/>
    <cellStyle name="Normal 3 7 3 3 6 2" xfId="32537" xr:uid="{00000000-0005-0000-0000-000095C30000}"/>
    <cellStyle name="Normal 3 7 3 3 7" xfId="10633" xr:uid="{00000000-0005-0000-0000-000096C30000}"/>
    <cellStyle name="Normal 3 7 3 3 7 2" xfId="37383" xr:uid="{00000000-0005-0000-0000-000097C30000}"/>
    <cellStyle name="Normal 3 7 3 3 8" xfId="15478" xr:uid="{00000000-0005-0000-0000-000098C30000}"/>
    <cellStyle name="Normal 3 7 3 3 8 2" xfId="42228" xr:uid="{00000000-0005-0000-0000-000099C30000}"/>
    <cellStyle name="Normal 3 7 3 3 9" xfId="17877" xr:uid="{00000000-0005-0000-0000-00009AC30000}"/>
    <cellStyle name="Normal 3 7 3 3 9 2" xfId="44624" xr:uid="{00000000-0005-0000-0000-00009BC30000}"/>
    <cellStyle name="Normal 3 7 3 4" xfId="1156" xr:uid="{00000000-0005-0000-0000-00009CC30000}"/>
    <cellStyle name="Normal 3 7 3 4 10" xfId="27923" xr:uid="{00000000-0005-0000-0000-00009DC30000}"/>
    <cellStyle name="Normal 3 7 3 4 2" xfId="2586" xr:uid="{00000000-0005-0000-0000-00009EC30000}"/>
    <cellStyle name="Normal 3 7 3 4 2 2" xfId="5069" xr:uid="{00000000-0005-0000-0000-00009FC30000}"/>
    <cellStyle name="Normal 3 7 3 4 2 2 2" xfId="9920" xr:uid="{00000000-0005-0000-0000-0000A0C30000}"/>
    <cellStyle name="Normal 3 7 3 4 2 2 2 2" xfId="36670" xr:uid="{00000000-0005-0000-0000-0000A1C30000}"/>
    <cellStyle name="Normal 3 7 3 4 2 2 3" xfId="14662" xr:uid="{00000000-0005-0000-0000-0000A2C30000}"/>
    <cellStyle name="Normal 3 7 3 4 2 2 3 2" xfId="41412" xr:uid="{00000000-0005-0000-0000-0000A3C30000}"/>
    <cellStyle name="Normal 3 7 3 4 2 2 4" xfId="24463" xr:uid="{00000000-0005-0000-0000-0000A4C30000}"/>
    <cellStyle name="Normal 3 7 3 4 2 2 4 2" xfId="51210" xr:uid="{00000000-0005-0000-0000-0000A5C30000}"/>
    <cellStyle name="Normal 3 7 3 4 2 2 5" xfId="31819" xr:uid="{00000000-0005-0000-0000-0000A6C30000}"/>
    <cellStyle name="Normal 3 7 3 4 2 3" xfId="7446" xr:uid="{00000000-0005-0000-0000-0000A7C30000}"/>
    <cellStyle name="Normal 3 7 3 4 2 3 2" xfId="34196" xr:uid="{00000000-0005-0000-0000-0000A8C30000}"/>
    <cellStyle name="Normal 3 7 3 4 2 4" xfId="12292" xr:uid="{00000000-0005-0000-0000-0000A9C30000}"/>
    <cellStyle name="Normal 3 7 3 4 2 4 2" xfId="39042" xr:uid="{00000000-0005-0000-0000-0000AAC30000}"/>
    <cellStyle name="Normal 3 7 3 4 2 5" xfId="17137" xr:uid="{00000000-0005-0000-0000-0000ABC30000}"/>
    <cellStyle name="Normal 3 7 3 4 2 5 2" xfId="43887" xr:uid="{00000000-0005-0000-0000-0000ACC30000}"/>
    <cellStyle name="Normal 3 7 3 4 2 6" xfId="19538" xr:uid="{00000000-0005-0000-0000-0000ADC30000}"/>
    <cellStyle name="Normal 3 7 3 4 2 6 2" xfId="46285" xr:uid="{00000000-0005-0000-0000-0000AEC30000}"/>
    <cellStyle name="Normal 3 7 3 4 2 7" xfId="21989" xr:uid="{00000000-0005-0000-0000-0000AFC30000}"/>
    <cellStyle name="Normal 3 7 3 4 2 7 2" xfId="48736" xr:uid="{00000000-0005-0000-0000-0000B0C30000}"/>
    <cellStyle name="Normal 3 7 3 4 2 8" xfId="26855" xr:uid="{00000000-0005-0000-0000-0000B1C30000}"/>
    <cellStyle name="Normal 3 7 3 4 2 8 2" xfId="53600" xr:uid="{00000000-0005-0000-0000-0000B2C30000}"/>
    <cellStyle name="Normal 3 7 3 4 2 9" xfId="29345" xr:uid="{00000000-0005-0000-0000-0000B3C30000}"/>
    <cellStyle name="Normal 3 7 3 4 3" xfId="3640" xr:uid="{00000000-0005-0000-0000-0000B4C30000}"/>
    <cellStyle name="Normal 3 7 3 4 3 2" xfId="8498" xr:uid="{00000000-0005-0000-0000-0000B5C30000}"/>
    <cellStyle name="Normal 3 7 3 4 3 2 2" xfId="35248" xr:uid="{00000000-0005-0000-0000-0000B6C30000}"/>
    <cellStyle name="Normal 3 7 3 4 3 3" xfId="13240" xr:uid="{00000000-0005-0000-0000-0000B7C30000}"/>
    <cellStyle name="Normal 3 7 3 4 3 3 2" xfId="39990" xr:uid="{00000000-0005-0000-0000-0000B8C30000}"/>
    <cellStyle name="Normal 3 7 3 4 3 4" xfId="23041" xr:uid="{00000000-0005-0000-0000-0000B9C30000}"/>
    <cellStyle name="Normal 3 7 3 4 3 4 2" xfId="49788" xr:uid="{00000000-0005-0000-0000-0000BAC30000}"/>
    <cellStyle name="Normal 3 7 3 4 3 5" xfId="30397" xr:uid="{00000000-0005-0000-0000-0000BBC30000}"/>
    <cellStyle name="Normal 3 7 3 4 4" xfId="6024" xr:uid="{00000000-0005-0000-0000-0000BCC30000}"/>
    <cellStyle name="Normal 3 7 3 4 4 2" xfId="32774" xr:uid="{00000000-0005-0000-0000-0000BDC30000}"/>
    <cellStyle name="Normal 3 7 3 4 5" xfId="10870" xr:uid="{00000000-0005-0000-0000-0000BEC30000}"/>
    <cellStyle name="Normal 3 7 3 4 5 2" xfId="37620" xr:uid="{00000000-0005-0000-0000-0000BFC30000}"/>
    <cellStyle name="Normal 3 7 3 4 6" xfId="15715" xr:uid="{00000000-0005-0000-0000-0000C0C30000}"/>
    <cellStyle name="Normal 3 7 3 4 6 2" xfId="42465" xr:uid="{00000000-0005-0000-0000-0000C1C30000}"/>
    <cellStyle name="Normal 3 7 3 4 7" xfId="18116" xr:uid="{00000000-0005-0000-0000-0000C2C30000}"/>
    <cellStyle name="Normal 3 7 3 4 7 2" xfId="44863" xr:uid="{00000000-0005-0000-0000-0000C3C30000}"/>
    <cellStyle name="Normal 3 7 3 4 8" xfId="20567" xr:uid="{00000000-0005-0000-0000-0000C4C30000}"/>
    <cellStyle name="Normal 3 7 3 4 8 2" xfId="47314" xr:uid="{00000000-0005-0000-0000-0000C5C30000}"/>
    <cellStyle name="Normal 3 7 3 4 9" xfId="25433" xr:uid="{00000000-0005-0000-0000-0000C6C30000}"/>
    <cellStyle name="Normal 3 7 3 4 9 2" xfId="52178" xr:uid="{00000000-0005-0000-0000-0000C7C30000}"/>
    <cellStyle name="Normal 3 7 3 5" xfId="1636" xr:uid="{00000000-0005-0000-0000-0000C8C30000}"/>
    <cellStyle name="Normal 3 7 3 5 2" xfId="4119" xr:uid="{00000000-0005-0000-0000-0000C9C30000}"/>
    <cellStyle name="Normal 3 7 3 5 2 2" xfId="8972" xr:uid="{00000000-0005-0000-0000-0000CAC30000}"/>
    <cellStyle name="Normal 3 7 3 5 2 2 2" xfId="35722" xr:uid="{00000000-0005-0000-0000-0000CBC30000}"/>
    <cellStyle name="Normal 3 7 3 5 2 3" xfId="13714" xr:uid="{00000000-0005-0000-0000-0000CCC30000}"/>
    <cellStyle name="Normal 3 7 3 5 2 3 2" xfId="40464" xr:uid="{00000000-0005-0000-0000-0000CDC30000}"/>
    <cellStyle name="Normal 3 7 3 5 2 4" xfId="23515" xr:uid="{00000000-0005-0000-0000-0000CEC30000}"/>
    <cellStyle name="Normal 3 7 3 5 2 4 2" xfId="50262" xr:uid="{00000000-0005-0000-0000-0000CFC30000}"/>
    <cellStyle name="Normal 3 7 3 5 2 5" xfId="30871" xr:uid="{00000000-0005-0000-0000-0000D0C30000}"/>
    <cellStyle name="Normal 3 7 3 5 3" xfId="6498" xr:uid="{00000000-0005-0000-0000-0000D1C30000}"/>
    <cellStyle name="Normal 3 7 3 5 3 2" xfId="33248" xr:uid="{00000000-0005-0000-0000-0000D2C30000}"/>
    <cellStyle name="Normal 3 7 3 5 4" xfId="11344" xr:uid="{00000000-0005-0000-0000-0000D3C30000}"/>
    <cellStyle name="Normal 3 7 3 5 4 2" xfId="38094" xr:uid="{00000000-0005-0000-0000-0000D4C30000}"/>
    <cellStyle name="Normal 3 7 3 5 5" xfId="16189" xr:uid="{00000000-0005-0000-0000-0000D5C30000}"/>
    <cellStyle name="Normal 3 7 3 5 5 2" xfId="42939" xr:uid="{00000000-0005-0000-0000-0000D6C30000}"/>
    <cellStyle name="Normal 3 7 3 5 6" xfId="18590" xr:uid="{00000000-0005-0000-0000-0000D7C30000}"/>
    <cellStyle name="Normal 3 7 3 5 6 2" xfId="45337" xr:uid="{00000000-0005-0000-0000-0000D8C30000}"/>
    <cellStyle name="Normal 3 7 3 5 7" xfId="21041" xr:uid="{00000000-0005-0000-0000-0000D9C30000}"/>
    <cellStyle name="Normal 3 7 3 5 7 2" xfId="47788" xr:uid="{00000000-0005-0000-0000-0000DAC30000}"/>
    <cellStyle name="Normal 3 7 3 5 8" xfId="25907" xr:uid="{00000000-0005-0000-0000-0000DBC30000}"/>
    <cellStyle name="Normal 3 7 3 5 8 2" xfId="52652" xr:uid="{00000000-0005-0000-0000-0000DCC30000}"/>
    <cellStyle name="Normal 3 7 3 5 9" xfId="28397" xr:uid="{00000000-0005-0000-0000-0000DDC30000}"/>
    <cellStyle name="Normal 3 7 3 6" xfId="2112" xr:uid="{00000000-0005-0000-0000-0000DEC30000}"/>
    <cellStyle name="Normal 3 7 3 6 2" xfId="4595" xr:uid="{00000000-0005-0000-0000-0000DFC30000}"/>
    <cellStyle name="Normal 3 7 3 6 2 2" xfId="9446" xr:uid="{00000000-0005-0000-0000-0000E0C30000}"/>
    <cellStyle name="Normal 3 7 3 6 2 2 2" xfId="36196" xr:uid="{00000000-0005-0000-0000-0000E1C30000}"/>
    <cellStyle name="Normal 3 7 3 6 2 3" xfId="14188" xr:uid="{00000000-0005-0000-0000-0000E2C30000}"/>
    <cellStyle name="Normal 3 7 3 6 2 3 2" xfId="40938" xr:uid="{00000000-0005-0000-0000-0000E3C30000}"/>
    <cellStyle name="Normal 3 7 3 6 2 4" xfId="23989" xr:uid="{00000000-0005-0000-0000-0000E4C30000}"/>
    <cellStyle name="Normal 3 7 3 6 2 4 2" xfId="50736" xr:uid="{00000000-0005-0000-0000-0000E5C30000}"/>
    <cellStyle name="Normal 3 7 3 6 2 5" xfId="31345" xr:uid="{00000000-0005-0000-0000-0000E6C30000}"/>
    <cellStyle name="Normal 3 7 3 6 3" xfId="6972" xr:uid="{00000000-0005-0000-0000-0000E7C30000}"/>
    <cellStyle name="Normal 3 7 3 6 3 2" xfId="33722" xr:uid="{00000000-0005-0000-0000-0000E8C30000}"/>
    <cellStyle name="Normal 3 7 3 6 4" xfId="11818" xr:uid="{00000000-0005-0000-0000-0000E9C30000}"/>
    <cellStyle name="Normal 3 7 3 6 4 2" xfId="38568" xr:uid="{00000000-0005-0000-0000-0000EAC30000}"/>
    <cellStyle name="Normal 3 7 3 6 5" xfId="16663" xr:uid="{00000000-0005-0000-0000-0000EBC30000}"/>
    <cellStyle name="Normal 3 7 3 6 5 2" xfId="43413" xr:uid="{00000000-0005-0000-0000-0000ECC30000}"/>
    <cellStyle name="Normal 3 7 3 6 6" xfId="19064" xr:uid="{00000000-0005-0000-0000-0000EDC30000}"/>
    <cellStyle name="Normal 3 7 3 6 6 2" xfId="45811" xr:uid="{00000000-0005-0000-0000-0000EEC30000}"/>
    <cellStyle name="Normal 3 7 3 6 7" xfId="21515" xr:uid="{00000000-0005-0000-0000-0000EFC30000}"/>
    <cellStyle name="Normal 3 7 3 6 7 2" xfId="48262" xr:uid="{00000000-0005-0000-0000-0000F0C30000}"/>
    <cellStyle name="Normal 3 7 3 6 8" xfId="26381" xr:uid="{00000000-0005-0000-0000-0000F1C30000}"/>
    <cellStyle name="Normal 3 7 3 6 8 2" xfId="53126" xr:uid="{00000000-0005-0000-0000-0000F2C30000}"/>
    <cellStyle name="Normal 3 7 3 6 9" xfId="28871" xr:uid="{00000000-0005-0000-0000-0000F3C30000}"/>
    <cellStyle name="Normal 3 7 3 7" xfId="3087" xr:uid="{00000000-0005-0000-0000-0000F4C30000}"/>
    <cellStyle name="Normal 3 7 3 7 2" xfId="7946" xr:uid="{00000000-0005-0000-0000-0000F5C30000}"/>
    <cellStyle name="Normal 3 7 3 7 2 2" xfId="34696" xr:uid="{00000000-0005-0000-0000-0000F6C30000}"/>
    <cellStyle name="Normal 3 7 3 7 3" xfId="12766" xr:uid="{00000000-0005-0000-0000-0000F7C30000}"/>
    <cellStyle name="Normal 3 7 3 7 3 2" xfId="39516" xr:uid="{00000000-0005-0000-0000-0000F8C30000}"/>
    <cellStyle name="Normal 3 7 3 7 4" xfId="22489" xr:uid="{00000000-0005-0000-0000-0000F9C30000}"/>
    <cellStyle name="Normal 3 7 3 7 4 2" xfId="49236" xr:uid="{00000000-0005-0000-0000-0000FAC30000}"/>
    <cellStyle name="Normal 3 7 3 7 5" xfId="29845" xr:uid="{00000000-0005-0000-0000-0000FBC30000}"/>
    <cellStyle name="Normal 3 7 3 8" xfId="5550" xr:uid="{00000000-0005-0000-0000-0000FCC30000}"/>
    <cellStyle name="Normal 3 7 3 8 2" xfId="32300" xr:uid="{00000000-0005-0000-0000-0000FDC30000}"/>
    <cellStyle name="Normal 3 7 3 9" xfId="10395" xr:uid="{00000000-0005-0000-0000-0000FEC30000}"/>
    <cellStyle name="Normal 3 7 3 9 2" xfId="37145" xr:uid="{00000000-0005-0000-0000-0000FFC30000}"/>
    <cellStyle name="Normal 3 7 4" xfId="587" xr:uid="{00000000-0005-0000-0000-000000C40000}"/>
    <cellStyle name="Normal 3 7 4 10" xfId="17665" xr:uid="{00000000-0005-0000-0000-000001C40000}"/>
    <cellStyle name="Normal 3 7 4 10 2" xfId="44412" xr:uid="{00000000-0005-0000-0000-000002C40000}"/>
    <cellStyle name="Normal 3 7 4 11" xfId="20123" xr:uid="{00000000-0005-0000-0000-000003C40000}"/>
    <cellStyle name="Normal 3 7 4 11 2" xfId="46870" xr:uid="{00000000-0005-0000-0000-000004C40000}"/>
    <cellStyle name="Normal 3 7 4 12" xfId="24989" xr:uid="{00000000-0005-0000-0000-000005C40000}"/>
    <cellStyle name="Normal 3 7 4 12 2" xfId="51735" xr:uid="{00000000-0005-0000-0000-000006C40000}"/>
    <cellStyle name="Normal 3 7 4 13" xfId="27402" xr:uid="{00000000-0005-0000-0000-000007C40000}"/>
    <cellStyle name="Normal 3 7 4 2" xfId="919" xr:uid="{00000000-0005-0000-0000-000008C40000}"/>
    <cellStyle name="Normal 3 7 4 2 10" xfId="20361" xr:uid="{00000000-0005-0000-0000-000009C40000}"/>
    <cellStyle name="Normal 3 7 4 2 10 2" xfId="47108" xr:uid="{00000000-0005-0000-0000-00000AC40000}"/>
    <cellStyle name="Normal 3 7 4 2 11" xfId="25227" xr:uid="{00000000-0005-0000-0000-00000BC40000}"/>
    <cellStyle name="Normal 3 7 4 2 11 2" xfId="51972" xr:uid="{00000000-0005-0000-0000-00000CC40000}"/>
    <cellStyle name="Normal 3 7 4 2 12" xfId="27691" xr:uid="{00000000-0005-0000-0000-00000DC40000}"/>
    <cellStyle name="Normal 3 7 4 2 2" xfId="1426" xr:uid="{00000000-0005-0000-0000-00000EC40000}"/>
    <cellStyle name="Normal 3 7 4 2 2 10" xfId="28191" xr:uid="{00000000-0005-0000-0000-00000FC40000}"/>
    <cellStyle name="Normal 3 7 4 2 2 2" xfId="2854" xr:uid="{00000000-0005-0000-0000-000010C40000}"/>
    <cellStyle name="Normal 3 7 4 2 2 2 2" xfId="5337" xr:uid="{00000000-0005-0000-0000-000011C40000}"/>
    <cellStyle name="Normal 3 7 4 2 2 2 2 2" xfId="10188" xr:uid="{00000000-0005-0000-0000-000012C40000}"/>
    <cellStyle name="Normal 3 7 4 2 2 2 2 2 2" xfId="36938" xr:uid="{00000000-0005-0000-0000-000013C40000}"/>
    <cellStyle name="Normal 3 7 4 2 2 2 2 3" xfId="14930" xr:uid="{00000000-0005-0000-0000-000014C40000}"/>
    <cellStyle name="Normal 3 7 4 2 2 2 2 3 2" xfId="41680" xr:uid="{00000000-0005-0000-0000-000015C40000}"/>
    <cellStyle name="Normal 3 7 4 2 2 2 2 4" xfId="24731" xr:uid="{00000000-0005-0000-0000-000016C40000}"/>
    <cellStyle name="Normal 3 7 4 2 2 2 2 4 2" xfId="51478" xr:uid="{00000000-0005-0000-0000-000017C40000}"/>
    <cellStyle name="Normal 3 7 4 2 2 2 2 5" xfId="32087" xr:uid="{00000000-0005-0000-0000-000018C40000}"/>
    <cellStyle name="Normal 3 7 4 2 2 2 3" xfId="7714" xr:uid="{00000000-0005-0000-0000-000019C40000}"/>
    <cellStyle name="Normal 3 7 4 2 2 2 3 2" xfId="34464" xr:uid="{00000000-0005-0000-0000-00001AC40000}"/>
    <cellStyle name="Normal 3 7 4 2 2 2 4" xfId="12560" xr:uid="{00000000-0005-0000-0000-00001BC40000}"/>
    <cellStyle name="Normal 3 7 4 2 2 2 4 2" xfId="39310" xr:uid="{00000000-0005-0000-0000-00001CC40000}"/>
    <cellStyle name="Normal 3 7 4 2 2 2 5" xfId="17405" xr:uid="{00000000-0005-0000-0000-00001DC40000}"/>
    <cellStyle name="Normal 3 7 4 2 2 2 5 2" xfId="44155" xr:uid="{00000000-0005-0000-0000-00001EC40000}"/>
    <cellStyle name="Normal 3 7 4 2 2 2 6" xfId="19806" xr:uid="{00000000-0005-0000-0000-00001FC40000}"/>
    <cellStyle name="Normal 3 7 4 2 2 2 6 2" xfId="46553" xr:uid="{00000000-0005-0000-0000-000020C40000}"/>
    <cellStyle name="Normal 3 7 4 2 2 2 7" xfId="22257" xr:uid="{00000000-0005-0000-0000-000021C40000}"/>
    <cellStyle name="Normal 3 7 4 2 2 2 7 2" xfId="49004" xr:uid="{00000000-0005-0000-0000-000022C40000}"/>
    <cellStyle name="Normal 3 7 4 2 2 2 8" xfId="27123" xr:uid="{00000000-0005-0000-0000-000023C40000}"/>
    <cellStyle name="Normal 3 7 4 2 2 2 8 2" xfId="53868" xr:uid="{00000000-0005-0000-0000-000024C40000}"/>
    <cellStyle name="Normal 3 7 4 2 2 2 9" xfId="29613" xr:uid="{00000000-0005-0000-0000-000025C40000}"/>
    <cellStyle name="Normal 3 7 4 2 2 3" xfId="3909" xr:uid="{00000000-0005-0000-0000-000026C40000}"/>
    <cellStyle name="Normal 3 7 4 2 2 3 2" xfId="8766" xr:uid="{00000000-0005-0000-0000-000027C40000}"/>
    <cellStyle name="Normal 3 7 4 2 2 3 2 2" xfId="35516" xr:uid="{00000000-0005-0000-0000-000028C40000}"/>
    <cellStyle name="Normal 3 7 4 2 2 3 3" xfId="13508" xr:uid="{00000000-0005-0000-0000-000029C40000}"/>
    <cellStyle name="Normal 3 7 4 2 2 3 3 2" xfId="40258" xr:uid="{00000000-0005-0000-0000-00002AC40000}"/>
    <cellStyle name="Normal 3 7 4 2 2 3 4" xfId="23309" xr:uid="{00000000-0005-0000-0000-00002BC40000}"/>
    <cellStyle name="Normal 3 7 4 2 2 3 4 2" xfId="50056" xr:uid="{00000000-0005-0000-0000-00002CC40000}"/>
    <cellStyle name="Normal 3 7 4 2 2 3 5" xfId="30665" xr:uid="{00000000-0005-0000-0000-00002DC40000}"/>
    <cellStyle name="Normal 3 7 4 2 2 4" xfId="6292" xr:uid="{00000000-0005-0000-0000-00002EC40000}"/>
    <cellStyle name="Normal 3 7 4 2 2 4 2" xfId="33042" xr:uid="{00000000-0005-0000-0000-00002FC40000}"/>
    <cellStyle name="Normal 3 7 4 2 2 5" xfId="11138" xr:uid="{00000000-0005-0000-0000-000030C40000}"/>
    <cellStyle name="Normal 3 7 4 2 2 5 2" xfId="37888" xr:uid="{00000000-0005-0000-0000-000031C40000}"/>
    <cellStyle name="Normal 3 7 4 2 2 6" xfId="15983" xr:uid="{00000000-0005-0000-0000-000032C40000}"/>
    <cellStyle name="Normal 3 7 4 2 2 6 2" xfId="42733" xr:uid="{00000000-0005-0000-0000-000033C40000}"/>
    <cellStyle name="Normal 3 7 4 2 2 7" xfId="18384" xr:uid="{00000000-0005-0000-0000-000034C40000}"/>
    <cellStyle name="Normal 3 7 4 2 2 7 2" xfId="45131" xr:uid="{00000000-0005-0000-0000-000035C40000}"/>
    <cellStyle name="Normal 3 7 4 2 2 8" xfId="20835" xr:uid="{00000000-0005-0000-0000-000036C40000}"/>
    <cellStyle name="Normal 3 7 4 2 2 8 2" xfId="47582" xr:uid="{00000000-0005-0000-0000-000037C40000}"/>
    <cellStyle name="Normal 3 7 4 2 2 9" xfId="25701" xr:uid="{00000000-0005-0000-0000-000038C40000}"/>
    <cellStyle name="Normal 3 7 4 2 2 9 2" xfId="52446" xr:uid="{00000000-0005-0000-0000-000039C40000}"/>
    <cellStyle name="Normal 3 7 4 2 3" xfId="1905" xr:uid="{00000000-0005-0000-0000-00003AC40000}"/>
    <cellStyle name="Normal 3 7 4 2 3 2" xfId="4388" xr:uid="{00000000-0005-0000-0000-00003BC40000}"/>
    <cellStyle name="Normal 3 7 4 2 3 2 2" xfId="9240" xr:uid="{00000000-0005-0000-0000-00003CC40000}"/>
    <cellStyle name="Normal 3 7 4 2 3 2 2 2" xfId="35990" xr:uid="{00000000-0005-0000-0000-00003DC40000}"/>
    <cellStyle name="Normal 3 7 4 2 3 2 3" xfId="13982" xr:uid="{00000000-0005-0000-0000-00003EC40000}"/>
    <cellStyle name="Normal 3 7 4 2 3 2 3 2" xfId="40732" xr:uid="{00000000-0005-0000-0000-00003FC40000}"/>
    <cellStyle name="Normal 3 7 4 2 3 2 4" xfId="23783" xr:uid="{00000000-0005-0000-0000-000040C40000}"/>
    <cellStyle name="Normal 3 7 4 2 3 2 4 2" xfId="50530" xr:uid="{00000000-0005-0000-0000-000041C40000}"/>
    <cellStyle name="Normal 3 7 4 2 3 2 5" xfId="31139" xr:uid="{00000000-0005-0000-0000-000042C40000}"/>
    <cellStyle name="Normal 3 7 4 2 3 3" xfId="6766" xr:uid="{00000000-0005-0000-0000-000043C40000}"/>
    <cellStyle name="Normal 3 7 4 2 3 3 2" xfId="33516" xr:uid="{00000000-0005-0000-0000-000044C40000}"/>
    <cellStyle name="Normal 3 7 4 2 3 4" xfId="11612" xr:uid="{00000000-0005-0000-0000-000045C40000}"/>
    <cellStyle name="Normal 3 7 4 2 3 4 2" xfId="38362" xr:uid="{00000000-0005-0000-0000-000046C40000}"/>
    <cellStyle name="Normal 3 7 4 2 3 5" xfId="16457" xr:uid="{00000000-0005-0000-0000-000047C40000}"/>
    <cellStyle name="Normal 3 7 4 2 3 5 2" xfId="43207" xr:uid="{00000000-0005-0000-0000-000048C40000}"/>
    <cellStyle name="Normal 3 7 4 2 3 6" xfId="18858" xr:uid="{00000000-0005-0000-0000-000049C40000}"/>
    <cellStyle name="Normal 3 7 4 2 3 6 2" xfId="45605" xr:uid="{00000000-0005-0000-0000-00004AC40000}"/>
    <cellStyle name="Normal 3 7 4 2 3 7" xfId="21309" xr:uid="{00000000-0005-0000-0000-00004BC40000}"/>
    <cellStyle name="Normal 3 7 4 2 3 7 2" xfId="48056" xr:uid="{00000000-0005-0000-0000-00004CC40000}"/>
    <cellStyle name="Normal 3 7 4 2 3 8" xfId="26175" xr:uid="{00000000-0005-0000-0000-00004DC40000}"/>
    <cellStyle name="Normal 3 7 4 2 3 8 2" xfId="52920" xr:uid="{00000000-0005-0000-0000-00004EC40000}"/>
    <cellStyle name="Normal 3 7 4 2 3 9" xfId="28665" xr:uid="{00000000-0005-0000-0000-00004FC40000}"/>
    <cellStyle name="Normal 3 7 4 2 4" xfId="2380" xr:uid="{00000000-0005-0000-0000-000050C40000}"/>
    <cellStyle name="Normal 3 7 4 2 4 2" xfId="4863" xr:uid="{00000000-0005-0000-0000-000051C40000}"/>
    <cellStyle name="Normal 3 7 4 2 4 2 2" xfId="9714" xr:uid="{00000000-0005-0000-0000-000052C40000}"/>
    <cellStyle name="Normal 3 7 4 2 4 2 2 2" xfId="36464" xr:uid="{00000000-0005-0000-0000-000053C40000}"/>
    <cellStyle name="Normal 3 7 4 2 4 2 3" xfId="14456" xr:uid="{00000000-0005-0000-0000-000054C40000}"/>
    <cellStyle name="Normal 3 7 4 2 4 2 3 2" xfId="41206" xr:uid="{00000000-0005-0000-0000-000055C40000}"/>
    <cellStyle name="Normal 3 7 4 2 4 2 4" xfId="24257" xr:uid="{00000000-0005-0000-0000-000056C40000}"/>
    <cellStyle name="Normal 3 7 4 2 4 2 4 2" xfId="51004" xr:uid="{00000000-0005-0000-0000-000057C40000}"/>
    <cellStyle name="Normal 3 7 4 2 4 2 5" xfId="31613" xr:uid="{00000000-0005-0000-0000-000058C40000}"/>
    <cellStyle name="Normal 3 7 4 2 4 3" xfId="7240" xr:uid="{00000000-0005-0000-0000-000059C40000}"/>
    <cellStyle name="Normal 3 7 4 2 4 3 2" xfId="33990" xr:uid="{00000000-0005-0000-0000-00005AC40000}"/>
    <cellStyle name="Normal 3 7 4 2 4 4" xfId="12086" xr:uid="{00000000-0005-0000-0000-00005BC40000}"/>
    <cellStyle name="Normal 3 7 4 2 4 4 2" xfId="38836" xr:uid="{00000000-0005-0000-0000-00005CC40000}"/>
    <cellStyle name="Normal 3 7 4 2 4 5" xfId="16931" xr:uid="{00000000-0005-0000-0000-00005DC40000}"/>
    <cellStyle name="Normal 3 7 4 2 4 5 2" xfId="43681" xr:uid="{00000000-0005-0000-0000-00005EC40000}"/>
    <cellStyle name="Normal 3 7 4 2 4 6" xfId="19332" xr:uid="{00000000-0005-0000-0000-00005FC40000}"/>
    <cellStyle name="Normal 3 7 4 2 4 6 2" xfId="46079" xr:uid="{00000000-0005-0000-0000-000060C40000}"/>
    <cellStyle name="Normal 3 7 4 2 4 7" xfId="21783" xr:uid="{00000000-0005-0000-0000-000061C40000}"/>
    <cellStyle name="Normal 3 7 4 2 4 7 2" xfId="48530" xr:uid="{00000000-0005-0000-0000-000062C40000}"/>
    <cellStyle name="Normal 3 7 4 2 4 8" xfId="26649" xr:uid="{00000000-0005-0000-0000-000063C40000}"/>
    <cellStyle name="Normal 3 7 4 2 4 8 2" xfId="53394" xr:uid="{00000000-0005-0000-0000-000064C40000}"/>
    <cellStyle name="Normal 3 7 4 2 4 9" xfId="29139" xr:uid="{00000000-0005-0000-0000-000065C40000}"/>
    <cellStyle name="Normal 3 7 4 2 5" xfId="3407" xr:uid="{00000000-0005-0000-0000-000066C40000}"/>
    <cellStyle name="Normal 3 7 4 2 5 2" xfId="8266" xr:uid="{00000000-0005-0000-0000-000067C40000}"/>
    <cellStyle name="Normal 3 7 4 2 5 2 2" xfId="35016" xr:uid="{00000000-0005-0000-0000-000068C40000}"/>
    <cellStyle name="Normal 3 7 4 2 5 3" xfId="13034" xr:uid="{00000000-0005-0000-0000-000069C40000}"/>
    <cellStyle name="Normal 3 7 4 2 5 3 2" xfId="39784" xr:uid="{00000000-0005-0000-0000-00006AC40000}"/>
    <cellStyle name="Normal 3 7 4 2 5 4" xfId="22809" xr:uid="{00000000-0005-0000-0000-00006BC40000}"/>
    <cellStyle name="Normal 3 7 4 2 5 4 2" xfId="49556" xr:uid="{00000000-0005-0000-0000-00006CC40000}"/>
    <cellStyle name="Normal 3 7 4 2 5 5" xfId="30165" xr:uid="{00000000-0005-0000-0000-00006DC40000}"/>
    <cellStyle name="Normal 3 7 4 2 6" xfId="5818" xr:uid="{00000000-0005-0000-0000-00006EC40000}"/>
    <cellStyle name="Normal 3 7 4 2 6 2" xfId="32568" xr:uid="{00000000-0005-0000-0000-00006FC40000}"/>
    <cellStyle name="Normal 3 7 4 2 7" xfId="10664" xr:uid="{00000000-0005-0000-0000-000070C40000}"/>
    <cellStyle name="Normal 3 7 4 2 7 2" xfId="37414" xr:uid="{00000000-0005-0000-0000-000071C40000}"/>
    <cellStyle name="Normal 3 7 4 2 8" xfId="15509" xr:uid="{00000000-0005-0000-0000-000072C40000}"/>
    <cellStyle name="Normal 3 7 4 2 8 2" xfId="42259" xr:uid="{00000000-0005-0000-0000-000073C40000}"/>
    <cellStyle name="Normal 3 7 4 2 9" xfId="17908" xr:uid="{00000000-0005-0000-0000-000074C40000}"/>
    <cellStyle name="Normal 3 7 4 2 9 2" xfId="44655" xr:uid="{00000000-0005-0000-0000-000075C40000}"/>
    <cellStyle name="Normal 3 7 4 3" xfId="1187" xr:uid="{00000000-0005-0000-0000-000076C40000}"/>
    <cellStyle name="Normal 3 7 4 3 10" xfId="27954" xr:uid="{00000000-0005-0000-0000-000077C40000}"/>
    <cellStyle name="Normal 3 7 4 3 2" xfId="2617" xr:uid="{00000000-0005-0000-0000-000078C40000}"/>
    <cellStyle name="Normal 3 7 4 3 2 2" xfId="5100" xr:uid="{00000000-0005-0000-0000-000079C40000}"/>
    <cellStyle name="Normal 3 7 4 3 2 2 2" xfId="9951" xr:uid="{00000000-0005-0000-0000-00007AC40000}"/>
    <cellStyle name="Normal 3 7 4 3 2 2 2 2" xfId="36701" xr:uid="{00000000-0005-0000-0000-00007BC40000}"/>
    <cellStyle name="Normal 3 7 4 3 2 2 3" xfId="14693" xr:uid="{00000000-0005-0000-0000-00007CC40000}"/>
    <cellStyle name="Normal 3 7 4 3 2 2 3 2" xfId="41443" xr:uid="{00000000-0005-0000-0000-00007DC40000}"/>
    <cellStyle name="Normal 3 7 4 3 2 2 4" xfId="24494" xr:uid="{00000000-0005-0000-0000-00007EC40000}"/>
    <cellStyle name="Normal 3 7 4 3 2 2 4 2" xfId="51241" xr:uid="{00000000-0005-0000-0000-00007FC40000}"/>
    <cellStyle name="Normal 3 7 4 3 2 2 5" xfId="31850" xr:uid="{00000000-0005-0000-0000-000080C40000}"/>
    <cellStyle name="Normal 3 7 4 3 2 3" xfId="7477" xr:uid="{00000000-0005-0000-0000-000081C40000}"/>
    <cellStyle name="Normal 3 7 4 3 2 3 2" xfId="34227" xr:uid="{00000000-0005-0000-0000-000082C40000}"/>
    <cellStyle name="Normal 3 7 4 3 2 4" xfId="12323" xr:uid="{00000000-0005-0000-0000-000083C40000}"/>
    <cellStyle name="Normal 3 7 4 3 2 4 2" xfId="39073" xr:uid="{00000000-0005-0000-0000-000084C40000}"/>
    <cellStyle name="Normal 3 7 4 3 2 5" xfId="17168" xr:uid="{00000000-0005-0000-0000-000085C40000}"/>
    <cellStyle name="Normal 3 7 4 3 2 5 2" xfId="43918" xr:uid="{00000000-0005-0000-0000-000086C40000}"/>
    <cellStyle name="Normal 3 7 4 3 2 6" xfId="19569" xr:uid="{00000000-0005-0000-0000-000087C40000}"/>
    <cellStyle name="Normal 3 7 4 3 2 6 2" xfId="46316" xr:uid="{00000000-0005-0000-0000-000088C40000}"/>
    <cellStyle name="Normal 3 7 4 3 2 7" xfId="22020" xr:uid="{00000000-0005-0000-0000-000089C40000}"/>
    <cellStyle name="Normal 3 7 4 3 2 7 2" xfId="48767" xr:uid="{00000000-0005-0000-0000-00008AC40000}"/>
    <cellStyle name="Normal 3 7 4 3 2 8" xfId="26886" xr:uid="{00000000-0005-0000-0000-00008BC40000}"/>
    <cellStyle name="Normal 3 7 4 3 2 8 2" xfId="53631" xr:uid="{00000000-0005-0000-0000-00008CC40000}"/>
    <cellStyle name="Normal 3 7 4 3 2 9" xfId="29376" xr:uid="{00000000-0005-0000-0000-00008DC40000}"/>
    <cellStyle name="Normal 3 7 4 3 3" xfId="3671" xr:uid="{00000000-0005-0000-0000-00008EC40000}"/>
    <cellStyle name="Normal 3 7 4 3 3 2" xfId="8529" xr:uid="{00000000-0005-0000-0000-00008FC40000}"/>
    <cellStyle name="Normal 3 7 4 3 3 2 2" xfId="35279" xr:uid="{00000000-0005-0000-0000-000090C40000}"/>
    <cellStyle name="Normal 3 7 4 3 3 3" xfId="13271" xr:uid="{00000000-0005-0000-0000-000091C40000}"/>
    <cellStyle name="Normal 3 7 4 3 3 3 2" xfId="40021" xr:uid="{00000000-0005-0000-0000-000092C40000}"/>
    <cellStyle name="Normal 3 7 4 3 3 4" xfId="23072" xr:uid="{00000000-0005-0000-0000-000093C40000}"/>
    <cellStyle name="Normal 3 7 4 3 3 4 2" xfId="49819" xr:uid="{00000000-0005-0000-0000-000094C40000}"/>
    <cellStyle name="Normal 3 7 4 3 3 5" xfId="30428" xr:uid="{00000000-0005-0000-0000-000095C40000}"/>
    <cellStyle name="Normal 3 7 4 3 4" xfId="6055" xr:uid="{00000000-0005-0000-0000-000096C40000}"/>
    <cellStyle name="Normal 3 7 4 3 4 2" xfId="32805" xr:uid="{00000000-0005-0000-0000-000097C40000}"/>
    <cellStyle name="Normal 3 7 4 3 5" xfId="10901" xr:uid="{00000000-0005-0000-0000-000098C40000}"/>
    <cellStyle name="Normal 3 7 4 3 5 2" xfId="37651" xr:uid="{00000000-0005-0000-0000-000099C40000}"/>
    <cellStyle name="Normal 3 7 4 3 6" xfId="15746" xr:uid="{00000000-0005-0000-0000-00009AC40000}"/>
    <cellStyle name="Normal 3 7 4 3 6 2" xfId="42496" xr:uid="{00000000-0005-0000-0000-00009BC40000}"/>
    <cellStyle name="Normal 3 7 4 3 7" xfId="18147" xr:uid="{00000000-0005-0000-0000-00009CC40000}"/>
    <cellStyle name="Normal 3 7 4 3 7 2" xfId="44894" xr:uid="{00000000-0005-0000-0000-00009DC40000}"/>
    <cellStyle name="Normal 3 7 4 3 8" xfId="20598" xr:uid="{00000000-0005-0000-0000-00009EC40000}"/>
    <cellStyle name="Normal 3 7 4 3 8 2" xfId="47345" xr:uid="{00000000-0005-0000-0000-00009FC40000}"/>
    <cellStyle name="Normal 3 7 4 3 9" xfId="25464" xr:uid="{00000000-0005-0000-0000-0000A0C40000}"/>
    <cellStyle name="Normal 3 7 4 3 9 2" xfId="52209" xr:uid="{00000000-0005-0000-0000-0000A1C40000}"/>
    <cellStyle name="Normal 3 7 4 4" xfId="1667" xr:uid="{00000000-0005-0000-0000-0000A2C40000}"/>
    <cellStyle name="Normal 3 7 4 4 2" xfId="4150" xr:uid="{00000000-0005-0000-0000-0000A3C40000}"/>
    <cellStyle name="Normal 3 7 4 4 2 2" xfId="9003" xr:uid="{00000000-0005-0000-0000-0000A4C40000}"/>
    <cellStyle name="Normal 3 7 4 4 2 2 2" xfId="35753" xr:uid="{00000000-0005-0000-0000-0000A5C40000}"/>
    <cellStyle name="Normal 3 7 4 4 2 3" xfId="13745" xr:uid="{00000000-0005-0000-0000-0000A6C40000}"/>
    <cellStyle name="Normal 3 7 4 4 2 3 2" xfId="40495" xr:uid="{00000000-0005-0000-0000-0000A7C40000}"/>
    <cellStyle name="Normal 3 7 4 4 2 4" xfId="23546" xr:uid="{00000000-0005-0000-0000-0000A8C40000}"/>
    <cellStyle name="Normal 3 7 4 4 2 4 2" xfId="50293" xr:uid="{00000000-0005-0000-0000-0000A9C40000}"/>
    <cellStyle name="Normal 3 7 4 4 2 5" xfId="30902" xr:uid="{00000000-0005-0000-0000-0000AAC40000}"/>
    <cellStyle name="Normal 3 7 4 4 3" xfId="6529" xr:uid="{00000000-0005-0000-0000-0000ABC40000}"/>
    <cellStyle name="Normal 3 7 4 4 3 2" xfId="33279" xr:uid="{00000000-0005-0000-0000-0000ACC40000}"/>
    <cellStyle name="Normal 3 7 4 4 4" xfId="11375" xr:uid="{00000000-0005-0000-0000-0000ADC40000}"/>
    <cellStyle name="Normal 3 7 4 4 4 2" xfId="38125" xr:uid="{00000000-0005-0000-0000-0000AEC40000}"/>
    <cellStyle name="Normal 3 7 4 4 5" xfId="16220" xr:uid="{00000000-0005-0000-0000-0000AFC40000}"/>
    <cellStyle name="Normal 3 7 4 4 5 2" xfId="42970" xr:uid="{00000000-0005-0000-0000-0000B0C40000}"/>
    <cellStyle name="Normal 3 7 4 4 6" xfId="18621" xr:uid="{00000000-0005-0000-0000-0000B1C40000}"/>
    <cellStyle name="Normal 3 7 4 4 6 2" xfId="45368" xr:uid="{00000000-0005-0000-0000-0000B2C40000}"/>
    <cellStyle name="Normal 3 7 4 4 7" xfId="21072" xr:uid="{00000000-0005-0000-0000-0000B3C40000}"/>
    <cellStyle name="Normal 3 7 4 4 7 2" xfId="47819" xr:uid="{00000000-0005-0000-0000-0000B4C40000}"/>
    <cellStyle name="Normal 3 7 4 4 8" xfId="25938" xr:uid="{00000000-0005-0000-0000-0000B5C40000}"/>
    <cellStyle name="Normal 3 7 4 4 8 2" xfId="52683" xr:uid="{00000000-0005-0000-0000-0000B6C40000}"/>
    <cellStyle name="Normal 3 7 4 4 9" xfId="28428" xr:uid="{00000000-0005-0000-0000-0000B7C40000}"/>
    <cellStyle name="Normal 3 7 4 5" xfId="2143" xr:uid="{00000000-0005-0000-0000-0000B8C40000}"/>
    <cellStyle name="Normal 3 7 4 5 2" xfId="4626" xr:uid="{00000000-0005-0000-0000-0000B9C40000}"/>
    <cellStyle name="Normal 3 7 4 5 2 2" xfId="9477" xr:uid="{00000000-0005-0000-0000-0000BAC40000}"/>
    <cellStyle name="Normal 3 7 4 5 2 2 2" xfId="36227" xr:uid="{00000000-0005-0000-0000-0000BBC40000}"/>
    <cellStyle name="Normal 3 7 4 5 2 3" xfId="14219" xr:uid="{00000000-0005-0000-0000-0000BCC40000}"/>
    <cellStyle name="Normal 3 7 4 5 2 3 2" xfId="40969" xr:uid="{00000000-0005-0000-0000-0000BDC40000}"/>
    <cellStyle name="Normal 3 7 4 5 2 4" xfId="24020" xr:uid="{00000000-0005-0000-0000-0000BEC40000}"/>
    <cellStyle name="Normal 3 7 4 5 2 4 2" xfId="50767" xr:uid="{00000000-0005-0000-0000-0000BFC40000}"/>
    <cellStyle name="Normal 3 7 4 5 2 5" xfId="31376" xr:uid="{00000000-0005-0000-0000-0000C0C40000}"/>
    <cellStyle name="Normal 3 7 4 5 3" xfId="7003" xr:uid="{00000000-0005-0000-0000-0000C1C40000}"/>
    <cellStyle name="Normal 3 7 4 5 3 2" xfId="33753" xr:uid="{00000000-0005-0000-0000-0000C2C40000}"/>
    <cellStyle name="Normal 3 7 4 5 4" xfId="11849" xr:uid="{00000000-0005-0000-0000-0000C3C40000}"/>
    <cellStyle name="Normal 3 7 4 5 4 2" xfId="38599" xr:uid="{00000000-0005-0000-0000-0000C4C40000}"/>
    <cellStyle name="Normal 3 7 4 5 5" xfId="16694" xr:uid="{00000000-0005-0000-0000-0000C5C40000}"/>
    <cellStyle name="Normal 3 7 4 5 5 2" xfId="43444" xr:uid="{00000000-0005-0000-0000-0000C6C40000}"/>
    <cellStyle name="Normal 3 7 4 5 6" xfId="19095" xr:uid="{00000000-0005-0000-0000-0000C7C40000}"/>
    <cellStyle name="Normal 3 7 4 5 6 2" xfId="45842" xr:uid="{00000000-0005-0000-0000-0000C8C40000}"/>
    <cellStyle name="Normal 3 7 4 5 7" xfId="21546" xr:uid="{00000000-0005-0000-0000-0000C9C40000}"/>
    <cellStyle name="Normal 3 7 4 5 7 2" xfId="48293" xr:uid="{00000000-0005-0000-0000-0000CAC40000}"/>
    <cellStyle name="Normal 3 7 4 5 8" xfId="26412" xr:uid="{00000000-0005-0000-0000-0000CBC40000}"/>
    <cellStyle name="Normal 3 7 4 5 8 2" xfId="53157" xr:uid="{00000000-0005-0000-0000-0000CCC40000}"/>
    <cellStyle name="Normal 3 7 4 5 9" xfId="28902" xr:uid="{00000000-0005-0000-0000-0000CDC40000}"/>
    <cellStyle name="Normal 3 7 4 6" xfId="3118" xr:uid="{00000000-0005-0000-0000-0000CEC40000}"/>
    <cellStyle name="Normal 3 7 4 6 2" xfId="7977" xr:uid="{00000000-0005-0000-0000-0000CFC40000}"/>
    <cellStyle name="Normal 3 7 4 6 2 2" xfId="34727" xr:uid="{00000000-0005-0000-0000-0000D0C40000}"/>
    <cellStyle name="Normal 3 7 4 6 3" xfId="12797" xr:uid="{00000000-0005-0000-0000-0000D1C40000}"/>
    <cellStyle name="Normal 3 7 4 6 3 2" xfId="39547" xr:uid="{00000000-0005-0000-0000-0000D2C40000}"/>
    <cellStyle name="Normal 3 7 4 6 4" xfId="22520" xr:uid="{00000000-0005-0000-0000-0000D3C40000}"/>
    <cellStyle name="Normal 3 7 4 6 4 2" xfId="49267" xr:uid="{00000000-0005-0000-0000-0000D4C40000}"/>
    <cellStyle name="Normal 3 7 4 6 5" xfId="29876" xr:uid="{00000000-0005-0000-0000-0000D5C40000}"/>
    <cellStyle name="Normal 3 7 4 7" xfId="5581" xr:uid="{00000000-0005-0000-0000-0000D6C40000}"/>
    <cellStyle name="Normal 3 7 4 7 2" xfId="32331" xr:uid="{00000000-0005-0000-0000-0000D7C40000}"/>
    <cellStyle name="Normal 3 7 4 8" xfId="10426" xr:uid="{00000000-0005-0000-0000-0000D8C40000}"/>
    <cellStyle name="Normal 3 7 4 8 2" xfId="37176" xr:uid="{00000000-0005-0000-0000-0000D9C40000}"/>
    <cellStyle name="Normal 3 7 4 9" xfId="15272" xr:uid="{00000000-0005-0000-0000-0000DAC40000}"/>
    <cellStyle name="Normal 3 7 4 9 2" xfId="42022" xr:uid="{00000000-0005-0000-0000-0000DBC40000}"/>
    <cellStyle name="Normal 3 7 5" xfId="626" xr:uid="{00000000-0005-0000-0000-0000DCC40000}"/>
    <cellStyle name="Normal 3 7 5 10" xfId="17700" xr:uid="{00000000-0005-0000-0000-0000DDC40000}"/>
    <cellStyle name="Normal 3 7 5 10 2" xfId="44447" xr:uid="{00000000-0005-0000-0000-0000DEC40000}"/>
    <cellStyle name="Normal 3 7 5 11" xfId="20158" xr:uid="{00000000-0005-0000-0000-0000DFC40000}"/>
    <cellStyle name="Normal 3 7 5 11 2" xfId="46905" xr:uid="{00000000-0005-0000-0000-0000E0C40000}"/>
    <cellStyle name="Normal 3 7 5 12" xfId="25024" xr:uid="{00000000-0005-0000-0000-0000E1C40000}"/>
    <cellStyle name="Normal 3 7 5 12 2" xfId="51770" xr:uid="{00000000-0005-0000-0000-0000E2C40000}"/>
    <cellStyle name="Normal 3 7 5 13" xfId="27437" xr:uid="{00000000-0005-0000-0000-0000E3C40000}"/>
    <cellStyle name="Normal 3 7 5 2" xfId="958" xr:uid="{00000000-0005-0000-0000-0000E4C40000}"/>
    <cellStyle name="Normal 3 7 5 2 10" xfId="20396" xr:uid="{00000000-0005-0000-0000-0000E5C40000}"/>
    <cellStyle name="Normal 3 7 5 2 10 2" xfId="47143" xr:uid="{00000000-0005-0000-0000-0000E6C40000}"/>
    <cellStyle name="Normal 3 7 5 2 11" xfId="25262" xr:uid="{00000000-0005-0000-0000-0000E7C40000}"/>
    <cellStyle name="Normal 3 7 5 2 11 2" xfId="52007" xr:uid="{00000000-0005-0000-0000-0000E8C40000}"/>
    <cellStyle name="Normal 3 7 5 2 12" xfId="27726" xr:uid="{00000000-0005-0000-0000-0000E9C40000}"/>
    <cellStyle name="Normal 3 7 5 2 2" xfId="1461" xr:uid="{00000000-0005-0000-0000-0000EAC40000}"/>
    <cellStyle name="Normal 3 7 5 2 2 10" xfId="28226" xr:uid="{00000000-0005-0000-0000-0000EBC40000}"/>
    <cellStyle name="Normal 3 7 5 2 2 2" xfId="2889" xr:uid="{00000000-0005-0000-0000-0000ECC40000}"/>
    <cellStyle name="Normal 3 7 5 2 2 2 2" xfId="5372" xr:uid="{00000000-0005-0000-0000-0000EDC40000}"/>
    <cellStyle name="Normal 3 7 5 2 2 2 2 2" xfId="10223" xr:uid="{00000000-0005-0000-0000-0000EEC40000}"/>
    <cellStyle name="Normal 3 7 5 2 2 2 2 2 2" xfId="36973" xr:uid="{00000000-0005-0000-0000-0000EFC40000}"/>
    <cellStyle name="Normal 3 7 5 2 2 2 2 3" xfId="14965" xr:uid="{00000000-0005-0000-0000-0000F0C40000}"/>
    <cellStyle name="Normal 3 7 5 2 2 2 2 3 2" xfId="41715" xr:uid="{00000000-0005-0000-0000-0000F1C40000}"/>
    <cellStyle name="Normal 3 7 5 2 2 2 2 4" xfId="24766" xr:uid="{00000000-0005-0000-0000-0000F2C40000}"/>
    <cellStyle name="Normal 3 7 5 2 2 2 2 4 2" xfId="51513" xr:uid="{00000000-0005-0000-0000-0000F3C40000}"/>
    <cellStyle name="Normal 3 7 5 2 2 2 2 5" xfId="32122" xr:uid="{00000000-0005-0000-0000-0000F4C40000}"/>
    <cellStyle name="Normal 3 7 5 2 2 2 3" xfId="7749" xr:uid="{00000000-0005-0000-0000-0000F5C40000}"/>
    <cellStyle name="Normal 3 7 5 2 2 2 3 2" xfId="34499" xr:uid="{00000000-0005-0000-0000-0000F6C40000}"/>
    <cellStyle name="Normal 3 7 5 2 2 2 4" xfId="12595" xr:uid="{00000000-0005-0000-0000-0000F7C40000}"/>
    <cellStyle name="Normal 3 7 5 2 2 2 4 2" xfId="39345" xr:uid="{00000000-0005-0000-0000-0000F8C40000}"/>
    <cellStyle name="Normal 3 7 5 2 2 2 5" xfId="17440" xr:uid="{00000000-0005-0000-0000-0000F9C40000}"/>
    <cellStyle name="Normal 3 7 5 2 2 2 5 2" xfId="44190" xr:uid="{00000000-0005-0000-0000-0000FAC40000}"/>
    <cellStyle name="Normal 3 7 5 2 2 2 6" xfId="19841" xr:uid="{00000000-0005-0000-0000-0000FBC40000}"/>
    <cellStyle name="Normal 3 7 5 2 2 2 6 2" xfId="46588" xr:uid="{00000000-0005-0000-0000-0000FCC40000}"/>
    <cellStyle name="Normal 3 7 5 2 2 2 7" xfId="22292" xr:uid="{00000000-0005-0000-0000-0000FDC40000}"/>
    <cellStyle name="Normal 3 7 5 2 2 2 7 2" xfId="49039" xr:uid="{00000000-0005-0000-0000-0000FEC40000}"/>
    <cellStyle name="Normal 3 7 5 2 2 2 8" xfId="27158" xr:uid="{00000000-0005-0000-0000-0000FFC40000}"/>
    <cellStyle name="Normal 3 7 5 2 2 2 8 2" xfId="53903" xr:uid="{00000000-0005-0000-0000-000000C50000}"/>
    <cellStyle name="Normal 3 7 5 2 2 2 9" xfId="29648" xr:uid="{00000000-0005-0000-0000-000001C50000}"/>
    <cellStyle name="Normal 3 7 5 2 2 3" xfId="3944" xr:uid="{00000000-0005-0000-0000-000002C50000}"/>
    <cellStyle name="Normal 3 7 5 2 2 3 2" xfId="8801" xr:uid="{00000000-0005-0000-0000-000003C50000}"/>
    <cellStyle name="Normal 3 7 5 2 2 3 2 2" xfId="35551" xr:uid="{00000000-0005-0000-0000-000004C50000}"/>
    <cellStyle name="Normal 3 7 5 2 2 3 3" xfId="13543" xr:uid="{00000000-0005-0000-0000-000005C50000}"/>
    <cellStyle name="Normal 3 7 5 2 2 3 3 2" xfId="40293" xr:uid="{00000000-0005-0000-0000-000006C50000}"/>
    <cellStyle name="Normal 3 7 5 2 2 3 4" xfId="23344" xr:uid="{00000000-0005-0000-0000-000007C50000}"/>
    <cellStyle name="Normal 3 7 5 2 2 3 4 2" xfId="50091" xr:uid="{00000000-0005-0000-0000-000008C50000}"/>
    <cellStyle name="Normal 3 7 5 2 2 3 5" xfId="30700" xr:uid="{00000000-0005-0000-0000-000009C50000}"/>
    <cellStyle name="Normal 3 7 5 2 2 4" xfId="6327" xr:uid="{00000000-0005-0000-0000-00000AC50000}"/>
    <cellStyle name="Normal 3 7 5 2 2 4 2" xfId="33077" xr:uid="{00000000-0005-0000-0000-00000BC50000}"/>
    <cellStyle name="Normal 3 7 5 2 2 5" xfId="11173" xr:uid="{00000000-0005-0000-0000-00000CC50000}"/>
    <cellStyle name="Normal 3 7 5 2 2 5 2" xfId="37923" xr:uid="{00000000-0005-0000-0000-00000DC50000}"/>
    <cellStyle name="Normal 3 7 5 2 2 6" xfId="16018" xr:uid="{00000000-0005-0000-0000-00000EC50000}"/>
    <cellStyle name="Normal 3 7 5 2 2 6 2" xfId="42768" xr:uid="{00000000-0005-0000-0000-00000FC50000}"/>
    <cellStyle name="Normal 3 7 5 2 2 7" xfId="18419" xr:uid="{00000000-0005-0000-0000-000010C50000}"/>
    <cellStyle name="Normal 3 7 5 2 2 7 2" xfId="45166" xr:uid="{00000000-0005-0000-0000-000011C50000}"/>
    <cellStyle name="Normal 3 7 5 2 2 8" xfId="20870" xr:uid="{00000000-0005-0000-0000-000012C50000}"/>
    <cellStyle name="Normal 3 7 5 2 2 8 2" xfId="47617" xr:uid="{00000000-0005-0000-0000-000013C50000}"/>
    <cellStyle name="Normal 3 7 5 2 2 9" xfId="25736" xr:uid="{00000000-0005-0000-0000-000014C50000}"/>
    <cellStyle name="Normal 3 7 5 2 2 9 2" xfId="52481" xr:uid="{00000000-0005-0000-0000-000015C50000}"/>
    <cellStyle name="Normal 3 7 5 2 3" xfId="1940" xr:uid="{00000000-0005-0000-0000-000016C50000}"/>
    <cellStyle name="Normal 3 7 5 2 3 2" xfId="4423" xr:uid="{00000000-0005-0000-0000-000017C50000}"/>
    <cellStyle name="Normal 3 7 5 2 3 2 2" xfId="9275" xr:uid="{00000000-0005-0000-0000-000018C50000}"/>
    <cellStyle name="Normal 3 7 5 2 3 2 2 2" xfId="36025" xr:uid="{00000000-0005-0000-0000-000019C50000}"/>
    <cellStyle name="Normal 3 7 5 2 3 2 3" xfId="14017" xr:uid="{00000000-0005-0000-0000-00001AC50000}"/>
    <cellStyle name="Normal 3 7 5 2 3 2 3 2" xfId="40767" xr:uid="{00000000-0005-0000-0000-00001BC50000}"/>
    <cellStyle name="Normal 3 7 5 2 3 2 4" xfId="23818" xr:uid="{00000000-0005-0000-0000-00001CC50000}"/>
    <cellStyle name="Normal 3 7 5 2 3 2 4 2" xfId="50565" xr:uid="{00000000-0005-0000-0000-00001DC50000}"/>
    <cellStyle name="Normal 3 7 5 2 3 2 5" xfId="31174" xr:uid="{00000000-0005-0000-0000-00001EC50000}"/>
    <cellStyle name="Normal 3 7 5 2 3 3" xfId="6801" xr:uid="{00000000-0005-0000-0000-00001FC50000}"/>
    <cellStyle name="Normal 3 7 5 2 3 3 2" xfId="33551" xr:uid="{00000000-0005-0000-0000-000020C50000}"/>
    <cellStyle name="Normal 3 7 5 2 3 4" xfId="11647" xr:uid="{00000000-0005-0000-0000-000021C50000}"/>
    <cellStyle name="Normal 3 7 5 2 3 4 2" xfId="38397" xr:uid="{00000000-0005-0000-0000-000022C50000}"/>
    <cellStyle name="Normal 3 7 5 2 3 5" xfId="16492" xr:uid="{00000000-0005-0000-0000-000023C50000}"/>
    <cellStyle name="Normal 3 7 5 2 3 5 2" xfId="43242" xr:uid="{00000000-0005-0000-0000-000024C50000}"/>
    <cellStyle name="Normal 3 7 5 2 3 6" xfId="18893" xr:uid="{00000000-0005-0000-0000-000025C50000}"/>
    <cellStyle name="Normal 3 7 5 2 3 6 2" xfId="45640" xr:uid="{00000000-0005-0000-0000-000026C50000}"/>
    <cellStyle name="Normal 3 7 5 2 3 7" xfId="21344" xr:uid="{00000000-0005-0000-0000-000027C50000}"/>
    <cellStyle name="Normal 3 7 5 2 3 7 2" xfId="48091" xr:uid="{00000000-0005-0000-0000-000028C50000}"/>
    <cellStyle name="Normal 3 7 5 2 3 8" xfId="26210" xr:uid="{00000000-0005-0000-0000-000029C50000}"/>
    <cellStyle name="Normal 3 7 5 2 3 8 2" xfId="52955" xr:uid="{00000000-0005-0000-0000-00002AC50000}"/>
    <cellStyle name="Normal 3 7 5 2 3 9" xfId="28700" xr:uid="{00000000-0005-0000-0000-00002BC50000}"/>
    <cellStyle name="Normal 3 7 5 2 4" xfId="2415" xr:uid="{00000000-0005-0000-0000-00002CC50000}"/>
    <cellStyle name="Normal 3 7 5 2 4 2" xfId="4898" xr:uid="{00000000-0005-0000-0000-00002DC50000}"/>
    <cellStyle name="Normal 3 7 5 2 4 2 2" xfId="9749" xr:uid="{00000000-0005-0000-0000-00002EC50000}"/>
    <cellStyle name="Normal 3 7 5 2 4 2 2 2" xfId="36499" xr:uid="{00000000-0005-0000-0000-00002FC50000}"/>
    <cellStyle name="Normal 3 7 5 2 4 2 3" xfId="14491" xr:uid="{00000000-0005-0000-0000-000030C50000}"/>
    <cellStyle name="Normal 3 7 5 2 4 2 3 2" xfId="41241" xr:uid="{00000000-0005-0000-0000-000031C50000}"/>
    <cellStyle name="Normal 3 7 5 2 4 2 4" xfId="24292" xr:uid="{00000000-0005-0000-0000-000032C50000}"/>
    <cellStyle name="Normal 3 7 5 2 4 2 4 2" xfId="51039" xr:uid="{00000000-0005-0000-0000-000033C50000}"/>
    <cellStyle name="Normal 3 7 5 2 4 2 5" xfId="31648" xr:uid="{00000000-0005-0000-0000-000034C50000}"/>
    <cellStyle name="Normal 3 7 5 2 4 3" xfId="7275" xr:uid="{00000000-0005-0000-0000-000035C50000}"/>
    <cellStyle name="Normal 3 7 5 2 4 3 2" xfId="34025" xr:uid="{00000000-0005-0000-0000-000036C50000}"/>
    <cellStyle name="Normal 3 7 5 2 4 4" xfId="12121" xr:uid="{00000000-0005-0000-0000-000037C50000}"/>
    <cellStyle name="Normal 3 7 5 2 4 4 2" xfId="38871" xr:uid="{00000000-0005-0000-0000-000038C50000}"/>
    <cellStyle name="Normal 3 7 5 2 4 5" xfId="16966" xr:uid="{00000000-0005-0000-0000-000039C50000}"/>
    <cellStyle name="Normal 3 7 5 2 4 5 2" xfId="43716" xr:uid="{00000000-0005-0000-0000-00003AC50000}"/>
    <cellStyle name="Normal 3 7 5 2 4 6" xfId="19367" xr:uid="{00000000-0005-0000-0000-00003BC50000}"/>
    <cellStyle name="Normal 3 7 5 2 4 6 2" xfId="46114" xr:uid="{00000000-0005-0000-0000-00003CC50000}"/>
    <cellStyle name="Normal 3 7 5 2 4 7" xfId="21818" xr:uid="{00000000-0005-0000-0000-00003DC50000}"/>
    <cellStyle name="Normal 3 7 5 2 4 7 2" xfId="48565" xr:uid="{00000000-0005-0000-0000-00003EC50000}"/>
    <cellStyle name="Normal 3 7 5 2 4 8" xfId="26684" xr:uid="{00000000-0005-0000-0000-00003FC50000}"/>
    <cellStyle name="Normal 3 7 5 2 4 8 2" xfId="53429" xr:uid="{00000000-0005-0000-0000-000040C50000}"/>
    <cellStyle name="Normal 3 7 5 2 4 9" xfId="29174" xr:uid="{00000000-0005-0000-0000-000041C50000}"/>
    <cellStyle name="Normal 3 7 5 2 5" xfId="3442" xr:uid="{00000000-0005-0000-0000-000042C50000}"/>
    <cellStyle name="Normal 3 7 5 2 5 2" xfId="8301" xr:uid="{00000000-0005-0000-0000-000043C50000}"/>
    <cellStyle name="Normal 3 7 5 2 5 2 2" xfId="35051" xr:uid="{00000000-0005-0000-0000-000044C50000}"/>
    <cellStyle name="Normal 3 7 5 2 5 3" xfId="13069" xr:uid="{00000000-0005-0000-0000-000045C50000}"/>
    <cellStyle name="Normal 3 7 5 2 5 3 2" xfId="39819" xr:uid="{00000000-0005-0000-0000-000046C50000}"/>
    <cellStyle name="Normal 3 7 5 2 5 4" xfId="22844" xr:uid="{00000000-0005-0000-0000-000047C50000}"/>
    <cellStyle name="Normal 3 7 5 2 5 4 2" xfId="49591" xr:uid="{00000000-0005-0000-0000-000048C50000}"/>
    <cellStyle name="Normal 3 7 5 2 5 5" xfId="30200" xr:uid="{00000000-0005-0000-0000-000049C50000}"/>
    <cellStyle name="Normal 3 7 5 2 6" xfId="5853" xr:uid="{00000000-0005-0000-0000-00004AC50000}"/>
    <cellStyle name="Normal 3 7 5 2 6 2" xfId="32603" xr:uid="{00000000-0005-0000-0000-00004BC50000}"/>
    <cellStyle name="Normal 3 7 5 2 7" xfId="10699" xr:uid="{00000000-0005-0000-0000-00004CC50000}"/>
    <cellStyle name="Normal 3 7 5 2 7 2" xfId="37449" xr:uid="{00000000-0005-0000-0000-00004DC50000}"/>
    <cellStyle name="Normal 3 7 5 2 8" xfId="15544" xr:uid="{00000000-0005-0000-0000-00004EC50000}"/>
    <cellStyle name="Normal 3 7 5 2 8 2" xfId="42294" xr:uid="{00000000-0005-0000-0000-00004FC50000}"/>
    <cellStyle name="Normal 3 7 5 2 9" xfId="17943" xr:uid="{00000000-0005-0000-0000-000050C50000}"/>
    <cellStyle name="Normal 3 7 5 2 9 2" xfId="44690" xr:uid="{00000000-0005-0000-0000-000051C50000}"/>
    <cellStyle name="Normal 3 7 5 3" xfId="1222" xr:uid="{00000000-0005-0000-0000-000052C50000}"/>
    <cellStyle name="Normal 3 7 5 3 10" xfId="27989" xr:uid="{00000000-0005-0000-0000-000053C50000}"/>
    <cellStyle name="Normal 3 7 5 3 2" xfId="2652" xr:uid="{00000000-0005-0000-0000-000054C50000}"/>
    <cellStyle name="Normal 3 7 5 3 2 2" xfId="5135" xr:uid="{00000000-0005-0000-0000-000055C50000}"/>
    <cellStyle name="Normal 3 7 5 3 2 2 2" xfId="9986" xr:uid="{00000000-0005-0000-0000-000056C50000}"/>
    <cellStyle name="Normal 3 7 5 3 2 2 2 2" xfId="36736" xr:uid="{00000000-0005-0000-0000-000057C50000}"/>
    <cellStyle name="Normal 3 7 5 3 2 2 3" xfId="14728" xr:uid="{00000000-0005-0000-0000-000058C50000}"/>
    <cellStyle name="Normal 3 7 5 3 2 2 3 2" xfId="41478" xr:uid="{00000000-0005-0000-0000-000059C50000}"/>
    <cellStyle name="Normal 3 7 5 3 2 2 4" xfId="24529" xr:uid="{00000000-0005-0000-0000-00005AC50000}"/>
    <cellStyle name="Normal 3 7 5 3 2 2 4 2" xfId="51276" xr:uid="{00000000-0005-0000-0000-00005BC50000}"/>
    <cellStyle name="Normal 3 7 5 3 2 2 5" xfId="31885" xr:uid="{00000000-0005-0000-0000-00005CC50000}"/>
    <cellStyle name="Normal 3 7 5 3 2 3" xfId="7512" xr:uid="{00000000-0005-0000-0000-00005DC50000}"/>
    <cellStyle name="Normal 3 7 5 3 2 3 2" xfId="34262" xr:uid="{00000000-0005-0000-0000-00005EC50000}"/>
    <cellStyle name="Normal 3 7 5 3 2 4" xfId="12358" xr:uid="{00000000-0005-0000-0000-00005FC50000}"/>
    <cellStyle name="Normal 3 7 5 3 2 4 2" xfId="39108" xr:uid="{00000000-0005-0000-0000-000060C50000}"/>
    <cellStyle name="Normal 3 7 5 3 2 5" xfId="17203" xr:uid="{00000000-0005-0000-0000-000061C50000}"/>
    <cellStyle name="Normal 3 7 5 3 2 5 2" xfId="43953" xr:uid="{00000000-0005-0000-0000-000062C50000}"/>
    <cellStyle name="Normal 3 7 5 3 2 6" xfId="19604" xr:uid="{00000000-0005-0000-0000-000063C50000}"/>
    <cellStyle name="Normal 3 7 5 3 2 6 2" xfId="46351" xr:uid="{00000000-0005-0000-0000-000064C50000}"/>
    <cellStyle name="Normal 3 7 5 3 2 7" xfId="22055" xr:uid="{00000000-0005-0000-0000-000065C50000}"/>
    <cellStyle name="Normal 3 7 5 3 2 7 2" xfId="48802" xr:uid="{00000000-0005-0000-0000-000066C50000}"/>
    <cellStyle name="Normal 3 7 5 3 2 8" xfId="26921" xr:uid="{00000000-0005-0000-0000-000067C50000}"/>
    <cellStyle name="Normal 3 7 5 3 2 8 2" xfId="53666" xr:uid="{00000000-0005-0000-0000-000068C50000}"/>
    <cellStyle name="Normal 3 7 5 3 2 9" xfId="29411" xr:uid="{00000000-0005-0000-0000-000069C50000}"/>
    <cellStyle name="Normal 3 7 5 3 3" xfId="3706" xr:uid="{00000000-0005-0000-0000-00006AC50000}"/>
    <cellStyle name="Normal 3 7 5 3 3 2" xfId="8564" xr:uid="{00000000-0005-0000-0000-00006BC50000}"/>
    <cellStyle name="Normal 3 7 5 3 3 2 2" xfId="35314" xr:uid="{00000000-0005-0000-0000-00006CC50000}"/>
    <cellStyle name="Normal 3 7 5 3 3 3" xfId="13306" xr:uid="{00000000-0005-0000-0000-00006DC50000}"/>
    <cellStyle name="Normal 3 7 5 3 3 3 2" xfId="40056" xr:uid="{00000000-0005-0000-0000-00006EC50000}"/>
    <cellStyle name="Normal 3 7 5 3 3 4" xfId="23107" xr:uid="{00000000-0005-0000-0000-00006FC50000}"/>
    <cellStyle name="Normal 3 7 5 3 3 4 2" xfId="49854" xr:uid="{00000000-0005-0000-0000-000070C50000}"/>
    <cellStyle name="Normal 3 7 5 3 3 5" xfId="30463" xr:uid="{00000000-0005-0000-0000-000071C50000}"/>
    <cellStyle name="Normal 3 7 5 3 4" xfId="6090" xr:uid="{00000000-0005-0000-0000-000072C50000}"/>
    <cellStyle name="Normal 3 7 5 3 4 2" xfId="32840" xr:uid="{00000000-0005-0000-0000-000073C50000}"/>
    <cellStyle name="Normal 3 7 5 3 5" xfId="10936" xr:uid="{00000000-0005-0000-0000-000074C50000}"/>
    <cellStyle name="Normal 3 7 5 3 5 2" xfId="37686" xr:uid="{00000000-0005-0000-0000-000075C50000}"/>
    <cellStyle name="Normal 3 7 5 3 6" xfId="15781" xr:uid="{00000000-0005-0000-0000-000076C50000}"/>
    <cellStyle name="Normal 3 7 5 3 6 2" xfId="42531" xr:uid="{00000000-0005-0000-0000-000077C50000}"/>
    <cellStyle name="Normal 3 7 5 3 7" xfId="18182" xr:uid="{00000000-0005-0000-0000-000078C50000}"/>
    <cellStyle name="Normal 3 7 5 3 7 2" xfId="44929" xr:uid="{00000000-0005-0000-0000-000079C50000}"/>
    <cellStyle name="Normal 3 7 5 3 8" xfId="20633" xr:uid="{00000000-0005-0000-0000-00007AC50000}"/>
    <cellStyle name="Normal 3 7 5 3 8 2" xfId="47380" xr:uid="{00000000-0005-0000-0000-00007BC50000}"/>
    <cellStyle name="Normal 3 7 5 3 9" xfId="25499" xr:uid="{00000000-0005-0000-0000-00007CC50000}"/>
    <cellStyle name="Normal 3 7 5 3 9 2" xfId="52244" xr:uid="{00000000-0005-0000-0000-00007DC50000}"/>
    <cellStyle name="Normal 3 7 5 4" xfId="1702" xr:uid="{00000000-0005-0000-0000-00007EC50000}"/>
    <cellStyle name="Normal 3 7 5 4 2" xfId="4185" xr:uid="{00000000-0005-0000-0000-00007FC50000}"/>
    <cellStyle name="Normal 3 7 5 4 2 2" xfId="9038" xr:uid="{00000000-0005-0000-0000-000080C50000}"/>
    <cellStyle name="Normal 3 7 5 4 2 2 2" xfId="35788" xr:uid="{00000000-0005-0000-0000-000081C50000}"/>
    <cellStyle name="Normal 3 7 5 4 2 3" xfId="13780" xr:uid="{00000000-0005-0000-0000-000082C50000}"/>
    <cellStyle name="Normal 3 7 5 4 2 3 2" xfId="40530" xr:uid="{00000000-0005-0000-0000-000083C50000}"/>
    <cellStyle name="Normal 3 7 5 4 2 4" xfId="23581" xr:uid="{00000000-0005-0000-0000-000084C50000}"/>
    <cellStyle name="Normal 3 7 5 4 2 4 2" xfId="50328" xr:uid="{00000000-0005-0000-0000-000085C50000}"/>
    <cellStyle name="Normal 3 7 5 4 2 5" xfId="30937" xr:uid="{00000000-0005-0000-0000-000086C50000}"/>
    <cellStyle name="Normal 3 7 5 4 3" xfId="6564" xr:uid="{00000000-0005-0000-0000-000087C50000}"/>
    <cellStyle name="Normal 3 7 5 4 3 2" xfId="33314" xr:uid="{00000000-0005-0000-0000-000088C50000}"/>
    <cellStyle name="Normal 3 7 5 4 4" xfId="11410" xr:uid="{00000000-0005-0000-0000-000089C50000}"/>
    <cellStyle name="Normal 3 7 5 4 4 2" xfId="38160" xr:uid="{00000000-0005-0000-0000-00008AC50000}"/>
    <cellStyle name="Normal 3 7 5 4 5" xfId="16255" xr:uid="{00000000-0005-0000-0000-00008BC50000}"/>
    <cellStyle name="Normal 3 7 5 4 5 2" xfId="43005" xr:uid="{00000000-0005-0000-0000-00008CC50000}"/>
    <cellStyle name="Normal 3 7 5 4 6" xfId="18656" xr:uid="{00000000-0005-0000-0000-00008DC50000}"/>
    <cellStyle name="Normal 3 7 5 4 6 2" xfId="45403" xr:uid="{00000000-0005-0000-0000-00008EC50000}"/>
    <cellStyle name="Normal 3 7 5 4 7" xfId="21107" xr:uid="{00000000-0005-0000-0000-00008FC50000}"/>
    <cellStyle name="Normal 3 7 5 4 7 2" xfId="47854" xr:uid="{00000000-0005-0000-0000-000090C50000}"/>
    <cellStyle name="Normal 3 7 5 4 8" xfId="25973" xr:uid="{00000000-0005-0000-0000-000091C50000}"/>
    <cellStyle name="Normal 3 7 5 4 8 2" xfId="52718" xr:uid="{00000000-0005-0000-0000-000092C50000}"/>
    <cellStyle name="Normal 3 7 5 4 9" xfId="28463" xr:uid="{00000000-0005-0000-0000-000093C50000}"/>
    <cellStyle name="Normal 3 7 5 5" xfId="2178" xr:uid="{00000000-0005-0000-0000-000094C50000}"/>
    <cellStyle name="Normal 3 7 5 5 2" xfId="4661" xr:uid="{00000000-0005-0000-0000-000095C50000}"/>
    <cellStyle name="Normal 3 7 5 5 2 2" xfId="9512" xr:uid="{00000000-0005-0000-0000-000096C50000}"/>
    <cellStyle name="Normal 3 7 5 5 2 2 2" xfId="36262" xr:uid="{00000000-0005-0000-0000-000097C50000}"/>
    <cellStyle name="Normal 3 7 5 5 2 3" xfId="14254" xr:uid="{00000000-0005-0000-0000-000098C50000}"/>
    <cellStyle name="Normal 3 7 5 5 2 3 2" xfId="41004" xr:uid="{00000000-0005-0000-0000-000099C50000}"/>
    <cellStyle name="Normal 3 7 5 5 2 4" xfId="24055" xr:uid="{00000000-0005-0000-0000-00009AC50000}"/>
    <cellStyle name="Normal 3 7 5 5 2 4 2" xfId="50802" xr:uid="{00000000-0005-0000-0000-00009BC50000}"/>
    <cellStyle name="Normal 3 7 5 5 2 5" xfId="31411" xr:uid="{00000000-0005-0000-0000-00009CC50000}"/>
    <cellStyle name="Normal 3 7 5 5 3" xfId="7038" xr:uid="{00000000-0005-0000-0000-00009DC50000}"/>
    <cellStyle name="Normal 3 7 5 5 3 2" xfId="33788" xr:uid="{00000000-0005-0000-0000-00009EC50000}"/>
    <cellStyle name="Normal 3 7 5 5 4" xfId="11884" xr:uid="{00000000-0005-0000-0000-00009FC50000}"/>
    <cellStyle name="Normal 3 7 5 5 4 2" xfId="38634" xr:uid="{00000000-0005-0000-0000-0000A0C50000}"/>
    <cellStyle name="Normal 3 7 5 5 5" xfId="16729" xr:uid="{00000000-0005-0000-0000-0000A1C50000}"/>
    <cellStyle name="Normal 3 7 5 5 5 2" xfId="43479" xr:uid="{00000000-0005-0000-0000-0000A2C50000}"/>
    <cellStyle name="Normal 3 7 5 5 6" xfId="19130" xr:uid="{00000000-0005-0000-0000-0000A3C50000}"/>
    <cellStyle name="Normal 3 7 5 5 6 2" xfId="45877" xr:uid="{00000000-0005-0000-0000-0000A4C50000}"/>
    <cellStyle name="Normal 3 7 5 5 7" xfId="21581" xr:uid="{00000000-0005-0000-0000-0000A5C50000}"/>
    <cellStyle name="Normal 3 7 5 5 7 2" xfId="48328" xr:uid="{00000000-0005-0000-0000-0000A6C50000}"/>
    <cellStyle name="Normal 3 7 5 5 8" xfId="26447" xr:uid="{00000000-0005-0000-0000-0000A7C50000}"/>
    <cellStyle name="Normal 3 7 5 5 8 2" xfId="53192" xr:uid="{00000000-0005-0000-0000-0000A8C50000}"/>
    <cellStyle name="Normal 3 7 5 5 9" xfId="28937" xr:uid="{00000000-0005-0000-0000-0000A9C50000}"/>
    <cellStyle name="Normal 3 7 5 6" xfId="3153" xr:uid="{00000000-0005-0000-0000-0000AAC50000}"/>
    <cellStyle name="Normal 3 7 5 6 2" xfId="8012" xr:uid="{00000000-0005-0000-0000-0000ABC50000}"/>
    <cellStyle name="Normal 3 7 5 6 2 2" xfId="34762" xr:uid="{00000000-0005-0000-0000-0000ACC50000}"/>
    <cellStyle name="Normal 3 7 5 6 3" xfId="12832" xr:uid="{00000000-0005-0000-0000-0000ADC50000}"/>
    <cellStyle name="Normal 3 7 5 6 3 2" xfId="39582" xr:uid="{00000000-0005-0000-0000-0000AEC50000}"/>
    <cellStyle name="Normal 3 7 5 6 4" xfId="22555" xr:uid="{00000000-0005-0000-0000-0000AFC50000}"/>
    <cellStyle name="Normal 3 7 5 6 4 2" xfId="49302" xr:uid="{00000000-0005-0000-0000-0000B0C50000}"/>
    <cellStyle name="Normal 3 7 5 6 5" xfId="29911" xr:uid="{00000000-0005-0000-0000-0000B1C50000}"/>
    <cellStyle name="Normal 3 7 5 7" xfId="5616" xr:uid="{00000000-0005-0000-0000-0000B2C50000}"/>
    <cellStyle name="Normal 3 7 5 7 2" xfId="32366" xr:uid="{00000000-0005-0000-0000-0000B3C50000}"/>
    <cellStyle name="Normal 3 7 5 8" xfId="10461" xr:uid="{00000000-0005-0000-0000-0000B4C50000}"/>
    <cellStyle name="Normal 3 7 5 8 2" xfId="37211" xr:uid="{00000000-0005-0000-0000-0000B5C50000}"/>
    <cellStyle name="Normal 3 7 5 9" xfId="15307" xr:uid="{00000000-0005-0000-0000-0000B6C50000}"/>
    <cellStyle name="Normal 3 7 5 9 2" xfId="42057" xr:uid="{00000000-0005-0000-0000-0000B7C50000}"/>
    <cellStyle name="Normal 3 7 6" xfId="817" xr:uid="{00000000-0005-0000-0000-0000B8C50000}"/>
    <cellStyle name="Normal 3 7 6 10" xfId="20260" xr:uid="{00000000-0005-0000-0000-0000B9C50000}"/>
    <cellStyle name="Normal 3 7 6 10 2" xfId="47007" xr:uid="{00000000-0005-0000-0000-0000BAC50000}"/>
    <cellStyle name="Normal 3 7 6 11" xfId="25126" xr:uid="{00000000-0005-0000-0000-0000BBC50000}"/>
    <cellStyle name="Normal 3 7 6 11 2" xfId="51871" xr:uid="{00000000-0005-0000-0000-0000BCC50000}"/>
    <cellStyle name="Normal 3 7 6 12" xfId="27590" xr:uid="{00000000-0005-0000-0000-0000BDC50000}"/>
    <cellStyle name="Normal 3 7 6 2" xfId="1325" xr:uid="{00000000-0005-0000-0000-0000BEC50000}"/>
    <cellStyle name="Normal 3 7 6 2 10" xfId="28090" xr:uid="{00000000-0005-0000-0000-0000BFC50000}"/>
    <cellStyle name="Normal 3 7 6 2 2" xfId="2753" xr:uid="{00000000-0005-0000-0000-0000C0C50000}"/>
    <cellStyle name="Normal 3 7 6 2 2 2" xfId="5236" xr:uid="{00000000-0005-0000-0000-0000C1C50000}"/>
    <cellStyle name="Normal 3 7 6 2 2 2 2" xfId="10087" xr:uid="{00000000-0005-0000-0000-0000C2C50000}"/>
    <cellStyle name="Normal 3 7 6 2 2 2 2 2" xfId="36837" xr:uid="{00000000-0005-0000-0000-0000C3C50000}"/>
    <cellStyle name="Normal 3 7 6 2 2 2 3" xfId="14829" xr:uid="{00000000-0005-0000-0000-0000C4C50000}"/>
    <cellStyle name="Normal 3 7 6 2 2 2 3 2" xfId="41579" xr:uid="{00000000-0005-0000-0000-0000C5C50000}"/>
    <cellStyle name="Normal 3 7 6 2 2 2 4" xfId="24630" xr:uid="{00000000-0005-0000-0000-0000C6C50000}"/>
    <cellStyle name="Normal 3 7 6 2 2 2 4 2" xfId="51377" xr:uid="{00000000-0005-0000-0000-0000C7C50000}"/>
    <cellStyle name="Normal 3 7 6 2 2 2 5" xfId="31986" xr:uid="{00000000-0005-0000-0000-0000C8C50000}"/>
    <cellStyle name="Normal 3 7 6 2 2 3" xfId="7613" xr:uid="{00000000-0005-0000-0000-0000C9C50000}"/>
    <cellStyle name="Normal 3 7 6 2 2 3 2" xfId="34363" xr:uid="{00000000-0005-0000-0000-0000CAC50000}"/>
    <cellStyle name="Normal 3 7 6 2 2 4" xfId="12459" xr:uid="{00000000-0005-0000-0000-0000CBC50000}"/>
    <cellStyle name="Normal 3 7 6 2 2 4 2" xfId="39209" xr:uid="{00000000-0005-0000-0000-0000CCC50000}"/>
    <cellStyle name="Normal 3 7 6 2 2 5" xfId="17304" xr:uid="{00000000-0005-0000-0000-0000CDC50000}"/>
    <cellStyle name="Normal 3 7 6 2 2 5 2" xfId="44054" xr:uid="{00000000-0005-0000-0000-0000CEC50000}"/>
    <cellStyle name="Normal 3 7 6 2 2 6" xfId="19705" xr:uid="{00000000-0005-0000-0000-0000CFC50000}"/>
    <cellStyle name="Normal 3 7 6 2 2 6 2" xfId="46452" xr:uid="{00000000-0005-0000-0000-0000D0C50000}"/>
    <cellStyle name="Normal 3 7 6 2 2 7" xfId="22156" xr:uid="{00000000-0005-0000-0000-0000D1C50000}"/>
    <cellStyle name="Normal 3 7 6 2 2 7 2" xfId="48903" xr:uid="{00000000-0005-0000-0000-0000D2C50000}"/>
    <cellStyle name="Normal 3 7 6 2 2 8" xfId="27022" xr:uid="{00000000-0005-0000-0000-0000D3C50000}"/>
    <cellStyle name="Normal 3 7 6 2 2 8 2" xfId="53767" xr:uid="{00000000-0005-0000-0000-0000D4C50000}"/>
    <cellStyle name="Normal 3 7 6 2 2 9" xfId="29512" xr:uid="{00000000-0005-0000-0000-0000D5C50000}"/>
    <cellStyle name="Normal 3 7 6 2 3" xfId="3808" xr:uid="{00000000-0005-0000-0000-0000D6C50000}"/>
    <cellStyle name="Normal 3 7 6 2 3 2" xfId="8665" xr:uid="{00000000-0005-0000-0000-0000D7C50000}"/>
    <cellStyle name="Normal 3 7 6 2 3 2 2" xfId="35415" xr:uid="{00000000-0005-0000-0000-0000D8C50000}"/>
    <cellStyle name="Normal 3 7 6 2 3 3" xfId="13407" xr:uid="{00000000-0005-0000-0000-0000D9C50000}"/>
    <cellStyle name="Normal 3 7 6 2 3 3 2" xfId="40157" xr:uid="{00000000-0005-0000-0000-0000DAC50000}"/>
    <cellStyle name="Normal 3 7 6 2 3 4" xfId="23208" xr:uid="{00000000-0005-0000-0000-0000DBC50000}"/>
    <cellStyle name="Normal 3 7 6 2 3 4 2" xfId="49955" xr:uid="{00000000-0005-0000-0000-0000DCC50000}"/>
    <cellStyle name="Normal 3 7 6 2 3 5" xfId="30564" xr:uid="{00000000-0005-0000-0000-0000DDC50000}"/>
    <cellStyle name="Normal 3 7 6 2 4" xfId="6191" xr:uid="{00000000-0005-0000-0000-0000DEC50000}"/>
    <cellStyle name="Normal 3 7 6 2 4 2" xfId="32941" xr:uid="{00000000-0005-0000-0000-0000DFC50000}"/>
    <cellStyle name="Normal 3 7 6 2 5" xfId="11037" xr:uid="{00000000-0005-0000-0000-0000E0C50000}"/>
    <cellStyle name="Normal 3 7 6 2 5 2" xfId="37787" xr:uid="{00000000-0005-0000-0000-0000E1C50000}"/>
    <cellStyle name="Normal 3 7 6 2 6" xfId="15882" xr:uid="{00000000-0005-0000-0000-0000E2C50000}"/>
    <cellStyle name="Normal 3 7 6 2 6 2" xfId="42632" xr:uid="{00000000-0005-0000-0000-0000E3C50000}"/>
    <cellStyle name="Normal 3 7 6 2 7" xfId="18283" xr:uid="{00000000-0005-0000-0000-0000E4C50000}"/>
    <cellStyle name="Normal 3 7 6 2 7 2" xfId="45030" xr:uid="{00000000-0005-0000-0000-0000E5C50000}"/>
    <cellStyle name="Normal 3 7 6 2 8" xfId="20734" xr:uid="{00000000-0005-0000-0000-0000E6C50000}"/>
    <cellStyle name="Normal 3 7 6 2 8 2" xfId="47481" xr:uid="{00000000-0005-0000-0000-0000E7C50000}"/>
    <cellStyle name="Normal 3 7 6 2 9" xfId="25600" xr:uid="{00000000-0005-0000-0000-0000E8C50000}"/>
    <cellStyle name="Normal 3 7 6 2 9 2" xfId="52345" xr:uid="{00000000-0005-0000-0000-0000E9C50000}"/>
    <cellStyle name="Normal 3 7 6 3" xfId="1804" xr:uid="{00000000-0005-0000-0000-0000EAC50000}"/>
    <cellStyle name="Normal 3 7 6 3 2" xfId="4287" xr:uid="{00000000-0005-0000-0000-0000EBC50000}"/>
    <cellStyle name="Normal 3 7 6 3 2 2" xfId="9139" xr:uid="{00000000-0005-0000-0000-0000ECC50000}"/>
    <cellStyle name="Normal 3 7 6 3 2 2 2" xfId="35889" xr:uid="{00000000-0005-0000-0000-0000EDC50000}"/>
    <cellStyle name="Normal 3 7 6 3 2 3" xfId="13881" xr:uid="{00000000-0005-0000-0000-0000EEC50000}"/>
    <cellStyle name="Normal 3 7 6 3 2 3 2" xfId="40631" xr:uid="{00000000-0005-0000-0000-0000EFC50000}"/>
    <cellStyle name="Normal 3 7 6 3 2 4" xfId="23682" xr:uid="{00000000-0005-0000-0000-0000F0C50000}"/>
    <cellStyle name="Normal 3 7 6 3 2 4 2" xfId="50429" xr:uid="{00000000-0005-0000-0000-0000F1C50000}"/>
    <cellStyle name="Normal 3 7 6 3 2 5" xfId="31038" xr:uid="{00000000-0005-0000-0000-0000F2C50000}"/>
    <cellStyle name="Normal 3 7 6 3 3" xfId="6665" xr:uid="{00000000-0005-0000-0000-0000F3C50000}"/>
    <cellStyle name="Normal 3 7 6 3 3 2" xfId="33415" xr:uid="{00000000-0005-0000-0000-0000F4C50000}"/>
    <cellStyle name="Normal 3 7 6 3 4" xfId="11511" xr:uid="{00000000-0005-0000-0000-0000F5C50000}"/>
    <cellStyle name="Normal 3 7 6 3 4 2" xfId="38261" xr:uid="{00000000-0005-0000-0000-0000F6C50000}"/>
    <cellStyle name="Normal 3 7 6 3 5" xfId="16356" xr:uid="{00000000-0005-0000-0000-0000F7C50000}"/>
    <cellStyle name="Normal 3 7 6 3 5 2" xfId="43106" xr:uid="{00000000-0005-0000-0000-0000F8C50000}"/>
    <cellStyle name="Normal 3 7 6 3 6" xfId="18757" xr:uid="{00000000-0005-0000-0000-0000F9C50000}"/>
    <cellStyle name="Normal 3 7 6 3 6 2" xfId="45504" xr:uid="{00000000-0005-0000-0000-0000FAC50000}"/>
    <cellStyle name="Normal 3 7 6 3 7" xfId="21208" xr:uid="{00000000-0005-0000-0000-0000FBC50000}"/>
    <cellStyle name="Normal 3 7 6 3 7 2" xfId="47955" xr:uid="{00000000-0005-0000-0000-0000FCC50000}"/>
    <cellStyle name="Normal 3 7 6 3 8" xfId="26074" xr:uid="{00000000-0005-0000-0000-0000FDC50000}"/>
    <cellStyle name="Normal 3 7 6 3 8 2" xfId="52819" xr:uid="{00000000-0005-0000-0000-0000FEC50000}"/>
    <cellStyle name="Normal 3 7 6 3 9" xfId="28564" xr:uid="{00000000-0005-0000-0000-0000FFC50000}"/>
    <cellStyle name="Normal 3 7 6 4" xfId="2279" xr:uid="{00000000-0005-0000-0000-000000C60000}"/>
    <cellStyle name="Normal 3 7 6 4 2" xfId="4762" xr:uid="{00000000-0005-0000-0000-000001C60000}"/>
    <cellStyle name="Normal 3 7 6 4 2 2" xfId="9613" xr:uid="{00000000-0005-0000-0000-000002C60000}"/>
    <cellStyle name="Normal 3 7 6 4 2 2 2" xfId="36363" xr:uid="{00000000-0005-0000-0000-000003C60000}"/>
    <cellStyle name="Normal 3 7 6 4 2 3" xfId="14355" xr:uid="{00000000-0005-0000-0000-000004C60000}"/>
    <cellStyle name="Normal 3 7 6 4 2 3 2" xfId="41105" xr:uid="{00000000-0005-0000-0000-000005C60000}"/>
    <cellStyle name="Normal 3 7 6 4 2 4" xfId="24156" xr:uid="{00000000-0005-0000-0000-000006C60000}"/>
    <cellStyle name="Normal 3 7 6 4 2 4 2" xfId="50903" xr:uid="{00000000-0005-0000-0000-000007C60000}"/>
    <cellStyle name="Normal 3 7 6 4 2 5" xfId="31512" xr:uid="{00000000-0005-0000-0000-000008C60000}"/>
    <cellStyle name="Normal 3 7 6 4 3" xfId="7139" xr:uid="{00000000-0005-0000-0000-000009C60000}"/>
    <cellStyle name="Normal 3 7 6 4 3 2" xfId="33889" xr:uid="{00000000-0005-0000-0000-00000AC60000}"/>
    <cellStyle name="Normal 3 7 6 4 4" xfId="11985" xr:uid="{00000000-0005-0000-0000-00000BC60000}"/>
    <cellStyle name="Normal 3 7 6 4 4 2" xfId="38735" xr:uid="{00000000-0005-0000-0000-00000CC60000}"/>
    <cellStyle name="Normal 3 7 6 4 5" xfId="16830" xr:uid="{00000000-0005-0000-0000-00000DC60000}"/>
    <cellStyle name="Normal 3 7 6 4 5 2" xfId="43580" xr:uid="{00000000-0005-0000-0000-00000EC60000}"/>
    <cellStyle name="Normal 3 7 6 4 6" xfId="19231" xr:uid="{00000000-0005-0000-0000-00000FC60000}"/>
    <cellStyle name="Normal 3 7 6 4 6 2" xfId="45978" xr:uid="{00000000-0005-0000-0000-000010C60000}"/>
    <cellStyle name="Normal 3 7 6 4 7" xfId="21682" xr:uid="{00000000-0005-0000-0000-000011C60000}"/>
    <cellStyle name="Normal 3 7 6 4 7 2" xfId="48429" xr:uid="{00000000-0005-0000-0000-000012C60000}"/>
    <cellStyle name="Normal 3 7 6 4 8" xfId="26548" xr:uid="{00000000-0005-0000-0000-000013C60000}"/>
    <cellStyle name="Normal 3 7 6 4 8 2" xfId="53293" xr:uid="{00000000-0005-0000-0000-000014C60000}"/>
    <cellStyle name="Normal 3 7 6 4 9" xfId="29038" xr:uid="{00000000-0005-0000-0000-000015C60000}"/>
    <cellStyle name="Normal 3 7 6 5" xfId="3306" xr:uid="{00000000-0005-0000-0000-000016C60000}"/>
    <cellStyle name="Normal 3 7 6 5 2" xfId="8165" xr:uid="{00000000-0005-0000-0000-000017C60000}"/>
    <cellStyle name="Normal 3 7 6 5 2 2" xfId="34915" xr:uid="{00000000-0005-0000-0000-000018C60000}"/>
    <cellStyle name="Normal 3 7 6 5 3" xfId="12933" xr:uid="{00000000-0005-0000-0000-000019C60000}"/>
    <cellStyle name="Normal 3 7 6 5 3 2" xfId="39683" xr:uid="{00000000-0005-0000-0000-00001AC60000}"/>
    <cellStyle name="Normal 3 7 6 5 4" xfId="22708" xr:uid="{00000000-0005-0000-0000-00001BC60000}"/>
    <cellStyle name="Normal 3 7 6 5 4 2" xfId="49455" xr:uid="{00000000-0005-0000-0000-00001CC60000}"/>
    <cellStyle name="Normal 3 7 6 5 5" xfId="30064" xr:uid="{00000000-0005-0000-0000-00001DC60000}"/>
    <cellStyle name="Normal 3 7 6 6" xfId="5717" xr:uid="{00000000-0005-0000-0000-00001EC60000}"/>
    <cellStyle name="Normal 3 7 6 6 2" xfId="32467" xr:uid="{00000000-0005-0000-0000-00001FC60000}"/>
    <cellStyle name="Normal 3 7 6 7" xfId="10563" xr:uid="{00000000-0005-0000-0000-000020C60000}"/>
    <cellStyle name="Normal 3 7 6 7 2" xfId="37313" xr:uid="{00000000-0005-0000-0000-000021C60000}"/>
    <cellStyle name="Normal 3 7 6 8" xfId="15408" xr:uid="{00000000-0005-0000-0000-000022C60000}"/>
    <cellStyle name="Normal 3 7 6 8 2" xfId="42158" xr:uid="{00000000-0005-0000-0000-000023C60000}"/>
    <cellStyle name="Normal 3 7 6 9" xfId="17807" xr:uid="{00000000-0005-0000-0000-000024C60000}"/>
    <cellStyle name="Normal 3 7 6 9 2" xfId="44554" xr:uid="{00000000-0005-0000-0000-000025C60000}"/>
    <cellStyle name="Normal 3 7 7" xfId="1086" xr:uid="{00000000-0005-0000-0000-000026C60000}"/>
    <cellStyle name="Normal 3 7 7 10" xfId="27853" xr:uid="{00000000-0005-0000-0000-000027C60000}"/>
    <cellStyle name="Normal 3 7 7 2" xfId="2516" xr:uid="{00000000-0005-0000-0000-000028C60000}"/>
    <cellStyle name="Normal 3 7 7 2 2" xfId="4999" xr:uid="{00000000-0005-0000-0000-000029C60000}"/>
    <cellStyle name="Normal 3 7 7 2 2 2" xfId="9850" xr:uid="{00000000-0005-0000-0000-00002AC60000}"/>
    <cellStyle name="Normal 3 7 7 2 2 2 2" xfId="36600" xr:uid="{00000000-0005-0000-0000-00002BC60000}"/>
    <cellStyle name="Normal 3 7 7 2 2 3" xfId="14592" xr:uid="{00000000-0005-0000-0000-00002CC60000}"/>
    <cellStyle name="Normal 3 7 7 2 2 3 2" xfId="41342" xr:uid="{00000000-0005-0000-0000-00002DC60000}"/>
    <cellStyle name="Normal 3 7 7 2 2 4" xfId="24393" xr:uid="{00000000-0005-0000-0000-00002EC60000}"/>
    <cellStyle name="Normal 3 7 7 2 2 4 2" xfId="51140" xr:uid="{00000000-0005-0000-0000-00002FC60000}"/>
    <cellStyle name="Normal 3 7 7 2 2 5" xfId="31749" xr:uid="{00000000-0005-0000-0000-000030C60000}"/>
    <cellStyle name="Normal 3 7 7 2 3" xfId="7376" xr:uid="{00000000-0005-0000-0000-000031C60000}"/>
    <cellStyle name="Normal 3 7 7 2 3 2" xfId="34126" xr:uid="{00000000-0005-0000-0000-000032C60000}"/>
    <cellStyle name="Normal 3 7 7 2 4" xfId="12222" xr:uid="{00000000-0005-0000-0000-000033C60000}"/>
    <cellStyle name="Normal 3 7 7 2 4 2" xfId="38972" xr:uid="{00000000-0005-0000-0000-000034C60000}"/>
    <cellStyle name="Normal 3 7 7 2 5" xfId="17067" xr:uid="{00000000-0005-0000-0000-000035C60000}"/>
    <cellStyle name="Normal 3 7 7 2 5 2" xfId="43817" xr:uid="{00000000-0005-0000-0000-000036C60000}"/>
    <cellStyle name="Normal 3 7 7 2 6" xfId="19468" xr:uid="{00000000-0005-0000-0000-000037C60000}"/>
    <cellStyle name="Normal 3 7 7 2 6 2" xfId="46215" xr:uid="{00000000-0005-0000-0000-000038C60000}"/>
    <cellStyle name="Normal 3 7 7 2 7" xfId="21919" xr:uid="{00000000-0005-0000-0000-000039C60000}"/>
    <cellStyle name="Normal 3 7 7 2 7 2" xfId="48666" xr:uid="{00000000-0005-0000-0000-00003AC60000}"/>
    <cellStyle name="Normal 3 7 7 2 8" xfId="26785" xr:uid="{00000000-0005-0000-0000-00003BC60000}"/>
    <cellStyle name="Normal 3 7 7 2 8 2" xfId="53530" xr:uid="{00000000-0005-0000-0000-00003CC60000}"/>
    <cellStyle name="Normal 3 7 7 2 9" xfId="29275" xr:uid="{00000000-0005-0000-0000-00003DC60000}"/>
    <cellStyle name="Normal 3 7 7 3" xfId="3570" xr:uid="{00000000-0005-0000-0000-00003EC60000}"/>
    <cellStyle name="Normal 3 7 7 3 2" xfId="8428" xr:uid="{00000000-0005-0000-0000-00003FC60000}"/>
    <cellStyle name="Normal 3 7 7 3 2 2" xfId="35178" xr:uid="{00000000-0005-0000-0000-000040C60000}"/>
    <cellStyle name="Normal 3 7 7 3 3" xfId="13170" xr:uid="{00000000-0005-0000-0000-000041C60000}"/>
    <cellStyle name="Normal 3 7 7 3 3 2" xfId="39920" xr:uid="{00000000-0005-0000-0000-000042C60000}"/>
    <cellStyle name="Normal 3 7 7 3 4" xfId="22971" xr:uid="{00000000-0005-0000-0000-000043C60000}"/>
    <cellStyle name="Normal 3 7 7 3 4 2" xfId="49718" xr:uid="{00000000-0005-0000-0000-000044C60000}"/>
    <cellStyle name="Normal 3 7 7 3 5" xfId="30327" xr:uid="{00000000-0005-0000-0000-000045C60000}"/>
    <cellStyle name="Normal 3 7 7 4" xfId="5954" xr:uid="{00000000-0005-0000-0000-000046C60000}"/>
    <cellStyle name="Normal 3 7 7 4 2" xfId="32704" xr:uid="{00000000-0005-0000-0000-000047C60000}"/>
    <cellStyle name="Normal 3 7 7 5" xfId="10800" xr:uid="{00000000-0005-0000-0000-000048C60000}"/>
    <cellStyle name="Normal 3 7 7 5 2" xfId="37550" xr:uid="{00000000-0005-0000-0000-000049C60000}"/>
    <cellStyle name="Normal 3 7 7 6" xfId="15645" xr:uid="{00000000-0005-0000-0000-00004AC60000}"/>
    <cellStyle name="Normal 3 7 7 6 2" xfId="42395" xr:uid="{00000000-0005-0000-0000-00004BC60000}"/>
    <cellStyle name="Normal 3 7 7 7" xfId="18046" xr:uid="{00000000-0005-0000-0000-00004CC60000}"/>
    <cellStyle name="Normal 3 7 7 7 2" xfId="44793" xr:uid="{00000000-0005-0000-0000-00004DC60000}"/>
    <cellStyle name="Normal 3 7 7 8" xfId="20497" xr:uid="{00000000-0005-0000-0000-00004EC60000}"/>
    <cellStyle name="Normal 3 7 7 8 2" xfId="47244" xr:uid="{00000000-0005-0000-0000-00004FC60000}"/>
    <cellStyle name="Normal 3 7 7 9" xfId="25363" xr:uid="{00000000-0005-0000-0000-000050C60000}"/>
    <cellStyle name="Normal 3 7 7 9 2" xfId="52108" xr:uid="{00000000-0005-0000-0000-000051C60000}"/>
    <cellStyle name="Normal 3 7 8" xfId="1566" xr:uid="{00000000-0005-0000-0000-000052C60000}"/>
    <cellStyle name="Normal 3 7 8 2" xfId="4049" xr:uid="{00000000-0005-0000-0000-000053C60000}"/>
    <cellStyle name="Normal 3 7 8 2 2" xfId="8902" xr:uid="{00000000-0005-0000-0000-000054C60000}"/>
    <cellStyle name="Normal 3 7 8 2 2 2" xfId="35652" xr:uid="{00000000-0005-0000-0000-000055C60000}"/>
    <cellStyle name="Normal 3 7 8 2 3" xfId="13644" xr:uid="{00000000-0005-0000-0000-000056C60000}"/>
    <cellStyle name="Normal 3 7 8 2 3 2" xfId="40394" xr:uid="{00000000-0005-0000-0000-000057C60000}"/>
    <cellStyle name="Normal 3 7 8 2 4" xfId="23445" xr:uid="{00000000-0005-0000-0000-000058C60000}"/>
    <cellStyle name="Normal 3 7 8 2 4 2" xfId="50192" xr:uid="{00000000-0005-0000-0000-000059C60000}"/>
    <cellStyle name="Normal 3 7 8 2 5" xfId="30801" xr:uid="{00000000-0005-0000-0000-00005AC60000}"/>
    <cellStyle name="Normal 3 7 8 3" xfId="6428" xr:uid="{00000000-0005-0000-0000-00005BC60000}"/>
    <cellStyle name="Normal 3 7 8 3 2" xfId="33178" xr:uid="{00000000-0005-0000-0000-00005CC60000}"/>
    <cellStyle name="Normal 3 7 8 4" xfId="11274" xr:uid="{00000000-0005-0000-0000-00005DC60000}"/>
    <cellStyle name="Normal 3 7 8 4 2" xfId="38024" xr:uid="{00000000-0005-0000-0000-00005EC60000}"/>
    <cellStyle name="Normal 3 7 8 5" xfId="16119" xr:uid="{00000000-0005-0000-0000-00005FC60000}"/>
    <cellStyle name="Normal 3 7 8 5 2" xfId="42869" xr:uid="{00000000-0005-0000-0000-000060C60000}"/>
    <cellStyle name="Normal 3 7 8 6" xfId="18520" xr:uid="{00000000-0005-0000-0000-000061C60000}"/>
    <cellStyle name="Normal 3 7 8 6 2" xfId="45267" xr:uid="{00000000-0005-0000-0000-000062C60000}"/>
    <cellStyle name="Normal 3 7 8 7" xfId="20971" xr:uid="{00000000-0005-0000-0000-000063C60000}"/>
    <cellStyle name="Normal 3 7 8 7 2" xfId="47718" xr:uid="{00000000-0005-0000-0000-000064C60000}"/>
    <cellStyle name="Normal 3 7 8 8" xfId="25837" xr:uid="{00000000-0005-0000-0000-000065C60000}"/>
    <cellStyle name="Normal 3 7 8 8 2" xfId="52582" xr:uid="{00000000-0005-0000-0000-000066C60000}"/>
    <cellStyle name="Normal 3 7 8 9" xfId="28327" xr:uid="{00000000-0005-0000-0000-000067C60000}"/>
    <cellStyle name="Normal 3 7 9" xfId="2042" xr:uid="{00000000-0005-0000-0000-000068C60000}"/>
    <cellStyle name="Normal 3 7 9 2" xfId="4525" xr:uid="{00000000-0005-0000-0000-000069C60000}"/>
    <cellStyle name="Normal 3 7 9 2 2" xfId="9376" xr:uid="{00000000-0005-0000-0000-00006AC60000}"/>
    <cellStyle name="Normal 3 7 9 2 2 2" xfId="36126" xr:uid="{00000000-0005-0000-0000-00006BC60000}"/>
    <cellStyle name="Normal 3 7 9 2 3" xfId="14118" xr:uid="{00000000-0005-0000-0000-00006CC60000}"/>
    <cellStyle name="Normal 3 7 9 2 3 2" xfId="40868" xr:uid="{00000000-0005-0000-0000-00006DC60000}"/>
    <cellStyle name="Normal 3 7 9 2 4" xfId="23919" xr:uid="{00000000-0005-0000-0000-00006EC60000}"/>
    <cellStyle name="Normal 3 7 9 2 4 2" xfId="50666" xr:uid="{00000000-0005-0000-0000-00006FC60000}"/>
    <cellStyle name="Normal 3 7 9 2 5" xfId="31275" xr:uid="{00000000-0005-0000-0000-000070C60000}"/>
    <cellStyle name="Normal 3 7 9 3" xfId="6902" xr:uid="{00000000-0005-0000-0000-000071C60000}"/>
    <cellStyle name="Normal 3 7 9 3 2" xfId="33652" xr:uid="{00000000-0005-0000-0000-000072C60000}"/>
    <cellStyle name="Normal 3 7 9 4" xfId="11748" xr:uid="{00000000-0005-0000-0000-000073C60000}"/>
    <cellStyle name="Normal 3 7 9 4 2" xfId="38498" xr:uid="{00000000-0005-0000-0000-000074C60000}"/>
    <cellStyle name="Normal 3 7 9 5" xfId="16593" xr:uid="{00000000-0005-0000-0000-000075C60000}"/>
    <cellStyle name="Normal 3 7 9 5 2" xfId="43343" xr:uid="{00000000-0005-0000-0000-000076C60000}"/>
    <cellStyle name="Normal 3 7 9 6" xfId="18994" xr:uid="{00000000-0005-0000-0000-000077C60000}"/>
    <cellStyle name="Normal 3 7 9 6 2" xfId="45741" xr:uid="{00000000-0005-0000-0000-000078C60000}"/>
    <cellStyle name="Normal 3 7 9 7" xfId="21445" xr:uid="{00000000-0005-0000-0000-000079C60000}"/>
    <cellStyle name="Normal 3 7 9 7 2" xfId="48192" xr:uid="{00000000-0005-0000-0000-00007AC60000}"/>
    <cellStyle name="Normal 3 7 9 8" xfId="26311" xr:uid="{00000000-0005-0000-0000-00007BC60000}"/>
    <cellStyle name="Normal 3 7 9 8 2" xfId="53056" xr:uid="{00000000-0005-0000-0000-00007CC60000}"/>
    <cellStyle name="Normal 3 7 9 9" xfId="28801" xr:uid="{00000000-0005-0000-0000-00007DC60000}"/>
    <cellStyle name="Normal 3 8" xfId="385" xr:uid="{00000000-0005-0000-0000-00007EC60000}"/>
    <cellStyle name="Normal 3 8 10" xfId="5489" xr:uid="{00000000-0005-0000-0000-00007FC60000}"/>
    <cellStyle name="Normal 3 8 10 2" xfId="32239" xr:uid="{00000000-0005-0000-0000-000080C60000}"/>
    <cellStyle name="Normal 3 8 11" xfId="10334" xr:uid="{00000000-0005-0000-0000-000081C60000}"/>
    <cellStyle name="Normal 3 8 11 2" xfId="37084" xr:uid="{00000000-0005-0000-0000-000082C60000}"/>
    <cellStyle name="Normal 3 8 12" xfId="15180" xr:uid="{00000000-0005-0000-0000-000083C60000}"/>
    <cellStyle name="Normal 3 8 12 2" xfId="41930" xr:uid="{00000000-0005-0000-0000-000084C60000}"/>
    <cellStyle name="Normal 3 8 13" xfId="17570" xr:uid="{00000000-0005-0000-0000-000085C60000}"/>
    <cellStyle name="Normal 3 8 13 2" xfId="44317" xr:uid="{00000000-0005-0000-0000-000086C60000}"/>
    <cellStyle name="Normal 3 8 14" xfId="20031" xr:uid="{00000000-0005-0000-0000-000087C60000}"/>
    <cellStyle name="Normal 3 8 14 2" xfId="46778" xr:uid="{00000000-0005-0000-0000-000088C60000}"/>
    <cellStyle name="Normal 3 8 15" xfId="24897" xr:uid="{00000000-0005-0000-0000-000089C60000}"/>
    <cellStyle name="Normal 3 8 15 2" xfId="51643" xr:uid="{00000000-0005-0000-0000-00008AC60000}"/>
    <cellStyle name="Normal 3 8 16" xfId="27294" xr:uid="{00000000-0005-0000-0000-00008BC60000}"/>
    <cellStyle name="Normal 3 8 2" xfId="523" xr:uid="{00000000-0005-0000-0000-00008CC60000}"/>
    <cellStyle name="Normal 3 8 2 10" xfId="15215" xr:uid="{00000000-0005-0000-0000-00008DC60000}"/>
    <cellStyle name="Normal 3 8 2 10 2" xfId="41965" xr:uid="{00000000-0005-0000-0000-00008EC60000}"/>
    <cellStyle name="Normal 3 8 2 11" xfId="17607" xr:uid="{00000000-0005-0000-0000-00008FC60000}"/>
    <cellStyle name="Normal 3 8 2 11 2" xfId="44354" xr:uid="{00000000-0005-0000-0000-000090C60000}"/>
    <cellStyle name="Normal 3 8 2 12" xfId="20066" xr:uid="{00000000-0005-0000-0000-000091C60000}"/>
    <cellStyle name="Normal 3 8 2 12 2" xfId="46813" xr:uid="{00000000-0005-0000-0000-000092C60000}"/>
    <cellStyle name="Normal 3 8 2 13" xfId="24932" xr:uid="{00000000-0005-0000-0000-000093C60000}"/>
    <cellStyle name="Normal 3 8 2 13 2" xfId="51678" xr:uid="{00000000-0005-0000-0000-000094C60000}"/>
    <cellStyle name="Normal 3 8 2 14" xfId="27345" xr:uid="{00000000-0005-0000-0000-000095C60000}"/>
    <cellStyle name="Normal 3 8 2 2" xfId="717" xr:uid="{00000000-0005-0000-0000-000096C60000}"/>
    <cellStyle name="Normal 3 8 2 2 10" xfId="17748" xr:uid="{00000000-0005-0000-0000-000097C60000}"/>
    <cellStyle name="Normal 3 8 2 2 10 2" xfId="44495" xr:uid="{00000000-0005-0000-0000-000098C60000}"/>
    <cellStyle name="Normal 3 8 2 2 11" xfId="20202" xr:uid="{00000000-0005-0000-0000-000099C60000}"/>
    <cellStyle name="Normal 3 8 2 2 11 2" xfId="46949" xr:uid="{00000000-0005-0000-0000-00009AC60000}"/>
    <cellStyle name="Normal 3 8 2 2 12" xfId="25068" xr:uid="{00000000-0005-0000-0000-00009BC60000}"/>
    <cellStyle name="Normal 3 8 2 2 12 2" xfId="51814" xr:uid="{00000000-0005-0000-0000-00009CC60000}"/>
    <cellStyle name="Normal 3 8 2 2 13" xfId="27526" xr:uid="{00000000-0005-0000-0000-00009DC60000}"/>
    <cellStyle name="Normal 3 8 2 2 2" xfId="1028" xr:uid="{00000000-0005-0000-0000-00009EC60000}"/>
    <cellStyle name="Normal 3 8 2 2 2 10" xfId="20440" xr:uid="{00000000-0005-0000-0000-00009FC60000}"/>
    <cellStyle name="Normal 3 8 2 2 2 10 2" xfId="47187" xr:uid="{00000000-0005-0000-0000-0000A0C60000}"/>
    <cellStyle name="Normal 3 8 2 2 2 11" xfId="25306" xr:uid="{00000000-0005-0000-0000-0000A1C60000}"/>
    <cellStyle name="Normal 3 8 2 2 2 11 2" xfId="52051" xr:uid="{00000000-0005-0000-0000-0000A2C60000}"/>
    <cellStyle name="Normal 3 8 2 2 2 12" xfId="27796" xr:uid="{00000000-0005-0000-0000-0000A3C60000}"/>
    <cellStyle name="Normal 3 8 2 2 2 2" xfId="1505" xr:uid="{00000000-0005-0000-0000-0000A4C60000}"/>
    <cellStyle name="Normal 3 8 2 2 2 2 10" xfId="28270" xr:uid="{00000000-0005-0000-0000-0000A5C60000}"/>
    <cellStyle name="Normal 3 8 2 2 2 2 2" xfId="2933" xr:uid="{00000000-0005-0000-0000-0000A6C60000}"/>
    <cellStyle name="Normal 3 8 2 2 2 2 2 2" xfId="5416" xr:uid="{00000000-0005-0000-0000-0000A7C60000}"/>
    <cellStyle name="Normal 3 8 2 2 2 2 2 2 2" xfId="10267" xr:uid="{00000000-0005-0000-0000-0000A8C60000}"/>
    <cellStyle name="Normal 3 8 2 2 2 2 2 2 2 2" xfId="37017" xr:uid="{00000000-0005-0000-0000-0000A9C60000}"/>
    <cellStyle name="Normal 3 8 2 2 2 2 2 2 3" xfId="15009" xr:uid="{00000000-0005-0000-0000-0000AAC60000}"/>
    <cellStyle name="Normal 3 8 2 2 2 2 2 2 3 2" xfId="41759" xr:uid="{00000000-0005-0000-0000-0000ABC60000}"/>
    <cellStyle name="Normal 3 8 2 2 2 2 2 2 4" xfId="24810" xr:uid="{00000000-0005-0000-0000-0000ACC60000}"/>
    <cellStyle name="Normal 3 8 2 2 2 2 2 2 4 2" xfId="51557" xr:uid="{00000000-0005-0000-0000-0000ADC60000}"/>
    <cellStyle name="Normal 3 8 2 2 2 2 2 2 5" xfId="32166" xr:uid="{00000000-0005-0000-0000-0000AEC60000}"/>
    <cellStyle name="Normal 3 8 2 2 2 2 2 3" xfId="7793" xr:uid="{00000000-0005-0000-0000-0000AFC60000}"/>
    <cellStyle name="Normal 3 8 2 2 2 2 2 3 2" xfId="34543" xr:uid="{00000000-0005-0000-0000-0000B0C60000}"/>
    <cellStyle name="Normal 3 8 2 2 2 2 2 4" xfId="12639" xr:uid="{00000000-0005-0000-0000-0000B1C60000}"/>
    <cellStyle name="Normal 3 8 2 2 2 2 2 4 2" xfId="39389" xr:uid="{00000000-0005-0000-0000-0000B2C60000}"/>
    <cellStyle name="Normal 3 8 2 2 2 2 2 5" xfId="17484" xr:uid="{00000000-0005-0000-0000-0000B3C60000}"/>
    <cellStyle name="Normal 3 8 2 2 2 2 2 5 2" xfId="44234" xr:uid="{00000000-0005-0000-0000-0000B4C60000}"/>
    <cellStyle name="Normal 3 8 2 2 2 2 2 6" xfId="19885" xr:uid="{00000000-0005-0000-0000-0000B5C60000}"/>
    <cellStyle name="Normal 3 8 2 2 2 2 2 6 2" xfId="46632" xr:uid="{00000000-0005-0000-0000-0000B6C60000}"/>
    <cellStyle name="Normal 3 8 2 2 2 2 2 7" xfId="22336" xr:uid="{00000000-0005-0000-0000-0000B7C60000}"/>
    <cellStyle name="Normal 3 8 2 2 2 2 2 7 2" xfId="49083" xr:uid="{00000000-0005-0000-0000-0000B8C60000}"/>
    <cellStyle name="Normal 3 8 2 2 2 2 2 8" xfId="27202" xr:uid="{00000000-0005-0000-0000-0000B9C60000}"/>
    <cellStyle name="Normal 3 8 2 2 2 2 2 8 2" xfId="53947" xr:uid="{00000000-0005-0000-0000-0000BAC60000}"/>
    <cellStyle name="Normal 3 8 2 2 2 2 2 9" xfId="29692" xr:uid="{00000000-0005-0000-0000-0000BBC60000}"/>
    <cellStyle name="Normal 3 8 2 2 2 2 3" xfId="3988" xr:uid="{00000000-0005-0000-0000-0000BCC60000}"/>
    <cellStyle name="Normal 3 8 2 2 2 2 3 2" xfId="8845" xr:uid="{00000000-0005-0000-0000-0000BDC60000}"/>
    <cellStyle name="Normal 3 8 2 2 2 2 3 2 2" xfId="35595" xr:uid="{00000000-0005-0000-0000-0000BEC60000}"/>
    <cellStyle name="Normal 3 8 2 2 2 2 3 3" xfId="13587" xr:uid="{00000000-0005-0000-0000-0000BFC60000}"/>
    <cellStyle name="Normal 3 8 2 2 2 2 3 3 2" xfId="40337" xr:uid="{00000000-0005-0000-0000-0000C0C60000}"/>
    <cellStyle name="Normal 3 8 2 2 2 2 3 4" xfId="23388" xr:uid="{00000000-0005-0000-0000-0000C1C60000}"/>
    <cellStyle name="Normal 3 8 2 2 2 2 3 4 2" xfId="50135" xr:uid="{00000000-0005-0000-0000-0000C2C60000}"/>
    <cellStyle name="Normal 3 8 2 2 2 2 3 5" xfId="30744" xr:uid="{00000000-0005-0000-0000-0000C3C60000}"/>
    <cellStyle name="Normal 3 8 2 2 2 2 4" xfId="6371" xr:uid="{00000000-0005-0000-0000-0000C4C60000}"/>
    <cellStyle name="Normal 3 8 2 2 2 2 4 2" xfId="33121" xr:uid="{00000000-0005-0000-0000-0000C5C60000}"/>
    <cellStyle name="Normal 3 8 2 2 2 2 5" xfId="11217" xr:uid="{00000000-0005-0000-0000-0000C6C60000}"/>
    <cellStyle name="Normal 3 8 2 2 2 2 5 2" xfId="37967" xr:uid="{00000000-0005-0000-0000-0000C7C60000}"/>
    <cellStyle name="Normal 3 8 2 2 2 2 6" xfId="16062" xr:uid="{00000000-0005-0000-0000-0000C8C60000}"/>
    <cellStyle name="Normal 3 8 2 2 2 2 6 2" xfId="42812" xr:uid="{00000000-0005-0000-0000-0000C9C60000}"/>
    <cellStyle name="Normal 3 8 2 2 2 2 7" xfId="18463" xr:uid="{00000000-0005-0000-0000-0000CAC60000}"/>
    <cellStyle name="Normal 3 8 2 2 2 2 7 2" xfId="45210" xr:uid="{00000000-0005-0000-0000-0000CBC60000}"/>
    <cellStyle name="Normal 3 8 2 2 2 2 8" xfId="20914" xr:uid="{00000000-0005-0000-0000-0000CCC60000}"/>
    <cellStyle name="Normal 3 8 2 2 2 2 8 2" xfId="47661" xr:uid="{00000000-0005-0000-0000-0000CDC60000}"/>
    <cellStyle name="Normal 3 8 2 2 2 2 9" xfId="25780" xr:uid="{00000000-0005-0000-0000-0000CEC60000}"/>
    <cellStyle name="Normal 3 8 2 2 2 2 9 2" xfId="52525" xr:uid="{00000000-0005-0000-0000-0000CFC60000}"/>
    <cellStyle name="Normal 3 8 2 2 2 3" xfId="1984" xr:uid="{00000000-0005-0000-0000-0000D0C60000}"/>
    <cellStyle name="Normal 3 8 2 2 2 3 2" xfId="4467" xr:uid="{00000000-0005-0000-0000-0000D1C60000}"/>
    <cellStyle name="Normal 3 8 2 2 2 3 2 2" xfId="9319" xr:uid="{00000000-0005-0000-0000-0000D2C60000}"/>
    <cellStyle name="Normal 3 8 2 2 2 3 2 2 2" xfId="36069" xr:uid="{00000000-0005-0000-0000-0000D3C60000}"/>
    <cellStyle name="Normal 3 8 2 2 2 3 2 3" xfId="14061" xr:uid="{00000000-0005-0000-0000-0000D4C60000}"/>
    <cellStyle name="Normal 3 8 2 2 2 3 2 3 2" xfId="40811" xr:uid="{00000000-0005-0000-0000-0000D5C60000}"/>
    <cellStyle name="Normal 3 8 2 2 2 3 2 4" xfId="23862" xr:uid="{00000000-0005-0000-0000-0000D6C60000}"/>
    <cellStyle name="Normal 3 8 2 2 2 3 2 4 2" xfId="50609" xr:uid="{00000000-0005-0000-0000-0000D7C60000}"/>
    <cellStyle name="Normal 3 8 2 2 2 3 2 5" xfId="31218" xr:uid="{00000000-0005-0000-0000-0000D8C60000}"/>
    <cellStyle name="Normal 3 8 2 2 2 3 3" xfId="6845" xr:uid="{00000000-0005-0000-0000-0000D9C60000}"/>
    <cellStyle name="Normal 3 8 2 2 2 3 3 2" xfId="33595" xr:uid="{00000000-0005-0000-0000-0000DAC60000}"/>
    <cellStyle name="Normal 3 8 2 2 2 3 4" xfId="11691" xr:uid="{00000000-0005-0000-0000-0000DBC60000}"/>
    <cellStyle name="Normal 3 8 2 2 2 3 4 2" xfId="38441" xr:uid="{00000000-0005-0000-0000-0000DCC60000}"/>
    <cellStyle name="Normal 3 8 2 2 2 3 5" xfId="16536" xr:uid="{00000000-0005-0000-0000-0000DDC60000}"/>
    <cellStyle name="Normal 3 8 2 2 2 3 5 2" xfId="43286" xr:uid="{00000000-0005-0000-0000-0000DEC60000}"/>
    <cellStyle name="Normal 3 8 2 2 2 3 6" xfId="18937" xr:uid="{00000000-0005-0000-0000-0000DFC60000}"/>
    <cellStyle name="Normal 3 8 2 2 2 3 6 2" xfId="45684" xr:uid="{00000000-0005-0000-0000-0000E0C60000}"/>
    <cellStyle name="Normal 3 8 2 2 2 3 7" xfId="21388" xr:uid="{00000000-0005-0000-0000-0000E1C60000}"/>
    <cellStyle name="Normal 3 8 2 2 2 3 7 2" xfId="48135" xr:uid="{00000000-0005-0000-0000-0000E2C60000}"/>
    <cellStyle name="Normal 3 8 2 2 2 3 8" xfId="26254" xr:uid="{00000000-0005-0000-0000-0000E3C60000}"/>
    <cellStyle name="Normal 3 8 2 2 2 3 8 2" xfId="52999" xr:uid="{00000000-0005-0000-0000-0000E4C60000}"/>
    <cellStyle name="Normal 3 8 2 2 2 3 9" xfId="28744" xr:uid="{00000000-0005-0000-0000-0000E5C60000}"/>
    <cellStyle name="Normal 3 8 2 2 2 4" xfId="2459" xr:uid="{00000000-0005-0000-0000-0000E6C60000}"/>
    <cellStyle name="Normal 3 8 2 2 2 4 2" xfId="4942" xr:uid="{00000000-0005-0000-0000-0000E7C60000}"/>
    <cellStyle name="Normal 3 8 2 2 2 4 2 2" xfId="9793" xr:uid="{00000000-0005-0000-0000-0000E8C60000}"/>
    <cellStyle name="Normal 3 8 2 2 2 4 2 2 2" xfId="36543" xr:uid="{00000000-0005-0000-0000-0000E9C60000}"/>
    <cellStyle name="Normal 3 8 2 2 2 4 2 3" xfId="14535" xr:uid="{00000000-0005-0000-0000-0000EAC60000}"/>
    <cellStyle name="Normal 3 8 2 2 2 4 2 3 2" xfId="41285" xr:uid="{00000000-0005-0000-0000-0000EBC60000}"/>
    <cellStyle name="Normal 3 8 2 2 2 4 2 4" xfId="24336" xr:uid="{00000000-0005-0000-0000-0000ECC60000}"/>
    <cellStyle name="Normal 3 8 2 2 2 4 2 4 2" xfId="51083" xr:uid="{00000000-0005-0000-0000-0000EDC60000}"/>
    <cellStyle name="Normal 3 8 2 2 2 4 2 5" xfId="31692" xr:uid="{00000000-0005-0000-0000-0000EEC60000}"/>
    <cellStyle name="Normal 3 8 2 2 2 4 3" xfId="7319" xr:uid="{00000000-0005-0000-0000-0000EFC60000}"/>
    <cellStyle name="Normal 3 8 2 2 2 4 3 2" xfId="34069" xr:uid="{00000000-0005-0000-0000-0000F0C60000}"/>
    <cellStyle name="Normal 3 8 2 2 2 4 4" xfId="12165" xr:uid="{00000000-0005-0000-0000-0000F1C60000}"/>
    <cellStyle name="Normal 3 8 2 2 2 4 4 2" xfId="38915" xr:uid="{00000000-0005-0000-0000-0000F2C60000}"/>
    <cellStyle name="Normal 3 8 2 2 2 4 5" xfId="17010" xr:uid="{00000000-0005-0000-0000-0000F3C60000}"/>
    <cellStyle name="Normal 3 8 2 2 2 4 5 2" xfId="43760" xr:uid="{00000000-0005-0000-0000-0000F4C60000}"/>
    <cellStyle name="Normal 3 8 2 2 2 4 6" xfId="19411" xr:uid="{00000000-0005-0000-0000-0000F5C60000}"/>
    <cellStyle name="Normal 3 8 2 2 2 4 6 2" xfId="46158" xr:uid="{00000000-0005-0000-0000-0000F6C60000}"/>
    <cellStyle name="Normal 3 8 2 2 2 4 7" xfId="21862" xr:uid="{00000000-0005-0000-0000-0000F7C60000}"/>
    <cellStyle name="Normal 3 8 2 2 2 4 7 2" xfId="48609" xr:uid="{00000000-0005-0000-0000-0000F8C60000}"/>
    <cellStyle name="Normal 3 8 2 2 2 4 8" xfId="26728" xr:uid="{00000000-0005-0000-0000-0000F9C60000}"/>
    <cellStyle name="Normal 3 8 2 2 2 4 8 2" xfId="53473" xr:uid="{00000000-0005-0000-0000-0000FAC60000}"/>
    <cellStyle name="Normal 3 8 2 2 2 4 9" xfId="29218" xr:uid="{00000000-0005-0000-0000-0000FBC60000}"/>
    <cellStyle name="Normal 3 8 2 2 2 5" xfId="3512" xr:uid="{00000000-0005-0000-0000-0000FCC60000}"/>
    <cellStyle name="Normal 3 8 2 2 2 5 2" xfId="8371" xr:uid="{00000000-0005-0000-0000-0000FDC60000}"/>
    <cellStyle name="Normal 3 8 2 2 2 5 2 2" xfId="35121" xr:uid="{00000000-0005-0000-0000-0000FEC60000}"/>
    <cellStyle name="Normal 3 8 2 2 2 5 3" xfId="13113" xr:uid="{00000000-0005-0000-0000-0000FFC60000}"/>
    <cellStyle name="Normal 3 8 2 2 2 5 3 2" xfId="39863" xr:uid="{00000000-0005-0000-0000-000000C70000}"/>
    <cellStyle name="Normal 3 8 2 2 2 5 4" xfId="22914" xr:uid="{00000000-0005-0000-0000-000001C70000}"/>
    <cellStyle name="Normal 3 8 2 2 2 5 4 2" xfId="49661" xr:uid="{00000000-0005-0000-0000-000002C70000}"/>
    <cellStyle name="Normal 3 8 2 2 2 5 5" xfId="30270" xr:uid="{00000000-0005-0000-0000-000003C70000}"/>
    <cellStyle name="Normal 3 8 2 2 2 6" xfId="5897" xr:uid="{00000000-0005-0000-0000-000004C70000}"/>
    <cellStyle name="Normal 3 8 2 2 2 6 2" xfId="32647" xr:uid="{00000000-0005-0000-0000-000005C70000}"/>
    <cellStyle name="Normal 3 8 2 2 2 7" xfId="10743" xr:uid="{00000000-0005-0000-0000-000006C70000}"/>
    <cellStyle name="Normal 3 8 2 2 2 7 2" xfId="37493" xr:uid="{00000000-0005-0000-0000-000007C70000}"/>
    <cellStyle name="Normal 3 8 2 2 2 8" xfId="15588" xr:uid="{00000000-0005-0000-0000-000008C70000}"/>
    <cellStyle name="Normal 3 8 2 2 2 8 2" xfId="42338" xr:uid="{00000000-0005-0000-0000-000009C70000}"/>
    <cellStyle name="Normal 3 8 2 2 2 9" xfId="17989" xr:uid="{00000000-0005-0000-0000-00000AC70000}"/>
    <cellStyle name="Normal 3 8 2 2 2 9 2" xfId="44736" xr:uid="{00000000-0005-0000-0000-00000BC70000}"/>
    <cellStyle name="Normal 3 8 2 2 3" xfId="1266" xr:uid="{00000000-0005-0000-0000-00000CC70000}"/>
    <cellStyle name="Normal 3 8 2 2 3 10" xfId="28033" xr:uid="{00000000-0005-0000-0000-00000DC70000}"/>
    <cellStyle name="Normal 3 8 2 2 3 2" xfId="2696" xr:uid="{00000000-0005-0000-0000-00000EC70000}"/>
    <cellStyle name="Normal 3 8 2 2 3 2 2" xfId="5179" xr:uid="{00000000-0005-0000-0000-00000FC70000}"/>
    <cellStyle name="Normal 3 8 2 2 3 2 2 2" xfId="10030" xr:uid="{00000000-0005-0000-0000-000010C70000}"/>
    <cellStyle name="Normal 3 8 2 2 3 2 2 2 2" xfId="36780" xr:uid="{00000000-0005-0000-0000-000011C70000}"/>
    <cellStyle name="Normal 3 8 2 2 3 2 2 3" xfId="14772" xr:uid="{00000000-0005-0000-0000-000012C70000}"/>
    <cellStyle name="Normal 3 8 2 2 3 2 2 3 2" xfId="41522" xr:uid="{00000000-0005-0000-0000-000013C70000}"/>
    <cellStyle name="Normal 3 8 2 2 3 2 2 4" xfId="24573" xr:uid="{00000000-0005-0000-0000-000014C70000}"/>
    <cellStyle name="Normal 3 8 2 2 3 2 2 4 2" xfId="51320" xr:uid="{00000000-0005-0000-0000-000015C70000}"/>
    <cellStyle name="Normal 3 8 2 2 3 2 2 5" xfId="31929" xr:uid="{00000000-0005-0000-0000-000016C70000}"/>
    <cellStyle name="Normal 3 8 2 2 3 2 3" xfId="7556" xr:uid="{00000000-0005-0000-0000-000017C70000}"/>
    <cellStyle name="Normal 3 8 2 2 3 2 3 2" xfId="34306" xr:uid="{00000000-0005-0000-0000-000018C70000}"/>
    <cellStyle name="Normal 3 8 2 2 3 2 4" xfId="12402" xr:uid="{00000000-0005-0000-0000-000019C70000}"/>
    <cellStyle name="Normal 3 8 2 2 3 2 4 2" xfId="39152" xr:uid="{00000000-0005-0000-0000-00001AC70000}"/>
    <cellStyle name="Normal 3 8 2 2 3 2 5" xfId="17247" xr:uid="{00000000-0005-0000-0000-00001BC70000}"/>
    <cellStyle name="Normal 3 8 2 2 3 2 5 2" xfId="43997" xr:uid="{00000000-0005-0000-0000-00001CC70000}"/>
    <cellStyle name="Normal 3 8 2 2 3 2 6" xfId="19648" xr:uid="{00000000-0005-0000-0000-00001DC70000}"/>
    <cellStyle name="Normal 3 8 2 2 3 2 6 2" xfId="46395" xr:uid="{00000000-0005-0000-0000-00001EC70000}"/>
    <cellStyle name="Normal 3 8 2 2 3 2 7" xfId="22099" xr:uid="{00000000-0005-0000-0000-00001FC70000}"/>
    <cellStyle name="Normal 3 8 2 2 3 2 7 2" xfId="48846" xr:uid="{00000000-0005-0000-0000-000020C70000}"/>
    <cellStyle name="Normal 3 8 2 2 3 2 8" xfId="26965" xr:uid="{00000000-0005-0000-0000-000021C70000}"/>
    <cellStyle name="Normal 3 8 2 2 3 2 8 2" xfId="53710" xr:uid="{00000000-0005-0000-0000-000022C70000}"/>
    <cellStyle name="Normal 3 8 2 2 3 2 9" xfId="29455" xr:uid="{00000000-0005-0000-0000-000023C70000}"/>
    <cellStyle name="Normal 3 8 2 2 3 3" xfId="3750" xr:uid="{00000000-0005-0000-0000-000024C70000}"/>
    <cellStyle name="Normal 3 8 2 2 3 3 2" xfId="8608" xr:uid="{00000000-0005-0000-0000-000025C70000}"/>
    <cellStyle name="Normal 3 8 2 2 3 3 2 2" xfId="35358" xr:uid="{00000000-0005-0000-0000-000026C70000}"/>
    <cellStyle name="Normal 3 8 2 2 3 3 3" xfId="13350" xr:uid="{00000000-0005-0000-0000-000027C70000}"/>
    <cellStyle name="Normal 3 8 2 2 3 3 3 2" xfId="40100" xr:uid="{00000000-0005-0000-0000-000028C70000}"/>
    <cellStyle name="Normal 3 8 2 2 3 3 4" xfId="23151" xr:uid="{00000000-0005-0000-0000-000029C70000}"/>
    <cellStyle name="Normal 3 8 2 2 3 3 4 2" xfId="49898" xr:uid="{00000000-0005-0000-0000-00002AC70000}"/>
    <cellStyle name="Normal 3 8 2 2 3 3 5" xfId="30507" xr:uid="{00000000-0005-0000-0000-00002BC70000}"/>
    <cellStyle name="Normal 3 8 2 2 3 4" xfId="6134" xr:uid="{00000000-0005-0000-0000-00002CC70000}"/>
    <cellStyle name="Normal 3 8 2 2 3 4 2" xfId="32884" xr:uid="{00000000-0005-0000-0000-00002DC70000}"/>
    <cellStyle name="Normal 3 8 2 2 3 5" xfId="10980" xr:uid="{00000000-0005-0000-0000-00002EC70000}"/>
    <cellStyle name="Normal 3 8 2 2 3 5 2" xfId="37730" xr:uid="{00000000-0005-0000-0000-00002FC70000}"/>
    <cellStyle name="Normal 3 8 2 2 3 6" xfId="15825" xr:uid="{00000000-0005-0000-0000-000030C70000}"/>
    <cellStyle name="Normal 3 8 2 2 3 6 2" xfId="42575" xr:uid="{00000000-0005-0000-0000-000031C70000}"/>
    <cellStyle name="Normal 3 8 2 2 3 7" xfId="18226" xr:uid="{00000000-0005-0000-0000-000032C70000}"/>
    <cellStyle name="Normal 3 8 2 2 3 7 2" xfId="44973" xr:uid="{00000000-0005-0000-0000-000033C70000}"/>
    <cellStyle name="Normal 3 8 2 2 3 8" xfId="20677" xr:uid="{00000000-0005-0000-0000-000034C70000}"/>
    <cellStyle name="Normal 3 8 2 2 3 8 2" xfId="47424" xr:uid="{00000000-0005-0000-0000-000035C70000}"/>
    <cellStyle name="Normal 3 8 2 2 3 9" xfId="25543" xr:uid="{00000000-0005-0000-0000-000036C70000}"/>
    <cellStyle name="Normal 3 8 2 2 3 9 2" xfId="52288" xr:uid="{00000000-0005-0000-0000-000037C70000}"/>
    <cellStyle name="Normal 3 8 2 2 4" xfId="1746" xr:uid="{00000000-0005-0000-0000-000038C70000}"/>
    <cellStyle name="Normal 3 8 2 2 4 2" xfId="4229" xr:uid="{00000000-0005-0000-0000-000039C70000}"/>
    <cellStyle name="Normal 3 8 2 2 4 2 2" xfId="9082" xr:uid="{00000000-0005-0000-0000-00003AC70000}"/>
    <cellStyle name="Normal 3 8 2 2 4 2 2 2" xfId="35832" xr:uid="{00000000-0005-0000-0000-00003BC70000}"/>
    <cellStyle name="Normal 3 8 2 2 4 2 3" xfId="13824" xr:uid="{00000000-0005-0000-0000-00003CC70000}"/>
    <cellStyle name="Normal 3 8 2 2 4 2 3 2" xfId="40574" xr:uid="{00000000-0005-0000-0000-00003DC70000}"/>
    <cellStyle name="Normal 3 8 2 2 4 2 4" xfId="23625" xr:uid="{00000000-0005-0000-0000-00003EC70000}"/>
    <cellStyle name="Normal 3 8 2 2 4 2 4 2" xfId="50372" xr:uid="{00000000-0005-0000-0000-00003FC70000}"/>
    <cellStyle name="Normal 3 8 2 2 4 2 5" xfId="30981" xr:uid="{00000000-0005-0000-0000-000040C70000}"/>
    <cellStyle name="Normal 3 8 2 2 4 3" xfId="6608" xr:uid="{00000000-0005-0000-0000-000041C70000}"/>
    <cellStyle name="Normal 3 8 2 2 4 3 2" xfId="33358" xr:uid="{00000000-0005-0000-0000-000042C70000}"/>
    <cellStyle name="Normal 3 8 2 2 4 4" xfId="11454" xr:uid="{00000000-0005-0000-0000-000043C70000}"/>
    <cellStyle name="Normal 3 8 2 2 4 4 2" xfId="38204" xr:uid="{00000000-0005-0000-0000-000044C70000}"/>
    <cellStyle name="Normal 3 8 2 2 4 5" xfId="16299" xr:uid="{00000000-0005-0000-0000-000045C70000}"/>
    <cellStyle name="Normal 3 8 2 2 4 5 2" xfId="43049" xr:uid="{00000000-0005-0000-0000-000046C70000}"/>
    <cellStyle name="Normal 3 8 2 2 4 6" xfId="18700" xr:uid="{00000000-0005-0000-0000-000047C70000}"/>
    <cellStyle name="Normal 3 8 2 2 4 6 2" xfId="45447" xr:uid="{00000000-0005-0000-0000-000048C70000}"/>
    <cellStyle name="Normal 3 8 2 2 4 7" xfId="21151" xr:uid="{00000000-0005-0000-0000-000049C70000}"/>
    <cellStyle name="Normal 3 8 2 2 4 7 2" xfId="47898" xr:uid="{00000000-0005-0000-0000-00004AC70000}"/>
    <cellStyle name="Normal 3 8 2 2 4 8" xfId="26017" xr:uid="{00000000-0005-0000-0000-00004BC70000}"/>
    <cellStyle name="Normal 3 8 2 2 4 8 2" xfId="52762" xr:uid="{00000000-0005-0000-0000-00004CC70000}"/>
    <cellStyle name="Normal 3 8 2 2 4 9" xfId="28507" xr:uid="{00000000-0005-0000-0000-00004DC70000}"/>
    <cellStyle name="Normal 3 8 2 2 5" xfId="2222" xr:uid="{00000000-0005-0000-0000-00004EC70000}"/>
    <cellStyle name="Normal 3 8 2 2 5 2" xfId="4705" xr:uid="{00000000-0005-0000-0000-00004FC70000}"/>
    <cellStyle name="Normal 3 8 2 2 5 2 2" xfId="9556" xr:uid="{00000000-0005-0000-0000-000050C70000}"/>
    <cellStyle name="Normal 3 8 2 2 5 2 2 2" xfId="36306" xr:uid="{00000000-0005-0000-0000-000051C70000}"/>
    <cellStyle name="Normal 3 8 2 2 5 2 3" xfId="14298" xr:uid="{00000000-0005-0000-0000-000052C70000}"/>
    <cellStyle name="Normal 3 8 2 2 5 2 3 2" xfId="41048" xr:uid="{00000000-0005-0000-0000-000053C70000}"/>
    <cellStyle name="Normal 3 8 2 2 5 2 4" xfId="24099" xr:uid="{00000000-0005-0000-0000-000054C70000}"/>
    <cellStyle name="Normal 3 8 2 2 5 2 4 2" xfId="50846" xr:uid="{00000000-0005-0000-0000-000055C70000}"/>
    <cellStyle name="Normal 3 8 2 2 5 2 5" xfId="31455" xr:uid="{00000000-0005-0000-0000-000056C70000}"/>
    <cellStyle name="Normal 3 8 2 2 5 3" xfId="7082" xr:uid="{00000000-0005-0000-0000-000057C70000}"/>
    <cellStyle name="Normal 3 8 2 2 5 3 2" xfId="33832" xr:uid="{00000000-0005-0000-0000-000058C70000}"/>
    <cellStyle name="Normal 3 8 2 2 5 4" xfId="11928" xr:uid="{00000000-0005-0000-0000-000059C70000}"/>
    <cellStyle name="Normal 3 8 2 2 5 4 2" xfId="38678" xr:uid="{00000000-0005-0000-0000-00005AC70000}"/>
    <cellStyle name="Normal 3 8 2 2 5 5" xfId="16773" xr:uid="{00000000-0005-0000-0000-00005BC70000}"/>
    <cellStyle name="Normal 3 8 2 2 5 5 2" xfId="43523" xr:uid="{00000000-0005-0000-0000-00005CC70000}"/>
    <cellStyle name="Normal 3 8 2 2 5 6" xfId="19174" xr:uid="{00000000-0005-0000-0000-00005DC70000}"/>
    <cellStyle name="Normal 3 8 2 2 5 6 2" xfId="45921" xr:uid="{00000000-0005-0000-0000-00005EC70000}"/>
    <cellStyle name="Normal 3 8 2 2 5 7" xfId="21625" xr:uid="{00000000-0005-0000-0000-00005FC70000}"/>
    <cellStyle name="Normal 3 8 2 2 5 7 2" xfId="48372" xr:uid="{00000000-0005-0000-0000-000060C70000}"/>
    <cellStyle name="Normal 3 8 2 2 5 8" xfId="26491" xr:uid="{00000000-0005-0000-0000-000061C70000}"/>
    <cellStyle name="Normal 3 8 2 2 5 8 2" xfId="53236" xr:uid="{00000000-0005-0000-0000-000062C70000}"/>
    <cellStyle name="Normal 3 8 2 2 5 9" xfId="28981" xr:uid="{00000000-0005-0000-0000-000063C70000}"/>
    <cellStyle name="Normal 3 8 2 2 6" xfId="3242" xr:uid="{00000000-0005-0000-0000-000064C70000}"/>
    <cellStyle name="Normal 3 8 2 2 6 2" xfId="8101" xr:uid="{00000000-0005-0000-0000-000065C70000}"/>
    <cellStyle name="Normal 3 8 2 2 6 2 2" xfId="34851" xr:uid="{00000000-0005-0000-0000-000066C70000}"/>
    <cellStyle name="Normal 3 8 2 2 6 3" xfId="12876" xr:uid="{00000000-0005-0000-0000-000067C70000}"/>
    <cellStyle name="Normal 3 8 2 2 6 3 2" xfId="39626" xr:uid="{00000000-0005-0000-0000-000068C70000}"/>
    <cellStyle name="Normal 3 8 2 2 6 4" xfId="22644" xr:uid="{00000000-0005-0000-0000-000069C70000}"/>
    <cellStyle name="Normal 3 8 2 2 6 4 2" xfId="49391" xr:uid="{00000000-0005-0000-0000-00006AC70000}"/>
    <cellStyle name="Normal 3 8 2 2 6 5" xfId="30000" xr:uid="{00000000-0005-0000-0000-00006BC70000}"/>
    <cellStyle name="Normal 3 8 2 2 7" xfId="5660" xr:uid="{00000000-0005-0000-0000-00006CC70000}"/>
    <cellStyle name="Normal 3 8 2 2 7 2" xfId="32410" xr:uid="{00000000-0005-0000-0000-00006DC70000}"/>
    <cellStyle name="Normal 3 8 2 2 8" xfId="10505" xr:uid="{00000000-0005-0000-0000-00006EC70000}"/>
    <cellStyle name="Normal 3 8 2 2 8 2" xfId="37255" xr:uid="{00000000-0005-0000-0000-00006FC70000}"/>
    <cellStyle name="Normal 3 8 2 2 9" xfId="15351" xr:uid="{00000000-0005-0000-0000-000070C70000}"/>
    <cellStyle name="Normal 3 8 2 2 9 2" xfId="42101" xr:uid="{00000000-0005-0000-0000-000071C70000}"/>
    <cellStyle name="Normal 3 8 2 3" xfId="861" xr:uid="{00000000-0005-0000-0000-000072C70000}"/>
    <cellStyle name="Normal 3 8 2 3 10" xfId="20304" xr:uid="{00000000-0005-0000-0000-000073C70000}"/>
    <cellStyle name="Normal 3 8 2 3 10 2" xfId="47051" xr:uid="{00000000-0005-0000-0000-000074C70000}"/>
    <cellStyle name="Normal 3 8 2 3 11" xfId="25170" xr:uid="{00000000-0005-0000-0000-000075C70000}"/>
    <cellStyle name="Normal 3 8 2 3 11 2" xfId="51915" xr:uid="{00000000-0005-0000-0000-000076C70000}"/>
    <cellStyle name="Normal 3 8 2 3 12" xfId="27634" xr:uid="{00000000-0005-0000-0000-000077C70000}"/>
    <cellStyle name="Normal 3 8 2 3 2" xfId="1369" xr:uid="{00000000-0005-0000-0000-000078C70000}"/>
    <cellStyle name="Normal 3 8 2 3 2 10" xfId="28134" xr:uid="{00000000-0005-0000-0000-000079C70000}"/>
    <cellStyle name="Normal 3 8 2 3 2 2" xfId="2797" xr:uid="{00000000-0005-0000-0000-00007AC70000}"/>
    <cellStyle name="Normal 3 8 2 3 2 2 2" xfId="5280" xr:uid="{00000000-0005-0000-0000-00007BC70000}"/>
    <cellStyle name="Normal 3 8 2 3 2 2 2 2" xfId="10131" xr:uid="{00000000-0005-0000-0000-00007CC70000}"/>
    <cellStyle name="Normal 3 8 2 3 2 2 2 2 2" xfId="36881" xr:uid="{00000000-0005-0000-0000-00007DC70000}"/>
    <cellStyle name="Normal 3 8 2 3 2 2 2 3" xfId="14873" xr:uid="{00000000-0005-0000-0000-00007EC70000}"/>
    <cellStyle name="Normal 3 8 2 3 2 2 2 3 2" xfId="41623" xr:uid="{00000000-0005-0000-0000-00007FC70000}"/>
    <cellStyle name="Normal 3 8 2 3 2 2 2 4" xfId="24674" xr:uid="{00000000-0005-0000-0000-000080C70000}"/>
    <cellStyle name="Normal 3 8 2 3 2 2 2 4 2" xfId="51421" xr:uid="{00000000-0005-0000-0000-000081C70000}"/>
    <cellStyle name="Normal 3 8 2 3 2 2 2 5" xfId="32030" xr:uid="{00000000-0005-0000-0000-000082C70000}"/>
    <cellStyle name="Normal 3 8 2 3 2 2 3" xfId="7657" xr:uid="{00000000-0005-0000-0000-000083C70000}"/>
    <cellStyle name="Normal 3 8 2 3 2 2 3 2" xfId="34407" xr:uid="{00000000-0005-0000-0000-000084C70000}"/>
    <cellStyle name="Normal 3 8 2 3 2 2 4" xfId="12503" xr:uid="{00000000-0005-0000-0000-000085C70000}"/>
    <cellStyle name="Normal 3 8 2 3 2 2 4 2" xfId="39253" xr:uid="{00000000-0005-0000-0000-000086C70000}"/>
    <cellStyle name="Normal 3 8 2 3 2 2 5" xfId="17348" xr:uid="{00000000-0005-0000-0000-000087C70000}"/>
    <cellStyle name="Normal 3 8 2 3 2 2 5 2" xfId="44098" xr:uid="{00000000-0005-0000-0000-000088C70000}"/>
    <cellStyle name="Normal 3 8 2 3 2 2 6" xfId="19749" xr:uid="{00000000-0005-0000-0000-000089C70000}"/>
    <cellStyle name="Normal 3 8 2 3 2 2 6 2" xfId="46496" xr:uid="{00000000-0005-0000-0000-00008AC70000}"/>
    <cellStyle name="Normal 3 8 2 3 2 2 7" xfId="22200" xr:uid="{00000000-0005-0000-0000-00008BC70000}"/>
    <cellStyle name="Normal 3 8 2 3 2 2 7 2" xfId="48947" xr:uid="{00000000-0005-0000-0000-00008CC70000}"/>
    <cellStyle name="Normal 3 8 2 3 2 2 8" xfId="27066" xr:uid="{00000000-0005-0000-0000-00008DC70000}"/>
    <cellStyle name="Normal 3 8 2 3 2 2 8 2" xfId="53811" xr:uid="{00000000-0005-0000-0000-00008EC70000}"/>
    <cellStyle name="Normal 3 8 2 3 2 2 9" xfId="29556" xr:uid="{00000000-0005-0000-0000-00008FC70000}"/>
    <cellStyle name="Normal 3 8 2 3 2 3" xfId="3852" xr:uid="{00000000-0005-0000-0000-000090C70000}"/>
    <cellStyle name="Normal 3 8 2 3 2 3 2" xfId="8709" xr:uid="{00000000-0005-0000-0000-000091C70000}"/>
    <cellStyle name="Normal 3 8 2 3 2 3 2 2" xfId="35459" xr:uid="{00000000-0005-0000-0000-000092C70000}"/>
    <cellStyle name="Normal 3 8 2 3 2 3 3" xfId="13451" xr:uid="{00000000-0005-0000-0000-000093C70000}"/>
    <cellStyle name="Normal 3 8 2 3 2 3 3 2" xfId="40201" xr:uid="{00000000-0005-0000-0000-000094C70000}"/>
    <cellStyle name="Normal 3 8 2 3 2 3 4" xfId="23252" xr:uid="{00000000-0005-0000-0000-000095C70000}"/>
    <cellStyle name="Normal 3 8 2 3 2 3 4 2" xfId="49999" xr:uid="{00000000-0005-0000-0000-000096C70000}"/>
    <cellStyle name="Normal 3 8 2 3 2 3 5" xfId="30608" xr:uid="{00000000-0005-0000-0000-000097C70000}"/>
    <cellStyle name="Normal 3 8 2 3 2 4" xfId="6235" xr:uid="{00000000-0005-0000-0000-000098C70000}"/>
    <cellStyle name="Normal 3 8 2 3 2 4 2" xfId="32985" xr:uid="{00000000-0005-0000-0000-000099C70000}"/>
    <cellStyle name="Normal 3 8 2 3 2 5" xfId="11081" xr:uid="{00000000-0005-0000-0000-00009AC70000}"/>
    <cellStyle name="Normal 3 8 2 3 2 5 2" xfId="37831" xr:uid="{00000000-0005-0000-0000-00009BC70000}"/>
    <cellStyle name="Normal 3 8 2 3 2 6" xfId="15926" xr:uid="{00000000-0005-0000-0000-00009CC70000}"/>
    <cellStyle name="Normal 3 8 2 3 2 6 2" xfId="42676" xr:uid="{00000000-0005-0000-0000-00009DC70000}"/>
    <cellStyle name="Normal 3 8 2 3 2 7" xfId="18327" xr:uid="{00000000-0005-0000-0000-00009EC70000}"/>
    <cellStyle name="Normal 3 8 2 3 2 7 2" xfId="45074" xr:uid="{00000000-0005-0000-0000-00009FC70000}"/>
    <cellStyle name="Normal 3 8 2 3 2 8" xfId="20778" xr:uid="{00000000-0005-0000-0000-0000A0C70000}"/>
    <cellStyle name="Normal 3 8 2 3 2 8 2" xfId="47525" xr:uid="{00000000-0005-0000-0000-0000A1C70000}"/>
    <cellStyle name="Normal 3 8 2 3 2 9" xfId="25644" xr:uid="{00000000-0005-0000-0000-0000A2C70000}"/>
    <cellStyle name="Normal 3 8 2 3 2 9 2" xfId="52389" xr:uid="{00000000-0005-0000-0000-0000A3C70000}"/>
    <cellStyle name="Normal 3 8 2 3 3" xfId="1848" xr:uid="{00000000-0005-0000-0000-0000A4C70000}"/>
    <cellStyle name="Normal 3 8 2 3 3 2" xfId="4331" xr:uid="{00000000-0005-0000-0000-0000A5C70000}"/>
    <cellStyle name="Normal 3 8 2 3 3 2 2" xfId="9183" xr:uid="{00000000-0005-0000-0000-0000A6C70000}"/>
    <cellStyle name="Normal 3 8 2 3 3 2 2 2" xfId="35933" xr:uid="{00000000-0005-0000-0000-0000A7C70000}"/>
    <cellStyle name="Normal 3 8 2 3 3 2 3" xfId="13925" xr:uid="{00000000-0005-0000-0000-0000A8C70000}"/>
    <cellStyle name="Normal 3 8 2 3 3 2 3 2" xfId="40675" xr:uid="{00000000-0005-0000-0000-0000A9C70000}"/>
    <cellStyle name="Normal 3 8 2 3 3 2 4" xfId="23726" xr:uid="{00000000-0005-0000-0000-0000AAC70000}"/>
    <cellStyle name="Normal 3 8 2 3 3 2 4 2" xfId="50473" xr:uid="{00000000-0005-0000-0000-0000ABC70000}"/>
    <cellStyle name="Normal 3 8 2 3 3 2 5" xfId="31082" xr:uid="{00000000-0005-0000-0000-0000ACC70000}"/>
    <cellStyle name="Normal 3 8 2 3 3 3" xfId="6709" xr:uid="{00000000-0005-0000-0000-0000ADC70000}"/>
    <cellStyle name="Normal 3 8 2 3 3 3 2" xfId="33459" xr:uid="{00000000-0005-0000-0000-0000AEC70000}"/>
    <cellStyle name="Normal 3 8 2 3 3 4" xfId="11555" xr:uid="{00000000-0005-0000-0000-0000AFC70000}"/>
    <cellStyle name="Normal 3 8 2 3 3 4 2" xfId="38305" xr:uid="{00000000-0005-0000-0000-0000B0C70000}"/>
    <cellStyle name="Normal 3 8 2 3 3 5" xfId="16400" xr:uid="{00000000-0005-0000-0000-0000B1C70000}"/>
    <cellStyle name="Normal 3 8 2 3 3 5 2" xfId="43150" xr:uid="{00000000-0005-0000-0000-0000B2C70000}"/>
    <cellStyle name="Normal 3 8 2 3 3 6" xfId="18801" xr:uid="{00000000-0005-0000-0000-0000B3C70000}"/>
    <cellStyle name="Normal 3 8 2 3 3 6 2" xfId="45548" xr:uid="{00000000-0005-0000-0000-0000B4C70000}"/>
    <cellStyle name="Normal 3 8 2 3 3 7" xfId="21252" xr:uid="{00000000-0005-0000-0000-0000B5C70000}"/>
    <cellStyle name="Normal 3 8 2 3 3 7 2" xfId="47999" xr:uid="{00000000-0005-0000-0000-0000B6C70000}"/>
    <cellStyle name="Normal 3 8 2 3 3 8" xfId="26118" xr:uid="{00000000-0005-0000-0000-0000B7C70000}"/>
    <cellStyle name="Normal 3 8 2 3 3 8 2" xfId="52863" xr:uid="{00000000-0005-0000-0000-0000B8C70000}"/>
    <cellStyle name="Normal 3 8 2 3 3 9" xfId="28608" xr:uid="{00000000-0005-0000-0000-0000B9C70000}"/>
    <cellStyle name="Normal 3 8 2 3 4" xfId="2323" xr:uid="{00000000-0005-0000-0000-0000BAC70000}"/>
    <cellStyle name="Normal 3 8 2 3 4 2" xfId="4806" xr:uid="{00000000-0005-0000-0000-0000BBC70000}"/>
    <cellStyle name="Normal 3 8 2 3 4 2 2" xfId="9657" xr:uid="{00000000-0005-0000-0000-0000BCC70000}"/>
    <cellStyle name="Normal 3 8 2 3 4 2 2 2" xfId="36407" xr:uid="{00000000-0005-0000-0000-0000BDC70000}"/>
    <cellStyle name="Normal 3 8 2 3 4 2 3" xfId="14399" xr:uid="{00000000-0005-0000-0000-0000BEC70000}"/>
    <cellStyle name="Normal 3 8 2 3 4 2 3 2" xfId="41149" xr:uid="{00000000-0005-0000-0000-0000BFC70000}"/>
    <cellStyle name="Normal 3 8 2 3 4 2 4" xfId="24200" xr:uid="{00000000-0005-0000-0000-0000C0C70000}"/>
    <cellStyle name="Normal 3 8 2 3 4 2 4 2" xfId="50947" xr:uid="{00000000-0005-0000-0000-0000C1C70000}"/>
    <cellStyle name="Normal 3 8 2 3 4 2 5" xfId="31556" xr:uid="{00000000-0005-0000-0000-0000C2C70000}"/>
    <cellStyle name="Normal 3 8 2 3 4 3" xfId="7183" xr:uid="{00000000-0005-0000-0000-0000C3C70000}"/>
    <cellStyle name="Normal 3 8 2 3 4 3 2" xfId="33933" xr:uid="{00000000-0005-0000-0000-0000C4C70000}"/>
    <cellStyle name="Normal 3 8 2 3 4 4" xfId="12029" xr:uid="{00000000-0005-0000-0000-0000C5C70000}"/>
    <cellStyle name="Normal 3 8 2 3 4 4 2" xfId="38779" xr:uid="{00000000-0005-0000-0000-0000C6C70000}"/>
    <cellStyle name="Normal 3 8 2 3 4 5" xfId="16874" xr:uid="{00000000-0005-0000-0000-0000C7C70000}"/>
    <cellStyle name="Normal 3 8 2 3 4 5 2" xfId="43624" xr:uid="{00000000-0005-0000-0000-0000C8C70000}"/>
    <cellStyle name="Normal 3 8 2 3 4 6" xfId="19275" xr:uid="{00000000-0005-0000-0000-0000C9C70000}"/>
    <cellStyle name="Normal 3 8 2 3 4 6 2" xfId="46022" xr:uid="{00000000-0005-0000-0000-0000CAC70000}"/>
    <cellStyle name="Normal 3 8 2 3 4 7" xfId="21726" xr:uid="{00000000-0005-0000-0000-0000CBC70000}"/>
    <cellStyle name="Normal 3 8 2 3 4 7 2" xfId="48473" xr:uid="{00000000-0005-0000-0000-0000CCC70000}"/>
    <cellStyle name="Normal 3 8 2 3 4 8" xfId="26592" xr:uid="{00000000-0005-0000-0000-0000CDC70000}"/>
    <cellStyle name="Normal 3 8 2 3 4 8 2" xfId="53337" xr:uid="{00000000-0005-0000-0000-0000CEC70000}"/>
    <cellStyle name="Normal 3 8 2 3 4 9" xfId="29082" xr:uid="{00000000-0005-0000-0000-0000CFC70000}"/>
    <cellStyle name="Normal 3 8 2 3 5" xfId="3350" xr:uid="{00000000-0005-0000-0000-0000D0C70000}"/>
    <cellStyle name="Normal 3 8 2 3 5 2" xfId="8209" xr:uid="{00000000-0005-0000-0000-0000D1C70000}"/>
    <cellStyle name="Normal 3 8 2 3 5 2 2" xfId="34959" xr:uid="{00000000-0005-0000-0000-0000D2C70000}"/>
    <cellStyle name="Normal 3 8 2 3 5 3" xfId="12977" xr:uid="{00000000-0005-0000-0000-0000D3C70000}"/>
    <cellStyle name="Normal 3 8 2 3 5 3 2" xfId="39727" xr:uid="{00000000-0005-0000-0000-0000D4C70000}"/>
    <cellStyle name="Normal 3 8 2 3 5 4" xfId="22752" xr:uid="{00000000-0005-0000-0000-0000D5C70000}"/>
    <cellStyle name="Normal 3 8 2 3 5 4 2" xfId="49499" xr:uid="{00000000-0005-0000-0000-0000D6C70000}"/>
    <cellStyle name="Normal 3 8 2 3 5 5" xfId="30108" xr:uid="{00000000-0005-0000-0000-0000D7C70000}"/>
    <cellStyle name="Normal 3 8 2 3 6" xfId="5761" xr:uid="{00000000-0005-0000-0000-0000D8C70000}"/>
    <cellStyle name="Normal 3 8 2 3 6 2" xfId="32511" xr:uid="{00000000-0005-0000-0000-0000D9C70000}"/>
    <cellStyle name="Normal 3 8 2 3 7" xfId="10607" xr:uid="{00000000-0005-0000-0000-0000DAC70000}"/>
    <cellStyle name="Normal 3 8 2 3 7 2" xfId="37357" xr:uid="{00000000-0005-0000-0000-0000DBC70000}"/>
    <cellStyle name="Normal 3 8 2 3 8" xfId="15452" xr:uid="{00000000-0005-0000-0000-0000DCC70000}"/>
    <cellStyle name="Normal 3 8 2 3 8 2" xfId="42202" xr:uid="{00000000-0005-0000-0000-0000DDC70000}"/>
    <cellStyle name="Normal 3 8 2 3 9" xfId="17851" xr:uid="{00000000-0005-0000-0000-0000DEC70000}"/>
    <cellStyle name="Normal 3 8 2 3 9 2" xfId="44598" xr:uid="{00000000-0005-0000-0000-0000DFC70000}"/>
    <cellStyle name="Normal 3 8 2 4" xfId="1130" xr:uid="{00000000-0005-0000-0000-0000E0C70000}"/>
    <cellStyle name="Normal 3 8 2 4 10" xfId="27897" xr:uid="{00000000-0005-0000-0000-0000E1C70000}"/>
    <cellStyle name="Normal 3 8 2 4 2" xfId="2560" xr:uid="{00000000-0005-0000-0000-0000E2C70000}"/>
    <cellStyle name="Normal 3 8 2 4 2 2" xfId="5043" xr:uid="{00000000-0005-0000-0000-0000E3C70000}"/>
    <cellStyle name="Normal 3 8 2 4 2 2 2" xfId="9894" xr:uid="{00000000-0005-0000-0000-0000E4C70000}"/>
    <cellStyle name="Normal 3 8 2 4 2 2 2 2" xfId="36644" xr:uid="{00000000-0005-0000-0000-0000E5C70000}"/>
    <cellStyle name="Normal 3 8 2 4 2 2 3" xfId="14636" xr:uid="{00000000-0005-0000-0000-0000E6C70000}"/>
    <cellStyle name="Normal 3 8 2 4 2 2 3 2" xfId="41386" xr:uid="{00000000-0005-0000-0000-0000E7C70000}"/>
    <cellStyle name="Normal 3 8 2 4 2 2 4" xfId="24437" xr:uid="{00000000-0005-0000-0000-0000E8C70000}"/>
    <cellStyle name="Normal 3 8 2 4 2 2 4 2" xfId="51184" xr:uid="{00000000-0005-0000-0000-0000E9C70000}"/>
    <cellStyle name="Normal 3 8 2 4 2 2 5" xfId="31793" xr:uid="{00000000-0005-0000-0000-0000EAC70000}"/>
    <cellStyle name="Normal 3 8 2 4 2 3" xfId="7420" xr:uid="{00000000-0005-0000-0000-0000EBC70000}"/>
    <cellStyle name="Normal 3 8 2 4 2 3 2" xfId="34170" xr:uid="{00000000-0005-0000-0000-0000ECC70000}"/>
    <cellStyle name="Normal 3 8 2 4 2 4" xfId="12266" xr:uid="{00000000-0005-0000-0000-0000EDC70000}"/>
    <cellStyle name="Normal 3 8 2 4 2 4 2" xfId="39016" xr:uid="{00000000-0005-0000-0000-0000EEC70000}"/>
    <cellStyle name="Normal 3 8 2 4 2 5" xfId="17111" xr:uid="{00000000-0005-0000-0000-0000EFC70000}"/>
    <cellStyle name="Normal 3 8 2 4 2 5 2" xfId="43861" xr:uid="{00000000-0005-0000-0000-0000F0C70000}"/>
    <cellStyle name="Normal 3 8 2 4 2 6" xfId="19512" xr:uid="{00000000-0005-0000-0000-0000F1C70000}"/>
    <cellStyle name="Normal 3 8 2 4 2 6 2" xfId="46259" xr:uid="{00000000-0005-0000-0000-0000F2C70000}"/>
    <cellStyle name="Normal 3 8 2 4 2 7" xfId="21963" xr:uid="{00000000-0005-0000-0000-0000F3C70000}"/>
    <cellStyle name="Normal 3 8 2 4 2 7 2" xfId="48710" xr:uid="{00000000-0005-0000-0000-0000F4C70000}"/>
    <cellStyle name="Normal 3 8 2 4 2 8" xfId="26829" xr:uid="{00000000-0005-0000-0000-0000F5C70000}"/>
    <cellStyle name="Normal 3 8 2 4 2 8 2" xfId="53574" xr:uid="{00000000-0005-0000-0000-0000F6C70000}"/>
    <cellStyle name="Normal 3 8 2 4 2 9" xfId="29319" xr:uid="{00000000-0005-0000-0000-0000F7C70000}"/>
    <cellStyle name="Normal 3 8 2 4 3" xfId="3614" xr:uid="{00000000-0005-0000-0000-0000F8C70000}"/>
    <cellStyle name="Normal 3 8 2 4 3 2" xfId="8472" xr:uid="{00000000-0005-0000-0000-0000F9C70000}"/>
    <cellStyle name="Normal 3 8 2 4 3 2 2" xfId="35222" xr:uid="{00000000-0005-0000-0000-0000FAC70000}"/>
    <cellStyle name="Normal 3 8 2 4 3 3" xfId="13214" xr:uid="{00000000-0005-0000-0000-0000FBC70000}"/>
    <cellStyle name="Normal 3 8 2 4 3 3 2" xfId="39964" xr:uid="{00000000-0005-0000-0000-0000FCC70000}"/>
    <cellStyle name="Normal 3 8 2 4 3 4" xfId="23015" xr:uid="{00000000-0005-0000-0000-0000FDC70000}"/>
    <cellStyle name="Normal 3 8 2 4 3 4 2" xfId="49762" xr:uid="{00000000-0005-0000-0000-0000FEC70000}"/>
    <cellStyle name="Normal 3 8 2 4 3 5" xfId="30371" xr:uid="{00000000-0005-0000-0000-0000FFC70000}"/>
    <cellStyle name="Normal 3 8 2 4 4" xfId="5998" xr:uid="{00000000-0005-0000-0000-000000C80000}"/>
    <cellStyle name="Normal 3 8 2 4 4 2" xfId="32748" xr:uid="{00000000-0005-0000-0000-000001C80000}"/>
    <cellStyle name="Normal 3 8 2 4 5" xfId="10844" xr:uid="{00000000-0005-0000-0000-000002C80000}"/>
    <cellStyle name="Normal 3 8 2 4 5 2" xfId="37594" xr:uid="{00000000-0005-0000-0000-000003C80000}"/>
    <cellStyle name="Normal 3 8 2 4 6" xfId="15689" xr:uid="{00000000-0005-0000-0000-000004C80000}"/>
    <cellStyle name="Normal 3 8 2 4 6 2" xfId="42439" xr:uid="{00000000-0005-0000-0000-000005C80000}"/>
    <cellStyle name="Normal 3 8 2 4 7" xfId="18090" xr:uid="{00000000-0005-0000-0000-000006C80000}"/>
    <cellStyle name="Normal 3 8 2 4 7 2" xfId="44837" xr:uid="{00000000-0005-0000-0000-000007C80000}"/>
    <cellStyle name="Normal 3 8 2 4 8" xfId="20541" xr:uid="{00000000-0005-0000-0000-000008C80000}"/>
    <cellStyle name="Normal 3 8 2 4 8 2" xfId="47288" xr:uid="{00000000-0005-0000-0000-000009C80000}"/>
    <cellStyle name="Normal 3 8 2 4 9" xfId="25407" xr:uid="{00000000-0005-0000-0000-00000AC80000}"/>
    <cellStyle name="Normal 3 8 2 4 9 2" xfId="52152" xr:uid="{00000000-0005-0000-0000-00000BC80000}"/>
    <cellStyle name="Normal 3 8 2 5" xfId="1610" xr:uid="{00000000-0005-0000-0000-00000CC80000}"/>
    <cellStyle name="Normal 3 8 2 5 2" xfId="4093" xr:uid="{00000000-0005-0000-0000-00000DC80000}"/>
    <cellStyle name="Normal 3 8 2 5 2 2" xfId="8946" xr:uid="{00000000-0005-0000-0000-00000EC80000}"/>
    <cellStyle name="Normal 3 8 2 5 2 2 2" xfId="35696" xr:uid="{00000000-0005-0000-0000-00000FC80000}"/>
    <cellStyle name="Normal 3 8 2 5 2 3" xfId="13688" xr:uid="{00000000-0005-0000-0000-000010C80000}"/>
    <cellStyle name="Normal 3 8 2 5 2 3 2" xfId="40438" xr:uid="{00000000-0005-0000-0000-000011C80000}"/>
    <cellStyle name="Normal 3 8 2 5 2 4" xfId="23489" xr:uid="{00000000-0005-0000-0000-000012C80000}"/>
    <cellStyle name="Normal 3 8 2 5 2 4 2" xfId="50236" xr:uid="{00000000-0005-0000-0000-000013C80000}"/>
    <cellStyle name="Normal 3 8 2 5 2 5" xfId="30845" xr:uid="{00000000-0005-0000-0000-000014C80000}"/>
    <cellStyle name="Normal 3 8 2 5 3" xfId="6472" xr:uid="{00000000-0005-0000-0000-000015C80000}"/>
    <cellStyle name="Normal 3 8 2 5 3 2" xfId="33222" xr:uid="{00000000-0005-0000-0000-000016C80000}"/>
    <cellStyle name="Normal 3 8 2 5 4" xfId="11318" xr:uid="{00000000-0005-0000-0000-000017C80000}"/>
    <cellStyle name="Normal 3 8 2 5 4 2" xfId="38068" xr:uid="{00000000-0005-0000-0000-000018C80000}"/>
    <cellStyle name="Normal 3 8 2 5 5" xfId="16163" xr:uid="{00000000-0005-0000-0000-000019C80000}"/>
    <cellStyle name="Normal 3 8 2 5 5 2" xfId="42913" xr:uid="{00000000-0005-0000-0000-00001AC80000}"/>
    <cellStyle name="Normal 3 8 2 5 6" xfId="18564" xr:uid="{00000000-0005-0000-0000-00001BC80000}"/>
    <cellStyle name="Normal 3 8 2 5 6 2" xfId="45311" xr:uid="{00000000-0005-0000-0000-00001CC80000}"/>
    <cellStyle name="Normal 3 8 2 5 7" xfId="21015" xr:uid="{00000000-0005-0000-0000-00001DC80000}"/>
    <cellStyle name="Normal 3 8 2 5 7 2" xfId="47762" xr:uid="{00000000-0005-0000-0000-00001EC80000}"/>
    <cellStyle name="Normal 3 8 2 5 8" xfId="25881" xr:uid="{00000000-0005-0000-0000-00001FC80000}"/>
    <cellStyle name="Normal 3 8 2 5 8 2" xfId="52626" xr:uid="{00000000-0005-0000-0000-000020C80000}"/>
    <cellStyle name="Normal 3 8 2 5 9" xfId="28371" xr:uid="{00000000-0005-0000-0000-000021C80000}"/>
    <cellStyle name="Normal 3 8 2 6" xfId="2086" xr:uid="{00000000-0005-0000-0000-000022C80000}"/>
    <cellStyle name="Normal 3 8 2 6 2" xfId="4569" xr:uid="{00000000-0005-0000-0000-000023C80000}"/>
    <cellStyle name="Normal 3 8 2 6 2 2" xfId="9420" xr:uid="{00000000-0005-0000-0000-000024C80000}"/>
    <cellStyle name="Normal 3 8 2 6 2 2 2" xfId="36170" xr:uid="{00000000-0005-0000-0000-000025C80000}"/>
    <cellStyle name="Normal 3 8 2 6 2 3" xfId="14162" xr:uid="{00000000-0005-0000-0000-000026C80000}"/>
    <cellStyle name="Normal 3 8 2 6 2 3 2" xfId="40912" xr:uid="{00000000-0005-0000-0000-000027C80000}"/>
    <cellStyle name="Normal 3 8 2 6 2 4" xfId="23963" xr:uid="{00000000-0005-0000-0000-000028C80000}"/>
    <cellStyle name="Normal 3 8 2 6 2 4 2" xfId="50710" xr:uid="{00000000-0005-0000-0000-000029C80000}"/>
    <cellStyle name="Normal 3 8 2 6 2 5" xfId="31319" xr:uid="{00000000-0005-0000-0000-00002AC80000}"/>
    <cellStyle name="Normal 3 8 2 6 3" xfId="6946" xr:uid="{00000000-0005-0000-0000-00002BC80000}"/>
    <cellStyle name="Normal 3 8 2 6 3 2" xfId="33696" xr:uid="{00000000-0005-0000-0000-00002CC80000}"/>
    <cellStyle name="Normal 3 8 2 6 4" xfId="11792" xr:uid="{00000000-0005-0000-0000-00002DC80000}"/>
    <cellStyle name="Normal 3 8 2 6 4 2" xfId="38542" xr:uid="{00000000-0005-0000-0000-00002EC80000}"/>
    <cellStyle name="Normal 3 8 2 6 5" xfId="16637" xr:uid="{00000000-0005-0000-0000-00002FC80000}"/>
    <cellStyle name="Normal 3 8 2 6 5 2" xfId="43387" xr:uid="{00000000-0005-0000-0000-000030C80000}"/>
    <cellStyle name="Normal 3 8 2 6 6" xfId="19038" xr:uid="{00000000-0005-0000-0000-000031C80000}"/>
    <cellStyle name="Normal 3 8 2 6 6 2" xfId="45785" xr:uid="{00000000-0005-0000-0000-000032C80000}"/>
    <cellStyle name="Normal 3 8 2 6 7" xfId="21489" xr:uid="{00000000-0005-0000-0000-000033C80000}"/>
    <cellStyle name="Normal 3 8 2 6 7 2" xfId="48236" xr:uid="{00000000-0005-0000-0000-000034C80000}"/>
    <cellStyle name="Normal 3 8 2 6 8" xfId="26355" xr:uid="{00000000-0005-0000-0000-000035C80000}"/>
    <cellStyle name="Normal 3 8 2 6 8 2" xfId="53100" xr:uid="{00000000-0005-0000-0000-000036C80000}"/>
    <cellStyle name="Normal 3 8 2 6 9" xfId="28845" xr:uid="{00000000-0005-0000-0000-000037C80000}"/>
    <cellStyle name="Normal 3 8 2 7" xfId="3061" xr:uid="{00000000-0005-0000-0000-000038C80000}"/>
    <cellStyle name="Normal 3 8 2 7 2" xfId="7920" xr:uid="{00000000-0005-0000-0000-000039C80000}"/>
    <cellStyle name="Normal 3 8 2 7 2 2" xfId="34670" xr:uid="{00000000-0005-0000-0000-00003AC80000}"/>
    <cellStyle name="Normal 3 8 2 7 3" xfId="12740" xr:uid="{00000000-0005-0000-0000-00003BC80000}"/>
    <cellStyle name="Normal 3 8 2 7 3 2" xfId="39490" xr:uid="{00000000-0005-0000-0000-00003CC80000}"/>
    <cellStyle name="Normal 3 8 2 7 4" xfId="22463" xr:uid="{00000000-0005-0000-0000-00003DC80000}"/>
    <cellStyle name="Normal 3 8 2 7 4 2" xfId="49210" xr:uid="{00000000-0005-0000-0000-00003EC80000}"/>
    <cellStyle name="Normal 3 8 2 7 5" xfId="29819" xr:uid="{00000000-0005-0000-0000-00003FC80000}"/>
    <cellStyle name="Normal 3 8 2 8" xfId="5524" xr:uid="{00000000-0005-0000-0000-000040C80000}"/>
    <cellStyle name="Normal 3 8 2 8 2" xfId="32274" xr:uid="{00000000-0005-0000-0000-000041C80000}"/>
    <cellStyle name="Normal 3 8 2 9" xfId="10369" xr:uid="{00000000-0005-0000-0000-000042C80000}"/>
    <cellStyle name="Normal 3 8 2 9 2" xfId="37119" xr:uid="{00000000-0005-0000-0000-000043C80000}"/>
    <cellStyle name="Normal 3 8 3" xfId="596" xr:uid="{00000000-0005-0000-0000-000044C80000}"/>
    <cellStyle name="Normal 3 8 3 10" xfId="17674" xr:uid="{00000000-0005-0000-0000-000045C80000}"/>
    <cellStyle name="Normal 3 8 3 10 2" xfId="44421" xr:uid="{00000000-0005-0000-0000-000046C80000}"/>
    <cellStyle name="Normal 3 8 3 11" xfId="20132" xr:uid="{00000000-0005-0000-0000-000047C80000}"/>
    <cellStyle name="Normal 3 8 3 11 2" xfId="46879" xr:uid="{00000000-0005-0000-0000-000048C80000}"/>
    <cellStyle name="Normal 3 8 3 12" xfId="24998" xr:uid="{00000000-0005-0000-0000-000049C80000}"/>
    <cellStyle name="Normal 3 8 3 12 2" xfId="51744" xr:uid="{00000000-0005-0000-0000-00004AC80000}"/>
    <cellStyle name="Normal 3 8 3 13" xfId="27411" xr:uid="{00000000-0005-0000-0000-00004BC80000}"/>
    <cellStyle name="Normal 3 8 3 2" xfId="928" xr:uid="{00000000-0005-0000-0000-00004CC80000}"/>
    <cellStyle name="Normal 3 8 3 2 10" xfId="20370" xr:uid="{00000000-0005-0000-0000-00004DC80000}"/>
    <cellStyle name="Normal 3 8 3 2 10 2" xfId="47117" xr:uid="{00000000-0005-0000-0000-00004EC80000}"/>
    <cellStyle name="Normal 3 8 3 2 11" xfId="25236" xr:uid="{00000000-0005-0000-0000-00004FC80000}"/>
    <cellStyle name="Normal 3 8 3 2 11 2" xfId="51981" xr:uid="{00000000-0005-0000-0000-000050C80000}"/>
    <cellStyle name="Normal 3 8 3 2 12" xfId="27700" xr:uid="{00000000-0005-0000-0000-000051C80000}"/>
    <cellStyle name="Normal 3 8 3 2 2" xfId="1435" xr:uid="{00000000-0005-0000-0000-000052C80000}"/>
    <cellStyle name="Normal 3 8 3 2 2 10" xfId="28200" xr:uid="{00000000-0005-0000-0000-000053C80000}"/>
    <cellStyle name="Normal 3 8 3 2 2 2" xfId="2863" xr:uid="{00000000-0005-0000-0000-000054C80000}"/>
    <cellStyle name="Normal 3 8 3 2 2 2 2" xfId="5346" xr:uid="{00000000-0005-0000-0000-000055C80000}"/>
    <cellStyle name="Normal 3 8 3 2 2 2 2 2" xfId="10197" xr:uid="{00000000-0005-0000-0000-000056C80000}"/>
    <cellStyle name="Normal 3 8 3 2 2 2 2 2 2" xfId="36947" xr:uid="{00000000-0005-0000-0000-000057C80000}"/>
    <cellStyle name="Normal 3 8 3 2 2 2 2 3" xfId="14939" xr:uid="{00000000-0005-0000-0000-000058C80000}"/>
    <cellStyle name="Normal 3 8 3 2 2 2 2 3 2" xfId="41689" xr:uid="{00000000-0005-0000-0000-000059C80000}"/>
    <cellStyle name="Normal 3 8 3 2 2 2 2 4" xfId="24740" xr:uid="{00000000-0005-0000-0000-00005AC80000}"/>
    <cellStyle name="Normal 3 8 3 2 2 2 2 4 2" xfId="51487" xr:uid="{00000000-0005-0000-0000-00005BC80000}"/>
    <cellStyle name="Normal 3 8 3 2 2 2 2 5" xfId="32096" xr:uid="{00000000-0005-0000-0000-00005CC80000}"/>
    <cellStyle name="Normal 3 8 3 2 2 2 3" xfId="7723" xr:uid="{00000000-0005-0000-0000-00005DC80000}"/>
    <cellStyle name="Normal 3 8 3 2 2 2 3 2" xfId="34473" xr:uid="{00000000-0005-0000-0000-00005EC80000}"/>
    <cellStyle name="Normal 3 8 3 2 2 2 4" xfId="12569" xr:uid="{00000000-0005-0000-0000-00005FC80000}"/>
    <cellStyle name="Normal 3 8 3 2 2 2 4 2" xfId="39319" xr:uid="{00000000-0005-0000-0000-000060C80000}"/>
    <cellStyle name="Normal 3 8 3 2 2 2 5" xfId="17414" xr:uid="{00000000-0005-0000-0000-000061C80000}"/>
    <cellStyle name="Normal 3 8 3 2 2 2 5 2" xfId="44164" xr:uid="{00000000-0005-0000-0000-000062C80000}"/>
    <cellStyle name="Normal 3 8 3 2 2 2 6" xfId="19815" xr:uid="{00000000-0005-0000-0000-000063C80000}"/>
    <cellStyle name="Normal 3 8 3 2 2 2 6 2" xfId="46562" xr:uid="{00000000-0005-0000-0000-000064C80000}"/>
    <cellStyle name="Normal 3 8 3 2 2 2 7" xfId="22266" xr:uid="{00000000-0005-0000-0000-000065C80000}"/>
    <cellStyle name="Normal 3 8 3 2 2 2 7 2" xfId="49013" xr:uid="{00000000-0005-0000-0000-000066C80000}"/>
    <cellStyle name="Normal 3 8 3 2 2 2 8" xfId="27132" xr:uid="{00000000-0005-0000-0000-000067C80000}"/>
    <cellStyle name="Normal 3 8 3 2 2 2 8 2" xfId="53877" xr:uid="{00000000-0005-0000-0000-000068C80000}"/>
    <cellStyle name="Normal 3 8 3 2 2 2 9" xfId="29622" xr:uid="{00000000-0005-0000-0000-000069C80000}"/>
    <cellStyle name="Normal 3 8 3 2 2 3" xfId="3918" xr:uid="{00000000-0005-0000-0000-00006AC80000}"/>
    <cellStyle name="Normal 3 8 3 2 2 3 2" xfId="8775" xr:uid="{00000000-0005-0000-0000-00006BC80000}"/>
    <cellStyle name="Normal 3 8 3 2 2 3 2 2" xfId="35525" xr:uid="{00000000-0005-0000-0000-00006CC80000}"/>
    <cellStyle name="Normal 3 8 3 2 2 3 3" xfId="13517" xr:uid="{00000000-0005-0000-0000-00006DC80000}"/>
    <cellStyle name="Normal 3 8 3 2 2 3 3 2" xfId="40267" xr:uid="{00000000-0005-0000-0000-00006EC80000}"/>
    <cellStyle name="Normal 3 8 3 2 2 3 4" xfId="23318" xr:uid="{00000000-0005-0000-0000-00006FC80000}"/>
    <cellStyle name="Normal 3 8 3 2 2 3 4 2" xfId="50065" xr:uid="{00000000-0005-0000-0000-000070C80000}"/>
    <cellStyle name="Normal 3 8 3 2 2 3 5" xfId="30674" xr:uid="{00000000-0005-0000-0000-000071C80000}"/>
    <cellStyle name="Normal 3 8 3 2 2 4" xfId="6301" xr:uid="{00000000-0005-0000-0000-000072C80000}"/>
    <cellStyle name="Normal 3 8 3 2 2 4 2" xfId="33051" xr:uid="{00000000-0005-0000-0000-000073C80000}"/>
    <cellStyle name="Normal 3 8 3 2 2 5" xfId="11147" xr:uid="{00000000-0005-0000-0000-000074C80000}"/>
    <cellStyle name="Normal 3 8 3 2 2 5 2" xfId="37897" xr:uid="{00000000-0005-0000-0000-000075C80000}"/>
    <cellStyle name="Normal 3 8 3 2 2 6" xfId="15992" xr:uid="{00000000-0005-0000-0000-000076C80000}"/>
    <cellStyle name="Normal 3 8 3 2 2 6 2" xfId="42742" xr:uid="{00000000-0005-0000-0000-000077C80000}"/>
    <cellStyle name="Normal 3 8 3 2 2 7" xfId="18393" xr:uid="{00000000-0005-0000-0000-000078C80000}"/>
    <cellStyle name="Normal 3 8 3 2 2 7 2" xfId="45140" xr:uid="{00000000-0005-0000-0000-000079C80000}"/>
    <cellStyle name="Normal 3 8 3 2 2 8" xfId="20844" xr:uid="{00000000-0005-0000-0000-00007AC80000}"/>
    <cellStyle name="Normal 3 8 3 2 2 8 2" xfId="47591" xr:uid="{00000000-0005-0000-0000-00007BC80000}"/>
    <cellStyle name="Normal 3 8 3 2 2 9" xfId="25710" xr:uid="{00000000-0005-0000-0000-00007CC80000}"/>
    <cellStyle name="Normal 3 8 3 2 2 9 2" xfId="52455" xr:uid="{00000000-0005-0000-0000-00007DC80000}"/>
    <cellStyle name="Normal 3 8 3 2 3" xfId="1914" xr:uid="{00000000-0005-0000-0000-00007EC80000}"/>
    <cellStyle name="Normal 3 8 3 2 3 2" xfId="4397" xr:uid="{00000000-0005-0000-0000-00007FC80000}"/>
    <cellStyle name="Normal 3 8 3 2 3 2 2" xfId="9249" xr:uid="{00000000-0005-0000-0000-000080C80000}"/>
    <cellStyle name="Normal 3 8 3 2 3 2 2 2" xfId="35999" xr:uid="{00000000-0005-0000-0000-000081C80000}"/>
    <cellStyle name="Normal 3 8 3 2 3 2 3" xfId="13991" xr:uid="{00000000-0005-0000-0000-000082C80000}"/>
    <cellStyle name="Normal 3 8 3 2 3 2 3 2" xfId="40741" xr:uid="{00000000-0005-0000-0000-000083C80000}"/>
    <cellStyle name="Normal 3 8 3 2 3 2 4" xfId="23792" xr:uid="{00000000-0005-0000-0000-000084C80000}"/>
    <cellStyle name="Normal 3 8 3 2 3 2 4 2" xfId="50539" xr:uid="{00000000-0005-0000-0000-000085C80000}"/>
    <cellStyle name="Normal 3 8 3 2 3 2 5" xfId="31148" xr:uid="{00000000-0005-0000-0000-000086C80000}"/>
    <cellStyle name="Normal 3 8 3 2 3 3" xfId="6775" xr:uid="{00000000-0005-0000-0000-000087C80000}"/>
    <cellStyle name="Normal 3 8 3 2 3 3 2" xfId="33525" xr:uid="{00000000-0005-0000-0000-000088C80000}"/>
    <cellStyle name="Normal 3 8 3 2 3 4" xfId="11621" xr:uid="{00000000-0005-0000-0000-000089C80000}"/>
    <cellStyle name="Normal 3 8 3 2 3 4 2" xfId="38371" xr:uid="{00000000-0005-0000-0000-00008AC80000}"/>
    <cellStyle name="Normal 3 8 3 2 3 5" xfId="16466" xr:uid="{00000000-0005-0000-0000-00008BC80000}"/>
    <cellStyle name="Normal 3 8 3 2 3 5 2" xfId="43216" xr:uid="{00000000-0005-0000-0000-00008CC80000}"/>
    <cellStyle name="Normal 3 8 3 2 3 6" xfId="18867" xr:uid="{00000000-0005-0000-0000-00008DC80000}"/>
    <cellStyle name="Normal 3 8 3 2 3 6 2" xfId="45614" xr:uid="{00000000-0005-0000-0000-00008EC80000}"/>
    <cellStyle name="Normal 3 8 3 2 3 7" xfId="21318" xr:uid="{00000000-0005-0000-0000-00008FC80000}"/>
    <cellStyle name="Normal 3 8 3 2 3 7 2" xfId="48065" xr:uid="{00000000-0005-0000-0000-000090C80000}"/>
    <cellStyle name="Normal 3 8 3 2 3 8" xfId="26184" xr:uid="{00000000-0005-0000-0000-000091C80000}"/>
    <cellStyle name="Normal 3 8 3 2 3 8 2" xfId="52929" xr:uid="{00000000-0005-0000-0000-000092C80000}"/>
    <cellStyle name="Normal 3 8 3 2 3 9" xfId="28674" xr:uid="{00000000-0005-0000-0000-000093C80000}"/>
    <cellStyle name="Normal 3 8 3 2 4" xfId="2389" xr:uid="{00000000-0005-0000-0000-000094C80000}"/>
    <cellStyle name="Normal 3 8 3 2 4 2" xfId="4872" xr:uid="{00000000-0005-0000-0000-000095C80000}"/>
    <cellStyle name="Normal 3 8 3 2 4 2 2" xfId="9723" xr:uid="{00000000-0005-0000-0000-000096C80000}"/>
    <cellStyle name="Normal 3 8 3 2 4 2 2 2" xfId="36473" xr:uid="{00000000-0005-0000-0000-000097C80000}"/>
    <cellStyle name="Normal 3 8 3 2 4 2 3" xfId="14465" xr:uid="{00000000-0005-0000-0000-000098C80000}"/>
    <cellStyle name="Normal 3 8 3 2 4 2 3 2" xfId="41215" xr:uid="{00000000-0005-0000-0000-000099C80000}"/>
    <cellStyle name="Normal 3 8 3 2 4 2 4" xfId="24266" xr:uid="{00000000-0005-0000-0000-00009AC80000}"/>
    <cellStyle name="Normal 3 8 3 2 4 2 4 2" xfId="51013" xr:uid="{00000000-0005-0000-0000-00009BC80000}"/>
    <cellStyle name="Normal 3 8 3 2 4 2 5" xfId="31622" xr:uid="{00000000-0005-0000-0000-00009CC80000}"/>
    <cellStyle name="Normal 3 8 3 2 4 3" xfId="7249" xr:uid="{00000000-0005-0000-0000-00009DC80000}"/>
    <cellStyle name="Normal 3 8 3 2 4 3 2" xfId="33999" xr:uid="{00000000-0005-0000-0000-00009EC80000}"/>
    <cellStyle name="Normal 3 8 3 2 4 4" xfId="12095" xr:uid="{00000000-0005-0000-0000-00009FC80000}"/>
    <cellStyle name="Normal 3 8 3 2 4 4 2" xfId="38845" xr:uid="{00000000-0005-0000-0000-0000A0C80000}"/>
    <cellStyle name="Normal 3 8 3 2 4 5" xfId="16940" xr:uid="{00000000-0005-0000-0000-0000A1C80000}"/>
    <cellStyle name="Normal 3 8 3 2 4 5 2" xfId="43690" xr:uid="{00000000-0005-0000-0000-0000A2C80000}"/>
    <cellStyle name="Normal 3 8 3 2 4 6" xfId="19341" xr:uid="{00000000-0005-0000-0000-0000A3C80000}"/>
    <cellStyle name="Normal 3 8 3 2 4 6 2" xfId="46088" xr:uid="{00000000-0005-0000-0000-0000A4C80000}"/>
    <cellStyle name="Normal 3 8 3 2 4 7" xfId="21792" xr:uid="{00000000-0005-0000-0000-0000A5C80000}"/>
    <cellStyle name="Normal 3 8 3 2 4 7 2" xfId="48539" xr:uid="{00000000-0005-0000-0000-0000A6C80000}"/>
    <cellStyle name="Normal 3 8 3 2 4 8" xfId="26658" xr:uid="{00000000-0005-0000-0000-0000A7C80000}"/>
    <cellStyle name="Normal 3 8 3 2 4 8 2" xfId="53403" xr:uid="{00000000-0005-0000-0000-0000A8C80000}"/>
    <cellStyle name="Normal 3 8 3 2 4 9" xfId="29148" xr:uid="{00000000-0005-0000-0000-0000A9C80000}"/>
    <cellStyle name="Normal 3 8 3 2 5" xfId="3416" xr:uid="{00000000-0005-0000-0000-0000AAC80000}"/>
    <cellStyle name="Normal 3 8 3 2 5 2" xfId="8275" xr:uid="{00000000-0005-0000-0000-0000ABC80000}"/>
    <cellStyle name="Normal 3 8 3 2 5 2 2" xfId="35025" xr:uid="{00000000-0005-0000-0000-0000ACC80000}"/>
    <cellStyle name="Normal 3 8 3 2 5 3" xfId="13043" xr:uid="{00000000-0005-0000-0000-0000ADC80000}"/>
    <cellStyle name="Normal 3 8 3 2 5 3 2" xfId="39793" xr:uid="{00000000-0005-0000-0000-0000AEC80000}"/>
    <cellStyle name="Normal 3 8 3 2 5 4" xfId="22818" xr:uid="{00000000-0005-0000-0000-0000AFC80000}"/>
    <cellStyle name="Normal 3 8 3 2 5 4 2" xfId="49565" xr:uid="{00000000-0005-0000-0000-0000B0C80000}"/>
    <cellStyle name="Normal 3 8 3 2 5 5" xfId="30174" xr:uid="{00000000-0005-0000-0000-0000B1C80000}"/>
    <cellStyle name="Normal 3 8 3 2 6" xfId="5827" xr:uid="{00000000-0005-0000-0000-0000B2C80000}"/>
    <cellStyle name="Normal 3 8 3 2 6 2" xfId="32577" xr:uid="{00000000-0005-0000-0000-0000B3C80000}"/>
    <cellStyle name="Normal 3 8 3 2 7" xfId="10673" xr:uid="{00000000-0005-0000-0000-0000B4C80000}"/>
    <cellStyle name="Normal 3 8 3 2 7 2" xfId="37423" xr:uid="{00000000-0005-0000-0000-0000B5C80000}"/>
    <cellStyle name="Normal 3 8 3 2 8" xfId="15518" xr:uid="{00000000-0005-0000-0000-0000B6C80000}"/>
    <cellStyle name="Normal 3 8 3 2 8 2" xfId="42268" xr:uid="{00000000-0005-0000-0000-0000B7C80000}"/>
    <cellStyle name="Normal 3 8 3 2 9" xfId="17917" xr:uid="{00000000-0005-0000-0000-0000B8C80000}"/>
    <cellStyle name="Normal 3 8 3 2 9 2" xfId="44664" xr:uid="{00000000-0005-0000-0000-0000B9C80000}"/>
    <cellStyle name="Normal 3 8 3 3" xfId="1196" xr:uid="{00000000-0005-0000-0000-0000BAC80000}"/>
    <cellStyle name="Normal 3 8 3 3 10" xfId="27963" xr:uid="{00000000-0005-0000-0000-0000BBC80000}"/>
    <cellStyle name="Normal 3 8 3 3 2" xfId="2626" xr:uid="{00000000-0005-0000-0000-0000BCC80000}"/>
    <cellStyle name="Normal 3 8 3 3 2 2" xfId="5109" xr:uid="{00000000-0005-0000-0000-0000BDC80000}"/>
    <cellStyle name="Normal 3 8 3 3 2 2 2" xfId="9960" xr:uid="{00000000-0005-0000-0000-0000BEC80000}"/>
    <cellStyle name="Normal 3 8 3 3 2 2 2 2" xfId="36710" xr:uid="{00000000-0005-0000-0000-0000BFC80000}"/>
    <cellStyle name="Normal 3 8 3 3 2 2 3" xfId="14702" xr:uid="{00000000-0005-0000-0000-0000C0C80000}"/>
    <cellStyle name="Normal 3 8 3 3 2 2 3 2" xfId="41452" xr:uid="{00000000-0005-0000-0000-0000C1C80000}"/>
    <cellStyle name="Normal 3 8 3 3 2 2 4" xfId="24503" xr:uid="{00000000-0005-0000-0000-0000C2C80000}"/>
    <cellStyle name="Normal 3 8 3 3 2 2 4 2" xfId="51250" xr:uid="{00000000-0005-0000-0000-0000C3C80000}"/>
    <cellStyle name="Normal 3 8 3 3 2 2 5" xfId="31859" xr:uid="{00000000-0005-0000-0000-0000C4C80000}"/>
    <cellStyle name="Normal 3 8 3 3 2 3" xfId="7486" xr:uid="{00000000-0005-0000-0000-0000C5C80000}"/>
    <cellStyle name="Normal 3 8 3 3 2 3 2" xfId="34236" xr:uid="{00000000-0005-0000-0000-0000C6C80000}"/>
    <cellStyle name="Normal 3 8 3 3 2 4" xfId="12332" xr:uid="{00000000-0005-0000-0000-0000C7C80000}"/>
    <cellStyle name="Normal 3 8 3 3 2 4 2" xfId="39082" xr:uid="{00000000-0005-0000-0000-0000C8C80000}"/>
    <cellStyle name="Normal 3 8 3 3 2 5" xfId="17177" xr:uid="{00000000-0005-0000-0000-0000C9C80000}"/>
    <cellStyle name="Normal 3 8 3 3 2 5 2" xfId="43927" xr:uid="{00000000-0005-0000-0000-0000CAC80000}"/>
    <cellStyle name="Normal 3 8 3 3 2 6" xfId="19578" xr:uid="{00000000-0005-0000-0000-0000CBC80000}"/>
    <cellStyle name="Normal 3 8 3 3 2 6 2" xfId="46325" xr:uid="{00000000-0005-0000-0000-0000CCC80000}"/>
    <cellStyle name="Normal 3 8 3 3 2 7" xfId="22029" xr:uid="{00000000-0005-0000-0000-0000CDC80000}"/>
    <cellStyle name="Normal 3 8 3 3 2 7 2" xfId="48776" xr:uid="{00000000-0005-0000-0000-0000CEC80000}"/>
    <cellStyle name="Normal 3 8 3 3 2 8" xfId="26895" xr:uid="{00000000-0005-0000-0000-0000CFC80000}"/>
    <cellStyle name="Normal 3 8 3 3 2 8 2" xfId="53640" xr:uid="{00000000-0005-0000-0000-0000D0C80000}"/>
    <cellStyle name="Normal 3 8 3 3 2 9" xfId="29385" xr:uid="{00000000-0005-0000-0000-0000D1C80000}"/>
    <cellStyle name="Normal 3 8 3 3 3" xfId="3680" xr:uid="{00000000-0005-0000-0000-0000D2C80000}"/>
    <cellStyle name="Normal 3 8 3 3 3 2" xfId="8538" xr:uid="{00000000-0005-0000-0000-0000D3C80000}"/>
    <cellStyle name="Normal 3 8 3 3 3 2 2" xfId="35288" xr:uid="{00000000-0005-0000-0000-0000D4C80000}"/>
    <cellStyle name="Normal 3 8 3 3 3 3" xfId="13280" xr:uid="{00000000-0005-0000-0000-0000D5C80000}"/>
    <cellStyle name="Normal 3 8 3 3 3 3 2" xfId="40030" xr:uid="{00000000-0005-0000-0000-0000D6C80000}"/>
    <cellStyle name="Normal 3 8 3 3 3 4" xfId="23081" xr:uid="{00000000-0005-0000-0000-0000D7C80000}"/>
    <cellStyle name="Normal 3 8 3 3 3 4 2" xfId="49828" xr:uid="{00000000-0005-0000-0000-0000D8C80000}"/>
    <cellStyle name="Normal 3 8 3 3 3 5" xfId="30437" xr:uid="{00000000-0005-0000-0000-0000D9C80000}"/>
    <cellStyle name="Normal 3 8 3 3 4" xfId="6064" xr:uid="{00000000-0005-0000-0000-0000DAC80000}"/>
    <cellStyle name="Normal 3 8 3 3 4 2" xfId="32814" xr:uid="{00000000-0005-0000-0000-0000DBC80000}"/>
    <cellStyle name="Normal 3 8 3 3 5" xfId="10910" xr:uid="{00000000-0005-0000-0000-0000DCC80000}"/>
    <cellStyle name="Normal 3 8 3 3 5 2" xfId="37660" xr:uid="{00000000-0005-0000-0000-0000DDC80000}"/>
    <cellStyle name="Normal 3 8 3 3 6" xfId="15755" xr:uid="{00000000-0005-0000-0000-0000DEC80000}"/>
    <cellStyle name="Normal 3 8 3 3 6 2" xfId="42505" xr:uid="{00000000-0005-0000-0000-0000DFC80000}"/>
    <cellStyle name="Normal 3 8 3 3 7" xfId="18156" xr:uid="{00000000-0005-0000-0000-0000E0C80000}"/>
    <cellStyle name="Normal 3 8 3 3 7 2" xfId="44903" xr:uid="{00000000-0005-0000-0000-0000E1C80000}"/>
    <cellStyle name="Normal 3 8 3 3 8" xfId="20607" xr:uid="{00000000-0005-0000-0000-0000E2C80000}"/>
    <cellStyle name="Normal 3 8 3 3 8 2" xfId="47354" xr:uid="{00000000-0005-0000-0000-0000E3C80000}"/>
    <cellStyle name="Normal 3 8 3 3 9" xfId="25473" xr:uid="{00000000-0005-0000-0000-0000E4C80000}"/>
    <cellStyle name="Normal 3 8 3 3 9 2" xfId="52218" xr:uid="{00000000-0005-0000-0000-0000E5C80000}"/>
    <cellStyle name="Normal 3 8 3 4" xfId="1676" xr:uid="{00000000-0005-0000-0000-0000E6C80000}"/>
    <cellStyle name="Normal 3 8 3 4 2" xfId="4159" xr:uid="{00000000-0005-0000-0000-0000E7C80000}"/>
    <cellStyle name="Normal 3 8 3 4 2 2" xfId="9012" xr:uid="{00000000-0005-0000-0000-0000E8C80000}"/>
    <cellStyle name="Normal 3 8 3 4 2 2 2" xfId="35762" xr:uid="{00000000-0005-0000-0000-0000E9C80000}"/>
    <cellStyle name="Normal 3 8 3 4 2 3" xfId="13754" xr:uid="{00000000-0005-0000-0000-0000EAC80000}"/>
    <cellStyle name="Normal 3 8 3 4 2 3 2" xfId="40504" xr:uid="{00000000-0005-0000-0000-0000EBC80000}"/>
    <cellStyle name="Normal 3 8 3 4 2 4" xfId="23555" xr:uid="{00000000-0005-0000-0000-0000ECC80000}"/>
    <cellStyle name="Normal 3 8 3 4 2 4 2" xfId="50302" xr:uid="{00000000-0005-0000-0000-0000EDC80000}"/>
    <cellStyle name="Normal 3 8 3 4 2 5" xfId="30911" xr:uid="{00000000-0005-0000-0000-0000EEC80000}"/>
    <cellStyle name="Normal 3 8 3 4 3" xfId="6538" xr:uid="{00000000-0005-0000-0000-0000EFC80000}"/>
    <cellStyle name="Normal 3 8 3 4 3 2" xfId="33288" xr:uid="{00000000-0005-0000-0000-0000F0C80000}"/>
    <cellStyle name="Normal 3 8 3 4 4" xfId="11384" xr:uid="{00000000-0005-0000-0000-0000F1C80000}"/>
    <cellStyle name="Normal 3 8 3 4 4 2" xfId="38134" xr:uid="{00000000-0005-0000-0000-0000F2C80000}"/>
    <cellStyle name="Normal 3 8 3 4 5" xfId="16229" xr:uid="{00000000-0005-0000-0000-0000F3C80000}"/>
    <cellStyle name="Normal 3 8 3 4 5 2" xfId="42979" xr:uid="{00000000-0005-0000-0000-0000F4C80000}"/>
    <cellStyle name="Normal 3 8 3 4 6" xfId="18630" xr:uid="{00000000-0005-0000-0000-0000F5C80000}"/>
    <cellStyle name="Normal 3 8 3 4 6 2" xfId="45377" xr:uid="{00000000-0005-0000-0000-0000F6C80000}"/>
    <cellStyle name="Normal 3 8 3 4 7" xfId="21081" xr:uid="{00000000-0005-0000-0000-0000F7C80000}"/>
    <cellStyle name="Normal 3 8 3 4 7 2" xfId="47828" xr:uid="{00000000-0005-0000-0000-0000F8C80000}"/>
    <cellStyle name="Normal 3 8 3 4 8" xfId="25947" xr:uid="{00000000-0005-0000-0000-0000F9C80000}"/>
    <cellStyle name="Normal 3 8 3 4 8 2" xfId="52692" xr:uid="{00000000-0005-0000-0000-0000FAC80000}"/>
    <cellStyle name="Normal 3 8 3 4 9" xfId="28437" xr:uid="{00000000-0005-0000-0000-0000FBC80000}"/>
    <cellStyle name="Normal 3 8 3 5" xfId="2152" xr:uid="{00000000-0005-0000-0000-0000FCC80000}"/>
    <cellStyle name="Normal 3 8 3 5 2" xfId="4635" xr:uid="{00000000-0005-0000-0000-0000FDC80000}"/>
    <cellStyle name="Normal 3 8 3 5 2 2" xfId="9486" xr:uid="{00000000-0005-0000-0000-0000FEC80000}"/>
    <cellStyle name="Normal 3 8 3 5 2 2 2" xfId="36236" xr:uid="{00000000-0005-0000-0000-0000FFC80000}"/>
    <cellStyle name="Normal 3 8 3 5 2 3" xfId="14228" xr:uid="{00000000-0005-0000-0000-000000C90000}"/>
    <cellStyle name="Normal 3 8 3 5 2 3 2" xfId="40978" xr:uid="{00000000-0005-0000-0000-000001C90000}"/>
    <cellStyle name="Normal 3 8 3 5 2 4" xfId="24029" xr:uid="{00000000-0005-0000-0000-000002C90000}"/>
    <cellStyle name="Normal 3 8 3 5 2 4 2" xfId="50776" xr:uid="{00000000-0005-0000-0000-000003C90000}"/>
    <cellStyle name="Normal 3 8 3 5 2 5" xfId="31385" xr:uid="{00000000-0005-0000-0000-000004C90000}"/>
    <cellStyle name="Normal 3 8 3 5 3" xfId="7012" xr:uid="{00000000-0005-0000-0000-000005C90000}"/>
    <cellStyle name="Normal 3 8 3 5 3 2" xfId="33762" xr:uid="{00000000-0005-0000-0000-000006C90000}"/>
    <cellStyle name="Normal 3 8 3 5 4" xfId="11858" xr:uid="{00000000-0005-0000-0000-000007C90000}"/>
    <cellStyle name="Normal 3 8 3 5 4 2" xfId="38608" xr:uid="{00000000-0005-0000-0000-000008C90000}"/>
    <cellStyle name="Normal 3 8 3 5 5" xfId="16703" xr:uid="{00000000-0005-0000-0000-000009C90000}"/>
    <cellStyle name="Normal 3 8 3 5 5 2" xfId="43453" xr:uid="{00000000-0005-0000-0000-00000AC90000}"/>
    <cellStyle name="Normal 3 8 3 5 6" xfId="19104" xr:uid="{00000000-0005-0000-0000-00000BC90000}"/>
    <cellStyle name="Normal 3 8 3 5 6 2" xfId="45851" xr:uid="{00000000-0005-0000-0000-00000CC90000}"/>
    <cellStyle name="Normal 3 8 3 5 7" xfId="21555" xr:uid="{00000000-0005-0000-0000-00000DC90000}"/>
    <cellStyle name="Normal 3 8 3 5 7 2" xfId="48302" xr:uid="{00000000-0005-0000-0000-00000EC90000}"/>
    <cellStyle name="Normal 3 8 3 5 8" xfId="26421" xr:uid="{00000000-0005-0000-0000-00000FC90000}"/>
    <cellStyle name="Normal 3 8 3 5 8 2" xfId="53166" xr:uid="{00000000-0005-0000-0000-000010C90000}"/>
    <cellStyle name="Normal 3 8 3 5 9" xfId="28911" xr:uid="{00000000-0005-0000-0000-000011C90000}"/>
    <cellStyle name="Normal 3 8 3 6" xfId="3127" xr:uid="{00000000-0005-0000-0000-000012C90000}"/>
    <cellStyle name="Normal 3 8 3 6 2" xfId="7986" xr:uid="{00000000-0005-0000-0000-000013C90000}"/>
    <cellStyle name="Normal 3 8 3 6 2 2" xfId="34736" xr:uid="{00000000-0005-0000-0000-000014C90000}"/>
    <cellStyle name="Normal 3 8 3 6 3" xfId="12806" xr:uid="{00000000-0005-0000-0000-000015C90000}"/>
    <cellStyle name="Normal 3 8 3 6 3 2" xfId="39556" xr:uid="{00000000-0005-0000-0000-000016C90000}"/>
    <cellStyle name="Normal 3 8 3 6 4" xfId="22529" xr:uid="{00000000-0005-0000-0000-000017C90000}"/>
    <cellStyle name="Normal 3 8 3 6 4 2" xfId="49276" xr:uid="{00000000-0005-0000-0000-000018C90000}"/>
    <cellStyle name="Normal 3 8 3 6 5" xfId="29885" xr:uid="{00000000-0005-0000-0000-000019C90000}"/>
    <cellStyle name="Normal 3 8 3 7" xfId="5590" xr:uid="{00000000-0005-0000-0000-00001AC90000}"/>
    <cellStyle name="Normal 3 8 3 7 2" xfId="32340" xr:uid="{00000000-0005-0000-0000-00001BC90000}"/>
    <cellStyle name="Normal 3 8 3 8" xfId="10435" xr:uid="{00000000-0005-0000-0000-00001CC90000}"/>
    <cellStyle name="Normal 3 8 3 8 2" xfId="37185" xr:uid="{00000000-0005-0000-0000-00001DC90000}"/>
    <cellStyle name="Normal 3 8 3 9" xfId="15281" xr:uid="{00000000-0005-0000-0000-00001EC90000}"/>
    <cellStyle name="Normal 3 8 3 9 2" xfId="42031" xr:uid="{00000000-0005-0000-0000-00001FC90000}"/>
    <cellStyle name="Normal 3 8 4" xfId="664" xr:uid="{00000000-0005-0000-0000-000020C90000}"/>
    <cellStyle name="Normal 3 8 4 10" xfId="17711" xr:uid="{00000000-0005-0000-0000-000021C90000}"/>
    <cellStyle name="Normal 3 8 4 10 2" xfId="44458" xr:uid="{00000000-0005-0000-0000-000022C90000}"/>
    <cellStyle name="Normal 3 8 4 11" xfId="20167" xr:uid="{00000000-0005-0000-0000-000023C90000}"/>
    <cellStyle name="Normal 3 8 4 11 2" xfId="46914" xr:uid="{00000000-0005-0000-0000-000024C90000}"/>
    <cellStyle name="Normal 3 8 4 12" xfId="25033" xr:uid="{00000000-0005-0000-0000-000025C90000}"/>
    <cellStyle name="Normal 3 8 4 12 2" xfId="51779" xr:uid="{00000000-0005-0000-0000-000026C90000}"/>
    <cellStyle name="Normal 3 8 4 13" xfId="27475" xr:uid="{00000000-0005-0000-0000-000027C90000}"/>
    <cellStyle name="Normal 3 8 4 2" xfId="977" xr:uid="{00000000-0005-0000-0000-000028C90000}"/>
    <cellStyle name="Normal 3 8 4 2 10" xfId="20405" xr:uid="{00000000-0005-0000-0000-000029C90000}"/>
    <cellStyle name="Normal 3 8 4 2 10 2" xfId="47152" xr:uid="{00000000-0005-0000-0000-00002AC90000}"/>
    <cellStyle name="Normal 3 8 4 2 11" xfId="25271" xr:uid="{00000000-0005-0000-0000-00002BC90000}"/>
    <cellStyle name="Normal 3 8 4 2 11 2" xfId="52016" xr:uid="{00000000-0005-0000-0000-00002CC90000}"/>
    <cellStyle name="Normal 3 8 4 2 12" xfId="27745" xr:uid="{00000000-0005-0000-0000-00002DC90000}"/>
    <cellStyle name="Normal 3 8 4 2 2" xfId="1470" xr:uid="{00000000-0005-0000-0000-00002EC90000}"/>
    <cellStyle name="Normal 3 8 4 2 2 10" xfId="28235" xr:uid="{00000000-0005-0000-0000-00002FC90000}"/>
    <cellStyle name="Normal 3 8 4 2 2 2" xfId="2898" xr:uid="{00000000-0005-0000-0000-000030C90000}"/>
    <cellStyle name="Normal 3 8 4 2 2 2 2" xfId="5381" xr:uid="{00000000-0005-0000-0000-000031C90000}"/>
    <cellStyle name="Normal 3 8 4 2 2 2 2 2" xfId="10232" xr:uid="{00000000-0005-0000-0000-000032C90000}"/>
    <cellStyle name="Normal 3 8 4 2 2 2 2 2 2" xfId="36982" xr:uid="{00000000-0005-0000-0000-000033C90000}"/>
    <cellStyle name="Normal 3 8 4 2 2 2 2 3" xfId="14974" xr:uid="{00000000-0005-0000-0000-000034C90000}"/>
    <cellStyle name="Normal 3 8 4 2 2 2 2 3 2" xfId="41724" xr:uid="{00000000-0005-0000-0000-000035C90000}"/>
    <cellStyle name="Normal 3 8 4 2 2 2 2 4" xfId="24775" xr:uid="{00000000-0005-0000-0000-000036C90000}"/>
    <cellStyle name="Normal 3 8 4 2 2 2 2 4 2" xfId="51522" xr:uid="{00000000-0005-0000-0000-000037C90000}"/>
    <cellStyle name="Normal 3 8 4 2 2 2 2 5" xfId="32131" xr:uid="{00000000-0005-0000-0000-000038C90000}"/>
    <cellStyle name="Normal 3 8 4 2 2 2 3" xfId="7758" xr:uid="{00000000-0005-0000-0000-000039C90000}"/>
    <cellStyle name="Normal 3 8 4 2 2 2 3 2" xfId="34508" xr:uid="{00000000-0005-0000-0000-00003AC90000}"/>
    <cellStyle name="Normal 3 8 4 2 2 2 4" xfId="12604" xr:uid="{00000000-0005-0000-0000-00003BC90000}"/>
    <cellStyle name="Normal 3 8 4 2 2 2 4 2" xfId="39354" xr:uid="{00000000-0005-0000-0000-00003CC90000}"/>
    <cellStyle name="Normal 3 8 4 2 2 2 5" xfId="17449" xr:uid="{00000000-0005-0000-0000-00003DC90000}"/>
    <cellStyle name="Normal 3 8 4 2 2 2 5 2" xfId="44199" xr:uid="{00000000-0005-0000-0000-00003EC90000}"/>
    <cellStyle name="Normal 3 8 4 2 2 2 6" xfId="19850" xr:uid="{00000000-0005-0000-0000-00003FC90000}"/>
    <cellStyle name="Normal 3 8 4 2 2 2 6 2" xfId="46597" xr:uid="{00000000-0005-0000-0000-000040C90000}"/>
    <cellStyle name="Normal 3 8 4 2 2 2 7" xfId="22301" xr:uid="{00000000-0005-0000-0000-000041C90000}"/>
    <cellStyle name="Normal 3 8 4 2 2 2 7 2" xfId="49048" xr:uid="{00000000-0005-0000-0000-000042C90000}"/>
    <cellStyle name="Normal 3 8 4 2 2 2 8" xfId="27167" xr:uid="{00000000-0005-0000-0000-000043C90000}"/>
    <cellStyle name="Normal 3 8 4 2 2 2 8 2" xfId="53912" xr:uid="{00000000-0005-0000-0000-000044C90000}"/>
    <cellStyle name="Normal 3 8 4 2 2 2 9" xfId="29657" xr:uid="{00000000-0005-0000-0000-000045C90000}"/>
    <cellStyle name="Normal 3 8 4 2 2 3" xfId="3953" xr:uid="{00000000-0005-0000-0000-000046C90000}"/>
    <cellStyle name="Normal 3 8 4 2 2 3 2" xfId="8810" xr:uid="{00000000-0005-0000-0000-000047C90000}"/>
    <cellStyle name="Normal 3 8 4 2 2 3 2 2" xfId="35560" xr:uid="{00000000-0005-0000-0000-000048C90000}"/>
    <cellStyle name="Normal 3 8 4 2 2 3 3" xfId="13552" xr:uid="{00000000-0005-0000-0000-000049C90000}"/>
    <cellStyle name="Normal 3 8 4 2 2 3 3 2" xfId="40302" xr:uid="{00000000-0005-0000-0000-00004AC90000}"/>
    <cellStyle name="Normal 3 8 4 2 2 3 4" xfId="23353" xr:uid="{00000000-0005-0000-0000-00004BC90000}"/>
    <cellStyle name="Normal 3 8 4 2 2 3 4 2" xfId="50100" xr:uid="{00000000-0005-0000-0000-00004CC90000}"/>
    <cellStyle name="Normal 3 8 4 2 2 3 5" xfId="30709" xr:uid="{00000000-0005-0000-0000-00004DC90000}"/>
    <cellStyle name="Normal 3 8 4 2 2 4" xfId="6336" xr:uid="{00000000-0005-0000-0000-00004EC90000}"/>
    <cellStyle name="Normal 3 8 4 2 2 4 2" xfId="33086" xr:uid="{00000000-0005-0000-0000-00004FC90000}"/>
    <cellStyle name="Normal 3 8 4 2 2 5" xfId="11182" xr:uid="{00000000-0005-0000-0000-000050C90000}"/>
    <cellStyle name="Normal 3 8 4 2 2 5 2" xfId="37932" xr:uid="{00000000-0005-0000-0000-000051C90000}"/>
    <cellStyle name="Normal 3 8 4 2 2 6" xfId="16027" xr:uid="{00000000-0005-0000-0000-000052C90000}"/>
    <cellStyle name="Normal 3 8 4 2 2 6 2" xfId="42777" xr:uid="{00000000-0005-0000-0000-000053C90000}"/>
    <cellStyle name="Normal 3 8 4 2 2 7" xfId="18428" xr:uid="{00000000-0005-0000-0000-000054C90000}"/>
    <cellStyle name="Normal 3 8 4 2 2 7 2" xfId="45175" xr:uid="{00000000-0005-0000-0000-000055C90000}"/>
    <cellStyle name="Normal 3 8 4 2 2 8" xfId="20879" xr:uid="{00000000-0005-0000-0000-000056C90000}"/>
    <cellStyle name="Normal 3 8 4 2 2 8 2" xfId="47626" xr:uid="{00000000-0005-0000-0000-000057C90000}"/>
    <cellStyle name="Normal 3 8 4 2 2 9" xfId="25745" xr:uid="{00000000-0005-0000-0000-000058C90000}"/>
    <cellStyle name="Normal 3 8 4 2 2 9 2" xfId="52490" xr:uid="{00000000-0005-0000-0000-000059C90000}"/>
    <cellStyle name="Normal 3 8 4 2 3" xfId="1949" xr:uid="{00000000-0005-0000-0000-00005AC90000}"/>
    <cellStyle name="Normal 3 8 4 2 3 2" xfId="4432" xr:uid="{00000000-0005-0000-0000-00005BC90000}"/>
    <cellStyle name="Normal 3 8 4 2 3 2 2" xfId="9284" xr:uid="{00000000-0005-0000-0000-00005CC90000}"/>
    <cellStyle name="Normal 3 8 4 2 3 2 2 2" xfId="36034" xr:uid="{00000000-0005-0000-0000-00005DC90000}"/>
    <cellStyle name="Normal 3 8 4 2 3 2 3" xfId="14026" xr:uid="{00000000-0005-0000-0000-00005EC90000}"/>
    <cellStyle name="Normal 3 8 4 2 3 2 3 2" xfId="40776" xr:uid="{00000000-0005-0000-0000-00005FC90000}"/>
    <cellStyle name="Normal 3 8 4 2 3 2 4" xfId="23827" xr:uid="{00000000-0005-0000-0000-000060C90000}"/>
    <cellStyle name="Normal 3 8 4 2 3 2 4 2" xfId="50574" xr:uid="{00000000-0005-0000-0000-000061C90000}"/>
    <cellStyle name="Normal 3 8 4 2 3 2 5" xfId="31183" xr:uid="{00000000-0005-0000-0000-000062C90000}"/>
    <cellStyle name="Normal 3 8 4 2 3 3" xfId="6810" xr:uid="{00000000-0005-0000-0000-000063C90000}"/>
    <cellStyle name="Normal 3 8 4 2 3 3 2" xfId="33560" xr:uid="{00000000-0005-0000-0000-000064C90000}"/>
    <cellStyle name="Normal 3 8 4 2 3 4" xfId="11656" xr:uid="{00000000-0005-0000-0000-000065C90000}"/>
    <cellStyle name="Normal 3 8 4 2 3 4 2" xfId="38406" xr:uid="{00000000-0005-0000-0000-000066C90000}"/>
    <cellStyle name="Normal 3 8 4 2 3 5" xfId="16501" xr:uid="{00000000-0005-0000-0000-000067C90000}"/>
    <cellStyle name="Normal 3 8 4 2 3 5 2" xfId="43251" xr:uid="{00000000-0005-0000-0000-000068C90000}"/>
    <cellStyle name="Normal 3 8 4 2 3 6" xfId="18902" xr:uid="{00000000-0005-0000-0000-000069C90000}"/>
    <cellStyle name="Normal 3 8 4 2 3 6 2" xfId="45649" xr:uid="{00000000-0005-0000-0000-00006AC90000}"/>
    <cellStyle name="Normal 3 8 4 2 3 7" xfId="21353" xr:uid="{00000000-0005-0000-0000-00006BC90000}"/>
    <cellStyle name="Normal 3 8 4 2 3 7 2" xfId="48100" xr:uid="{00000000-0005-0000-0000-00006CC90000}"/>
    <cellStyle name="Normal 3 8 4 2 3 8" xfId="26219" xr:uid="{00000000-0005-0000-0000-00006DC90000}"/>
    <cellStyle name="Normal 3 8 4 2 3 8 2" xfId="52964" xr:uid="{00000000-0005-0000-0000-00006EC90000}"/>
    <cellStyle name="Normal 3 8 4 2 3 9" xfId="28709" xr:uid="{00000000-0005-0000-0000-00006FC90000}"/>
    <cellStyle name="Normal 3 8 4 2 4" xfId="2424" xr:uid="{00000000-0005-0000-0000-000070C90000}"/>
    <cellStyle name="Normal 3 8 4 2 4 2" xfId="4907" xr:uid="{00000000-0005-0000-0000-000071C90000}"/>
    <cellStyle name="Normal 3 8 4 2 4 2 2" xfId="9758" xr:uid="{00000000-0005-0000-0000-000072C90000}"/>
    <cellStyle name="Normal 3 8 4 2 4 2 2 2" xfId="36508" xr:uid="{00000000-0005-0000-0000-000073C90000}"/>
    <cellStyle name="Normal 3 8 4 2 4 2 3" xfId="14500" xr:uid="{00000000-0005-0000-0000-000074C90000}"/>
    <cellStyle name="Normal 3 8 4 2 4 2 3 2" xfId="41250" xr:uid="{00000000-0005-0000-0000-000075C90000}"/>
    <cellStyle name="Normal 3 8 4 2 4 2 4" xfId="24301" xr:uid="{00000000-0005-0000-0000-000076C90000}"/>
    <cellStyle name="Normal 3 8 4 2 4 2 4 2" xfId="51048" xr:uid="{00000000-0005-0000-0000-000077C90000}"/>
    <cellStyle name="Normal 3 8 4 2 4 2 5" xfId="31657" xr:uid="{00000000-0005-0000-0000-000078C90000}"/>
    <cellStyle name="Normal 3 8 4 2 4 3" xfId="7284" xr:uid="{00000000-0005-0000-0000-000079C90000}"/>
    <cellStyle name="Normal 3 8 4 2 4 3 2" xfId="34034" xr:uid="{00000000-0005-0000-0000-00007AC90000}"/>
    <cellStyle name="Normal 3 8 4 2 4 4" xfId="12130" xr:uid="{00000000-0005-0000-0000-00007BC90000}"/>
    <cellStyle name="Normal 3 8 4 2 4 4 2" xfId="38880" xr:uid="{00000000-0005-0000-0000-00007CC90000}"/>
    <cellStyle name="Normal 3 8 4 2 4 5" xfId="16975" xr:uid="{00000000-0005-0000-0000-00007DC90000}"/>
    <cellStyle name="Normal 3 8 4 2 4 5 2" xfId="43725" xr:uid="{00000000-0005-0000-0000-00007EC90000}"/>
    <cellStyle name="Normal 3 8 4 2 4 6" xfId="19376" xr:uid="{00000000-0005-0000-0000-00007FC90000}"/>
    <cellStyle name="Normal 3 8 4 2 4 6 2" xfId="46123" xr:uid="{00000000-0005-0000-0000-000080C90000}"/>
    <cellStyle name="Normal 3 8 4 2 4 7" xfId="21827" xr:uid="{00000000-0005-0000-0000-000081C90000}"/>
    <cellStyle name="Normal 3 8 4 2 4 7 2" xfId="48574" xr:uid="{00000000-0005-0000-0000-000082C90000}"/>
    <cellStyle name="Normal 3 8 4 2 4 8" xfId="26693" xr:uid="{00000000-0005-0000-0000-000083C90000}"/>
    <cellStyle name="Normal 3 8 4 2 4 8 2" xfId="53438" xr:uid="{00000000-0005-0000-0000-000084C90000}"/>
    <cellStyle name="Normal 3 8 4 2 4 9" xfId="29183" xr:uid="{00000000-0005-0000-0000-000085C90000}"/>
    <cellStyle name="Normal 3 8 4 2 5" xfId="3461" xr:uid="{00000000-0005-0000-0000-000086C90000}"/>
    <cellStyle name="Normal 3 8 4 2 5 2" xfId="8320" xr:uid="{00000000-0005-0000-0000-000087C90000}"/>
    <cellStyle name="Normal 3 8 4 2 5 2 2" xfId="35070" xr:uid="{00000000-0005-0000-0000-000088C90000}"/>
    <cellStyle name="Normal 3 8 4 2 5 3" xfId="13078" xr:uid="{00000000-0005-0000-0000-000089C90000}"/>
    <cellStyle name="Normal 3 8 4 2 5 3 2" xfId="39828" xr:uid="{00000000-0005-0000-0000-00008AC90000}"/>
    <cellStyle name="Normal 3 8 4 2 5 4" xfId="22863" xr:uid="{00000000-0005-0000-0000-00008BC90000}"/>
    <cellStyle name="Normal 3 8 4 2 5 4 2" xfId="49610" xr:uid="{00000000-0005-0000-0000-00008CC90000}"/>
    <cellStyle name="Normal 3 8 4 2 5 5" xfId="30219" xr:uid="{00000000-0005-0000-0000-00008DC90000}"/>
    <cellStyle name="Normal 3 8 4 2 6" xfId="5862" xr:uid="{00000000-0005-0000-0000-00008EC90000}"/>
    <cellStyle name="Normal 3 8 4 2 6 2" xfId="32612" xr:uid="{00000000-0005-0000-0000-00008FC90000}"/>
    <cellStyle name="Normal 3 8 4 2 7" xfId="10708" xr:uid="{00000000-0005-0000-0000-000090C90000}"/>
    <cellStyle name="Normal 3 8 4 2 7 2" xfId="37458" xr:uid="{00000000-0005-0000-0000-000091C90000}"/>
    <cellStyle name="Normal 3 8 4 2 8" xfId="15553" xr:uid="{00000000-0005-0000-0000-000092C90000}"/>
    <cellStyle name="Normal 3 8 4 2 8 2" xfId="42303" xr:uid="{00000000-0005-0000-0000-000093C90000}"/>
    <cellStyle name="Normal 3 8 4 2 9" xfId="17954" xr:uid="{00000000-0005-0000-0000-000094C90000}"/>
    <cellStyle name="Normal 3 8 4 2 9 2" xfId="44701" xr:uid="{00000000-0005-0000-0000-000095C90000}"/>
    <cellStyle name="Normal 3 8 4 3" xfId="1231" xr:uid="{00000000-0005-0000-0000-000096C90000}"/>
    <cellStyle name="Normal 3 8 4 3 10" xfId="27998" xr:uid="{00000000-0005-0000-0000-000097C90000}"/>
    <cellStyle name="Normal 3 8 4 3 2" xfId="2661" xr:uid="{00000000-0005-0000-0000-000098C90000}"/>
    <cellStyle name="Normal 3 8 4 3 2 2" xfId="5144" xr:uid="{00000000-0005-0000-0000-000099C90000}"/>
    <cellStyle name="Normal 3 8 4 3 2 2 2" xfId="9995" xr:uid="{00000000-0005-0000-0000-00009AC90000}"/>
    <cellStyle name="Normal 3 8 4 3 2 2 2 2" xfId="36745" xr:uid="{00000000-0005-0000-0000-00009BC90000}"/>
    <cellStyle name="Normal 3 8 4 3 2 2 3" xfId="14737" xr:uid="{00000000-0005-0000-0000-00009CC90000}"/>
    <cellStyle name="Normal 3 8 4 3 2 2 3 2" xfId="41487" xr:uid="{00000000-0005-0000-0000-00009DC90000}"/>
    <cellStyle name="Normal 3 8 4 3 2 2 4" xfId="24538" xr:uid="{00000000-0005-0000-0000-00009EC90000}"/>
    <cellStyle name="Normal 3 8 4 3 2 2 4 2" xfId="51285" xr:uid="{00000000-0005-0000-0000-00009FC90000}"/>
    <cellStyle name="Normal 3 8 4 3 2 2 5" xfId="31894" xr:uid="{00000000-0005-0000-0000-0000A0C90000}"/>
    <cellStyle name="Normal 3 8 4 3 2 3" xfId="7521" xr:uid="{00000000-0005-0000-0000-0000A1C90000}"/>
    <cellStyle name="Normal 3 8 4 3 2 3 2" xfId="34271" xr:uid="{00000000-0005-0000-0000-0000A2C90000}"/>
    <cellStyle name="Normal 3 8 4 3 2 4" xfId="12367" xr:uid="{00000000-0005-0000-0000-0000A3C90000}"/>
    <cellStyle name="Normal 3 8 4 3 2 4 2" xfId="39117" xr:uid="{00000000-0005-0000-0000-0000A4C90000}"/>
    <cellStyle name="Normal 3 8 4 3 2 5" xfId="17212" xr:uid="{00000000-0005-0000-0000-0000A5C90000}"/>
    <cellStyle name="Normal 3 8 4 3 2 5 2" xfId="43962" xr:uid="{00000000-0005-0000-0000-0000A6C90000}"/>
    <cellStyle name="Normal 3 8 4 3 2 6" xfId="19613" xr:uid="{00000000-0005-0000-0000-0000A7C90000}"/>
    <cellStyle name="Normal 3 8 4 3 2 6 2" xfId="46360" xr:uid="{00000000-0005-0000-0000-0000A8C90000}"/>
    <cellStyle name="Normal 3 8 4 3 2 7" xfId="22064" xr:uid="{00000000-0005-0000-0000-0000A9C90000}"/>
    <cellStyle name="Normal 3 8 4 3 2 7 2" xfId="48811" xr:uid="{00000000-0005-0000-0000-0000AAC90000}"/>
    <cellStyle name="Normal 3 8 4 3 2 8" xfId="26930" xr:uid="{00000000-0005-0000-0000-0000ABC90000}"/>
    <cellStyle name="Normal 3 8 4 3 2 8 2" xfId="53675" xr:uid="{00000000-0005-0000-0000-0000ACC90000}"/>
    <cellStyle name="Normal 3 8 4 3 2 9" xfId="29420" xr:uid="{00000000-0005-0000-0000-0000ADC90000}"/>
    <cellStyle name="Normal 3 8 4 3 3" xfId="3715" xr:uid="{00000000-0005-0000-0000-0000AEC90000}"/>
    <cellStyle name="Normal 3 8 4 3 3 2" xfId="8573" xr:uid="{00000000-0005-0000-0000-0000AFC90000}"/>
    <cellStyle name="Normal 3 8 4 3 3 2 2" xfId="35323" xr:uid="{00000000-0005-0000-0000-0000B0C90000}"/>
    <cellStyle name="Normal 3 8 4 3 3 3" xfId="13315" xr:uid="{00000000-0005-0000-0000-0000B1C90000}"/>
    <cellStyle name="Normal 3 8 4 3 3 3 2" xfId="40065" xr:uid="{00000000-0005-0000-0000-0000B2C90000}"/>
    <cellStyle name="Normal 3 8 4 3 3 4" xfId="23116" xr:uid="{00000000-0005-0000-0000-0000B3C90000}"/>
    <cellStyle name="Normal 3 8 4 3 3 4 2" xfId="49863" xr:uid="{00000000-0005-0000-0000-0000B4C90000}"/>
    <cellStyle name="Normal 3 8 4 3 3 5" xfId="30472" xr:uid="{00000000-0005-0000-0000-0000B5C90000}"/>
    <cellStyle name="Normal 3 8 4 3 4" xfId="6099" xr:uid="{00000000-0005-0000-0000-0000B6C90000}"/>
    <cellStyle name="Normal 3 8 4 3 4 2" xfId="32849" xr:uid="{00000000-0005-0000-0000-0000B7C90000}"/>
    <cellStyle name="Normal 3 8 4 3 5" xfId="10945" xr:uid="{00000000-0005-0000-0000-0000B8C90000}"/>
    <cellStyle name="Normal 3 8 4 3 5 2" xfId="37695" xr:uid="{00000000-0005-0000-0000-0000B9C90000}"/>
    <cellStyle name="Normal 3 8 4 3 6" xfId="15790" xr:uid="{00000000-0005-0000-0000-0000BAC90000}"/>
    <cellStyle name="Normal 3 8 4 3 6 2" xfId="42540" xr:uid="{00000000-0005-0000-0000-0000BBC90000}"/>
    <cellStyle name="Normal 3 8 4 3 7" xfId="18191" xr:uid="{00000000-0005-0000-0000-0000BCC90000}"/>
    <cellStyle name="Normal 3 8 4 3 7 2" xfId="44938" xr:uid="{00000000-0005-0000-0000-0000BDC90000}"/>
    <cellStyle name="Normal 3 8 4 3 8" xfId="20642" xr:uid="{00000000-0005-0000-0000-0000BEC90000}"/>
    <cellStyle name="Normal 3 8 4 3 8 2" xfId="47389" xr:uid="{00000000-0005-0000-0000-0000BFC90000}"/>
    <cellStyle name="Normal 3 8 4 3 9" xfId="25508" xr:uid="{00000000-0005-0000-0000-0000C0C90000}"/>
    <cellStyle name="Normal 3 8 4 3 9 2" xfId="52253" xr:uid="{00000000-0005-0000-0000-0000C1C90000}"/>
    <cellStyle name="Normal 3 8 4 4" xfId="1711" xr:uid="{00000000-0005-0000-0000-0000C2C90000}"/>
    <cellStyle name="Normal 3 8 4 4 2" xfId="4194" xr:uid="{00000000-0005-0000-0000-0000C3C90000}"/>
    <cellStyle name="Normal 3 8 4 4 2 2" xfId="9047" xr:uid="{00000000-0005-0000-0000-0000C4C90000}"/>
    <cellStyle name="Normal 3 8 4 4 2 2 2" xfId="35797" xr:uid="{00000000-0005-0000-0000-0000C5C90000}"/>
    <cellStyle name="Normal 3 8 4 4 2 3" xfId="13789" xr:uid="{00000000-0005-0000-0000-0000C6C90000}"/>
    <cellStyle name="Normal 3 8 4 4 2 3 2" xfId="40539" xr:uid="{00000000-0005-0000-0000-0000C7C90000}"/>
    <cellStyle name="Normal 3 8 4 4 2 4" xfId="23590" xr:uid="{00000000-0005-0000-0000-0000C8C90000}"/>
    <cellStyle name="Normal 3 8 4 4 2 4 2" xfId="50337" xr:uid="{00000000-0005-0000-0000-0000C9C90000}"/>
    <cellStyle name="Normal 3 8 4 4 2 5" xfId="30946" xr:uid="{00000000-0005-0000-0000-0000CAC90000}"/>
    <cellStyle name="Normal 3 8 4 4 3" xfId="6573" xr:uid="{00000000-0005-0000-0000-0000CBC90000}"/>
    <cellStyle name="Normal 3 8 4 4 3 2" xfId="33323" xr:uid="{00000000-0005-0000-0000-0000CCC90000}"/>
    <cellStyle name="Normal 3 8 4 4 4" xfId="11419" xr:uid="{00000000-0005-0000-0000-0000CDC90000}"/>
    <cellStyle name="Normal 3 8 4 4 4 2" xfId="38169" xr:uid="{00000000-0005-0000-0000-0000CEC90000}"/>
    <cellStyle name="Normal 3 8 4 4 5" xfId="16264" xr:uid="{00000000-0005-0000-0000-0000CFC90000}"/>
    <cellStyle name="Normal 3 8 4 4 5 2" xfId="43014" xr:uid="{00000000-0005-0000-0000-0000D0C90000}"/>
    <cellStyle name="Normal 3 8 4 4 6" xfId="18665" xr:uid="{00000000-0005-0000-0000-0000D1C90000}"/>
    <cellStyle name="Normal 3 8 4 4 6 2" xfId="45412" xr:uid="{00000000-0005-0000-0000-0000D2C90000}"/>
    <cellStyle name="Normal 3 8 4 4 7" xfId="21116" xr:uid="{00000000-0005-0000-0000-0000D3C90000}"/>
    <cellStyle name="Normal 3 8 4 4 7 2" xfId="47863" xr:uid="{00000000-0005-0000-0000-0000D4C90000}"/>
    <cellStyle name="Normal 3 8 4 4 8" xfId="25982" xr:uid="{00000000-0005-0000-0000-0000D5C90000}"/>
    <cellStyle name="Normal 3 8 4 4 8 2" xfId="52727" xr:uid="{00000000-0005-0000-0000-0000D6C90000}"/>
    <cellStyle name="Normal 3 8 4 4 9" xfId="28472" xr:uid="{00000000-0005-0000-0000-0000D7C90000}"/>
    <cellStyle name="Normal 3 8 4 5" xfId="2187" xr:uid="{00000000-0005-0000-0000-0000D8C90000}"/>
    <cellStyle name="Normal 3 8 4 5 2" xfId="4670" xr:uid="{00000000-0005-0000-0000-0000D9C90000}"/>
    <cellStyle name="Normal 3 8 4 5 2 2" xfId="9521" xr:uid="{00000000-0005-0000-0000-0000DAC90000}"/>
    <cellStyle name="Normal 3 8 4 5 2 2 2" xfId="36271" xr:uid="{00000000-0005-0000-0000-0000DBC90000}"/>
    <cellStyle name="Normal 3 8 4 5 2 3" xfId="14263" xr:uid="{00000000-0005-0000-0000-0000DCC90000}"/>
    <cellStyle name="Normal 3 8 4 5 2 3 2" xfId="41013" xr:uid="{00000000-0005-0000-0000-0000DDC90000}"/>
    <cellStyle name="Normal 3 8 4 5 2 4" xfId="24064" xr:uid="{00000000-0005-0000-0000-0000DEC90000}"/>
    <cellStyle name="Normal 3 8 4 5 2 4 2" xfId="50811" xr:uid="{00000000-0005-0000-0000-0000DFC90000}"/>
    <cellStyle name="Normal 3 8 4 5 2 5" xfId="31420" xr:uid="{00000000-0005-0000-0000-0000E0C90000}"/>
    <cellStyle name="Normal 3 8 4 5 3" xfId="7047" xr:uid="{00000000-0005-0000-0000-0000E1C90000}"/>
    <cellStyle name="Normal 3 8 4 5 3 2" xfId="33797" xr:uid="{00000000-0005-0000-0000-0000E2C90000}"/>
    <cellStyle name="Normal 3 8 4 5 4" xfId="11893" xr:uid="{00000000-0005-0000-0000-0000E3C90000}"/>
    <cellStyle name="Normal 3 8 4 5 4 2" xfId="38643" xr:uid="{00000000-0005-0000-0000-0000E4C90000}"/>
    <cellStyle name="Normal 3 8 4 5 5" xfId="16738" xr:uid="{00000000-0005-0000-0000-0000E5C90000}"/>
    <cellStyle name="Normal 3 8 4 5 5 2" xfId="43488" xr:uid="{00000000-0005-0000-0000-0000E6C90000}"/>
    <cellStyle name="Normal 3 8 4 5 6" xfId="19139" xr:uid="{00000000-0005-0000-0000-0000E7C90000}"/>
    <cellStyle name="Normal 3 8 4 5 6 2" xfId="45886" xr:uid="{00000000-0005-0000-0000-0000E8C90000}"/>
    <cellStyle name="Normal 3 8 4 5 7" xfId="21590" xr:uid="{00000000-0005-0000-0000-0000E9C90000}"/>
    <cellStyle name="Normal 3 8 4 5 7 2" xfId="48337" xr:uid="{00000000-0005-0000-0000-0000EAC90000}"/>
    <cellStyle name="Normal 3 8 4 5 8" xfId="26456" xr:uid="{00000000-0005-0000-0000-0000EBC90000}"/>
    <cellStyle name="Normal 3 8 4 5 8 2" xfId="53201" xr:uid="{00000000-0005-0000-0000-0000ECC90000}"/>
    <cellStyle name="Normal 3 8 4 5 9" xfId="28946" xr:uid="{00000000-0005-0000-0000-0000EDC90000}"/>
    <cellStyle name="Normal 3 8 4 6" xfId="3191" xr:uid="{00000000-0005-0000-0000-0000EEC90000}"/>
    <cellStyle name="Normal 3 8 4 6 2" xfId="8050" xr:uid="{00000000-0005-0000-0000-0000EFC90000}"/>
    <cellStyle name="Normal 3 8 4 6 2 2" xfId="34800" xr:uid="{00000000-0005-0000-0000-0000F0C90000}"/>
    <cellStyle name="Normal 3 8 4 6 3" xfId="12841" xr:uid="{00000000-0005-0000-0000-0000F1C90000}"/>
    <cellStyle name="Normal 3 8 4 6 3 2" xfId="39591" xr:uid="{00000000-0005-0000-0000-0000F2C90000}"/>
    <cellStyle name="Normal 3 8 4 6 4" xfId="22593" xr:uid="{00000000-0005-0000-0000-0000F3C90000}"/>
    <cellStyle name="Normal 3 8 4 6 4 2" xfId="49340" xr:uid="{00000000-0005-0000-0000-0000F4C90000}"/>
    <cellStyle name="Normal 3 8 4 6 5" xfId="29949" xr:uid="{00000000-0005-0000-0000-0000F5C90000}"/>
    <cellStyle name="Normal 3 8 4 7" xfId="5625" xr:uid="{00000000-0005-0000-0000-0000F6C90000}"/>
    <cellStyle name="Normal 3 8 4 7 2" xfId="32375" xr:uid="{00000000-0005-0000-0000-0000F7C90000}"/>
    <cellStyle name="Normal 3 8 4 8" xfId="10470" xr:uid="{00000000-0005-0000-0000-0000F8C90000}"/>
    <cellStyle name="Normal 3 8 4 8 2" xfId="37220" xr:uid="{00000000-0005-0000-0000-0000F9C90000}"/>
    <cellStyle name="Normal 3 8 4 9" xfId="15316" xr:uid="{00000000-0005-0000-0000-0000FAC90000}"/>
    <cellStyle name="Normal 3 8 4 9 2" xfId="42066" xr:uid="{00000000-0005-0000-0000-0000FBC90000}"/>
    <cellStyle name="Normal 3 8 5" xfId="826" xr:uid="{00000000-0005-0000-0000-0000FCC90000}"/>
    <cellStyle name="Normal 3 8 5 10" xfId="20269" xr:uid="{00000000-0005-0000-0000-0000FDC90000}"/>
    <cellStyle name="Normal 3 8 5 10 2" xfId="47016" xr:uid="{00000000-0005-0000-0000-0000FEC90000}"/>
    <cellStyle name="Normal 3 8 5 11" xfId="25135" xr:uid="{00000000-0005-0000-0000-0000FFC90000}"/>
    <cellStyle name="Normal 3 8 5 11 2" xfId="51880" xr:uid="{00000000-0005-0000-0000-000000CA0000}"/>
    <cellStyle name="Normal 3 8 5 12" xfId="27599" xr:uid="{00000000-0005-0000-0000-000001CA0000}"/>
    <cellStyle name="Normal 3 8 5 2" xfId="1334" xr:uid="{00000000-0005-0000-0000-000002CA0000}"/>
    <cellStyle name="Normal 3 8 5 2 10" xfId="28099" xr:uid="{00000000-0005-0000-0000-000003CA0000}"/>
    <cellStyle name="Normal 3 8 5 2 2" xfId="2762" xr:uid="{00000000-0005-0000-0000-000004CA0000}"/>
    <cellStyle name="Normal 3 8 5 2 2 2" xfId="5245" xr:uid="{00000000-0005-0000-0000-000005CA0000}"/>
    <cellStyle name="Normal 3 8 5 2 2 2 2" xfId="10096" xr:uid="{00000000-0005-0000-0000-000006CA0000}"/>
    <cellStyle name="Normal 3 8 5 2 2 2 2 2" xfId="36846" xr:uid="{00000000-0005-0000-0000-000007CA0000}"/>
    <cellStyle name="Normal 3 8 5 2 2 2 3" xfId="14838" xr:uid="{00000000-0005-0000-0000-000008CA0000}"/>
    <cellStyle name="Normal 3 8 5 2 2 2 3 2" xfId="41588" xr:uid="{00000000-0005-0000-0000-000009CA0000}"/>
    <cellStyle name="Normal 3 8 5 2 2 2 4" xfId="24639" xr:uid="{00000000-0005-0000-0000-00000ACA0000}"/>
    <cellStyle name="Normal 3 8 5 2 2 2 4 2" xfId="51386" xr:uid="{00000000-0005-0000-0000-00000BCA0000}"/>
    <cellStyle name="Normal 3 8 5 2 2 2 5" xfId="31995" xr:uid="{00000000-0005-0000-0000-00000CCA0000}"/>
    <cellStyle name="Normal 3 8 5 2 2 3" xfId="7622" xr:uid="{00000000-0005-0000-0000-00000DCA0000}"/>
    <cellStyle name="Normal 3 8 5 2 2 3 2" xfId="34372" xr:uid="{00000000-0005-0000-0000-00000ECA0000}"/>
    <cellStyle name="Normal 3 8 5 2 2 4" xfId="12468" xr:uid="{00000000-0005-0000-0000-00000FCA0000}"/>
    <cellStyle name="Normal 3 8 5 2 2 4 2" xfId="39218" xr:uid="{00000000-0005-0000-0000-000010CA0000}"/>
    <cellStyle name="Normal 3 8 5 2 2 5" xfId="17313" xr:uid="{00000000-0005-0000-0000-000011CA0000}"/>
    <cellStyle name="Normal 3 8 5 2 2 5 2" xfId="44063" xr:uid="{00000000-0005-0000-0000-000012CA0000}"/>
    <cellStyle name="Normal 3 8 5 2 2 6" xfId="19714" xr:uid="{00000000-0005-0000-0000-000013CA0000}"/>
    <cellStyle name="Normal 3 8 5 2 2 6 2" xfId="46461" xr:uid="{00000000-0005-0000-0000-000014CA0000}"/>
    <cellStyle name="Normal 3 8 5 2 2 7" xfId="22165" xr:uid="{00000000-0005-0000-0000-000015CA0000}"/>
    <cellStyle name="Normal 3 8 5 2 2 7 2" xfId="48912" xr:uid="{00000000-0005-0000-0000-000016CA0000}"/>
    <cellStyle name="Normal 3 8 5 2 2 8" xfId="27031" xr:uid="{00000000-0005-0000-0000-000017CA0000}"/>
    <cellStyle name="Normal 3 8 5 2 2 8 2" xfId="53776" xr:uid="{00000000-0005-0000-0000-000018CA0000}"/>
    <cellStyle name="Normal 3 8 5 2 2 9" xfId="29521" xr:uid="{00000000-0005-0000-0000-000019CA0000}"/>
    <cellStyle name="Normal 3 8 5 2 3" xfId="3817" xr:uid="{00000000-0005-0000-0000-00001ACA0000}"/>
    <cellStyle name="Normal 3 8 5 2 3 2" xfId="8674" xr:uid="{00000000-0005-0000-0000-00001BCA0000}"/>
    <cellStyle name="Normal 3 8 5 2 3 2 2" xfId="35424" xr:uid="{00000000-0005-0000-0000-00001CCA0000}"/>
    <cellStyle name="Normal 3 8 5 2 3 3" xfId="13416" xr:uid="{00000000-0005-0000-0000-00001DCA0000}"/>
    <cellStyle name="Normal 3 8 5 2 3 3 2" xfId="40166" xr:uid="{00000000-0005-0000-0000-00001ECA0000}"/>
    <cellStyle name="Normal 3 8 5 2 3 4" xfId="23217" xr:uid="{00000000-0005-0000-0000-00001FCA0000}"/>
    <cellStyle name="Normal 3 8 5 2 3 4 2" xfId="49964" xr:uid="{00000000-0005-0000-0000-000020CA0000}"/>
    <cellStyle name="Normal 3 8 5 2 3 5" xfId="30573" xr:uid="{00000000-0005-0000-0000-000021CA0000}"/>
    <cellStyle name="Normal 3 8 5 2 4" xfId="6200" xr:uid="{00000000-0005-0000-0000-000022CA0000}"/>
    <cellStyle name="Normal 3 8 5 2 4 2" xfId="32950" xr:uid="{00000000-0005-0000-0000-000023CA0000}"/>
    <cellStyle name="Normal 3 8 5 2 5" xfId="11046" xr:uid="{00000000-0005-0000-0000-000024CA0000}"/>
    <cellStyle name="Normal 3 8 5 2 5 2" xfId="37796" xr:uid="{00000000-0005-0000-0000-000025CA0000}"/>
    <cellStyle name="Normal 3 8 5 2 6" xfId="15891" xr:uid="{00000000-0005-0000-0000-000026CA0000}"/>
    <cellStyle name="Normal 3 8 5 2 6 2" xfId="42641" xr:uid="{00000000-0005-0000-0000-000027CA0000}"/>
    <cellStyle name="Normal 3 8 5 2 7" xfId="18292" xr:uid="{00000000-0005-0000-0000-000028CA0000}"/>
    <cellStyle name="Normal 3 8 5 2 7 2" xfId="45039" xr:uid="{00000000-0005-0000-0000-000029CA0000}"/>
    <cellStyle name="Normal 3 8 5 2 8" xfId="20743" xr:uid="{00000000-0005-0000-0000-00002ACA0000}"/>
    <cellStyle name="Normal 3 8 5 2 8 2" xfId="47490" xr:uid="{00000000-0005-0000-0000-00002BCA0000}"/>
    <cellStyle name="Normal 3 8 5 2 9" xfId="25609" xr:uid="{00000000-0005-0000-0000-00002CCA0000}"/>
    <cellStyle name="Normal 3 8 5 2 9 2" xfId="52354" xr:uid="{00000000-0005-0000-0000-00002DCA0000}"/>
    <cellStyle name="Normal 3 8 5 3" xfId="1813" xr:uid="{00000000-0005-0000-0000-00002ECA0000}"/>
    <cellStyle name="Normal 3 8 5 3 2" xfId="4296" xr:uid="{00000000-0005-0000-0000-00002FCA0000}"/>
    <cellStyle name="Normal 3 8 5 3 2 2" xfId="9148" xr:uid="{00000000-0005-0000-0000-000030CA0000}"/>
    <cellStyle name="Normal 3 8 5 3 2 2 2" xfId="35898" xr:uid="{00000000-0005-0000-0000-000031CA0000}"/>
    <cellStyle name="Normal 3 8 5 3 2 3" xfId="13890" xr:uid="{00000000-0005-0000-0000-000032CA0000}"/>
    <cellStyle name="Normal 3 8 5 3 2 3 2" xfId="40640" xr:uid="{00000000-0005-0000-0000-000033CA0000}"/>
    <cellStyle name="Normal 3 8 5 3 2 4" xfId="23691" xr:uid="{00000000-0005-0000-0000-000034CA0000}"/>
    <cellStyle name="Normal 3 8 5 3 2 4 2" xfId="50438" xr:uid="{00000000-0005-0000-0000-000035CA0000}"/>
    <cellStyle name="Normal 3 8 5 3 2 5" xfId="31047" xr:uid="{00000000-0005-0000-0000-000036CA0000}"/>
    <cellStyle name="Normal 3 8 5 3 3" xfId="6674" xr:uid="{00000000-0005-0000-0000-000037CA0000}"/>
    <cellStyle name="Normal 3 8 5 3 3 2" xfId="33424" xr:uid="{00000000-0005-0000-0000-000038CA0000}"/>
    <cellStyle name="Normal 3 8 5 3 4" xfId="11520" xr:uid="{00000000-0005-0000-0000-000039CA0000}"/>
    <cellStyle name="Normal 3 8 5 3 4 2" xfId="38270" xr:uid="{00000000-0005-0000-0000-00003ACA0000}"/>
    <cellStyle name="Normal 3 8 5 3 5" xfId="16365" xr:uid="{00000000-0005-0000-0000-00003BCA0000}"/>
    <cellStyle name="Normal 3 8 5 3 5 2" xfId="43115" xr:uid="{00000000-0005-0000-0000-00003CCA0000}"/>
    <cellStyle name="Normal 3 8 5 3 6" xfId="18766" xr:uid="{00000000-0005-0000-0000-00003DCA0000}"/>
    <cellStyle name="Normal 3 8 5 3 6 2" xfId="45513" xr:uid="{00000000-0005-0000-0000-00003ECA0000}"/>
    <cellStyle name="Normal 3 8 5 3 7" xfId="21217" xr:uid="{00000000-0005-0000-0000-00003FCA0000}"/>
    <cellStyle name="Normal 3 8 5 3 7 2" xfId="47964" xr:uid="{00000000-0005-0000-0000-000040CA0000}"/>
    <cellStyle name="Normal 3 8 5 3 8" xfId="26083" xr:uid="{00000000-0005-0000-0000-000041CA0000}"/>
    <cellStyle name="Normal 3 8 5 3 8 2" xfId="52828" xr:uid="{00000000-0005-0000-0000-000042CA0000}"/>
    <cellStyle name="Normal 3 8 5 3 9" xfId="28573" xr:uid="{00000000-0005-0000-0000-000043CA0000}"/>
    <cellStyle name="Normal 3 8 5 4" xfId="2288" xr:uid="{00000000-0005-0000-0000-000044CA0000}"/>
    <cellStyle name="Normal 3 8 5 4 2" xfId="4771" xr:uid="{00000000-0005-0000-0000-000045CA0000}"/>
    <cellStyle name="Normal 3 8 5 4 2 2" xfId="9622" xr:uid="{00000000-0005-0000-0000-000046CA0000}"/>
    <cellStyle name="Normal 3 8 5 4 2 2 2" xfId="36372" xr:uid="{00000000-0005-0000-0000-000047CA0000}"/>
    <cellStyle name="Normal 3 8 5 4 2 3" xfId="14364" xr:uid="{00000000-0005-0000-0000-000048CA0000}"/>
    <cellStyle name="Normal 3 8 5 4 2 3 2" xfId="41114" xr:uid="{00000000-0005-0000-0000-000049CA0000}"/>
    <cellStyle name="Normal 3 8 5 4 2 4" xfId="24165" xr:uid="{00000000-0005-0000-0000-00004ACA0000}"/>
    <cellStyle name="Normal 3 8 5 4 2 4 2" xfId="50912" xr:uid="{00000000-0005-0000-0000-00004BCA0000}"/>
    <cellStyle name="Normal 3 8 5 4 2 5" xfId="31521" xr:uid="{00000000-0005-0000-0000-00004CCA0000}"/>
    <cellStyle name="Normal 3 8 5 4 3" xfId="7148" xr:uid="{00000000-0005-0000-0000-00004DCA0000}"/>
    <cellStyle name="Normal 3 8 5 4 3 2" xfId="33898" xr:uid="{00000000-0005-0000-0000-00004ECA0000}"/>
    <cellStyle name="Normal 3 8 5 4 4" xfId="11994" xr:uid="{00000000-0005-0000-0000-00004FCA0000}"/>
    <cellStyle name="Normal 3 8 5 4 4 2" xfId="38744" xr:uid="{00000000-0005-0000-0000-000050CA0000}"/>
    <cellStyle name="Normal 3 8 5 4 5" xfId="16839" xr:uid="{00000000-0005-0000-0000-000051CA0000}"/>
    <cellStyle name="Normal 3 8 5 4 5 2" xfId="43589" xr:uid="{00000000-0005-0000-0000-000052CA0000}"/>
    <cellStyle name="Normal 3 8 5 4 6" xfId="19240" xr:uid="{00000000-0005-0000-0000-000053CA0000}"/>
    <cellStyle name="Normal 3 8 5 4 6 2" xfId="45987" xr:uid="{00000000-0005-0000-0000-000054CA0000}"/>
    <cellStyle name="Normal 3 8 5 4 7" xfId="21691" xr:uid="{00000000-0005-0000-0000-000055CA0000}"/>
    <cellStyle name="Normal 3 8 5 4 7 2" xfId="48438" xr:uid="{00000000-0005-0000-0000-000056CA0000}"/>
    <cellStyle name="Normal 3 8 5 4 8" xfId="26557" xr:uid="{00000000-0005-0000-0000-000057CA0000}"/>
    <cellStyle name="Normal 3 8 5 4 8 2" xfId="53302" xr:uid="{00000000-0005-0000-0000-000058CA0000}"/>
    <cellStyle name="Normal 3 8 5 4 9" xfId="29047" xr:uid="{00000000-0005-0000-0000-000059CA0000}"/>
    <cellStyle name="Normal 3 8 5 5" xfId="3315" xr:uid="{00000000-0005-0000-0000-00005ACA0000}"/>
    <cellStyle name="Normal 3 8 5 5 2" xfId="8174" xr:uid="{00000000-0005-0000-0000-00005BCA0000}"/>
    <cellStyle name="Normal 3 8 5 5 2 2" xfId="34924" xr:uid="{00000000-0005-0000-0000-00005CCA0000}"/>
    <cellStyle name="Normal 3 8 5 5 3" xfId="12942" xr:uid="{00000000-0005-0000-0000-00005DCA0000}"/>
    <cellStyle name="Normal 3 8 5 5 3 2" xfId="39692" xr:uid="{00000000-0005-0000-0000-00005ECA0000}"/>
    <cellStyle name="Normal 3 8 5 5 4" xfId="22717" xr:uid="{00000000-0005-0000-0000-00005FCA0000}"/>
    <cellStyle name="Normal 3 8 5 5 4 2" xfId="49464" xr:uid="{00000000-0005-0000-0000-000060CA0000}"/>
    <cellStyle name="Normal 3 8 5 5 5" xfId="30073" xr:uid="{00000000-0005-0000-0000-000061CA0000}"/>
    <cellStyle name="Normal 3 8 5 6" xfId="5726" xr:uid="{00000000-0005-0000-0000-000062CA0000}"/>
    <cellStyle name="Normal 3 8 5 6 2" xfId="32476" xr:uid="{00000000-0005-0000-0000-000063CA0000}"/>
    <cellStyle name="Normal 3 8 5 7" xfId="10572" xr:uid="{00000000-0005-0000-0000-000064CA0000}"/>
    <cellStyle name="Normal 3 8 5 7 2" xfId="37322" xr:uid="{00000000-0005-0000-0000-000065CA0000}"/>
    <cellStyle name="Normal 3 8 5 8" xfId="15417" xr:uid="{00000000-0005-0000-0000-000066CA0000}"/>
    <cellStyle name="Normal 3 8 5 8 2" xfId="42167" xr:uid="{00000000-0005-0000-0000-000067CA0000}"/>
    <cellStyle name="Normal 3 8 5 9" xfId="17816" xr:uid="{00000000-0005-0000-0000-000068CA0000}"/>
    <cellStyle name="Normal 3 8 5 9 2" xfId="44563" xr:uid="{00000000-0005-0000-0000-000069CA0000}"/>
    <cellStyle name="Normal 3 8 6" xfId="1095" xr:uid="{00000000-0005-0000-0000-00006ACA0000}"/>
    <cellStyle name="Normal 3 8 6 10" xfId="27862" xr:uid="{00000000-0005-0000-0000-00006BCA0000}"/>
    <cellStyle name="Normal 3 8 6 2" xfId="2525" xr:uid="{00000000-0005-0000-0000-00006CCA0000}"/>
    <cellStyle name="Normal 3 8 6 2 2" xfId="5008" xr:uid="{00000000-0005-0000-0000-00006DCA0000}"/>
    <cellStyle name="Normal 3 8 6 2 2 2" xfId="9859" xr:uid="{00000000-0005-0000-0000-00006ECA0000}"/>
    <cellStyle name="Normal 3 8 6 2 2 2 2" xfId="36609" xr:uid="{00000000-0005-0000-0000-00006FCA0000}"/>
    <cellStyle name="Normal 3 8 6 2 2 3" xfId="14601" xr:uid="{00000000-0005-0000-0000-000070CA0000}"/>
    <cellStyle name="Normal 3 8 6 2 2 3 2" xfId="41351" xr:uid="{00000000-0005-0000-0000-000071CA0000}"/>
    <cellStyle name="Normal 3 8 6 2 2 4" xfId="24402" xr:uid="{00000000-0005-0000-0000-000072CA0000}"/>
    <cellStyle name="Normal 3 8 6 2 2 4 2" xfId="51149" xr:uid="{00000000-0005-0000-0000-000073CA0000}"/>
    <cellStyle name="Normal 3 8 6 2 2 5" xfId="31758" xr:uid="{00000000-0005-0000-0000-000074CA0000}"/>
    <cellStyle name="Normal 3 8 6 2 3" xfId="7385" xr:uid="{00000000-0005-0000-0000-000075CA0000}"/>
    <cellStyle name="Normal 3 8 6 2 3 2" xfId="34135" xr:uid="{00000000-0005-0000-0000-000076CA0000}"/>
    <cellStyle name="Normal 3 8 6 2 4" xfId="12231" xr:uid="{00000000-0005-0000-0000-000077CA0000}"/>
    <cellStyle name="Normal 3 8 6 2 4 2" xfId="38981" xr:uid="{00000000-0005-0000-0000-000078CA0000}"/>
    <cellStyle name="Normal 3 8 6 2 5" xfId="17076" xr:uid="{00000000-0005-0000-0000-000079CA0000}"/>
    <cellStyle name="Normal 3 8 6 2 5 2" xfId="43826" xr:uid="{00000000-0005-0000-0000-00007ACA0000}"/>
    <cellStyle name="Normal 3 8 6 2 6" xfId="19477" xr:uid="{00000000-0005-0000-0000-00007BCA0000}"/>
    <cellStyle name="Normal 3 8 6 2 6 2" xfId="46224" xr:uid="{00000000-0005-0000-0000-00007CCA0000}"/>
    <cellStyle name="Normal 3 8 6 2 7" xfId="21928" xr:uid="{00000000-0005-0000-0000-00007DCA0000}"/>
    <cellStyle name="Normal 3 8 6 2 7 2" xfId="48675" xr:uid="{00000000-0005-0000-0000-00007ECA0000}"/>
    <cellStyle name="Normal 3 8 6 2 8" xfId="26794" xr:uid="{00000000-0005-0000-0000-00007FCA0000}"/>
    <cellStyle name="Normal 3 8 6 2 8 2" xfId="53539" xr:uid="{00000000-0005-0000-0000-000080CA0000}"/>
    <cellStyle name="Normal 3 8 6 2 9" xfId="29284" xr:uid="{00000000-0005-0000-0000-000081CA0000}"/>
    <cellStyle name="Normal 3 8 6 3" xfId="3579" xr:uid="{00000000-0005-0000-0000-000082CA0000}"/>
    <cellStyle name="Normal 3 8 6 3 2" xfId="8437" xr:uid="{00000000-0005-0000-0000-000083CA0000}"/>
    <cellStyle name="Normal 3 8 6 3 2 2" xfId="35187" xr:uid="{00000000-0005-0000-0000-000084CA0000}"/>
    <cellStyle name="Normal 3 8 6 3 3" xfId="13179" xr:uid="{00000000-0005-0000-0000-000085CA0000}"/>
    <cellStyle name="Normal 3 8 6 3 3 2" xfId="39929" xr:uid="{00000000-0005-0000-0000-000086CA0000}"/>
    <cellStyle name="Normal 3 8 6 3 4" xfId="22980" xr:uid="{00000000-0005-0000-0000-000087CA0000}"/>
    <cellStyle name="Normal 3 8 6 3 4 2" xfId="49727" xr:uid="{00000000-0005-0000-0000-000088CA0000}"/>
    <cellStyle name="Normal 3 8 6 3 5" xfId="30336" xr:uid="{00000000-0005-0000-0000-000089CA0000}"/>
    <cellStyle name="Normal 3 8 6 4" xfId="5963" xr:uid="{00000000-0005-0000-0000-00008ACA0000}"/>
    <cellStyle name="Normal 3 8 6 4 2" xfId="32713" xr:uid="{00000000-0005-0000-0000-00008BCA0000}"/>
    <cellStyle name="Normal 3 8 6 5" xfId="10809" xr:uid="{00000000-0005-0000-0000-00008CCA0000}"/>
    <cellStyle name="Normal 3 8 6 5 2" xfId="37559" xr:uid="{00000000-0005-0000-0000-00008DCA0000}"/>
    <cellStyle name="Normal 3 8 6 6" xfId="15654" xr:uid="{00000000-0005-0000-0000-00008ECA0000}"/>
    <cellStyle name="Normal 3 8 6 6 2" xfId="42404" xr:uid="{00000000-0005-0000-0000-00008FCA0000}"/>
    <cellStyle name="Normal 3 8 6 7" xfId="18055" xr:uid="{00000000-0005-0000-0000-000090CA0000}"/>
    <cellStyle name="Normal 3 8 6 7 2" xfId="44802" xr:uid="{00000000-0005-0000-0000-000091CA0000}"/>
    <cellStyle name="Normal 3 8 6 8" xfId="20506" xr:uid="{00000000-0005-0000-0000-000092CA0000}"/>
    <cellStyle name="Normal 3 8 6 8 2" xfId="47253" xr:uid="{00000000-0005-0000-0000-000093CA0000}"/>
    <cellStyle name="Normal 3 8 6 9" xfId="25372" xr:uid="{00000000-0005-0000-0000-000094CA0000}"/>
    <cellStyle name="Normal 3 8 6 9 2" xfId="52117" xr:uid="{00000000-0005-0000-0000-000095CA0000}"/>
    <cellStyle name="Normal 3 8 7" xfId="1575" xr:uid="{00000000-0005-0000-0000-000096CA0000}"/>
    <cellStyle name="Normal 3 8 7 2" xfId="4058" xr:uid="{00000000-0005-0000-0000-000097CA0000}"/>
    <cellStyle name="Normal 3 8 7 2 2" xfId="8911" xr:uid="{00000000-0005-0000-0000-000098CA0000}"/>
    <cellStyle name="Normal 3 8 7 2 2 2" xfId="35661" xr:uid="{00000000-0005-0000-0000-000099CA0000}"/>
    <cellStyle name="Normal 3 8 7 2 3" xfId="13653" xr:uid="{00000000-0005-0000-0000-00009ACA0000}"/>
    <cellStyle name="Normal 3 8 7 2 3 2" xfId="40403" xr:uid="{00000000-0005-0000-0000-00009BCA0000}"/>
    <cellStyle name="Normal 3 8 7 2 4" xfId="23454" xr:uid="{00000000-0005-0000-0000-00009CCA0000}"/>
    <cellStyle name="Normal 3 8 7 2 4 2" xfId="50201" xr:uid="{00000000-0005-0000-0000-00009DCA0000}"/>
    <cellStyle name="Normal 3 8 7 2 5" xfId="30810" xr:uid="{00000000-0005-0000-0000-00009ECA0000}"/>
    <cellStyle name="Normal 3 8 7 3" xfId="6437" xr:uid="{00000000-0005-0000-0000-00009FCA0000}"/>
    <cellStyle name="Normal 3 8 7 3 2" xfId="33187" xr:uid="{00000000-0005-0000-0000-0000A0CA0000}"/>
    <cellStyle name="Normal 3 8 7 4" xfId="11283" xr:uid="{00000000-0005-0000-0000-0000A1CA0000}"/>
    <cellStyle name="Normal 3 8 7 4 2" xfId="38033" xr:uid="{00000000-0005-0000-0000-0000A2CA0000}"/>
    <cellStyle name="Normal 3 8 7 5" xfId="16128" xr:uid="{00000000-0005-0000-0000-0000A3CA0000}"/>
    <cellStyle name="Normal 3 8 7 5 2" xfId="42878" xr:uid="{00000000-0005-0000-0000-0000A4CA0000}"/>
    <cellStyle name="Normal 3 8 7 6" xfId="18529" xr:uid="{00000000-0005-0000-0000-0000A5CA0000}"/>
    <cellStyle name="Normal 3 8 7 6 2" xfId="45276" xr:uid="{00000000-0005-0000-0000-0000A6CA0000}"/>
    <cellStyle name="Normal 3 8 7 7" xfId="20980" xr:uid="{00000000-0005-0000-0000-0000A7CA0000}"/>
    <cellStyle name="Normal 3 8 7 7 2" xfId="47727" xr:uid="{00000000-0005-0000-0000-0000A8CA0000}"/>
    <cellStyle name="Normal 3 8 7 8" xfId="25846" xr:uid="{00000000-0005-0000-0000-0000A9CA0000}"/>
    <cellStyle name="Normal 3 8 7 8 2" xfId="52591" xr:uid="{00000000-0005-0000-0000-0000AACA0000}"/>
    <cellStyle name="Normal 3 8 7 9" xfId="28336" xr:uid="{00000000-0005-0000-0000-0000ABCA0000}"/>
    <cellStyle name="Normal 3 8 8" xfId="2051" xr:uid="{00000000-0005-0000-0000-0000ACCA0000}"/>
    <cellStyle name="Normal 3 8 8 2" xfId="4534" xr:uid="{00000000-0005-0000-0000-0000ADCA0000}"/>
    <cellStyle name="Normal 3 8 8 2 2" xfId="9385" xr:uid="{00000000-0005-0000-0000-0000AECA0000}"/>
    <cellStyle name="Normal 3 8 8 2 2 2" xfId="36135" xr:uid="{00000000-0005-0000-0000-0000AFCA0000}"/>
    <cellStyle name="Normal 3 8 8 2 3" xfId="14127" xr:uid="{00000000-0005-0000-0000-0000B0CA0000}"/>
    <cellStyle name="Normal 3 8 8 2 3 2" xfId="40877" xr:uid="{00000000-0005-0000-0000-0000B1CA0000}"/>
    <cellStyle name="Normal 3 8 8 2 4" xfId="23928" xr:uid="{00000000-0005-0000-0000-0000B2CA0000}"/>
    <cellStyle name="Normal 3 8 8 2 4 2" xfId="50675" xr:uid="{00000000-0005-0000-0000-0000B3CA0000}"/>
    <cellStyle name="Normal 3 8 8 2 5" xfId="31284" xr:uid="{00000000-0005-0000-0000-0000B4CA0000}"/>
    <cellStyle name="Normal 3 8 8 3" xfId="6911" xr:uid="{00000000-0005-0000-0000-0000B5CA0000}"/>
    <cellStyle name="Normal 3 8 8 3 2" xfId="33661" xr:uid="{00000000-0005-0000-0000-0000B6CA0000}"/>
    <cellStyle name="Normal 3 8 8 4" xfId="11757" xr:uid="{00000000-0005-0000-0000-0000B7CA0000}"/>
    <cellStyle name="Normal 3 8 8 4 2" xfId="38507" xr:uid="{00000000-0005-0000-0000-0000B8CA0000}"/>
    <cellStyle name="Normal 3 8 8 5" xfId="16602" xr:uid="{00000000-0005-0000-0000-0000B9CA0000}"/>
    <cellStyle name="Normal 3 8 8 5 2" xfId="43352" xr:uid="{00000000-0005-0000-0000-0000BACA0000}"/>
    <cellStyle name="Normal 3 8 8 6" xfId="19003" xr:uid="{00000000-0005-0000-0000-0000BBCA0000}"/>
    <cellStyle name="Normal 3 8 8 6 2" xfId="45750" xr:uid="{00000000-0005-0000-0000-0000BCCA0000}"/>
    <cellStyle name="Normal 3 8 8 7" xfId="21454" xr:uid="{00000000-0005-0000-0000-0000BDCA0000}"/>
    <cellStyle name="Normal 3 8 8 7 2" xfId="48201" xr:uid="{00000000-0005-0000-0000-0000BECA0000}"/>
    <cellStyle name="Normal 3 8 8 8" xfId="26320" xr:uid="{00000000-0005-0000-0000-0000BFCA0000}"/>
    <cellStyle name="Normal 3 8 8 8 2" xfId="53065" xr:uid="{00000000-0005-0000-0000-0000C0CA0000}"/>
    <cellStyle name="Normal 3 8 8 9" xfId="28810" xr:uid="{00000000-0005-0000-0000-0000C1CA0000}"/>
    <cellStyle name="Normal 3 8 9" xfId="3010" xr:uid="{00000000-0005-0000-0000-0000C2CA0000}"/>
    <cellStyle name="Normal 3 8 9 2" xfId="7869" xr:uid="{00000000-0005-0000-0000-0000C3CA0000}"/>
    <cellStyle name="Normal 3 8 9 2 2" xfId="34619" xr:uid="{00000000-0005-0000-0000-0000C4CA0000}"/>
    <cellStyle name="Normal 3 8 9 3" xfId="12705" xr:uid="{00000000-0005-0000-0000-0000C5CA0000}"/>
    <cellStyle name="Normal 3 8 9 3 2" xfId="39455" xr:uid="{00000000-0005-0000-0000-0000C6CA0000}"/>
    <cellStyle name="Normal 3 8 9 4" xfId="22412" xr:uid="{00000000-0005-0000-0000-0000C7CA0000}"/>
    <cellStyle name="Normal 3 8 9 4 2" xfId="49159" xr:uid="{00000000-0005-0000-0000-0000C8CA0000}"/>
    <cellStyle name="Normal 3 8 9 5" xfId="29768" xr:uid="{00000000-0005-0000-0000-0000C9CA0000}"/>
    <cellStyle name="Normal 3 9" xfId="464" xr:uid="{00000000-0005-0000-0000-0000CACA0000}"/>
    <cellStyle name="Normal 3 9 10" xfId="5490" xr:uid="{00000000-0005-0000-0000-0000CBCA0000}"/>
    <cellStyle name="Normal 3 9 10 2" xfId="32240" xr:uid="{00000000-0005-0000-0000-0000CCCA0000}"/>
    <cellStyle name="Normal 3 9 11" xfId="10335" xr:uid="{00000000-0005-0000-0000-0000CDCA0000}"/>
    <cellStyle name="Normal 3 9 11 2" xfId="37085" xr:uid="{00000000-0005-0000-0000-0000CECA0000}"/>
    <cellStyle name="Normal 3 9 12" xfId="15181" xr:uid="{00000000-0005-0000-0000-0000CFCA0000}"/>
    <cellStyle name="Normal 3 9 12 2" xfId="41931" xr:uid="{00000000-0005-0000-0000-0000D0CA0000}"/>
    <cellStyle name="Normal 3 9 13" xfId="17571" xr:uid="{00000000-0005-0000-0000-0000D1CA0000}"/>
    <cellStyle name="Normal 3 9 13 2" xfId="44318" xr:uid="{00000000-0005-0000-0000-0000D2CA0000}"/>
    <cellStyle name="Normal 3 9 14" xfId="20032" xr:uid="{00000000-0005-0000-0000-0000D3CA0000}"/>
    <cellStyle name="Normal 3 9 14 2" xfId="46779" xr:uid="{00000000-0005-0000-0000-0000D4CA0000}"/>
    <cellStyle name="Normal 3 9 15" xfId="24898" xr:uid="{00000000-0005-0000-0000-0000D5CA0000}"/>
    <cellStyle name="Normal 3 9 15 2" xfId="51644" xr:uid="{00000000-0005-0000-0000-0000D6CA0000}"/>
    <cellStyle name="Normal 3 9 16" xfId="27311" xr:uid="{00000000-0005-0000-0000-0000D7CA0000}"/>
    <cellStyle name="Normal 3 9 2" xfId="525" xr:uid="{00000000-0005-0000-0000-0000D8CA0000}"/>
    <cellStyle name="Normal 3 9 2 10" xfId="15216" xr:uid="{00000000-0005-0000-0000-0000D9CA0000}"/>
    <cellStyle name="Normal 3 9 2 10 2" xfId="41966" xr:uid="{00000000-0005-0000-0000-0000DACA0000}"/>
    <cellStyle name="Normal 3 9 2 11" xfId="17608" xr:uid="{00000000-0005-0000-0000-0000DBCA0000}"/>
    <cellStyle name="Normal 3 9 2 11 2" xfId="44355" xr:uid="{00000000-0005-0000-0000-0000DCCA0000}"/>
    <cellStyle name="Normal 3 9 2 12" xfId="20067" xr:uid="{00000000-0005-0000-0000-0000DDCA0000}"/>
    <cellStyle name="Normal 3 9 2 12 2" xfId="46814" xr:uid="{00000000-0005-0000-0000-0000DECA0000}"/>
    <cellStyle name="Normal 3 9 2 13" xfId="24933" xr:uid="{00000000-0005-0000-0000-0000DFCA0000}"/>
    <cellStyle name="Normal 3 9 2 13 2" xfId="51679" xr:uid="{00000000-0005-0000-0000-0000E0CA0000}"/>
    <cellStyle name="Normal 3 9 2 14" xfId="27346" xr:uid="{00000000-0005-0000-0000-0000E1CA0000}"/>
    <cellStyle name="Normal 3 9 2 2" xfId="718" xr:uid="{00000000-0005-0000-0000-0000E2CA0000}"/>
    <cellStyle name="Normal 3 9 2 2 10" xfId="17749" xr:uid="{00000000-0005-0000-0000-0000E3CA0000}"/>
    <cellStyle name="Normal 3 9 2 2 10 2" xfId="44496" xr:uid="{00000000-0005-0000-0000-0000E4CA0000}"/>
    <cellStyle name="Normal 3 9 2 2 11" xfId="20203" xr:uid="{00000000-0005-0000-0000-0000E5CA0000}"/>
    <cellStyle name="Normal 3 9 2 2 11 2" xfId="46950" xr:uid="{00000000-0005-0000-0000-0000E6CA0000}"/>
    <cellStyle name="Normal 3 9 2 2 12" xfId="25069" xr:uid="{00000000-0005-0000-0000-0000E7CA0000}"/>
    <cellStyle name="Normal 3 9 2 2 12 2" xfId="51815" xr:uid="{00000000-0005-0000-0000-0000E8CA0000}"/>
    <cellStyle name="Normal 3 9 2 2 13" xfId="27527" xr:uid="{00000000-0005-0000-0000-0000E9CA0000}"/>
    <cellStyle name="Normal 3 9 2 2 2" xfId="1029" xr:uid="{00000000-0005-0000-0000-0000EACA0000}"/>
    <cellStyle name="Normal 3 9 2 2 2 10" xfId="20441" xr:uid="{00000000-0005-0000-0000-0000EBCA0000}"/>
    <cellStyle name="Normal 3 9 2 2 2 10 2" xfId="47188" xr:uid="{00000000-0005-0000-0000-0000ECCA0000}"/>
    <cellStyle name="Normal 3 9 2 2 2 11" xfId="25307" xr:uid="{00000000-0005-0000-0000-0000EDCA0000}"/>
    <cellStyle name="Normal 3 9 2 2 2 11 2" xfId="52052" xr:uid="{00000000-0005-0000-0000-0000EECA0000}"/>
    <cellStyle name="Normal 3 9 2 2 2 12" xfId="27797" xr:uid="{00000000-0005-0000-0000-0000EFCA0000}"/>
    <cellStyle name="Normal 3 9 2 2 2 2" xfId="1506" xr:uid="{00000000-0005-0000-0000-0000F0CA0000}"/>
    <cellStyle name="Normal 3 9 2 2 2 2 10" xfId="28271" xr:uid="{00000000-0005-0000-0000-0000F1CA0000}"/>
    <cellStyle name="Normal 3 9 2 2 2 2 2" xfId="2934" xr:uid="{00000000-0005-0000-0000-0000F2CA0000}"/>
    <cellStyle name="Normal 3 9 2 2 2 2 2 2" xfId="5417" xr:uid="{00000000-0005-0000-0000-0000F3CA0000}"/>
    <cellStyle name="Normal 3 9 2 2 2 2 2 2 2" xfId="10268" xr:uid="{00000000-0005-0000-0000-0000F4CA0000}"/>
    <cellStyle name="Normal 3 9 2 2 2 2 2 2 2 2" xfId="37018" xr:uid="{00000000-0005-0000-0000-0000F5CA0000}"/>
    <cellStyle name="Normal 3 9 2 2 2 2 2 2 3" xfId="15010" xr:uid="{00000000-0005-0000-0000-0000F6CA0000}"/>
    <cellStyle name="Normal 3 9 2 2 2 2 2 2 3 2" xfId="41760" xr:uid="{00000000-0005-0000-0000-0000F7CA0000}"/>
    <cellStyle name="Normal 3 9 2 2 2 2 2 2 4" xfId="24811" xr:uid="{00000000-0005-0000-0000-0000F8CA0000}"/>
    <cellStyle name="Normal 3 9 2 2 2 2 2 2 4 2" xfId="51558" xr:uid="{00000000-0005-0000-0000-0000F9CA0000}"/>
    <cellStyle name="Normal 3 9 2 2 2 2 2 2 5" xfId="32167" xr:uid="{00000000-0005-0000-0000-0000FACA0000}"/>
    <cellStyle name="Normal 3 9 2 2 2 2 2 3" xfId="7794" xr:uid="{00000000-0005-0000-0000-0000FBCA0000}"/>
    <cellStyle name="Normal 3 9 2 2 2 2 2 3 2" xfId="34544" xr:uid="{00000000-0005-0000-0000-0000FCCA0000}"/>
    <cellStyle name="Normal 3 9 2 2 2 2 2 4" xfId="12640" xr:uid="{00000000-0005-0000-0000-0000FDCA0000}"/>
    <cellStyle name="Normal 3 9 2 2 2 2 2 4 2" xfId="39390" xr:uid="{00000000-0005-0000-0000-0000FECA0000}"/>
    <cellStyle name="Normal 3 9 2 2 2 2 2 5" xfId="17485" xr:uid="{00000000-0005-0000-0000-0000FFCA0000}"/>
    <cellStyle name="Normal 3 9 2 2 2 2 2 5 2" xfId="44235" xr:uid="{00000000-0005-0000-0000-000000CB0000}"/>
    <cellStyle name="Normal 3 9 2 2 2 2 2 6" xfId="19886" xr:uid="{00000000-0005-0000-0000-000001CB0000}"/>
    <cellStyle name="Normal 3 9 2 2 2 2 2 6 2" xfId="46633" xr:uid="{00000000-0005-0000-0000-000002CB0000}"/>
    <cellStyle name="Normal 3 9 2 2 2 2 2 7" xfId="22337" xr:uid="{00000000-0005-0000-0000-000003CB0000}"/>
    <cellStyle name="Normal 3 9 2 2 2 2 2 7 2" xfId="49084" xr:uid="{00000000-0005-0000-0000-000004CB0000}"/>
    <cellStyle name="Normal 3 9 2 2 2 2 2 8" xfId="27203" xr:uid="{00000000-0005-0000-0000-000005CB0000}"/>
    <cellStyle name="Normal 3 9 2 2 2 2 2 8 2" xfId="53948" xr:uid="{00000000-0005-0000-0000-000006CB0000}"/>
    <cellStyle name="Normal 3 9 2 2 2 2 2 9" xfId="29693" xr:uid="{00000000-0005-0000-0000-000007CB0000}"/>
    <cellStyle name="Normal 3 9 2 2 2 2 3" xfId="3989" xr:uid="{00000000-0005-0000-0000-000008CB0000}"/>
    <cellStyle name="Normal 3 9 2 2 2 2 3 2" xfId="8846" xr:uid="{00000000-0005-0000-0000-000009CB0000}"/>
    <cellStyle name="Normal 3 9 2 2 2 2 3 2 2" xfId="35596" xr:uid="{00000000-0005-0000-0000-00000ACB0000}"/>
    <cellStyle name="Normal 3 9 2 2 2 2 3 3" xfId="13588" xr:uid="{00000000-0005-0000-0000-00000BCB0000}"/>
    <cellStyle name="Normal 3 9 2 2 2 2 3 3 2" xfId="40338" xr:uid="{00000000-0005-0000-0000-00000CCB0000}"/>
    <cellStyle name="Normal 3 9 2 2 2 2 3 4" xfId="23389" xr:uid="{00000000-0005-0000-0000-00000DCB0000}"/>
    <cellStyle name="Normal 3 9 2 2 2 2 3 4 2" xfId="50136" xr:uid="{00000000-0005-0000-0000-00000ECB0000}"/>
    <cellStyle name="Normal 3 9 2 2 2 2 3 5" xfId="30745" xr:uid="{00000000-0005-0000-0000-00000FCB0000}"/>
    <cellStyle name="Normal 3 9 2 2 2 2 4" xfId="6372" xr:uid="{00000000-0005-0000-0000-000010CB0000}"/>
    <cellStyle name="Normal 3 9 2 2 2 2 4 2" xfId="33122" xr:uid="{00000000-0005-0000-0000-000011CB0000}"/>
    <cellStyle name="Normal 3 9 2 2 2 2 5" xfId="11218" xr:uid="{00000000-0005-0000-0000-000012CB0000}"/>
    <cellStyle name="Normal 3 9 2 2 2 2 5 2" xfId="37968" xr:uid="{00000000-0005-0000-0000-000013CB0000}"/>
    <cellStyle name="Normal 3 9 2 2 2 2 6" xfId="16063" xr:uid="{00000000-0005-0000-0000-000014CB0000}"/>
    <cellStyle name="Normal 3 9 2 2 2 2 6 2" xfId="42813" xr:uid="{00000000-0005-0000-0000-000015CB0000}"/>
    <cellStyle name="Normal 3 9 2 2 2 2 7" xfId="18464" xr:uid="{00000000-0005-0000-0000-000016CB0000}"/>
    <cellStyle name="Normal 3 9 2 2 2 2 7 2" xfId="45211" xr:uid="{00000000-0005-0000-0000-000017CB0000}"/>
    <cellStyle name="Normal 3 9 2 2 2 2 8" xfId="20915" xr:uid="{00000000-0005-0000-0000-000018CB0000}"/>
    <cellStyle name="Normal 3 9 2 2 2 2 8 2" xfId="47662" xr:uid="{00000000-0005-0000-0000-000019CB0000}"/>
    <cellStyle name="Normal 3 9 2 2 2 2 9" xfId="25781" xr:uid="{00000000-0005-0000-0000-00001ACB0000}"/>
    <cellStyle name="Normal 3 9 2 2 2 2 9 2" xfId="52526" xr:uid="{00000000-0005-0000-0000-00001BCB0000}"/>
    <cellStyle name="Normal 3 9 2 2 2 3" xfId="1985" xr:uid="{00000000-0005-0000-0000-00001CCB0000}"/>
    <cellStyle name="Normal 3 9 2 2 2 3 2" xfId="4468" xr:uid="{00000000-0005-0000-0000-00001DCB0000}"/>
    <cellStyle name="Normal 3 9 2 2 2 3 2 2" xfId="9320" xr:uid="{00000000-0005-0000-0000-00001ECB0000}"/>
    <cellStyle name="Normal 3 9 2 2 2 3 2 2 2" xfId="36070" xr:uid="{00000000-0005-0000-0000-00001FCB0000}"/>
    <cellStyle name="Normal 3 9 2 2 2 3 2 3" xfId="14062" xr:uid="{00000000-0005-0000-0000-000020CB0000}"/>
    <cellStyle name="Normal 3 9 2 2 2 3 2 3 2" xfId="40812" xr:uid="{00000000-0005-0000-0000-000021CB0000}"/>
    <cellStyle name="Normal 3 9 2 2 2 3 2 4" xfId="23863" xr:uid="{00000000-0005-0000-0000-000022CB0000}"/>
    <cellStyle name="Normal 3 9 2 2 2 3 2 4 2" xfId="50610" xr:uid="{00000000-0005-0000-0000-000023CB0000}"/>
    <cellStyle name="Normal 3 9 2 2 2 3 2 5" xfId="31219" xr:uid="{00000000-0005-0000-0000-000024CB0000}"/>
    <cellStyle name="Normal 3 9 2 2 2 3 3" xfId="6846" xr:uid="{00000000-0005-0000-0000-000025CB0000}"/>
    <cellStyle name="Normal 3 9 2 2 2 3 3 2" xfId="33596" xr:uid="{00000000-0005-0000-0000-000026CB0000}"/>
    <cellStyle name="Normal 3 9 2 2 2 3 4" xfId="11692" xr:uid="{00000000-0005-0000-0000-000027CB0000}"/>
    <cellStyle name="Normal 3 9 2 2 2 3 4 2" xfId="38442" xr:uid="{00000000-0005-0000-0000-000028CB0000}"/>
    <cellStyle name="Normal 3 9 2 2 2 3 5" xfId="16537" xr:uid="{00000000-0005-0000-0000-000029CB0000}"/>
    <cellStyle name="Normal 3 9 2 2 2 3 5 2" xfId="43287" xr:uid="{00000000-0005-0000-0000-00002ACB0000}"/>
    <cellStyle name="Normal 3 9 2 2 2 3 6" xfId="18938" xr:uid="{00000000-0005-0000-0000-00002BCB0000}"/>
    <cellStyle name="Normal 3 9 2 2 2 3 6 2" xfId="45685" xr:uid="{00000000-0005-0000-0000-00002CCB0000}"/>
    <cellStyle name="Normal 3 9 2 2 2 3 7" xfId="21389" xr:uid="{00000000-0005-0000-0000-00002DCB0000}"/>
    <cellStyle name="Normal 3 9 2 2 2 3 7 2" xfId="48136" xr:uid="{00000000-0005-0000-0000-00002ECB0000}"/>
    <cellStyle name="Normal 3 9 2 2 2 3 8" xfId="26255" xr:uid="{00000000-0005-0000-0000-00002FCB0000}"/>
    <cellStyle name="Normal 3 9 2 2 2 3 8 2" xfId="53000" xr:uid="{00000000-0005-0000-0000-000030CB0000}"/>
    <cellStyle name="Normal 3 9 2 2 2 3 9" xfId="28745" xr:uid="{00000000-0005-0000-0000-000031CB0000}"/>
    <cellStyle name="Normal 3 9 2 2 2 4" xfId="2460" xr:uid="{00000000-0005-0000-0000-000032CB0000}"/>
    <cellStyle name="Normal 3 9 2 2 2 4 2" xfId="4943" xr:uid="{00000000-0005-0000-0000-000033CB0000}"/>
    <cellStyle name="Normal 3 9 2 2 2 4 2 2" xfId="9794" xr:uid="{00000000-0005-0000-0000-000034CB0000}"/>
    <cellStyle name="Normal 3 9 2 2 2 4 2 2 2" xfId="36544" xr:uid="{00000000-0005-0000-0000-000035CB0000}"/>
    <cellStyle name="Normal 3 9 2 2 2 4 2 3" xfId="14536" xr:uid="{00000000-0005-0000-0000-000036CB0000}"/>
    <cellStyle name="Normal 3 9 2 2 2 4 2 3 2" xfId="41286" xr:uid="{00000000-0005-0000-0000-000037CB0000}"/>
    <cellStyle name="Normal 3 9 2 2 2 4 2 4" xfId="24337" xr:uid="{00000000-0005-0000-0000-000038CB0000}"/>
    <cellStyle name="Normal 3 9 2 2 2 4 2 4 2" xfId="51084" xr:uid="{00000000-0005-0000-0000-000039CB0000}"/>
    <cellStyle name="Normal 3 9 2 2 2 4 2 5" xfId="31693" xr:uid="{00000000-0005-0000-0000-00003ACB0000}"/>
    <cellStyle name="Normal 3 9 2 2 2 4 3" xfId="7320" xr:uid="{00000000-0005-0000-0000-00003BCB0000}"/>
    <cellStyle name="Normal 3 9 2 2 2 4 3 2" xfId="34070" xr:uid="{00000000-0005-0000-0000-00003CCB0000}"/>
    <cellStyle name="Normal 3 9 2 2 2 4 4" xfId="12166" xr:uid="{00000000-0005-0000-0000-00003DCB0000}"/>
    <cellStyle name="Normal 3 9 2 2 2 4 4 2" xfId="38916" xr:uid="{00000000-0005-0000-0000-00003ECB0000}"/>
    <cellStyle name="Normal 3 9 2 2 2 4 5" xfId="17011" xr:uid="{00000000-0005-0000-0000-00003FCB0000}"/>
    <cellStyle name="Normal 3 9 2 2 2 4 5 2" xfId="43761" xr:uid="{00000000-0005-0000-0000-000040CB0000}"/>
    <cellStyle name="Normal 3 9 2 2 2 4 6" xfId="19412" xr:uid="{00000000-0005-0000-0000-000041CB0000}"/>
    <cellStyle name="Normal 3 9 2 2 2 4 6 2" xfId="46159" xr:uid="{00000000-0005-0000-0000-000042CB0000}"/>
    <cellStyle name="Normal 3 9 2 2 2 4 7" xfId="21863" xr:uid="{00000000-0005-0000-0000-000043CB0000}"/>
    <cellStyle name="Normal 3 9 2 2 2 4 7 2" xfId="48610" xr:uid="{00000000-0005-0000-0000-000044CB0000}"/>
    <cellStyle name="Normal 3 9 2 2 2 4 8" xfId="26729" xr:uid="{00000000-0005-0000-0000-000045CB0000}"/>
    <cellStyle name="Normal 3 9 2 2 2 4 8 2" xfId="53474" xr:uid="{00000000-0005-0000-0000-000046CB0000}"/>
    <cellStyle name="Normal 3 9 2 2 2 4 9" xfId="29219" xr:uid="{00000000-0005-0000-0000-000047CB0000}"/>
    <cellStyle name="Normal 3 9 2 2 2 5" xfId="3513" xr:uid="{00000000-0005-0000-0000-000048CB0000}"/>
    <cellStyle name="Normal 3 9 2 2 2 5 2" xfId="8372" xr:uid="{00000000-0005-0000-0000-000049CB0000}"/>
    <cellStyle name="Normal 3 9 2 2 2 5 2 2" xfId="35122" xr:uid="{00000000-0005-0000-0000-00004ACB0000}"/>
    <cellStyle name="Normal 3 9 2 2 2 5 3" xfId="13114" xr:uid="{00000000-0005-0000-0000-00004BCB0000}"/>
    <cellStyle name="Normal 3 9 2 2 2 5 3 2" xfId="39864" xr:uid="{00000000-0005-0000-0000-00004CCB0000}"/>
    <cellStyle name="Normal 3 9 2 2 2 5 4" xfId="22915" xr:uid="{00000000-0005-0000-0000-00004DCB0000}"/>
    <cellStyle name="Normal 3 9 2 2 2 5 4 2" xfId="49662" xr:uid="{00000000-0005-0000-0000-00004ECB0000}"/>
    <cellStyle name="Normal 3 9 2 2 2 5 5" xfId="30271" xr:uid="{00000000-0005-0000-0000-00004FCB0000}"/>
    <cellStyle name="Normal 3 9 2 2 2 6" xfId="5898" xr:uid="{00000000-0005-0000-0000-000050CB0000}"/>
    <cellStyle name="Normal 3 9 2 2 2 6 2" xfId="32648" xr:uid="{00000000-0005-0000-0000-000051CB0000}"/>
    <cellStyle name="Normal 3 9 2 2 2 7" xfId="10744" xr:uid="{00000000-0005-0000-0000-000052CB0000}"/>
    <cellStyle name="Normal 3 9 2 2 2 7 2" xfId="37494" xr:uid="{00000000-0005-0000-0000-000053CB0000}"/>
    <cellStyle name="Normal 3 9 2 2 2 8" xfId="15589" xr:uid="{00000000-0005-0000-0000-000054CB0000}"/>
    <cellStyle name="Normal 3 9 2 2 2 8 2" xfId="42339" xr:uid="{00000000-0005-0000-0000-000055CB0000}"/>
    <cellStyle name="Normal 3 9 2 2 2 9" xfId="17990" xr:uid="{00000000-0005-0000-0000-000056CB0000}"/>
    <cellStyle name="Normal 3 9 2 2 2 9 2" xfId="44737" xr:uid="{00000000-0005-0000-0000-000057CB0000}"/>
    <cellStyle name="Normal 3 9 2 2 3" xfId="1267" xr:uid="{00000000-0005-0000-0000-000058CB0000}"/>
    <cellStyle name="Normal 3 9 2 2 3 10" xfId="28034" xr:uid="{00000000-0005-0000-0000-000059CB0000}"/>
    <cellStyle name="Normal 3 9 2 2 3 2" xfId="2697" xr:uid="{00000000-0005-0000-0000-00005ACB0000}"/>
    <cellStyle name="Normal 3 9 2 2 3 2 2" xfId="5180" xr:uid="{00000000-0005-0000-0000-00005BCB0000}"/>
    <cellStyle name="Normal 3 9 2 2 3 2 2 2" xfId="10031" xr:uid="{00000000-0005-0000-0000-00005CCB0000}"/>
    <cellStyle name="Normal 3 9 2 2 3 2 2 2 2" xfId="36781" xr:uid="{00000000-0005-0000-0000-00005DCB0000}"/>
    <cellStyle name="Normal 3 9 2 2 3 2 2 3" xfId="14773" xr:uid="{00000000-0005-0000-0000-00005ECB0000}"/>
    <cellStyle name="Normal 3 9 2 2 3 2 2 3 2" xfId="41523" xr:uid="{00000000-0005-0000-0000-00005FCB0000}"/>
    <cellStyle name="Normal 3 9 2 2 3 2 2 4" xfId="24574" xr:uid="{00000000-0005-0000-0000-000060CB0000}"/>
    <cellStyle name="Normal 3 9 2 2 3 2 2 4 2" xfId="51321" xr:uid="{00000000-0005-0000-0000-000061CB0000}"/>
    <cellStyle name="Normal 3 9 2 2 3 2 2 5" xfId="31930" xr:uid="{00000000-0005-0000-0000-000062CB0000}"/>
    <cellStyle name="Normal 3 9 2 2 3 2 3" xfId="7557" xr:uid="{00000000-0005-0000-0000-000063CB0000}"/>
    <cellStyle name="Normal 3 9 2 2 3 2 3 2" xfId="34307" xr:uid="{00000000-0005-0000-0000-000064CB0000}"/>
    <cellStyle name="Normal 3 9 2 2 3 2 4" xfId="12403" xr:uid="{00000000-0005-0000-0000-000065CB0000}"/>
    <cellStyle name="Normal 3 9 2 2 3 2 4 2" xfId="39153" xr:uid="{00000000-0005-0000-0000-000066CB0000}"/>
    <cellStyle name="Normal 3 9 2 2 3 2 5" xfId="17248" xr:uid="{00000000-0005-0000-0000-000067CB0000}"/>
    <cellStyle name="Normal 3 9 2 2 3 2 5 2" xfId="43998" xr:uid="{00000000-0005-0000-0000-000068CB0000}"/>
    <cellStyle name="Normal 3 9 2 2 3 2 6" xfId="19649" xr:uid="{00000000-0005-0000-0000-000069CB0000}"/>
    <cellStyle name="Normal 3 9 2 2 3 2 6 2" xfId="46396" xr:uid="{00000000-0005-0000-0000-00006ACB0000}"/>
    <cellStyle name="Normal 3 9 2 2 3 2 7" xfId="22100" xr:uid="{00000000-0005-0000-0000-00006BCB0000}"/>
    <cellStyle name="Normal 3 9 2 2 3 2 7 2" xfId="48847" xr:uid="{00000000-0005-0000-0000-00006CCB0000}"/>
    <cellStyle name="Normal 3 9 2 2 3 2 8" xfId="26966" xr:uid="{00000000-0005-0000-0000-00006DCB0000}"/>
    <cellStyle name="Normal 3 9 2 2 3 2 8 2" xfId="53711" xr:uid="{00000000-0005-0000-0000-00006ECB0000}"/>
    <cellStyle name="Normal 3 9 2 2 3 2 9" xfId="29456" xr:uid="{00000000-0005-0000-0000-00006FCB0000}"/>
    <cellStyle name="Normal 3 9 2 2 3 3" xfId="3751" xr:uid="{00000000-0005-0000-0000-000070CB0000}"/>
    <cellStyle name="Normal 3 9 2 2 3 3 2" xfId="8609" xr:uid="{00000000-0005-0000-0000-000071CB0000}"/>
    <cellStyle name="Normal 3 9 2 2 3 3 2 2" xfId="35359" xr:uid="{00000000-0005-0000-0000-000072CB0000}"/>
    <cellStyle name="Normal 3 9 2 2 3 3 3" xfId="13351" xr:uid="{00000000-0005-0000-0000-000073CB0000}"/>
    <cellStyle name="Normal 3 9 2 2 3 3 3 2" xfId="40101" xr:uid="{00000000-0005-0000-0000-000074CB0000}"/>
    <cellStyle name="Normal 3 9 2 2 3 3 4" xfId="23152" xr:uid="{00000000-0005-0000-0000-000075CB0000}"/>
    <cellStyle name="Normal 3 9 2 2 3 3 4 2" xfId="49899" xr:uid="{00000000-0005-0000-0000-000076CB0000}"/>
    <cellStyle name="Normal 3 9 2 2 3 3 5" xfId="30508" xr:uid="{00000000-0005-0000-0000-000077CB0000}"/>
    <cellStyle name="Normal 3 9 2 2 3 4" xfId="6135" xr:uid="{00000000-0005-0000-0000-000078CB0000}"/>
    <cellStyle name="Normal 3 9 2 2 3 4 2" xfId="32885" xr:uid="{00000000-0005-0000-0000-000079CB0000}"/>
    <cellStyle name="Normal 3 9 2 2 3 5" xfId="10981" xr:uid="{00000000-0005-0000-0000-00007ACB0000}"/>
    <cellStyle name="Normal 3 9 2 2 3 5 2" xfId="37731" xr:uid="{00000000-0005-0000-0000-00007BCB0000}"/>
    <cellStyle name="Normal 3 9 2 2 3 6" xfId="15826" xr:uid="{00000000-0005-0000-0000-00007CCB0000}"/>
    <cellStyle name="Normal 3 9 2 2 3 6 2" xfId="42576" xr:uid="{00000000-0005-0000-0000-00007DCB0000}"/>
    <cellStyle name="Normal 3 9 2 2 3 7" xfId="18227" xr:uid="{00000000-0005-0000-0000-00007ECB0000}"/>
    <cellStyle name="Normal 3 9 2 2 3 7 2" xfId="44974" xr:uid="{00000000-0005-0000-0000-00007FCB0000}"/>
    <cellStyle name="Normal 3 9 2 2 3 8" xfId="20678" xr:uid="{00000000-0005-0000-0000-000080CB0000}"/>
    <cellStyle name="Normal 3 9 2 2 3 8 2" xfId="47425" xr:uid="{00000000-0005-0000-0000-000081CB0000}"/>
    <cellStyle name="Normal 3 9 2 2 3 9" xfId="25544" xr:uid="{00000000-0005-0000-0000-000082CB0000}"/>
    <cellStyle name="Normal 3 9 2 2 3 9 2" xfId="52289" xr:uid="{00000000-0005-0000-0000-000083CB0000}"/>
    <cellStyle name="Normal 3 9 2 2 4" xfId="1747" xr:uid="{00000000-0005-0000-0000-000084CB0000}"/>
    <cellStyle name="Normal 3 9 2 2 4 2" xfId="4230" xr:uid="{00000000-0005-0000-0000-000085CB0000}"/>
    <cellStyle name="Normal 3 9 2 2 4 2 2" xfId="9083" xr:uid="{00000000-0005-0000-0000-000086CB0000}"/>
    <cellStyle name="Normal 3 9 2 2 4 2 2 2" xfId="35833" xr:uid="{00000000-0005-0000-0000-000087CB0000}"/>
    <cellStyle name="Normal 3 9 2 2 4 2 3" xfId="13825" xr:uid="{00000000-0005-0000-0000-000088CB0000}"/>
    <cellStyle name="Normal 3 9 2 2 4 2 3 2" xfId="40575" xr:uid="{00000000-0005-0000-0000-000089CB0000}"/>
    <cellStyle name="Normal 3 9 2 2 4 2 4" xfId="23626" xr:uid="{00000000-0005-0000-0000-00008ACB0000}"/>
    <cellStyle name="Normal 3 9 2 2 4 2 4 2" xfId="50373" xr:uid="{00000000-0005-0000-0000-00008BCB0000}"/>
    <cellStyle name="Normal 3 9 2 2 4 2 5" xfId="30982" xr:uid="{00000000-0005-0000-0000-00008CCB0000}"/>
    <cellStyle name="Normal 3 9 2 2 4 3" xfId="6609" xr:uid="{00000000-0005-0000-0000-00008DCB0000}"/>
    <cellStyle name="Normal 3 9 2 2 4 3 2" xfId="33359" xr:uid="{00000000-0005-0000-0000-00008ECB0000}"/>
    <cellStyle name="Normal 3 9 2 2 4 4" xfId="11455" xr:uid="{00000000-0005-0000-0000-00008FCB0000}"/>
    <cellStyle name="Normal 3 9 2 2 4 4 2" xfId="38205" xr:uid="{00000000-0005-0000-0000-000090CB0000}"/>
    <cellStyle name="Normal 3 9 2 2 4 5" xfId="16300" xr:uid="{00000000-0005-0000-0000-000091CB0000}"/>
    <cellStyle name="Normal 3 9 2 2 4 5 2" xfId="43050" xr:uid="{00000000-0005-0000-0000-000092CB0000}"/>
    <cellStyle name="Normal 3 9 2 2 4 6" xfId="18701" xr:uid="{00000000-0005-0000-0000-000093CB0000}"/>
    <cellStyle name="Normal 3 9 2 2 4 6 2" xfId="45448" xr:uid="{00000000-0005-0000-0000-000094CB0000}"/>
    <cellStyle name="Normal 3 9 2 2 4 7" xfId="21152" xr:uid="{00000000-0005-0000-0000-000095CB0000}"/>
    <cellStyle name="Normal 3 9 2 2 4 7 2" xfId="47899" xr:uid="{00000000-0005-0000-0000-000096CB0000}"/>
    <cellStyle name="Normal 3 9 2 2 4 8" xfId="26018" xr:uid="{00000000-0005-0000-0000-000097CB0000}"/>
    <cellStyle name="Normal 3 9 2 2 4 8 2" xfId="52763" xr:uid="{00000000-0005-0000-0000-000098CB0000}"/>
    <cellStyle name="Normal 3 9 2 2 4 9" xfId="28508" xr:uid="{00000000-0005-0000-0000-000099CB0000}"/>
    <cellStyle name="Normal 3 9 2 2 5" xfId="2223" xr:uid="{00000000-0005-0000-0000-00009ACB0000}"/>
    <cellStyle name="Normal 3 9 2 2 5 2" xfId="4706" xr:uid="{00000000-0005-0000-0000-00009BCB0000}"/>
    <cellStyle name="Normal 3 9 2 2 5 2 2" xfId="9557" xr:uid="{00000000-0005-0000-0000-00009CCB0000}"/>
    <cellStyle name="Normal 3 9 2 2 5 2 2 2" xfId="36307" xr:uid="{00000000-0005-0000-0000-00009DCB0000}"/>
    <cellStyle name="Normal 3 9 2 2 5 2 3" xfId="14299" xr:uid="{00000000-0005-0000-0000-00009ECB0000}"/>
    <cellStyle name="Normal 3 9 2 2 5 2 3 2" xfId="41049" xr:uid="{00000000-0005-0000-0000-00009FCB0000}"/>
    <cellStyle name="Normal 3 9 2 2 5 2 4" xfId="24100" xr:uid="{00000000-0005-0000-0000-0000A0CB0000}"/>
    <cellStyle name="Normal 3 9 2 2 5 2 4 2" xfId="50847" xr:uid="{00000000-0005-0000-0000-0000A1CB0000}"/>
    <cellStyle name="Normal 3 9 2 2 5 2 5" xfId="31456" xr:uid="{00000000-0005-0000-0000-0000A2CB0000}"/>
    <cellStyle name="Normal 3 9 2 2 5 3" xfId="7083" xr:uid="{00000000-0005-0000-0000-0000A3CB0000}"/>
    <cellStyle name="Normal 3 9 2 2 5 3 2" xfId="33833" xr:uid="{00000000-0005-0000-0000-0000A4CB0000}"/>
    <cellStyle name="Normal 3 9 2 2 5 4" xfId="11929" xr:uid="{00000000-0005-0000-0000-0000A5CB0000}"/>
    <cellStyle name="Normal 3 9 2 2 5 4 2" xfId="38679" xr:uid="{00000000-0005-0000-0000-0000A6CB0000}"/>
    <cellStyle name="Normal 3 9 2 2 5 5" xfId="16774" xr:uid="{00000000-0005-0000-0000-0000A7CB0000}"/>
    <cellStyle name="Normal 3 9 2 2 5 5 2" xfId="43524" xr:uid="{00000000-0005-0000-0000-0000A8CB0000}"/>
    <cellStyle name="Normal 3 9 2 2 5 6" xfId="19175" xr:uid="{00000000-0005-0000-0000-0000A9CB0000}"/>
    <cellStyle name="Normal 3 9 2 2 5 6 2" xfId="45922" xr:uid="{00000000-0005-0000-0000-0000AACB0000}"/>
    <cellStyle name="Normal 3 9 2 2 5 7" xfId="21626" xr:uid="{00000000-0005-0000-0000-0000ABCB0000}"/>
    <cellStyle name="Normal 3 9 2 2 5 7 2" xfId="48373" xr:uid="{00000000-0005-0000-0000-0000ACCB0000}"/>
    <cellStyle name="Normal 3 9 2 2 5 8" xfId="26492" xr:uid="{00000000-0005-0000-0000-0000ADCB0000}"/>
    <cellStyle name="Normal 3 9 2 2 5 8 2" xfId="53237" xr:uid="{00000000-0005-0000-0000-0000AECB0000}"/>
    <cellStyle name="Normal 3 9 2 2 5 9" xfId="28982" xr:uid="{00000000-0005-0000-0000-0000AFCB0000}"/>
    <cellStyle name="Normal 3 9 2 2 6" xfId="3243" xr:uid="{00000000-0005-0000-0000-0000B0CB0000}"/>
    <cellStyle name="Normal 3 9 2 2 6 2" xfId="8102" xr:uid="{00000000-0005-0000-0000-0000B1CB0000}"/>
    <cellStyle name="Normal 3 9 2 2 6 2 2" xfId="34852" xr:uid="{00000000-0005-0000-0000-0000B2CB0000}"/>
    <cellStyle name="Normal 3 9 2 2 6 3" xfId="12877" xr:uid="{00000000-0005-0000-0000-0000B3CB0000}"/>
    <cellStyle name="Normal 3 9 2 2 6 3 2" xfId="39627" xr:uid="{00000000-0005-0000-0000-0000B4CB0000}"/>
    <cellStyle name="Normal 3 9 2 2 6 4" xfId="22645" xr:uid="{00000000-0005-0000-0000-0000B5CB0000}"/>
    <cellStyle name="Normal 3 9 2 2 6 4 2" xfId="49392" xr:uid="{00000000-0005-0000-0000-0000B6CB0000}"/>
    <cellStyle name="Normal 3 9 2 2 6 5" xfId="30001" xr:uid="{00000000-0005-0000-0000-0000B7CB0000}"/>
    <cellStyle name="Normal 3 9 2 2 7" xfId="5661" xr:uid="{00000000-0005-0000-0000-0000B8CB0000}"/>
    <cellStyle name="Normal 3 9 2 2 7 2" xfId="32411" xr:uid="{00000000-0005-0000-0000-0000B9CB0000}"/>
    <cellStyle name="Normal 3 9 2 2 8" xfId="10506" xr:uid="{00000000-0005-0000-0000-0000BACB0000}"/>
    <cellStyle name="Normal 3 9 2 2 8 2" xfId="37256" xr:uid="{00000000-0005-0000-0000-0000BBCB0000}"/>
    <cellStyle name="Normal 3 9 2 2 9" xfId="15352" xr:uid="{00000000-0005-0000-0000-0000BCCB0000}"/>
    <cellStyle name="Normal 3 9 2 2 9 2" xfId="42102" xr:uid="{00000000-0005-0000-0000-0000BDCB0000}"/>
    <cellStyle name="Normal 3 9 2 3" xfId="862" xr:uid="{00000000-0005-0000-0000-0000BECB0000}"/>
    <cellStyle name="Normal 3 9 2 3 10" xfId="20305" xr:uid="{00000000-0005-0000-0000-0000BFCB0000}"/>
    <cellStyle name="Normal 3 9 2 3 10 2" xfId="47052" xr:uid="{00000000-0005-0000-0000-0000C0CB0000}"/>
    <cellStyle name="Normal 3 9 2 3 11" xfId="25171" xr:uid="{00000000-0005-0000-0000-0000C1CB0000}"/>
    <cellStyle name="Normal 3 9 2 3 11 2" xfId="51916" xr:uid="{00000000-0005-0000-0000-0000C2CB0000}"/>
    <cellStyle name="Normal 3 9 2 3 12" xfId="27635" xr:uid="{00000000-0005-0000-0000-0000C3CB0000}"/>
    <cellStyle name="Normal 3 9 2 3 2" xfId="1370" xr:uid="{00000000-0005-0000-0000-0000C4CB0000}"/>
    <cellStyle name="Normal 3 9 2 3 2 10" xfId="28135" xr:uid="{00000000-0005-0000-0000-0000C5CB0000}"/>
    <cellStyle name="Normal 3 9 2 3 2 2" xfId="2798" xr:uid="{00000000-0005-0000-0000-0000C6CB0000}"/>
    <cellStyle name="Normal 3 9 2 3 2 2 2" xfId="5281" xr:uid="{00000000-0005-0000-0000-0000C7CB0000}"/>
    <cellStyle name="Normal 3 9 2 3 2 2 2 2" xfId="10132" xr:uid="{00000000-0005-0000-0000-0000C8CB0000}"/>
    <cellStyle name="Normal 3 9 2 3 2 2 2 2 2" xfId="36882" xr:uid="{00000000-0005-0000-0000-0000C9CB0000}"/>
    <cellStyle name="Normal 3 9 2 3 2 2 2 3" xfId="14874" xr:uid="{00000000-0005-0000-0000-0000CACB0000}"/>
    <cellStyle name="Normal 3 9 2 3 2 2 2 3 2" xfId="41624" xr:uid="{00000000-0005-0000-0000-0000CBCB0000}"/>
    <cellStyle name="Normal 3 9 2 3 2 2 2 4" xfId="24675" xr:uid="{00000000-0005-0000-0000-0000CCCB0000}"/>
    <cellStyle name="Normal 3 9 2 3 2 2 2 4 2" xfId="51422" xr:uid="{00000000-0005-0000-0000-0000CDCB0000}"/>
    <cellStyle name="Normal 3 9 2 3 2 2 2 5" xfId="32031" xr:uid="{00000000-0005-0000-0000-0000CECB0000}"/>
    <cellStyle name="Normal 3 9 2 3 2 2 3" xfId="7658" xr:uid="{00000000-0005-0000-0000-0000CFCB0000}"/>
    <cellStyle name="Normal 3 9 2 3 2 2 3 2" xfId="34408" xr:uid="{00000000-0005-0000-0000-0000D0CB0000}"/>
    <cellStyle name="Normal 3 9 2 3 2 2 4" xfId="12504" xr:uid="{00000000-0005-0000-0000-0000D1CB0000}"/>
    <cellStyle name="Normal 3 9 2 3 2 2 4 2" xfId="39254" xr:uid="{00000000-0005-0000-0000-0000D2CB0000}"/>
    <cellStyle name="Normal 3 9 2 3 2 2 5" xfId="17349" xr:uid="{00000000-0005-0000-0000-0000D3CB0000}"/>
    <cellStyle name="Normal 3 9 2 3 2 2 5 2" xfId="44099" xr:uid="{00000000-0005-0000-0000-0000D4CB0000}"/>
    <cellStyle name="Normal 3 9 2 3 2 2 6" xfId="19750" xr:uid="{00000000-0005-0000-0000-0000D5CB0000}"/>
    <cellStyle name="Normal 3 9 2 3 2 2 6 2" xfId="46497" xr:uid="{00000000-0005-0000-0000-0000D6CB0000}"/>
    <cellStyle name="Normal 3 9 2 3 2 2 7" xfId="22201" xr:uid="{00000000-0005-0000-0000-0000D7CB0000}"/>
    <cellStyle name="Normal 3 9 2 3 2 2 7 2" xfId="48948" xr:uid="{00000000-0005-0000-0000-0000D8CB0000}"/>
    <cellStyle name="Normal 3 9 2 3 2 2 8" xfId="27067" xr:uid="{00000000-0005-0000-0000-0000D9CB0000}"/>
    <cellStyle name="Normal 3 9 2 3 2 2 8 2" xfId="53812" xr:uid="{00000000-0005-0000-0000-0000DACB0000}"/>
    <cellStyle name="Normal 3 9 2 3 2 2 9" xfId="29557" xr:uid="{00000000-0005-0000-0000-0000DBCB0000}"/>
    <cellStyle name="Normal 3 9 2 3 2 3" xfId="3853" xr:uid="{00000000-0005-0000-0000-0000DCCB0000}"/>
    <cellStyle name="Normal 3 9 2 3 2 3 2" xfId="8710" xr:uid="{00000000-0005-0000-0000-0000DDCB0000}"/>
    <cellStyle name="Normal 3 9 2 3 2 3 2 2" xfId="35460" xr:uid="{00000000-0005-0000-0000-0000DECB0000}"/>
    <cellStyle name="Normal 3 9 2 3 2 3 3" xfId="13452" xr:uid="{00000000-0005-0000-0000-0000DFCB0000}"/>
    <cellStyle name="Normal 3 9 2 3 2 3 3 2" xfId="40202" xr:uid="{00000000-0005-0000-0000-0000E0CB0000}"/>
    <cellStyle name="Normal 3 9 2 3 2 3 4" xfId="23253" xr:uid="{00000000-0005-0000-0000-0000E1CB0000}"/>
    <cellStyle name="Normal 3 9 2 3 2 3 4 2" xfId="50000" xr:uid="{00000000-0005-0000-0000-0000E2CB0000}"/>
    <cellStyle name="Normal 3 9 2 3 2 3 5" xfId="30609" xr:uid="{00000000-0005-0000-0000-0000E3CB0000}"/>
    <cellStyle name="Normal 3 9 2 3 2 4" xfId="6236" xr:uid="{00000000-0005-0000-0000-0000E4CB0000}"/>
    <cellStyle name="Normal 3 9 2 3 2 4 2" xfId="32986" xr:uid="{00000000-0005-0000-0000-0000E5CB0000}"/>
    <cellStyle name="Normal 3 9 2 3 2 5" xfId="11082" xr:uid="{00000000-0005-0000-0000-0000E6CB0000}"/>
    <cellStyle name="Normal 3 9 2 3 2 5 2" xfId="37832" xr:uid="{00000000-0005-0000-0000-0000E7CB0000}"/>
    <cellStyle name="Normal 3 9 2 3 2 6" xfId="15927" xr:uid="{00000000-0005-0000-0000-0000E8CB0000}"/>
    <cellStyle name="Normal 3 9 2 3 2 6 2" xfId="42677" xr:uid="{00000000-0005-0000-0000-0000E9CB0000}"/>
    <cellStyle name="Normal 3 9 2 3 2 7" xfId="18328" xr:uid="{00000000-0005-0000-0000-0000EACB0000}"/>
    <cellStyle name="Normal 3 9 2 3 2 7 2" xfId="45075" xr:uid="{00000000-0005-0000-0000-0000EBCB0000}"/>
    <cellStyle name="Normal 3 9 2 3 2 8" xfId="20779" xr:uid="{00000000-0005-0000-0000-0000ECCB0000}"/>
    <cellStyle name="Normal 3 9 2 3 2 8 2" xfId="47526" xr:uid="{00000000-0005-0000-0000-0000EDCB0000}"/>
    <cellStyle name="Normal 3 9 2 3 2 9" xfId="25645" xr:uid="{00000000-0005-0000-0000-0000EECB0000}"/>
    <cellStyle name="Normal 3 9 2 3 2 9 2" xfId="52390" xr:uid="{00000000-0005-0000-0000-0000EFCB0000}"/>
    <cellStyle name="Normal 3 9 2 3 3" xfId="1849" xr:uid="{00000000-0005-0000-0000-0000F0CB0000}"/>
    <cellStyle name="Normal 3 9 2 3 3 2" xfId="4332" xr:uid="{00000000-0005-0000-0000-0000F1CB0000}"/>
    <cellStyle name="Normal 3 9 2 3 3 2 2" xfId="9184" xr:uid="{00000000-0005-0000-0000-0000F2CB0000}"/>
    <cellStyle name="Normal 3 9 2 3 3 2 2 2" xfId="35934" xr:uid="{00000000-0005-0000-0000-0000F3CB0000}"/>
    <cellStyle name="Normal 3 9 2 3 3 2 3" xfId="13926" xr:uid="{00000000-0005-0000-0000-0000F4CB0000}"/>
    <cellStyle name="Normal 3 9 2 3 3 2 3 2" xfId="40676" xr:uid="{00000000-0005-0000-0000-0000F5CB0000}"/>
    <cellStyle name="Normal 3 9 2 3 3 2 4" xfId="23727" xr:uid="{00000000-0005-0000-0000-0000F6CB0000}"/>
    <cellStyle name="Normal 3 9 2 3 3 2 4 2" xfId="50474" xr:uid="{00000000-0005-0000-0000-0000F7CB0000}"/>
    <cellStyle name="Normal 3 9 2 3 3 2 5" xfId="31083" xr:uid="{00000000-0005-0000-0000-0000F8CB0000}"/>
    <cellStyle name="Normal 3 9 2 3 3 3" xfId="6710" xr:uid="{00000000-0005-0000-0000-0000F9CB0000}"/>
    <cellStyle name="Normal 3 9 2 3 3 3 2" xfId="33460" xr:uid="{00000000-0005-0000-0000-0000FACB0000}"/>
    <cellStyle name="Normal 3 9 2 3 3 4" xfId="11556" xr:uid="{00000000-0005-0000-0000-0000FBCB0000}"/>
    <cellStyle name="Normal 3 9 2 3 3 4 2" xfId="38306" xr:uid="{00000000-0005-0000-0000-0000FCCB0000}"/>
    <cellStyle name="Normal 3 9 2 3 3 5" xfId="16401" xr:uid="{00000000-0005-0000-0000-0000FDCB0000}"/>
    <cellStyle name="Normal 3 9 2 3 3 5 2" xfId="43151" xr:uid="{00000000-0005-0000-0000-0000FECB0000}"/>
    <cellStyle name="Normal 3 9 2 3 3 6" xfId="18802" xr:uid="{00000000-0005-0000-0000-0000FFCB0000}"/>
    <cellStyle name="Normal 3 9 2 3 3 6 2" xfId="45549" xr:uid="{00000000-0005-0000-0000-000000CC0000}"/>
    <cellStyle name="Normal 3 9 2 3 3 7" xfId="21253" xr:uid="{00000000-0005-0000-0000-000001CC0000}"/>
    <cellStyle name="Normal 3 9 2 3 3 7 2" xfId="48000" xr:uid="{00000000-0005-0000-0000-000002CC0000}"/>
    <cellStyle name="Normal 3 9 2 3 3 8" xfId="26119" xr:uid="{00000000-0005-0000-0000-000003CC0000}"/>
    <cellStyle name="Normal 3 9 2 3 3 8 2" xfId="52864" xr:uid="{00000000-0005-0000-0000-000004CC0000}"/>
    <cellStyle name="Normal 3 9 2 3 3 9" xfId="28609" xr:uid="{00000000-0005-0000-0000-000005CC0000}"/>
    <cellStyle name="Normal 3 9 2 3 4" xfId="2324" xr:uid="{00000000-0005-0000-0000-000006CC0000}"/>
    <cellStyle name="Normal 3 9 2 3 4 2" xfId="4807" xr:uid="{00000000-0005-0000-0000-000007CC0000}"/>
    <cellStyle name="Normal 3 9 2 3 4 2 2" xfId="9658" xr:uid="{00000000-0005-0000-0000-000008CC0000}"/>
    <cellStyle name="Normal 3 9 2 3 4 2 2 2" xfId="36408" xr:uid="{00000000-0005-0000-0000-000009CC0000}"/>
    <cellStyle name="Normal 3 9 2 3 4 2 3" xfId="14400" xr:uid="{00000000-0005-0000-0000-00000ACC0000}"/>
    <cellStyle name="Normal 3 9 2 3 4 2 3 2" xfId="41150" xr:uid="{00000000-0005-0000-0000-00000BCC0000}"/>
    <cellStyle name="Normal 3 9 2 3 4 2 4" xfId="24201" xr:uid="{00000000-0005-0000-0000-00000CCC0000}"/>
    <cellStyle name="Normal 3 9 2 3 4 2 4 2" xfId="50948" xr:uid="{00000000-0005-0000-0000-00000DCC0000}"/>
    <cellStyle name="Normal 3 9 2 3 4 2 5" xfId="31557" xr:uid="{00000000-0005-0000-0000-00000ECC0000}"/>
    <cellStyle name="Normal 3 9 2 3 4 3" xfId="7184" xr:uid="{00000000-0005-0000-0000-00000FCC0000}"/>
    <cellStyle name="Normal 3 9 2 3 4 3 2" xfId="33934" xr:uid="{00000000-0005-0000-0000-000010CC0000}"/>
    <cellStyle name="Normal 3 9 2 3 4 4" xfId="12030" xr:uid="{00000000-0005-0000-0000-000011CC0000}"/>
    <cellStyle name="Normal 3 9 2 3 4 4 2" xfId="38780" xr:uid="{00000000-0005-0000-0000-000012CC0000}"/>
    <cellStyle name="Normal 3 9 2 3 4 5" xfId="16875" xr:uid="{00000000-0005-0000-0000-000013CC0000}"/>
    <cellStyle name="Normal 3 9 2 3 4 5 2" xfId="43625" xr:uid="{00000000-0005-0000-0000-000014CC0000}"/>
    <cellStyle name="Normal 3 9 2 3 4 6" xfId="19276" xr:uid="{00000000-0005-0000-0000-000015CC0000}"/>
    <cellStyle name="Normal 3 9 2 3 4 6 2" xfId="46023" xr:uid="{00000000-0005-0000-0000-000016CC0000}"/>
    <cellStyle name="Normal 3 9 2 3 4 7" xfId="21727" xr:uid="{00000000-0005-0000-0000-000017CC0000}"/>
    <cellStyle name="Normal 3 9 2 3 4 7 2" xfId="48474" xr:uid="{00000000-0005-0000-0000-000018CC0000}"/>
    <cellStyle name="Normal 3 9 2 3 4 8" xfId="26593" xr:uid="{00000000-0005-0000-0000-000019CC0000}"/>
    <cellStyle name="Normal 3 9 2 3 4 8 2" xfId="53338" xr:uid="{00000000-0005-0000-0000-00001ACC0000}"/>
    <cellStyle name="Normal 3 9 2 3 4 9" xfId="29083" xr:uid="{00000000-0005-0000-0000-00001BCC0000}"/>
    <cellStyle name="Normal 3 9 2 3 5" xfId="3351" xr:uid="{00000000-0005-0000-0000-00001CCC0000}"/>
    <cellStyle name="Normal 3 9 2 3 5 2" xfId="8210" xr:uid="{00000000-0005-0000-0000-00001DCC0000}"/>
    <cellStyle name="Normal 3 9 2 3 5 2 2" xfId="34960" xr:uid="{00000000-0005-0000-0000-00001ECC0000}"/>
    <cellStyle name="Normal 3 9 2 3 5 3" xfId="12978" xr:uid="{00000000-0005-0000-0000-00001FCC0000}"/>
    <cellStyle name="Normal 3 9 2 3 5 3 2" xfId="39728" xr:uid="{00000000-0005-0000-0000-000020CC0000}"/>
    <cellStyle name="Normal 3 9 2 3 5 4" xfId="22753" xr:uid="{00000000-0005-0000-0000-000021CC0000}"/>
    <cellStyle name="Normal 3 9 2 3 5 4 2" xfId="49500" xr:uid="{00000000-0005-0000-0000-000022CC0000}"/>
    <cellStyle name="Normal 3 9 2 3 5 5" xfId="30109" xr:uid="{00000000-0005-0000-0000-000023CC0000}"/>
    <cellStyle name="Normal 3 9 2 3 6" xfId="5762" xr:uid="{00000000-0005-0000-0000-000024CC0000}"/>
    <cellStyle name="Normal 3 9 2 3 6 2" xfId="32512" xr:uid="{00000000-0005-0000-0000-000025CC0000}"/>
    <cellStyle name="Normal 3 9 2 3 7" xfId="10608" xr:uid="{00000000-0005-0000-0000-000026CC0000}"/>
    <cellStyle name="Normal 3 9 2 3 7 2" xfId="37358" xr:uid="{00000000-0005-0000-0000-000027CC0000}"/>
    <cellStyle name="Normal 3 9 2 3 8" xfId="15453" xr:uid="{00000000-0005-0000-0000-000028CC0000}"/>
    <cellStyle name="Normal 3 9 2 3 8 2" xfId="42203" xr:uid="{00000000-0005-0000-0000-000029CC0000}"/>
    <cellStyle name="Normal 3 9 2 3 9" xfId="17852" xr:uid="{00000000-0005-0000-0000-00002ACC0000}"/>
    <cellStyle name="Normal 3 9 2 3 9 2" xfId="44599" xr:uid="{00000000-0005-0000-0000-00002BCC0000}"/>
    <cellStyle name="Normal 3 9 2 4" xfId="1131" xr:uid="{00000000-0005-0000-0000-00002CCC0000}"/>
    <cellStyle name="Normal 3 9 2 4 10" xfId="27898" xr:uid="{00000000-0005-0000-0000-00002DCC0000}"/>
    <cellStyle name="Normal 3 9 2 4 2" xfId="2561" xr:uid="{00000000-0005-0000-0000-00002ECC0000}"/>
    <cellStyle name="Normal 3 9 2 4 2 2" xfId="5044" xr:uid="{00000000-0005-0000-0000-00002FCC0000}"/>
    <cellStyle name="Normal 3 9 2 4 2 2 2" xfId="9895" xr:uid="{00000000-0005-0000-0000-000030CC0000}"/>
    <cellStyle name="Normal 3 9 2 4 2 2 2 2" xfId="36645" xr:uid="{00000000-0005-0000-0000-000031CC0000}"/>
    <cellStyle name="Normal 3 9 2 4 2 2 3" xfId="14637" xr:uid="{00000000-0005-0000-0000-000032CC0000}"/>
    <cellStyle name="Normal 3 9 2 4 2 2 3 2" xfId="41387" xr:uid="{00000000-0005-0000-0000-000033CC0000}"/>
    <cellStyle name="Normal 3 9 2 4 2 2 4" xfId="24438" xr:uid="{00000000-0005-0000-0000-000034CC0000}"/>
    <cellStyle name="Normal 3 9 2 4 2 2 4 2" xfId="51185" xr:uid="{00000000-0005-0000-0000-000035CC0000}"/>
    <cellStyle name="Normal 3 9 2 4 2 2 5" xfId="31794" xr:uid="{00000000-0005-0000-0000-000036CC0000}"/>
    <cellStyle name="Normal 3 9 2 4 2 3" xfId="7421" xr:uid="{00000000-0005-0000-0000-000037CC0000}"/>
    <cellStyle name="Normal 3 9 2 4 2 3 2" xfId="34171" xr:uid="{00000000-0005-0000-0000-000038CC0000}"/>
    <cellStyle name="Normal 3 9 2 4 2 4" xfId="12267" xr:uid="{00000000-0005-0000-0000-000039CC0000}"/>
    <cellStyle name="Normal 3 9 2 4 2 4 2" xfId="39017" xr:uid="{00000000-0005-0000-0000-00003ACC0000}"/>
    <cellStyle name="Normal 3 9 2 4 2 5" xfId="17112" xr:uid="{00000000-0005-0000-0000-00003BCC0000}"/>
    <cellStyle name="Normal 3 9 2 4 2 5 2" xfId="43862" xr:uid="{00000000-0005-0000-0000-00003CCC0000}"/>
    <cellStyle name="Normal 3 9 2 4 2 6" xfId="19513" xr:uid="{00000000-0005-0000-0000-00003DCC0000}"/>
    <cellStyle name="Normal 3 9 2 4 2 6 2" xfId="46260" xr:uid="{00000000-0005-0000-0000-00003ECC0000}"/>
    <cellStyle name="Normal 3 9 2 4 2 7" xfId="21964" xr:uid="{00000000-0005-0000-0000-00003FCC0000}"/>
    <cellStyle name="Normal 3 9 2 4 2 7 2" xfId="48711" xr:uid="{00000000-0005-0000-0000-000040CC0000}"/>
    <cellStyle name="Normal 3 9 2 4 2 8" xfId="26830" xr:uid="{00000000-0005-0000-0000-000041CC0000}"/>
    <cellStyle name="Normal 3 9 2 4 2 8 2" xfId="53575" xr:uid="{00000000-0005-0000-0000-000042CC0000}"/>
    <cellStyle name="Normal 3 9 2 4 2 9" xfId="29320" xr:uid="{00000000-0005-0000-0000-000043CC0000}"/>
    <cellStyle name="Normal 3 9 2 4 3" xfId="3615" xr:uid="{00000000-0005-0000-0000-000044CC0000}"/>
    <cellStyle name="Normal 3 9 2 4 3 2" xfId="8473" xr:uid="{00000000-0005-0000-0000-000045CC0000}"/>
    <cellStyle name="Normal 3 9 2 4 3 2 2" xfId="35223" xr:uid="{00000000-0005-0000-0000-000046CC0000}"/>
    <cellStyle name="Normal 3 9 2 4 3 3" xfId="13215" xr:uid="{00000000-0005-0000-0000-000047CC0000}"/>
    <cellStyle name="Normal 3 9 2 4 3 3 2" xfId="39965" xr:uid="{00000000-0005-0000-0000-000048CC0000}"/>
    <cellStyle name="Normal 3 9 2 4 3 4" xfId="23016" xr:uid="{00000000-0005-0000-0000-000049CC0000}"/>
    <cellStyle name="Normal 3 9 2 4 3 4 2" xfId="49763" xr:uid="{00000000-0005-0000-0000-00004ACC0000}"/>
    <cellStyle name="Normal 3 9 2 4 3 5" xfId="30372" xr:uid="{00000000-0005-0000-0000-00004BCC0000}"/>
    <cellStyle name="Normal 3 9 2 4 4" xfId="5999" xr:uid="{00000000-0005-0000-0000-00004CCC0000}"/>
    <cellStyle name="Normal 3 9 2 4 4 2" xfId="32749" xr:uid="{00000000-0005-0000-0000-00004DCC0000}"/>
    <cellStyle name="Normal 3 9 2 4 5" xfId="10845" xr:uid="{00000000-0005-0000-0000-00004ECC0000}"/>
    <cellStyle name="Normal 3 9 2 4 5 2" xfId="37595" xr:uid="{00000000-0005-0000-0000-00004FCC0000}"/>
    <cellStyle name="Normal 3 9 2 4 6" xfId="15690" xr:uid="{00000000-0005-0000-0000-000050CC0000}"/>
    <cellStyle name="Normal 3 9 2 4 6 2" xfId="42440" xr:uid="{00000000-0005-0000-0000-000051CC0000}"/>
    <cellStyle name="Normal 3 9 2 4 7" xfId="18091" xr:uid="{00000000-0005-0000-0000-000052CC0000}"/>
    <cellStyle name="Normal 3 9 2 4 7 2" xfId="44838" xr:uid="{00000000-0005-0000-0000-000053CC0000}"/>
    <cellStyle name="Normal 3 9 2 4 8" xfId="20542" xr:uid="{00000000-0005-0000-0000-000054CC0000}"/>
    <cellStyle name="Normal 3 9 2 4 8 2" xfId="47289" xr:uid="{00000000-0005-0000-0000-000055CC0000}"/>
    <cellStyle name="Normal 3 9 2 4 9" xfId="25408" xr:uid="{00000000-0005-0000-0000-000056CC0000}"/>
    <cellStyle name="Normal 3 9 2 4 9 2" xfId="52153" xr:uid="{00000000-0005-0000-0000-000057CC0000}"/>
    <cellStyle name="Normal 3 9 2 5" xfId="1611" xr:uid="{00000000-0005-0000-0000-000058CC0000}"/>
    <cellStyle name="Normal 3 9 2 5 2" xfId="4094" xr:uid="{00000000-0005-0000-0000-000059CC0000}"/>
    <cellStyle name="Normal 3 9 2 5 2 2" xfId="8947" xr:uid="{00000000-0005-0000-0000-00005ACC0000}"/>
    <cellStyle name="Normal 3 9 2 5 2 2 2" xfId="35697" xr:uid="{00000000-0005-0000-0000-00005BCC0000}"/>
    <cellStyle name="Normal 3 9 2 5 2 3" xfId="13689" xr:uid="{00000000-0005-0000-0000-00005CCC0000}"/>
    <cellStyle name="Normal 3 9 2 5 2 3 2" xfId="40439" xr:uid="{00000000-0005-0000-0000-00005DCC0000}"/>
    <cellStyle name="Normal 3 9 2 5 2 4" xfId="23490" xr:uid="{00000000-0005-0000-0000-00005ECC0000}"/>
    <cellStyle name="Normal 3 9 2 5 2 4 2" xfId="50237" xr:uid="{00000000-0005-0000-0000-00005FCC0000}"/>
    <cellStyle name="Normal 3 9 2 5 2 5" xfId="30846" xr:uid="{00000000-0005-0000-0000-000060CC0000}"/>
    <cellStyle name="Normal 3 9 2 5 3" xfId="6473" xr:uid="{00000000-0005-0000-0000-000061CC0000}"/>
    <cellStyle name="Normal 3 9 2 5 3 2" xfId="33223" xr:uid="{00000000-0005-0000-0000-000062CC0000}"/>
    <cellStyle name="Normal 3 9 2 5 4" xfId="11319" xr:uid="{00000000-0005-0000-0000-000063CC0000}"/>
    <cellStyle name="Normal 3 9 2 5 4 2" xfId="38069" xr:uid="{00000000-0005-0000-0000-000064CC0000}"/>
    <cellStyle name="Normal 3 9 2 5 5" xfId="16164" xr:uid="{00000000-0005-0000-0000-000065CC0000}"/>
    <cellStyle name="Normal 3 9 2 5 5 2" xfId="42914" xr:uid="{00000000-0005-0000-0000-000066CC0000}"/>
    <cellStyle name="Normal 3 9 2 5 6" xfId="18565" xr:uid="{00000000-0005-0000-0000-000067CC0000}"/>
    <cellStyle name="Normal 3 9 2 5 6 2" xfId="45312" xr:uid="{00000000-0005-0000-0000-000068CC0000}"/>
    <cellStyle name="Normal 3 9 2 5 7" xfId="21016" xr:uid="{00000000-0005-0000-0000-000069CC0000}"/>
    <cellStyle name="Normal 3 9 2 5 7 2" xfId="47763" xr:uid="{00000000-0005-0000-0000-00006ACC0000}"/>
    <cellStyle name="Normal 3 9 2 5 8" xfId="25882" xr:uid="{00000000-0005-0000-0000-00006BCC0000}"/>
    <cellStyle name="Normal 3 9 2 5 8 2" xfId="52627" xr:uid="{00000000-0005-0000-0000-00006CCC0000}"/>
    <cellStyle name="Normal 3 9 2 5 9" xfId="28372" xr:uid="{00000000-0005-0000-0000-00006DCC0000}"/>
    <cellStyle name="Normal 3 9 2 6" xfId="2087" xr:uid="{00000000-0005-0000-0000-00006ECC0000}"/>
    <cellStyle name="Normal 3 9 2 6 2" xfId="4570" xr:uid="{00000000-0005-0000-0000-00006FCC0000}"/>
    <cellStyle name="Normal 3 9 2 6 2 2" xfId="9421" xr:uid="{00000000-0005-0000-0000-000070CC0000}"/>
    <cellStyle name="Normal 3 9 2 6 2 2 2" xfId="36171" xr:uid="{00000000-0005-0000-0000-000071CC0000}"/>
    <cellStyle name="Normal 3 9 2 6 2 3" xfId="14163" xr:uid="{00000000-0005-0000-0000-000072CC0000}"/>
    <cellStyle name="Normal 3 9 2 6 2 3 2" xfId="40913" xr:uid="{00000000-0005-0000-0000-000073CC0000}"/>
    <cellStyle name="Normal 3 9 2 6 2 4" xfId="23964" xr:uid="{00000000-0005-0000-0000-000074CC0000}"/>
    <cellStyle name="Normal 3 9 2 6 2 4 2" xfId="50711" xr:uid="{00000000-0005-0000-0000-000075CC0000}"/>
    <cellStyle name="Normal 3 9 2 6 2 5" xfId="31320" xr:uid="{00000000-0005-0000-0000-000076CC0000}"/>
    <cellStyle name="Normal 3 9 2 6 3" xfId="6947" xr:uid="{00000000-0005-0000-0000-000077CC0000}"/>
    <cellStyle name="Normal 3 9 2 6 3 2" xfId="33697" xr:uid="{00000000-0005-0000-0000-000078CC0000}"/>
    <cellStyle name="Normal 3 9 2 6 4" xfId="11793" xr:uid="{00000000-0005-0000-0000-000079CC0000}"/>
    <cellStyle name="Normal 3 9 2 6 4 2" xfId="38543" xr:uid="{00000000-0005-0000-0000-00007ACC0000}"/>
    <cellStyle name="Normal 3 9 2 6 5" xfId="16638" xr:uid="{00000000-0005-0000-0000-00007BCC0000}"/>
    <cellStyle name="Normal 3 9 2 6 5 2" xfId="43388" xr:uid="{00000000-0005-0000-0000-00007CCC0000}"/>
    <cellStyle name="Normal 3 9 2 6 6" xfId="19039" xr:uid="{00000000-0005-0000-0000-00007DCC0000}"/>
    <cellStyle name="Normal 3 9 2 6 6 2" xfId="45786" xr:uid="{00000000-0005-0000-0000-00007ECC0000}"/>
    <cellStyle name="Normal 3 9 2 6 7" xfId="21490" xr:uid="{00000000-0005-0000-0000-00007FCC0000}"/>
    <cellStyle name="Normal 3 9 2 6 7 2" xfId="48237" xr:uid="{00000000-0005-0000-0000-000080CC0000}"/>
    <cellStyle name="Normal 3 9 2 6 8" xfId="26356" xr:uid="{00000000-0005-0000-0000-000081CC0000}"/>
    <cellStyle name="Normal 3 9 2 6 8 2" xfId="53101" xr:uid="{00000000-0005-0000-0000-000082CC0000}"/>
    <cellStyle name="Normal 3 9 2 6 9" xfId="28846" xr:uid="{00000000-0005-0000-0000-000083CC0000}"/>
    <cellStyle name="Normal 3 9 2 7" xfId="3062" xr:uid="{00000000-0005-0000-0000-000084CC0000}"/>
    <cellStyle name="Normal 3 9 2 7 2" xfId="7921" xr:uid="{00000000-0005-0000-0000-000085CC0000}"/>
    <cellStyle name="Normal 3 9 2 7 2 2" xfId="34671" xr:uid="{00000000-0005-0000-0000-000086CC0000}"/>
    <cellStyle name="Normal 3 9 2 7 3" xfId="12741" xr:uid="{00000000-0005-0000-0000-000087CC0000}"/>
    <cellStyle name="Normal 3 9 2 7 3 2" xfId="39491" xr:uid="{00000000-0005-0000-0000-000088CC0000}"/>
    <cellStyle name="Normal 3 9 2 7 4" xfId="22464" xr:uid="{00000000-0005-0000-0000-000089CC0000}"/>
    <cellStyle name="Normal 3 9 2 7 4 2" xfId="49211" xr:uid="{00000000-0005-0000-0000-00008ACC0000}"/>
    <cellStyle name="Normal 3 9 2 7 5" xfId="29820" xr:uid="{00000000-0005-0000-0000-00008BCC0000}"/>
    <cellStyle name="Normal 3 9 2 8" xfId="5525" xr:uid="{00000000-0005-0000-0000-00008CCC0000}"/>
    <cellStyle name="Normal 3 9 2 8 2" xfId="32275" xr:uid="{00000000-0005-0000-0000-00008DCC0000}"/>
    <cellStyle name="Normal 3 9 2 9" xfId="10370" xr:uid="{00000000-0005-0000-0000-00008ECC0000}"/>
    <cellStyle name="Normal 3 9 2 9 2" xfId="37120" xr:uid="{00000000-0005-0000-0000-00008FCC0000}"/>
    <cellStyle name="Normal 3 9 3" xfId="597" xr:uid="{00000000-0005-0000-0000-000090CC0000}"/>
    <cellStyle name="Normal 3 9 3 10" xfId="17675" xr:uid="{00000000-0005-0000-0000-000091CC0000}"/>
    <cellStyle name="Normal 3 9 3 10 2" xfId="44422" xr:uid="{00000000-0005-0000-0000-000092CC0000}"/>
    <cellStyle name="Normal 3 9 3 11" xfId="20133" xr:uid="{00000000-0005-0000-0000-000093CC0000}"/>
    <cellStyle name="Normal 3 9 3 11 2" xfId="46880" xr:uid="{00000000-0005-0000-0000-000094CC0000}"/>
    <cellStyle name="Normal 3 9 3 12" xfId="24999" xr:uid="{00000000-0005-0000-0000-000095CC0000}"/>
    <cellStyle name="Normal 3 9 3 12 2" xfId="51745" xr:uid="{00000000-0005-0000-0000-000096CC0000}"/>
    <cellStyle name="Normal 3 9 3 13" xfId="27412" xr:uid="{00000000-0005-0000-0000-000097CC0000}"/>
    <cellStyle name="Normal 3 9 3 2" xfId="929" xr:uid="{00000000-0005-0000-0000-000098CC0000}"/>
    <cellStyle name="Normal 3 9 3 2 10" xfId="20371" xr:uid="{00000000-0005-0000-0000-000099CC0000}"/>
    <cellStyle name="Normal 3 9 3 2 10 2" xfId="47118" xr:uid="{00000000-0005-0000-0000-00009ACC0000}"/>
    <cellStyle name="Normal 3 9 3 2 11" xfId="25237" xr:uid="{00000000-0005-0000-0000-00009BCC0000}"/>
    <cellStyle name="Normal 3 9 3 2 11 2" xfId="51982" xr:uid="{00000000-0005-0000-0000-00009CCC0000}"/>
    <cellStyle name="Normal 3 9 3 2 12" xfId="27701" xr:uid="{00000000-0005-0000-0000-00009DCC0000}"/>
    <cellStyle name="Normal 3 9 3 2 2" xfId="1436" xr:uid="{00000000-0005-0000-0000-00009ECC0000}"/>
    <cellStyle name="Normal 3 9 3 2 2 10" xfId="28201" xr:uid="{00000000-0005-0000-0000-00009FCC0000}"/>
    <cellStyle name="Normal 3 9 3 2 2 2" xfId="2864" xr:uid="{00000000-0005-0000-0000-0000A0CC0000}"/>
    <cellStyle name="Normal 3 9 3 2 2 2 2" xfId="5347" xr:uid="{00000000-0005-0000-0000-0000A1CC0000}"/>
    <cellStyle name="Normal 3 9 3 2 2 2 2 2" xfId="10198" xr:uid="{00000000-0005-0000-0000-0000A2CC0000}"/>
    <cellStyle name="Normal 3 9 3 2 2 2 2 2 2" xfId="36948" xr:uid="{00000000-0005-0000-0000-0000A3CC0000}"/>
    <cellStyle name="Normal 3 9 3 2 2 2 2 3" xfId="14940" xr:uid="{00000000-0005-0000-0000-0000A4CC0000}"/>
    <cellStyle name="Normal 3 9 3 2 2 2 2 3 2" xfId="41690" xr:uid="{00000000-0005-0000-0000-0000A5CC0000}"/>
    <cellStyle name="Normal 3 9 3 2 2 2 2 4" xfId="24741" xr:uid="{00000000-0005-0000-0000-0000A6CC0000}"/>
    <cellStyle name="Normal 3 9 3 2 2 2 2 4 2" xfId="51488" xr:uid="{00000000-0005-0000-0000-0000A7CC0000}"/>
    <cellStyle name="Normal 3 9 3 2 2 2 2 5" xfId="32097" xr:uid="{00000000-0005-0000-0000-0000A8CC0000}"/>
    <cellStyle name="Normal 3 9 3 2 2 2 3" xfId="7724" xr:uid="{00000000-0005-0000-0000-0000A9CC0000}"/>
    <cellStyle name="Normal 3 9 3 2 2 2 3 2" xfId="34474" xr:uid="{00000000-0005-0000-0000-0000AACC0000}"/>
    <cellStyle name="Normal 3 9 3 2 2 2 4" xfId="12570" xr:uid="{00000000-0005-0000-0000-0000ABCC0000}"/>
    <cellStyle name="Normal 3 9 3 2 2 2 4 2" xfId="39320" xr:uid="{00000000-0005-0000-0000-0000ACCC0000}"/>
    <cellStyle name="Normal 3 9 3 2 2 2 5" xfId="17415" xr:uid="{00000000-0005-0000-0000-0000ADCC0000}"/>
    <cellStyle name="Normal 3 9 3 2 2 2 5 2" xfId="44165" xr:uid="{00000000-0005-0000-0000-0000AECC0000}"/>
    <cellStyle name="Normal 3 9 3 2 2 2 6" xfId="19816" xr:uid="{00000000-0005-0000-0000-0000AFCC0000}"/>
    <cellStyle name="Normal 3 9 3 2 2 2 6 2" xfId="46563" xr:uid="{00000000-0005-0000-0000-0000B0CC0000}"/>
    <cellStyle name="Normal 3 9 3 2 2 2 7" xfId="22267" xr:uid="{00000000-0005-0000-0000-0000B1CC0000}"/>
    <cellStyle name="Normal 3 9 3 2 2 2 7 2" xfId="49014" xr:uid="{00000000-0005-0000-0000-0000B2CC0000}"/>
    <cellStyle name="Normal 3 9 3 2 2 2 8" xfId="27133" xr:uid="{00000000-0005-0000-0000-0000B3CC0000}"/>
    <cellStyle name="Normal 3 9 3 2 2 2 8 2" xfId="53878" xr:uid="{00000000-0005-0000-0000-0000B4CC0000}"/>
    <cellStyle name="Normal 3 9 3 2 2 2 9" xfId="29623" xr:uid="{00000000-0005-0000-0000-0000B5CC0000}"/>
    <cellStyle name="Normal 3 9 3 2 2 3" xfId="3919" xr:uid="{00000000-0005-0000-0000-0000B6CC0000}"/>
    <cellStyle name="Normal 3 9 3 2 2 3 2" xfId="8776" xr:uid="{00000000-0005-0000-0000-0000B7CC0000}"/>
    <cellStyle name="Normal 3 9 3 2 2 3 2 2" xfId="35526" xr:uid="{00000000-0005-0000-0000-0000B8CC0000}"/>
    <cellStyle name="Normal 3 9 3 2 2 3 3" xfId="13518" xr:uid="{00000000-0005-0000-0000-0000B9CC0000}"/>
    <cellStyle name="Normal 3 9 3 2 2 3 3 2" xfId="40268" xr:uid="{00000000-0005-0000-0000-0000BACC0000}"/>
    <cellStyle name="Normal 3 9 3 2 2 3 4" xfId="23319" xr:uid="{00000000-0005-0000-0000-0000BBCC0000}"/>
    <cellStyle name="Normal 3 9 3 2 2 3 4 2" xfId="50066" xr:uid="{00000000-0005-0000-0000-0000BCCC0000}"/>
    <cellStyle name="Normal 3 9 3 2 2 3 5" xfId="30675" xr:uid="{00000000-0005-0000-0000-0000BDCC0000}"/>
    <cellStyle name="Normal 3 9 3 2 2 4" xfId="6302" xr:uid="{00000000-0005-0000-0000-0000BECC0000}"/>
    <cellStyle name="Normal 3 9 3 2 2 4 2" xfId="33052" xr:uid="{00000000-0005-0000-0000-0000BFCC0000}"/>
    <cellStyle name="Normal 3 9 3 2 2 5" xfId="11148" xr:uid="{00000000-0005-0000-0000-0000C0CC0000}"/>
    <cellStyle name="Normal 3 9 3 2 2 5 2" xfId="37898" xr:uid="{00000000-0005-0000-0000-0000C1CC0000}"/>
    <cellStyle name="Normal 3 9 3 2 2 6" xfId="15993" xr:uid="{00000000-0005-0000-0000-0000C2CC0000}"/>
    <cellStyle name="Normal 3 9 3 2 2 6 2" xfId="42743" xr:uid="{00000000-0005-0000-0000-0000C3CC0000}"/>
    <cellStyle name="Normal 3 9 3 2 2 7" xfId="18394" xr:uid="{00000000-0005-0000-0000-0000C4CC0000}"/>
    <cellStyle name="Normal 3 9 3 2 2 7 2" xfId="45141" xr:uid="{00000000-0005-0000-0000-0000C5CC0000}"/>
    <cellStyle name="Normal 3 9 3 2 2 8" xfId="20845" xr:uid="{00000000-0005-0000-0000-0000C6CC0000}"/>
    <cellStyle name="Normal 3 9 3 2 2 8 2" xfId="47592" xr:uid="{00000000-0005-0000-0000-0000C7CC0000}"/>
    <cellStyle name="Normal 3 9 3 2 2 9" xfId="25711" xr:uid="{00000000-0005-0000-0000-0000C8CC0000}"/>
    <cellStyle name="Normal 3 9 3 2 2 9 2" xfId="52456" xr:uid="{00000000-0005-0000-0000-0000C9CC0000}"/>
    <cellStyle name="Normal 3 9 3 2 3" xfId="1915" xr:uid="{00000000-0005-0000-0000-0000CACC0000}"/>
    <cellStyle name="Normal 3 9 3 2 3 2" xfId="4398" xr:uid="{00000000-0005-0000-0000-0000CBCC0000}"/>
    <cellStyle name="Normal 3 9 3 2 3 2 2" xfId="9250" xr:uid="{00000000-0005-0000-0000-0000CCCC0000}"/>
    <cellStyle name="Normal 3 9 3 2 3 2 2 2" xfId="36000" xr:uid="{00000000-0005-0000-0000-0000CDCC0000}"/>
    <cellStyle name="Normal 3 9 3 2 3 2 3" xfId="13992" xr:uid="{00000000-0005-0000-0000-0000CECC0000}"/>
    <cellStyle name="Normal 3 9 3 2 3 2 3 2" xfId="40742" xr:uid="{00000000-0005-0000-0000-0000CFCC0000}"/>
    <cellStyle name="Normal 3 9 3 2 3 2 4" xfId="23793" xr:uid="{00000000-0005-0000-0000-0000D0CC0000}"/>
    <cellStyle name="Normal 3 9 3 2 3 2 4 2" xfId="50540" xr:uid="{00000000-0005-0000-0000-0000D1CC0000}"/>
    <cellStyle name="Normal 3 9 3 2 3 2 5" xfId="31149" xr:uid="{00000000-0005-0000-0000-0000D2CC0000}"/>
    <cellStyle name="Normal 3 9 3 2 3 3" xfId="6776" xr:uid="{00000000-0005-0000-0000-0000D3CC0000}"/>
    <cellStyle name="Normal 3 9 3 2 3 3 2" xfId="33526" xr:uid="{00000000-0005-0000-0000-0000D4CC0000}"/>
    <cellStyle name="Normal 3 9 3 2 3 4" xfId="11622" xr:uid="{00000000-0005-0000-0000-0000D5CC0000}"/>
    <cellStyle name="Normal 3 9 3 2 3 4 2" xfId="38372" xr:uid="{00000000-0005-0000-0000-0000D6CC0000}"/>
    <cellStyle name="Normal 3 9 3 2 3 5" xfId="16467" xr:uid="{00000000-0005-0000-0000-0000D7CC0000}"/>
    <cellStyle name="Normal 3 9 3 2 3 5 2" xfId="43217" xr:uid="{00000000-0005-0000-0000-0000D8CC0000}"/>
    <cellStyle name="Normal 3 9 3 2 3 6" xfId="18868" xr:uid="{00000000-0005-0000-0000-0000D9CC0000}"/>
    <cellStyle name="Normal 3 9 3 2 3 6 2" xfId="45615" xr:uid="{00000000-0005-0000-0000-0000DACC0000}"/>
    <cellStyle name="Normal 3 9 3 2 3 7" xfId="21319" xr:uid="{00000000-0005-0000-0000-0000DBCC0000}"/>
    <cellStyle name="Normal 3 9 3 2 3 7 2" xfId="48066" xr:uid="{00000000-0005-0000-0000-0000DCCC0000}"/>
    <cellStyle name="Normal 3 9 3 2 3 8" xfId="26185" xr:uid="{00000000-0005-0000-0000-0000DDCC0000}"/>
    <cellStyle name="Normal 3 9 3 2 3 8 2" xfId="52930" xr:uid="{00000000-0005-0000-0000-0000DECC0000}"/>
    <cellStyle name="Normal 3 9 3 2 3 9" xfId="28675" xr:uid="{00000000-0005-0000-0000-0000DFCC0000}"/>
    <cellStyle name="Normal 3 9 3 2 4" xfId="2390" xr:uid="{00000000-0005-0000-0000-0000E0CC0000}"/>
    <cellStyle name="Normal 3 9 3 2 4 2" xfId="4873" xr:uid="{00000000-0005-0000-0000-0000E1CC0000}"/>
    <cellStyle name="Normal 3 9 3 2 4 2 2" xfId="9724" xr:uid="{00000000-0005-0000-0000-0000E2CC0000}"/>
    <cellStyle name="Normal 3 9 3 2 4 2 2 2" xfId="36474" xr:uid="{00000000-0005-0000-0000-0000E3CC0000}"/>
    <cellStyle name="Normal 3 9 3 2 4 2 3" xfId="14466" xr:uid="{00000000-0005-0000-0000-0000E4CC0000}"/>
    <cellStyle name="Normal 3 9 3 2 4 2 3 2" xfId="41216" xr:uid="{00000000-0005-0000-0000-0000E5CC0000}"/>
    <cellStyle name="Normal 3 9 3 2 4 2 4" xfId="24267" xr:uid="{00000000-0005-0000-0000-0000E6CC0000}"/>
    <cellStyle name="Normal 3 9 3 2 4 2 4 2" xfId="51014" xr:uid="{00000000-0005-0000-0000-0000E7CC0000}"/>
    <cellStyle name="Normal 3 9 3 2 4 2 5" xfId="31623" xr:uid="{00000000-0005-0000-0000-0000E8CC0000}"/>
    <cellStyle name="Normal 3 9 3 2 4 3" xfId="7250" xr:uid="{00000000-0005-0000-0000-0000E9CC0000}"/>
    <cellStyle name="Normal 3 9 3 2 4 3 2" xfId="34000" xr:uid="{00000000-0005-0000-0000-0000EACC0000}"/>
    <cellStyle name="Normal 3 9 3 2 4 4" xfId="12096" xr:uid="{00000000-0005-0000-0000-0000EBCC0000}"/>
    <cellStyle name="Normal 3 9 3 2 4 4 2" xfId="38846" xr:uid="{00000000-0005-0000-0000-0000ECCC0000}"/>
    <cellStyle name="Normal 3 9 3 2 4 5" xfId="16941" xr:uid="{00000000-0005-0000-0000-0000EDCC0000}"/>
    <cellStyle name="Normal 3 9 3 2 4 5 2" xfId="43691" xr:uid="{00000000-0005-0000-0000-0000EECC0000}"/>
    <cellStyle name="Normal 3 9 3 2 4 6" xfId="19342" xr:uid="{00000000-0005-0000-0000-0000EFCC0000}"/>
    <cellStyle name="Normal 3 9 3 2 4 6 2" xfId="46089" xr:uid="{00000000-0005-0000-0000-0000F0CC0000}"/>
    <cellStyle name="Normal 3 9 3 2 4 7" xfId="21793" xr:uid="{00000000-0005-0000-0000-0000F1CC0000}"/>
    <cellStyle name="Normal 3 9 3 2 4 7 2" xfId="48540" xr:uid="{00000000-0005-0000-0000-0000F2CC0000}"/>
    <cellStyle name="Normal 3 9 3 2 4 8" xfId="26659" xr:uid="{00000000-0005-0000-0000-0000F3CC0000}"/>
    <cellStyle name="Normal 3 9 3 2 4 8 2" xfId="53404" xr:uid="{00000000-0005-0000-0000-0000F4CC0000}"/>
    <cellStyle name="Normal 3 9 3 2 4 9" xfId="29149" xr:uid="{00000000-0005-0000-0000-0000F5CC0000}"/>
    <cellStyle name="Normal 3 9 3 2 5" xfId="3417" xr:uid="{00000000-0005-0000-0000-0000F6CC0000}"/>
    <cellStyle name="Normal 3 9 3 2 5 2" xfId="8276" xr:uid="{00000000-0005-0000-0000-0000F7CC0000}"/>
    <cellStyle name="Normal 3 9 3 2 5 2 2" xfId="35026" xr:uid="{00000000-0005-0000-0000-0000F8CC0000}"/>
    <cellStyle name="Normal 3 9 3 2 5 3" xfId="13044" xr:uid="{00000000-0005-0000-0000-0000F9CC0000}"/>
    <cellStyle name="Normal 3 9 3 2 5 3 2" xfId="39794" xr:uid="{00000000-0005-0000-0000-0000FACC0000}"/>
    <cellStyle name="Normal 3 9 3 2 5 4" xfId="22819" xr:uid="{00000000-0005-0000-0000-0000FBCC0000}"/>
    <cellStyle name="Normal 3 9 3 2 5 4 2" xfId="49566" xr:uid="{00000000-0005-0000-0000-0000FCCC0000}"/>
    <cellStyle name="Normal 3 9 3 2 5 5" xfId="30175" xr:uid="{00000000-0005-0000-0000-0000FDCC0000}"/>
    <cellStyle name="Normal 3 9 3 2 6" xfId="5828" xr:uid="{00000000-0005-0000-0000-0000FECC0000}"/>
    <cellStyle name="Normal 3 9 3 2 6 2" xfId="32578" xr:uid="{00000000-0005-0000-0000-0000FFCC0000}"/>
    <cellStyle name="Normal 3 9 3 2 7" xfId="10674" xr:uid="{00000000-0005-0000-0000-000000CD0000}"/>
    <cellStyle name="Normal 3 9 3 2 7 2" xfId="37424" xr:uid="{00000000-0005-0000-0000-000001CD0000}"/>
    <cellStyle name="Normal 3 9 3 2 8" xfId="15519" xr:uid="{00000000-0005-0000-0000-000002CD0000}"/>
    <cellStyle name="Normal 3 9 3 2 8 2" xfId="42269" xr:uid="{00000000-0005-0000-0000-000003CD0000}"/>
    <cellStyle name="Normal 3 9 3 2 9" xfId="17918" xr:uid="{00000000-0005-0000-0000-000004CD0000}"/>
    <cellStyle name="Normal 3 9 3 2 9 2" xfId="44665" xr:uid="{00000000-0005-0000-0000-000005CD0000}"/>
    <cellStyle name="Normal 3 9 3 3" xfId="1197" xr:uid="{00000000-0005-0000-0000-000006CD0000}"/>
    <cellStyle name="Normal 3 9 3 3 10" xfId="27964" xr:uid="{00000000-0005-0000-0000-000007CD0000}"/>
    <cellStyle name="Normal 3 9 3 3 2" xfId="2627" xr:uid="{00000000-0005-0000-0000-000008CD0000}"/>
    <cellStyle name="Normal 3 9 3 3 2 2" xfId="5110" xr:uid="{00000000-0005-0000-0000-000009CD0000}"/>
    <cellStyle name="Normal 3 9 3 3 2 2 2" xfId="9961" xr:uid="{00000000-0005-0000-0000-00000ACD0000}"/>
    <cellStyle name="Normal 3 9 3 3 2 2 2 2" xfId="36711" xr:uid="{00000000-0005-0000-0000-00000BCD0000}"/>
    <cellStyle name="Normal 3 9 3 3 2 2 3" xfId="14703" xr:uid="{00000000-0005-0000-0000-00000CCD0000}"/>
    <cellStyle name="Normal 3 9 3 3 2 2 3 2" xfId="41453" xr:uid="{00000000-0005-0000-0000-00000DCD0000}"/>
    <cellStyle name="Normal 3 9 3 3 2 2 4" xfId="24504" xr:uid="{00000000-0005-0000-0000-00000ECD0000}"/>
    <cellStyle name="Normal 3 9 3 3 2 2 4 2" xfId="51251" xr:uid="{00000000-0005-0000-0000-00000FCD0000}"/>
    <cellStyle name="Normal 3 9 3 3 2 2 5" xfId="31860" xr:uid="{00000000-0005-0000-0000-000010CD0000}"/>
    <cellStyle name="Normal 3 9 3 3 2 3" xfId="7487" xr:uid="{00000000-0005-0000-0000-000011CD0000}"/>
    <cellStyle name="Normal 3 9 3 3 2 3 2" xfId="34237" xr:uid="{00000000-0005-0000-0000-000012CD0000}"/>
    <cellStyle name="Normal 3 9 3 3 2 4" xfId="12333" xr:uid="{00000000-0005-0000-0000-000013CD0000}"/>
    <cellStyle name="Normal 3 9 3 3 2 4 2" xfId="39083" xr:uid="{00000000-0005-0000-0000-000014CD0000}"/>
    <cellStyle name="Normal 3 9 3 3 2 5" xfId="17178" xr:uid="{00000000-0005-0000-0000-000015CD0000}"/>
    <cellStyle name="Normal 3 9 3 3 2 5 2" xfId="43928" xr:uid="{00000000-0005-0000-0000-000016CD0000}"/>
    <cellStyle name="Normal 3 9 3 3 2 6" xfId="19579" xr:uid="{00000000-0005-0000-0000-000017CD0000}"/>
    <cellStyle name="Normal 3 9 3 3 2 6 2" xfId="46326" xr:uid="{00000000-0005-0000-0000-000018CD0000}"/>
    <cellStyle name="Normal 3 9 3 3 2 7" xfId="22030" xr:uid="{00000000-0005-0000-0000-000019CD0000}"/>
    <cellStyle name="Normal 3 9 3 3 2 7 2" xfId="48777" xr:uid="{00000000-0005-0000-0000-00001ACD0000}"/>
    <cellStyle name="Normal 3 9 3 3 2 8" xfId="26896" xr:uid="{00000000-0005-0000-0000-00001BCD0000}"/>
    <cellStyle name="Normal 3 9 3 3 2 8 2" xfId="53641" xr:uid="{00000000-0005-0000-0000-00001CCD0000}"/>
    <cellStyle name="Normal 3 9 3 3 2 9" xfId="29386" xr:uid="{00000000-0005-0000-0000-00001DCD0000}"/>
    <cellStyle name="Normal 3 9 3 3 3" xfId="3681" xr:uid="{00000000-0005-0000-0000-00001ECD0000}"/>
    <cellStyle name="Normal 3 9 3 3 3 2" xfId="8539" xr:uid="{00000000-0005-0000-0000-00001FCD0000}"/>
    <cellStyle name="Normal 3 9 3 3 3 2 2" xfId="35289" xr:uid="{00000000-0005-0000-0000-000020CD0000}"/>
    <cellStyle name="Normal 3 9 3 3 3 3" xfId="13281" xr:uid="{00000000-0005-0000-0000-000021CD0000}"/>
    <cellStyle name="Normal 3 9 3 3 3 3 2" xfId="40031" xr:uid="{00000000-0005-0000-0000-000022CD0000}"/>
    <cellStyle name="Normal 3 9 3 3 3 4" xfId="23082" xr:uid="{00000000-0005-0000-0000-000023CD0000}"/>
    <cellStyle name="Normal 3 9 3 3 3 4 2" xfId="49829" xr:uid="{00000000-0005-0000-0000-000024CD0000}"/>
    <cellStyle name="Normal 3 9 3 3 3 5" xfId="30438" xr:uid="{00000000-0005-0000-0000-000025CD0000}"/>
    <cellStyle name="Normal 3 9 3 3 4" xfId="6065" xr:uid="{00000000-0005-0000-0000-000026CD0000}"/>
    <cellStyle name="Normal 3 9 3 3 4 2" xfId="32815" xr:uid="{00000000-0005-0000-0000-000027CD0000}"/>
    <cellStyle name="Normal 3 9 3 3 5" xfId="10911" xr:uid="{00000000-0005-0000-0000-000028CD0000}"/>
    <cellStyle name="Normal 3 9 3 3 5 2" xfId="37661" xr:uid="{00000000-0005-0000-0000-000029CD0000}"/>
    <cellStyle name="Normal 3 9 3 3 6" xfId="15756" xr:uid="{00000000-0005-0000-0000-00002ACD0000}"/>
    <cellStyle name="Normal 3 9 3 3 6 2" xfId="42506" xr:uid="{00000000-0005-0000-0000-00002BCD0000}"/>
    <cellStyle name="Normal 3 9 3 3 7" xfId="18157" xr:uid="{00000000-0005-0000-0000-00002CCD0000}"/>
    <cellStyle name="Normal 3 9 3 3 7 2" xfId="44904" xr:uid="{00000000-0005-0000-0000-00002DCD0000}"/>
    <cellStyle name="Normal 3 9 3 3 8" xfId="20608" xr:uid="{00000000-0005-0000-0000-00002ECD0000}"/>
    <cellStyle name="Normal 3 9 3 3 8 2" xfId="47355" xr:uid="{00000000-0005-0000-0000-00002FCD0000}"/>
    <cellStyle name="Normal 3 9 3 3 9" xfId="25474" xr:uid="{00000000-0005-0000-0000-000030CD0000}"/>
    <cellStyle name="Normal 3 9 3 3 9 2" xfId="52219" xr:uid="{00000000-0005-0000-0000-000031CD0000}"/>
    <cellStyle name="Normal 3 9 3 4" xfId="1677" xr:uid="{00000000-0005-0000-0000-000032CD0000}"/>
    <cellStyle name="Normal 3 9 3 4 2" xfId="4160" xr:uid="{00000000-0005-0000-0000-000033CD0000}"/>
    <cellStyle name="Normal 3 9 3 4 2 2" xfId="9013" xr:uid="{00000000-0005-0000-0000-000034CD0000}"/>
    <cellStyle name="Normal 3 9 3 4 2 2 2" xfId="35763" xr:uid="{00000000-0005-0000-0000-000035CD0000}"/>
    <cellStyle name="Normal 3 9 3 4 2 3" xfId="13755" xr:uid="{00000000-0005-0000-0000-000036CD0000}"/>
    <cellStyle name="Normal 3 9 3 4 2 3 2" xfId="40505" xr:uid="{00000000-0005-0000-0000-000037CD0000}"/>
    <cellStyle name="Normal 3 9 3 4 2 4" xfId="23556" xr:uid="{00000000-0005-0000-0000-000038CD0000}"/>
    <cellStyle name="Normal 3 9 3 4 2 4 2" xfId="50303" xr:uid="{00000000-0005-0000-0000-000039CD0000}"/>
    <cellStyle name="Normal 3 9 3 4 2 5" xfId="30912" xr:uid="{00000000-0005-0000-0000-00003ACD0000}"/>
    <cellStyle name="Normal 3 9 3 4 3" xfId="6539" xr:uid="{00000000-0005-0000-0000-00003BCD0000}"/>
    <cellStyle name="Normal 3 9 3 4 3 2" xfId="33289" xr:uid="{00000000-0005-0000-0000-00003CCD0000}"/>
    <cellStyle name="Normal 3 9 3 4 4" xfId="11385" xr:uid="{00000000-0005-0000-0000-00003DCD0000}"/>
    <cellStyle name="Normal 3 9 3 4 4 2" xfId="38135" xr:uid="{00000000-0005-0000-0000-00003ECD0000}"/>
    <cellStyle name="Normal 3 9 3 4 5" xfId="16230" xr:uid="{00000000-0005-0000-0000-00003FCD0000}"/>
    <cellStyle name="Normal 3 9 3 4 5 2" xfId="42980" xr:uid="{00000000-0005-0000-0000-000040CD0000}"/>
    <cellStyle name="Normal 3 9 3 4 6" xfId="18631" xr:uid="{00000000-0005-0000-0000-000041CD0000}"/>
    <cellStyle name="Normal 3 9 3 4 6 2" xfId="45378" xr:uid="{00000000-0005-0000-0000-000042CD0000}"/>
    <cellStyle name="Normal 3 9 3 4 7" xfId="21082" xr:uid="{00000000-0005-0000-0000-000043CD0000}"/>
    <cellStyle name="Normal 3 9 3 4 7 2" xfId="47829" xr:uid="{00000000-0005-0000-0000-000044CD0000}"/>
    <cellStyle name="Normal 3 9 3 4 8" xfId="25948" xr:uid="{00000000-0005-0000-0000-000045CD0000}"/>
    <cellStyle name="Normal 3 9 3 4 8 2" xfId="52693" xr:uid="{00000000-0005-0000-0000-000046CD0000}"/>
    <cellStyle name="Normal 3 9 3 4 9" xfId="28438" xr:uid="{00000000-0005-0000-0000-000047CD0000}"/>
    <cellStyle name="Normal 3 9 3 5" xfId="2153" xr:uid="{00000000-0005-0000-0000-000048CD0000}"/>
    <cellStyle name="Normal 3 9 3 5 2" xfId="4636" xr:uid="{00000000-0005-0000-0000-000049CD0000}"/>
    <cellStyle name="Normal 3 9 3 5 2 2" xfId="9487" xr:uid="{00000000-0005-0000-0000-00004ACD0000}"/>
    <cellStyle name="Normal 3 9 3 5 2 2 2" xfId="36237" xr:uid="{00000000-0005-0000-0000-00004BCD0000}"/>
    <cellStyle name="Normal 3 9 3 5 2 3" xfId="14229" xr:uid="{00000000-0005-0000-0000-00004CCD0000}"/>
    <cellStyle name="Normal 3 9 3 5 2 3 2" xfId="40979" xr:uid="{00000000-0005-0000-0000-00004DCD0000}"/>
    <cellStyle name="Normal 3 9 3 5 2 4" xfId="24030" xr:uid="{00000000-0005-0000-0000-00004ECD0000}"/>
    <cellStyle name="Normal 3 9 3 5 2 4 2" xfId="50777" xr:uid="{00000000-0005-0000-0000-00004FCD0000}"/>
    <cellStyle name="Normal 3 9 3 5 2 5" xfId="31386" xr:uid="{00000000-0005-0000-0000-000050CD0000}"/>
    <cellStyle name="Normal 3 9 3 5 3" xfId="7013" xr:uid="{00000000-0005-0000-0000-000051CD0000}"/>
    <cellStyle name="Normal 3 9 3 5 3 2" xfId="33763" xr:uid="{00000000-0005-0000-0000-000052CD0000}"/>
    <cellStyle name="Normal 3 9 3 5 4" xfId="11859" xr:uid="{00000000-0005-0000-0000-000053CD0000}"/>
    <cellStyle name="Normal 3 9 3 5 4 2" xfId="38609" xr:uid="{00000000-0005-0000-0000-000054CD0000}"/>
    <cellStyle name="Normal 3 9 3 5 5" xfId="16704" xr:uid="{00000000-0005-0000-0000-000055CD0000}"/>
    <cellStyle name="Normal 3 9 3 5 5 2" xfId="43454" xr:uid="{00000000-0005-0000-0000-000056CD0000}"/>
    <cellStyle name="Normal 3 9 3 5 6" xfId="19105" xr:uid="{00000000-0005-0000-0000-000057CD0000}"/>
    <cellStyle name="Normal 3 9 3 5 6 2" xfId="45852" xr:uid="{00000000-0005-0000-0000-000058CD0000}"/>
    <cellStyle name="Normal 3 9 3 5 7" xfId="21556" xr:uid="{00000000-0005-0000-0000-000059CD0000}"/>
    <cellStyle name="Normal 3 9 3 5 7 2" xfId="48303" xr:uid="{00000000-0005-0000-0000-00005ACD0000}"/>
    <cellStyle name="Normal 3 9 3 5 8" xfId="26422" xr:uid="{00000000-0005-0000-0000-00005BCD0000}"/>
    <cellStyle name="Normal 3 9 3 5 8 2" xfId="53167" xr:uid="{00000000-0005-0000-0000-00005CCD0000}"/>
    <cellStyle name="Normal 3 9 3 5 9" xfId="28912" xr:uid="{00000000-0005-0000-0000-00005DCD0000}"/>
    <cellStyle name="Normal 3 9 3 6" xfId="3128" xr:uid="{00000000-0005-0000-0000-00005ECD0000}"/>
    <cellStyle name="Normal 3 9 3 6 2" xfId="7987" xr:uid="{00000000-0005-0000-0000-00005FCD0000}"/>
    <cellStyle name="Normal 3 9 3 6 2 2" xfId="34737" xr:uid="{00000000-0005-0000-0000-000060CD0000}"/>
    <cellStyle name="Normal 3 9 3 6 3" xfId="12807" xr:uid="{00000000-0005-0000-0000-000061CD0000}"/>
    <cellStyle name="Normal 3 9 3 6 3 2" xfId="39557" xr:uid="{00000000-0005-0000-0000-000062CD0000}"/>
    <cellStyle name="Normal 3 9 3 6 4" xfId="22530" xr:uid="{00000000-0005-0000-0000-000063CD0000}"/>
    <cellStyle name="Normal 3 9 3 6 4 2" xfId="49277" xr:uid="{00000000-0005-0000-0000-000064CD0000}"/>
    <cellStyle name="Normal 3 9 3 6 5" xfId="29886" xr:uid="{00000000-0005-0000-0000-000065CD0000}"/>
    <cellStyle name="Normal 3 9 3 7" xfId="5591" xr:uid="{00000000-0005-0000-0000-000066CD0000}"/>
    <cellStyle name="Normal 3 9 3 7 2" xfId="32341" xr:uid="{00000000-0005-0000-0000-000067CD0000}"/>
    <cellStyle name="Normal 3 9 3 8" xfId="10436" xr:uid="{00000000-0005-0000-0000-000068CD0000}"/>
    <cellStyle name="Normal 3 9 3 8 2" xfId="37186" xr:uid="{00000000-0005-0000-0000-000069CD0000}"/>
    <cellStyle name="Normal 3 9 3 9" xfId="15282" xr:uid="{00000000-0005-0000-0000-00006ACD0000}"/>
    <cellStyle name="Normal 3 9 3 9 2" xfId="42032" xr:uid="{00000000-0005-0000-0000-00006BCD0000}"/>
    <cellStyle name="Normal 3 9 4" xfId="681" xr:uid="{00000000-0005-0000-0000-00006CCD0000}"/>
    <cellStyle name="Normal 3 9 4 10" xfId="17712" xr:uid="{00000000-0005-0000-0000-00006DCD0000}"/>
    <cellStyle name="Normal 3 9 4 10 2" xfId="44459" xr:uid="{00000000-0005-0000-0000-00006ECD0000}"/>
    <cellStyle name="Normal 3 9 4 11" xfId="20168" xr:uid="{00000000-0005-0000-0000-00006FCD0000}"/>
    <cellStyle name="Normal 3 9 4 11 2" xfId="46915" xr:uid="{00000000-0005-0000-0000-000070CD0000}"/>
    <cellStyle name="Normal 3 9 4 12" xfId="25034" xr:uid="{00000000-0005-0000-0000-000071CD0000}"/>
    <cellStyle name="Normal 3 9 4 12 2" xfId="51780" xr:uid="{00000000-0005-0000-0000-000072CD0000}"/>
    <cellStyle name="Normal 3 9 4 13" xfId="27492" xr:uid="{00000000-0005-0000-0000-000073CD0000}"/>
    <cellStyle name="Normal 3 9 4 2" xfId="994" xr:uid="{00000000-0005-0000-0000-000074CD0000}"/>
    <cellStyle name="Normal 3 9 4 2 10" xfId="20406" xr:uid="{00000000-0005-0000-0000-000075CD0000}"/>
    <cellStyle name="Normal 3 9 4 2 10 2" xfId="47153" xr:uid="{00000000-0005-0000-0000-000076CD0000}"/>
    <cellStyle name="Normal 3 9 4 2 11" xfId="25272" xr:uid="{00000000-0005-0000-0000-000077CD0000}"/>
    <cellStyle name="Normal 3 9 4 2 11 2" xfId="52017" xr:uid="{00000000-0005-0000-0000-000078CD0000}"/>
    <cellStyle name="Normal 3 9 4 2 12" xfId="27762" xr:uid="{00000000-0005-0000-0000-000079CD0000}"/>
    <cellStyle name="Normal 3 9 4 2 2" xfId="1471" xr:uid="{00000000-0005-0000-0000-00007ACD0000}"/>
    <cellStyle name="Normal 3 9 4 2 2 10" xfId="28236" xr:uid="{00000000-0005-0000-0000-00007BCD0000}"/>
    <cellStyle name="Normal 3 9 4 2 2 2" xfId="2899" xr:uid="{00000000-0005-0000-0000-00007CCD0000}"/>
    <cellStyle name="Normal 3 9 4 2 2 2 2" xfId="5382" xr:uid="{00000000-0005-0000-0000-00007DCD0000}"/>
    <cellStyle name="Normal 3 9 4 2 2 2 2 2" xfId="10233" xr:uid="{00000000-0005-0000-0000-00007ECD0000}"/>
    <cellStyle name="Normal 3 9 4 2 2 2 2 2 2" xfId="36983" xr:uid="{00000000-0005-0000-0000-00007FCD0000}"/>
    <cellStyle name="Normal 3 9 4 2 2 2 2 3" xfId="14975" xr:uid="{00000000-0005-0000-0000-000080CD0000}"/>
    <cellStyle name="Normal 3 9 4 2 2 2 2 3 2" xfId="41725" xr:uid="{00000000-0005-0000-0000-000081CD0000}"/>
    <cellStyle name="Normal 3 9 4 2 2 2 2 4" xfId="24776" xr:uid="{00000000-0005-0000-0000-000082CD0000}"/>
    <cellStyle name="Normal 3 9 4 2 2 2 2 4 2" xfId="51523" xr:uid="{00000000-0005-0000-0000-000083CD0000}"/>
    <cellStyle name="Normal 3 9 4 2 2 2 2 5" xfId="32132" xr:uid="{00000000-0005-0000-0000-000084CD0000}"/>
    <cellStyle name="Normal 3 9 4 2 2 2 3" xfId="7759" xr:uid="{00000000-0005-0000-0000-000085CD0000}"/>
    <cellStyle name="Normal 3 9 4 2 2 2 3 2" xfId="34509" xr:uid="{00000000-0005-0000-0000-000086CD0000}"/>
    <cellStyle name="Normal 3 9 4 2 2 2 4" xfId="12605" xr:uid="{00000000-0005-0000-0000-000087CD0000}"/>
    <cellStyle name="Normal 3 9 4 2 2 2 4 2" xfId="39355" xr:uid="{00000000-0005-0000-0000-000088CD0000}"/>
    <cellStyle name="Normal 3 9 4 2 2 2 5" xfId="17450" xr:uid="{00000000-0005-0000-0000-000089CD0000}"/>
    <cellStyle name="Normal 3 9 4 2 2 2 5 2" xfId="44200" xr:uid="{00000000-0005-0000-0000-00008ACD0000}"/>
    <cellStyle name="Normal 3 9 4 2 2 2 6" xfId="19851" xr:uid="{00000000-0005-0000-0000-00008BCD0000}"/>
    <cellStyle name="Normal 3 9 4 2 2 2 6 2" xfId="46598" xr:uid="{00000000-0005-0000-0000-00008CCD0000}"/>
    <cellStyle name="Normal 3 9 4 2 2 2 7" xfId="22302" xr:uid="{00000000-0005-0000-0000-00008DCD0000}"/>
    <cellStyle name="Normal 3 9 4 2 2 2 7 2" xfId="49049" xr:uid="{00000000-0005-0000-0000-00008ECD0000}"/>
    <cellStyle name="Normal 3 9 4 2 2 2 8" xfId="27168" xr:uid="{00000000-0005-0000-0000-00008FCD0000}"/>
    <cellStyle name="Normal 3 9 4 2 2 2 8 2" xfId="53913" xr:uid="{00000000-0005-0000-0000-000090CD0000}"/>
    <cellStyle name="Normal 3 9 4 2 2 2 9" xfId="29658" xr:uid="{00000000-0005-0000-0000-000091CD0000}"/>
    <cellStyle name="Normal 3 9 4 2 2 3" xfId="3954" xr:uid="{00000000-0005-0000-0000-000092CD0000}"/>
    <cellStyle name="Normal 3 9 4 2 2 3 2" xfId="8811" xr:uid="{00000000-0005-0000-0000-000093CD0000}"/>
    <cellStyle name="Normal 3 9 4 2 2 3 2 2" xfId="35561" xr:uid="{00000000-0005-0000-0000-000094CD0000}"/>
    <cellStyle name="Normal 3 9 4 2 2 3 3" xfId="13553" xr:uid="{00000000-0005-0000-0000-000095CD0000}"/>
    <cellStyle name="Normal 3 9 4 2 2 3 3 2" xfId="40303" xr:uid="{00000000-0005-0000-0000-000096CD0000}"/>
    <cellStyle name="Normal 3 9 4 2 2 3 4" xfId="23354" xr:uid="{00000000-0005-0000-0000-000097CD0000}"/>
    <cellStyle name="Normal 3 9 4 2 2 3 4 2" xfId="50101" xr:uid="{00000000-0005-0000-0000-000098CD0000}"/>
    <cellStyle name="Normal 3 9 4 2 2 3 5" xfId="30710" xr:uid="{00000000-0005-0000-0000-000099CD0000}"/>
    <cellStyle name="Normal 3 9 4 2 2 4" xfId="6337" xr:uid="{00000000-0005-0000-0000-00009ACD0000}"/>
    <cellStyle name="Normal 3 9 4 2 2 4 2" xfId="33087" xr:uid="{00000000-0005-0000-0000-00009BCD0000}"/>
    <cellStyle name="Normal 3 9 4 2 2 5" xfId="11183" xr:uid="{00000000-0005-0000-0000-00009CCD0000}"/>
    <cellStyle name="Normal 3 9 4 2 2 5 2" xfId="37933" xr:uid="{00000000-0005-0000-0000-00009DCD0000}"/>
    <cellStyle name="Normal 3 9 4 2 2 6" xfId="16028" xr:uid="{00000000-0005-0000-0000-00009ECD0000}"/>
    <cellStyle name="Normal 3 9 4 2 2 6 2" xfId="42778" xr:uid="{00000000-0005-0000-0000-00009FCD0000}"/>
    <cellStyle name="Normal 3 9 4 2 2 7" xfId="18429" xr:uid="{00000000-0005-0000-0000-0000A0CD0000}"/>
    <cellStyle name="Normal 3 9 4 2 2 7 2" xfId="45176" xr:uid="{00000000-0005-0000-0000-0000A1CD0000}"/>
    <cellStyle name="Normal 3 9 4 2 2 8" xfId="20880" xr:uid="{00000000-0005-0000-0000-0000A2CD0000}"/>
    <cellStyle name="Normal 3 9 4 2 2 8 2" xfId="47627" xr:uid="{00000000-0005-0000-0000-0000A3CD0000}"/>
    <cellStyle name="Normal 3 9 4 2 2 9" xfId="25746" xr:uid="{00000000-0005-0000-0000-0000A4CD0000}"/>
    <cellStyle name="Normal 3 9 4 2 2 9 2" xfId="52491" xr:uid="{00000000-0005-0000-0000-0000A5CD0000}"/>
    <cellStyle name="Normal 3 9 4 2 3" xfId="1950" xr:uid="{00000000-0005-0000-0000-0000A6CD0000}"/>
    <cellStyle name="Normal 3 9 4 2 3 2" xfId="4433" xr:uid="{00000000-0005-0000-0000-0000A7CD0000}"/>
    <cellStyle name="Normal 3 9 4 2 3 2 2" xfId="9285" xr:uid="{00000000-0005-0000-0000-0000A8CD0000}"/>
    <cellStyle name="Normal 3 9 4 2 3 2 2 2" xfId="36035" xr:uid="{00000000-0005-0000-0000-0000A9CD0000}"/>
    <cellStyle name="Normal 3 9 4 2 3 2 3" xfId="14027" xr:uid="{00000000-0005-0000-0000-0000AACD0000}"/>
    <cellStyle name="Normal 3 9 4 2 3 2 3 2" xfId="40777" xr:uid="{00000000-0005-0000-0000-0000ABCD0000}"/>
    <cellStyle name="Normal 3 9 4 2 3 2 4" xfId="23828" xr:uid="{00000000-0005-0000-0000-0000ACCD0000}"/>
    <cellStyle name="Normal 3 9 4 2 3 2 4 2" xfId="50575" xr:uid="{00000000-0005-0000-0000-0000ADCD0000}"/>
    <cellStyle name="Normal 3 9 4 2 3 2 5" xfId="31184" xr:uid="{00000000-0005-0000-0000-0000AECD0000}"/>
    <cellStyle name="Normal 3 9 4 2 3 3" xfId="6811" xr:uid="{00000000-0005-0000-0000-0000AFCD0000}"/>
    <cellStyle name="Normal 3 9 4 2 3 3 2" xfId="33561" xr:uid="{00000000-0005-0000-0000-0000B0CD0000}"/>
    <cellStyle name="Normal 3 9 4 2 3 4" xfId="11657" xr:uid="{00000000-0005-0000-0000-0000B1CD0000}"/>
    <cellStyle name="Normal 3 9 4 2 3 4 2" xfId="38407" xr:uid="{00000000-0005-0000-0000-0000B2CD0000}"/>
    <cellStyle name="Normal 3 9 4 2 3 5" xfId="16502" xr:uid="{00000000-0005-0000-0000-0000B3CD0000}"/>
    <cellStyle name="Normal 3 9 4 2 3 5 2" xfId="43252" xr:uid="{00000000-0005-0000-0000-0000B4CD0000}"/>
    <cellStyle name="Normal 3 9 4 2 3 6" xfId="18903" xr:uid="{00000000-0005-0000-0000-0000B5CD0000}"/>
    <cellStyle name="Normal 3 9 4 2 3 6 2" xfId="45650" xr:uid="{00000000-0005-0000-0000-0000B6CD0000}"/>
    <cellStyle name="Normal 3 9 4 2 3 7" xfId="21354" xr:uid="{00000000-0005-0000-0000-0000B7CD0000}"/>
    <cellStyle name="Normal 3 9 4 2 3 7 2" xfId="48101" xr:uid="{00000000-0005-0000-0000-0000B8CD0000}"/>
    <cellStyle name="Normal 3 9 4 2 3 8" xfId="26220" xr:uid="{00000000-0005-0000-0000-0000B9CD0000}"/>
    <cellStyle name="Normal 3 9 4 2 3 8 2" xfId="52965" xr:uid="{00000000-0005-0000-0000-0000BACD0000}"/>
    <cellStyle name="Normal 3 9 4 2 3 9" xfId="28710" xr:uid="{00000000-0005-0000-0000-0000BBCD0000}"/>
    <cellStyle name="Normal 3 9 4 2 4" xfId="2425" xr:uid="{00000000-0005-0000-0000-0000BCCD0000}"/>
    <cellStyle name="Normal 3 9 4 2 4 2" xfId="4908" xr:uid="{00000000-0005-0000-0000-0000BDCD0000}"/>
    <cellStyle name="Normal 3 9 4 2 4 2 2" xfId="9759" xr:uid="{00000000-0005-0000-0000-0000BECD0000}"/>
    <cellStyle name="Normal 3 9 4 2 4 2 2 2" xfId="36509" xr:uid="{00000000-0005-0000-0000-0000BFCD0000}"/>
    <cellStyle name="Normal 3 9 4 2 4 2 3" xfId="14501" xr:uid="{00000000-0005-0000-0000-0000C0CD0000}"/>
    <cellStyle name="Normal 3 9 4 2 4 2 3 2" xfId="41251" xr:uid="{00000000-0005-0000-0000-0000C1CD0000}"/>
    <cellStyle name="Normal 3 9 4 2 4 2 4" xfId="24302" xr:uid="{00000000-0005-0000-0000-0000C2CD0000}"/>
    <cellStyle name="Normal 3 9 4 2 4 2 4 2" xfId="51049" xr:uid="{00000000-0005-0000-0000-0000C3CD0000}"/>
    <cellStyle name="Normal 3 9 4 2 4 2 5" xfId="31658" xr:uid="{00000000-0005-0000-0000-0000C4CD0000}"/>
    <cellStyle name="Normal 3 9 4 2 4 3" xfId="7285" xr:uid="{00000000-0005-0000-0000-0000C5CD0000}"/>
    <cellStyle name="Normal 3 9 4 2 4 3 2" xfId="34035" xr:uid="{00000000-0005-0000-0000-0000C6CD0000}"/>
    <cellStyle name="Normal 3 9 4 2 4 4" xfId="12131" xr:uid="{00000000-0005-0000-0000-0000C7CD0000}"/>
    <cellStyle name="Normal 3 9 4 2 4 4 2" xfId="38881" xr:uid="{00000000-0005-0000-0000-0000C8CD0000}"/>
    <cellStyle name="Normal 3 9 4 2 4 5" xfId="16976" xr:uid="{00000000-0005-0000-0000-0000C9CD0000}"/>
    <cellStyle name="Normal 3 9 4 2 4 5 2" xfId="43726" xr:uid="{00000000-0005-0000-0000-0000CACD0000}"/>
    <cellStyle name="Normal 3 9 4 2 4 6" xfId="19377" xr:uid="{00000000-0005-0000-0000-0000CBCD0000}"/>
    <cellStyle name="Normal 3 9 4 2 4 6 2" xfId="46124" xr:uid="{00000000-0005-0000-0000-0000CCCD0000}"/>
    <cellStyle name="Normal 3 9 4 2 4 7" xfId="21828" xr:uid="{00000000-0005-0000-0000-0000CDCD0000}"/>
    <cellStyle name="Normal 3 9 4 2 4 7 2" xfId="48575" xr:uid="{00000000-0005-0000-0000-0000CECD0000}"/>
    <cellStyle name="Normal 3 9 4 2 4 8" xfId="26694" xr:uid="{00000000-0005-0000-0000-0000CFCD0000}"/>
    <cellStyle name="Normal 3 9 4 2 4 8 2" xfId="53439" xr:uid="{00000000-0005-0000-0000-0000D0CD0000}"/>
    <cellStyle name="Normal 3 9 4 2 4 9" xfId="29184" xr:uid="{00000000-0005-0000-0000-0000D1CD0000}"/>
    <cellStyle name="Normal 3 9 4 2 5" xfId="3478" xr:uid="{00000000-0005-0000-0000-0000D2CD0000}"/>
    <cellStyle name="Normal 3 9 4 2 5 2" xfId="8337" xr:uid="{00000000-0005-0000-0000-0000D3CD0000}"/>
    <cellStyle name="Normal 3 9 4 2 5 2 2" xfId="35087" xr:uid="{00000000-0005-0000-0000-0000D4CD0000}"/>
    <cellStyle name="Normal 3 9 4 2 5 3" xfId="13079" xr:uid="{00000000-0005-0000-0000-0000D5CD0000}"/>
    <cellStyle name="Normal 3 9 4 2 5 3 2" xfId="39829" xr:uid="{00000000-0005-0000-0000-0000D6CD0000}"/>
    <cellStyle name="Normal 3 9 4 2 5 4" xfId="22880" xr:uid="{00000000-0005-0000-0000-0000D7CD0000}"/>
    <cellStyle name="Normal 3 9 4 2 5 4 2" xfId="49627" xr:uid="{00000000-0005-0000-0000-0000D8CD0000}"/>
    <cellStyle name="Normal 3 9 4 2 5 5" xfId="30236" xr:uid="{00000000-0005-0000-0000-0000D9CD0000}"/>
    <cellStyle name="Normal 3 9 4 2 6" xfId="5863" xr:uid="{00000000-0005-0000-0000-0000DACD0000}"/>
    <cellStyle name="Normal 3 9 4 2 6 2" xfId="32613" xr:uid="{00000000-0005-0000-0000-0000DBCD0000}"/>
    <cellStyle name="Normal 3 9 4 2 7" xfId="10709" xr:uid="{00000000-0005-0000-0000-0000DCCD0000}"/>
    <cellStyle name="Normal 3 9 4 2 7 2" xfId="37459" xr:uid="{00000000-0005-0000-0000-0000DDCD0000}"/>
    <cellStyle name="Normal 3 9 4 2 8" xfId="15554" xr:uid="{00000000-0005-0000-0000-0000DECD0000}"/>
    <cellStyle name="Normal 3 9 4 2 8 2" xfId="42304" xr:uid="{00000000-0005-0000-0000-0000DFCD0000}"/>
    <cellStyle name="Normal 3 9 4 2 9" xfId="17955" xr:uid="{00000000-0005-0000-0000-0000E0CD0000}"/>
    <cellStyle name="Normal 3 9 4 2 9 2" xfId="44702" xr:uid="{00000000-0005-0000-0000-0000E1CD0000}"/>
    <cellStyle name="Normal 3 9 4 3" xfId="1232" xr:uid="{00000000-0005-0000-0000-0000E2CD0000}"/>
    <cellStyle name="Normal 3 9 4 3 10" xfId="27999" xr:uid="{00000000-0005-0000-0000-0000E3CD0000}"/>
    <cellStyle name="Normal 3 9 4 3 2" xfId="2662" xr:uid="{00000000-0005-0000-0000-0000E4CD0000}"/>
    <cellStyle name="Normal 3 9 4 3 2 2" xfId="5145" xr:uid="{00000000-0005-0000-0000-0000E5CD0000}"/>
    <cellStyle name="Normal 3 9 4 3 2 2 2" xfId="9996" xr:uid="{00000000-0005-0000-0000-0000E6CD0000}"/>
    <cellStyle name="Normal 3 9 4 3 2 2 2 2" xfId="36746" xr:uid="{00000000-0005-0000-0000-0000E7CD0000}"/>
    <cellStyle name="Normal 3 9 4 3 2 2 3" xfId="14738" xr:uid="{00000000-0005-0000-0000-0000E8CD0000}"/>
    <cellStyle name="Normal 3 9 4 3 2 2 3 2" xfId="41488" xr:uid="{00000000-0005-0000-0000-0000E9CD0000}"/>
    <cellStyle name="Normal 3 9 4 3 2 2 4" xfId="24539" xr:uid="{00000000-0005-0000-0000-0000EACD0000}"/>
    <cellStyle name="Normal 3 9 4 3 2 2 4 2" xfId="51286" xr:uid="{00000000-0005-0000-0000-0000EBCD0000}"/>
    <cellStyle name="Normal 3 9 4 3 2 2 5" xfId="31895" xr:uid="{00000000-0005-0000-0000-0000ECCD0000}"/>
    <cellStyle name="Normal 3 9 4 3 2 3" xfId="7522" xr:uid="{00000000-0005-0000-0000-0000EDCD0000}"/>
    <cellStyle name="Normal 3 9 4 3 2 3 2" xfId="34272" xr:uid="{00000000-0005-0000-0000-0000EECD0000}"/>
    <cellStyle name="Normal 3 9 4 3 2 4" xfId="12368" xr:uid="{00000000-0005-0000-0000-0000EFCD0000}"/>
    <cellStyle name="Normal 3 9 4 3 2 4 2" xfId="39118" xr:uid="{00000000-0005-0000-0000-0000F0CD0000}"/>
    <cellStyle name="Normal 3 9 4 3 2 5" xfId="17213" xr:uid="{00000000-0005-0000-0000-0000F1CD0000}"/>
    <cellStyle name="Normal 3 9 4 3 2 5 2" xfId="43963" xr:uid="{00000000-0005-0000-0000-0000F2CD0000}"/>
    <cellStyle name="Normal 3 9 4 3 2 6" xfId="19614" xr:uid="{00000000-0005-0000-0000-0000F3CD0000}"/>
    <cellStyle name="Normal 3 9 4 3 2 6 2" xfId="46361" xr:uid="{00000000-0005-0000-0000-0000F4CD0000}"/>
    <cellStyle name="Normal 3 9 4 3 2 7" xfId="22065" xr:uid="{00000000-0005-0000-0000-0000F5CD0000}"/>
    <cellStyle name="Normal 3 9 4 3 2 7 2" xfId="48812" xr:uid="{00000000-0005-0000-0000-0000F6CD0000}"/>
    <cellStyle name="Normal 3 9 4 3 2 8" xfId="26931" xr:uid="{00000000-0005-0000-0000-0000F7CD0000}"/>
    <cellStyle name="Normal 3 9 4 3 2 8 2" xfId="53676" xr:uid="{00000000-0005-0000-0000-0000F8CD0000}"/>
    <cellStyle name="Normal 3 9 4 3 2 9" xfId="29421" xr:uid="{00000000-0005-0000-0000-0000F9CD0000}"/>
    <cellStyle name="Normal 3 9 4 3 3" xfId="3716" xr:uid="{00000000-0005-0000-0000-0000FACD0000}"/>
    <cellStyle name="Normal 3 9 4 3 3 2" xfId="8574" xr:uid="{00000000-0005-0000-0000-0000FBCD0000}"/>
    <cellStyle name="Normal 3 9 4 3 3 2 2" xfId="35324" xr:uid="{00000000-0005-0000-0000-0000FCCD0000}"/>
    <cellStyle name="Normal 3 9 4 3 3 3" xfId="13316" xr:uid="{00000000-0005-0000-0000-0000FDCD0000}"/>
    <cellStyle name="Normal 3 9 4 3 3 3 2" xfId="40066" xr:uid="{00000000-0005-0000-0000-0000FECD0000}"/>
    <cellStyle name="Normal 3 9 4 3 3 4" xfId="23117" xr:uid="{00000000-0005-0000-0000-0000FFCD0000}"/>
    <cellStyle name="Normal 3 9 4 3 3 4 2" xfId="49864" xr:uid="{00000000-0005-0000-0000-000000CE0000}"/>
    <cellStyle name="Normal 3 9 4 3 3 5" xfId="30473" xr:uid="{00000000-0005-0000-0000-000001CE0000}"/>
    <cellStyle name="Normal 3 9 4 3 4" xfId="6100" xr:uid="{00000000-0005-0000-0000-000002CE0000}"/>
    <cellStyle name="Normal 3 9 4 3 4 2" xfId="32850" xr:uid="{00000000-0005-0000-0000-000003CE0000}"/>
    <cellStyle name="Normal 3 9 4 3 5" xfId="10946" xr:uid="{00000000-0005-0000-0000-000004CE0000}"/>
    <cellStyle name="Normal 3 9 4 3 5 2" xfId="37696" xr:uid="{00000000-0005-0000-0000-000005CE0000}"/>
    <cellStyle name="Normal 3 9 4 3 6" xfId="15791" xr:uid="{00000000-0005-0000-0000-000006CE0000}"/>
    <cellStyle name="Normal 3 9 4 3 6 2" xfId="42541" xr:uid="{00000000-0005-0000-0000-000007CE0000}"/>
    <cellStyle name="Normal 3 9 4 3 7" xfId="18192" xr:uid="{00000000-0005-0000-0000-000008CE0000}"/>
    <cellStyle name="Normal 3 9 4 3 7 2" xfId="44939" xr:uid="{00000000-0005-0000-0000-000009CE0000}"/>
    <cellStyle name="Normal 3 9 4 3 8" xfId="20643" xr:uid="{00000000-0005-0000-0000-00000ACE0000}"/>
    <cellStyle name="Normal 3 9 4 3 8 2" xfId="47390" xr:uid="{00000000-0005-0000-0000-00000BCE0000}"/>
    <cellStyle name="Normal 3 9 4 3 9" xfId="25509" xr:uid="{00000000-0005-0000-0000-00000CCE0000}"/>
    <cellStyle name="Normal 3 9 4 3 9 2" xfId="52254" xr:uid="{00000000-0005-0000-0000-00000DCE0000}"/>
    <cellStyle name="Normal 3 9 4 4" xfId="1712" xr:uid="{00000000-0005-0000-0000-00000ECE0000}"/>
    <cellStyle name="Normal 3 9 4 4 2" xfId="4195" xr:uid="{00000000-0005-0000-0000-00000FCE0000}"/>
    <cellStyle name="Normal 3 9 4 4 2 2" xfId="9048" xr:uid="{00000000-0005-0000-0000-000010CE0000}"/>
    <cellStyle name="Normal 3 9 4 4 2 2 2" xfId="35798" xr:uid="{00000000-0005-0000-0000-000011CE0000}"/>
    <cellStyle name="Normal 3 9 4 4 2 3" xfId="13790" xr:uid="{00000000-0005-0000-0000-000012CE0000}"/>
    <cellStyle name="Normal 3 9 4 4 2 3 2" xfId="40540" xr:uid="{00000000-0005-0000-0000-000013CE0000}"/>
    <cellStyle name="Normal 3 9 4 4 2 4" xfId="23591" xr:uid="{00000000-0005-0000-0000-000014CE0000}"/>
    <cellStyle name="Normal 3 9 4 4 2 4 2" xfId="50338" xr:uid="{00000000-0005-0000-0000-000015CE0000}"/>
    <cellStyle name="Normal 3 9 4 4 2 5" xfId="30947" xr:uid="{00000000-0005-0000-0000-000016CE0000}"/>
    <cellStyle name="Normal 3 9 4 4 3" xfId="6574" xr:uid="{00000000-0005-0000-0000-000017CE0000}"/>
    <cellStyle name="Normal 3 9 4 4 3 2" xfId="33324" xr:uid="{00000000-0005-0000-0000-000018CE0000}"/>
    <cellStyle name="Normal 3 9 4 4 4" xfId="11420" xr:uid="{00000000-0005-0000-0000-000019CE0000}"/>
    <cellStyle name="Normal 3 9 4 4 4 2" xfId="38170" xr:uid="{00000000-0005-0000-0000-00001ACE0000}"/>
    <cellStyle name="Normal 3 9 4 4 5" xfId="16265" xr:uid="{00000000-0005-0000-0000-00001BCE0000}"/>
    <cellStyle name="Normal 3 9 4 4 5 2" xfId="43015" xr:uid="{00000000-0005-0000-0000-00001CCE0000}"/>
    <cellStyle name="Normal 3 9 4 4 6" xfId="18666" xr:uid="{00000000-0005-0000-0000-00001DCE0000}"/>
    <cellStyle name="Normal 3 9 4 4 6 2" xfId="45413" xr:uid="{00000000-0005-0000-0000-00001ECE0000}"/>
    <cellStyle name="Normal 3 9 4 4 7" xfId="21117" xr:uid="{00000000-0005-0000-0000-00001FCE0000}"/>
    <cellStyle name="Normal 3 9 4 4 7 2" xfId="47864" xr:uid="{00000000-0005-0000-0000-000020CE0000}"/>
    <cellStyle name="Normal 3 9 4 4 8" xfId="25983" xr:uid="{00000000-0005-0000-0000-000021CE0000}"/>
    <cellStyle name="Normal 3 9 4 4 8 2" xfId="52728" xr:uid="{00000000-0005-0000-0000-000022CE0000}"/>
    <cellStyle name="Normal 3 9 4 4 9" xfId="28473" xr:uid="{00000000-0005-0000-0000-000023CE0000}"/>
    <cellStyle name="Normal 3 9 4 5" xfId="2188" xr:uid="{00000000-0005-0000-0000-000024CE0000}"/>
    <cellStyle name="Normal 3 9 4 5 2" xfId="4671" xr:uid="{00000000-0005-0000-0000-000025CE0000}"/>
    <cellStyle name="Normal 3 9 4 5 2 2" xfId="9522" xr:uid="{00000000-0005-0000-0000-000026CE0000}"/>
    <cellStyle name="Normal 3 9 4 5 2 2 2" xfId="36272" xr:uid="{00000000-0005-0000-0000-000027CE0000}"/>
    <cellStyle name="Normal 3 9 4 5 2 3" xfId="14264" xr:uid="{00000000-0005-0000-0000-000028CE0000}"/>
    <cellStyle name="Normal 3 9 4 5 2 3 2" xfId="41014" xr:uid="{00000000-0005-0000-0000-000029CE0000}"/>
    <cellStyle name="Normal 3 9 4 5 2 4" xfId="24065" xr:uid="{00000000-0005-0000-0000-00002ACE0000}"/>
    <cellStyle name="Normal 3 9 4 5 2 4 2" xfId="50812" xr:uid="{00000000-0005-0000-0000-00002BCE0000}"/>
    <cellStyle name="Normal 3 9 4 5 2 5" xfId="31421" xr:uid="{00000000-0005-0000-0000-00002CCE0000}"/>
    <cellStyle name="Normal 3 9 4 5 3" xfId="7048" xr:uid="{00000000-0005-0000-0000-00002DCE0000}"/>
    <cellStyle name="Normal 3 9 4 5 3 2" xfId="33798" xr:uid="{00000000-0005-0000-0000-00002ECE0000}"/>
    <cellStyle name="Normal 3 9 4 5 4" xfId="11894" xr:uid="{00000000-0005-0000-0000-00002FCE0000}"/>
    <cellStyle name="Normal 3 9 4 5 4 2" xfId="38644" xr:uid="{00000000-0005-0000-0000-000030CE0000}"/>
    <cellStyle name="Normal 3 9 4 5 5" xfId="16739" xr:uid="{00000000-0005-0000-0000-000031CE0000}"/>
    <cellStyle name="Normal 3 9 4 5 5 2" xfId="43489" xr:uid="{00000000-0005-0000-0000-000032CE0000}"/>
    <cellStyle name="Normal 3 9 4 5 6" xfId="19140" xr:uid="{00000000-0005-0000-0000-000033CE0000}"/>
    <cellStyle name="Normal 3 9 4 5 6 2" xfId="45887" xr:uid="{00000000-0005-0000-0000-000034CE0000}"/>
    <cellStyle name="Normal 3 9 4 5 7" xfId="21591" xr:uid="{00000000-0005-0000-0000-000035CE0000}"/>
    <cellStyle name="Normal 3 9 4 5 7 2" xfId="48338" xr:uid="{00000000-0005-0000-0000-000036CE0000}"/>
    <cellStyle name="Normal 3 9 4 5 8" xfId="26457" xr:uid="{00000000-0005-0000-0000-000037CE0000}"/>
    <cellStyle name="Normal 3 9 4 5 8 2" xfId="53202" xr:uid="{00000000-0005-0000-0000-000038CE0000}"/>
    <cellStyle name="Normal 3 9 4 5 9" xfId="28947" xr:uid="{00000000-0005-0000-0000-000039CE0000}"/>
    <cellStyle name="Normal 3 9 4 6" xfId="3208" xr:uid="{00000000-0005-0000-0000-00003ACE0000}"/>
    <cellStyle name="Normal 3 9 4 6 2" xfId="8067" xr:uid="{00000000-0005-0000-0000-00003BCE0000}"/>
    <cellStyle name="Normal 3 9 4 6 2 2" xfId="34817" xr:uid="{00000000-0005-0000-0000-00003CCE0000}"/>
    <cellStyle name="Normal 3 9 4 6 3" xfId="12842" xr:uid="{00000000-0005-0000-0000-00003DCE0000}"/>
    <cellStyle name="Normal 3 9 4 6 3 2" xfId="39592" xr:uid="{00000000-0005-0000-0000-00003ECE0000}"/>
    <cellStyle name="Normal 3 9 4 6 4" xfId="22610" xr:uid="{00000000-0005-0000-0000-00003FCE0000}"/>
    <cellStyle name="Normal 3 9 4 6 4 2" xfId="49357" xr:uid="{00000000-0005-0000-0000-000040CE0000}"/>
    <cellStyle name="Normal 3 9 4 6 5" xfId="29966" xr:uid="{00000000-0005-0000-0000-000041CE0000}"/>
    <cellStyle name="Normal 3 9 4 7" xfId="5626" xr:uid="{00000000-0005-0000-0000-000042CE0000}"/>
    <cellStyle name="Normal 3 9 4 7 2" xfId="32376" xr:uid="{00000000-0005-0000-0000-000043CE0000}"/>
    <cellStyle name="Normal 3 9 4 8" xfId="10471" xr:uid="{00000000-0005-0000-0000-000044CE0000}"/>
    <cellStyle name="Normal 3 9 4 8 2" xfId="37221" xr:uid="{00000000-0005-0000-0000-000045CE0000}"/>
    <cellStyle name="Normal 3 9 4 9" xfId="15317" xr:uid="{00000000-0005-0000-0000-000046CE0000}"/>
    <cellStyle name="Normal 3 9 4 9 2" xfId="42067" xr:uid="{00000000-0005-0000-0000-000047CE0000}"/>
    <cellStyle name="Normal 3 9 5" xfId="827" xr:uid="{00000000-0005-0000-0000-000048CE0000}"/>
    <cellStyle name="Normal 3 9 5 10" xfId="20270" xr:uid="{00000000-0005-0000-0000-000049CE0000}"/>
    <cellStyle name="Normal 3 9 5 10 2" xfId="47017" xr:uid="{00000000-0005-0000-0000-00004ACE0000}"/>
    <cellStyle name="Normal 3 9 5 11" xfId="25136" xr:uid="{00000000-0005-0000-0000-00004BCE0000}"/>
    <cellStyle name="Normal 3 9 5 11 2" xfId="51881" xr:uid="{00000000-0005-0000-0000-00004CCE0000}"/>
    <cellStyle name="Normal 3 9 5 12" xfId="27600" xr:uid="{00000000-0005-0000-0000-00004DCE0000}"/>
    <cellStyle name="Normal 3 9 5 2" xfId="1335" xr:uid="{00000000-0005-0000-0000-00004ECE0000}"/>
    <cellStyle name="Normal 3 9 5 2 10" xfId="28100" xr:uid="{00000000-0005-0000-0000-00004FCE0000}"/>
    <cellStyle name="Normal 3 9 5 2 2" xfId="2763" xr:uid="{00000000-0005-0000-0000-000050CE0000}"/>
    <cellStyle name="Normal 3 9 5 2 2 2" xfId="5246" xr:uid="{00000000-0005-0000-0000-000051CE0000}"/>
    <cellStyle name="Normal 3 9 5 2 2 2 2" xfId="10097" xr:uid="{00000000-0005-0000-0000-000052CE0000}"/>
    <cellStyle name="Normal 3 9 5 2 2 2 2 2" xfId="36847" xr:uid="{00000000-0005-0000-0000-000053CE0000}"/>
    <cellStyle name="Normal 3 9 5 2 2 2 3" xfId="14839" xr:uid="{00000000-0005-0000-0000-000054CE0000}"/>
    <cellStyle name="Normal 3 9 5 2 2 2 3 2" xfId="41589" xr:uid="{00000000-0005-0000-0000-000055CE0000}"/>
    <cellStyle name="Normal 3 9 5 2 2 2 4" xfId="24640" xr:uid="{00000000-0005-0000-0000-000056CE0000}"/>
    <cellStyle name="Normal 3 9 5 2 2 2 4 2" xfId="51387" xr:uid="{00000000-0005-0000-0000-000057CE0000}"/>
    <cellStyle name="Normal 3 9 5 2 2 2 5" xfId="31996" xr:uid="{00000000-0005-0000-0000-000058CE0000}"/>
    <cellStyle name="Normal 3 9 5 2 2 3" xfId="7623" xr:uid="{00000000-0005-0000-0000-000059CE0000}"/>
    <cellStyle name="Normal 3 9 5 2 2 3 2" xfId="34373" xr:uid="{00000000-0005-0000-0000-00005ACE0000}"/>
    <cellStyle name="Normal 3 9 5 2 2 4" xfId="12469" xr:uid="{00000000-0005-0000-0000-00005BCE0000}"/>
    <cellStyle name="Normal 3 9 5 2 2 4 2" xfId="39219" xr:uid="{00000000-0005-0000-0000-00005CCE0000}"/>
    <cellStyle name="Normal 3 9 5 2 2 5" xfId="17314" xr:uid="{00000000-0005-0000-0000-00005DCE0000}"/>
    <cellStyle name="Normal 3 9 5 2 2 5 2" xfId="44064" xr:uid="{00000000-0005-0000-0000-00005ECE0000}"/>
    <cellStyle name="Normal 3 9 5 2 2 6" xfId="19715" xr:uid="{00000000-0005-0000-0000-00005FCE0000}"/>
    <cellStyle name="Normal 3 9 5 2 2 6 2" xfId="46462" xr:uid="{00000000-0005-0000-0000-000060CE0000}"/>
    <cellStyle name="Normal 3 9 5 2 2 7" xfId="22166" xr:uid="{00000000-0005-0000-0000-000061CE0000}"/>
    <cellStyle name="Normal 3 9 5 2 2 7 2" xfId="48913" xr:uid="{00000000-0005-0000-0000-000062CE0000}"/>
    <cellStyle name="Normal 3 9 5 2 2 8" xfId="27032" xr:uid="{00000000-0005-0000-0000-000063CE0000}"/>
    <cellStyle name="Normal 3 9 5 2 2 8 2" xfId="53777" xr:uid="{00000000-0005-0000-0000-000064CE0000}"/>
    <cellStyle name="Normal 3 9 5 2 2 9" xfId="29522" xr:uid="{00000000-0005-0000-0000-000065CE0000}"/>
    <cellStyle name="Normal 3 9 5 2 3" xfId="3818" xr:uid="{00000000-0005-0000-0000-000066CE0000}"/>
    <cellStyle name="Normal 3 9 5 2 3 2" xfId="8675" xr:uid="{00000000-0005-0000-0000-000067CE0000}"/>
    <cellStyle name="Normal 3 9 5 2 3 2 2" xfId="35425" xr:uid="{00000000-0005-0000-0000-000068CE0000}"/>
    <cellStyle name="Normal 3 9 5 2 3 3" xfId="13417" xr:uid="{00000000-0005-0000-0000-000069CE0000}"/>
    <cellStyle name="Normal 3 9 5 2 3 3 2" xfId="40167" xr:uid="{00000000-0005-0000-0000-00006ACE0000}"/>
    <cellStyle name="Normal 3 9 5 2 3 4" xfId="23218" xr:uid="{00000000-0005-0000-0000-00006BCE0000}"/>
    <cellStyle name="Normal 3 9 5 2 3 4 2" xfId="49965" xr:uid="{00000000-0005-0000-0000-00006CCE0000}"/>
    <cellStyle name="Normal 3 9 5 2 3 5" xfId="30574" xr:uid="{00000000-0005-0000-0000-00006DCE0000}"/>
    <cellStyle name="Normal 3 9 5 2 4" xfId="6201" xr:uid="{00000000-0005-0000-0000-00006ECE0000}"/>
    <cellStyle name="Normal 3 9 5 2 4 2" xfId="32951" xr:uid="{00000000-0005-0000-0000-00006FCE0000}"/>
    <cellStyle name="Normal 3 9 5 2 5" xfId="11047" xr:uid="{00000000-0005-0000-0000-000070CE0000}"/>
    <cellStyle name="Normal 3 9 5 2 5 2" xfId="37797" xr:uid="{00000000-0005-0000-0000-000071CE0000}"/>
    <cellStyle name="Normal 3 9 5 2 6" xfId="15892" xr:uid="{00000000-0005-0000-0000-000072CE0000}"/>
    <cellStyle name="Normal 3 9 5 2 6 2" xfId="42642" xr:uid="{00000000-0005-0000-0000-000073CE0000}"/>
    <cellStyle name="Normal 3 9 5 2 7" xfId="18293" xr:uid="{00000000-0005-0000-0000-000074CE0000}"/>
    <cellStyle name="Normal 3 9 5 2 7 2" xfId="45040" xr:uid="{00000000-0005-0000-0000-000075CE0000}"/>
    <cellStyle name="Normal 3 9 5 2 8" xfId="20744" xr:uid="{00000000-0005-0000-0000-000076CE0000}"/>
    <cellStyle name="Normal 3 9 5 2 8 2" xfId="47491" xr:uid="{00000000-0005-0000-0000-000077CE0000}"/>
    <cellStyle name="Normal 3 9 5 2 9" xfId="25610" xr:uid="{00000000-0005-0000-0000-000078CE0000}"/>
    <cellStyle name="Normal 3 9 5 2 9 2" xfId="52355" xr:uid="{00000000-0005-0000-0000-000079CE0000}"/>
    <cellStyle name="Normal 3 9 5 3" xfId="1814" xr:uid="{00000000-0005-0000-0000-00007ACE0000}"/>
    <cellStyle name="Normal 3 9 5 3 2" xfId="4297" xr:uid="{00000000-0005-0000-0000-00007BCE0000}"/>
    <cellStyle name="Normal 3 9 5 3 2 2" xfId="9149" xr:uid="{00000000-0005-0000-0000-00007CCE0000}"/>
    <cellStyle name="Normal 3 9 5 3 2 2 2" xfId="35899" xr:uid="{00000000-0005-0000-0000-00007DCE0000}"/>
    <cellStyle name="Normal 3 9 5 3 2 3" xfId="13891" xr:uid="{00000000-0005-0000-0000-00007ECE0000}"/>
    <cellStyle name="Normal 3 9 5 3 2 3 2" xfId="40641" xr:uid="{00000000-0005-0000-0000-00007FCE0000}"/>
    <cellStyle name="Normal 3 9 5 3 2 4" xfId="23692" xr:uid="{00000000-0005-0000-0000-000080CE0000}"/>
    <cellStyle name="Normal 3 9 5 3 2 4 2" xfId="50439" xr:uid="{00000000-0005-0000-0000-000081CE0000}"/>
    <cellStyle name="Normal 3 9 5 3 2 5" xfId="31048" xr:uid="{00000000-0005-0000-0000-000082CE0000}"/>
    <cellStyle name="Normal 3 9 5 3 3" xfId="6675" xr:uid="{00000000-0005-0000-0000-000083CE0000}"/>
    <cellStyle name="Normal 3 9 5 3 3 2" xfId="33425" xr:uid="{00000000-0005-0000-0000-000084CE0000}"/>
    <cellStyle name="Normal 3 9 5 3 4" xfId="11521" xr:uid="{00000000-0005-0000-0000-000085CE0000}"/>
    <cellStyle name="Normal 3 9 5 3 4 2" xfId="38271" xr:uid="{00000000-0005-0000-0000-000086CE0000}"/>
    <cellStyle name="Normal 3 9 5 3 5" xfId="16366" xr:uid="{00000000-0005-0000-0000-000087CE0000}"/>
    <cellStyle name="Normal 3 9 5 3 5 2" xfId="43116" xr:uid="{00000000-0005-0000-0000-000088CE0000}"/>
    <cellStyle name="Normal 3 9 5 3 6" xfId="18767" xr:uid="{00000000-0005-0000-0000-000089CE0000}"/>
    <cellStyle name="Normal 3 9 5 3 6 2" xfId="45514" xr:uid="{00000000-0005-0000-0000-00008ACE0000}"/>
    <cellStyle name="Normal 3 9 5 3 7" xfId="21218" xr:uid="{00000000-0005-0000-0000-00008BCE0000}"/>
    <cellStyle name="Normal 3 9 5 3 7 2" xfId="47965" xr:uid="{00000000-0005-0000-0000-00008CCE0000}"/>
    <cellStyle name="Normal 3 9 5 3 8" xfId="26084" xr:uid="{00000000-0005-0000-0000-00008DCE0000}"/>
    <cellStyle name="Normal 3 9 5 3 8 2" xfId="52829" xr:uid="{00000000-0005-0000-0000-00008ECE0000}"/>
    <cellStyle name="Normal 3 9 5 3 9" xfId="28574" xr:uid="{00000000-0005-0000-0000-00008FCE0000}"/>
    <cellStyle name="Normal 3 9 5 4" xfId="2289" xr:uid="{00000000-0005-0000-0000-000090CE0000}"/>
    <cellStyle name="Normal 3 9 5 4 2" xfId="4772" xr:uid="{00000000-0005-0000-0000-000091CE0000}"/>
    <cellStyle name="Normal 3 9 5 4 2 2" xfId="9623" xr:uid="{00000000-0005-0000-0000-000092CE0000}"/>
    <cellStyle name="Normal 3 9 5 4 2 2 2" xfId="36373" xr:uid="{00000000-0005-0000-0000-000093CE0000}"/>
    <cellStyle name="Normal 3 9 5 4 2 3" xfId="14365" xr:uid="{00000000-0005-0000-0000-000094CE0000}"/>
    <cellStyle name="Normal 3 9 5 4 2 3 2" xfId="41115" xr:uid="{00000000-0005-0000-0000-000095CE0000}"/>
    <cellStyle name="Normal 3 9 5 4 2 4" xfId="24166" xr:uid="{00000000-0005-0000-0000-000096CE0000}"/>
    <cellStyle name="Normal 3 9 5 4 2 4 2" xfId="50913" xr:uid="{00000000-0005-0000-0000-000097CE0000}"/>
    <cellStyle name="Normal 3 9 5 4 2 5" xfId="31522" xr:uid="{00000000-0005-0000-0000-000098CE0000}"/>
    <cellStyle name="Normal 3 9 5 4 3" xfId="7149" xr:uid="{00000000-0005-0000-0000-000099CE0000}"/>
    <cellStyle name="Normal 3 9 5 4 3 2" xfId="33899" xr:uid="{00000000-0005-0000-0000-00009ACE0000}"/>
    <cellStyle name="Normal 3 9 5 4 4" xfId="11995" xr:uid="{00000000-0005-0000-0000-00009BCE0000}"/>
    <cellStyle name="Normal 3 9 5 4 4 2" xfId="38745" xr:uid="{00000000-0005-0000-0000-00009CCE0000}"/>
    <cellStyle name="Normal 3 9 5 4 5" xfId="16840" xr:uid="{00000000-0005-0000-0000-00009DCE0000}"/>
    <cellStyle name="Normal 3 9 5 4 5 2" xfId="43590" xr:uid="{00000000-0005-0000-0000-00009ECE0000}"/>
    <cellStyle name="Normal 3 9 5 4 6" xfId="19241" xr:uid="{00000000-0005-0000-0000-00009FCE0000}"/>
    <cellStyle name="Normal 3 9 5 4 6 2" xfId="45988" xr:uid="{00000000-0005-0000-0000-0000A0CE0000}"/>
    <cellStyle name="Normal 3 9 5 4 7" xfId="21692" xr:uid="{00000000-0005-0000-0000-0000A1CE0000}"/>
    <cellStyle name="Normal 3 9 5 4 7 2" xfId="48439" xr:uid="{00000000-0005-0000-0000-0000A2CE0000}"/>
    <cellStyle name="Normal 3 9 5 4 8" xfId="26558" xr:uid="{00000000-0005-0000-0000-0000A3CE0000}"/>
    <cellStyle name="Normal 3 9 5 4 8 2" xfId="53303" xr:uid="{00000000-0005-0000-0000-0000A4CE0000}"/>
    <cellStyle name="Normal 3 9 5 4 9" xfId="29048" xr:uid="{00000000-0005-0000-0000-0000A5CE0000}"/>
    <cellStyle name="Normal 3 9 5 5" xfId="3316" xr:uid="{00000000-0005-0000-0000-0000A6CE0000}"/>
    <cellStyle name="Normal 3 9 5 5 2" xfId="8175" xr:uid="{00000000-0005-0000-0000-0000A7CE0000}"/>
    <cellStyle name="Normal 3 9 5 5 2 2" xfId="34925" xr:uid="{00000000-0005-0000-0000-0000A8CE0000}"/>
    <cellStyle name="Normal 3 9 5 5 3" xfId="12943" xr:uid="{00000000-0005-0000-0000-0000A9CE0000}"/>
    <cellStyle name="Normal 3 9 5 5 3 2" xfId="39693" xr:uid="{00000000-0005-0000-0000-0000AACE0000}"/>
    <cellStyle name="Normal 3 9 5 5 4" xfId="22718" xr:uid="{00000000-0005-0000-0000-0000ABCE0000}"/>
    <cellStyle name="Normal 3 9 5 5 4 2" xfId="49465" xr:uid="{00000000-0005-0000-0000-0000ACCE0000}"/>
    <cellStyle name="Normal 3 9 5 5 5" xfId="30074" xr:uid="{00000000-0005-0000-0000-0000ADCE0000}"/>
    <cellStyle name="Normal 3 9 5 6" xfId="5727" xr:uid="{00000000-0005-0000-0000-0000AECE0000}"/>
    <cellStyle name="Normal 3 9 5 6 2" xfId="32477" xr:uid="{00000000-0005-0000-0000-0000AFCE0000}"/>
    <cellStyle name="Normal 3 9 5 7" xfId="10573" xr:uid="{00000000-0005-0000-0000-0000B0CE0000}"/>
    <cellStyle name="Normal 3 9 5 7 2" xfId="37323" xr:uid="{00000000-0005-0000-0000-0000B1CE0000}"/>
    <cellStyle name="Normal 3 9 5 8" xfId="15418" xr:uid="{00000000-0005-0000-0000-0000B2CE0000}"/>
    <cellStyle name="Normal 3 9 5 8 2" xfId="42168" xr:uid="{00000000-0005-0000-0000-0000B3CE0000}"/>
    <cellStyle name="Normal 3 9 5 9" xfId="17817" xr:uid="{00000000-0005-0000-0000-0000B4CE0000}"/>
    <cellStyle name="Normal 3 9 5 9 2" xfId="44564" xr:uid="{00000000-0005-0000-0000-0000B5CE0000}"/>
    <cellStyle name="Normal 3 9 6" xfId="1096" xr:uid="{00000000-0005-0000-0000-0000B6CE0000}"/>
    <cellStyle name="Normal 3 9 6 10" xfId="27863" xr:uid="{00000000-0005-0000-0000-0000B7CE0000}"/>
    <cellStyle name="Normal 3 9 6 2" xfId="2526" xr:uid="{00000000-0005-0000-0000-0000B8CE0000}"/>
    <cellStyle name="Normal 3 9 6 2 2" xfId="5009" xr:uid="{00000000-0005-0000-0000-0000B9CE0000}"/>
    <cellStyle name="Normal 3 9 6 2 2 2" xfId="9860" xr:uid="{00000000-0005-0000-0000-0000BACE0000}"/>
    <cellStyle name="Normal 3 9 6 2 2 2 2" xfId="36610" xr:uid="{00000000-0005-0000-0000-0000BBCE0000}"/>
    <cellStyle name="Normal 3 9 6 2 2 3" xfId="14602" xr:uid="{00000000-0005-0000-0000-0000BCCE0000}"/>
    <cellStyle name="Normal 3 9 6 2 2 3 2" xfId="41352" xr:uid="{00000000-0005-0000-0000-0000BDCE0000}"/>
    <cellStyle name="Normal 3 9 6 2 2 4" xfId="24403" xr:uid="{00000000-0005-0000-0000-0000BECE0000}"/>
    <cellStyle name="Normal 3 9 6 2 2 4 2" xfId="51150" xr:uid="{00000000-0005-0000-0000-0000BFCE0000}"/>
    <cellStyle name="Normal 3 9 6 2 2 5" xfId="31759" xr:uid="{00000000-0005-0000-0000-0000C0CE0000}"/>
    <cellStyle name="Normal 3 9 6 2 3" xfId="7386" xr:uid="{00000000-0005-0000-0000-0000C1CE0000}"/>
    <cellStyle name="Normal 3 9 6 2 3 2" xfId="34136" xr:uid="{00000000-0005-0000-0000-0000C2CE0000}"/>
    <cellStyle name="Normal 3 9 6 2 4" xfId="12232" xr:uid="{00000000-0005-0000-0000-0000C3CE0000}"/>
    <cellStyle name="Normal 3 9 6 2 4 2" xfId="38982" xr:uid="{00000000-0005-0000-0000-0000C4CE0000}"/>
    <cellStyle name="Normal 3 9 6 2 5" xfId="17077" xr:uid="{00000000-0005-0000-0000-0000C5CE0000}"/>
    <cellStyle name="Normal 3 9 6 2 5 2" xfId="43827" xr:uid="{00000000-0005-0000-0000-0000C6CE0000}"/>
    <cellStyle name="Normal 3 9 6 2 6" xfId="19478" xr:uid="{00000000-0005-0000-0000-0000C7CE0000}"/>
    <cellStyle name="Normal 3 9 6 2 6 2" xfId="46225" xr:uid="{00000000-0005-0000-0000-0000C8CE0000}"/>
    <cellStyle name="Normal 3 9 6 2 7" xfId="21929" xr:uid="{00000000-0005-0000-0000-0000C9CE0000}"/>
    <cellStyle name="Normal 3 9 6 2 7 2" xfId="48676" xr:uid="{00000000-0005-0000-0000-0000CACE0000}"/>
    <cellStyle name="Normal 3 9 6 2 8" xfId="26795" xr:uid="{00000000-0005-0000-0000-0000CBCE0000}"/>
    <cellStyle name="Normal 3 9 6 2 8 2" xfId="53540" xr:uid="{00000000-0005-0000-0000-0000CCCE0000}"/>
    <cellStyle name="Normal 3 9 6 2 9" xfId="29285" xr:uid="{00000000-0005-0000-0000-0000CDCE0000}"/>
    <cellStyle name="Normal 3 9 6 3" xfId="3580" xr:uid="{00000000-0005-0000-0000-0000CECE0000}"/>
    <cellStyle name="Normal 3 9 6 3 2" xfId="8438" xr:uid="{00000000-0005-0000-0000-0000CFCE0000}"/>
    <cellStyle name="Normal 3 9 6 3 2 2" xfId="35188" xr:uid="{00000000-0005-0000-0000-0000D0CE0000}"/>
    <cellStyle name="Normal 3 9 6 3 3" xfId="13180" xr:uid="{00000000-0005-0000-0000-0000D1CE0000}"/>
    <cellStyle name="Normal 3 9 6 3 3 2" xfId="39930" xr:uid="{00000000-0005-0000-0000-0000D2CE0000}"/>
    <cellStyle name="Normal 3 9 6 3 4" xfId="22981" xr:uid="{00000000-0005-0000-0000-0000D3CE0000}"/>
    <cellStyle name="Normal 3 9 6 3 4 2" xfId="49728" xr:uid="{00000000-0005-0000-0000-0000D4CE0000}"/>
    <cellStyle name="Normal 3 9 6 3 5" xfId="30337" xr:uid="{00000000-0005-0000-0000-0000D5CE0000}"/>
    <cellStyle name="Normal 3 9 6 4" xfId="5964" xr:uid="{00000000-0005-0000-0000-0000D6CE0000}"/>
    <cellStyle name="Normal 3 9 6 4 2" xfId="32714" xr:uid="{00000000-0005-0000-0000-0000D7CE0000}"/>
    <cellStyle name="Normal 3 9 6 5" xfId="10810" xr:uid="{00000000-0005-0000-0000-0000D8CE0000}"/>
    <cellStyle name="Normal 3 9 6 5 2" xfId="37560" xr:uid="{00000000-0005-0000-0000-0000D9CE0000}"/>
    <cellStyle name="Normal 3 9 6 6" xfId="15655" xr:uid="{00000000-0005-0000-0000-0000DACE0000}"/>
    <cellStyle name="Normal 3 9 6 6 2" xfId="42405" xr:uid="{00000000-0005-0000-0000-0000DBCE0000}"/>
    <cellStyle name="Normal 3 9 6 7" xfId="18056" xr:uid="{00000000-0005-0000-0000-0000DCCE0000}"/>
    <cellStyle name="Normal 3 9 6 7 2" xfId="44803" xr:uid="{00000000-0005-0000-0000-0000DDCE0000}"/>
    <cellStyle name="Normal 3 9 6 8" xfId="20507" xr:uid="{00000000-0005-0000-0000-0000DECE0000}"/>
    <cellStyle name="Normal 3 9 6 8 2" xfId="47254" xr:uid="{00000000-0005-0000-0000-0000DFCE0000}"/>
    <cellStyle name="Normal 3 9 6 9" xfId="25373" xr:uid="{00000000-0005-0000-0000-0000E0CE0000}"/>
    <cellStyle name="Normal 3 9 6 9 2" xfId="52118" xr:uid="{00000000-0005-0000-0000-0000E1CE0000}"/>
    <cellStyle name="Normal 3 9 7" xfId="1576" xr:uid="{00000000-0005-0000-0000-0000E2CE0000}"/>
    <cellStyle name="Normal 3 9 7 2" xfId="4059" xr:uid="{00000000-0005-0000-0000-0000E3CE0000}"/>
    <cellStyle name="Normal 3 9 7 2 2" xfId="8912" xr:uid="{00000000-0005-0000-0000-0000E4CE0000}"/>
    <cellStyle name="Normal 3 9 7 2 2 2" xfId="35662" xr:uid="{00000000-0005-0000-0000-0000E5CE0000}"/>
    <cellStyle name="Normal 3 9 7 2 3" xfId="13654" xr:uid="{00000000-0005-0000-0000-0000E6CE0000}"/>
    <cellStyle name="Normal 3 9 7 2 3 2" xfId="40404" xr:uid="{00000000-0005-0000-0000-0000E7CE0000}"/>
    <cellStyle name="Normal 3 9 7 2 4" xfId="23455" xr:uid="{00000000-0005-0000-0000-0000E8CE0000}"/>
    <cellStyle name="Normal 3 9 7 2 4 2" xfId="50202" xr:uid="{00000000-0005-0000-0000-0000E9CE0000}"/>
    <cellStyle name="Normal 3 9 7 2 5" xfId="30811" xr:uid="{00000000-0005-0000-0000-0000EACE0000}"/>
    <cellStyle name="Normal 3 9 7 3" xfId="6438" xr:uid="{00000000-0005-0000-0000-0000EBCE0000}"/>
    <cellStyle name="Normal 3 9 7 3 2" xfId="33188" xr:uid="{00000000-0005-0000-0000-0000ECCE0000}"/>
    <cellStyle name="Normal 3 9 7 4" xfId="11284" xr:uid="{00000000-0005-0000-0000-0000EDCE0000}"/>
    <cellStyle name="Normal 3 9 7 4 2" xfId="38034" xr:uid="{00000000-0005-0000-0000-0000EECE0000}"/>
    <cellStyle name="Normal 3 9 7 5" xfId="16129" xr:uid="{00000000-0005-0000-0000-0000EFCE0000}"/>
    <cellStyle name="Normal 3 9 7 5 2" xfId="42879" xr:uid="{00000000-0005-0000-0000-0000F0CE0000}"/>
    <cellStyle name="Normal 3 9 7 6" xfId="18530" xr:uid="{00000000-0005-0000-0000-0000F1CE0000}"/>
    <cellStyle name="Normal 3 9 7 6 2" xfId="45277" xr:uid="{00000000-0005-0000-0000-0000F2CE0000}"/>
    <cellStyle name="Normal 3 9 7 7" xfId="20981" xr:uid="{00000000-0005-0000-0000-0000F3CE0000}"/>
    <cellStyle name="Normal 3 9 7 7 2" xfId="47728" xr:uid="{00000000-0005-0000-0000-0000F4CE0000}"/>
    <cellStyle name="Normal 3 9 7 8" xfId="25847" xr:uid="{00000000-0005-0000-0000-0000F5CE0000}"/>
    <cellStyle name="Normal 3 9 7 8 2" xfId="52592" xr:uid="{00000000-0005-0000-0000-0000F6CE0000}"/>
    <cellStyle name="Normal 3 9 7 9" xfId="28337" xr:uid="{00000000-0005-0000-0000-0000F7CE0000}"/>
    <cellStyle name="Normal 3 9 8" xfId="2052" xr:uid="{00000000-0005-0000-0000-0000F8CE0000}"/>
    <cellStyle name="Normal 3 9 8 2" xfId="4535" xr:uid="{00000000-0005-0000-0000-0000F9CE0000}"/>
    <cellStyle name="Normal 3 9 8 2 2" xfId="9386" xr:uid="{00000000-0005-0000-0000-0000FACE0000}"/>
    <cellStyle name="Normal 3 9 8 2 2 2" xfId="36136" xr:uid="{00000000-0005-0000-0000-0000FBCE0000}"/>
    <cellStyle name="Normal 3 9 8 2 3" xfId="14128" xr:uid="{00000000-0005-0000-0000-0000FCCE0000}"/>
    <cellStyle name="Normal 3 9 8 2 3 2" xfId="40878" xr:uid="{00000000-0005-0000-0000-0000FDCE0000}"/>
    <cellStyle name="Normal 3 9 8 2 4" xfId="23929" xr:uid="{00000000-0005-0000-0000-0000FECE0000}"/>
    <cellStyle name="Normal 3 9 8 2 4 2" xfId="50676" xr:uid="{00000000-0005-0000-0000-0000FFCE0000}"/>
    <cellStyle name="Normal 3 9 8 2 5" xfId="31285" xr:uid="{00000000-0005-0000-0000-000000CF0000}"/>
    <cellStyle name="Normal 3 9 8 3" xfId="6912" xr:uid="{00000000-0005-0000-0000-000001CF0000}"/>
    <cellStyle name="Normal 3 9 8 3 2" xfId="33662" xr:uid="{00000000-0005-0000-0000-000002CF0000}"/>
    <cellStyle name="Normal 3 9 8 4" xfId="11758" xr:uid="{00000000-0005-0000-0000-000003CF0000}"/>
    <cellStyle name="Normal 3 9 8 4 2" xfId="38508" xr:uid="{00000000-0005-0000-0000-000004CF0000}"/>
    <cellStyle name="Normal 3 9 8 5" xfId="16603" xr:uid="{00000000-0005-0000-0000-000005CF0000}"/>
    <cellStyle name="Normal 3 9 8 5 2" xfId="43353" xr:uid="{00000000-0005-0000-0000-000006CF0000}"/>
    <cellStyle name="Normal 3 9 8 6" xfId="19004" xr:uid="{00000000-0005-0000-0000-000007CF0000}"/>
    <cellStyle name="Normal 3 9 8 6 2" xfId="45751" xr:uid="{00000000-0005-0000-0000-000008CF0000}"/>
    <cellStyle name="Normal 3 9 8 7" xfId="21455" xr:uid="{00000000-0005-0000-0000-000009CF0000}"/>
    <cellStyle name="Normal 3 9 8 7 2" xfId="48202" xr:uid="{00000000-0005-0000-0000-00000ACF0000}"/>
    <cellStyle name="Normal 3 9 8 8" xfId="26321" xr:uid="{00000000-0005-0000-0000-00000BCF0000}"/>
    <cellStyle name="Normal 3 9 8 8 2" xfId="53066" xr:uid="{00000000-0005-0000-0000-00000CCF0000}"/>
    <cellStyle name="Normal 3 9 8 9" xfId="28811" xr:uid="{00000000-0005-0000-0000-00000DCF0000}"/>
    <cellStyle name="Normal 3 9 9" xfId="3027" xr:uid="{00000000-0005-0000-0000-00000ECF0000}"/>
    <cellStyle name="Normal 3 9 9 2" xfId="7886" xr:uid="{00000000-0005-0000-0000-00000FCF0000}"/>
    <cellStyle name="Normal 3 9 9 2 2" xfId="34636" xr:uid="{00000000-0005-0000-0000-000010CF0000}"/>
    <cellStyle name="Normal 3 9 9 3" xfId="12706" xr:uid="{00000000-0005-0000-0000-000011CF0000}"/>
    <cellStyle name="Normal 3 9 9 3 2" xfId="39456" xr:uid="{00000000-0005-0000-0000-000012CF0000}"/>
    <cellStyle name="Normal 3 9 9 4" xfId="22429" xr:uid="{00000000-0005-0000-0000-000013CF0000}"/>
    <cellStyle name="Normal 3 9 9 4 2" xfId="49176" xr:uid="{00000000-0005-0000-0000-000014CF0000}"/>
    <cellStyle name="Normal 3 9 9 5" xfId="29785" xr:uid="{00000000-0005-0000-0000-000015CF0000}"/>
    <cellStyle name="Normal 3_Consolidado Vigencias Futuras 2010" xfId="387" xr:uid="{00000000-0005-0000-0000-000016CF0000}"/>
    <cellStyle name="Normal 30" xfId="143" xr:uid="{00000000-0005-0000-0000-000017CF0000}"/>
    <cellStyle name="Normal 30 2" xfId="519" xr:uid="{00000000-0005-0000-0000-000018CF0000}"/>
    <cellStyle name="Normal 31" xfId="463" xr:uid="{00000000-0005-0000-0000-000019CF0000}"/>
    <cellStyle name="Normal 31 2" xfId="524" xr:uid="{00000000-0005-0000-0000-00001ACF0000}"/>
    <cellStyle name="Normal 32" xfId="465" xr:uid="{00000000-0005-0000-0000-00001BCF0000}"/>
    <cellStyle name="Normal 32 2" xfId="526" xr:uid="{00000000-0005-0000-0000-00001CCF0000}"/>
    <cellStyle name="Normal 33" xfId="466" xr:uid="{00000000-0005-0000-0000-00001DCF0000}"/>
    <cellStyle name="Normal 33 2" xfId="682" xr:uid="{00000000-0005-0000-0000-00001ECF0000}"/>
    <cellStyle name="Normal 34" xfId="473" xr:uid="{00000000-0005-0000-0000-00001FCF0000}"/>
    <cellStyle name="Normal 34 2" xfId="689" xr:uid="{00000000-0005-0000-0000-000020CF0000}"/>
    <cellStyle name="Normal 35" xfId="527" xr:uid="{00000000-0005-0000-0000-000021CF0000}"/>
    <cellStyle name="Normal 35 2" xfId="719" xr:uid="{00000000-0005-0000-0000-000022CF0000}"/>
    <cellStyle name="Normal 36" xfId="534" xr:uid="{00000000-0005-0000-0000-000023CF0000}"/>
    <cellStyle name="Normal 36 2" xfId="726" xr:uid="{00000000-0005-0000-0000-000024CF0000}"/>
    <cellStyle name="Normal 37" xfId="553" xr:uid="{00000000-0005-0000-0000-000025CF0000}"/>
    <cellStyle name="Normal 37 2" xfId="745" xr:uid="{00000000-0005-0000-0000-000026CF0000}"/>
    <cellStyle name="Normal 38" xfId="560" xr:uid="{00000000-0005-0000-0000-000027CF0000}"/>
    <cellStyle name="Normal 38 2" xfId="752" xr:uid="{00000000-0005-0000-0000-000028CF0000}"/>
    <cellStyle name="Normal 39" xfId="562" xr:uid="{00000000-0005-0000-0000-000029CF0000}"/>
    <cellStyle name="Normal 39 2" xfId="894" xr:uid="{00000000-0005-0000-0000-00002ACF0000}"/>
    <cellStyle name="Normal 4" xfId="9" xr:uid="{00000000-0005-0000-0000-00002BCF0000}"/>
    <cellStyle name="Normal 4 2" xfId="389" xr:uid="{00000000-0005-0000-0000-00002CCF0000}"/>
    <cellStyle name="Normal 4 3" xfId="390" xr:uid="{00000000-0005-0000-0000-00002DCF0000}"/>
    <cellStyle name="Normal 4 4" xfId="391" xr:uid="{00000000-0005-0000-0000-00002ECF0000}"/>
    <cellStyle name="Normal 4 5" xfId="392" xr:uid="{00000000-0005-0000-0000-00002FCF0000}"/>
    <cellStyle name="Normal 4 6" xfId="388" xr:uid="{00000000-0005-0000-0000-000030CF0000}"/>
    <cellStyle name="Normal 4_1 7715 vigencias_futuras MUNICIPIO MEDELLÍN" xfId="393" xr:uid="{00000000-0005-0000-0000-000031CF0000}"/>
    <cellStyle name="Normal 40" xfId="598" xr:uid="{00000000-0005-0000-0000-000032CF0000}"/>
    <cellStyle name="Normal 40 2" xfId="930" xr:uid="{00000000-0005-0000-0000-000033CF0000}"/>
    <cellStyle name="Normal 41" xfId="599" xr:uid="{00000000-0005-0000-0000-000034CF0000}"/>
    <cellStyle name="Normal 41 2" xfId="931" xr:uid="{00000000-0005-0000-0000-000035CF0000}"/>
    <cellStyle name="Normal 42" xfId="600" xr:uid="{00000000-0005-0000-0000-000036CF0000}"/>
    <cellStyle name="Normal 42 2" xfId="932" xr:uid="{00000000-0005-0000-0000-000037CF0000}"/>
    <cellStyle name="Normal 43" xfId="607" xr:uid="{00000000-0005-0000-0000-000038CF0000}"/>
    <cellStyle name="Normal 43 2" xfId="939" xr:uid="{00000000-0005-0000-0000-000039CF0000}"/>
    <cellStyle name="Normal 44" xfId="792" xr:uid="{00000000-0005-0000-0000-00003ACF0000}"/>
    <cellStyle name="Normal 44 2" xfId="1300" xr:uid="{00000000-0005-0000-0000-00003BCF0000}"/>
    <cellStyle name="Normal 45" xfId="1061" xr:uid="{00000000-0005-0000-0000-00003CCF0000}"/>
    <cellStyle name="Normal 45 2" xfId="3545" xr:uid="{00000000-0005-0000-0000-00003DCF0000}"/>
    <cellStyle name="Normal 46" xfId="1299" xr:uid="{00000000-0005-0000-0000-00003ECF0000}"/>
    <cellStyle name="Normal 46 2" xfId="3783" xr:uid="{00000000-0005-0000-0000-00003FCF0000}"/>
    <cellStyle name="Normal 47" xfId="1540" xr:uid="{00000000-0005-0000-0000-000040CF0000}"/>
    <cellStyle name="Normal 47 2" xfId="4023" xr:uid="{00000000-0005-0000-0000-000041CF0000}"/>
    <cellStyle name="Normal 48" xfId="1539" xr:uid="{00000000-0005-0000-0000-000042CF0000}"/>
    <cellStyle name="Normal 48 2" xfId="4022" xr:uid="{00000000-0005-0000-0000-000043CF0000}"/>
    <cellStyle name="Normal 49" xfId="1538" xr:uid="{00000000-0005-0000-0000-000044CF0000}"/>
    <cellStyle name="Normal 49 2" xfId="4021" xr:uid="{00000000-0005-0000-0000-000045CF0000}"/>
    <cellStyle name="Normal 5" xfId="12" xr:uid="{00000000-0005-0000-0000-000046CF0000}"/>
    <cellStyle name="Normal 5 2" xfId="97" xr:uid="{00000000-0005-0000-0000-000047CF0000}"/>
    <cellStyle name="Normal 5 2 2" xfId="395" xr:uid="{00000000-0005-0000-0000-000048CF0000}"/>
    <cellStyle name="Normal 5 3" xfId="396" xr:uid="{00000000-0005-0000-0000-000049CF0000}"/>
    <cellStyle name="Normal 5 4" xfId="397" xr:uid="{00000000-0005-0000-0000-00004ACF0000}"/>
    <cellStyle name="Normal 5 5" xfId="394" xr:uid="{00000000-0005-0000-0000-00004BCF0000}"/>
    <cellStyle name="Normal 50" xfId="1541" xr:uid="{00000000-0005-0000-0000-00004CCF0000}"/>
    <cellStyle name="Normal 50 2" xfId="4024" xr:uid="{00000000-0005-0000-0000-00004DCF0000}"/>
    <cellStyle name="Normal 51" xfId="1779" xr:uid="{00000000-0005-0000-0000-00004ECF0000}"/>
    <cellStyle name="Normal 51 2" xfId="4262" xr:uid="{00000000-0005-0000-0000-00004FCF0000}"/>
    <cellStyle name="Normal 52" xfId="2017" xr:uid="{00000000-0005-0000-0000-000050CF0000}"/>
    <cellStyle name="Normal 52 2" xfId="4500" xr:uid="{00000000-0005-0000-0000-000051CF0000}"/>
    <cellStyle name="Normal 53" xfId="2966" xr:uid="{00000000-0005-0000-0000-000052CF0000}"/>
    <cellStyle name="Normal 53 2" xfId="17519" xr:uid="{00000000-0005-0000-0000-000053CF0000}"/>
    <cellStyle name="Normal 54" xfId="5449" xr:uid="{00000000-0005-0000-0000-000054CF0000}"/>
    <cellStyle name="Normal 54 2" xfId="32199" xr:uid="{00000000-0005-0000-0000-000055CF0000}"/>
    <cellStyle name="Normal 55" xfId="5454" xr:uid="{00000000-0005-0000-0000-000056CF0000}"/>
    <cellStyle name="Normal 55 2" xfId="32204" xr:uid="{00000000-0005-0000-0000-000057CF0000}"/>
    <cellStyle name="Normal 56" xfId="5450" xr:uid="{00000000-0005-0000-0000-000058CF0000}"/>
    <cellStyle name="Normal 56 2" xfId="32200" xr:uid="{00000000-0005-0000-0000-000059CF0000}"/>
    <cellStyle name="Normal 57" xfId="5453" xr:uid="{00000000-0005-0000-0000-00005ACF0000}"/>
    <cellStyle name="Normal 57 2" xfId="32203" xr:uid="{00000000-0005-0000-0000-00005BCF0000}"/>
    <cellStyle name="Normal 58" xfId="5452" xr:uid="{00000000-0005-0000-0000-00005CCF0000}"/>
    <cellStyle name="Normal 58 2" xfId="32202" xr:uid="{00000000-0005-0000-0000-00005DCF0000}"/>
    <cellStyle name="Normal 59" xfId="5451" xr:uid="{00000000-0005-0000-0000-00005ECF0000}"/>
    <cellStyle name="Normal 59 2" xfId="32201" xr:uid="{00000000-0005-0000-0000-00005FCF0000}"/>
    <cellStyle name="Normal 6" xfId="19" xr:uid="{00000000-0005-0000-0000-000060CF0000}"/>
    <cellStyle name="Normal 6 2" xfId="104" xr:uid="{00000000-0005-0000-0000-000061CF0000}"/>
    <cellStyle name="Normal 6 3" xfId="398" xr:uid="{00000000-0005-0000-0000-000062CF0000}"/>
    <cellStyle name="Normal 60" xfId="5455" xr:uid="{00000000-0005-0000-0000-000063CF0000}"/>
    <cellStyle name="Normal 60 2" xfId="32205" xr:uid="{00000000-0005-0000-0000-000064CF0000}"/>
    <cellStyle name="Normal 61" xfId="10300" xr:uid="{00000000-0005-0000-0000-000065CF0000}"/>
    <cellStyle name="Normal 61 2" xfId="37050" xr:uid="{00000000-0005-0000-0000-000066CF0000}"/>
    <cellStyle name="Normal 62" xfId="10538" xr:uid="{00000000-0005-0000-0000-000067CF0000}"/>
    <cellStyle name="Normal 62 2" xfId="37288" xr:uid="{00000000-0005-0000-0000-000068CF0000}"/>
    <cellStyle name="Normal 63" xfId="15146" xr:uid="{00000000-0005-0000-0000-000069CF0000}"/>
    <cellStyle name="Normal 63 2" xfId="41896" xr:uid="{00000000-0005-0000-0000-00006ACF0000}"/>
    <cellStyle name="Normal 64" xfId="17520" xr:uid="{00000000-0005-0000-0000-00006BCF0000}"/>
    <cellStyle name="Normal 64 2" xfId="44267" xr:uid="{00000000-0005-0000-0000-00006CCF0000}"/>
    <cellStyle name="Normal 65" xfId="17782" xr:uid="{00000000-0005-0000-0000-00006DCF0000}"/>
    <cellStyle name="Normal 65 2" xfId="44529" xr:uid="{00000000-0005-0000-0000-00006ECF0000}"/>
    <cellStyle name="Normal 66" xfId="19996" xr:uid="{00000000-0005-0000-0000-00006FCF0000}"/>
    <cellStyle name="Normal 66 2" xfId="46743" xr:uid="{00000000-0005-0000-0000-000070CF0000}"/>
    <cellStyle name="Normal 67" xfId="20235" xr:uid="{00000000-0005-0000-0000-000071CF0000}"/>
    <cellStyle name="Normal 67 2" xfId="46982" xr:uid="{00000000-0005-0000-0000-000072CF0000}"/>
    <cellStyle name="Normal 68" xfId="20003" xr:uid="{00000000-0005-0000-0000-000073CF0000}"/>
    <cellStyle name="Normal 68 2" xfId="46750" xr:uid="{00000000-0005-0000-0000-000074CF0000}"/>
    <cellStyle name="Normal 69" xfId="24863" xr:uid="{00000000-0005-0000-0000-000075CF0000}"/>
    <cellStyle name="Normal 7" xfId="14" xr:uid="{00000000-0005-0000-0000-000076CF0000}"/>
    <cellStyle name="Normal 7 2" xfId="99" xr:uid="{00000000-0005-0000-0000-000077CF0000}"/>
    <cellStyle name="Normal 7 3" xfId="399" xr:uid="{00000000-0005-0000-0000-000078CF0000}"/>
    <cellStyle name="Normal 70" xfId="25101" xr:uid="{00000000-0005-0000-0000-000079CF0000}"/>
    <cellStyle name="Normal 71" xfId="27235" xr:uid="{00000000-0005-0000-0000-00007ACF0000}"/>
    <cellStyle name="Normal 72" xfId="27250" xr:uid="{00000000-0005-0000-0000-00007BCF0000}"/>
    <cellStyle name="Normal 8" xfId="92" xr:uid="{00000000-0005-0000-0000-00007CCF0000}"/>
    <cellStyle name="Normal 8 2" xfId="400" xr:uid="{00000000-0005-0000-0000-00007DCF0000}"/>
    <cellStyle name="Normal 8 3" xfId="474" xr:uid="{00000000-0005-0000-0000-00007ECF0000}"/>
    <cellStyle name="Normal 9" xfId="105" xr:uid="{00000000-0005-0000-0000-00007FCF0000}"/>
    <cellStyle name="Normal 9 2" xfId="481" xr:uid="{00000000-0005-0000-0000-000080CF0000}"/>
    <cellStyle name="Notas 2" xfId="401" xr:uid="{00000000-0005-0000-0000-000081CF0000}"/>
    <cellStyle name="Notas 2 2" xfId="402" xr:uid="{00000000-0005-0000-0000-000082CF0000}"/>
    <cellStyle name="Notas 2 2 2" xfId="666" xr:uid="{00000000-0005-0000-0000-000083CF0000}"/>
    <cellStyle name="Notas 2 2 2 2" xfId="979" xr:uid="{00000000-0005-0000-0000-000084CF0000}"/>
    <cellStyle name="Notas 2 2 2 2 2" xfId="3463" xr:uid="{00000000-0005-0000-0000-000085CF0000}"/>
    <cellStyle name="Notas 2 2 2 2 2 2" xfId="8322" xr:uid="{00000000-0005-0000-0000-000086CF0000}"/>
    <cellStyle name="Notas 2 2 2 2 2 2 2" xfId="35072" xr:uid="{00000000-0005-0000-0000-000087CF0000}"/>
    <cellStyle name="Notas 2 2 2 2 2 3" xfId="15131" xr:uid="{00000000-0005-0000-0000-000088CF0000}"/>
    <cellStyle name="Notas 2 2 2 2 2 3 2" xfId="41881" xr:uid="{00000000-0005-0000-0000-000089CF0000}"/>
    <cellStyle name="Notas 2 2 2 2 2 4" xfId="22865" xr:uid="{00000000-0005-0000-0000-00008ACF0000}"/>
    <cellStyle name="Notas 2 2 2 2 2 4 2" xfId="49612" xr:uid="{00000000-0005-0000-0000-00008BCF0000}"/>
    <cellStyle name="Notas 2 2 2 2 2 5" xfId="30221" xr:uid="{00000000-0005-0000-0000-00008CCF0000}"/>
    <cellStyle name="Notas 2 2 2 2 3" xfId="19981" xr:uid="{00000000-0005-0000-0000-00008DCF0000}"/>
    <cellStyle name="Notas 2 2 2 2 3 2" xfId="46728" xr:uid="{00000000-0005-0000-0000-00008ECF0000}"/>
    <cellStyle name="Notas 2 2 2 2 4" xfId="27747" xr:uid="{00000000-0005-0000-0000-00008FCF0000}"/>
    <cellStyle name="Notas 2 2 2 3" xfId="3193" xr:uid="{00000000-0005-0000-0000-000090CF0000}"/>
    <cellStyle name="Notas 2 2 2 3 2" xfId="8052" xr:uid="{00000000-0005-0000-0000-000091CF0000}"/>
    <cellStyle name="Notas 2 2 2 3 2 2" xfId="34802" xr:uid="{00000000-0005-0000-0000-000092CF0000}"/>
    <cellStyle name="Notas 2 2 2 3 3" xfId="15098" xr:uid="{00000000-0005-0000-0000-000093CF0000}"/>
    <cellStyle name="Notas 2 2 2 3 3 2" xfId="41848" xr:uid="{00000000-0005-0000-0000-000094CF0000}"/>
    <cellStyle name="Notas 2 2 2 3 4" xfId="22595" xr:uid="{00000000-0005-0000-0000-000095CF0000}"/>
    <cellStyle name="Notas 2 2 2 3 4 2" xfId="49342" xr:uid="{00000000-0005-0000-0000-000096CF0000}"/>
    <cellStyle name="Notas 2 2 2 3 5" xfId="29951" xr:uid="{00000000-0005-0000-0000-000097CF0000}"/>
    <cellStyle name="Notas 2 2 2 4" xfId="19948" xr:uid="{00000000-0005-0000-0000-000098CF0000}"/>
    <cellStyle name="Notas 2 2 2 4 2" xfId="46695" xr:uid="{00000000-0005-0000-0000-000099CF0000}"/>
    <cellStyle name="Notas 2 2 2 5" xfId="27477" xr:uid="{00000000-0005-0000-0000-00009ACF0000}"/>
    <cellStyle name="Notas 2 2 3" xfId="639" xr:uid="{00000000-0005-0000-0000-00009BCF0000}"/>
    <cellStyle name="Notas 2 2 3 2" xfId="3166" xr:uid="{00000000-0005-0000-0000-00009CCF0000}"/>
    <cellStyle name="Notas 2 2 3 2 2" xfId="8025" xr:uid="{00000000-0005-0000-0000-00009DCF0000}"/>
    <cellStyle name="Notas 2 2 3 2 2 2" xfId="34775" xr:uid="{00000000-0005-0000-0000-00009ECF0000}"/>
    <cellStyle name="Notas 2 2 3 2 3" xfId="15075" xr:uid="{00000000-0005-0000-0000-00009FCF0000}"/>
    <cellStyle name="Notas 2 2 3 2 3 2" xfId="41825" xr:uid="{00000000-0005-0000-0000-0000A0CF0000}"/>
    <cellStyle name="Notas 2 2 3 2 4" xfId="22568" xr:uid="{00000000-0005-0000-0000-0000A1CF0000}"/>
    <cellStyle name="Notas 2 2 3 2 4 2" xfId="49315" xr:uid="{00000000-0005-0000-0000-0000A2CF0000}"/>
    <cellStyle name="Notas 2 2 3 2 5" xfId="29924" xr:uid="{00000000-0005-0000-0000-0000A3CF0000}"/>
    <cellStyle name="Notas 2 2 3 3" xfId="19925" xr:uid="{00000000-0005-0000-0000-0000A4CF0000}"/>
    <cellStyle name="Notas 2 2 3 3 2" xfId="46672" xr:uid="{00000000-0005-0000-0000-0000A5CF0000}"/>
    <cellStyle name="Notas 2 2 3 4" xfId="27450" xr:uid="{00000000-0005-0000-0000-0000A6CF0000}"/>
    <cellStyle name="Notas 2 2 4" xfId="3012" xr:uid="{00000000-0005-0000-0000-0000A7CF0000}"/>
    <cellStyle name="Notas 2 2 4 2" xfId="7871" xr:uid="{00000000-0005-0000-0000-0000A8CF0000}"/>
    <cellStyle name="Notas 2 2 4 2 2" xfId="34621" xr:uid="{00000000-0005-0000-0000-0000A9CF0000}"/>
    <cellStyle name="Notas 2 2 4 3" xfId="15053" xr:uid="{00000000-0005-0000-0000-0000AACF0000}"/>
    <cellStyle name="Notas 2 2 4 3 2" xfId="41803" xr:uid="{00000000-0005-0000-0000-0000ABCF0000}"/>
    <cellStyle name="Notas 2 2 4 4" xfId="22414" xr:uid="{00000000-0005-0000-0000-0000ACCF0000}"/>
    <cellStyle name="Notas 2 2 4 4 2" xfId="49161" xr:uid="{00000000-0005-0000-0000-0000ADCF0000}"/>
    <cellStyle name="Notas 2 2 4 5" xfId="29770" xr:uid="{00000000-0005-0000-0000-0000AECF0000}"/>
    <cellStyle name="Notas 2 2 5" xfId="17562" xr:uid="{00000000-0005-0000-0000-0000AFCF0000}"/>
    <cellStyle name="Notas 2 2 5 2" xfId="44309" xr:uid="{00000000-0005-0000-0000-0000B0CF0000}"/>
    <cellStyle name="Notas 2 2 6" xfId="27296" xr:uid="{00000000-0005-0000-0000-0000B1CF0000}"/>
    <cellStyle name="Notas 2 3" xfId="403" xr:uid="{00000000-0005-0000-0000-0000B2CF0000}"/>
    <cellStyle name="Notas 2 3 2" xfId="667" xr:uid="{00000000-0005-0000-0000-0000B3CF0000}"/>
    <cellStyle name="Notas 2 3 2 2" xfId="980" xr:uid="{00000000-0005-0000-0000-0000B4CF0000}"/>
    <cellStyle name="Notas 2 3 2 2 2" xfId="3464" xr:uid="{00000000-0005-0000-0000-0000B5CF0000}"/>
    <cellStyle name="Notas 2 3 2 2 2 2" xfId="8323" xr:uid="{00000000-0005-0000-0000-0000B6CF0000}"/>
    <cellStyle name="Notas 2 3 2 2 2 2 2" xfId="35073" xr:uid="{00000000-0005-0000-0000-0000B7CF0000}"/>
    <cellStyle name="Notas 2 3 2 2 2 3" xfId="15132" xr:uid="{00000000-0005-0000-0000-0000B8CF0000}"/>
    <cellStyle name="Notas 2 3 2 2 2 3 2" xfId="41882" xr:uid="{00000000-0005-0000-0000-0000B9CF0000}"/>
    <cellStyle name="Notas 2 3 2 2 2 4" xfId="22866" xr:uid="{00000000-0005-0000-0000-0000BACF0000}"/>
    <cellStyle name="Notas 2 3 2 2 2 4 2" xfId="49613" xr:uid="{00000000-0005-0000-0000-0000BBCF0000}"/>
    <cellStyle name="Notas 2 3 2 2 2 5" xfId="30222" xr:uid="{00000000-0005-0000-0000-0000BCCF0000}"/>
    <cellStyle name="Notas 2 3 2 2 3" xfId="19982" xr:uid="{00000000-0005-0000-0000-0000BDCF0000}"/>
    <cellStyle name="Notas 2 3 2 2 3 2" xfId="46729" xr:uid="{00000000-0005-0000-0000-0000BECF0000}"/>
    <cellStyle name="Notas 2 3 2 2 4" xfId="27748" xr:uid="{00000000-0005-0000-0000-0000BFCF0000}"/>
    <cellStyle name="Notas 2 3 2 3" xfId="3194" xr:uid="{00000000-0005-0000-0000-0000C0CF0000}"/>
    <cellStyle name="Notas 2 3 2 3 2" xfId="8053" xr:uid="{00000000-0005-0000-0000-0000C1CF0000}"/>
    <cellStyle name="Notas 2 3 2 3 2 2" xfId="34803" xr:uid="{00000000-0005-0000-0000-0000C2CF0000}"/>
    <cellStyle name="Notas 2 3 2 3 3" xfId="15099" xr:uid="{00000000-0005-0000-0000-0000C3CF0000}"/>
    <cellStyle name="Notas 2 3 2 3 3 2" xfId="41849" xr:uid="{00000000-0005-0000-0000-0000C4CF0000}"/>
    <cellStyle name="Notas 2 3 2 3 4" xfId="22596" xr:uid="{00000000-0005-0000-0000-0000C5CF0000}"/>
    <cellStyle name="Notas 2 3 2 3 4 2" xfId="49343" xr:uid="{00000000-0005-0000-0000-0000C6CF0000}"/>
    <cellStyle name="Notas 2 3 2 3 5" xfId="29952" xr:uid="{00000000-0005-0000-0000-0000C7CF0000}"/>
    <cellStyle name="Notas 2 3 2 4" xfId="19949" xr:uid="{00000000-0005-0000-0000-0000C8CF0000}"/>
    <cellStyle name="Notas 2 3 2 4 2" xfId="46696" xr:uid="{00000000-0005-0000-0000-0000C9CF0000}"/>
    <cellStyle name="Notas 2 3 2 5" xfId="27478" xr:uid="{00000000-0005-0000-0000-0000CACF0000}"/>
    <cellStyle name="Notas 2 3 3" xfId="638" xr:uid="{00000000-0005-0000-0000-0000CBCF0000}"/>
    <cellStyle name="Notas 2 3 3 2" xfId="3165" xr:uid="{00000000-0005-0000-0000-0000CCCF0000}"/>
    <cellStyle name="Notas 2 3 3 2 2" xfId="8024" xr:uid="{00000000-0005-0000-0000-0000CDCF0000}"/>
    <cellStyle name="Notas 2 3 3 2 2 2" xfId="34774" xr:uid="{00000000-0005-0000-0000-0000CECF0000}"/>
    <cellStyle name="Notas 2 3 3 2 3" xfId="15074" xr:uid="{00000000-0005-0000-0000-0000CFCF0000}"/>
    <cellStyle name="Notas 2 3 3 2 3 2" xfId="41824" xr:uid="{00000000-0005-0000-0000-0000D0CF0000}"/>
    <cellStyle name="Notas 2 3 3 2 4" xfId="22567" xr:uid="{00000000-0005-0000-0000-0000D1CF0000}"/>
    <cellStyle name="Notas 2 3 3 2 4 2" xfId="49314" xr:uid="{00000000-0005-0000-0000-0000D2CF0000}"/>
    <cellStyle name="Notas 2 3 3 2 5" xfId="29923" xr:uid="{00000000-0005-0000-0000-0000D3CF0000}"/>
    <cellStyle name="Notas 2 3 3 3" xfId="19924" xr:uid="{00000000-0005-0000-0000-0000D4CF0000}"/>
    <cellStyle name="Notas 2 3 3 3 2" xfId="46671" xr:uid="{00000000-0005-0000-0000-0000D5CF0000}"/>
    <cellStyle name="Notas 2 3 3 4" xfId="27449" xr:uid="{00000000-0005-0000-0000-0000D6CF0000}"/>
    <cellStyle name="Notas 2 3 4" xfId="3013" xr:uid="{00000000-0005-0000-0000-0000D7CF0000}"/>
    <cellStyle name="Notas 2 3 4 2" xfId="7872" xr:uid="{00000000-0005-0000-0000-0000D8CF0000}"/>
    <cellStyle name="Notas 2 3 4 2 2" xfId="34622" xr:uid="{00000000-0005-0000-0000-0000D9CF0000}"/>
    <cellStyle name="Notas 2 3 4 3" xfId="15054" xr:uid="{00000000-0005-0000-0000-0000DACF0000}"/>
    <cellStyle name="Notas 2 3 4 3 2" xfId="41804" xr:uid="{00000000-0005-0000-0000-0000DBCF0000}"/>
    <cellStyle name="Notas 2 3 4 4" xfId="22415" xr:uid="{00000000-0005-0000-0000-0000DCCF0000}"/>
    <cellStyle name="Notas 2 3 4 4 2" xfId="49162" xr:uid="{00000000-0005-0000-0000-0000DDCF0000}"/>
    <cellStyle name="Notas 2 3 4 5" xfId="29771" xr:uid="{00000000-0005-0000-0000-0000DECF0000}"/>
    <cellStyle name="Notas 2 3 5" xfId="17561" xr:uid="{00000000-0005-0000-0000-0000DFCF0000}"/>
    <cellStyle name="Notas 2 3 5 2" xfId="44308" xr:uid="{00000000-0005-0000-0000-0000E0CF0000}"/>
    <cellStyle name="Notas 2 3 6" xfId="27297" xr:uid="{00000000-0005-0000-0000-0000E1CF0000}"/>
    <cellStyle name="Notas 2 4" xfId="404" xr:uid="{00000000-0005-0000-0000-0000E2CF0000}"/>
    <cellStyle name="Notas 2 4 2" xfId="668" xr:uid="{00000000-0005-0000-0000-0000E3CF0000}"/>
    <cellStyle name="Notas 2 4 2 2" xfId="981" xr:uid="{00000000-0005-0000-0000-0000E4CF0000}"/>
    <cellStyle name="Notas 2 4 2 2 2" xfId="3465" xr:uid="{00000000-0005-0000-0000-0000E5CF0000}"/>
    <cellStyle name="Notas 2 4 2 2 2 2" xfId="8324" xr:uid="{00000000-0005-0000-0000-0000E6CF0000}"/>
    <cellStyle name="Notas 2 4 2 2 2 2 2" xfId="35074" xr:uid="{00000000-0005-0000-0000-0000E7CF0000}"/>
    <cellStyle name="Notas 2 4 2 2 2 3" xfId="15133" xr:uid="{00000000-0005-0000-0000-0000E8CF0000}"/>
    <cellStyle name="Notas 2 4 2 2 2 3 2" xfId="41883" xr:uid="{00000000-0005-0000-0000-0000E9CF0000}"/>
    <cellStyle name="Notas 2 4 2 2 2 4" xfId="22867" xr:uid="{00000000-0005-0000-0000-0000EACF0000}"/>
    <cellStyle name="Notas 2 4 2 2 2 4 2" xfId="49614" xr:uid="{00000000-0005-0000-0000-0000EBCF0000}"/>
    <cellStyle name="Notas 2 4 2 2 2 5" xfId="30223" xr:uid="{00000000-0005-0000-0000-0000ECCF0000}"/>
    <cellStyle name="Notas 2 4 2 2 3" xfId="19983" xr:uid="{00000000-0005-0000-0000-0000EDCF0000}"/>
    <cellStyle name="Notas 2 4 2 2 3 2" xfId="46730" xr:uid="{00000000-0005-0000-0000-0000EECF0000}"/>
    <cellStyle name="Notas 2 4 2 2 4" xfId="27749" xr:uid="{00000000-0005-0000-0000-0000EFCF0000}"/>
    <cellStyle name="Notas 2 4 2 3" xfId="3195" xr:uid="{00000000-0005-0000-0000-0000F0CF0000}"/>
    <cellStyle name="Notas 2 4 2 3 2" xfId="8054" xr:uid="{00000000-0005-0000-0000-0000F1CF0000}"/>
    <cellStyle name="Notas 2 4 2 3 2 2" xfId="34804" xr:uid="{00000000-0005-0000-0000-0000F2CF0000}"/>
    <cellStyle name="Notas 2 4 2 3 3" xfId="15100" xr:uid="{00000000-0005-0000-0000-0000F3CF0000}"/>
    <cellStyle name="Notas 2 4 2 3 3 2" xfId="41850" xr:uid="{00000000-0005-0000-0000-0000F4CF0000}"/>
    <cellStyle name="Notas 2 4 2 3 4" xfId="22597" xr:uid="{00000000-0005-0000-0000-0000F5CF0000}"/>
    <cellStyle name="Notas 2 4 2 3 4 2" xfId="49344" xr:uid="{00000000-0005-0000-0000-0000F6CF0000}"/>
    <cellStyle name="Notas 2 4 2 3 5" xfId="29953" xr:uid="{00000000-0005-0000-0000-0000F7CF0000}"/>
    <cellStyle name="Notas 2 4 2 4" xfId="19950" xr:uid="{00000000-0005-0000-0000-0000F8CF0000}"/>
    <cellStyle name="Notas 2 4 2 4 2" xfId="46697" xr:uid="{00000000-0005-0000-0000-0000F9CF0000}"/>
    <cellStyle name="Notas 2 4 2 5" xfId="27479" xr:uid="{00000000-0005-0000-0000-0000FACF0000}"/>
    <cellStyle name="Notas 2 4 3" xfId="637" xr:uid="{00000000-0005-0000-0000-0000FBCF0000}"/>
    <cellStyle name="Notas 2 4 3 2" xfId="3164" xr:uid="{00000000-0005-0000-0000-0000FCCF0000}"/>
    <cellStyle name="Notas 2 4 3 2 2" xfId="8023" xr:uid="{00000000-0005-0000-0000-0000FDCF0000}"/>
    <cellStyle name="Notas 2 4 3 2 2 2" xfId="34773" xr:uid="{00000000-0005-0000-0000-0000FECF0000}"/>
    <cellStyle name="Notas 2 4 3 2 3" xfId="15073" xr:uid="{00000000-0005-0000-0000-0000FFCF0000}"/>
    <cellStyle name="Notas 2 4 3 2 3 2" xfId="41823" xr:uid="{00000000-0005-0000-0000-000000D00000}"/>
    <cellStyle name="Notas 2 4 3 2 4" xfId="22566" xr:uid="{00000000-0005-0000-0000-000001D00000}"/>
    <cellStyle name="Notas 2 4 3 2 4 2" xfId="49313" xr:uid="{00000000-0005-0000-0000-000002D00000}"/>
    <cellStyle name="Notas 2 4 3 2 5" xfId="29922" xr:uid="{00000000-0005-0000-0000-000003D00000}"/>
    <cellStyle name="Notas 2 4 3 3" xfId="19923" xr:uid="{00000000-0005-0000-0000-000004D00000}"/>
    <cellStyle name="Notas 2 4 3 3 2" xfId="46670" xr:uid="{00000000-0005-0000-0000-000005D00000}"/>
    <cellStyle name="Notas 2 4 3 4" xfId="27448" xr:uid="{00000000-0005-0000-0000-000006D00000}"/>
    <cellStyle name="Notas 2 4 4" xfId="3014" xr:uid="{00000000-0005-0000-0000-000007D00000}"/>
    <cellStyle name="Notas 2 4 4 2" xfId="7873" xr:uid="{00000000-0005-0000-0000-000008D00000}"/>
    <cellStyle name="Notas 2 4 4 2 2" xfId="34623" xr:uid="{00000000-0005-0000-0000-000009D00000}"/>
    <cellStyle name="Notas 2 4 4 3" xfId="15055" xr:uid="{00000000-0005-0000-0000-00000AD00000}"/>
    <cellStyle name="Notas 2 4 4 3 2" xfId="41805" xr:uid="{00000000-0005-0000-0000-00000BD00000}"/>
    <cellStyle name="Notas 2 4 4 4" xfId="22416" xr:uid="{00000000-0005-0000-0000-00000CD00000}"/>
    <cellStyle name="Notas 2 4 4 4 2" xfId="49163" xr:uid="{00000000-0005-0000-0000-00000DD00000}"/>
    <cellStyle name="Notas 2 4 4 5" xfId="29772" xr:uid="{00000000-0005-0000-0000-00000ED00000}"/>
    <cellStyle name="Notas 2 4 5" xfId="17560" xr:uid="{00000000-0005-0000-0000-00000FD00000}"/>
    <cellStyle name="Notas 2 4 5 2" xfId="44307" xr:uid="{00000000-0005-0000-0000-000010D00000}"/>
    <cellStyle name="Notas 2 4 6" xfId="27298" xr:uid="{00000000-0005-0000-0000-000011D00000}"/>
    <cellStyle name="Notas 2 5" xfId="665" xr:uid="{00000000-0005-0000-0000-000012D00000}"/>
    <cellStyle name="Notas 2 5 2" xfId="978" xr:uid="{00000000-0005-0000-0000-000013D00000}"/>
    <cellStyle name="Notas 2 5 2 2" xfId="3462" xr:uid="{00000000-0005-0000-0000-000014D00000}"/>
    <cellStyle name="Notas 2 5 2 2 2" xfId="8321" xr:uid="{00000000-0005-0000-0000-000015D00000}"/>
    <cellStyle name="Notas 2 5 2 2 2 2" xfId="35071" xr:uid="{00000000-0005-0000-0000-000016D00000}"/>
    <cellStyle name="Notas 2 5 2 2 3" xfId="15130" xr:uid="{00000000-0005-0000-0000-000017D00000}"/>
    <cellStyle name="Notas 2 5 2 2 3 2" xfId="41880" xr:uid="{00000000-0005-0000-0000-000018D00000}"/>
    <cellStyle name="Notas 2 5 2 2 4" xfId="22864" xr:uid="{00000000-0005-0000-0000-000019D00000}"/>
    <cellStyle name="Notas 2 5 2 2 4 2" xfId="49611" xr:uid="{00000000-0005-0000-0000-00001AD00000}"/>
    <cellStyle name="Notas 2 5 2 2 5" xfId="30220" xr:uid="{00000000-0005-0000-0000-00001BD00000}"/>
    <cellStyle name="Notas 2 5 2 3" xfId="19980" xr:uid="{00000000-0005-0000-0000-00001CD00000}"/>
    <cellStyle name="Notas 2 5 2 3 2" xfId="46727" xr:uid="{00000000-0005-0000-0000-00001DD00000}"/>
    <cellStyle name="Notas 2 5 2 4" xfId="27746" xr:uid="{00000000-0005-0000-0000-00001ED00000}"/>
    <cellStyle name="Notas 2 5 3" xfId="3192" xr:uid="{00000000-0005-0000-0000-00001FD00000}"/>
    <cellStyle name="Notas 2 5 3 2" xfId="8051" xr:uid="{00000000-0005-0000-0000-000020D00000}"/>
    <cellStyle name="Notas 2 5 3 2 2" xfId="34801" xr:uid="{00000000-0005-0000-0000-000021D00000}"/>
    <cellStyle name="Notas 2 5 3 3" xfId="15097" xr:uid="{00000000-0005-0000-0000-000022D00000}"/>
    <cellStyle name="Notas 2 5 3 3 2" xfId="41847" xr:uid="{00000000-0005-0000-0000-000023D00000}"/>
    <cellStyle name="Notas 2 5 3 4" xfId="22594" xr:uid="{00000000-0005-0000-0000-000024D00000}"/>
    <cellStyle name="Notas 2 5 3 4 2" xfId="49341" xr:uid="{00000000-0005-0000-0000-000025D00000}"/>
    <cellStyle name="Notas 2 5 3 5" xfId="29950" xr:uid="{00000000-0005-0000-0000-000026D00000}"/>
    <cellStyle name="Notas 2 5 4" xfId="19947" xr:uid="{00000000-0005-0000-0000-000027D00000}"/>
    <cellStyle name="Notas 2 5 4 2" xfId="46694" xr:uid="{00000000-0005-0000-0000-000028D00000}"/>
    <cellStyle name="Notas 2 5 5" xfId="27476" xr:uid="{00000000-0005-0000-0000-000029D00000}"/>
    <cellStyle name="Notas 2 6" xfId="640" xr:uid="{00000000-0005-0000-0000-00002AD00000}"/>
    <cellStyle name="Notas 2 6 2" xfId="3167" xr:uid="{00000000-0005-0000-0000-00002BD00000}"/>
    <cellStyle name="Notas 2 6 2 2" xfId="8026" xr:uid="{00000000-0005-0000-0000-00002CD00000}"/>
    <cellStyle name="Notas 2 6 2 2 2" xfId="34776" xr:uid="{00000000-0005-0000-0000-00002DD00000}"/>
    <cellStyle name="Notas 2 6 2 3" xfId="15076" xr:uid="{00000000-0005-0000-0000-00002ED00000}"/>
    <cellStyle name="Notas 2 6 2 3 2" xfId="41826" xr:uid="{00000000-0005-0000-0000-00002FD00000}"/>
    <cellStyle name="Notas 2 6 2 4" xfId="22569" xr:uid="{00000000-0005-0000-0000-000030D00000}"/>
    <cellStyle name="Notas 2 6 2 4 2" xfId="49316" xr:uid="{00000000-0005-0000-0000-000031D00000}"/>
    <cellStyle name="Notas 2 6 2 5" xfId="29925" xr:uid="{00000000-0005-0000-0000-000032D00000}"/>
    <cellStyle name="Notas 2 6 3" xfId="19926" xr:uid="{00000000-0005-0000-0000-000033D00000}"/>
    <cellStyle name="Notas 2 6 3 2" xfId="46673" xr:uid="{00000000-0005-0000-0000-000034D00000}"/>
    <cellStyle name="Notas 2 6 4" xfId="27451" xr:uid="{00000000-0005-0000-0000-000035D00000}"/>
    <cellStyle name="Notas 2 7" xfId="3011" xr:uid="{00000000-0005-0000-0000-000036D00000}"/>
    <cellStyle name="Notas 2 7 2" xfId="7870" xr:uid="{00000000-0005-0000-0000-000037D00000}"/>
    <cellStyle name="Notas 2 7 2 2" xfId="34620" xr:uid="{00000000-0005-0000-0000-000038D00000}"/>
    <cellStyle name="Notas 2 7 3" xfId="15052" xr:uid="{00000000-0005-0000-0000-000039D00000}"/>
    <cellStyle name="Notas 2 7 3 2" xfId="41802" xr:uid="{00000000-0005-0000-0000-00003AD00000}"/>
    <cellStyle name="Notas 2 7 4" xfId="22413" xr:uid="{00000000-0005-0000-0000-00003BD00000}"/>
    <cellStyle name="Notas 2 7 4 2" xfId="49160" xr:uid="{00000000-0005-0000-0000-00003CD00000}"/>
    <cellStyle name="Notas 2 7 5" xfId="29769" xr:uid="{00000000-0005-0000-0000-00003DD00000}"/>
    <cellStyle name="Notas 2 8" xfId="17563" xr:uid="{00000000-0005-0000-0000-00003ED00000}"/>
    <cellStyle name="Notas 2 8 2" xfId="44310" xr:uid="{00000000-0005-0000-0000-00003FD00000}"/>
    <cellStyle name="Notas 2 9" xfId="27295" xr:uid="{00000000-0005-0000-0000-000040D00000}"/>
    <cellStyle name="Notas 2_7718  F24 Contratación AGR listoCARMEN" xfId="405" xr:uid="{00000000-0005-0000-0000-000041D00000}"/>
    <cellStyle name="Notas 3" xfId="406" xr:uid="{00000000-0005-0000-0000-000042D00000}"/>
    <cellStyle name="Notas 3 2" xfId="669" xr:uid="{00000000-0005-0000-0000-000043D00000}"/>
    <cellStyle name="Notas 3 2 2" xfId="982" xr:uid="{00000000-0005-0000-0000-000044D00000}"/>
    <cellStyle name="Notas 3 2 2 2" xfId="3466" xr:uid="{00000000-0005-0000-0000-000045D00000}"/>
    <cellStyle name="Notas 3 2 2 2 2" xfId="8325" xr:uid="{00000000-0005-0000-0000-000046D00000}"/>
    <cellStyle name="Notas 3 2 2 2 2 2" xfId="35075" xr:uid="{00000000-0005-0000-0000-000047D00000}"/>
    <cellStyle name="Notas 3 2 2 2 3" xfId="15134" xr:uid="{00000000-0005-0000-0000-000048D00000}"/>
    <cellStyle name="Notas 3 2 2 2 3 2" xfId="41884" xr:uid="{00000000-0005-0000-0000-000049D00000}"/>
    <cellStyle name="Notas 3 2 2 2 4" xfId="22868" xr:uid="{00000000-0005-0000-0000-00004AD00000}"/>
    <cellStyle name="Notas 3 2 2 2 4 2" xfId="49615" xr:uid="{00000000-0005-0000-0000-00004BD00000}"/>
    <cellStyle name="Notas 3 2 2 2 5" xfId="30224" xr:uid="{00000000-0005-0000-0000-00004CD00000}"/>
    <cellStyle name="Notas 3 2 2 3" xfId="19984" xr:uid="{00000000-0005-0000-0000-00004DD00000}"/>
    <cellStyle name="Notas 3 2 2 3 2" xfId="46731" xr:uid="{00000000-0005-0000-0000-00004ED00000}"/>
    <cellStyle name="Notas 3 2 2 4" xfId="27750" xr:uid="{00000000-0005-0000-0000-00004FD00000}"/>
    <cellStyle name="Notas 3 2 3" xfId="3196" xr:uid="{00000000-0005-0000-0000-000050D00000}"/>
    <cellStyle name="Notas 3 2 3 2" xfId="8055" xr:uid="{00000000-0005-0000-0000-000051D00000}"/>
    <cellStyle name="Notas 3 2 3 2 2" xfId="34805" xr:uid="{00000000-0005-0000-0000-000052D00000}"/>
    <cellStyle name="Notas 3 2 3 3" xfId="15101" xr:uid="{00000000-0005-0000-0000-000053D00000}"/>
    <cellStyle name="Notas 3 2 3 3 2" xfId="41851" xr:uid="{00000000-0005-0000-0000-000054D00000}"/>
    <cellStyle name="Notas 3 2 3 4" xfId="22598" xr:uid="{00000000-0005-0000-0000-000055D00000}"/>
    <cellStyle name="Notas 3 2 3 4 2" xfId="49345" xr:uid="{00000000-0005-0000-0000-000056D00000}"/>
    <cellStyle name="Notas 3 2 3 5" xfId="29954" xr:uid="{00000000-0005-0000-0000-000057D00000}"/>
    <cellStyle name="Notas 3 2 4" xfId="19951" xr:uid="{00000000-0005-0000-0000-000058D00000}"/>
    <cellStyle name="Notas 3 2 4 2" xfId="46698" xr:uid="{00000000-0005-0000-0000-000059D00000}"/>
    <cellStyle name="Notas 3 2 5" xfId="27480" xr:uid="{00000000-0005-0000-0000-00005AD00000}"/>
    <cellStyle name="Notas 3 3" xfId="636" xr:uid="{00000000-0005-0000-0000-00005BD00000}"/>
    <cellStyle name="Notas 3 3 2" xfId="3163" xr:uid="{00000000-0005-0000-0000-00005CD00000}"/>
    <cellStyle name="Notas 3 3 2 2" xfId="8022" xr:uid="{00000000-0005-0000-0000-00005DD00000}"/>
    <cellStyle name="Notas 3 3 2 2 2" xfId="34772" xr:uid="{00000000-0005-0000-0000-00005ED00000}"/>
    <cellStyle name="Notas 3 3 2 3" xfId="15072" xr:uid="{00000000-0005-0000-0000-00005FD00000}"/>
    <cellStyle name="Notas 3 3 2 3 2" xfId="41822" xr:uid="{00000000-0005-0000-0000-000060D00000}"/>
    <cellStyle name="Notas 3 3 2 4" xfId="22565" xr:uid="{00000000-0005-0000-0000-000061D00000}"/>
    <cellStyle name="Notas 3 3 2 4 2" xfId="49312" xr:uid="{00000000-0005-0000-0000-000062D00000}"/>
    <cellStyle name="Notas 3 3 2 5" xfId="29921" xr:uid="{00000000-0005-0000-0000-000063D00000}"/>
    <cellStyle name="Notas 3 3 3" xfId="19922" xr:uid="{00000000-0005-0000-0000-000064D00000}"/>
    <cellStyle name="Notas 3 3 3 2" xfId="46669" xr:uid="{00000000-0005-0000-0000-000065D00000}"/>
    <cellStyle name="Notas 3 3 4" xfId="27447" xr:uid="{00000000-0005-0000-0000-000066D00000}"/>
    <cellStyle name="Notas 3 4" xfId="3015" xr:uid="{00000000-0005-0000-0000-000067D00000}"/>
    <cellStyle name="Notas 3 4 2" xfId="7874" xr:uid="{00000000-0005-0000-0000-000068D00000}"/>
    <cellStyle name="Notas 3 4 2 2" xfId="34624" xr:uid="{00000000-0005-0000-0000-000069D00000}"/>
    <cellStyle name="Notas 3 4 3" xfId="15056" xr:uid="{00000000-0005-0000-0000-00006AD00000}"/>
    <cellStyle name="Notas 3 4 3 2" xfId="41806" xr:uid="{00000000-0005-0000-0000-00006BD00000}"/>
    <cellStyle name="Notas 3 4 4" xfId="22417" xr:uid="{00000000-0005-0000-0000-00006CD00000}"/>
    <cellStyle name="Notas 3 4 4 2" xfId="49164" xr:uid="{00000000-0005-0000-0000-00006DD00000}"/>
    <cellStyle name="Notas 3 4 5" xfId="29773" xr:uid="{00000000-0005-0000-0000-00006ED00000}"/>
    <cellStyle name="Notas 3 5" xfId="17559" xr:uid="{00000000-0005-0000-0000-00006FD00000}"/>
    <cellStyle name="Notas 3 5 2" xfId="44306" xr:uid="{00000000-0005-0000-0000-000070D00000}"/>
    <cellStyle name="Notas 3 6" xfId="27299" xr:uid="{00000000-0005-0000-0000-000071D00000}"/>
    <cellStyle name="Notas 4" xfId="407" xr:uid="{00000000-0005-0000-0000-000072D00000}"/>
    <cellStyle name="Notas 4 2" xfId="670" xr:uid="{00000000-0005-0000-0000-000073D00000}"/>
    <cellStyle name="Notas 4 2 2" xfId="983" xr:uid="{00000000-0005-0000-0000-000074D00000}"/>
    <cellStyle name="Notas 4 2 2 2" xfId="3467" xr:uid="{00000000-0005-0000-0000-000075D00000}"/>
    <cellStyle name="Notas 4 2 2 2 2" xfId="8326" xr:uid="{00000000-0005-0000-0000-000076D00000}"/>
    <cellStyle name="Notas 4 2 2 2 2 2" xfId="35076" xr:uid="{00000000-0005-0000-0000-000077D00000}"/>
    <cellStyle name="Notas 4 2 2 2 3" xfId="15135" xr:uid="{00000000-0005-0000-0000-000078D00000}"/>
    <cellStyle name="Notas 4 2 2 2 3 2" xfId="41885" xr:uid="{00000000-0005-0000-0000-000079D00000}"/>
    <cellStyle name="Notas 4 2 2 2 4" xfId="22869" xr:uid="{00000000-0005-0000-0000-00007AD00000}"/>
    <cellStyle name="Notas 4 2 2 2 4 2" xfId="49616" xr:uid="{00000000-0005-0000-0000-00007BD00000}"/>
    <cellStyle name="Notas 4 2 2 2 5" xfId="30225" xr:uid="{00000000-0005-0000-0000-00007CD00000}"/>
    <cellStyle name="Notas 4 2 2 3" xfId="19985" xr:uid="{00000000-0005-0000-0000-00007DD00000}"/>
    <cellStyle name="Notas 4 2 2 3 2" xfId="46732" xr:uid="{00000000-0005-0000-0000-00007ED00000}"/>
    <cellStyle name="Notas 4 2 2 4" xfId="27751" xr:uid="{00000000-0005-0000-0000-00007FD00000}"/>
    <cellStyle name="Notas 4 2 3" xfId="3197" xr:uid="{00000000-0005-0000-0000-000080D00000}"/>
    <cellStyle name="Notas 4 2 3 2" xfId="8056" xr:uid="{00000000-0005-0000-0000-000081D00000}"/>
    <cellStyle name="Notas 4 2 3 2 2" xfId="34806" xr:uid="{00000000-0005-0000-0000-000082D00000}"/>
    <cellStyle name="Notas 4 2 3 3" xfId="15102" xr:uid="{00000000-0005-0000-0000-000083D00000}"/>
    <cellStyle name="Notas 4 2 3 3 2" xfId="41852" xr:uid="{00000000-0005-0000-0000-000084D00000}"/>
    <cellStyle name="Notas 4 2 3 4" xfId="22599" xr:uid="{00000000-0005-0000-0000-000085D00000}"/>
    <cellStyle name="Notas 4 2 3 4 2" xfId="49346" xr:uid="{00000000-0005-0000-0000-000086D00000}"/>
    <cellStyle name="Notas 4 2 3 5" xfId="29955" xr:uid="{00000000-0005-0000-0000-000087D00000}"/>
    <cellStyle name="Notas 4 2 4" xfId="19952" xr:uid="{00000000-0005-0000-0000-000088D00000}"/>
    <cellStyle name="Notas 4 2 4 2" xfId="46699" xr:uid="{00000000-0005-0000-0000-000089D00000}"/>
    <cellStyle name="Notas 4 2 5" xfId="27481" xr:uid="{00000000-0005-0000-0000-00008AD00000}"/>
    <cellStyle name="Notas 4 3" xfId="635" xr:uid="{00000000-0005-0000-0000-00008BD00000}"/>
    <cellStyle name="Notas 4 3 2" xfId="3162" xr:uid="{00000000-0005-0000-0000-00008CD00000}"/>
    <cellStyle name="Notas 4 3 2 2" xfId="8021" xr:uid="{00000000-0005-0000-0000-00008DD00000}"/>
    <cellStyle name="Notas 4 3 2 2 2" xfId="34771" xr:uid="{00000000-0005-0000-0000-00008ED00000}"/>
    <cellStyle name="Notas 4 3 2 3" xfId="15071" xr:uid="{00000000-0005-0000-0000-00008FD00000}"/>
    <cellStyle name="Notas 4 3 2 3 2" xfId="41821" xr:uid="{00000000-0005-0000-0000-000090D00000}"/>
    <cellStyle name="Notas 4 3 2 4" xfId="22564" xr:uid="{00000000-0005-0000-0000-000091D00000}"/>
    <cellStyle name="Notas 4 3 2 4 2" xfId="49311" xr:uid="{00000000-0005-0000-0000-000092D00000}"/>
    <cellStyle name="Notas 4 3 2 5" xfId="29920" xr:uid="{00000000-0005-0000-0000-000093D00000}"/>
    <cellStyle name="Notas 4 3 3" xfId="19921" xr:uid="{00000000-0005-0000-0000-000094D00000}"/>
    <cellStyle name="Notas 4 3 3 2" xfId="46668" xr:uid="{00000000-0005-0000-0000-000095D00000}"/>
    <cellStyle name="Notas 4 3 4" xfId="27446" xr:uid="{00000000-0005-0000-0000-000096D00000}"/>
    <cellStyle name="Notas 4 4" xfId="3016" xr:uid="{00000000-0005-0000-0000-000097D00000}"/>
    <cellStyle name="Notas 4 4 2" xfId="7875" xr:uid="{00000000-0005-0000-0000-000098D00000}"/>
    <cellStyle name="Notas 4 4 2 2" xfId="34625" xr:uid="{00000000-0005-0000-0000-000099D00000}"/>
    <cellStyle name="Notas 4 4 3" xfId="15057" xr:uid="{00000000-0005-0000-0000-00009AD00000}"/>
    <cellStyle name="Notas 4 4 3 2" xfId="41807" xr:uid="{00000000-0005-0000-0000-00009BD00000}"/>
    <cellStyle name="Notas 4 4 4" xfId="22418" xr:uid="{00000000-0005-0000-0000-00009CD00000}"/>
    <cellStyle name="Notas 4 4 4 2" xfId="49165" xr:uid="{00000000-0005-0000-0000-00009DD00000}"/>
    <cellStyle name="Notas 4 4 5" xfId="29774" xr:uid="{00000000-0005-0000-0000-00009ED00000}"/>
    <cellStyle name="Notas 4 5" xfId="17558" xr:uid="{00000000-0005-0000-0000-00009FD00000}"/>
    <cellStyle name="Notas 4 5 2" xfId="44305" xr:uid="{00000000-0005-0000-0000-0000A0D00000}"/>
    <cellStyle name="Notas 4 6" xfId="27300" xr:uid="{00000000-0005-0000-0000-0000A1D00000}"/>
    <cellStyle name="Note" xfId="408" xr:uid="{00000000-0005-0000-0000-0000A2D00000}"/>
    <cellStyle name="Note 2" xfId="671" xr:uid="{00000000-0005-0000-0000-0000A3D00000}"/>
    <cellStyle name="Note 2 2" xfId="984" xr:uid="{00000000-0005-0000-0000-0000A4D00000}"/>
    <cellStyle name="Note 2 2 2" xfId="3468" xr:uid="{00000000-0005-0000-0000-0000A5D00000}"/>
    <cellStyle name="Note 2 2 2 2" xfId="8327" xr:uid="{00000000-0005-0000-0000-0000A6D00000}"/>
    <cellStyle name="Note 2 2 2 2 2" xfId="35077" xr:uid="{00000000-0005-0000-0000-0000A7D00000}"/>
    <cellStyle name="Note 2 2 2 3" xfId="15136" xr:uid="{00000000-0005-0000-0000-0000A8D00000}"/>
    <cellStyle name="Note 2 2 2 3 2" xfId="41886" xr:uid="{00000000-0005-0000-0000-0000A9D00000}"/>
    <cellStyle name="Note 2 2 2 4" xfId="22870" xr:uid="{00000000-0005-0000-0000-0000AAD00000}"/>
    <cellStyle name="Note 2 2 2 4 2" xfId="49617" xr:uid="{00000000-0005-0000-0000-0000ABD00000}"/>
    <cellStyle name="Note 2 2 2 5" xfId="30226" xr:uid="{00000000-0005-0000-0000-0000ACD00000}"/>
    <cellStyle name="Note 2 2 3" xfId="19986" xr:uid="{00000000-0005-0000-0000-0000ADD00000}"/>
    <cellStyle name="Note 2 2 3 2" xfId="46733" xr:uid="{00000000-0005-0000-0000-0000AED00000}"/>
    <cellStyle name="Note 2 2 4" xfId="27752" xr:uid="{00000000-0005-0000-0000-0000AFD00000}"/>
    <cellStyle name="Note 2 3" xfId="3198" xr:uid="{00000000-0005-0000-0000-0000B0D00000}"/>
    <cellStyle name="Note 2 3 2" xfId="8057" xr:uid="{00000000-0005-0000-0000-0000B1D00000}"/>
    <cellStyle name="Note 2 3 2 2" xfId="34807" xr:uid="{00000000-0005-0000-0000-0000B2D00000}"/>
    <cellStyle name="Note 2 3 3" xfId="15103" xr:uid="{00000000-0005-0000-0000-0000B3D00000}"/>
    <cellStyle name="Note 2 3 3 2" xfId="41853" xr:uid="{00000000-0005-0000-0000-0000B4D00000}"/>
    <cellStyle name="Note 2 3 4" xfId="22600" xr:uid="{00000000-0005-0000-0000-0000B5D00000}"/>
    <cellStyle name="Note 2 3 4 2" xfId="49347" xr:uid="{00000000-0005-0000-0000-0000B6D00000}"/>
    <cellStyle name="Note 2 3 5" xfId="29956" xr:uid="{00000000-0005-0000-0000-0000B7D00000}"/>
    <cellStyle name="Note 2 4" xfId="19953" xr:uid="{00000000-0005-0000-0000-0000B8D00000}"/>
    <cellStyle name="Note 2 4 2" xfId="46700" xr:uid="{00000000-0005-0000-0000-0000B9D00000}"/>
    <cellStyle name="Note 2 5" xfId="27482" xr:uid="{00000000-0005-0000-0000-0000BAD00000}"/>
    <cellStyle name="Note 3" xfId="634" xr:uid="{00000000-0005-0000-0000-0000BBD00000}"/>
    <cellStyle name="Note 3 2" xfId="3161" xr:uid="{00000000-0005-0000-0000-0000BCD00000}"/>
    <cellStyle name="Note 3 2 2" xfId="8020" xr:uid="{00000000-0005-0000-0000-0000BDD00000}"/>
    <cellStyle name="Note 3 2 2 2" xfId="34770" xr:uid="{00000000-0005-0000-0000-0000BED00000}"/>
    <cellStyle name="Note 3 2 3" xfId="15070" xr:uid="{00000000-0005-0000-0000-0000BFD00000}"/>
    <cellStyle name="Note 3 2 3 2" xfId="41820" xr:uid="{00000000-0005-0000-0000-0000C0D00000}"/>
    <cellStyle name="Note 3 2 4" xfId="22563" xr:uid="{00000000-0005-0000-0000-0000C1D00000}"/>
    <cellStyle name="Note 3 2 4 2" xfId="49310" xr:uid="{00000000-0005-0000-0000-0000C2D00000}"/>
    <cellStyle name="Note 3 2 5" xfId="29919" xr:uid="{00000000-0005-0000-0000-0000C3D00000}"/>
    <cellStyle name="Note 3 3" xfId="19920" xr:uid="{00000000-0005-0000-0000-0000C4D00000}"/>
    <cellStyle name="Note 3 3 2" xfId="46667" xr:uid="{00000000-0005-0000-0000-0000C5D00000}"/>
    <cellStyle name="Note 3 4" xfId="27445" xr:uid="{00000000-0005-0000-0000-0000C6D00000}"/>
    <cellStyle name="Note 4" xfId="3017" xr:uid="{00000000-0005-0000-0000-0000C7D00000}"/>
    <cellStyle name="Note 4 2" xfId="7876" xr:uid="{00000000-0005-0000-0000-0000C8D00000}"/>
    <cellStyle name="Note 4 2 2" xfId="34626" xr:uid="{00000000-0005-0000-0000-0000C9D00000}"/>
    <cellStyle name="Note 4 3" xfId="15058" xr:uid="{00000000-0005-0000-0000-0000CAD00000}"/>
    <cellStyle name="Note 4 3 2" xfId="41808" xr:uid="{00000000-0005-0000-0000-0000CBD00000}"/>
    <cellStyle name="Note 4 4" xfId="22419" xr:uid="{00000000-0005-0000-0000-0000CCD00000}"/>
    <cellStyle name="Note 4 4 2" xfId="49166" xr:uid="{00000000-0005-0000-0000-0000CDD00000}"/>
    <cellStyle name="Note 4 5" xfId="29775" xr:uid="{00000000-0005-0000-0000-0000CED00000}"/>
    <cellStyle name="Note 5" xfId="17557" xr:uid="{00000000-0005-0000-0000-0000CFD00000}"/>
    <cellStyle name="Note 5 2" xfId="44304" xr:uid="{00000000-0005-0000-0000-0000D0D00000}"/>
    <cellStyle name="Note 6" xfId="27301" xr:uid="{00000000-0005-0000-0000-0000D1D00000}"/>
    <cellStyle name="Output" xfId="409" xr:uid="{00000000-0005-0000-0000-0000D2D00000}"/>
    <cellStyle name="Output 2" xfId="672" xr:uid="{00000000-0005-0000-0000-0000D3D00000}"/>
    <cellStyle name="Output 2 2" xfId="985" xr:uid="{00000000-0005-0000-0000-0000D4D00000}"/>
    <cellStyle name="Output 2 2 2" xfId="3469" xr:uid="{00000000-0005-0000-0000-0000D5D00000}"/>
    <cellStyle name="Output 2 2 2 2" xfId="8328" xr:uid="{00000000-0005-0000-0000-0000D6D00000}"/>
    <cellStyle name="Output 2 2 2 2 2" xfId="35078" xr:uid="{00000000-0005-0000-0000-0000D7D00000}"/>
    <cellStyle name="Output 2 2 2 3" xfId="15137" xr:uid="{00000000-0005-0000-0000-0000D8D00000}"/>
    <cellStyle name="Output 2 2 2 3 2" xfId="41887" xr:uid="{00000000-0005-0000-0000-0000D9D00000}"/>
    <cellStyle name="Output 2 2 2 4" xfId="22871" xr:uid="{00000000-0005-0000-0000-0000DAD00000}"/>
    <cellStyle name="Output 2 2 2 4 2" xfId="49618" xr:uid="{00000000-0005-0000-0000-0000DBD00000}"/>
    <cellStyle name="Output 2 2 2 5" xfId="24858" xr:uid="{00000000-0005-0000-0000-0000DCD00000}"/>
    <cellStyle name="Output 2 2 2 5 2" xfId="51605" xr:uid="{00000000-0005-0000-0000-0000DDD00000}"/>
    <cellStyle name="Output 2 2 2 6" xfId="30227" xr:uid="{00000000-0005-0000-0000-0000DED00000}"/>
    <cellStyle name="Output 2 2 3" xfId="19987" xr:uid="{00000000-0005-0000-0000-0000DFD00000}"/>
    <cellStyle name="Output 2 2 3 2" xfId="46734" xr:uid="{00000000-0005-0000-0000-0000E0D00000}"/>
    <cellStyle name="Output 2 2 4" xfId="27753" xr:uid="{00000000-0005-0000-0000-0000E1D00000}"/>
    <cellStyle name="Output 2 3" xfId="3199" xr:uid="{00000000-0005-0000-0000-0000E2D00000}"/>
    <cellStyle name="Output 2 3 2" xfId="8058" xr:uid="{00000000-0005-0000-0000-0000E3D00000}"/>
    <cellStyle name="Output 2 3 2 2" xfId="34808" xr:uid="{00000000-0005-0000-0000-0000E4D00000}"/>
    <cellStyle name="Output 2 3 3" xfId="15104" xr:uid="{00000000-0005-0000-0000-0000E5D00000}"/>
    <cellStyle name="Output 2 3 3 2" xfId="41854" xr:uid="{00000000-0005-0000-0000-0000E6D00000}"/>
    <cellStyle name="Output 2 3 4" xfId="22601" xr:uid="{00000000-0005-0000-0000-0000E7D00000}"/>
    <cellStyle name="Output 2 3 4 2" xfId="49348" xr:uid="{00000000-0005-0000-0000-0000E8D00000}"/>
    <cellStyle name="Output 2 3 5" xfId="24850" xr:uid="{00000000-0005-0000-0000-0000E9D00000}"/>
    <cellStyle name="Output 2 3 5 2" xfId="51597" xr:uid="{00000000-0005-0000-0000-0000EAD00000}"/>
    <cellStyle name="Output 2 3 6" xfId="29957" xr:uid="{00000000-0005-0000-0000-0000EBD00000}"/>
    <cellStyle name="Output 2 4" xfId="19954" xr:uid="{00000000-0005-0000-0000-0000ECD00000}"/>
    <cellStyle name="Output 2 4 2" xfId="46701" xr:uid="{00000000-0005-0000-0000-0000EDD00000}"/>
    <cellStyle name="Output 2 5" xfId="27483" xr:uid="{00000000-0005-0000-0000-0000EED00000}"/>
    <cellStyle name="Output 3" xfId="633" xr:uid="{00000000-0005-0000-0000-0000EFD00000}"/>
    <cellStyle name="Output 3 2" xfId="3160" xr:uid="{00000000-0005-0000-0000-0000F0D00000}"/>
    <cellStyle name="Output 3 2 2" xfId="8019" xr:uid="{00000000-0005-0000-0000-0000F1D00000}"/>
    <cellStyle name="Output 3 2 2 2" xfId="34769" xr:uid="{00000000-0005-0000-0000-0000F2D00000}"/>
    <cellStyle name="Output 3 2 3" xfId="15069" xr:uid="{00000000-0005-0000-0000-0000F3D00000}"/>
    <cellStyle name="Output 3 2 3 2" xfId="41819" xr:uid="{00000000-0005-0000-0000-0000F4D00000}"/>
    <cellStyle name="Output 3 2 4" xfId="22562" xr:uid="{00000000-0005-0000-0000-0000F5D00000}"/>
    <cellStyle name="Output 3 2 4 2" xfId="49309" xr:uid="{00000000-0005-0000-0000-0000F6D00000}"/>
    <cellStyle name="Output 3 2 5" xfId="24849" xr:uid="{00000000-0005-0000-0000-0000F7D00000}"/>
    <cellStyle name="Output 3 2 5 2" xfId="51596" xr:uid="{00000000-0005-0000-0000-0000F8D00000}"/>
    <cellStyle name="Output 3 2 6" xfId="29918" xr:uid="{00000000-0005-0000-0000-0000F9D00000}"/>
    <cellStyle name="Output 3 3" xfId="19919" xr:uid="{00000000-0005-0000-0000-0000FAD00000}"/>
    <cellStyle name="Output 3 3 2" xfId="46666" xr:uid="{00000000-0005-0000-0000-0000FBD00000}"/>
    <cellStyle name="Output 3 4" xfId="27444" xr:uid="{00000000-0005-0000-0000-0000FCD00000}"/>
    <cellStyle name="Output 4" xfId="3018" xr:uid="{00000000-0005-0000-0000-0000FDD00000}"/>
    <cellStyle name="Output 4 2" xfId="7877" xr:uid="{00000000-0005-0000-0000-0000FED00000}"/>
    <cellStyle name="Output 4 2 2" xfId="34627" xr:uid="{00000000-0005-0000-0000-0000FFD00000}"/>
    <cellStyle name="Output 4 3" xfId="15059" xr:uid="{00000000-0005-0000-0000-000000D10000}"/>
    <cellStyle name="Output 4 3 2" xfId="41809" xr:uid="{00000000-0005-0000-0000-000001D10000}"/>
    <cellStyle name="Output 4 4" xfId="22420" xr:uid="{00000000-0005-0000-0000-000002D10000}"/>
    <cellStyle name="Output 4 4 2" xfId="49167" xr:uid="{00000000-0005-0000-0000-000003D10000}"/>
    <cellStyle name="Output 4 5" xfId="24843" xr:uid="{00000000-0005-0000-0000-000004D10000}"/>
    <cellStyle name="Output 4 5 2" xfId="51590" xr:uid="{00000000-0005-0000-0000-000005D10000}"/>
    <cellStyle name="Output 4 6" xfId="29776" xr:uid="{00000000-0005-0000-0000-000006D10000}"/>
    <cellStyle name="Output 5" xfId="17556" xr:uid="{00000000-0005-0000-0000-000007D10000}"/>
    <cellStyle name="Output 5 2" xfId="44303" xr:uid="{00000000-0005-0000-0000-000008D10000}"/>
    <cellStyle name="Output 6" xfId="27302" xr:uid="{00000000-0005-0000-0000-000009D10000}"/>
    <cellStyle name="Percent 2" xfId="17518" xr:uid="{00000000-0005-0000-0000-00000AD10000}"/>
    <cellStyle name="Porcentaje" xfId="4" builtinId="5"/>
    <cellStyle name="Porcentaje 2" xfId="15" xr:uid="{00000000-0005-0000-0000-00000CD10000}"/>
    <cellStyle name="Porcentaje 2 2" xfId="100" xr:uid="{00000000-0005-0000-0000-00000DD10000}"/>
    <cellStyle name="Porcentaje 2 3" xfId="411" xr:uid="{00000000-0005-0000-0000-00000ED10000}"/>
    <cellStyle name="Porcentaje 3" xfId="94" xr:uid="{00000000-0005-0000-0000-00000FD10000}"/>
    <cellStyle name="Porcentaje 4" xfId="410" xr:uid="{00000000-0005-0000-0000-000010D10000}"/>
    <cellStyle name="Porcentual 2" xfId="412" xr:uid="{00000000-0005-0000-0000-000011D10000}"/>
    <cellStyle name="Porcentual 2 2" xfId="413" xr:uid="{00000000-0005-0000-0000-000012D10000}"/>
    <cellStyle name="Porcentual 2 3" xfId="414" xr:uid="{00000000-0005-0000-0000-000013D10000}"/>
    <cellStyle name="Porcentual 2 4" xfId="415" xr:uid="{00000000-0005-0000-0000-000014D10000}"/>
    <cellStyle name="Porcentual 3" xfId="416" xr:uid="{00000000-0005-0000-0000-000015D10000}"/>
    <cellStyle name="Porcentual 3 2" xfId="417" xr:uid="{00000000-0005-0000-0000-000016D10000}"/>
    <cellStyle name="Porcentual 3 3" xfId="418" xr:uid="{00000000-0005-0000-0000-000017D10000}"/>
    <cellStyle name="Porcentual 4" xfId="419" xr:uid="{00000000-0005-0000-0000-000018D10000}"/>
    <cellStyle name="Porcentual 5" xfId="420" xr:uid="{00000000-0005-0000-0000-000019D10000}"/>
    <cellStyle name="Salida 2" xfId="421" xr:uid="{00000000-0005-0000-0000-00001AD10000}"/>
    <cellStyle name="Salida 2 2" xfId="422" xr:uid="{00000000-0005-0000-0000-00001BD10000}"/>
    <cellStyle name="Salida 2 2 2" xfId="674" xr:uid="{00000000-0005-0000-0000-00001CD10000}"/>
    <cellStyle name="Salida 2 2 2 2" xfId="987" xr:uid="{00000000-0005-0000-0000-00001DD10000}"/>
    <cellStyle name="Salida 2 2 2 2 2" xfId="3471" xr:uid="{00000000-0005-0000-0000-00001ED10000}"/>
    <cellStyle name="Salida 2 2 2 2 2 2" xfId="8330" xr:uid="{00000000-0005-0000-0000-00001FD10000}"/>
    <cellStyle name="Salida 2 2 2 2 2 2 2" xfId="35080" xr:uid="{00000000-0005-0000-0000-000020D10000}"/>
    <cellStyle name="Salida 2 2 2 2 2 3" xfId="15139" xr:uid="{00000000-0005-0000-0000-000021D10000}"/>
    <cellStyle name="Salida 2 2 2 2 2 3 2" xfId="41889" xr:uid="{00000000-0005-0000-0000-000022D10000}"/>
    <cellStyle name="Salida 2 2 2 2 2 4" xfId="22873" xr:uid="{00000000-0005-0000-0000-000023D10000}"/>
    <cellStyle name="Salida 2 2 2 2 2 4 2" xfId="49620" xr:uid="{00000000-0005-0000-0000-000024D10000}"/>
    <cellStyle name="Salida 2 2 2 2 2 5" xfId="24860" xr:uid="{00000000-0005-0000-0000-000025D10000}"/>
    <cellStyle name="Salida 2 2 2 2 2 5 2" xfId="51607" xr:uid="{00000000-0005-0000-0000-000026D10000}"/>
    <cellStyle name="Salida 2 2 2 2 2 6" xfId="30229" xr:uid="{00000000-0005-0000-0000-000027D10000}"/>
    <cellStyle name="Salida 2 2 2 2 3" xfId="19989" xr:uid="{00000000-0005-0000-0000-000028D10000}"/>
    <cellStyle name="Salida 2 2 2 2 3 2" xfId="46736" xr:uid="{00000000-0005-0000-0000-000029D10000}"/>
    <cellStyle name="Salida 2 2 2 2 4" xfId="27755" xr:uid="{00000000-0005-0000-0000-00002AD10000}"/>
    <cellStyle name="Salida 2 2 2 3" xfId="3201" xr:uid="{00000000-0005-0000-0000-00002BD10000}"/>
    <cellStyle name="Salida 2 2 2 3 2" xfId="8060" xr:uid="{00000000-0005-0000-0000-00002CD10000}"/>
    <cellStyle name="Salida 2 2 2 3 2 2" xfId="34810" xr:uid="{00000000-0005-0000-0000-00002DD10000}"/>
    <cellStyle name="Salida 2 2 2 3 3" xfId="15106" xr:uid="{00000000-0005-0000-0000-00002ED10000}"/>
    <cellStyle name="Salida 2 2 2 3 3 2" xfId="41856" xr:uid="{00000000-0005-0000-0000-00002FD10000}"/>
    <cellStyle name="Salida 2 2 2 3 4" xfId="22603" xr:uid="{00000000-0005-0000-0000-000030D10000}"/>
    <cellStyle name="Salida 2 2 2 3 4 2" xfId="49350" xr:uid="{00000000-0005-0000-0000-000031D10000}"/>
    <cellStyle name="Salida 2 2 2 3 5" xfId="24852" xr:uid="{00000000-0005-0000-0000-000032D10000}"/>
    <cellStyle name="Salida 2 2 2 3 5 2" xfId="51599" xr:uid="{00000000-0005-0000-0000-000033D10000}"/>
    <cellStyle name="Salida 2 2 2 3 6" xfId="29959" xr:uid="{00000000-0005-0000-0000-000034D10000}"/>
    <cellStyle name="Salida 2 2 2 4" xfId="19956" xr:uid="{00000000-0005-0000-0000-000035D10000}"/>
    <cellStyle name="Salida 2 2 2 4 2" xfId="46703" xr:uid="{00000000-0005-0000-0000-000036D10000}"/>
    <cellStyle name="Salida 2 2 2 5" xfId="27485" xr:uid="{00000000-0005-0000-0000-000037D10000}"/>
    <cellStyle name="Salida 2 2 3" xfId="754" xr:uid="{00000000-0005-0000-0000-000038D10000}"/>
    <cellStyle name="Salida 2 2 3 2" xfId="3275" xr:uid="{00000000-0005-0000-0000-000039D10000}"/>
    <cellStyle name="Salida 2 2 3 2 2" xfId="8134" xr:uid="{00000000-0005-0000-0000-00003AD10000}"/>
    <cellStyle name="Salida 2 2 3 2 2 2" xfId="34884" xr:uid="{00000000-0005-0000-0000-00003BD10000}"/>
    <cellStyle name="Salida 2 2 3 2 3" xfId="15113" xr:uid="{00000000-0005-0000-0000-00003CD10000}"/>
    <cellStyle name="Salida 2 2 3 2 3 2" xfId="41863" xr:uid="{00000000-0005-0000-0000-00003DD10000}"/>
    <cellStyle name="Salida 2 2 3 2 4" xfId="22677" xr:uid="{00000000-0005-0000-0000-00003ED10000}"/>
    <cellStyle name="Salida 2 2 3 2 4 2" xfId="49424" xr:uid="{00000000-0005-0000-0000-00003FD10000}"/>
    <cellStyle name="Salida 2 2 3 2 5" xfId="24855" xr:uid="{00000000-0005-0000-0000-000040D10000}"/>
    <cellStyle name="Salida 2 2 3 2 5 2" xfId="51602" xr:uid="{00000000-0005-0000-0000-000041D10000}"/>
    <cellStyle name="Salida 2 2 3 2 6" xfId="30033" xr:uid="{00000000-0005-0000-0000-000042D10000}"/>
    <cellStyle name="Salida 2 2 3 3" xfId="19963" xr:uid="{00000000-0005-0000-0000-000043D10000}"/>
    <cellStyle name="Salida 2 2 3 3 2" xfId="46710" xr:uid="{00000000-0005-0000-0000-000044D10000}"/>
    <cellStyle name="Salida 2 2 3 4" xfId="27559" xr:uid="{00000000-0005-0000-0000-000045D10000}"/>
    <cellStyle name="Salida 2 2 4" xfId="3020" xr:uid="{00000000-0005-0000-0000-000046D10000}"/>
    <cellStyle name="Salida 2 2 4 2" xfId="7879" xr:uid="{00000000-0005-0000-0000-000047D10000}"/>
    <cellStyle name="Salida 2 2 4 2 2" xfId="34629" xr:uid="{00000000-0005-0000-0000-000048D10000}"/>
    <cellStyle name="Salida 2 2 4 3" xfId="15061" xr:uid="{00000000-0005-0000-0000-000049D10000}"/>
    <cellStyle name="Salida 2 2 4 3 2" xfId="41811" xr:uid="{00000000-0005-0000-0000-00004AD10000}"/>
    <cellStyle name="Salida 2 2 4 4" xfId="22422" xr:uid="{00000000-0005-0000-0000-00004BD10000}"/>
    <cellStyle name="Salida 2 2 4 4 2" xfId="49169" xr:uid="{00000000-0005-0000-0000-00004CD10000}"/>
    <cellStyle name="Salida 2 2 4 5" xfId="24845" xr:uid="{00000000-0005-0000-0000-00004DD10000}"/>
    <cellStyle name="Salida 2 2 4 5 2" xfId="51592" xr:uid="{00000000-0005-0000-0000-00004ED10000}"/>
    <cellStyle name="Salida 2 2 4 6" xfId="29778" xr:uid="{00000000-0005-0000-0000-00004FD10000}"/>
    <cellStyle name="Salida 2 2 5" xfId="17554" xr:uid="{00000000-0005-0000-0000-000050D10000}"/>
    <cellStyle name="Salida 2 2 5 2" xfId="44301" xr:uid="{00000000-0005-0000-0000-000051D10000}"/>
    <cellStyle name="Salida 2 2 6" xfId="27304" xr:uid="{00000000-0005-0000-0000-000052D10000}"/>
    <cellStyle name="Salida 2 3" xfId="673" xr:uid="{00000000-0005-0000-0000-000053D10000}"/>
    <cellStyle name="Salida 2 3 2" xfId="986" xr:uid="{00000000-0005-0000-0000-000054D10000}"/>
    <cellStyle name="Salida 2 3 2 2" xfId="3470" xr:uid="{00000000-0005-0000-0000-000055D10000}"/>
    <cellStyle name="Salida 2 3 2 2 2" xfId="8329" xr:uid="{00000000-0005-0000-0000-000056D10000}"/>
    <cellStyle name="Salida 2 3 2 2 2 2" xfId="35079" xr:uid="{00000000-0005-0000-0000-000057D10000}"/>
    <cellStyle name="Salida 2 3 2 2 3" xfId="15138" xr:uid="{00000000-0005-0000-0000-000058D10000}"/>
    <cellStyle name="Salida 2 3 2 2 3 2" xfId="41888" xr:uid="{00000000-0005-0000-0000-000059D10000}"/>
    <cellStyle name="Salida 2 3 2 2 4" xfId="22872" xr:uid="{00000000-0005-0000-0000-00005AD10000}"/>
    <cellStyle name="Salida 2 3 2 2 4 2" xfId="49619" xr:uid="{00000000-0005-0000-0000-00005BD10000}"/>
    <cellStyle name="Salida 2 3 2 2 5" xfId="24859" xr:uid="{00000000-0005-0000-0000-00005CD10000}"/>
    <cellStyle name="Salida 2 3 2 2 5 2" xfId="51606" xr:uid="{00000000-0005-0000-0000-00005DD10000}"/>
    <cellStyle name="Salida 2 3 2 2 6" xfId="30228" xr:uid="{00000000-0005-0000-0000-00005ED10000}"/>
    <cellStyle name="Salida 2 3 2 3" xfId="19988" xr:uid="{00000000-0005-0000-0000-00005FD10000}"/>
    <cellStyle name="Salida 2 3 2 3 2" xfId="46735" xr:uid="{00000000-0005-0000-0000-000060D10000}"/>
    <cellStyle name="Salida 2 3 2 4" xfId="27754" xr:uid="{00000000-0005-0000-0000-000061D10000}"/>
    <cellStyle name="Salida 2 3 3" xfId="3200" xr:uid="{00000000-0005-0000-0000-000062D10000}"/>
    <cellStyle name="Salida 2 3 3 2" xfId="8059" xr:uid="{00000000-0005-0000-0000-000063D10000}"/>
    <cellStyle name="Salida 2 3 3 2 2" xfId="34809" xr:uid="{00000000-0005-0000-0000-000064D10000}"/>
    <cellStyle name="Salida 2 3 3 3" xfId="15105" xr:uid="{00000000-0005-0000-0000-000065D10000}"/>
    <cellStyle name="Salida 2 3 3 3 2" xfId="41855" xr:uid="{00000000-0005-0000-0000-000066D10000}"/>
    <cellStyle name="Salida 2 3 3 4" xfId="22602" xr:uid="{00000000-0005-0000-0000-000067D10000}"/>
    <cellStyle name="Salida 2 3 3 4 2" xfId="49349" xr:uid="{00000000-0005-0000-0000-000068D10000}"/>
    <cellStyle name="Salida 2 3 3 5" xfId="24851" xr:uid="{00000000-0005-0000-0000-000069D10000}"/>
    <cellStyle name="Salida 2 3 3 5 2" xfId="51598" xr:uid="{00000000-0005-0000-0000-00006AD10000}"/>
    <cellStyle name="Salida 2 3 3 6" xfId="29958" xr:uid="{00000000-0005-0000-0000-00006BD10000}"/>
    <cellStyle name="Salida 2 3 4" xfId="19955" xr:uid="{00000000-0005-0000-0000-00006CD10000}"/>
    <cellStyle name="Salida 2 3 4 2" xfId="46702" xr:uid="{00000000-0005-0000-0000-00006DD10000}"/>
    <cellStyle name="Salida 2 3 5" xfId="27484" xr:uid="{00000000-0005-0000-0000-00006ED10000}"/>
    <cellStyle name="Salida 2 4" xfId="632" xr:uid="{00000000-0005-0000-0000-00006FD10000}"/>
    <cellStyle name="Salida 2 4 2" xfId="3159" xr:uid="{00000000-0005-0000-0000-000070D10000}"/>
    <cellStyle name="Salida 2 4 2 2" xfId="8018" xr:uid="{00000000-0005-0000-0000-000071D10000}"/>
    <cellStyle name="Salida 2 4 2 2 2" xfId="34768" xr:uid="{00000000-0005-0000-0000-000072D10000}"/>
    <cellStyle name="Salida 2 4 2 3" xfId="15068" xr:uid="{00000000-0005-0000-0000-000073D10000}"/>
    <cellStyle name="Salida 2 4 2 3 2" xfId="41818" xr:uid="{00000000-0005-0000-0000-000074D10000}"/>
    <cellStyle name="Salida 2 4 2 4" xfId="22561" xr:uid="{00000000-0005-0000-0000-000075D10000}"/>
    <cellStyle name="Salida 2 4 2 4 2" xfId="49308" xr:uid="{00000000-0005-0000-0000-000076D10000}"/>
    <cellStyle name="Salida 2 4 2 5" xfId="24848" xr:uid="{00000000-0005-0000-0000-000077D10000}"/>
    <cellStyle name="Salida 2 4 2 5 2" xfId="51595" xr:uid="{00000000-0005-0000-0000-000078D10000}"/>
    <cellStyle name="Salida 2 4 2 6" xfId="29917" xr:uid="{00000000-0005-0000-0000-000079D10000}"/>
    <cellStyle name="Salida 2 4 3" xfId="19918" xr:uid="{00000000-0005-0000-0000-00007AD10000}"/>
    <cellStyle name="Salida 2 4 3 2" xfId="46665" xr:uid="{00000000-0005-0000-0000-00007BD10000}"/>
    <cellStyle name="Salida 2 4 4" xfId="27443" xr:uid="{00000000-0005-0000-0000-00007CD10000}"/>
    <cellStyle name="Salida 2 5" xfId="3019" xr:uid="{00000000-0005-0000-0000-00007DD10000}"/>
    <cellStyle name="Salida 2 5 2" xfId="7878" xr:uid="{00000000-0005-0000-0000-00007ED10000}"/>
    <cellStyle name="Salida 2 5 2 2" xfId="34628" xr:uid="{00000000-0005-0000-0000-00007FD10000}"/>
    <cellStyle name="Salida 2 5 3" xfId="15060" xr:uid="{00000000-0005-0000-0000-000080D10000}"/>
    <cellStyle name="Salida 2 5 3 2" xfId="41810" xr:uid="{00000000-0005-0000-0000-000081D10000}"/>
    <cellStyle name="Salida 2 5 4" xfId="22421" xr:uid="{00000000-0005-0000-0000-000082D10000}"/>
    <cellStyle name="Salida 2 5 4 2" xfId="49168" xr:uid="{00000000-0005-0000-0000-000083D10000}"/>
    <cellStyle name="Salida 2 5 5" xfId="24844" xr:uid="{00000000-0005-0000-0000-000084D10000}"/>
    <cellStyle name="Salida 2 5 5 2" xfId="51591" xr:uid="{00000000-0005-0000-0000-000085D10000}"/>
    <cellStyle name="Salida 2 5 6" xfId="29777" xr:uid="{00000000-0005-0000-0000-000086D10000}"/>
    <cellStyle name="Salida 2 6" xfId="17555" xr:uid="{00000000-0005-0000-0000-000087D10000}"/>
    <cellStyle name="Salida 2 6 2" xfId="44302" xr:uid="{00000000-0005-0000-0000-000088D10000}"/>
    <cellStyle name="Salida 2 7" xfId="27303" xr:uid="{00000000-0005-0000-0000-000089D10000}"/>
    <cellStyle name="Salida 2_2. 2 F21 Fenecimientos 2010 AGR" xfId="423" xr:uid="{00000000-0005-0000-0000-00008AD10000}"/>
    <cellStyle name="Salida 3" xfId="424" xr:uid="{00000000-0005-0000-0000-00008BD10000}"/>
    <cellStyle name="Salida 3 2" xfId="675" xr:uid="{00000000-0005-0000-0000-00008CD10000}"/>
    <cellStyle name="Salida 3 2 2" xfId="988" xr:uid="{00000000-0005-0000-0000-00008DD10000}"/>
    <cellStyle name="Salida 3 2 2 2" xfId="3472" xr:uid="{00000000-0005-0000-0000-00008ED10000}"/>
    <cellStyle name="Salida 3 2 2 2 2" xfId="8331" xr:uid="{00000000-0005-0000-0000-00008FD10000}"/>
    <cellStyle name="Salida 3 2 2 2 2 2" xfId="35081" xr:uid="{00000000-0005-0000-0000-000090D10000}"/>
    <cellStyle name="Salida 3 2 2 2 3" xfId="15140" xr:uid="{00000000-0005-0000-0000-000091D10000}"/>
    <cellStyle name="Salida 3 2 2 2 3 2" xfId="41890" xr:uid="{00000000-0005-0000-0000-000092D10000}"/>
    <cellStyle name="Salida 3 2 2 2 4" xfId="22874" xr:uid="{00000000-0005-0000-0000-000093D10000}"/>
    <cellStyle name="Salida 3 2 2 2 4 2" xfId="49621" xr:uid="{00000000-0005-0000-0000-000094D10000}"/>
    <cellStyle name="Salida 3 2 2 2 5" xfId="24861" xr:uid="{00000000-0005-0000-0000-000095D10000}"/>
    <cellStyle name="Salida 3 2 2 2 5 2" xfId="51608" xr:uid="{00000000-0005-0000-0000-000096D10000}"/>
    <cellStyle name="Salida 3 2 2 2 6" xfId="30230" xr:uid="{00000000-0005-0000-0000-000097D10000}"/>
    <cellStyle name="Salida 3 2 2 3" xfId="19990" xr:uid="{00000000-0005-0000-0000-000098D10000}"/>
    <cellStyle name="Salida 3 2 2 3 2" xfId="46737" xr:uid="{00000000-0005-0000-0000-000099D10000}"/>
    <cellStyle name="Salida 3 2 2 4" xfId="27756" xr:uid="{00000000-0005-0000-0000-00009AD10000}"/>
    <cellStyle name="Salida 3 2 3" xfId="3202" xr:uid="{00000000-0005-0000-0000-00009BD10000}"/>
    <cellStyle name="Salida 3 2 3 2" xfId="8061" xr:uid="{00000000-0005-0000-0000-00009CD10000}"/>
    <cellStyle name="Salida 3 2 3 2 2" xfId="34811" xr:uid="{00000000-0005-0000-0000-00009DD10000}"/>
    <cellStyle name="Salida 3 2 3 3" xfId="15107" xr:uid="{00000000-0005-0000-0000-00009ED10000}"/>
    <cellStyle name="Salida 3 2 3 3 2" xfId="41857" xr:uid="{00000000-0005-0000-0000-00009FD10000}"/>
    <cellStyle name="Salida 3 2 3 4" xfId="22604" xr:uid="{00000000-0005-0000-0000-0000A0D10000}"/>
    <cellStyle name="Salida 3 2 3 4 2" xfId="49351" xr:uid="{00000000-0005-0000-0000-0000A1D10000}"/>
    <cellStyle name="Salida 3 2 3 5" xfId="24853" xr:uid="{00000000-0005-0000-0000-0000A2D10000}"/>
    <cellStyle name="Salida 3 2 3 5 2" xfId="51600" xr:uid="{00000000-0005-0000-0000-0000A3D10000}"/>
    <cellStyle name="Salida 3 2 3 6" xfId="29960" xr:uid="{00000000-0005-0000-0000-0000A4D10000}"/>
    <cellStyle name="Salida 3 2 4" xfId="19957" xr:uid="{00000000-0005-0000-0000-0000A5D10000}"/>
    <cellStyle name="Salida 3 2 4 2" xfId="46704" xr:uid="{00000000-0005-0000-0000-0000A6D10000}"/>
    <cellStyle name="Salida 3 2 5" xfId="27486" xr:uid="{00000000-0005-0000-0000-0000A7D10000}"/>
    <cellStyle name="Salida 3 3" xfId="755" xr:uid="{00000000-0005-0000-0000-0000A8D10000}"/>
    <cellStyle name="Salida 3 3 2" xfId="3276" xr:uid="{00000000-0005-0000-0000-0000A9D10000}"/>
    <cellStyle name="Salida 3 3 2 2" xfId="8135" xr:uid="{00000000-0005-0000-0000-0000AAD10000}"/>
    <cellStyle name="Salida 3 3 2 2 2" xfId="34885" xr:uid="{00000000-0005-0000-0000-0000ABD10000}"/>
    <cellStyle name="Salida 3 3 2 3" xfId="15114" xr:uid="{00000000-0005-0000-0000-0000ACD10000}"/>
    <cellStyle name="Salida 3 3 2 3 2" xfId="41864" xr:uid="{00000000-0005-0000-0000-0000ADD10000}"/>
    <cellStyle name="Salida 3 3 2 4" xfId="22678" xr:uid="{00000000-0005-0000-0000-0000AED10000}"/>
    <cellStyle name="Salida 3 3 2 4 2" xfId="49425" xr:uid="{00000000-0005-0000-0000-0000AFD10000}"/>
    <cellStyle name="Salida 3 3 2 5" xfId="24856" xr:uid="{00000000-0005-0000-0000-0000B0D10000}"/>
    <cellStyle name="Salida 3 3 2 5 2" xfId="51603" xr:uid="{00000000-0005-0000-0000-0000B1D10000}"/>
    <cellStyle name="Salida 3 3 2 6" xfId="30034" xr:uid="{00000000-0005-0000-0000-0000B2D10000}"/>
    <cellStyle name="Salida 3 3 3" xfId="19964" xr:uid="{00000000-0005-0000-0000-0000B3D10000}"/>
    <cellStyle name="Salida 3 3 3 2" xfId="46711" xr:uid="{00000000-0005-0000-0000-0000B4D10000}"/>
    <cellStyle name="Salida 3 3 4" xfId="27560" xr:uid="{00000000-0005-0000-0000-0000B5D10000}"/>
    <cellStyle name="Salida 3 4" xfId="3021" xr:uid="{00000000-0005-0000-0000-0000B6D10000}"/>
    <cellStyle name="Salida 3 4 2" xfId="7880" xr:uid="{00000000-0005-0000-0000-0000B7D10000}"/>
    <cellStyle name="Salida 3 4 2 2" xfId="34630" xr:uid="{00000000-0005-0000-0000-0000B8D10000}"/>
    <cellStyle name="Salida 3 4 3" xfId="15062" xr:uid="{00000000-0005-0000-0000-0000B9D10000}"/>
    <cellStyle name="Salida 3 4 3 2" xfId="41812" xr:uid="{00000000-0005-0000-0000-0000BAD10000}"/>
    <cellStyle name="Salida 3 4 4" xfId="22423" xr:uid="{00000000-0005-0000-0000-0000BBD10000}"/>
    <cellStyle name="Salida 3 4 4 2" xfId="49170" xr:uid="{00000000-0005-0000-0000-0000BCD10000}"/>
    <cellStyle name="Salida 3 4 5" xfId="24846" xr:uid="{00000000-0005-0000-0000-0000BDD10000}"/>
    <cellStyle name="Salida 3 4 5 2" xfId="51593" xr:uid="{00000000-0005-0000-0000-0000BED10000}"/>
    <cellStyle name="Salida 3 4 6" xfId="29779" xr:uid="{00000000-0005-0000-0000-0000BFD10000}"/>
    <cellStyle name="Salida 3 5" xfId="17553" xr:uid="{00000000-0005-0000-0000-0000C0D10000}"/>
    <cellStyle name="Salida 3 5 2" xfId="44300" xr:uid="{00000000-0005-0000-0000-0000C1D10000}"/>
    <cellStyle name="Salida 3 6" xfId="27305" xr:uid="{00000000-0005-0000-0000-0000C2D10000}"/>
    <cellStyle name="Salida 4" xfId="425" xr:uid="{00000000-0005-0000-0000-0000C3D10000}"/>
    <cellStyle name="Salida 4 2" xfId="676" xr:uid="{00000000-0005-0000-0000-0000C4D10000}"/>
    <cellStyle name="Salida 4 2 2" xfId="989" xr:uid="{00000000-0005-0000-0000-0000C5D10000}"/>
    <cellStyle name="Salida 4 2 2 2" xfId="3473" xr:uid="{00000000-0005-0000-0000-0000C6D10000}"/>
    <cellStyle name="Salida 4 2 2 2 2" xfId="8332" xr:uid="{00000000-0005-0000-0000-0000C7D10000}"/>
    <cellStyle name="Salida 4 2 2 2 2 2" xfId="35082" xr:uid="{00000000-0005-0000-0000-0000C8D10000}"/>
    <cellStyle name="Salida 4 2 2 2 3" xfId="15141" xr:uid="{00000000-0005-0000-0000-0000C9D10000}"/>
    <cellStyle name="Salida 4 2 2 2 3 2" xfId="41891" xr:uid="{00000000-0005-0000-0000-0000CAD10000}"/>
    <cellStyle name="Salida 4 2 2 2 4" xfId="22875" xr:uid="{00000000-0005-0000-0000-0000CBD10000}"/>
    <cellStyle name="Salida 4 2 2 2 4 2" xfId="49622" xr:uid="{00000000-0005-0000-0000-0000CCD10000}"/>
    <cellStyle name="Salida 4 2 2 2 5" xfId="24862" xr:uid="{00000000-0005-0000-0000-0000CDD10000}"/>
    <cellStyle name="Salida 4 2 2 2 5 2" xfId="51609" xr:uid="{00000000-0005-0000-0000-0000CED10000}"/>
    <cellStyle name="Salida 4 2 2 2 6" xfId="30231" xr:uid="{00000000-0005-0000-0000-0000CFD10000}"/>
    <cellStyle name="Salida 4 2 2 3" xfId="19991" xr:uid="{00000000-0005-0000-0000-0000D0D10000}"/>
    <cellStyle name="Salida 4 2 2 3 2" xfId="46738" xr:uid="{00000000-0005-0000-0000-0000D1D10000}"/>
    <cellStyle name="Salida 4 2 2 4" xfId="27757" xr:uid="{00000000-0005-0000-0000-0000D2D10000}"/>
    <cellStyle name="Salida 4 2 3" xfId="3203" xr:uid="{00000000-0005-0000-0000-0000D3D10000}"/>
    <cellStyle name="Salida 4 2 3 2" xfId="8062" xr:uid="{00000000-0005-0000-0000-0000D4D10000}"/>
    <cellStyle name="Salida 4 2 3 2 2" xfId="34812" xr:uid="{00000000-0005-0000-0000-0000D5D10000}"/>
    <cellStyle name="Salida 4 2 3 3" xfId="15108" xr:uid="{00000000-0005-0000-0000-0000D6D10000}"/>
    <cellStyle name="Salida 4 2 3 3 2" xfId="41858" xr:uid="{00000000-0005-0000-0000-0000D7D10000}"/>
    <cellStyle name="Salida 4 2 3 4" xfId="22605" xr:uid="{00000000-0005-0000-0000-0000D8D10000}"/>
    <cellStyle name="Salida 4 2 3 4 2" xfId="49352" xr:uid="{00000000-0005-0000-0000-0000D9D10000}"/>
    <cellStyle name="Salida 4 2 3 5" xfId="24854" xr:uid="{00000000-0005-0000-0000-0000DAD10000}"/>
    <cellStyle name="Salida 4 2 3 5 2" xfId="51601" xr:uid="{00000000-0005-0000-0000-0000DBD10000}"/>
    <cellStyle name="Salida 4 2 3 6" xfId="29961" xr:uid="{00000000-0005-0000-0000-0000DCD10000}"/>
    <cellStyle name="Salida 4 2 4" xfId="19958" xr:uid="{00000000-0005-0000-0000-0000DDD10000}"/>
    <cellStyle name="Salida 4 2 4 2" xfId="46705" xr:uid="{00000000-0005-0000-0000-0000DED10000}"/>
    <cellStyle name="Salida 4 2 5" xfId="27487" xr:uid="{00000000-0005-0000-0000-0000DFD10000}"/>
    <cellStyle name="Salida 4 3" xfId="756" xr:uid="{00000000-0005-0000-0000-0000E0D10000}"/>
    <cellStyle name="Salida 4 3 2" xfId="3277" xr:uid="{00000000-0005-0000-0000-0000E1D10000}"/>
    <cellStyle name="Salida 4 3 2 2" xfId="8136" xr:uid="{00000000-0005-0000-0000-0000E2D10000}"/>
    <cellStyle name="Salida 4 3 2 2 2" xfId="34886" xr:uid="{00000000-0005-0000-0000-0000E3D10000}"/>
    <cellStyle name="Salida 4 3 2 3" xfId="15115" xr:uid="{00000000-0005-0000-0000-0000E4D10000}"/>
    <cellStyle name="Salida 4 3 2 3 2" xfId="41865" xr:uid="{00000000-0005-0000-0000-0000E5D10000}"/>
    <cellStyle name="Salida 4 3 2 4" xfId="22679" xr:uid="{00000000-0005-0000-0000-0000E6D10000}"/>
    <cellStyle name="Salida 4 3 2 4 2" xfId="49426" xr:uid="{00000000-0005-0000-0000-0000E7D10000}"/>
    <cellStyle name="Salida 4 3 2 5" xfId="24857" xr:uid="{00000000-0005-0000-0000-0000E8D10000}"/>
    <cellStyle name="Salida 4 3 2 5 2" xfId="51604" xr:uid="{00000000-0005-0000-0000-0000E9D10000}"/>
    <cellStyle name="Salida 4 3 2 6" xfId="30035" xr:uid="{00000000-0005-0000-0000-0000EAD10000}"/>
    <cellStyle name="Salida 4 3 3" xfId="19965" xr:uid="{00000000-0005-0000-0000-0000EBD10000}"/>
    <cellStyle name="Salida 4 3 3 2" xfId="46712" xr:uid="{00000000-0005-0000-0000-0000ECD10000}"/>
    <cellStyle name="Salida 4 3 4" xfId="27561" xr:uid="{00000000-0005-0000-0000-0000EDD10000}"/>
    <cellStyle name="Salida 4 4" xfId="3022" xr:uid="{00000000-0005-0000-0000-0000EED10000}"/>
    <cellStyle name="Salida 4 4 2" xfId="7881" xr:uid="{00000000-0005-0000-0000-0000EFD10000}"/>
    <cellStyle name="Salida 4 4 2 2" xfId="34631" xr:uid="{00000000-0005-0000-0000-0000F0D10000}"/>
    <cellStyle name="Salida 4 4 3" xfId="15063" xr:uid="{00000000-0005-0000-0000-0000F1D10000}"/>
    <cellStyle name="Salida 4 4 3 2" xfId="41813" xr:uid="{00000000-0005-0000-0000-0000F2D10000}"/>
    <cellStyle name="Salida 4 4 4" xfId="22424" xr:uid="{00000000-0005-0000-0000-0000F3D10000}"/>
    <cellStyle name="Salida 4 4 4 2" xfId="49171" xr:uid="{00000000-0005-0000-0000-0000F4D10000}"/>
    <cellStyle name="Salida 4 4 5" xfId="24847" xr:uid="{00000000-0005-0000-0000-0000F5D10000}"/>
    <cellStyle name="Salida 4 4 5 2" xfId="51594" xr:uid="{00000000-0005-0000-0000-0000F6D10000}"/>
    <cellStyle name="Salida 4 4 6" xfId="29780" xr:uid="{00000000-0005-0000-0000-0000F7D10000}"/>
    <cellStyle name="Salida 4 5" xfId="17552" xr:uid="{00000000-0005-0000-0000-0000F8D10000}"/>
    <cellStyle name="Salida 4 5 2" xfId="44299" xr:uid="{00000000-0005-0000-0000-0000F9D10000}"/>
    <cellStyle name="Salida 4 6" xfId="27306" xr:uid="{00000000-0005-0000-0000-0000FAD10000}"/>
    <cellStyle name="Texto de advertencia 2" xfId="426" xr:uid="{00000000-0005-0000-0000-0000FBD10000}"/>
    <cellStyle name="Texto de advertencia 2 2" xfId="427" xr:uid="{00000000-0005-0000-0000-0000FCD10000}"/>
    <cellStyle name="Texto de advertencia 2_Libro1" xfId="428" xr:uid="{00000000-0005-0000-0000-0000FDD10000}"/>
    <cellStyle name="Texto de advertencia 3" xfId="429" xr:uid="{00000000-0005-0000-0000-0000FED10000}"/>
    <cellStyle name="Texto de advertencia 4" xfId="430" xr:uid="{00000000-0005-0000-0000-0000FFD10000}"/>
    <cellStyle name="Texto explicativo 2" xfId="431" xr:uid="{00000000-0005-0000-0000-000000D20000}"/>
    <cellStyle name="Texto explicativo 2 2" xfId="432" xr:uid="{00000000-0005-0000-0000-000001D20000}"/>
    <cellStyle name="Texto explicativo 2_Libro1" xfId="433" xr:uid="{00000000-0005-0000-0000-000002D20000}"/>
    <cellStyle name="Texto explicativo 3" xfId="434" xr:uid="{00000000-0005-0000-0000-000003D20000}"/>
    <cellStyle name="Texto explicativo 4" xfId="435" xr:uid="{00000000-0005-0000-0000-000004D20000}"/>
    <cellStyle name="Title" xfId="436" xr:uid="{00000000-0005-0000-0000-000005D20000}"/>
    <cellStyle name="Título 1 2" xfId="437" xr:uid="{00000000-0005-0000-0000-000006D20000}"/>
    <cellStyle name="Título 1 2 2" xfId="438" xr:uid="{00000000-0005-0000-0000-000007D20000}"/>
    <cellStyle name="Título 1 2_2. 2 F21 Fenecimientos 2010 AGR" xfId="439" xr:uid="{00000000-0005-0000-0000-000008D20000}"/>
    <cellStyle name="Título 1 3" xfId="440" xr:uid="{00000000-0005-0000-0000-000009D20000}"/>
    <cellStyle name="Título 1 4" xfId="441" xr:uid="{00000000-0005-0000-0000-00000AD20000}"/>
    <cellStyle name="Título 2 2" xfId="442" xr:uid="{00000000-0005-0000-0000-00000BD20000}"/>
    <cellStyle name="Título 2 2 2" xfId="443" xr:uid="{00000000-0005-0000-0000-00000CD20000}"/>
    <cellStyle name="Título 2 2_2. 2 F21 Fenecimientos 2010 AGR" xfId="444" xr:uid="{00000000-0005-0000-0000-00000DD20000}"/>
    <cellStyle name="Título 2 3" xfId="445" xr:uid="{00000000-0005-0000-0000-00000ED20000}"/>
    <cellStyle name="Título 2 4" xfId="446" xr:uid="{00000000-0005-0000-0000-00000FD20000}"/>
    <cellStyle name="Título 3 2" xfId="447" xr:uid="{00000000-0005-0000-0000-000010D20000}"/>
    <cellStyle name="Título 3 2 2" xfId="448" xr:uid="{00000000-0005-0000-0000-000011D20000}"/>
    <cellStyle name="Título 3 2_2. 2 F21 Fenecimientos 2010 AGR" xfId="449" xr:uid="{00000000-0005-0000-0000-000012D20000}"/>
    <cellStyle name="Título 3 3" xfId="450" xr:uid="{00000000-0005-0000-0000-000013D20000}"/>
    <cellStyle name="Título 3 4" xfId="451" xr:uid="{00000000-0005-0000-0000-000014D20000}"/>
    <cellStyle name="Título 4" xfId="452" xr:uid="{00000000-0005-0000-0000-000015D20000}"/>
    <cellStyle name="Título 4 2" xfId="453" xr:uid="{00000000-0005-0000-0000-000016D20000}"/>
    <cellStyle name="Título 4_Libro1" xfId="454" xr:uid="{00000000-0005-0000-0000-000017D20000}"/>
    <cellStyle name="Título 5" xfId="455" xr:uid="{00000000-0005-0000-0000-000018D20000}"/>
    <cellStyle name="Título 6" xfId="456" xr:uid="{00000000-0005-0000-0000-000019D20000}"/>
    <cellStyle name="Total 2" xfId="457" xr:uid="{00000000-0005-0000-0000-00001AD20000}"/>
    <cellStyle name="Total 2 2" xfId="458" xr:uid="{00000000-0005-0000-0000-00001BD20000}"/>
    <cellStyle name="Total 2 2 2" xfId="678" xr:uid="{00000000-0005-0000-0000-00001CD20000}"/>
    <cellStyle name="Total 2 2 2 2" xfId="991" xr:uid="{00000000-0005-0000-0000-00001DD20000}"/>
    <cellStyle name="Total 2 2 2 2 2" xfId="3475" xr:uid="{00000000-0005-0000-0000-00001ED20000}"/>
    <cellStyle name="Total 2 2 2 2 2 2" xfId="8334" xr:uid="{00000000-0005-0000-0000-00001FD20000}"/>
    <cellStyle name="Total 2 2 2 2 2 2 2" xfId="35084" xr:uid="{00000000-0005-0000-0000-000020D20000}"/>
    <cellStyle name="Total 2 2 2 2 2 3" xfId="15143" xr:uid="{00000000-0005-0000-0000-000021D20000}"/>
    <cellStyle name="Total 2 2 2 2 2 3 2" xfId="41893" xr:uid="{00000000-0005-0000-0000-000022D20000}"/>
    <cellStyle name="Total 2 2 2 2 2 4" xfId="22877" xr:uid="{00000000-0005-0000-0000-000023D20000}"/>
    <cellStyle name="Total 2 2 2 2 2 4 2" xfId="49624" xr:uid="{00000000-0005-0000-0000-000024D20000}"/>
    <cellStyle name="Total 2 2 2 2 2 5" xfId="30233" xr:uid="{00000000-0005-0000-0000-000025D20000}"/>
    <cellStyle name="Total 2 2 2 2 3" xfId="19993" xr:uid="{00000000-0005-0000-0000-000026D20000}"/>
    <cellStyle name="Total 2 2 2 2 3 2" xfId="46740" xr:uid="{00000000-0005-0000-0000-000027D20000}"/>
    <cellStyle name="Total 2 2 2 2 4" xfId="27759" xr:uid="{00000000-0005-0000-0000-000028D20000}"/>
    <cellStyle name="Total 2 2 2 3" xfId="3205" xr:uid="{00000000-0005-0000-0000-000029D20000}"/>
    <cellStyle name="Total 2 2 2 3 2" xfId="8064" xr:uid="{00000000-0005-0000-0000-00002AD20000}"/>
    <cellStyle name="Total 2 2 2 3 2 2" xfId="34814" xr:uid="{00000000-0005-0000-0000-00002BD20000}"/>
    <cellStyle name="Total 2 2 2 3 3" xfId="15110" xr:uid="{00000000-0005-0000-0000-00002CD20000}"/>
    <cellStyle name="Total 2 2 2 3 3 2" xfId="41860" xr:uid="{00000000-0005-0000-0000-00002DD20000}"/>
    <cellStyle name="Total 2 2 2 3 4" xfId="22607" xr:uid="{00000000-0005-0000-0000-00002ED20000}"/>
    <cellStyle name="Total 2 2 2 3 4 2" xfId="49354" xr:uid="{00000000-0005-0000-0000-00002FD20000}"/>
    <cellStyle name="Total 2 2 2 3 5" xfId="29963" xr:uid="{00000000-0005-0000-0000-000030D20000}"/>
    <cellStyle name="Total 2 2 2 4" xfId="19960" xr:uid="{00000000-0005-0000-0000-000031D20000}"/>
    <cellStyle name="Total 2 2 2 4 2" xfId="46707" xr:uid="{00000000-0005-0000-0000-000032D20000}"/>
    <cellStyle name="Total 2 2 2 5" xfId="27489" xr:uid="{00000000-0005-0000-0000-000033D20000}"/>
    <cellStyle name="Total 2 2 3" xfId="758" xr:uid="{00000000-0005-0000-0000-000034D20000}"/>
    <cellStyle name="Total 2 2 3 2" xfId="3279" xr:uid="{00000000-0005-0000-0000-000035D20000}"/>
    <cellStyle name="Total 2 2 3 2 2" xfId="8138" xr:uid="{00000000-0005-0000-0000-000036D20000}"/>
    <cellStyle name="Total 2 2 3 2 2 2" xfId="34888" xr:uid="{00000000-0005-0000-0000-000037D20000}"/>
    <cellStyle name="Total 2 2 3 2 3" xfId="15117" xr:uid="{00000000-0005-0000-0000-000038D20000}"/>
    <cellStyle name="Total 2 2 3 2 3 2" xfId="41867" xr:uid="{00000000-0005-0000-0000-000039D20000}"/>
    <cellStyle name="Total 2 2 3 2 4" xfId="22681" xr:uid="{00000000-0005-0000-0000-00003AD20000}"/>
    <cellStyle name="Total 2 2 3 2 4 2" xfId="49428" xr:uid="{00000000-0005-0000-0000-00003BD20000}"/>
    <cellStyle name="Total 2 2 3 2 5" xfId="30037" xr:uid="{00000000-0005-0000-0000-00003CD20000}"/>
    <cellStyle name="Total 2 2 3 3" xfId="19967" xr:uid="{00000000-0005-0000-0000-00003DD20000}"/>
    <cellStyle name="Total 2 2 3 3 2" xfId="46714" xr:uid="{00000000-0005-0000-0000-00003ED20000}"/>
    <cellStyle name="Total 2 2 3 4" xfId="27563" xr:uid="{00000000-0005-0000-0000-00003FD20000}"/>
    <cellStyle name="Total 2 2 4" xfId="3024" xr:uid="{00000000-0005-0000-0000-000040D20000}"/>
    <cellStyle name="Total 2 2 4 2" xfId="7883" xr:uid="{00000000-0005-0000-0000-000041D20000}"/>
    <cellStyle name="Total 2 2 4 2 2" xfId="34633" xr:uid="{00000000-0005-0000-0000-000042D20000}"/>
    <cellStyle name="Total 2 2 4 3" xfId="15065" xr:uid="{00000000-0005-0000-0000-000043D20000}"/>
    <cellStyle name="Total 2 2 4 3 2" xfId="41815" xr:uid="{00000000-0005-0000-0000-000044D20000}"/>
    <cellStyle name="Total 2 2 4 4" xfId="22426" xr:uid="{00000000-0005-0000-0000-000045D20000}"/>
    <cellStyle name="Total 2 2 4 4 2" xfId="49173" xr:uid="{00000000-0005-0000-0000-000046D20000}"/>
    <cellStyle name="Total 2 2 4 5" xfId="29782" xr:uid="{00000000-0005-0000-0000-000047D20000}"/>
    <cellStyle name="Total 2 2 5" xfId="17949" xr:uid="{00000000-0005-0000-0000-000048D20000}"/>
    <cellStyle name="Total 2 2 5 2" xfId="44696" xr:uid="{00000000-0005-0000-0000-000049D20000}"/>
    <cellStyle name="Total 2 2 6" xfId="27308" xr:uid="{00000000-0005-0000-0000-00004AD20000}"/>
    <cellStyle name="Total 2 3" xfId="677" xr:uid="{00000000-0005-0000-0000-00004BD20000}"/>
    <cellStyle name="Total 2 3 2" xfId="990" xr:uid="{00000000-0005-0000-0000-00004CD20000}"/>
    <cellStyle name="Total 2 3 2 2" xfId="3474" xr:uid="{00000000-0005-0000-0000-00004DD20000}"/>
    <cellStyle name="Total 2 3 2 2 2" xfId="8333" xr:uid="{00000000-0005-0000-0000-00004ED20000}"/>
    <cellStyle name="Total 2 3 2 2 2 2" xfId="35083" xr:uid="{00000000-0005-0000-0000-00004FD20000}"/>
    <cellStyle name="Total 2 3 2 2 3" xfId="15142" xr:uid="{00000000-0005-0000-0000-000050D20000}"/>
    <cellStyle name="Total 2 3 2 2 3 2" xfId="41892" xr:uid="{00000000-0005-0000-0000-000051D20000}"/>
    <cellStyle name="Total 2 3 2 2 4" xfId="22876" xr:uid="{00000000-0005-0000-0000-000052D20000}"/>
    <cellStyle name="Total 2 3 2 2 4 2" xfId="49623" xr:uid="{00000000-0005-0000-0000-000053D20000}"/>
    <cellStyle name="Total 2 3 2 2 5" xfId="30232" xr:uid="{00000000-0005-0000-0000-000054D20000}"/>
    <cellStyle name="Total 2 3 2 3" xfId="19992" xr:uid="{00000000-0005-0000-0000-000055D20000}"/>
    <cellStyle name="Total 2 3 2 3 2" xfId="46739" xr:uid="{00000000-0005-0000-0000-000056D20000}"/>
    <cellStyle name="Total 2 3 2 4" xfId="27758" xr:uid="{00000000-0005-0000-0000-000057D20000}"/>
    <cellStyle name="Total 2 3 3" xfId="3204" xr:uid="{00000000-0005-0000-0000-000058D20000}"/>
    <cellStyle name="Total 2 3 3 2" xfId="8063" xr:uid="{00000000-0005-0000-0000-000059D20000}"/>
    <cellStyle name="Total 2 3 3 2 2" xfId="34813" xr:uid="{00000000-0005-0000-0000-00005AD20000}"/>
    <cellStyle name="Total 2 3 3 3" xfId="15109" xr:uid="{00000000-0005-0000-0000-00005BD20000}"/>
    <cellStyle name="Total 2 3 3 3 2" xfId="41859" xr:uid="{00000000-0005-0000-0000-00005CD20000}"/>
    <cellStyle name="Total 2 3 3 4" xfId="22606" xr:uid="{00000000-0005-0000-0000-00005DD20000}"/>
    <cellStyle name="Total 2 3 3 4 2" xfId="49353" xr:uid="{00000000-0005-0000-0000-00005ED20000}"/>
    <cellStyle name="Total 2 3 3 5" xfId="29962" xr:uid="{00000000-0005-0000-0000-00005FD20000}"/>
    <cellStyle name="Total 2 3 4" xfId="19959" xr:uid="{00000000-0005-0000-0000-000060D20000}"/>
    <cellStyle name="Total 2 3 4 2" xfId="46706" xr:uid="{00000000-0005-0000-0000-000061D20000}"/>
    <cellStyle name="Total 2 3 5" xfId="27488" xr:uid="{00000000-0005-0000-0000-000062D20000}"/>
    <cellStyle name="Total 2 4" xfId="757" xr:uid="{00000000-0005-0000-0000-000063D20000}"/>
    <cellStyle name="Total 2 4 2" xfId="3278" xr:uid="{00000000-0005-0000-0000-000064D20000}"/>
    <cellStyle name="Total 2 4 2 2" xfId="8137" xr:uid="{00000000-0005-0000-0000-000065D20000}"/>
    <cellStyle name="Total 2 4 2 2 2" xfId="34887" xr:uid="{00000000-0005-0000-0000-000066D20000}"/>
    <cellStyle name="Total 2 4 2 3" xfId="15116" xr:uid="{00000000-0005-0000-0000-000067D20000}"/>
    <cellStyle name="Total 2 4 2 3 2" xfId="41866" xr:uid="{00000000-0005-0000-0000-000068D20000}"/>
    <cellStyle name="Total 2 4 2 4" xfId="22680" xr:uid="{00000000-0005-0000-0000-000069D20000}"/>
    <cellStyle name="Total 2 4 2 4 2" xfId="49427" xr:uid="{00000000-0005-0000-0000-00006AD20000}"/>
    <cellStyle name="Total 2 4 2 5" xfId="30036" xr:uid="{00000000-0005-0000-0000-00006BD20000}"/>
    <cellStyle name="Total 2 4 3" xfId="19966" xr:uid="{00000000-0005-0000-0000-00006CD20000}"/>
    <cellStyle name="Total 2 4 3 2" xfId="46713" xr:uid="{00000000-0005-0000-0000-00006DD20000}"/>
    <cellStyle name="Total 2 4 4" xfId="27562" xr:uid="{00000000-0005-0000-0000-00006ED20000}"/>
    <cellStyle name="Total 2 5" xfId="3023" xr:uid="{00000000-0005-0000-0000-00006FD20000}"/>
    <cellStyle name="Total 2 5 2" xfId="7882" xr:uid="{00000000-0005-0000-0000-000070D20000}"/>
    <cellStyle name="Total 2 5 2 2" xfId="34632" xr:uid="{00000000-0005-0000-0000-000071D20000}"/>
    <cellStyle name="Total 2 5 3" xfId="15064" xr:uid="{00000000-0005-0000-0000-000072D20000}"/>
    <cellStyle name="Total 2 5 3 2" xfId="41814" xr:uid="{00000000-0005-0000-0000-000073D20000}"/>
    <cellStyle name="Total 2 5 4" xfId="22425" xr:uid="{00000000-0005-0000-0000-000074D20000}"/>
    <cellStyle name="Total 2 5 4 2" xfId="49172" xr:uid="{00000000-0005-0000-0000-000075D20000}"/>
    <cellStyle name="Total 2 5 5" xfId="29781" xr:uid="{00000000-0005-0000-0000-000076D20000}"/>
    <cellStyle name="Total 2 6" xfId="17707" xr:uid="{00000000-0005-0000-0000-000077D20000}"/>
    <cellStyle name="Total 2 6 2" xfId="44454" xr:uid="{00000000-0005-0000-0000-000078D20000}"/>
    <cellStyle name="Total 2 7" xfId="27307" xr:uid="{00000000-0005-0000-0000-000079D20000}"/>
    <cellStyle name="Total 2_2. 2 F21 Fenecimientos 2010 AGR" xfId="459" xr:uid="{00000000-0005-0000-0000-00007AD20000}"/>
    <cellStyle name="Total 3" xfId="460" xr:uid="{00000000-0005-0000-0000-00007BD20000}"/>
    <cellStyle name="Total 3 2" xfId="679" xr:uid="{00000000-0005-0000-0000-00007CD20000}"/>
    <cellStyle name="Total 3 2 2" xfId="992" xr:uid="{00000000-0005-0000-0000-00007DD20000}"/>
    <cellStyle name="Total 3 2 2 2" xfId="3476" xr:uid="{00000000-0005-0000-0000-00007ED20000}"/>
    <cellStyle name="Total 3 2 2 2 2" xfId="8335" xr:uid="{00000000-0005-0000-0000-00007FD20000}"/>
    <cellStyle name="Total 3 2 2 2 2 2" xfId="35085" xr:uid="{00000000-0005-0000-0000-000080D20000}"/>
    <cellStyle name="Total 3 2 2 2 3" xfId="15144" xr:uid="{00000000-0005-0000-0000-000081D20000}"/>
    <cellStyle name="Total 3 2 2 2 3 2" xfId="41894" xr:uid="{00000000-0005-0000-0000-000082D20000}"/>
    <cellStyle name="Total 3 2 2 2 4" xfId="22878" xr:uid="{00000000-0005-0000-0000-000083D20000}"/>
    <cellStyle name="Total 3 2 2 2 4 2" xfId="49625" xr:uid="{00000000-0005-0000-0000-000084D20000}"/>
    <cellStyle name="Total 3 2 2 2 5" xfId="30234" xr:uid="{00000000-0005-0000-0000-000085D20000}"/>
    <cellStyle name="Total 3 2 2 3" xfId="19994" xr:uid="{00000000-0005-0000-0000-000086D20000}"/>
    <cellStyle name="Total 3 2 2 3 2" xfId="46741" xr:uid="{00000000-0005-0000-0000-000087D20000}"/>
    <cellStyle name="Total 3 2 2 4" xfId="27760" xr:uid="{00000000-0005-0000-0000-000088D20000}"/>
    <cellStyle name="Total 3 2 3" xfId="3206" xr:uid="{00000000-0005-0000-0000-000089D20000}"/>
    <cellStyle name="Total 3 2 3 2" xfId="8065" xr:uid="{00000000-0005-0000-0000-00008AD20000}"/>
    <cellStyle name="Total 3 2 3 2 2" xfId="34815" xr:uid="{00000000-0005-0000-0000-00008BD20000}"/>
    <cellStyle name="Total 3 2 3 3" xfId="15111" xr:uid="{00000000-0005-0000-0000-00008CD20000}"/>
    <cellStyle name="Total 3 2 3 3 2" xfId="41861" xr:uid="{00000000-0005-0000-0000-00008DD20000}"/>
    <cellStyle name="Total 3 2 3 4" xfId="22608" xr:uid="{00000000-0005-0000-0000-00008ED20000}"/>
    <cellStyle name="Total 3 2 3 4 2" xfId="49355" xr:uid="{00000000-0005-0000-0000-00008FD20000}"/>
    <cellStyle name="Total 3 2 3 5" xfId="29964" xr:uid="{00000000-0005-0000-0000-000090D20000}"/>
    <cellStyle name="Total 3 2 4" xfId="19961" xr:uid="{00000000-0005-0000-0000-000091D20000}"/>
    <cellStyle name="Total 3 2 4 2" xfId="46708" xr:uid="{00000000-0005-0000-0000-000092D20000}"/>
    <cellStyle name="Total 3 2 5" xfId="27490" xr:uid="{00000000-0005-0000-0000-000093D20000}"/>
    <cellStyle name="Total 3 3" xfId="759" xr:uid="{00000000-0005-0000-0000-000094D20000}"/>
    <cellStyle name="Total 3 3 2" xfId="3280" xr:uid="{00000000-0005-0000-0000-000095D20000}"/>
    <cellStyle name="Total 3 3 2 2" xfId="8139" xr:uid="{00000000-0005-0000-0000-000096D20000}"/>
    <cellStyle name="Total 3 3 2 2 2" xfId="34889" xr:uid="{00000000-0005-0000-0000-000097D20000}"/>
    <cellStyle name="Total 3 3 2 3" xfId="15118" xr:uid="{00000000-0005-0000-0000-000098D20000}"/>
    <cellStyle name="Total 3 3 2 3 2" xfId="41868" xr:uid="{00000000-0005-0000-0000-000099D20000}"/>
    <cellStyle name="Total 3 3 2 4" xfId="22682" xr:uid="{00000000-0005-0000-0000-00009AD20000}"/>
    <cellStyle name="Total 3 3 2 4 2" xfId="49429" xr:uid="{00000000-0005-0000-0000-00009BD20000}"/>
    <cellStyle name="Total 3 3 2 5" xfId="30038" xr:uid="{00000000-0005-0000-0000-00009CD20000}"/>
    <cellStyle name="Total 3 3 3" xfId="19968" xr:uid="{00000000-0005-0000-0000-00009DD20000}"/>
    <cellStyle name="Total 3 3 3 2" xfId="46715" xr:uid="{00000000-0005-0000-0000-00009ED20000}"/>
    <cellStyle name="Total 3 3 4" xfId="27564" xr:uid="{00000000-0005-0000-0000-00009FD20000}"/>
    <cellStyle name="Total 3 4" xfId="3025" xr:uid="{00000000-0005-0000-0000-0000A0D20000}"/>
    <cellStyle name="Total 3 4 2" xfId="7884" xr:uid="{00000000-0005-0000-0000-0000A1D20000}"/>
    <cellStyle name="Total 3 4 2 2" xfId="34634" xr:uid="{00000000-0005-0000-0000-0000A2D20000}"/>
    <cellStyle name="Total 3 4 3" xfId="15066" xr:uid="{00000000-0005-0000-0000-0000A3D20000}"/>
    <cellStyle name="Total 3 4 3 2" xfId="41816" xr:uid="{00000000-0005-0000-0000-0000A4D20000}"/>
    <cellStyle name="Total 3 4 4" xfId="22427" xr:uid="{00000000-0005-0000-0000-0000A5D20000}"/>
    <cellStyle name="Total 3 4 4 2" xfId="49174" xr:uid="{00000000-0005-0000-0000-0000A6D20000}"/>
    <cellStyle name="Total 3 4 5" xfId="29783" xr:uid="{00000000-0005-0000-0000-0000A7D20000}"/>
    <cellStyle name="Total 3 5" xfId="17706" xr:uid="{00000000-0005-0000-0000-0000A8D20000}"/>
    <cellStyle name="Total 3 5 2" xfId="44453" xr:uid="{00000000-0005-0000-0000-0000A9D20000}"/>
    <cellStyle name="Total 3 6" xfId="27309" xr:uid="{00000000-0005-0000-0000-0000AAD20000}"/>
    <cellStyle name="Total 4" xfId="461" xr:uid="{00000000-0005-0000-0000-0000ABD20000}"/>
    <cellStyle name="Total 4 2" xfId="680" xr:uid="{00000000-0005-0000-0000-0000ACD20000}"/>
    <cellStyle name="Total 4 2 2" xfId="993" xr:uid="{00000000-0005-0000-0000-0000ADD20000}"/>
    <cellStyle name="Total 4 2 2 2" xfId="3477" xr:uid="{00000000-0005-0000-0000-0000AED20000}"/>
    <cellStyle name="Total 4 2 2 2 2" xfId="8336" xr:uid="{00000000-0005-0000-0000-0000AFD20000}"/>
    <cellStyle name="Total 4 2 2 2 2 2" xfId="35086" xr:uid="{00000000-0005-0000-0000-0000B0D20000}"/>
    <cellStyle name="Total 4 2 2 2 3" xfId="15145" xr:uid="{00000000-0005-0000-0000-0000B1D20000}"/>
    <cellStyle name="Total 4 2 2 2 3 2" xfId="41895" xr:uid="{00000000-0005-0000-0000-0000B2D20000}"/>
    <cellStyle name="Total 4 2 2 2 4" xfId="22879" xr:uid="{00000000-0005-0000-0000-0000B3D20000}"/>
    <cellStyle name="Total 4 2 2 2 4 2" xfId="49626" xr:uid="{00000000-0005-0000-0000-0000B4D20000}"/>
    <cellStyle name="Total 4 2 2 2 5" xfId="30235" xr:uid="{00000000-0005-0000-0000-0000B5D20000}"/>
    <cellStyle name="Total 4 2 2 3" xfId="19995" xr:uid="{00000000-0005-0000-0000-0000B6D20000}"/>
    <cellStyle name="Total 4 2 2 3 2" xfId="46742" xr:uid="{00000000-0005-0000-0000-0000B7D20000}"/>
    <cellStyle name="Total 4 2 2 4" xfId="27761" xr:uid="{00000000-0005-0000-0000-0000B8D20000}"/>
    <cellStyle name="Total 4 2 3" xfId="3207" xr:uid="{00000000-0005-0000-0000-0000B9D20000}"/>
    <cellStyle name="Total 4 2 3 2" xfId="8066" xr:uid="{00000000-0005-0000-0000-0000BAD20000}"/>
    <cellStyle name="Total 4 2 3 2 2" xfId="34816" xr:uid="{00000000-0005-0000-0000-0000BBD20000}"/>
    <cellStyle name="Total 4 2 3 3" xfId="15112" xr:uid="{00000000-0005-0000-0000-0000BCD20000}"/>
    <cellStyle name="Total 4 2 3 3 2" xfId="41862" xr:uid="{00000000-0005-0000-0000-0000BDD20000}"/>
    <cellStyle name="Total 4 2 3 4" xfId="22609" xr:uid="{00000000-0005-0000-0000-0000BED20000}"/>
    <cellStyle name="Total 4 2 3 4 2" xfId="49356" xr:uid="{00000000-0005-0000-0000-0000BFD20000}"/>
    <cellStyle name="Total 4 2 3 5" xfId="29965" xr:uid="{00000000-0005-0000-0000-0000C0D20000}"/>
    <cellStyle name="Total 4 2 4" xfId="19962" xr:uid="{00000000-0005-0000-0000-0000C1D20000}"/>
    <cellStyle name="Total 4 2 4 2" xfId="46709" xr:uid="{00000000-0005-0000-0000-0000C2D20000}"/>
    <cellStyle name="Total 4 2 5" xfId="27491" xr:uid="{00000000-0005-0000-0000-0000C3D20000}"/>
    <cellStyle name="Total 4 3" xfId="760" xr:uid="{00000000-0005-0000-0000-0000C4D20000}"/>
    <cellStyle name="Total 4 3 2" xfId="3281" xr:uid="{00000000-0005-0000-0000-0000C5D20000}"/>
    <cellStyle name="Total 4 3 2 2" xfId="8140" xr:uid="{00000000-0005-0000-0000-0000C6D20000}"/>
    <cellStyle name="Total 4 3 2 2 2" xfId="34890" xr:uid="{00000000-0005-0000-0000-0000C7D20000}"/>
    <cellStyle name="Total 4 3 2 3" xfId="15119" xr:uid="{00000000-0005-0000-0000-0000C8D20000}"/>
    <cellStyle name="Total 4 3 2 3 2" xfId="41869" xr:uid="{00000000-0005-0000-0000-0000C9D20000}"/>
    <cellStyle name="Total 4 3 2 4" xfId="22683" xr:uid="{00000000-0005-0000-0000-0000CAD20000}"/>
    <cellStyle name="Total 4 3 2 4 2" xfId="49430" xr:uid="{00000000-0005-0000-0000-0000CBD20000}"/>
    <cellStyle name="Total 4 3 2 5" xfId="30039" xr:uid="{00000000-0005-0000-0000-0000CCD20000}"/>
    <cellStyle name="Total 4 3 3" xfId="19969" xr:uid="{00000000-0005-0000-0000-0000CDD20000}"/>
    <cellStyle name="Total 4 3 3 2" xfId="46716" xr:uid="{00000000-0005-0000-0000-0000CED20000}"/>
    <cellStyle name="Total 4 3 4" xfId="27565" xr:uid="{00000000-0005-0000-0000-0000CFD20000}"/>
    <cellStyle name="Total 4 4" xfId="3026" xr:uid="{00000000-0005-0000-0000-0000D0D20000}"/>
    <cellStyle name="Total 4 4 2" xfId="7885" xr:uid="{00000000-0005-0000-0000-0000D1D20000}"/>
    <cellStyle name="Total 4 4 2 2" xfId="34635" xr:uid="{00000000-0005-0000-0000-0000D2D20000}"/>
    <cellStyle name="Total 4 4 3" xfId="15067" xr:uid="{00000000-0005-0000-0000-0000D3D20000}"/>
    <cellStyle name="Total 4 4 3 2" xfId="41817" xr:uid="{00000000-0005-0000-0000-0000D4D20000}"/>
    <cellStyle name="Total 4 4 4" xfId="22428" xr:uid="{00000000-0005-0000-0000-0000D5D20000}"/>
    <cellStyle name="Total 4 4 4 2" xfId="49175" xr:uid="{00000000-0005-0000-0000-0000D6D20000}"/>
    <cellStyle name="Total 4 4 5" xfId="29784" xr:uid="{00000000-0005-0000-0000-0000D7D20000}"/>
    <cellStyle name="Total 4 5" xfId="17950" xr:uid="{00000000-0005-0000-0000-0000D8D20000}"/>
    <cellStyle name="Total 4 5 2" xfId="44697" xr:uid="{00000000-0005-0000-0000-0000D9D20000}"/>
    <cellStyle name="Total 4 6" xfId="27310" xr:uid="{00000000-0005-0000-0000-0000DAD20000}"/>
    <cellStyle name="Warning Text" xfId="462" xr:uid="{00000000-0005-0000-0000-0000DBD20000}"/>
  </cellStyles>
  <dxfs count="808">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b/>
        <color theme="0"/>
      </font>
      <fill>
        <patternFill patternType="solid">
          <fgColor rgb="FFFF0000"/>
          <bgColor rgb="FFFF0000"/>
        </patternFill>
      </fill>
    </dxf>
    <dxf>
      <font>
        <b/>
        <color rgb="FF548DD4"/>
      </font>
      <fill>
        <patternFill patternType="solid">
          <fgColor rgb="FFB8CCE4"/>
          <bgColor rgb="FFB8CCE4"/>
        </patternFill>
      </fill>
    </dxf>
    <dxf>
      <font>
        <b/>
        <color rgb="FF17365D"/>
      </font>
      <fill>
        <patternFill patternType="solid">
          <fgColor rgb="FF548DD4"/>
          <bgColor rgb="FF548DD4"/>
        </patternFill>
      </fill>
    </dxf>
    <dxf>
      <font>
        <b/>
        <color theme="0"/>
      </font>
      <fill>
        <patternFill patternType="solid">
          <fgColor rgb="FF002060"/>
          <bgColor rgb="FF00206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b/>
        <color theme="0"/>
      </font>
      <fill>
        <patternFill patternType="solid">
          <fgColor rgb="FFFF0000"/>
          <bgColor rgb="FFFF0000"/>
        </patternFill>
      </fill>
    </dxf>
    <dxf>
      <font>
        <b/>
        <color rgb="FF548DD4"/>
      </font>
      <fill>
        <patternFill patternType="solid">
          <fgColor rgb="FFB8CCE4"/>
          <bgColor rgb="FFB8CCE4"/>
        </patternFill>
      </fill>
    </dxf>
    <dxf>
      <font>
        <b/>
        <color rgb="FF17365D"/>
      </font>
      <fill>
        <patternFill patternType="solid">
          <fgColor rgb="FF548DD4"/>
          <bgColor rgb="FF548DD4"/>
        </patternFill>
      </fill>
    </dxf>
    <dxf>
      <font>
        <b/>
        <color theme="0"/>
      </font>
      <fill>
        <patternFill patternType="solid">
          <fgColor rgb="FF002060"/>
          <bgColor rgb="FF00206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ill>
        <patternFill patternType="solid">
          <fgColor theme="0"/>
          <bgColor theme="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b/>
        <color theme="0"/>
      </font>
      <fill>
        <patternFill patternType="solid">
          <fgColor rgb="FFFF0000"/>
          <bgColor rgb="FFFF0000"/>
        </patternFill>
      </fill>
    </dxf>
    <dxf>
      <font>
        <b/>
        <color rgb="FF548DD4"/>
      </font>
      <fill>
        <patternFill patternType="solid">
          <fgColor rgb="FFB8CCE4"/>
          <bgColor rgb="FFB8CCE4"/>
        </patternFill>
      </fill>
    </dxf>
    <dxf>
      <font>
        <b/>
        <color rgb="FF17365D"/>
      </font>
      <fill>
        <patternFill patternType="solid">
          <fgColor rgb="FF548DD4"/>
          <bgColor rgb="FF548DD4"/>
        </patternFill>
      </fill>
    </dxf>
    <dxf>
      <font>
        <b/>
        <color theme="0"/>
      </font>
      <fill>
        <patternFill patternType="solid">
          <fgColor rgb="FF002060"/>
          <bgColor rgb="FF00206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ill>
        <patternFill patternType="solid">
          <fgColor theme="0"/>
          <bgColor theme="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b/>
        <color theme="0"/>
      </font>
      <fill>
        <patternFill patternType="solid">
          <fgColor rgb="FFFF0000"/>
          <bgColor rgb="FFFF0000"/>
        </patternFill>
      </fill>
    </dxf>
    <dxf>
      <font>
        <b/>
        <color rgb="FF548DD4"/>
      </font>
      <fill>
        <patternFill patternType="solid">
          <fgColor rgb="FFB8CCE4"/>
          <bgColor rgb="FFB8CCE4"/>
        </patternFill>
      </fill>
    </dxf>
    <dxf>
      <font>
        <b/>
        <color rgb="FF17365D"/>
      </font>
      <fill>
        <patternFill patternType="solid">
          <fgColor rgb="FF548DD4"/>
          <bgColor rgb="FF548DD4"/>
        </patternFill>
      </fill>
    </dxf>
    <dxf>
      <font>
        <b/>
        <color theme="0"/>
      </font>
      <fill>
        <patternFill patternType="solid">
          <fgColor rgb="FF002060"/>
          <bgColor rgb="FF00206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ill>
        <patternFill patternType="solid">
          <fgColor theme="0"/>
          <bgColor theme="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FF0000"/>
          <bgColor rgb="FFFF0000"/>
        </patternFill>
      </fill>
    </dxf>
    <dxf>
      <font>
        <b/>
        <color theme="0"/>
      </font>
      <fill>
        <patternFill patternType="solid">
          <fgColor rgb="FF002060"/>
          <bgColor rgb="FF00B05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b/>
        <color theme="0"/>
      </font>
      <fill>
        <patternFill patternType="solid">
          <fgColor rgb="FFFF0000"/>
          <bgColor rgb="FFFF0000"/>
        </patternFill>
      </fill>
    </dxf>
    <dxf>
      <font>
        <b/>
        <color rgb="FF548DD4"/>
      </font>
      <fill>
        <patternFill patternType="solid">
          <fgColor rgb="FFB8CCE4"/>
          <bgColor rgb="FFB8CCE4"/>
        </patternFill>
      </fill>
    </dxf>
    <dxf>
      <font>
        <b/>
        <color rgb="FF17365D"/>
      </font>
      <fill>
        <patternFill patternType="solid">
          <fgColor rgb="FF548DD4"/>
          <bgColor rgb="FF548DD4"/>
        </patternFill>
      </fill>
    </dxf>
    <dxf>
      <font>
        <b/>
        <color theme="0"/>
      </font>
      <fill>
        <patternFill patternType="solid">
          <fgColor rgb="FF002060"/>
          <bgColor rgb="FF00206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ill>
        <patternFill patternType="solid">
          <fgColor theme="0"/>
          <bgColor theme="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b/>
        <color theme="0"/>
      </font>
      <fill>
        <patternFill patternType="solid">
          <fgColor rgb="FFFF0000"/>
          <bgColor rgb="FFFF0000"/>
        </patternFill>
      </fill>
    </dxf>
    <dxf>
      <font>
        <b/>
        <color rgb="FF548DD4"/>
      </font>
      <fill>
        <patternFill patternType="solid">
          <fgColor rgb="FFB8CCE4"/>
          <bgColor rgb="FFB8CCE4"/>
        </patternFill>
      </fill>
    </dxf>
    <dxf>
      <font>
        <b/>
        <color rgb="FF17365D"/>
      </font>
      <fill>
        <patternFill patternType="solid">
          <fgColor rgb="FF548DD4"/>
          <bgColor rgb="FF548DD4"/>
        </patternFill>
      </fill>
    </dxf>
    <dxf>
      <font>
        <b/>
        <color theme="0"/>
      </font>
      <fill>
        <patternFill patternType="solid">
          <fgColor rgb="FF002060"/>
          <bgColor rgb="FF00206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ill>
        <patternFill patternType="solid">
          <fgColor theme="0"/>
          <bgColor theme="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b/>
        <color theme="0"/>
      </font>
      <fill>
        <patternFill patternType="solid">
          <fgColor rgb="FFFF0000"/>
          <bgColor rgb="FFFF000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ill>
        <patternFill patternType="solid">
          <fgColor rgb="FFFF0000"/>
          <bgColor rgb="FFFF0000"/>
        </patternFill>
      </fill>
    </dxf>
    <dxf>
      <fill>
        <patternFill patternType="solid">
          <fgColor rgb="FFFFFF00"/>
          <bgColor rgb="FFFFFF0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b/>
        <color theme="0"/>
      </font>
      <fill>
        <patternFill patternType="solid">
          <fgColor rgb="FFFF0000"/>
          <bgColor rgb="FFFF0000"/>
        </patternFill>
      </fill>
    </dxf>
    <dxf>
      <font>
        <b/>
        <color rgb="FF548DD4"/>
      </font>
      <fill>
        <patternFill patternType="solid">
          <fgColor rgb="FFB8CCE4"/>
          <bgColor rgb="FFB8CCE4"/>
        </patternFill>
      </fill>
    </dxf>
    <dxf>
      <font>
        <b/>
        <color rgb="FF17365D"/>
      </font>
      <fill>
        <patternFill patternType="solid">
          <fgColor rgb="FF548DD4"/>
          <bgColor rgb="FF548DD4"/>
        </patternFill>
      </fill>
    </dxf>
    <dxf>
      <font>
        <b/>
        <color theme="0"/>
      </font>
      <fill>
        <patternFill patternType="solid">
          <fgColor rgb="FF002060"/>
          <bgColor rgb="FF00206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ill>
        <patternFill patternType="solid">
          <fgColor theme="0"/>
          <bgColor theme="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FF0000"/>
          <bgColor rgb="FFFF0000"/>
        </patternFill>
      </fill>
    </dxf>
    <dxf>
      <font>
        <b/>
        <color theme="0"/>
      </font>
      <fill>
        <patternFill patternType="solid">
          <fgColor rgb="FF002060"/>
          <bgColor rgb="FF00B05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ill>
        <patternFill patternType="solid">
          <fgColor rgb="FFFF0000"/>
          <bgColor rgb="FFFF0000"/>
        </patternFill>
      </fill>
    </dxf>
    <dxf>
      <fill>
        <patternFill patternType="solid">
          <fgColor rgb="FFFFFF00"/>
          <bgColor rgb="FFFFFF00"/>
        </patternFill>
      </fill>
    </dxf>
    <dxf>
      <font>
        <b/>
        <color theme="0"/>
      </font>
      <fill>
        <patternFill patternType="solid">
          <fgColor rgb="FFFF0000"/>
          <bgColor rgb="FFFF000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b/>
        <color theme="0"/>
      </font>
      <fill>
        <patternFill patternType="solid">
          <fgColor rgb="FFFF0000"/>
          <bgColor rgb="FFFF0000"/>
        </patternFill>
      </fill>
    </dxf>
    <dxf>
      <font>
        <b/>
        <color rgb="FF548DD4"/>
      </font>
      <fill>
        <patternFill patternType="solid">
          <fgColor rgb="FFB8CCE4"/>
          <bgColor rgb="FFB8CCE4"/>
        </patternFill>
      </fill>
    </dxf>
    <dxf>
      <font>
        <b/>
        <color rgb="FF17365D"/>
      </font>
      <fill>
        <patternFill patternType="solid">
          <fgColor rgb="FF548DD4"/>
          <bgColor rgb="FF548DD4"/>
        </patternFill>
      </fill>
    </dxf>
    <dxf>
      <font>
        <b/>
        <color theme="0"/>
      </font>
      <fill>
        <patternFill patternType="solid">
          <fgColor rgb="FF002060"/>
          <bgColor rgb="FF00206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ill>
        <patternFill patternType="solid">
          <fgColor theme="0"/>
          <bgColor theme="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FF0000"/>
          <bgColor rgb="FFFF0000"/>
        </patternFill>
      </fill>
    </dxf>
    <dxf>
      <font>
        <b/>
        <color theme="0"/>
      </font>
      <fill>
        <patternFill patternType="solid">
          <fgColor rgb="FF002060"/>
          <bgColor rgb="FF00B05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FF0000"/>
          <bgColor rgb="FFFF0000"/>
        </patternFill>
      </fill>
    </dxf>
    <dxf>
      <font>
        <b/>
        <color theme="0"/>
      </font>
      <fill>
        <patternFill patternType="solid">
          <fgColor rgb="FF002060"/>
          <bgColor rgb="FF00B05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FF0000"/>
          <bgColor rgb="FFFF000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b/>
        <color theme="0"/>
      </font>
      <fill>
        <patternFill patternType="solid">
          <fgColor rgb="FF002060"/>
          <bgColor rgb="FF00B05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FF0000"/>
          <bgColor rgb="FFFF000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b/>
        <color theme="0"/>
      </font>
      <fill>
        <patternFill patternType="solid">
          <fgColor rgb="FF002060"/>
          <bgColor rgb="FF00B05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b/>
        <color theme="0"/>
      </font>
      <fill>
        <patternFill patternType="solid">
          <fgColor rgb="FFFF0000"/>
          <bgColor rgb="FFFF0000"/>
        </patternFill>
      </fill>
    </dxf>
    <dxf>
      <font>
        <b/>
        <color rgb="FF548DD4"/>
      </font>
      <fill>
        <patternFill patternType="solid">
          <fgColor rgb="FFB8CCE4"/>
          <bgColor rgb="FFB8CCE4"/>
        </patternFill>
      </fill>
    </dxf>
    <dxf>
      <font>
        <b/>
        <color rgb="FF17365D"/>
      </font>
      <fill>
        <patternFill patternType="solid">
          <fgColor rgb="FF548DD4"/>
          <bgColor rgb="FF548DD4"/>
        </patternFill>
      </fill>
    </dxf>
    <dxf>
      <font>
        <b/>
        <color theme="0"/>
      </font>
      <fill>
        <patternFill patternType="solid">
          <fgColor rgb="FF002060"/>
          <bgColor rgb="FF00206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FF0000"/>
          <bgColor rgb="FFFF0000"/>
        </patternFill>
      </fill>
    </dxf>
    <dxf>
      <font>
        <b/>
        <color theme="0"/>
      </font>
      <fill>
        <patternFill patternType="solid">
          <fgColor rgb="FF002060"/>
          <bgColor rgb="FF00B05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FF0000"/>
          <bgColor rgb="FFFF0000"/>
        </patternFill>
      </fill>
    </dxf>
    <dxf>
      <font>
        <b/>
        <color theme="0"/>
      </font>
      <fill>
        <patternFill patternType="solid">
          <fgColor rgb="FF002060"/>
          <bgColor rgb="FF00B05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FF0000"/>
          <bgColor rgb="FFFF0000"/>
        </patternFill>
      </fill>
    </dxf>
    <dxf>
      <font>
        <b/>
        <color theme="0"/>
      </font>
      <fill>
        <patternFill patternType="solid">
          <fgColor rgb="FF002060"/>
          <bgColor rgb="FF00B05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theme="0"/>
      </font>
      <fill>
        <patternFill patternType="solid">
          <fgColor rgb="FFFF0000"/>
          <bgColor rgb="FFFF000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ill>
        <patternFill patternType="solid">
          <fgColor rgb="FFFF0000"/>
          <bgColor rgb="FFFF0000"/>
        </patternFill>
      </fill>
    </dxf>
    <dxf>
      <fill>
        <patternFill patternType="solid">
          <fgColor rgb="FFFFFF00"/>
          <bgColor rgb="FFFFFF0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b/>
        <color theme="0"/>
      </font>
      <fill>
        <patternFill patternType="solid">
          <fgColor rgb="FFFF0000"/>
          <bgColor rgb="FFFF000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FF0000"/>
          <bgColor rgb="FFFF0000"/>
        </patternFill>
      </fill>
    </dxf>
    <dxf>
      <font>
        <b/>
        <color theme="0"/>
      </font>
      <fill>
        <patternFill patternType="solid">
          <fgColor rgb="FF002060"/>
          <bgColor rgb="FF00B05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FF0000"/>
          <bgColor rgb="FFFF0000"/>
        </patternFill>
      </fill>
    </dxf>
    <dxf>
      <font>
        <b/>
        <color theme="0"/>
      </font>
      <fill>
        <patternFill patternType="solid">
          <fgColor rgb="FF002060"/>
          <bgColor rgb="FF00B05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b/>
        <color rgb="FF548DD4"/>
      </font>
      <fill>
        <patternFill patternType="solid">
          <fgColor rgb="FFB8CCE4"/>
          <bgColor rgb="FFFFC000"/>
        </patternFill>
      </fill>
    </dxf>
    <dxf>
      <font>
        <b/>
        <color rgb="FF17365D"/>
      </font>
      <fill>
        <patternFill patternType="solid">
          <fgColor rgb="FF548DD4"/>
          <bgColor rgb="FFFFFF00"/>
        </patternFill>
      </fill>
    </dxf>
    <dxf>
      <font>
        <b/>
        <color theme="0"/>
      </font>
      <fill>
        <patternFill patternType="solid">
          <fgColor rgb="FF002060"/>
          <bgColor rgb="FF00B050"/>
        </patternFill>
      </fill>
    </dxf>
    <dxf>
      <fill>
        <patternFill patternType="solid">
          <fgColor rgb="FFFF0000"/>
          <bgColor rgb="FFFF0000"/>
        </patternFill>
      </fill>
    </dxf>
    <dxf>
      <fill>
        <patternFill patternType="solid">
          <fgColor rgb="FFFFFF00"/>
          <bgColor rgb="FFFFFF00"/>
        </patternFill>
      </fill>
    </dxf>
    <dxf>
      <font>
        <color theme="0"/>
      </font>
      <fill>
        <patternFill patternType="solid">
          <fgColor rgb="FFFF0000"/>
          <bgColor rgb="FFFF0000"/>
        </patternFill>
      </fill>
    </dxf>
    <dxf>
      <font>
        <color rgb="FF006100"/>
      </font>
      <fill>
        <patternFill patternType="solid">
          <fgColor rgb="FFC6EFCE"/>
          <bgColor rgb="FFC6EFCE"/>
        </patternFill>
      </fill>
    </dxf>
    <dxf>
      <font>
        <color theme="0"/>
      </font>
      <fill>
        <patternFill patternType="solid">
          <fgColor rgb="FF7030A0"/>
          <bgColor rgb="FF7030A0"/>
        </patternFill>
      </fill>
    </dxf>
    <dxf>
      <font>
        <b/>
        <color theme="0"/>
      </font>
      <fill>
        <patternFill patternType="solid">
          <fgColor rgb="FFFF0000"/>
          <bgColor rgb="FFFF0000"/>
        </patternFill>
      </fill>
    </dxf>
    <dxf>
      <font>
        <b/>
        <color rgb="FF548DD4"/>
      </font>
      <fill>
        <patternFill patternType="solid">
          <fgColor rgb="FFB8CCE4"/>
          <bgColor rgb="FFB8CCE4"/>
        </patternFill>
      </fill>
    </dxf>
    <dxf>
      <font>
        <b/>
        <color rgb="FF17365D"/>
      </font>
      <fill>
        <patternFill patternType="solid">
          <fgColor rgb="FF548DD4"/>
          <bgColor rgb="FF548DD4"/>
        </patternFill>
      </fill>
    </dxf>
    <dxf>
      <font>
        <b/>
        <color theme="0"/>
      </font>
      <fill>
        <patternFill patternType="solid">
          <fgColor rgb="FF002060"/>
          <bgColor rgb="FF002060"/>
        </patternFill>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solid">
          <fgColor rgb="FF00B0F0"/>
          <bgColor rgb="FF00B0F0"/>
        </patternFill>
      </fill>
    </dxf>
  </dxfs>
  <tableStyles count="0" defaultTableStyle="TableStyleMedium2" defaultPivotStyle="PivotStyleLight16"/>
  <colors>
    <mruColors>
      <color rgb="FFFF6699"/>
      <color rgb="FFFF9966"/>
      <color rgb="FFFF6600"/>
      <color rgb="FF000000"/>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autoTitleDeleted val="1"/>
    <c:plotArea>
      <c:layout/>
      <c:pieChart>
        <c:varyColors val="1"/>
        <c:ser>
          <c:idx val="0"/>
          <c:order val="0"/>
          <c:tx>
            <c:strRef>
              <c:f>' ESTADO A DIC 2018'!$R$4</c:f>
              <c:strCache>
                <c:ptCount val="1"/>
                <c:pt idx="0">
                  <c:v>Planeacion </c:v>
                </c:pt>
              </c:strCache>
            </c:strRef>
          </c:tx>
          <c:dPt>
            <c:idx val="0"/>
            <c:bubble3D val="0"/>
            <c:spPr>
              <a:solidFill>
                <a:srgbClr val="00B050"/>
              </a:solidFill>
            </c:spPr>
            <c:extLst>
              <c:ext xmlns:c16="http://schemas.microsoft.com/office/drawing/2014/chart" uri="{C3380CC4-5D6E-409C-BE32-E72D297353CC}">
                <c16:uniqueId val="{00000001-461E-4FDA-9BE0-7BCA294660BE}"/>
              </c:ext>
            </c:extLst>
          </c:dPt>
          <c:dLbls>
            <c:spPr>
              <a:noFill/>
              <a:ln>
                <a:noFill/>
              </a:ln>
              <a:effectLst/>
            </c:spPr>
            <c:showLegendKey val="0"/>
            <c:showVal val="1"/>
            <c:showCatName val="0"/>
            <c:showSerName val="0"/>
            <c:showPercent val="0"/>
            <c:showBubbleSize val="0"/>
            <c:showLeaderLines val="1"/>
            <c:extLst>
              <c:ext xmlns:c15="http://schemas.microsoft.com/office/drawing/2012/chart" uri="{CE6537A1-D6FC-4f65-9D91-7224C49458BB}"/>
            </c:extLst>
          </c:dLbls>
          <c:cat>
            <c:strRef>
              <c:f>' ESTADO A DIC 2018'!$S$3:$U$3</c:f>
              <c:strCache>
                <c:ptCount val="3"/>
                <c:pt idx="0">
                  <c:v>Alto</c:v>
                </c:pt>
                <c:pt idx="1">
                  <c:v>Medio</c:v>
                </c:pt>
                <c:pt idx="2">
                  <c:v>Bajo</c:v>
                </c:pt>
              </c:strCache>
            </c:strRef>
          </c:cat>
          <c:val>
            <c:numRef>
              <c:f>' ESTADO A DIC 2018'!$S$4:$U$4</c:f>
              <c:numCache>
                <c:formatCode>0%</c:formatCode>
                <c:ptCount val="3"/>
                <c:pt idx="0">
                  <c:v>0.42105263157894735</c:v>
                </c:pt>
                <c:pt idx="1">
                  <c:v>0.26315789473684209</c:v>
                </c:pt>
                <c:pt idx="2">
                  <c:v>0.31578947368421051</c:v>
                </c:pt>
              </c:numCache>
            </c:numRef>
          </c:val>
          <c:extLst>
            <c:ext xmlns:c16="http://schemas.microsoft.com/office/drawing/2014/chart" uri="{C3380CC4-5D6E-409C-BE32-E72D297353CC}">
              <c16:uniqueId val="{00000002-461E-4FDA-9BE0-7BCA294660BE}"/>
            </c:ext>
          </c:extLst>
        </c:ser>
        <c:dLbls>
          <c:showLegendKey val="0"/>
          <c:showVal val="0"/>
          <c:showCatName val="0"/>
          <c:showSerName val="0"/>
          <c:showPercent val="0"/>
          <c:showBubbleSize val="0"/>
          <c:showLeaderLines val="1"/>
        </c:dLbls>
        <c:firstSliceAng val="0"/>
      </c:pieChart>
      <c:spPr>
        <a:solidFill>
          <a:srgbClr val="FFFFFF"/>
        </a:solidFill>
      </c:spPr>
    </c:plotArea>
    <c:legend>
      <c:legendPos val="b"/>
      <c:overlay val="0"/>
      <c:txPr>
        <a:bodyPr/>
        <a:lstStyle/>
        <a:p>
          <a:pPr lvl="0">
            <a:defRPr sz="900" b="0" i="0">
              <a:solidFill>
                <a:srgbClr val="595959"/>
              </a:solidFill>
              <a:latin typeface="+mn-lt"/>
            </a:defRPr>
          </a:pPr>
          <a:endParaRPr lang="en-US"/>
        </a:p>
      </c:txPr>
    </c:legend>
    <c:plotVisOnly val="1"/>
    <c:dispBlanksAs val="zero"/>
    <c:showDLblsOverMax val="1"/>
  </c:chart>
  <c:spPr>
    <a:solidFill>
      <a:schemeClr val="lt1"/>
    </a:solidFill>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autoTitleDeleted val="1"/>
    <c:plotArea>
      <c:layout/>
      <c:pieChart>
        <c:varyColors val="1"/>
        <c:ser>
          <c:idx val="0"/>
          <c:order val="0"/>
          <c:tx>
            <c:strRef>
              <c:f>' ESTADO A DIC 2018'!$R$5</c:f>
              <c:strCache>
                <c:ptCount val="1"/>
                <c:pt idx="0">
                  <c:v>Administrativa y financiera</c:v>
                </c:pt>
              </c:strCache>
            </c:strRef>
          </c:tx>
          <c:dPt>
            <c:idx val="0"/>
            <c:bubble3D val="0"/>
            <c:spPr>
              <a:solidFill>
                <a:srgbClr val="00B050"/>
              </a:solidFill>
            </c:spPr>
            <c:extLst>
              <c:ext xmlns:c16="http://schemas.microsoft.com/office/drawing/2014/chart" uri="{C3380CC4-5D6E-409C-BE32-E72D297353CC}">
                <c16:uniqueId val="{00000001-7193-4573-BEFF-42682970B4EF}"/>
              </c:ext>
            </c:extLst>
          </c:dPt>
          <c:dLbls>
            <c:spPr>
              <a:noFill/>
              <a:ln>
                <a:noFill/>
              </a:ln>
              <a:effectLst/>
            </c:spPr>
            <c:showLegendKey val="0"/>
            <c:showVal val="1"/>
            <c:showCatName val="0"/>
            <c:showSerName val="0"/>
            <c:showPercent val="0"/>
            <c:showBubbleSize val="0"/>
            <c:showLeaderLines val="1"/>
            <c:extLst>
              <c:ext xmlns:c15="http://schemas.microsoft.com/office/drawing/2012/chart" uri="{CE6537A1-D6FC-4f65-9D91-7224C49458BB}"/>
            </c:extLst>
          </c:dLbls>
          <c:cat>
            <c:strRef>
              <c:f>' ESTADO A DIC 2018'!$S$3:$U$3</c:f>
              <c:strCache>
                <c:ptCount val="3"/>
                <c:pt idx="0">
                  <c:v>Alto</c:v>
                </c:pt>
                <c:pt idx="1">
                  <c:v>Medio</c:v>
                </c:pt>
                <c:pt idx="2">
                  <c:v>Bajo</c:v>
                </c:pt>
              </c:strCache>
            </c:strRef>
          </c:cat>
          <c:val>
            <c:numRef>
              <c:f>' ESTADO A DIC 2018'!$S$5:$U$5</c:f>
              <c:numCache>
                <c:formatCode>0%</c:formatCode>
                <c:ptCount val="3"/>
                <c:pt idx="0">
                  <c:v>0.3125</c:v>
                </c:pt>
                <c:pt idx="1">
                  <c:v>0.59375</c:v>
                </c:pt>
                <c:pt idx="2">
                  <c:v>9.375E-2</c:v>
                </c:pt>
              </c:numCache>
            </c:numRef>
          </c:val>
          <c:extLst>
            <c:ext xmlns:c16="http://schemas.microsoft.com/office/drawing/2014/chart" uri="{C3380CC4-5D6E-409C-BE32-E72D297353CC}">
              <c16:uniqueId val="{00000002-7193-4573-BEFF-42682970B4EF}"/>
            </c:ext>
          </c:extLst>
        </c:ser>
        <c:dLbls>
          <c:showLegendKey val="0"/>
          <c:showVal val="0"/>
          <c:showCatName val="0"/>
          <c:showSerName val="0"/>
          <c:showPercent val="0"/>
          <c:showBubbleSize val="0"/>
          <c:showLeaderLines val="1"/>
        </c:dLbls>
        <c:firstSliceAng val="0"/>
      </c:pieChart>
      <c:spPr>
        <a:solidFill>
          <a:srgbClr val="FFFFFF"/>
        </a:solidFill>
      </c:spPr>
    </c:plotArea>
    <c:legend>
      <c:legendPos val="b"/>
      <c:overlay val="0"/>
      <c:txPr>
        <a:bodyPr/>
        <a:lstStyle/>
        <a:p>
          <a:pPr lvl="0">
            <a:defRPr sz="900" b="0" i="0">
              <a:solidFill>
                <a:srgbClr val="595959"/>
              </a:solidFill>
              <a:latin typeface="+mn-lt"/>
            </a:defRPr>
          </a:pPr>
          <a:endParaRPr lang="en-US"/>
        </a:p>
      </c:txPr>
    </c:legend>
    <c:plotVisOnly val="1"/>
    <c:dispBlanksAs val="zero"/>
    <c:showDLblsOverMax val="1"/>
  </c:chart>
  <c:spPr>
    <a:solidFill>
      <a:schemeClr val="lt1"/>
    </a:solidFill>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autoTitleDeleted val="1"/>
    <c:plotArea>
      <c:layout/>
      <c:pieChart>
        <c:varyColors val="1"/>
        <c:ser>
          <c:idx val="0"/>
          <c:order val="0"/>
          <c:tx>
            <c:strRef>
              <c:f>' ESTADO A DIC 2018'!$R$6</c:f>
              <c:strCache>
                <c:ptCount val="1"/>
                <c:pt idx="0">
                  <c:v>Jurídica</c:v>
                </c:pt>
              </c:strCache>
            </c:strRef>
          </c:tx>
          <c:dPt>
            <c:idx val="0"/>
            <c:bubble3D val="0"/>
            <c:spPr>
              <a:solidFill>
                <a:srgbClr val="00B050"/>
              </a:solidFill>
            </c:spPr>
            <c:extLst>
              <c:ext xmlns:c16="http://schemas.microsoft.com/office/drawing/2014/chart" uri="{C3380CC4-5D6E-409C-BE32-E72D297353CC}">
                <c16:uniqueId val="{00000001-9BF5-4423-A4BC-3522051D5E3B}"/>
              </c:ext>
            </c:extLst>
          </c:dPt>
          <c:dLbls>
            <c:spPr>
              <a:noFill/>
              <a:ln>
                <a:noFill/>
              </a:ln>
              <a:effectLst/>
            </c:spPr>
            <c:showLegendKey val="0"/>
            <c:showVal val="1"/>
            <c:showCatName val="0"/>
            <c:showSerName val="0"/>
            <c:showPercent val="0"/>
            <c:showBubbleSize val="0"/>
            <c:showLeaderLines val="1"/>
            <c:extLst>
              <c:ext xmlns:c15="http://schemas.microsoft.com/office/drawing/2012/chart" uri="{CE6537A1-D6FC-4f65-9D91-7224C49458BB}"/>
            </c:extLst>
          </c:dLbls>
          <c:cat>
            <c:strRef>
              <c:f>' ESTADO A DIC 2018'!$S$3:$U$3</c:f>
              <c:strCache>
                <c:ptCount val="3"/>
                <c:pt idx="0">
                  <c:v>Alto</c:v>
                </c:pt>
                <c:pt idx="1">
                  <c:v>Medio</c:v>
                </c:pt>
                <c:pt idx="2">
                  <c:v>Bajo</c:v>
                </c:pt>
              </c:strCache>
            </c:strRef>
          </c:cat>
          <c:val>
            <c:numRef>
              <c:f>' ESTADO A DIC 2018'!$S$6:$U$6</c:f>
              <c:numCache>
                <c:formatCode>0%</c:formatCode>
                <c:ptCount val="3"/>
                <c:pt idx="0">
                  <c:v>0.54545454545454541</c:v>
                </c:pt>
                <c:pt idx="1">
                  <c:v>9.0909090909090912E-2</c:v>
                </c:pt>
                <c:pt idx="2">
                  <c:v>0.36363636363636365</c:v>
                </c:pt>
              </c:numCache>
            </c:numRef>
          </c:val>
          <c:extLst>
            <c:ext xmlns:c16="http://schemas.microsoft.com/office/drawing/2014/chart" uri="{C3380CC4-5D6E-409C-BE32-E72D297353CC}">
              <c16:uniqueId val="{00000002-9BF5-4423-A4BC-3522051D5E3B}"/>
            </c:ext>
          </c:extLst>
        </c:ser>
        <c:dLbls>
          <c:showLegendKey val="0"/>
          <c:showVal val="0"/>
          <c:showCatName val="0"/>
          <c:showSerName val="0"/>
          <c:showPercent val="0"/>
          <c:showBubbleSize val="0"/>
          <c:showLeaderLines val="1"/>
        </c:dLbls>
        <c:firstSliceAng val="0"/>
      </c:pieChart>
      <c:spPr>
        <a:solidFill>
          <a:srgbClr val="FFFFFF"/>
        </a:solidFill>
      </c:spPr>
    </c:plotArea>
    <c:legend>
      <c:legendPos val="b"/>
      <c:overlay val="0"/>
      <c:txPr>
        <a:bodyPr/>
        <a:lstStyle/>
        <a:p>
          <a:pPr lvl="0">
            <a:defRPr sz="900" b="0" i="0">
              <a:solidFill>
                <a:srgbClr val="595959"/>
              </a:solidFill>
              <a:latin typeface="+mn-lt"/>
            </a:defRPr>
          </a:pPr>
          <a:endParaRPr lang="en-US"/>
        </a:p>
      </c:txPr>
    </c:legend>
    <c:plotVisOnly val="1"/>
    <c:dispBlanksAs val="zero"/>
    <c:showDLblsOverMax val="1"/>
  </c:chart>
  <c:spPr>
    <a:solidFill>
      <a:schemeClr val="lt1"/>
    </a:solidFill>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autoTitleDeleted val="1"/>
    <c:plotArea>
      <c:layout/>
      <c:pieChart>
        <c:varyColors val="1"/>
        <c:ser>
          <c:idx val="0"/>
          <c:order val="0"/>
          <c:tx>
            <c:strRef>
              <c:f>' ESTADO A DIC 2018'!$R$7</c:f>
              <c:strCache>
                <c:ptCount val="1"/>
                <c:pt idx="0">
                  <c:v>Dotación </c:v>
                </c:pt>
              </c:strCache>
            </c:strRef>
          </c:tx>
          <c:dPt>
            <c:idx val="0"/>
            <c:bubble3D val="0"/>
            <c:spPr>
              <a:solidFill>
                <a:srgbClr val="00B050"/>
              </a:solidFill>
            </c:spPr>
            <c:extLst>
              <c:ext xmlns:c16="http://schemas.microsoft.com/office/drawing/2014/chart" uri="{C3380CC4-5D6E-409C-BE32-E72D297353CC}">
                <c16:uniqueId val="{00000001-D3FB-4E43-A869-644C5EB0F22D}"/>
              </c:ext>
            </c:extLst>
          </c:dPt>
          <c:dLbls>
            <c:spPr>
              <a:noFill/>
              <a:ln>
                <a:noFill/>
              </a:ln>
              <a:effectLst/>
            </c:spPr>
            <c:showLegendKey val="0"/>
            <c:showVal val="1"/>
            <c:showCatName val="0"/>
            <c:showSerName val="0"/>
            <c:showPercent val="0"/>
            <c:showBubbleSize val="0"/>
            <c:showLeaderLines val="1"/>
            <c:extLst>
              <c:ext xmlns:c15="http://schemas.microsoft.com/office/drawing/2012/chart" uri="{CE6537A1-D6FC-4f65-9D91-7224C49458BB}"/>
            </c:extLst>
          </c:dLbls>
          <c:cat>
            <c:strRef>
              <c:f>' ESTADO A DIC 2018'!$S$3:$U$3</c:f>
              <c:strCache>
                <c:ptCount val="3"/>
                <c:pt idx="0">
                  <c:v>Alto</c:v>
                </c:pt>
                <c:pt idx="1">
                  <c:v>Medio</c:v>
                </c:pt>
                <c:pt idx="2">
                  <c:v>Bajo</c:v>
                </c:pt>
              </c:strCache>
            </c:strRef>
          </c:cat>
          <c:val>
            <c:numRef>
              <c:f>' ESTADO A DIC 2018'!$S$7:$U$7</c:f>
              <c:numCache>
                <c:formatCode>0%</c:formatCode>
                <c:ptCount val="3"/>
                <c:pt idx="0">
                  <c:v>0.25</c:v>
                </c:pt>
                <c:pt idx="1">
                  <c:v>0.75</c:v>
                </c:pt>
                <c:pt idx="2">
                  <c:v>0</c:v>
                </c:pt>
              </c:numCache>
            </c:numRef>
          </c:val>
          <c:extLst>
            <c:ext xmlns:c16="http://schemas.microsoft.com/office/drawing/2014/chart" uri="{C3380CC4-5D6E-409C-BE32-E72D297353CC}">
              <c16:uniqueId val="{00000002-D3FB-4E43-A869-644C5EB0F22D}"/>
            </c:ext>
          </c:extLst>
        </c:ser>
        <c:dLbls>
          <c:showLegendKey val="0"/>
          <c:showVal val="0"/>
          <c:showCatName val="0"/>
          <c:showSerName val="0"/>
          <c:showPercent val="0"/>
          <c:showBubbleSize val="0"/>
          <c:showLeaderLines val="1"/>
        </c:dLbls>
        <c:firstSliceAng val="0"/>
      </c:pieChart>
      <c:spPr>
        <a:solidFill>
          <a:srgbClr val="FFFFFF"/>
        </a:solidFill>
      </c:spPr>
    </c:plotArea>
    <c:legend>
      <c:legendPos val="b"/>
      <c:overlay val="0"/>
      <c:txPr>
        <a:bodyPr/>
        <a:lstStyle/>
        <a:p>
          <a:pPr lvl="0">
            <a:defRPr sz="900" b="0" i="0">
              <a:solidFill>
                <a:srgbClr val="595959"/>
              </a:solidFill>
              <a:latin typeface="+mn-lt"/>
            </a:defRPr>
          </a:pPr>
          <a:endParaRPr lang="en-US"/>
        </a:p>
      </c:txPr>
    </c:legend>
    <c:plotVisOnly val="1"/>
    <c:dispBlanksAs val="zero"/>
    <c:showDLblsOverMax val="1"/>
  </c:chart>
  <c:spPr>
    <a:solidFill>
      <a:schemeClr val="lt1"/>
    </a:solidFill>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autoTitleDeleted val="1"/>
    <c:plotArea>
      <c:layout/>
      <c:pieChart>
        <c:varyColors val="1"/>
        <c:ser>
          <c:idx val="0"/>
          <c:order val="0"/>
          <c:tx>
            <c:strRef>
              <c:f>' ESTADO A DIC 2018'!$R$8</c:f>
              <c:strCache>
                <c:ptCount val="1"/>
                <c:pt idx="0">
                  <c:v>Poblacional</c:v>
                </c:pt>
              </c:strCache>
            </c:strRef>
          </c:tx>
          <c:dPt>
            <c:idx val="0"/>
            <c:bubble3D val="0"/>
            <c:spPr>
              <a:solidFill>
                <a:srgbClr val="00B050"/>
              </a:solidFill>
            </c:spPr>
            <c:extLst>
              <c:ext xmlns:c16="http://schemas.microsoft.com/office/drawing/2014/chart" uri="{C3380CC4-5D6E-409C-BE32-E72D297353CC}">
                <c16:uniqueId val="{00000001-1200-465E-B55C-E85854087006}"/>
              </c:ext>
            </c:extLst>
          </c:dPt>
          <c:dLbls>
            <c:spPr>
              <a:noFill/>
              <a:ln>
                <a:noFill/>
              </a:ln>
              <a:effectLst/>
            </c:spPr>
            <c:showLegendKey val="0"/>
            <c:showVal val="1"/>
            <c:showCatName val="0"/>
            <c:showSerName val="0"/>
            <c:showPercent val="0"/>
            <c:showBubbleSize val="0"/>
            <c:showLeaderLines val="1"/>
            <c:extLst>
              <c:ext xmlns:c15="http://schemas.microsoft.com/office/drawing/2012/chart" uri="{CE6537A1-D6FC-4f65-9D91-7224C49458BB}"/>
            </c:extLst>
          </c:dLbls>
          <c:cat>
            <c:strRef>
              <c:f>' ESTADO A DIC 2018'!$S$3:$U$3</c:f>
              <c:strCache>
                <c:ptCount val="3"/>
                <c:pt idx="0">
                  <c:v>Alto</c:v>
                </c:pt>
                <c:pt idx="1">
                  <c:v>Medio</c:v>
                </c:pt>
                <c:pt idx="2">
                  <c:v>Bajo</c:v>
                </c:pt>
              </c:strCache>
            </c:strRef>
          </c:cat>
          <c:val>
            <c:numRef>
              <c:f>' ESTADO A DIC 2018'!$S$8:$U$8</c:f>
              <c:numCache>
                <c:formatCode>0%</c:formatCode>
                <c:ptCount val="3"/>
                <c:pt idx="0">
                  <c:v>0.33333333333333331</c:v>
                </c:pt>
                <c:pt idx="1">
                  <c:v>0.66666666666666663</c:v>
                </c:pt>
                <c:pt idx="2">
                  <c:v>0</c:v>
                </c:pt>
              </c:numCache>
            </c:numRef>
          </c:val>
          <c:extLst>
            <c:ext xmlns:c16="http://schemas.microsoft.com/office/drawing/2014/chart" uri="{C3380CC4-5D6E-409C-BE32-E72D297353CC}">
              <c16:uniqueId val="{00000002-1200-465E-B55C-E85854087006}"/>
            </c:ext>
          </c:extLst>
        </c:ser>
        <c:dLbls>
          <c:showLegendKey val="0"/>
          <c:showVal val="0"/>
          <c:showCatName val="0"/>
          <c:showSerName val="0"/>
          <c:showPercent val="0"/>
          <c:showBubbleSize val="0"/>
          <c:showLeaderLines val="1"/>
        </c:dLbls>
        <c:firstSliceAng val="0"/>
      </c:pieChart>
      <c:spPr>
        <a:solidFill>
          <a:srgbClr val="FFFFFF"/>
        </a:solidFill>
      </c:spPr>
    </c:plotArea>
    <c:legend>
      <c:legendPos val="b"/>
      <c:overlay val="0"/>
      <c:txPr>
        <a:bodyPr/>
        <a:lstStyle/>
        <a:p>
          <a:pPr lvl="0">
            <a:defRPr sz="900" b="0" i="0">
              <a:solidFill>
                <a:srgbClr val="595959"/>
              </a:solidFill>
              <a:latin typeface="+mn-lt"/>
            </a:defRPr>
          </a:pPr>
          <a:endParaRPr lang="en-US"/>
        </a:p>
      </c:txPr>
    </c:legend>
    <c:plotVisOnly val="1"/>
    <c:dispBlanksAs val="zero"/>
    <c:showDLblsOverMax val="1"/>
  </c:chart>
  <c:spPr>
    <a:solidFill>
      <a:schemeClr val="lt1"/>
    </a:solidFill>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autoTitleDeleted val="1"/>
    <c:plotArea>
      <c:layout/>
      <c:pieChart>
        <c:varyColors val="1"/>
        <c:ser>
          <c:idx val="0"/>
          <c:order val="0"/>
          <c:tx>
            <c:strRef>
              <c:f>' ESTADO A DIC 2018'!$R$9</c:f>
              <c:strCache>
                <c:ptCount val="1"/>
                <c:pt idx="0">
                  <c:v>Jefat. Comunicaciones</c:v>
                </c:pt>
              </c:strCache>
            </c:strRef>
          </c:tx>
          <c:dPt>
            <c:idx val="0"/>
            <c:bubble3D val="0"/>
            <c:spPr>
              <a:solidFill>
                <a:srgbClr val="00B050"/>
              </a:solidFill>
            </c:spPr>
            <c:extLst>
              <c:ext xmlns:c16="http://schemas.microsoft.com/office/drawing/2014/chart" uri="{C3380CC4-5D6E-409C-BE32-E72D297353CC}">
                <c16:uniqueId val="{00000001-A02C-4471-B917-DA301DDD2356}"/>
              </c:ext>
            </c:extLst>
          </c:dPt>
          <c:dLbls>
            <c:spPr>
              <a:noFill/>
              <a:ln>
                <a:noFill/>
              </a:ln>
              <a:effectLst/>
            </c:spPr>
            <c:showLegendKey val="0"/>
            <c:showVal val="1"/>
            <c:showCatName val="0"/>
            <c:showSerName val="0"/>
            <c:showPercent val="0"/>
            <c:showBubbleSize val="0"/>
            <c:showLeaderLines val="1"/>
            <c:extLst>
              <c:ext xmlns:c15="http://schemas.microsoft.com/office/drawing/2012/chart" uri="{CE6537A1-D6FC-4f65-9D91-7224C49458BB}"/>
            </c:extLst>
          </c:dLbls>
          <c:cat>
            <c:strRef>
              <c:f>' ESTADO A DIC 2018'!$S$3:$U$3</c:f>
              <c:strCache>
                <c:ptCount val="3"/>
                <c:pt idx="0">
                  <c:v>Alto</c:v>
                </c:pt>
                <c:pt idx="1">
                  <c:v>Medio</c:v>
                </c:pt>
                <c:pt idx="2">
                  <c:v>Bajo</c:v>
                </c:pt>
              </c:strCache>
            </c:strRef>
          </c:cat>
          <c:val>
            <c:numRef>
              <c:f>' ESTADO A DIC 2018'!$S$9:$U$9</c:f>
              <c:numCache>
                <c:formatCode>0%</c:formatCode>
                <c:ptCount val="3"/>
                <c:pt idx="0">
                  <c:v>0.125</c:v>
                </c:pt>
                <c:pt idx="1">
                  <c:v>0.25</c:v>
                </c:pt>
                <c:pt idx="2">
                  <c:v>0.625</c:v>
                </c:pt>
              </c:numCache>
            </c:numRef>
          </c:val>
          <c:extLst>
            <c:ext xmlns:c16="http://schemas.microsoft.com/office/drawing/2014/chart" uri="{C3380CC4-5D6E-409C-BE32-E72D297353CC}">
              <c16:uniqueId val="{00000002-A02C-4471-B917-DA301DDD2356}"/>
            </c:ext>
          </c:extLst>
        </c:ser>
        <c:dLbls>
          <c:showLegendKey val="0"/>
          <c:showVal val="0"/>
          <c:showCatName val="0"/>
          <c:showSerName val="0"/>
          <c:showPercent val="0"/>
          <c:showBubbleSize val="0"/>
          <c:showLeaderLines val="1"/>
        </c:dLbls>
        <c:firstSliceAng val="0"/>
      </c:pieChart>
      <c:spPr>
        <a:solidFill>
          <a:srgbClr val="FFFFFF"/>
        </a:solidFill>
      </c:spPr>
    </c:plotArea>
    <c:legend>
      <c:legendPos val="b"/>
      <c:overlay val="0"/>
      <c:txPr>
        <a:bodyPr/>
        <a:lstStyle/>
        <a:p>
          <a:pPr lvl="0">
            <a:defRPr sz="900" b="0" i="0">
              <a:solidFill>
                <a:srgbClr val="595959"/>
              </a:solidFill>
              <a:latin typeface="+mn-lt"/>
            </a:defRPr>
          </a:pPr>
          <a:endParaRPr lang="en-US"/>
        </a:p>
      </c:txPr>
    </c:legend>
    <c:plotVisOnly val="1"/>
    <c:dispBlanksAs val="zero"/>
    <c:showDLblsOverMax val="1"/>
  </c:chart>
  <c:spPr>
    <a:solidFill>
      <a:schemeClr val="lt1"/>
    </a:solidFill>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15.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733425</xdr:colOff>
      <xdr:row>0</xdr:row>
      <xdr:rowOff>0</xdr:rowOff>
    </xdr:from>
    <xdr:ext cx="704850" cy="590550"/>
    <xdr:pic>
      <xdr:nvPicPr>
        <xdr:cNvPr id="2" name="image2.jpg" descr="Macintosh HD:Users:juancarlosquiceno:Desktop:Diseños ISVIMED 2016:Logo Isvimed para Institucional-03.jpg" title="Imagen">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xfrm>
          <a:off x="733425" y="0"/>
          <a:ext cx="704850" cy="59055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733425</xdr:colOff>
      <xdr:row>0</xdr:row>
      <xdr:rowOff>0</xdr:rowOff>
    </xdr:from>
    <xdr:ext cx="704850" cy="590550"/>
    <xdr:pic>
      <xdr:nvPicPr>
        <xdr:cNvPr id="2" name="image2.jpg" descr="Macintosh HD:Users:juancarlosquiceno:Desktop:Diseños ISVIMED 2016:Logo Isvimed para Institucional-03.jpg" title="Imagen">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xfrm>
          <a:off x="733425" y="0"/>
          <a:ext cx="704850" cy="59055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733425</xdr:colOff>
      <xdr:row>0</xdr:row>
      <xdr:rowOff>0</xdr:rowOff>
    </xdr:from>
    <xdr:ext cx="704850" cy="590550"/>
    <xdr:pic>
      <xdr:nvPicPr>
        <xdr:cNvPr id="32" name="image2.jpg" descr="Macintosh HD:Users:juancarlosquiceno:Desktop:Diseños ISVIMED 2016:Logo Isvimed para Institucional-03.jpg" title="Imagen">
          <a:extLst>
            <a:ext uri="{FF2B5EF4-FFF2-40B4-BE49-F238E27FC236}">
              <a16:creationId xmlns:a16="http://schemas.microsoft.com/office/drawing/2014/main" id="{9E4396A5-11A4-42BA-8D47-0D723D26EFC4}"/>
            </a:ext>
          </a:extLst>
        </xdr:cNvPr>
        <xdr:cNvPicPr preferRelativeResize="0"/>
      </xdr:nvPicPr>
      <xdr:blipFill>
        <a:blip xmlns:r="http://schemas.openxmlformats.org/officeDocument/2006/relationships" r:embed="rId1" cstate="print"/>
        <a:stretch>
          <a:fillRect/>
        </a:stretch>
      </xdr:blipFill>
      <xdr:spPr>
        <a:xfrm>
          <a:off x="733425" y="0"/>
          <a:ext cx="704850" cy="59055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733425</xdr:colOff>
      <xdr:row>0</xdr:row>
      <xdr:rowOff>0</xdr:rowOff>
    </xdr:from>
    <xdr:ext cx="704850" cy="590550"/>
    <xdr:pic>
      <xdr:nvPicPr>
        <xdr:cNvPr id="2" name="image2.jpg" descr="Macintosh HD:Users:juancarlosquiceno:Desktop:Diseños ISVIMED 2016:Logo Isvimed para Institucional-03.jpg" title="Imagen">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xfrm>
          <a:off x="733425" y="0"/>
          <a:ext cx="704850" cy="59055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733425</xdr:colOff>
      <xdr:row>0</xdr:row>
      <xdr:rowOff>0</xdr:rowOff>
    </xdr:from>
    <xdr:ext cx="704850" cy="590550"/>
    <xdr:pic>
      <xdr:nvPicPr>
        <xdr:cNvPr id="2" name="image2.jpg" descr="Macintosh HD:Users:juancarlosquiceno:Desktop:Diseños ISVIMED 2016:Logo Isvimed para Institucional-03.jpg" title="Imagen">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xfrm>
          <a:off x="733425" y="0"/>
          <a:ext cx="704850" cy="59055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733425</xdr:colOff>
      <xdr:row>0</xdr:row>
      <xdr:rowOff>0</xdr:rowOff>
    </xdr:from>
    <xdr:ext cx="704850" cy="590550"/>
    <xdr:pic>
      <xdr:nvPicPr>
        <xdr:cNvPr id="2" name="image2.jpg" descr="Macintosh HD:Users:juancarlosquiceno:Desktop:Diseños ISVIMED 2016:Logo Isvimed para Institucional-03.jpg" title="Imagen">
          <a:extLst>
            <a:ext uri="{FF2B5EF4-FFF2-40B4-BE49-F238E27FC236}">
              <a16:creationId xmlns:a16="http://schemas.microsoft.com/office/drawing/2014/main" id="{00000000-0008-0000-0C00-000002000000}"/>
            </a:ext>
          </a:extLst>
        </xdr:cNvPr>
        <xdr:cNvPicPr preferRelativeResize="0"/>
      </xdr:nvPicPr>
      <xdr:blipFill>
        <a:blip xmlns:r="http://schemas.openxmlformats.org/officeDocument/2006/relationships" r:embed="rId1" cstate="print"/>
        <a:stretch>
          <a:fillRect/>
        </a:stretch>
      </xdr:blipFill>
      <xdr:spPr>
        <a:xfrm>
          <a:off x="733425" y="0"/>
          <a:ext cx="704850" cy="59055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733425</xdr:colOff>
      <xdr:row>0</xdr:row>
      <xdr:rowOff>0</xdr:rowOff>
    </xdr:from>
    <xdr:ext cx="704850" cy="590550"/>
    <xdr:pic>
      <xdr:nvPicPr>
        <xdr:cNvPr id="2" name="image2.jpg" descr="Macintosh HD:Users:juancarlosquiceno:Desktop:Diseños ISVIMED 2016:Logo Isvimed para Institucional-03.jpg" title="Imagen">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xfrm>
          <a:off x="733425" y="0"/>
          <a:ext cx="704850" cy="590550"/>
        </a:xfrm>
        <a:prstGeom prst="rect">
          <a:avLst/>
        </a:prstGeom>
        <a:noFill/>
      </xdr:spPr>
    </xdr:pic>
    <xdr:clientData fLocksWithSheet="0"/>
  </xdr:oneCellAnchor>
  <xdr:oneCellAnchor>
    <xdr:from>
      <xdr:col>5</xdr:col>
      <xdr:colOff>733425</xdr:colOff>
      <xdr:row>0</xdr:row>
      <xdr:rowOff>0</xdr:rowOff>
    </xdr:from>
    <xdr:ext cx="704850" cy="590550"/>
    <xdr:pic>
      <xdr:nvPicPr>
        <xdr:cNvPr id="4" name="image2.jpg" descr="Macintosh HD:Users:juancarlosquiceno:Desktop:Diseños ISVIMED 2016:Logo Isvimed para Institucional-03.jpg" title="Imagen">
          <a:extLst>
            <a:ext uri="{FF2B5EF4-FFF2-40B4-BE49-F238E27FC236}">
              <a16:creationId xmlns:a16="http://schemas.microsoft.com/office/drawing/2014/main" id="{D6457758-6312-44C0-9598-A22F70FE60E7}"/>
            </a:ext>
          </a:extLst>
        </xdr:cNvPr>
        <xdr:cNvPicPr preferRelativeResize="0"/>
      </xdr:nvPicPr>
      <xdr:blipFill>
        <a:blip xmlns:r="http://schemas.openxmlformats.org/officeDocument/2006/relationships" r:embed="rId1" cstate="print"/>
        <a:stretch>
          <a:fillRect/>
        </a:stretch>
      </xdr:blipFill>
      <xdr:spPr>
        <a:xfrm>
          <a:off x="733425" y="0"/>
          <a:ext cx="704850" cy="59055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733425</xdr:colOff>
      <xdr:row>0</xdr:row>
      <xdr:rowOff>0</xdr:rowOff>
    </xdr:from>
    <xdr:ext cx="704850" cy="590550"/>
    <xdr:pic>
      <xdr:nvPicPr>
        <xdr:cNvPr id="2" name="image2.jpg" descr="Macintosh HD:Users:juancarlosquiceno:Desktop:Diseños ISVIMED 2016:Logo Isvimed para Institucional-03.jpg" title="Imagen">
          <a:extLst>
            <a:ext uri="{FF2B5EF4-FFF2-40B4-BE49-F238E27FC236}">
              <a16:creationId xmlns:a16="http://schemas.microsoft.com/office/drawing/2014/main" id="{00000000-0008-0000-0E00-000002000000}"/>
            </a:ext>
          </a:extLst>
        </xdr:cNvPr>
        <xdr:cNvPicPr preferRelativeResize="0"/>
      </xdr:nvPicPr>
      <xdr:blipFill>
        <a:blip xmlns:r="http://schemas.openxmlformats.org/officeDocument/2006/relationships" r:embed="rId1" cstate="print"/>
        <a:stretch>
          <a:fillRect/>
        </a:stretch>
      </xdr:blipFill>
      <xdr:spPr>
        <a:xfrm>
          <a:off x="733425" y="0"/>
          <a:ext cx="704850" cy="590550"/>
        </a:xfrm>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733425</xdr:colOff>
      <xdr:row>0</xdr:row>
      <xdr:rowOff>0</xdr:rowOff>
    </xdr:from>
    <xdr:ext cx="704850" cy="590550"/>
    <xdr:pic>
      <xdr:nvPicPr>
        <xdr:cNvPr id="2" name="image2.jpg" descr="Macintosh HD:Users:juancarlosquiceno:Desktop:Diseños ISVIMED 2016:Logo Isvimed para Institucional-03.jpg" title="Imagen">
          <a:extLst>
            <a:ext uri="{FF2B5EF4-FFF2-40B4-BE49-F238E27FC236}">
              <a16:creationId xmlns:a16="http://schemas.microsoft.com/office/drawing/2014/main" id="{00000000-0008-0000-0F00-000002000000}"/>
            </a:ext>
          </a:extLst>
        </xdr:cNvPr>
        <xdr:cNvPicPr preferRelativeResize="0"/>
      </xdr:nvPicPr>
      <xdr:blipFill>
        <a:blip xmlns:r="http://schemas.openxmlformats.org/officeDocument/2006/relationships" r:embed="rId1" cstate="print"/>
        <a:stretch>
          <a:fillRect/>
        </a:stretch>
      </xdr:blipFill>
      <xdr:spPr>
        <a:xfrm>
          <a:off x="733425" y="0"/>
          <a:ext cx="704850" cy="590550"/>
        </a:xfrm>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twoCellAnchor editAs="oneCell">
    <xdr:from>
      <xdr:col>0</xdr:col>
      <xdr:colOff>438149</xdr:colOff>
      <xdr:row>0</xdr:row>
      <xdr:rowOff>57150</xdr:rowOff>
    </xdr:from>
    <xdr:to>
      <xdr:col>1</xdr:col>
      <xdr:colOff>488091</xdr:colOff>
      <xdr:row>6</xdr:row>
      <xdr:rowOff>19050</xdr:rowOff>
    </xdr:to>
    <xdr:pic>
      <xdr:nvPicPr>
        <xdr:cNvPr id="2" name="2 Imagen">
          <a:extLst>
            <a:ext uri="{FF2B5EF4-FFF2-40B4-BE49-F238E27FC236}">
              <a16:creationId xmlns:a16="http://schemas.microsoft.com/office/drawing/2014/main" id="{3DDD70ED-7F6D-4C8B-918E-8F8A3BF8BAA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49" y="57150"/>
          <a:ext cx="1002442" cy="933450"/>
        </a:xfrm>
        <a:prstGeom prst="rect">
          <a:avLst/>
        </a:prstGeom>
        <a:noFill/>
        <a:ln>
          <a:noFill/>
        </a:ln>
      </xdr:spPr>
    </xdr:pic>
    <xdr:clientData/>
  </xdr:twoCellAnchor>
  <xdr:oneCellAnchor>
    <xdr:from>
      <xdr:col>14</xdr:col>
      <xdr:colOff>625474</xdr:colOff>
      <xdr:row>0</xdr:row>
      <xdr:rowOff>66675</xdr:rowOff>
    </xdr:from>
    <xdr:ext cx="1026583" cy="682625"/>
    <xdr:pic>
      <xdr:nvPicPr>
        <xdr:cNvPr id="3" name="2 Imagen">
          <a:extLst>
            <a:ext uri="{FF2B5EF4-FFF2-40B4-BE49-F238E27FC236}">
              <a16:creationId xmlns:a16="http://schemas.microsoft.com/office/drawing/2014/main" id="{21A3F764-3EFA-4174-BC78-873671F2A4F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341849" y="66675"/>
          <a:ext cx="1026583" cy="682625"/>
        </a:xfrm>
        <a:prstGeom prst="rect">
          <a:avLst/>
        </a:prstGeom>
        <a:noFill/>
        <a:ln>
          <a:noFill/>
        </a:ln>
      </xdr:spPr>
    </xdr:pic>
    <xdr:clientData/>
  </xdr:oneCellAnchor>
  <xdr:oneCellAnchor>
    <xdr:from>
      <xdr:col>27</xdr:col>
      <xdr:colOff>295275</xdr:colOff>
      <xdr:row>0</xdr:row>
      <xdr:rowOff>57150</xdr:rowOff>
    </xdr:from>
    <xdr:ext cx="1026583" cy="682625"/>
    <xdr:pic>
      <xdr:nvPicPr>
        <xdr:cNvPr id="4" name="2 Imagen">
          <a:extLst>
            <a:ext uri="{FF2B5EF4-FFF2-40B4-BE49-F238E27FC236}">
              <a16:creationId xmlns:a16="http://schemas.microsoft.com/office/drawing/2014/main" id="{BEBB382B-730F-4C7D-BC35-AE5677EBFCE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613850" y="57150"/>
          <a:ext cx="1026583" cy="682625"/>
        </a:xfrm>
        <a:prstGeom prst="rect">
          <a:avLst/>
        </a:prstGeom>
        <a:noFill/>
        <a:ln>
          <a:noFill/>
        </a:ln>
      </xdr:spPr>
    </xdr:pic>
    <xdr:clientData/>
  </xdr:oneCellAnchor>
  <xdr:oneCellAnchor>
    <xdr:from>
      <xdr:col>14</xdr:col>
      <xdr:colOff>625474</xdr:colOff>
      <xdr:row>0</xdr:row>
      <xdr:rowOff>66675</xdr:rowOff>
    </xdr:from>
    <xdr:ext cx="1026583" cy="682625"/>
    <xdr:pic>
      <xdr:nvPicPr>
        <xdr:cNvPr id="6" name="2 Imagen">
          <a:extLst>
            <a:ext uri="{FF2B5EF4-FFF2-40B4-BE49-F238E27FC236}">
              <a16:creationId xmlns:a16="http://schemas.microsoft.com/office/drawing/2014/main" id="{B6F02FEF-F91F-4583-8684-4788FADB3D2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341849" y="66675"/>
          <a:ext cx="1026583" cy="682625"/>
        </a:xfrm>
        <a:prstGeom prst="rect">
          <a:avLst/>
        </a:prstGeom>
        <a:noFill/>
        <a:ln>
          <a:noFill/>
        </a:ln>
      </xdr:spPr>
    </xdr:pic>
    <xdr:clientData/>
  </xdr:oneCellAnchor>
  <xdr:oneCellAnchor>
    <xdr:from>
      <xdr:col>17</xdr:col>
      <xdr:colOff>0</xdr:colOff>
      <xdr:row>0</xdr:row>
      <xdr:rowOff>47625</xdr:rowOff>
    </xdr:from>
    <xdr:ext cx="1026583" cy="682625"/>
    <xdr:pic>
      <xdr:nvPicPr>
        <xdr:cNvPr id="7" name="2 Imagen">
          <a:extLst>
            <a:ext uri="{FF2B5EF4-FFF2-40B4-BE49-F238E27FC236}">
              <a16:creationId xmlns:a16="http://schemas.microsoft.com/office/drawing/2014/main" id="{D66247C4-D95D-4412-A7D5-F33F564D1AE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26350" y="47625"/>
          <a:ext cx="1026583" cy="682625"/>
        </a:xfrm>
        <a:prstGeom prst="rect">
          <a:avLst/>
        </a:prstGeom>
        <a:noFill/>
        <a:ln>
          <a:noFill/>
        </a:ln>
      </xdr:spPr>
    </xdr:pic>
    <xdr:clientData/>
  </xdr:oneCellAnchor>
</xdr:wsDr>
</file>

<file path=xl/drawings/drawing11.xml><?xml version="1.0" encoding="utf-8"?>
<xdr:wsDr xmlns:xdr="http://schemas.openxmlformats.org/drawingml/2006/spreadsheetDrawing" xmlns:a="http://schemas.openxmlformats.org/drawingml/2006/main">
  <xdr:twoCellAnchor editAs="oneCell">
    <xdr:from>
      <xdr:col>0</xdr:col>
      <xdr:colOff>438149</xdr:colOff>
      <xdr:row>0</xdr:row>
      <xdr:rowOff>57150</xdr:rowOff>
    </xdr:from>
    <xdr:to>
      <xdr:col>1</xdr:col>
      <xdr:colOff>488091</xdr:colOff>
      <xdr:row>4</xdr:row>
      <xdr:rowOff>9525</xdr:rowOff>
    </xdr:to>
    <xdr:pic>
      <xdr:nvPicPr>
        <xdr:cNvPr id="3" name="2 Imagen">
          <a:extLst>
            <a:ext uri="{FF2B5EF4-FFF2-40B4-BE49-F238E27FC236}">
              <a16:creationId xmlns:a16="http://schemas.microsoft.com/office/drawing/2014/main" id="{C3884435-36D9-40FD-BDBC-D354DCAC837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49" y="57150"/>
          <a:ext cx="1002442" cy="704850"/>
        </a:xfrm>
        <a:prstGeom prst="rect">
          <a:avLst/>
        </a:prstGeom>
        <a:noFill/>
        <a:ln>
          <a:noFill/>
        </a:ln>
      </xdr:spPr>
    </xdr:pic>
    <xdr:clientData/>
  </xdr:twoCellAnchor>
  <xdr:oneCellAnchor>
    <xdr:from>
      <xdr:col>14</xdr:col>
      <xdr:colOff>625474</xdr:colOff>
      <xdr:row>0</xdr:row>
      <xdr:rowOff>66675</xdr:rowOff>
    </xdr:from>
    <xdr:ext cx="1026583" cy="682625"/>
    <xdr:pic>
      <xdr:nvPicPr>
        <xdr:cNvPr id="4" name="2 Imagen">
          <a:extLst>
            <a:ext uri="{FF2B5EF4-FFF2-40B4-BE49-F238E27FC236}">
              <a16:creationId xmlns:a16="http://schemas.microsoft.com/office/drawing/2014/main" id="{F87D1BEC-C75F-440E-AD5D-E1ACD12E676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341849" y="66675"/>
          <a:ext cx="1026583" cy="682625"/>
        </a:xfrm>
        <a:prstGeom prst="rect">
          <a:avLst/>
        </a:prstGeom>
        <a:noFill/>
        <a:ln>
          <a:noFill/>
        </a:ln>
      </xdr:spPr>
    </xdr:pic>
    <xdr:clientData/>
  </xdr:oneCellAnchor>
  <xdr:oneCellAnchor>
    <xdr:from>
      <xdr:col>17</xdr:col>
      <xdr:colOff>0</xdr:colOff>
      <xdr:row>0</xdr:row>
      <xdr:rowOff>47625</xdr:rowOff>
    </xdr:from>
    <xdr:ext cx="1026583" cy="682625"/>
    <xdr:pic>
      <xdr:nvPicPr>
        <xdr:cNvPr id="5" name="2 Imagen">
          <a:extLst>
            <a:ext uri="{FF2B5EF4-FFF2-40B4-BE49-F238E27FC236}">
              <a16:creationId xmlns:a16="http://schemas.microsoft.com/office/drawing/2014/main" id="{D6CF23AC-FC96-4FFE-86F1-2E8719D6EA0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566908" y="47625"/>
          <a:ext cx="1026583" cy="682625"/>
        </a:xfrm>
        <a:prstGeom prst="rect">
          <a:avLst/>
        </a:prstGeom>
        <a:noFill/>
        <a:ln>
          <a:noFill/>
        </a:ln>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438150</xdr:colOff>
      <xdr:row>0</xdr:row>
      <xdr:rowOff>47625</xdr:rowOff>
    </xdr:from>
    <xdr:ext cx="942975" cy="809625"/>
    <xdr:pic>
      <xdr:nvPicPr>
        <xdr:cNvPr id="2" name="image1.jpg" descr="Macintosh HD:Users:juancarlosquiceno:Desktop:Diseños ISVIMED 2016:Logo Isvimed para Institucional-03.jpg">
          <a:extLst>
            <a:ext uri="{FF2B5EF4-FFF2-40B4-BE49-F238E27FC236}">
              <a16:creationId xmlns:a16="http://schemas.microsoft.com/office/drawing/2014/main" id="{00000000-0008-0000-1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dr:oneCellAnchor>
    <xdr:from>
      <xdr:col>0</xdr:col>
      <xdr:colOff>733425</xdr:colOff>
      <xdr:row>0</xdr:row>
      <xdr:rowOff>0</xdr:rowOff>
    </xdr:from>
    <xdr:ext cx="704850" cy="590550"/>
    <xdr:pic>
      <xdr:nvPicPr>
        <xdr:cNvPr id="2" name="image2.jpg" descr="Macintosh HD:Users:juancarlosquiceno:Desktop:Diseños ISVIMED 2016:Logo Isvimed para Institucional-03.jpg" title="Imagen">
          <a:extLst>
            <a:ext uri="{FF2B5EF4-FFF2-40B4-BE49-F238E27FC236}">
              <a16:creationId xmlns:a16="http://schemas.microsoft.com/office/drawing/2014/main" id="{00000000-0008-0000-1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dr:oneCellAnchor>
    <xdr:from>
      <xdr:col>17</xdr:col>
      <xdr:colOff>104775</xdr:colOff>
      <xdr:row>12</xdr:row>
      <xdr:rowOff>76200</xdr:rowOff>
    </xdr:from>
    <xdr:ext cx="5276850" cy="2647950"/>
    <xdr:graphicFrame macro="">
      <xdr:nvGraphicFramePr>
        <xdr:cNvPr id="2" name="Chart 1">
          <a:extLst>
            <a:ext uri="{FF2B5EF4-FFF2-40B4-BE49-F238E27FC236}">
              <a16:creationId xmlns:a16="http://schemas.microsoft.com/office/drawing/2014/main" id="{00000000-0008-0000-1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17</xdr:col>
      <xdr:colOff>104775</xdr:colOff>
      <xdr:row>28</xdr:row>
      <xdr:rowOff>123825</xdr:rowOff>
    </xdr:from>
    <xdr:ext cx="5276850" cy="2647950"/>
    <xdr:graphicFrame macro="">
      <xdr:nvGraphicFramePr>
        <xdr:cNvPr id="3" name="Chart 2">
          <a:extLst>
            <a:ext uri="{FF2B5EF4-FFF2-40B4-BE49-F238E27FC236}">
              <a16:creationId xmlns:a16="http://schemas.microsoft.com/office/drawing/2014/main" id="{00000000-0008-0000-1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17</xdr:col>
      <xdr:colOff>104775</xdr:colOff>
      <xdr:row>46</xdr:row>
      <xdr:rowOff>9525</xdr:rowOff>
    </xdr:from>
    <xdr:ext cx="5276850" cy="2752725"/>
    <xdr:graphicFrame macro="">
      <xdr:nvGraphicFramePr>
        <xdr:cNvPr id="4" name="Chart 3">
          <a:extLst>
            <a:ext uri="{FF2B5EF4-FFF2-40B4-BE49-F238E27FC236}">
              <a16:creationId xmlns:a16="http://schemas.microsoft.com/office/drawing/2014/main" id="{00000000-0008-0000-13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23</xdr:col>
      <xdr:colOff>342900</xdr:colOff>
      <xdr:row>12</xdr:row>
      <xdr:rowOff>57150</xdr:rowOff>
    </xdr:from>
    <xdr:ext cx="4286250" cy="2647950"/>
    <xdr:graphicFrame macro="">
      <xdr:nvGraphicFramePr>
        <xdr:cNvPr id="5" name="Chart 4">
          <a:extLst>
            <a:ext uri="{FF2B5EF4-FFF2-40B4-BE49-F238E27FC236}">
              <a16:creationId xmlns:a16="http://schemas.microsoft.com/office/drawing/2014/main" id="{00000000-0008-0000-13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oneCellAnchor>
    <xdr:from>
      <xdr:col>23</xdr:col>
      <xdr:colOff>304800</xdr:colOff>
      <xdr:row>28</xdr:row>
      <xdr:rowOff>114300</xdr:rowOff>
    </xdr:from>
    <xdr:ext cx="4286250" cy="2647950"/>
    <xdr:graphicFrame macro="">
      <xdr:nvGraphicFramePr>
        <xdr:cNvPr id="6" name="Chart 5">
          <a:extLst>
            <a:ext uri="{FF2B5EF4-FFF2-40B4-BE49-F238E27FC236}">
              <a16:creationId xmlns:a16="http://schemas.microsoft.com/office/drawing/2014/main" id="{00000000-0008-0000-13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fLocksWithSheet="0"/>
  </xdr:oneCellAnchor>
  <xdr:oneCellAnchor>
    <xdr:from>
      <xdr:col>23</xdr:col>
      <xdr:colOff>314325</xdr:colOff>
      <xdr:row>46</xdr:row>
      <xdr:rowOff>47625</xdr:rowOff>
    </xdr:from>
    <xdr:ext cx="4286250" cy="2752725"/>
    <xdr:graphicFrame macro="">
      <xdr:nvGraphicFramePr>
        <xdr:cNvPr id="7" name="Chart 6">
          <a:extLst>
            <a:ext uri="{FF2B5EF4-FFF2-40B4-BE49-F238E27FC236}">
              <a16:creationId xmlns:a16="http://schemas.microsoft.com/office/drawing/2014/main" id="{00000000-0008-0000-13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fLocksWithSheet="0"/>
  </xdr:oneCellAnchor>
</xdr:wsDr>
</file>

<file path=xl/drawings/drawing15.xml><?xml version="1.0" encoding="utf-8"?>
<xdr:wsDr xmlns:xdr="http://schemas.openxmlformats.org/drawingml/2006/spreadsheetDrawing" xmlns:a="http://schemas.openxmlformats.org/drawingml/2006/main">
  <xdr:oneCellAnchor>
    <xdr:from>
      <xdr:col>0</xdr:col>
      <xdr:colOff>19050</xdr:colOff>
      <xdr:row>6</xdr:row>
      <xdr:rowOff>104775</xdr:rowOff>
    </xdr:from>
    <xdr:ext cx="7496175" cy="5629275"/>
    <xdr:pic>
      <xdr:nvPicPr>
        <xdr:cNvPr id="2" name="image3.png">
          <a:extLst>
            <a:ext uri="{FF2B5EF4-FFF2-40B4-BE49-F238E27FC236}">
              <a16:creationId xmlns:a16="http://schemas.microsoft.com/office/drawing/2014/main" id="{00000000-0008-0000-1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8</xdr:col>
      <xdr:colOff>695325</xdr:colOff>
      <xdr:row>6</xdr:row>
      <xdr:rowOff>38100</xdr:rowOff>
    </xdr:from>
    <xdr:ext cx="7162800" cy="5715000"/>
    <xdr:pic>
      <xdr:nvPicPr>
        <xdr:cNvPr id="3" name="image4.png" title="Imagen">
          <a:extLst>
            <a:ext uri="{FF2B5EF4-FFF2-40B4-BE49-F238E27FC236}">
              <a16:creationId xmlns:a16="http://schemas.microsoft.com/office/drawing/2014/main" id="{00000000-0008-0000-15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495300</xdr:colOff>
      <xdr:row>0</xdr:row>
      <xdr:rowOff>19050</xdr:rowOff>
    </xdr:from>
    <xdr:ext cx="942975" cy="809625"/>
    <xdr:pic>
      <xdr:nvPicPr>
        <xdr:cNvPr id="4" name="image1.jpg" descr="Macintosh HD:Users:juancarlosquiceno:Desktop:Diseños ISVIMED 2016:Logo Isvimed para Institucional-03.jpg">
          <a:extLst>
            <a:ext uri="{FF2B5EF4-FFF2-40B4-BE49-F238E27FC236}">
              <a16:creationId xmlns:a16="http://schemas.microsoft.com/office/drawing/2014/main" id="{00000000-0008-0000-15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2.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3.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4.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12.bin"/><Relationship Id="rId1" Type="http://schemas.openxmlformats.org/officeDocument/2006/relationships/hyperlink" Target="https://isvimed.gov.co/transparencia/medios-de-seguimiento-para-la-consulta-del-estado-de-las-solicitudes-de-informacion-publica/" TargetMode="External"/><Relationship Id="rId5" Type="http://schemas.openxmlformats.org/officeDocument/2006/relationships/comments" Target="../comments11.xml"/><Relationship Id="rId4" Type="http://schemas.openxmlformats.org/officeDocument/2006/relationships/vmlDrawing" Target="../drawings/vmlDrawing11.v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6.xml"/><Relationship Id="rId1" Type="http://schemas.openxmlformats.org/officeDocument/2006/relationships/printerSettings" Target="../printerSettings/printerSettings13.bin"/><Relationship Id="rId4" Type="http://schemas.openxmlformats.org/officeDocument/2006/relationships/comments" Target="../comments12.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7.xml"/><Relationship Id="rId1" Type="http://schemas.openxmlformats.org/officeDocument/2006/relationships/printerSettings" Target="../printerSettings/printerSettings14.bin"/><Relationship Id="rId4" Type="http://schemas.openxmlformats.org/officeDocument/2006/relationships/comments" Target="../comments1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8.xml"/><Relationship Id="rId1" Type="http://schemas.openxmlformats.org/officeDocument/2006/relationships/printerSettings" Target="../printerSettings/printerSettings15.bin"/><Relationship Id="rId4" Type="http://schemas.openxmlformats.org/officeDocument/2006/relationships/comments" Target="../comments1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9.xml"/><Relationship Id="rId1" Type="http://schemas.openxmlformats.org/officeDocument/2006/relationships/printerSettings" Target="../printerSettings/printerSettings16.bin"/><Relationship Id="rId4" Type="http://schemas.openxmlformats.org/officeDocument/2006/relationships/comments" Target="../comments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0.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1.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2.xml"/><Relationship Id="rId1" Type="http://schemas.openxmlformats.org/officeDocument/2006/relationships/printerSettings" Target="../printerSettings/printerSettings17.bin"/><Relationship Id="rId4" Type="http://schemas.openxmlformats.org/officeDocument/2006/relationships/comments" Target="../comments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3.xml"/><Relationship Id="rId1" Type="http://schemas.openxmlformats.org/officeDocument/2006/relationships/printerSettings" Target="../printerSettings/printerSettings18.bin"/><Relationship Id="rId4" Type="http://schemas.openxmlformats.org/officeDocument/2006/relationships/comments" Target="../comments1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4.xml"/><Relationship Id="rId1" Type="http://schemas.openxmlformats.org/officeDocument/2006/relationships/printerSettings" Target="../printerSettings/printerSettings19.bin"/><Relationship Id="rId4" Type="http://schemas.openxmlformats.org/officeDocument/2006/relationships/comments" Target="../comments20.xm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0000"/>
  </sheetPr>
  <dimension ref="B3:M13"/>
  <sheetViews>
    <sheetView showGridLines="0" workbookViewId="0">
      <selection activeCell="B31" sqref="B31"/>
    </sheetView>
  </sheetViews>
  <sheetFormatPr defaultColWidth="11.42578125" defaultRowHeight="12.75"/>
  <cols>
    <col min="2" max="2" width="30.7109375" bestFit="1" customWidth="1"/>
    <col min="3" max="3" width="7.85546875" customWidth="1"/>
    <col min="4" max="4" width="12.85546875" bestFit="1" customWidth="1"/>
    <col min="5" max="5" width="7.85546875" customWidth="1"/>
    <col min="7" max="7" width="12.7109375" customWidth="1"/>
    <col min="8" max="8" width="7.85546875" customWidth="1"/>
    <col min="10" max="10" width="7.85546875" customWidth="1"/>
    <col min="11" max="11" width="12.7109375" bestFit="1" customWidth="1"/>
    <col min="12" max="12" width="7.85546875" customWidth="1"/>
  </cols>
  <sheetData>
    <row r="3" spans="2:13" s="237" customFormat="1">
      <c r="B3" s="237" t="s">
        <v>0</v>
      </c>
      <c r="D3" s="237" t="s">
        <v>1</v>
      </c>
      <c r="F3" s="237" t="s">
        <v>2</v>
      </c>
      <c r="I3" s="237" t="s">
        <v>3</v>
      </c>
      <c r="K3" s="237" t="s">
        <v>4</v>
      </c>
      <c r="M3" s="237" t="s">
        <v>5</v>
      </c>
    </row>
    <row r="5" spans="2:13">
      <c r="B5" s="236" t="s">
        <v>6</v>
      </c>
      <c r="D5" s="236" t="s">
        <v>7</v>
      </c>
      <c r="F5" s="236" t="s">
        <v>8</v>
      </c>
      <c r="I5" s="236" t="s">
        <v>9</v>
      </c>
      <c r="K5" s="236" t="s">
        <v>10</v>
      </c>
      <c r="M5" s="236" t="s">
        <v>11</v>
      </c>
    </row>
    <row r="7" spans="2:13">
      <c r="B7" s="236" t="s">
        <v>12</v>
      </c>
      <c r="D7" s="236" t="s">
        <v>13</v>
      </c>
      <c r="K7" s="236" t="s">
        <v>14</v>
      </c>
    </row>
    <row r="9" spans="2:13">
      <c r="B9" s="236" t="s">
        <v>15</v>
      </c>
      <c r="D9" s="236" t="s">
        <v>16</v>
      </c>
    </row>
    <row r="10" spans="2:13">
      <c r="K10" s="236" t="s">
        <v>17</v>
      </c>
    </row>
    <row r="11" spans="2:13">
      <c r="B11" s="236" t="s">
        <v>18</v>
      </c>
    </row>
    <row r="12" spans="2:13">
      <c r="K12" s="236" t="s">
        <v>19</v>
      </c>
    </row>
    <row r="13" spans="2:13">
      <c r="B13" s="236" t="s">
        <v>20</v>
      </c>
    </row>
  </sheetData>
  <hyperlinks>
    <hyperlink ref="B5" location="'Ley Cuotas'!Z_5D7BA0F4_7957_487A_8672_53AE428BC0E9_.wvu.PrintArea" display="Ley de Cuotas" xr:uid="{00000000-0004-0000-0000-000000000000}"/>
    <hyperlink ref="B7" location="Acreencias!Z_5D7BA0F4_7957_487A_8672_53AE428BC0E9_.wvu.PrintArea" display="Acreencias" xr:uid="{00000000-0004-0000-0000-000001000000}"/>
    <hyperlink ref="B9" location="'Austeridad '!Z_5D7BA0F4_7957_487A_8672_53AE428BC0E9_.wvu.PrintArea" display="Austeridad" xr:uid="{00000000-0004-0000-0000-000002000000}"/>
    <hyperlink ref="B11" location="Administrativo!Z_5D7BA0F4_7957_487A_8672_53AE428BC0E9_.wvu.PrintArea" display="Administrativas" xr:uid="{00000000-0004-0000-0000-000003000000}"/>
    <hyperlink ref="D5" location="SECOP!Z_5D7BA0F4_7957_487A_8672_53AE428BC0E9_.wvu.PrintArea" display="SECOP" xr:uid="{00000000-0004-0000-0000-000004000000}"/>
    <hyperlink ref="D7" location="Conciliaciones!Z_5D7BA0F4_7957_487A_8672_53AE428BC0E9_.wvu.PrintArea" display="Conciliaciones" xr:uid="{00000000-0004-0000-0000-000005000000}"/>
    <hyperlink ref="D9" location="Jurídica!Z_5D7BA0F4_7957_487A_8672_53AE428BC0E9_.wvu.PrintArea" display="Jurídica" xr:uid="{00000000-0004-0000-0000-000006000000}"/>
    <hyperlink ref="F5" location="PQRSD!Z_5D7BA0F4_7957_487A_8672_53AE428BC0E9_.wvu.PrintArea" display="PQRSD" xr:uid="{00000000-0004-0000-0000-000007000000}"/>
    <hyperlink ref="I5" location="VNDL!Z_5D7BA0F4_7957_487A_8672_53AE428BC0E9_.wvu.PrintArea" display="VNDL" xr:uid="{00000000-0004-0000-0000-000008000000}"/>
    <hyperlink ref="K5" location="Dependencias!Z_5D7BA0F4_7957_487A_8672_53AE428BC0E9_.wvu.PrintArea" display="Dependencias" xr:uid="{00000000-0004-0000-0000-000009000000}"/>
    <hyperlink ref="K7" location="Planeación!Z_5D7BA0F4_7957_487A_8672_53AE428BC0E9_.wvu.PrintArea" display="Planeación" xr:uid="{00000000-0004-0000-0000-00000A000000}"/>
    <hyperlink ref="B13" location="'Control contable'!A1" display="Control Interno Contable" xr:uid="{00000000-0004-0000-0000-00000B000000}"/>
    <hyperlink ref="K10" location="SCI!A1" display="SCI" xr:uid="{00000000-0004-0000-0000-00000C000000}"/>
    <hyperlink ref="K12" location="PAAC!A1" display="PAAC" xr:uid="{00000000-0004-0000-0000-00000D000000}"/>
    <hyperlink ref="M5" location="Reasentamiento!A1" display="Reasentamiento" xr:uid="{00000000-0004-0000-0000-00000E000000}"/>
  </hyperlinks>
  <pageMargins left="0.7" right="0.7" top="0.75" bottom="0.75" header="0.3" footer="0.3"/>
  <pageSetup orientation="portrait"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M25"/>
  <sheetViews>
    <sheetView showGridLines="0" topLeftCell="C1" zoomScale="80" zoomScaleNormal="80" zoomScalePageLayoutView="80" workbookViewId="0">
      <selection activeCell="K19" sqref="K19"/>
    </sheetView>
  </sheetViews>
  <sheetFormatPr defaultColWidth="11.42578125" defaultRowHeight="12.75"/>
  <cols>
    <col min="1" max="1" width="20.28515625" style="276" customWidth="1"/>
    <col min="2" max="2" width="16.28515625" style="276" customWidth="1"/>
    <col min="3" max="8" width="11.42578125" style="276"/>
    <col min="9" max="10" width="14.7109375" style="278" customWidth="1"/>
    <col min="11" max="11" width="11.42578125" style="276"/>
    <col min="12" max="12" width="11.42578125" style="278"/>
    <col min="13" max="13" width="13.42578125" style="276" customWidth="1"/>
    <col min="14" max="16384" width="11.42578125" style="276"/>
  </cols>
  <sheetData>
    <row r="1" spans="1:13">
      <c r="A1" s="277" t="s">
        <v>21</v>
      </c>
    </row>
    <row r="2" spans="1:13" ht="27" customHeight="1">
      <c r="A2" s="723" t="s">
        <v>22</v>
      </c>
      <c r="B2" s="724" t="s">
        <v>23</v>
      </c>
      <c r="C2" s="724" t="s">
        <v>24</v>
      </c>
      <c r="D2" s="723" t="s">
        <v>25</v>
      </c>
      <c r="E2" s="723"/>
      <c r="F2" s="723"/>
      <c r="G2" s="723"/>
      <c r="H2" s="725"/>
      <c r="I2" s="726" t="s">
        <v>26</v>
      </c>
      <c r="J2" s="727"/>
      <c r="K2" s="728" t="s">
        <v>27</v>
      </c>
      <c r="L2" s="729"/>
      <c r="M2" s="730"/>
    </row>
    <row r="3" spans="1:13" ht="31.35" customHeight="1">
      <c r="A3" s="723"/>
      <c r="B3" s="576"/>
      <c r="C3" s="576"/>
      <c r="D3" s="731" t="s">
        <v>28</v>
      </c>
      <c r="E3" s="732" t="s">
        <v>29</v>
      </c>
      <c r="F3" s="733" t="s">
        <v>30</v>
      </c>
      <c r="G3" s="734" t="s">
        <v>31</v>
      </c>
      <c r="H3" s="735" t="s">
        <v>32</v>
      </c>
      <c r="I3" s="736" t="s">
        <v>33</v>
      </c>
      <c r="J3" s="737" t="s">
        <v>34</v>
      </c>
      <c r="K3" s="738" t="s">
        <v>35</v>
      </c>
      <c r="L3" s="739" t="s">
        <v>33</v>
      </c>
      <c r="M3" s="737" t="s">
        <v>34</v>
      </c>
    </row>
    <row r="4" spans="1:13" ht="19.350000000000001" customHeight="1">
      <c r="A4" s="740" t="s">
        <v>36</v>
      </c>
      <c r="B4" s="741" t="s">
        <v>15</v>
      </c>
      <c r="C4" s="535">
        <f>SUM(D4:H4)</f>
        <v>8</v>
      </c>
      <c r="D4" s="535">
        <v>0</v>
      </c>
      <c r="E4" s="535">
        <v>3</v>
      </c>
      <c r="F4" s="535">
        <v>0</v>
      </c>
      <c r="G4" s="535">
        <v>5</v>
      </c>
      <c r="H4" s="535">
        <v>0</v>
      </c>
      <c r="I4" s="742">
        <v>0.95</v>
      </c>
      <c r="J4" s="743">
        <f>+AVERAGE(I4:I8)</f>
        <v>0.80199999999999994</v>
      </c>
      <c r="K4" s="742">
        <f>+G4/C4</f>
        <v>0.625</v>
      </c>
      <c r="L4" s="742">
        <v>0.85</v>
      </c>
      <c r="M4" s="743">
        <f>+AVERAGE(L4:L8)</f>
        <v>0.70200000000000007</v>
      </c>
    </row>
    <row r="5" spans="1:13" ht="19.350000000000001" customHeight="1">
      <c r="A5" s="582"/>
      <c r="B5" s="741" t="s">
        <v>12</v>
      </c>
      <c r="C5" s="535">
        <f t="shared" ref="C5:C15" si="0">SUM(D5:H5)</f>
        <v>3</v>
      </c>
      <c r="D5" s="535">
        <v>3</v>
      </c>
      <c r="E5" s="535">
        <v>0</v>
      </c>
      <c r="F5" s="535">
        <v>0</v>
      </c>
      <c r="G5" s="535">
        <v>0</v>
      </c>
      <c r="H5" s="535">
        <v>0</v>
      </c>
      <c r="I5" s="742">
        <v>0.77</v>
      </c>
      <c r="J5" s="744"/>
      <c r="K5" s="742">
        <f t="shared" ref="K5:K15" si="1">+G5/C5</f>
        <v>0</v>
      </c>
      <c r="L5" s="742">
        <v>0.53</v>
      </c>
      <c r="M5" s="744"/>
    </row>
    <row r="6" spans="1:13" ht="19.350000000000001" customHeight="1">
      <c r="A6" s="582"/>
      <c r="B6" s="741" t="s">
        <v>37</v>
      </c>
      <c r="C6" s="535">
        <f t="shared" si="0"/>
        <v>5</v>
      </c>
      <c r="D6" s="535">
        <v>0</v>
      </c>
      <c r="E6" s="535">
        <v>3</v>
      </c>
      <c r="F6" s="535">
        <v>0</v>
      </c>
      <c r="G6" s="535">
        <v>2</v>
      </c>
      <c r="H6" s="535">
        <v>0</v>
      </c>
      <c r="I6" s="742">
        <v>0.8</v>
      </c>
      <c r="J6" s="744"/>
      <c r="K6" s="742">
        <f t="shared" si="1"/>
        <v>0.4</v>
      </c>
      <c r="L6" s="742">
        <v>0.7</v>
      </c>
      <c r="M6" s="744"/>
    </row>
    <row r="7" spans="1:13" ht="19.350000000000001" customHeight="1">
      <c r="A7" s="582"/>
      <c r="B7" s="741" t="s">
        <v>38</v>
      </c>
      <c r="C7" s="535">
        <f t="shared" si="0"/>
        <v>3</v>
      </c>
      <c r="D7" s="535">
        <v>0</v>
      </c>
      <c r="E7" s="535">
        <v>3</v>
      </c>
      <c r="F7" s="535">
        <v>0</v>
      </c>
      <c r="G7" s="535">
        <v>0</v>
      </c>
      <c r="H7" s="535">
        <v>0</v>
      </c>
      <c r="I7" s="742">
        <v>0.7</v>
      </c>
      <c r="J7" s="744"/>
      <c r="K7" s="742">
        <f t="shared" si="1"/>
        <v>0</v>
      </c>
      <c r="L7" s="742">
        <v>0.7</v>
      </c>
      <c r="M7" s="744"/>
    </row>
    <row r="8" spans="1:13" ht="19.350000000000001" customHeight="1">
      <c r="A8" s="583"/>
      <c r="B8" s="741" t="s">
        <v>18</v>
      </c>
      <c r="C8" s="535">
        <f t="shared" si="0"/>
        <v>7</v>
      </c>
      <c r="D8" s="535">
        <v>2</v>
      </c>
      <c r="E8" s="535">
        <v>1</v>
      </c>
      <c r="F8" s="535">
        <v>0</v>
      </c>
      <c r="G8" s="535">
        <v>4</v>
      </c>
      <c r="H8" s="535">
        <v>0</v>
      </c>
      <c r="I8" s="742">
        <v>0.79</v>
      </c>
      <c r="J8" s="744"/>
      <c r="K8" s="742">
        <f t="shared" si="1"/>
        <v>0.5714285714285714</v>
      </c>
      <c r="L8" s="742">
        <v>0.73</v>
      </c>
      <c r="M8" s="744"/>
    </row>
    <row r="9" spans="1:13" ht="19.350000000000001" customHeight="1">
      <c r="A9" s="724" t="s">
        <v>16</v>
      </c>
      <c r="B9" s="745" t="s">
        <v>7</v>
      </c>
      <c r="C9" s="535">
        <v>18</v>
      </c>
      <c r="D9" s="535"/>
      <c r="E9" s="535">
        <v>7</v>
      </c>
      <c r="F9" s="535"/>
      <c r="G9" s="535"/>
      <c r="H9" s="535">
        <v>11</v>
      </c>
      <c r="I9" s="746">
        <v>0.7</v>
      </c>
      <c r="J9" s="743">
        <f>+AVERAGE(I9:I11)</f>
        <v>0.83333333333333337</v>
      </c>
      <c r="K9" s="746">
        <f t="shared" si="1"/>
        <v>0</v>
      </c>
      <c r="L9" s="746">
        <v>0.59</v>
      </c>
      <c r="M9" s="743">
        <f>+AVERAGE(L9:L11)</f>
        <v>0.73666666666666669</v>
      </c>
    </row>
    <row r="10" spans="1:13" ht="19.350000000000001" customHeight="1">
      <c r="A10" s="584"/>
      <c r="B10" s="745" t="s">
        <v>13</v>
      </c>
      <c r="C10" s="535">
        <v>8</v>
      </c>
      <c r="D10" s="535"/>
      <c r="E10" s="535">
        <v>6</v>
      </c>
      <c r="F10" s="535"/>
      <c r="G10" s="535">
        <v>2</v>
      </c>
      <c r="H10" s="535"/>
      <c r="I10" s="746">
        <v>0.82</v>
      </c>
      <c r="J10" s="744"/>
      <c r="K10" s="746">
        <f>+G10/C10</f>
        <v>0.25</v>
      </c>
      <c r="L10" s="746">
        <v>0.69</v>
      </c>
      <c r="M10" s="744"/>
    </row>
    <row r="11" spans="1:13" ht="19.350000000000001" customHeight="1">
      <c r="A11" s="585"/>
      <c r="B11" s="745" t="s">
        <v>16</v>
      </c>
      <c r="C11" s="535">
        <v>16</v>
      </c>
      <c r="D11" s="535"/>
      <c r="E11" s="535">
        <v>4</v>
      </c>
      <c r="F11" s="535"/>
      <c r="G11" s="535">
        <v>12</v>
      </c>
      <c r="H11" s="535"/>
      <c r="I11" s="746">
        <v>0.98</v>
      </c>
      <c r="J11" s="744"/>
      <c r="K11" s="746">
        <f t="shared" si="1"/>
        <v>0.75</v>
      </c>
      <c r="L11" s="746">
        <v>0.93</v>
      </c>
      <c r="M11" s="744"/>
    </row>
    <row r="12" spans="1:13" ht="19.350000000000001" customHeight="1">
      <c r="A12" s="745" t="s">
        <v>39</v>
      </c>
      <c r="B12" s="745" t="s">
        <v>8</v>
      </c>
      <c r="C12" s="535">
        <v>16</v>
      </c>
      <c r="D12" s="535">
        <v>1</v>
      </c>
      <c r="E12" s="535">
        <v>12</v>
      </c>
      <c r="F12" s="535">
        <v>2</v>
      </c>
      <c r="G12" s="535">
        <v>1</v>
      </c>
      <c r="H12" s="535"/>
      <c r="I12" s="746">
        <v>0.78</v>
      </c>
      <c r="J12" s="552">
        <f>+AVERAGE(I12)</f>
        <v>0.78</v>
      </c>
      <c r="K12" s="746">
        <f t="shared" si="1"/>
        <v>6.25E-2</v>
      </c>
      <c r="L12" s="746">
        <v>0.57999999999999996</v>
      </c>
      <c r="M12" s="552">
        <f>+AVERAGE(L12)</f>
        <v>0.57999999999999996</v>
      </c>
    </row>
    <row r="13" spans="1:13" ht="19.350000000000001" customHeight="1">
      <c r="A13" s="577" t="s">
        <v>14</v>
      </c>
      <c r="B13" s="745" t="s">
        <v>9</v>
      </c>
      <c r="C13" s="535">
        <f t="shared" si="0"/>
        <v>5</v>
      </c>
      <c r="D13" s="535">
        <v>1</v>
      </c>
      <c r="E13" s="535">
        <v>2</v>
      </c>
      <c r="F13" s="535">
        <v>1</v>
      </c>
      <c r="G13" s="535">
        <v>1</v>
      </c>
      <c r="H13" s="535"/>
      <c r="I13" s="746">
        <v>0.86</v>
      </c>
      <c r="J13" s="617">
        <f>+AVERAGE(I13:I15)</f>
        <v>0.61333333333333329</v>
      </c>
      <c r="K13" s="746">
        <f t="shared" si="1"/>
        <v>0.2</v>
      </c>
      <c r="L13" s="746">
        <v>0.62</v>
      </c>
      <c r="M13" s="743">
        <f>+AVERAGE(L13:L15)</f>
        <v>0.40666666666666668</v>
      </c>
    </row>
    <row r="14" spans="1:13" ht="19.350000000000001" customHeight="1">
      <c r="A14" s="578"/>
      <c r="B14" s="745" t="s">
        <v>14</v>
      </c>
      <c r="C14" s="535">
        <f t="shared" si="0"/>
        <v>9</v>
      </c>
      <c r="D14" s="535">
        <v>5</v>
      </c>
      <c r="E14" s="535">
        <v>4</v>
      </c>
      <c r="F14" s="535"/>
      <c r="G14" s="535"/>
      <c r="H14" s="535"/>
      <c r="I14" s="746">
        <v>0.48</v>
      </c>
      <c r="J14" s="580"/>
      <c r="K14" s="746">
        <f t="shared" si="1"/>
        <v>0</v>
      </c>
      <c r="L14" s="746">
        <v>0.3</v>
      </c>
      <c r="M14" s="743"/>
    </row>
    <row r="15" spans="1:13" ht="19.350000000000001" customHeight="1">
      <c r="A15" s="578"/>
      <c r="B15" s="745" t="s">
        <v>10</v>
      </c>
      <c r="C15" s="535">
        <f t="shared" si="0"/>
        <v>2</v>
      </c>
      <c r="D15" s="535">
        <v>2</v>
      </c>
      <c r="E15" s="535"/>
      <c r="F15" s="535"/>
      <c r="G15" s="535"/>
      <c r="H15" s="535"/>
      <c r="I15" s="746">
        <v>0.5</v>
      </c>
      <c r="J15" s="580"/>
      <c r="K15" s="746">
        <f t="shared" si="1"/>
        <v>0</v>
      </c>
      <c r="L15" s="746">
        <v>0.3</v>
      </c>
      <c r="M15" s="743"/>
    </row>
    <row r="16" spans="1:13" ht="19.350000000000001" customHeight="1">
      <c r="A16" s="578"/>
      <c r="B16" s="745" t="s">
        <v>19</v>
      </c>
      <c r="C16" s="535">
        <v>22</v>
      </c>
      <c r="D16" s="535">
        <v>1</v>
      </c>
      <c r="E16" s="535">
        <v>7</v>
      </c>
      <c r="F16" s="535">
        <v>7</v>
      </c>
      <c r="G16" s="535">
        <v>7</v>
      </c>
      <c r="H16" s="535"/>
      <c r="I16" s="746">
        <v>0.88</v>
      </c>
      <c r="J16" s="580"/>
      <c r="K16" s="746">
        <f>+G16/C16</f>
        <v>0.31818181818181818</v>
      </c>
      <c r="L16" s="746">
        <v>0.8</v>
      </c>
      <c r="M16" s="743"/>
    </row>
    <row r="17" spans="1:13" ht="19.350000000000001" customHeight="1">
      <c r="A17" s="579"/>
      <c r="B17" s="745" t="s">
        <v>17</v>
      </c>
      <c r="C17" s="535">
        <v>3</v>
      </c>
      <c r="D17" s="535">
        <v>1</v>
      </c>
      <c r="E17" s="535"/>
      <c r="F17" s="535"/>
      <c r="G17" s="535"/>
      <c r="H17" s="535">
        <v>2</v>
      </c>
      <c r="I17" s="746">
        <v>0.4</v>
      </c>
      <c r="J17" s="581"/>
      <c r="K17" s="746">
        <v>0</v>
      </c>
      <c r="L17" s="746">
        <v>0.37</v>
      </c>
      <c r="M17" s="743"/>
    </row>
    <row r="18" spans="1:13" ht="36.75" customHeight="1">
      <c r="A18" s="747" t="s">
        <v>40</v>
      </c>
      <c r="B18" s="748" t="s">
        <v>11</v>
      </c>
      <c r="C18" s="535">
        <v>5</v>
      </c>
      <c r="D18" s="535"/>
      <c r="E18" s="535"/>
      <c r="F18" s="535"/>
      <c r="G18" s="535"/>
      <c r="H18" s="535">
        <v>5</v>
      </c>
      <c r="I18" s="746" t="s">
        <v>41</v>
      </c>
      <c r="J18" s="317"/>
      <c r="K18" s="746"/>
      <c r="L18" s="746" t="s">
        <v>42</v>
      </c>
      <c r="M18" s="552"/>
    </row>
    <row r="19" spans="1:13" ht="19.350000000000001" customHeight="1">
      <c r="A19" s="749" t="s">
        <v>43</v>
      </c>
      <c r="B19" s="750"/>
      <c r="C19" s="535">
        <f t="shared" ref="C19" si="2">SUM(C4:C17)</f>
        <v>125</v>
      </c>
      <c r="D19" s="535">
        <f>SUM(D4:D18)</f>
        <v>16</v>
      </c>
      <c r="E19" s="535">
        <f>SUM(E4:E18)</f>
        <v>52</v>
      </c>
      <c r="F19" s="535">
        <f>SUM(F4:F18)</f>
        <v>10</v>
      </c>
      <c r="G19" s="535">
        <f>SUM(G4:G18)</f>
        <v>34</v>
      </c>
      <c r="H19" s="535">
        <f>SUM(H4:H18)</f>
        <v>18</v>
      </c>
      <c r="I19" s="751">
        <f>+AVERAGE(I4:I18)</f>
        <v>0.74357142857142866</v>
      </c>
      <c r="J19" s="751"/>
      <c r="K19" s="751">
        <f>+AVERAGE(K4:K18)</f>
        <v>0.22693645640074214</v>
      </c>
      <c r="L19" s="751">
        <f>+AVERAGE(L4:L18)</f>
        <v>0.62071428571428566</v>
      </c>
    </row>
    <row r="20" spans="1:13" ht="19.350000000000001" customHeight="1">
      <c r="D20" s="746">
        <f>+D19/$C$19</f>
        <v>0.128</v>
      </c>
      <c r="E20" s="746">
        <f t="shared" ref="E20:H20" si="3">+E19/$C$19</f>
        <v>0.41599999999999998</v>
      </c>
      <c r="F20" s="746">
        <f t="shared" si="3"/>
        <v>0.08</v>
      </c>
      <c r="G20" s="746">
        <f t="shared" si="3"/>
        <v>0.27200000000000002</v>
      </c>
      <c r="H20" s="746">
        <f t="shared" si="3"/>
        <v>0.14399999999999999</v>
      </c>
    </row>
    <row r="25" spans="1:13">
      <c r="G25" s="276">
        <f>C19-G19</f>
        <v>91</v>
      </c>
    </row>
  </sheetData>
  <mergeCells count="16">
    <mergeCell ref="A13:A17"/>
    <mergeCell ref="J13:J17"/>
    <mergeCell ref="M13:M17"/>
    <mergeCell ref="A19:B19"/>
    <mergeCell ref="M4:M8"/>
    <mergeCell ref="M9:M11"/>
    <mergeCell ref="J4:J8"/>
    <mergeCell ref="J9:J11"/>
    <mergeCell ref="A4:A8"/>
    <mergeCell ref="A9:A11"/>
    <mergeCell ref="B2:B3"/>
    <mergeCell ref="A2:A3"/>
    <mergeCell ref="C2:C3"/>
    <mergeCell ref="K2:M2"/>
    <mergeCell ref="I2:J2"/>
    <mergeCell ref="D2:G2"/>
  </mergeCells>
  <pageMargins left="0.7" right="0.7" top="0.75" bottom="0.75" header="0.3" footer="0.3"/>
  <pageSetup paperSize="9" orientation="portrait" r:id="rId1"/>
  <ignoredErrors>
    <ignoredError sqref="C4:C8 M9 M4 M13 J4 J9 J13 C13:C15" formulaRange="1"/>
  </ignoredErrors>
  <legacy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sheetPr>
  <dimension ref="A1:M25"/>
  <sheetViews>
    <sheetView showGridLines="0" zoomScale="80" zoomScaleNormal="80" zoomScalePageLayoutView="80" workbookViewId="0">
      <selection activeCell="L33" sqref="L33"/>
    </sheetView>
  </sheetViews>
  <sheetFormatPr defaultColWidth="11.42578125" defaultRowHeight="12.75"/>
  <cols>
    <col min="1" max="1" width="20.28515625" style="276" customWidth="1"/>
    <col min="2" max="2" width="16.28515625" style="276" customWidth="1"/>
    <col min="3" max="8" width="11.42578125" style="276"/>
    <col min="9" max="10" width="14.7109375" style="278" customWidth="1"/>
    <col min="11" max="11" width="11.42578125" style="276"/>
    <col min="12" max="12" width="11.42578125" style="278"/>
    <col min="13" max="13" width="13.42578125" style="276" customWidth="1"/>
    <col min="14" max="16384" width="11.42578125" style="276"/>
  </cols>
  <sheetData>
    <row r="1" spans="1:13">
      <c r="A1" s="277" t="s">
        <v>44</v>
      </c>
    </row>
    <row r="2" spans="1:13" ht="27" customHeight="1">
      <c r="A2" s="723" t="s">
        <v>22</v>
      </c>
      <c r="B2" s="724" t="s">
        <v>23</v>
      </c>
      <c r="C2" s="724" t="s">
        <v>24</v>
      </c>
      <c r="D2" s="723" t="s">
        <v>25</v>
      </c>
      <c r="E2" s="723"/>
      <c r="F2" s="723"/>
      <c r="G2" s="723"/>
      <c r="H2" s="725"/>
      <c r="I2" s="726" t="s">
        <v>26</v>
      </c>
      <c r="J2" s="727"/>
      <c r="K2" s="728" t="s">
        <v>27</v>
      </c>
      <c r="L2" s="729"/>
      <c r="M2" s="730"/>
    </row>
    <row r="3" spans="1:13" ht="31.35" customHeight="1">
      <c r="A3" s="723"/>
      <c r="B3" s="576"/>
      <c r="C3" s="576"/>
      <c r="D3" s="731" t="s">
        <v>28</v>
      </c>
      <c r="E3" s="732" t="s">
        <v>29</v>
      </c>
      <c r="F3" s="733" t="s">
        <v>30</v>
      </c>
      <c r="G3" s="734" t="s">
        <v>31</v>
      </c>
      <c r="H3" s="735" t="s">
        <v>32</v>
      </c>
      <c r="I3" s="736" t="s">
        <v>33</v>
      </c>
      <c r="J3" s="737" t="s">
        <v>34</v>
      </c>
      <c r="K3" s="738" t="s">
        <v>35</v>
      </c>
      <c r="L3" s="739" t="s">
        <v>33</v>
      </c>
      <c r="M3" s="737" t="s">
        <v>34</v>
      </c>
    </row>
    <row r="4" spans="1:13" ht="19.350000000000001" customHeight="1">
      <c r="A4" s="621" t="s">
        <v>36</v>
      </c>
      <c r="B4" s="752" t="s">
        <v>15</v>
      </c>
      <c r="C4" s="535">
        <v>3</v>
      </c>
      <c r="D4" s="535">
        <v>0</v>
      </c>
      <c r="E4" s="535">
        <v>3</v>
      </c>
      <c r="F4" s="535">
        <v>0</v>
      </c>
      <c r="G4" s="535">
        <v>0</v>
      </c>
      <c r="H4" s="535">
        <v>0</v>
      </c>
      <c r="I4" s="753">
        <v>0.63</v>
      </c>
      <c r="J4" s="743">
        <f>AVERAGE(I4:I8)</f>
        <v>0.7</v>
      </c>
      <c r="K4" s="742">
        <f>G4/C4</f>
        <v>0</v>
      </c>
      <c r="L4" s="754">
        <v>0.6</v>
      </c>
      <c r="M4" s="743">
        <f>+AVERAGE(L4:L8)</f>
        <v>0.67999999999999994</v>
      </c>
    </row>
    <row r="5" spans="1:13" ht="19.350000000000001" customHeight="1">
      <c r="A5" s="589"/>
      <c r="B5" s="752" t="s">
        <v>12</v>
      </c>
      <c r="C5" s="535">
        <v>3</v>
      </c>
      <c r="D5" s="535">
        <v>0</v>
      </c>
      <c r="E5" s="535">
        <v>3</v>
      </c>
      <c r="F5" s="535">
        <v>0</v>
      </c>
      <c r="G5" s="535">
        <v>0</v>
      </c>
      <c r="H5" s="535">
        <v>0</v>
      </c>
      <c r="I5" s="753">
        <v>0.6</v>
      </c>
      <c r="J5" s="744"/>
      <c r="K5" s="742">
        <f t="shared" ref="K5:K18" si="0">G5/C5</f>
        <v>0</v>
      </c>
      <c r="L5" s="754">
        <v>0.6</v>
      </c>
      <c r="M5" s="744"/>
    </row>
    <row r="6" spans="1:13" ht="19.350000000000001" customHeight="1">
      <c r="A6" s="589"/>
      <c r="B6" s="752" t="s">
        <v>37</v>
      </c>
      <c r="C6" s="535">
        <v>3</v>
      </c>
      <c r="D6" s="535">
        <v>0</v>
      </c>
      <c r="E6" s="535">
        <v>1</v>
      </c>
      <c r="F6" s="535">
        <v>2</v>
      </c>
      <c r="G6" s="535">
        <v>0</v>
      </c>
      <c r="H6" s="535">
        <v>0</v>
      </c>
      <c r="I6" s="753">
        <v>0.73</v>
      </c>
      <c r="J6" s="744"/>
      <c r="K6" s="742">
        <f t="shared" si="0"/>
        <v>0</v>
      </c>
      <c r="L6" s="754">
        <v>0.83</v>
      </c>
      <c r="M6" s="744"/>
    </row>
    <row r="7" spans="1:13" ht="19.350000000000001" customHeight="1">
      <c r="A7" s="589"/>
      <c r="B7" s="752" t="s">
        <v>38</v>
      </c>
      <c r="C7" s="535">
        <v>3</v>
      </c>
      <c r="D7" s="535">
        <v>0</v>
      </c>
      <c r="E7" s="535">
        <v>3</v>
      </c>
      <c r="F7" s="535">
        <v>0</v>
      </c>
      <c r="G7" s="535">
        <v>0</v>
      </c>
      <c r="H7" s="535">
        <v>0</v>
      </c>
      <c r="I7" s="753">
        <v>0.77</v>
      </c>
      <c r="J7" s="744"/>
      <c r="K7" s="742">
        <f t="shared" si="0"/>
        <v>0</v>
      </c>
      <c r="L7" s="754">
        <v>0.7</v>
      </c>
      <c r="M7" s="744"/>
    </row>
    <row r="8" spans="1:13" ht="19.350000000000001" customHeight="1">
      <c r="A8" s="590"/>
      <c r="B8" s="752" t="s">
        <v>18</v>
      </c>
      <c r="C8" s="535">
        <v>3</v>
      </c>
      <c r="D8" s="535">
        <v>0</v>
      </c>
      <c r="E8" s="535">
        <v>3</v>
      </c>
      <c r="F8" s="535">
        <v>0</v>
      </c>
      <c r="G8" s="535">
        <v>0</v>
      </c>
      <c r="H8" s="535">
        <v>0</v>
      </c>
      <c r="I8" s="753">
        <v>0.77</v>
      </c>
      <c r="J8" s="744"/>
      <c r="K8" s="742">
        <f t="shared" si="0"/>
        <v>0</v>
      </c>
      <c r="L8" s="754">
        <v>0.67</v>
      </c>
      <c r="M8" s="744"/>
    </row>
    <row r="9" spans="1:13" ht="19.350000000000001" customHeight="1">
      <c r="A9" s="755" t="s">
        <v>16</v>
      </c>
      <c r="B9" s="735" t="s">
        <v>7</v>
      </c>
      <c r="C9" s="535">
        <v>18</v>
      </c>
      <c r="D9" s="535">
        <v>1</v>
      </c>
      <c r="E9" s="535">
        <v>5</v>
      </c>
      <c r="F9" s="535">
        <v>4</v>
      </c>
      <c r="G9" s="535">
        <v>8</v>
      </c>
      <c r="H9" s="535">
        <v>0</v>
      </c>
      <c r="I9" s="756">
        <v>0.83</v>
      </c>
      <c r="J9" s="743">
        <f>AVERAGE(I9:I11)</f>
        <v>0.87</v>
      </c>
      <c r="K9" s="742">
        <f t="shared" si="0"/>
        <v>0.44444444444444442</v>
      </c>
      <c r="L9" s="746">
        <v>0.82</v>
      </c>
      <c r="M9" s="743">
        <f>+AVERAGE(L9:L11)</f>
        <v>0.86</v>
      </c>
    </row>
    <row r="10" spans="1:13" ht="19.350000000000001" customHeight="1">
      <c r="A10" s="591"/>
      <c r="B10" s="735" t="s">
        <v>13</v>
      </c>
      <c r="C10" s="535">
        <v>9</v>
      </c>
      <c r="D10" s="535">
        <v>0</v>
      </c>
      <c r="E10" s="535">
        <v>3</v>
      </c>
      <c r="F10" s="535">
        <v>1</v>
      </c>
      <c r="G10" s="535">
        <v>5</v>
      </c>
      <c r="H10" s="535">
        <v>0</v>
      </c>
      <c r="I10" s="756">
        <v>0.88</v>
      </c>
      <c r="J10" s="744"/>
      <c r="K10" s="742">
        <f t="shared" si="0"/>
        <v>0.55555555555555558</v>
      </c>
      <c r="L10" s="746">
        <v>0.83</v>
      </c>
      <c r="M10" s="744"/>
    </row>
    <row r="11" spans="1:13" ht="19.350000000000001" customHeight="1">
      <c r="A11" s="592"/>
      <c r="B11" s="735" t="s">
        <v>16</v>
      </c>
      <c r="C11" s="535">
        <v>4</v>
      </c>
      <c r="D11" s="535">
        <v>0</v>
      </c>
      <c r="E11" s="535">
        <v>1</v>
      </c>
      <c r="F11" s="535">
        <v>0</v>
      </c>
      <c r="G11" s="535">
        <v>3</v>
      </c>
      <c r="H11" s="535">
        <v>0</v>
      </c>
      <c r="I11" s="756">
        <v>0.9</v>
      </c>
      <c r="J11" s="744"/>
      <c r="K11" s="742">
        <f t="shared" si="0"/>
        <v>0.75</v>
      </c>
      <c r="L11" s="746">
        <v>0.93</v>
      </c>
      <c r="M11" s="744"/>
    </row>
    <row r="12" spans="1:13" ht="19.350000000000001" customHeight="1">
      <c r="A12" s="757" t="s">
        <v>39</v>
      </c>
      <c r="B12" s="757" t="s">
        <v>8</v>
      </c>
      <c r="C12" s="551">
        <v>15</v>
      </c>
      <c r="D12" s="551">
        <v>1</v>
      </c>
      <c r="E12" s="551">
        <v>8</v>
      </c>
      <c r="F12" s="551">
        <v>2</v>
      </c>
      <c r="G12" s="551">
        <v>4</v>
      </c>
      <c r="H12" s="551">
        <v>0</v>
      </c>
      <c r="I12" s="758">
        <v>0</v>
      </c>
      <c r="J12" s="552">
        <f>I12</f>
        <v>0</v>
      </c>
      <c r="K12" s="742">
        <f t="shared" si="0"/>
        <v>0.26666666666666666</v>
      </c>
      <c r="L12" s="746">
        <v>0.63</v>
      </c>
      <c r="M12" s="552">
        <f>+AVERAGE(L12)</f>
        <v>0.63</v>
      </c>
    </row>
    <row r="13" spans="1:13" ht="19.350000000000001" customHeight="1">
      <c r="A13" s="586" t="s">
        <v>14</v>
      </c>
      <c r="B13" s="759" t="s">
        <v>9</v>
      </c>
      <c r="C13" s="535">
        <v>4</v>
      </c>
      <c r="D13" s="535">
        <v>1</v>
      </c>
      <c r="E13" s="535">
        <v>2</v>
      </c>
      <c r="F13" s="535">
        <v>1</v>
      </c>
      <c r="G13" s="535">
        <v>0</v>
      </c>
      <c r="H13" s="535">
        <v>0</v>
      </c>
      <c r="I13" s="760">
        <v>0.87</v>
      </c>
      <c r="J13" s="617">
        <f>AVERAGE(I13:I17)</f>
        <v>0.55400000000000005</v>
      </c>
      <c r="K13" s="742">
        <f t="shared" si="0"/>
        <v>0</v>
      </c>
      <c r="L13" s="746">
        <v>0.55000000000000004</v>
      </c>
      <c r="M13" s="743">
        <f>+AVERAGE(L13:L15)</f>
        <v>0.4366666666666667</v>
      </c>
    </row>
    <row r="14" spans="1:13" ht="19.350000000000001" customHeight="1">
      <c r="A14" s="587"/>
      <c r="B14" s="759" t="s">
        <v>14</v>
      </c>
      <c r="C14" s="535">
        <v>9</v>
      </c>
      <c r="D14" s="535">
        <v>4</v>
      </c>
      <c r="E14" s="535">
        <v>3</v>
      </c>
      <c r="F14" s="535">
        <v>0</v>
      </c>
      <c r="G14" s="535">
        <v>2</v>
      </c>
      <c r="H14" s="535">
        <v>0</v>
      </c>
      <c r="I14" s="760">
        <v>0.33</v>
      </c>
      <c r="J14" s="580"/>
      <c r="K14" s="742">
        <f t="shared" si="0"/>
        <v>0.22222222222222221</v>
      </c>
      <c r="L14" s="746">
        <v>0.46</v>
      </c>
      <c r="M14" s="743"/>
    </row>
    <row r="15" spans="1:13" ht="19.350000000000001" customHeight="1">
      <c r="A15" s="587"/>
      <c r="B15" s="759" t="s">
        <v>10</v>
      </c>
      <c r="C15" s="535">
        <v>2</v>
      </c>
      <c r="D15" s="535">
        <v>2</v>
      </c>
      <c r="E15" s="535">
        <v>0</v>
      </c>
      <c r="F15" s="535">
        <v>0</v>
      </c>
      <c r="G15" s="535">
        <v>0</v>
      </c>
      <c r="H15" s="535">
        <v>0</v>
      </c>
      <c r="I15" s="760">
        <v>0.3</v>
      </c>
      <c r="J15" s="580"/>
      <c r="K15" s="742">
        <f>G15/C15</f>
        <v>0</v>
      </c>
      <c r="L15" s="746">
        <v>0.3</v>
      </c>
      <c r="M15" s="743"/>
    </row>
    <row r="16" spans="1:13" ht="19.350000000000001" customHeight="1">
      <c r="A16" s="587"/>
      <c r="B16" s="759" t="s">
        <v>19</v>
      </c>
      <c r="C16" s="535">
        <v>16</v>
      </c>
      <c r="D16" s="535">
        <v>1</v>
      </c>
      <c r="E16" s="535">
        <v>3</v>
      </c>
      <c r="F16" s="535">
        <v>0</v>
      </c>
      <c r="G16" s="535">
        <v>12</v>
      </c>
      <c r="H16" s="535">
        <v>0</v>
      </c>
      <c r="I16" s="760">
        <v>0.87</v>
      </c>
      <c r="J16" s="580"/>
      <c r="K16" s="742">
        <f t="shared" si="0"/>
        <v>0.75</v>
      </c>
      <c r="L16" s="746">
        <v>0.89</v>
      </c>
      <c r="M16" s="743"/>
    </row>
    <row r="17" spans="1:13" ht="19.350000000000001" customHeight="1">
      <c r="A17" s="588"/>
      <c r="B17" s="759" t="s">
        <v>17</v>
      </c>
      <c r="C17" s="535">
        <v>3</v>
      </c>
      <c r="D17" s="535">
        <v>0</v>
      </c>
      <c r="E17" s="535">
        <v>2</v>
      </c>
      <c r="F17" s="535">
        <v>0</v>
      </c>
      <c r="G17" s="535">
        <v>1</v>
      </c>
      <c r="H17" s="535">
        <v>0</v>
      </c>
      <c r="I17" s="760">
        <v>0.4</v>
      </c>
      <c r="J17" s="581"/>
      <c r="K17" s="742">
        <f t="shared" si="0"/>
        <v>0.33333333333333331</v>
      </c>
      <c r="L17" s="746">
        <v>0.6</v>
      </c>
      <c r="M17" s="743"/>
    </row>
    <row r="18" spans="1:13" ht="36.75" customHeight="1">
      <c r="A18" s="761" t="s">
        <v>40</v>
      </c>
      <c r="B18" s="762" t="s">
        <v>11</v>
      </c>
      <c r="C18" s="551">
        <v>5</v>
      </c>
      <c r="D18" s="551">
        <v>0</v>
      </c>
      <c r="E18" s="551">
        <v>1</v>
      </c>
      <c r="F18" s="551">
        <v>0</v>
      </c>
      <c r="G18" s="551">
        <v>4</v>
      </c>
      <c r="H18" s="551">
        <v>0</v>
      </c>
      <c r="I18" s="763">
        <v>0.94</v>
      </c>
      <c r="J18" s="552">
        <f>I18</f>
        <v>0.94</v>
      </c>
      <c r="K18" s="742">
        <f t="shared" si="0"/>
        <v>0.8</v>
      </c>
      <c r="L18" s="746">
        <v>0.94</v>
      </c>
      <c r="M18" s="552">
        <f>AVERAGE(L18)</f>
        <v>0.94</v>
      </c>
    </row>
    <row r="19" spans="1:13" ht="19.350000000000001" customHeight="1">
      <c r="A19" s="749" t="s">
        <v>43</v>
      </c>
      <c r="B19" s="750"/>
      <c r="C19" s="535">
        <f t="shared" ref="C19:H19" si="1">SUM(C4:C18)</f>
        <v>100</v>
      </c>
      <c r="D19" s="535">
        <f t="shared" si="1"/>
        <v>10</v>
      </c>
      <c r="E19" s="535">
        <f t="shared" si="1"/>
        <v>41</v>
      </c>
      <c r="F19" s="535">
        <f t="shared" si="1"/>
        <v>10</v>
      </c>
      <c r="G19" s="535">
        <f t="shared" si="1"/>
        <v>39</v>
      </c>
      <c r="H19" s="535">
        <f t="shared" si="1"/>
        <v>0</v>
      </c>
      <c r="I19" s="751">
        <f>AVERAGE(I4:I18)</f>
        <v>0.65466666666666673</v>
      </c>
      <c r="J19" s="751">
        <f>AVERAGE(J4:J18)</f>
        <v>0.6127999999999999</v>
      </c>
      <c r="K19" s="751">
        <f>AVERAGE(K4:K18)</f>
        <v>0.27481481481481485</v>
      </c>
      <c r="L19" s="751">
        <f>AVERAGE(L4:L18)</f>
        <v>0.68999999999999984</v>
      </c>
      <c r="M19" s="751">
        <f>AVERAGE(M4:M18)</f>
        <v>0.70933333333333326</v>
      </c>
    </row>
    <row r="20" spans="1:13" ht="19.350000000000001" customHeight="1">
      <c r="D20" s="746">
        <f>+D19/$C$19</f>
        <v>0.1</v>
      </c>
      <c r="E20" s="746">
        <f t="shared" ref="E20:H20" si="2">+E19/$C$19</f>
        <v>0.41</v>
      </c>
      <c r="F20" s="746">
        <f t="shared" si="2"/>
        <v>0.1</v>
      </c>
      <c r="G20" s="746">
        <f t="shared" si="2"/>
        <v>0.39</v>
      </c>
      <c r="H20" s="746">
        <f t="shared" si="2"/>
        <v>0</v>
      </c>
    </row>
    <row r="25" spans="1:13">
      <c r="G25" s="276">
        <f>C19-G19</f>
        <v>61</v>
      </c>
    </row>
  </sheetData>
  <mergeCells count="16">
    <mergeCell ref="K2:M2"/>
    <mergeCell ref="A2:A3"/>
    <mergeCell ref="B2:B3"/>
    <mergeCell ref="C2:C3"/>
    <mergeCell ref="D2:G2"/>
    <mergeCell ref="I2:J2"/>
    <mergeCell ref="A13:A17"/>
    <mergeCell ref="J13:J17"/>
    <mergeCell ref="M13:M17"/>
    <mergeCell ref="A19:B19"/>
    <mergeCell ref="A4:A8"/>
    <mergeCell ref="J4:J8"/>
    <mergeCell ref="M4:M8"/>
    <mergeCell ref="A9:A11"/>
    <mergeCell ref="J9:J11"/>
    <mergeCell ref="M9:M11"/>
  </mergeCells>
  <pageMargins left="0.7" right="0.7" top="0.75" bottom="0.75" header="0.3" footer="0.3"/>
  <pageSetup paperSize="9" orientation="portrait" r:id="rId1"/>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00000"/>
  </sheetPr>
  <dimension ref="B1:N45"/>
  <sheetViews>
    <sheetView showGridLines="0" zoomScale="80" zoomScaleNormal="80" zoomScalePageLayoutView="80" workbookViewId="0">
      <selection activeCell="H39" sqref="H39"/>
    </sheetView>
  </sheetViews>
  <sheetFormatPr defaultColWidth="11.42578125" defaultRowHeight="12.75"/>
  <cols>
    <col min="1" max="1" width="11.42578125" style="276"/>
    <col min="2" max="2" width="20.28515625" style="276" customWidth="1"/>
    <col min="3" max="3" width="16.28515625" style="276" customWidth="1"/>
    <col min="4" max="5" width="11.42578125" style="276"/>
    <col min="6" max="6" width="12.28515625" style="276" bestFit="1" customWidth="1"/>
    <col min="7" max="9" width="11.42578125" style="276"/>
    <col min="10" max="11" width="14.7109375" style="278" customWidth="1"/>
    <col min="12" max="12" width="11.42578125" style="276"/>
    <col min="13" max="13" width="11.42578125" style="278"/>
    <col min="14" max="14" width="13.42578125" style="276" customWidth="1"/>
    <col min="15" max="16384" width="11.42578125" style="276"/>
  </cols>
  <sheetData>
    <row r="1" spans="2:14">
      <c r="B1" s="277" t="s">
        <v>45</v>
      </c>
    </row>
    <row r="2" spans="2:14" ht="27" customHeight="1">
      <c r="B2" s="723" t="s">
        <v>22</v>
      </c>
      <c r="C2" s="724" t="s">
        <v>23</v>
      </c>
      <c r="D2" s="724" t="s">
        <v>24</v>
      </c>
      <c r="E2" s="723" t="s">
        <v>25</v>
      </c>
      <c r="F2" s="723"/>
      <c r="G2" s="723"/>
      <c r="H2" s="723"/>
      <c r="I2" s="725"/>
      <c r="J2" s="726" t="s">
        <v>26</v>
      </c>
      <c r="K2" s="727"/>
      <c r="L2" s="728" t="s">
        <v>27</v>
      </c>
      <c r="M2" s="729"/>
      <c r="N2" s="730"/>
    </row>
    <row r="3" spans="2:14" ht="31.35" customHeight="1">
      <c r="B3" s="723"/>
      <c r="C3" s="576"/>
      <c r="D3" s="576"/>
      <c r="E3" s="731" t="s">
        <v>28</v>
      </c>
      <c r="F3" s="732" t="s">
        <v>29</v>
      </c>
      <c r="G3" s="733" t="s">
        <v>30</v>
      </c>
      <c r="H3" s="734" t="s">
        <v>31</v>
      </c>
      <c r="I3" s="735" t="s">
        <v>32</v>
      </c>
      <c r="J3" s="736" t="s">
        <v>33</v>
      </c>
      <c r="K3" s="737" t="s">
        <v>34</v>
      </c>
      <c r="L3" s="738" t="s">
        <v>35</v>
      </c>
      <c r="M3" s="739" t="s">
        <v>33</v>
      </c>
      <c r="N3" s="737" t="s">
        <v>34</v>
      </c>
    </row>
    <row r="4" spans="2:14" ht="19.350000000000001" customHeight="1">
      <c r="B4" s="621" t="s">
        <v>36</v>
      </c>
      <c r="C4" s="752" t="s">
        <v>15</v>
      </c>
      <c r="D4" s="551">
        <v>10</v>
      </c>
      <c r="E4" s="535"/>
      <c r="F4" s="535">
        <v>6</v>
      </c>
      <c r="G4" s="535"/>
      <c r="H4" s="535">
        <v>4</v>
      </c>
      <c r="I4" s="535"/>
      <c r="J4" s="753">
        <v>0.84</v>
      </c>
      <c r="K4" s="743">
        <f>AVERAGE(J4:J8)</f>
        <v>0.94199999999999995</v>
      </c>
      <c r="L4" s="742">
        <f>H4/D4</f>
        <v>0.4</v>
      </c>
      <c r="M4" s="754">
        <v>0.78</v>
      </c>
      <c r="N4" s="743">
        <f>M4:M8</f>
        <v>0.78</v>
      </c>
    </row>
    <row r="5" spans="2:14" ht="19.350000000000001" customHeight="1">
      <c r="B5" s="589"/>
      <c r="C5" s="752" t="s">
        <v>12</v>
      </c>
      <c r="D5" s="551">
        <v>4</v>
      </c>
      <c r="E5" s="535">
        <v>1</v>
      </c>
      <c r="F5" s="535">
        <v>3</v>
      </c>
      <c r="G5" s="535"/>
      <c r="H5" s="535"/>
      <c r="I5" s="535"/>
      <c r="J5" s="753">
        <v>0.87</v>
      </c>
      <c r="K5" s="744"/>
      <c r="L5" s="742">
        <f>H5/D5</f>
        <v>0</v>
      </c>
      <c r="M5" s="754">
        <v>0.52</v>
      </c>
      <c r="N5" s="744"/>
    </row>
    <row r="6" spans="2:14" ht="19.350000000000001" customHeight="1">
      <c r="B6" s="589"/>
      <c r="C6" s="752" t="s">
        <v>37</v>
      </c>
      <c r="D6" s="551">
        <v>1</v>
      </c>
      <c r="E6" s="535"/>
      <c r="F6" s="535"/>
      <c r="G6" s="535"/>
      <c r="H6" s="535">
        <v>1</v>
      </c>
      <c r="I6" s="535"/>
      <c r="J6" s="753">
        <v>1</v>
      </c>
      <c r="K6" s="744"/>
      <c r="L6" s="742">
        <f>H6/D6</f>
        <v>1</v>
      </c>
      <c r="M6" s="754">
        <v>0.7</v>
      </c>
      <c r="N6" s="744"/>
    </row>
    <row r="7" spans="2:14" ht="19.350000000000001" customHeight="1">
      <c r="B7" s="589"/>
      <c r="C7" s="752" t="s">
        <v>38</v>
      </c>
      <c r="D7" s="551">
        <v>5</v>
      </c>
      <c r="E7" s="535"/>
      <c r="F7" s="535">
        <v>5</v>
      </c>
      <c r="G7" s="535"/>
      <c r="H7" s="535"/>
      <c r="I7" s="535"/>
      <c r="J7" s="753">
        <v>1</v>
      </c>
      <c r="K7" s="744"/>
      <c r="L7" s="742">
        <f>H7/D7</f>
        <v>0</v>
      </c>
      <c r="M7" s="754">
        <v>0.7</v>
      </c>
      <c r="N7" s="744"/>
    </row>
    <row r="8" spans="2:14" ht="19.350000000000001" customHeight="1">
      <c r="B8" s="590"/>
      <c r="C8" s="752" t="s">
        <v>18</v>
      </c>
      <c r="D8" s="551">
        <v>2</v>
      </c>
      <c r="E8" s="535"/>
      <c r="F8" s="535"/>
      <c r="G8" s="535">
        <v>2</v>
      </c>
      <c r="H8" s="535"/>
      <c r="I8" s="535"/>
      <c r="J8" s="753">
        <v>1</v>
      </c>
      <c r="K8" s="744"/>
      <c r="L8" s="742">
        <f>(G8+H8)/D8</f>
        <v>1</v>
      </c>
      <c r="M8" s="754">
        <v>0.9</v>
      </c>
      <c r="N8" s="744"/>
    </row>
    <row r="9" spans="2:14" ht="19.350000000000001" customHeight="1">
      <c r="B9" s="755" t="s">
        <v>16</v>
      </c>
      <c r="C9" s="735" t="s">
        <v>7</v>
      </c>
      <c r="D9" s="551">
        <v>7</v>
      </c>
      <c r="E9" s="535">
        <v>1</v>
      </c>
      <c r="F9" s="535">
        <v>5</v>
      </c>
      <c r="G9" s="535">
        <v>1</v>
      </c>
      <c r="H9" s="535"/>
      <c r="I9" s="535"/>
      <c r="J9" s="756">
        <v>0.63</v>
      </c>
      <c r="K9" s="743">
        <f>AVERAGE(J9:J11)</f>
        <v>0.87666666666666659</v>
      </c>
      <c r="L9" s="742">
        <f>(+G9+H9)/D9</f>
        <v>0.14285714285714285</v>
      </c>
      <c r="M9" s="746">
        <v>0.59</v>
      </c>
      <c r="N9" s="743">
        <f>AVERAGE(M9:M11)</f>
        <v>0.81333333333333335</v>
      </c>
    </row>
    <row r="10" spans="2:14" ht="19.350000000000001" customHeight="1">
      <c r="B10" s="591"/>
      <c r="C10" s="735" t="s">
        <v>13</v>
      </c>
      <c r="D10" s="551">
        <v>4</v>
      </c>
      <c r="E10" s="535"/>
      <c r="F10" s="535"/>
      <c r="G10" s="535">
        <v>1</v>
      </c>
      <c r="H10" s="535">
        <v>3</v>
      </c>
      <c r="I10" s="535"/>
      <c r="J10" s="756">
        <v>1</v>
      </c>
      <c r="K10" s="744"/>
      <c r="L10" s="742">
        <f>(+G10+H10)/D10</f>
        <v>1</v>
      </c>
      <c r="M10" s="746">
        <v>0.95</v>
      </c>
      <c r="N10" s="744"/>
    </row>
    <row r="11" spans="2:14" ht="19.350000000000001" customHeight="1">
      <c r="B11" s="592"/>
      <c r="C11" s="735" t="s">
        <v>16</v>
      </c>
      <c r="D11" s="551">
        <v>1</v>
      </c>
      <c r="E11" s="535"/>
      <c r="F11" s="535"/>
      <c r="G11" s="535">
        <v>1</v>
      </c>
      <c r="H11" s="535"/>
      <c r="I11" s="535"/>
      <c r="J11" s="756">
        <v>1</v>
      </c>
      <c r="K11" s="744"/>
      <c r="L11" s="742">
        <f>(G11+H11)/D11</f>
        <v>1</v>
      </c>
      <c r="M11" s="746">
        <v>0.9</v>
      </c>
      <c r="N11" s="744"/>
    </row>
    <row r="12" spans="2:14" ht="19.350000000000001" customHeight="1">
      <c r="B12" s="764" t="s">
        <v>39</v>
      </c>
      <c r="C12" s="764" t="s">
        <v>8</v>
      </c>
      <c r="D12" s="765">
        <v>13</v>
      </c>
      <c r="E12" s="551"/>
      <c r="F12" s="551">
        <v>10</v>
      </c>
      <c r="G12" s="551">
        <v>1</v>
      </c>
      <c r="H12" s="551">
        <v>2</v>
      </c>
      <c r="I12" s="551"/>
      <c r="J12" s="758">
        <v>0.5</v>
      </c>
      <c r="K12" s="552">
        <f>AVERAGE(J12)</f>
        <v>0.5</v>
      </c>
      <c r="L12" s="742">
        <f>(G12+H12)/D12</f>
        <v>0.23076923076923078</v>
      </c>
      <c r="M12" s="746">
        <v>0.55000000000000004</v>
      </c>
      <c r="N12" s="552">
        <v>0.55000000000000004</v>
      </c>
    </row>
    <row r="13" spans="2:14" ht="19.350000000000001" customHeight="1">
      <c r="B13" s="586" t="s">
        <v>14</v>
      </c>
      <c r="C13" s="759" t="s">
        <v>9</v>
      </c>
      <c r="D13" s="551">
        <v>3</v>
      </c>
      <c r="E13" s="535">
        <v>1</v>
      </c>
      <c r="F13" s="535">
        <v>2</v>
      </c>
      <c r="G13" s="535"/>
      <c r="H13" s="535"/>
      <c r="I13" s="535"/>
      <c r="J13" s="760">
        <v>0.23</v>
      </c>
      <c r="K13" s="617">
        <f>AVERAGE(J13:J17)</f>
        <v>0.46800000000000008</v>
      </c>
      <c r="L13" s="742">
        <f>H13/D13</f>
        <v>0</v>
      </c>
      <c r="M13" s="746">
        <v>0.5</v>
      </c>
      <c r="N13" s="743">
        <f>AVERAGE(M13:M17)</f>
        <v>0.58799999999999997</v>
      </c>
    </row>
    <row r="14" spans="2:14" ht="19.350000000000001" customHeight="1">
      <c r="B14" s="587"/>
      <c r="C14" s="759" t="s">
        <v>14</v>
      </c>
      <c r="D14" s="551">
        <v>7</v>
      </c>
      <c r="E14" s="535">
        <v>3</v>
      </c>
      <c r="F14" s="535">
        <v>2</v>
      </c>
      <c r="G14" s="535">
        <v>1</v>
      </c>
      <c r="H14" s="535">
        <v>1</v>
      </c>
      <c r="I14" s="535"/>
      <c r="J14" s="760">
        <v>0.43</v>
      </c>
      <c r="K14" s="580"/>
      <c r="L14" s="742">
        <f>(+G14+H14)/D14</f>
        <v>0.2857142857142857</v>
      </c>
      <c r="M14" s="746">
        <v>0.5</v>
      </c>
      <c r="N14" s="743"/>
    </row>
    <row r="15" spans="2:14" ht="19.350000000000001" customHeight="1">
      <c r="B15" s="587"/>
      <c r="C15" s="759" t="s">
        <v>10</v>
      </c>
      <c r="D15" s="551">
        <v>5</v>
      </c>
      <c r="E15" s="535"/>
      <c r="F15" s="535">
        <v>2</v>
      </c>
      <c r="G15" s="535">
        <v>3</v>
      </c>
      <c r="H15" s="535"/>
      <c r="I15" s="535"/>
      <c r="J15" s="760">
        <v>0.4</v>
      </c>
      <c r="K15" s="580"/>
      <c r="L15" s="742">
        <f>(G15+H15)/D15</f>
        <v>0.6</v>
      </c>
      <c r="M15" s="746">
        <v>0.74</v>
      </c>
      <c r="N15" s="743"/>
    </row>
    <row r="16" spans="2:14" ht="19.350000000000001" customHeight="1">
      <c r="B16" s="587"/>
      <c r="C16" s="759" t="s">
        <v>19</v>
      </c>
      <c r="D16" s="551">
        <v>4</v>
      </c>
      <c r="E16" s="535"/>
      <c r="F16" s="535">
        <v>4</v>
      </c>
      <c r="G16" s="535"/>
      <c r="H16" s="535"/>
      <c r="I16" s="535"/>
      <c r="J16" s="760">
        <v>0.68</v>
      </c>
      <c r="K16" s="580"/>
      <c r="L16" s="742">
        <f>H16/D16</f>
        <v>0</v>
      </c>
      <c r="M16" s="746">
        <v>0.6</v>
      </c>
      <c r="N16" s="743"/>
    </row>
    <row r="17" spans="2:14" ht="19.350000000000001" customHeight="1">
      <c r="B17" s="588"/>
      <c r="C17" s="759" t="s">
        <v>17</v>
      </c>
      <c r="D17" s="551">
        <v>2</v>
      </c>
      <c r="E17" s="535"/>
      <c r="F17" s="535">
        <v>2</v>
      </c>
      <c r="G17" s="535"/>
      <c r="H17" s="535"/>
      <c r="I17" s="535"/>
      <c r="J17" s="760">
        <v>0.6</v>
      </c>
      <c r="K17" s="581"/>
      <c r="L17" s="742">
        <f>H17/D17</f>
        <v>0</v>
      </c>
      <c r="M17" s="746">
        <v>0.6</v>
      </c>
      <c r="N17" s="743"/>
    </row>
    <row r="18" spans="2:14" ht="36.75" customHeight="1">
      <c r="B18" s="761" t="s">
        <v>40</v>
      </c>
      <c r="C18" s="762" t="s">
        <v>11</v>
      </c>
      <c r="D18" s="551">
        <v>1</v>
      </c>
      <c r="E18" s="551"/>
      <c r="F18" s="551"/>
      <c r="G18" s="551"/>
      <c r="H18" s="551">
        <v>1</v>
      </c>
      <c r="I18" s="551"/>
      <c r="J18" s="763">
        <v>1</v>
      </c>
      <c r="K18" s="552">
        <f>AVERAGE(J18)</f>
        <v>1</v>
      </c>
      <c r="L18" s="742">
        <f>H18/D18</f>
        <v>1</v>
      </c>
      <c r="M18" s="746">
        <v>1</v>
      </c>
      <c r="N18" s="552">
        <f>M18</f>
        <v>1</v>
      </c>
    </row>
    <row r="19" spans="2:14" ht="19.350000000000001" customHeight="1">
      <c r="B19" s="749" t="s">
        <v>43</v>
      </c>
      <c r="C19" s="750"/>
      <c r="D19" s="766">
        <f t="shared" ref="D19:I19" si="0">SUM(D4:D18)</f>
        <v>69</v>
      </c>
      <c r="E19" s="535">
        <f t="shared" si="0"/>
        <v>6</v>
      </c>
      <c r="F19" s="535">
        <f t="shared" si="0"/>
        <v>41</v>
      </c>
      <c r="G19" s="535">
        <f t="shared" si="0"/>
        <v>10</v>
      </c>
      <c r="H19" s="535">
        <f t="shared" si="0"/>
        <v>12</v>
      </c>
      <c r="I19" s="535">
        <f t="shared" si="0"/>
        <v>0</v>
      </c>
      <c r="J19" s="751">
        <f>AVERAGE(J4:J18)</f>
        <v>0.74533333333333329</v>
      </c>
      <c r="K19" s="751">
        <f>AVERAGE(K4:K18)</f>
        <v>0.7573333333333333</v>
      </c>
      <c r="L19" s="751">
        <f>+AVERAGE(L4:L18)</f>
        <v>0.44395604395604393</v>
      </c>
      <c r="M19" s="751">
        <f>AVERAGE(M4:M18)</f>
        <v>0.70199999999999996</v>
      </c>
      <c r="N19" s="751">
        <f>AVERAGE(N4:N18)</f>
        <v>0.74626666666666674</v>
      </c>
    </row>
    <row r="20" spans="2:14" ht="19.350000000000001" customHeight="1">
      <c r="D20" s="767">
        <f>AVERAGE(G19+H19)/D19</f>
        <v>0.3188405797101449</v>
      </c>
      <c r="E20" s="746">
        <f>+E19/$D$19</f>
        <v>8.6956521739130432E-2</v>
      </c>
      <c r="F20" s="746">
        <f t="shared" ref="F20:I20" si="1">+F19/$D$19</f>
        <v>0.59420289855072461</v>
      </c>
      <c r="G20" s="768">
        <f t="shared" si="1"/>
        <v>0.14492753623188406</v>
      </c>
      <c r="H20" s="768">
        <f t="shared" si="1"/>
        <v>0.17391304347826086</v>
      </c>
      <c r="I20" s="746">
        <f t="shared" si="1"/>
        <v>0</v>
      </c>
    </row>
    <row r="22" spans="2:14" ht="13.5" thickBot="1"/>
    <row r="23" spans="2:14" ht="135.75" customHeight="1" thickBot="1">
      <c r="B23" s="595" t="s">
        <v>46</v>
      </c>
      <c r="C23" s="596"/>
    </row>
    <row r="25" spans="2:14" ht="13.5" thickBot="1"/>
    <row r="26" spans="2:14" ht="13.5" thickBot="1">
      <c r="B26" s="442" t="s">
        <v>22</v>
      </c>
      <c r="C26" s="443" t="s">
        <v>23</v>
      </c>
      <c r="D26" s="443" t="s">
        <v>24</v>
      </c>
      <c r="E26" s="593" t="s">
        <v>31</v>
      </c>
      <c r="F26" s="594"/>
      <c r="H26" s="535" t="s">
        <v>47</v>
      </c>
    </row>
    <row r="27" spans="2:14" ht="39" customHeight="1" thickBot="1">
      <c r="B27" s="599" t="s">
        <v>36</v>
      </c>
      <c r="C27" s="444" t="s">
        <v>15</v>
      </c>
      <c r="D27" s="444">
        <v>10</v>
      </c>
      <c r="E27" s="444">
        <v>4</v>
      </c>
      <c r="F27" s="602">
        <v>0.33</v>
      </c>
      <c r="H27" s="769">
        <f>SUM(D27:D31)</f>
        <v>21</v>
      </c>
    </row>
    <row r="28" spans="2:14" ht="27" customHeight="1" thickBot="1">
      <c r="B28" s="600"/>
      <c r="C28" s="444" t="s">
        <v>12</v>
      </c>
      <c r="D28" s="444">
        <v>4</v>
      </c>
      <c r="E28" s="444">
        <v>0</v>
      </c>
      <c r="F28" s="603"/>
      <c r="H28" s="769">
        <f>SUM(E27:E31)</f>
        <v>7</v>
      </c>
    </row>
    <row r="29" spans="2:14" ht="27" customHeight="1" thickBot="1">
      <c r="B29" s="600"/>
      <c r="C29" s="444" t="s">
        <v>37</v>
      </c>
      <c r="D29" s="444">
        <v>0</v>
      </c>
      <c r="E29" s="444">
        <v>1</v>
      </c>
      <c r="F29" s="603"/>
      <c r="H29" s="770">
        <f>AVERAGE(H28/H27)</f>
        <v>0.33333333333333331</v>
      </c>
    </row>
    <row r="30" spans="2:14" ht="24" customHeight="1" thickBot="1">
      <c r="B30" s="600"/>
      <c r="C30" s="445" t="s">
        <v>48</v>
      </c>
      <c r="D30" s="444">
        <v>5</v>
      </c>
      <c r="E30" s="444">
        <v>0</v>
      </c>
      <c r="F30" s="603"/>
    </row>
    <row r="31" spans="2:14" ht="28.5" customHeight="1" thickBot="1">
      <c r="B31" s="601"/>
      <c r="C31" s="444" t="s">
        <v>18</v>
      </c>
      <c r="D31" s="444">
        <v>2</v>
      </c>
      <c r="E31" s="444">
        <v>2</v>
      </c>
      <c r="F31" s="604"/>
    </row>
    <row r="32" spans="2:14" ht="27.75" customHeight="1" thickBot="1">
      <c r="B32" s="605" t="s">
        <v>16</v>
      </c>
      <c r="C32" s="444" t="s">
        <v>7</v>
      </c>
      <c r="D32" s="444">
        <v>7</v>
      </c>
      <c r="E32" s="444">
        <v>1</v>
      </c>
      <c r="F32" s="608">
        <v>0.5</v>
      </c>
      <c r="H32" s="771">
        <f>SUM(D32:D34)</f>
        <v>12</v>
      </c>
    </row>
    <row r="33" spans="2:10" ht="24" customHeight="1" thickBot="1">
      <c r="B33" s="606"/>
      <c r="C33" s="444" t="s">
        <v>13</v>
      </c>
      <c r="D33" s="444">
        <v>4</v>
      </c>
      <c r="E33" s="444">
        <v>4</v>
      </c>
      <c r="F33" s="609"/>
      <c r="H33" s="771">
        <f>SUM(E32:E34)</f>
        <v>6</v>
      </c>
    </row>
    <row r="34" spans="2:10" ht="27" customHeight="1" thickBot="1">
      <c r="B34" s="607"/>
      <c r="C34" s="444" t="s">
        <v>16</v>
      </c>
      <c r="D34" s="444">
        <v>1</v>
      </c>
      <c r="E34" s="444">
        <v>1</v>
      </c>
      <c r="F34" s="610"/>
      <c r="H34" s="772">
        <f>AVERAGE(H33/H32)</f>
        <v>0.5</v>
      </c>
      <c r="J34" s="452"/>
    </row>
    <row r="35" spans="2:10" ht="29.25" customHeight="1" thickBot="1">
      <c r="B35" s="446" t="s">
        <v>39</v>
      </c>
      <c r="C35" s="444" t="s">
        <v>8</v>
      </c>
      <c r="D35" s="447">
        <v>13</v>
      </c>
      <c r="E35" s="444">
        <v>3</v>
      </c>
      <c r="F35" s="451">
        <f>AVERAGE(E35/D35)</f>
        <v>0.23076923076923078</v>
      </c>
      <c r="J35" s="452"/>
    </row>
    <row r="36" spans="2:10" ht="25.5" customHeight="1" thickBot="1">
      <c r="B36" s="611" t="s">
        <v>14</v>
      </c>
      <c r="C36" s="448" t="s">
        <v>9</v>
      </c>
      <c r="D36" s="444">
        <v>3</v>
      </c>
      <c r="E36" s="444">
        <v>0</v>
      </c>
      <c r="F36" s="608">
        <v>0.24</v>
      </c>
    </row>
    <row r="37" spans="2:10" ht="31.5" customHeight="1" thickBot="1">
      <c r="B37" s="612"/>
      <c r="C37" s="448" t="s">
        <v>14</v>
      </c>
      <c r="D37" s="444">
        <v>7</v>
      </c>
      <c r="E37" s="444">
        <v>2</v>
      </c>
      <c r="F37" s="609"/>
      <c r="H37" s="773">
        <f>SUM(D36:D40)</f>
        <v>21</v>
      </c>
    </row>
    <row r="38" spans="2:10" ht="31.5" customHeight="1" thickBot="1">
      <c r="B38" s="612"/>
      <c r="C38" s="448" t="s">
        <v>10</v>
      </c>
      <c r="D38" s="444">
        <v>5</v>
      </c>
      <c r="E38" s="444">
        <v>3</v>
      </c>
      <c r="F38" s="609"/>
      <c r="H38" s="773">
        <f>SUM(E36:E40)</f>
        <v>5</v>
      </c>
    </row>
    <row r="39" spans="2:10" ht="21.75" customHeight="1" thickBot="1">
      <c r="B39" s="612"/>
      <c r="C39" s="448" t="s">
        <v>19</v>
      </c>
      <c r="D39" s="444">
        <v>4</v>
      </c>
      <c r="E39" s="444">
        <v>0</v>
      </c>
      <c r="F39" s="609"/>
      <c r="H39" s="742">
        <f>AVERAGE(H38/H37)</f>
        <v>0.23809523809523808</v>
      </c>
    </row>
    <row r="40" spans="2:10" ht="31.5" customHeight="1" thickBot="1">
      <c r="B40" s="613"/>
      <c r="C40" s="448" t="s">
        <v>17</v>
      </c>
      <c r="D40" s="444">
        <v>2</v>
      </c>
      <c r="E40" s="444">
        <v>0</v>
      </c>
      <c r="F40" s="610"/>
    </row>
    <row r="41" spans="2:10" ht="29.25" customHeight="1" thickBot="1">
      <c r="B41" s="449" t="s">
        <v>49</v>
      </c>
      <c r="C41" s="444" t="s">
        <v>11</v>
      </c>
      <c r="D41" s="447">
        <v>1</v>
      </c>
      <c r="E41" s="444">
        <v>1</v>
      </c>
      <c r="F41" s="451">
        <f>AVERAGE(E41/D41)</f>
        <v>1</v>
      </c>
      <c r="H41" s="774">
        <f>AVERAGE(E41/D41)</f>
        <v>1</v>
      </c>
    </row>
    <row r="42" spans="2:10" ht="33" customHeight="1" thickBot="1">
      <c r="B42" s="597" t="s">
        <v>43</v>
      </c>
      <c r="C42" s="598"/>
      <c r="D42" s="450">
        <v>69</v>
      </c>
      <c r="E42" s="450">
        <f>SUM(E27:E41)</f>
        <v>22</v>
      </c>
      <c r="F42" s="455">
        <f>AVERAGE(E42/D42)</f>
        <v>0.3188405797101449</v>
      </c>
      <c r="H42" s="278"/>
    </row>
    <row r="44" spans="2:10" ht="13.5" thickBot="1"/>
    <row r="45" spans="2:10" ht="13.5" thickBot="1">
      <c r="E45" s="453">
        <f>D42-E42</f>
        <v>47</v>
      </c>
      <c r="H45" s="454"/>
    </row>
  </sheetData>
  <mergeCells count="25">
    <mergeCell ref="B42:C42"/>
    <mergeCell ref="B27:B31"/>
    <mergeCell ref="F27:F31"/>
    <mergeCell ref="B32:B34"/>
    <mergeCell ref="F32:F34"/>
    <mergeCell ref="B36:B40"/>
    <mergeCell ref="F36:F40"/>
    <mergeCell ref="E26:F26"/>
    <mergeCell ref="B4:B8"/>
    <mergeCell ref="K4:K8"/>
    <mergeCell ref="N4:N8"/>
    <mergeCell ref="B9:B11"/>
    <mergeCell ref="K9:K11"/>
    <mergeCell ref="N9:N11"/>
    <mergeCell ref="B13:B17"/>
    <mergeCell ref="K13:K17"/>
    <mergeCell ref="N13:N17"/>
    <mergeCell ref="B19:C19"/>
    <mergeCell ref="B23:C23"/>
    <mergeCell ref="L2:N2"/>
    <mergeCell ref="B2:B3"/>
    <mergeCell ref="C2:C3"/>
    <mergeCell ref="D2:D3"/>
    <mergeCell ref="E2:H2"/>
    <mergeCell ref="J2:K2"/>
  </mergeCells>
  <pageMargins left="0.7" right="0.7" top="0.75" bottom="0.75" header="0.3" footer="0.3"/>
  <pageSetup paperSize="9" orientation="portrait" r:id="rId1"/>
  <legacyDrawing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00000"/>
  </sheetPr>
  <dimension ref="B1:W37"/>
  <sheetViews>
    <sheetView showGridLines="0" topLeftCell="A4" zoomScale="80" zoomScaleNormal="80" zoomScalePageLayoutView="80" workbookViewId="0">
      <selection activeCell="F26" sqref="F26"/>
    </sheetView>
  </sheetViews>
  <sheetFormatPr defaultColWidth="11.42578125" defaultRowHeight="12.75"/>
  <cols>
    <col min="1" max="1" width="11.42578125" style="276"/>
    <col min="2" max="2" width="21.85546875" style="276" customWidth="1"/>
    <col min="3" max="3" width="16.28515625" style="276" customWidth="1"/>
    <col min="4" max="4" width="11.42578125" style="276"/>
    <col min="5" max="5" width="11.42578125" style="276" customWidth="1"/>
    <col min="6" max="6" width="12.28515625" style="276" customWidth="1"/>
    <col min="7" max="9" width="11.42578125" style="276" customWidth="1"/>
    <col min="10" max="11" width="14.7109375" style="278" customWidth="1"/>
    <col min="12" max="12" width="11.42578125" style="276"/>
    <col min="13" max="13" width="11.42578125" style="278"/>
    <col min="14" max="14" width="13.42578125" style="276" customWidth="1"/>
    <col min="15" max="15" width="11.85546875" style="276" customWidth="1"/>
    <col min="16" max="16" width="21.42578125" style="276" customWidth="1"/>
    <col min="17" max="17" width="18" style="276" customWidth="1"/>
    <col min="18" max="22" width="11.42578125" style="276"/>
    <col min="23" max="23" width="12.28515625" style="276" bestFit="1" customWidth="1"/>
    <col min="24" max="16384" width="11.42578125" style="276"/>
  </cols>
  <sheetData>
    <row r="1" spans="2:14">
      <c r="B1" s="277" t="s">
        <v>50</v>
      </c>
    </row>
    <row r="2" spans="2:14" ht="27" customHeight="1">
      <c r="B2" s="723" t="s">
        <v>22</v>
      </c>
      <c r="C2" s="724" t="s">
        <v>23</v>
      </c>
      <c r="D2" s="724" t="s">
        <v>24</v>
      </c>
      <c r="E2" s="723" t="s">
        <v>25</v>
      </c>
      <c r="F2" s="723"/>
      <c r="G2" s="723"/>
      <c r="H2" s="723"/>
      <c r="I2" s="725"/>
      <c r="J2" s="726" t="s">
        <v>26</v>
      </c>
      <c r="K2" s="727"/>
      <c r="L2" s="728" t="s">
        <v>27</v>
      </c>
      <c r="M2" s="729"/>
      <c r="N2" s="730"/>
    </row>
    <row r="3" spans="2:14" ht="31.35" customHeight="1">
      <c r="B3" s="723"/>
      <c r="C3" s="576"/>
      <c r="D3" s="576"/>
      <c r="E3" s="731" t="s">
        <v>28</v>
      </c>
      <c r="F3" s="732" t="s">
        <v>29</v>
      </c>
      <c r="G3" s="733" t="s">
        <v>30</v>
      </c>
      <c r="H3" s="734" t="s">
        <v>31</v>
      </c>
      <c r="I3" s="735" t="s">
        <v>32</v>
      </c>
      <c r="J3" s="736" t="s">
        <v>33</v>
      </c>
      <c r="K3" s="737" t="s">
        <v>34</v>
      </c>
      <c r="L3" s="738" t="s">
        <v>35</v>
      </c>
      <c r="M3" s="739" t="s">
        <v>33</v>
      </c>
      <c r="N3" s="737" t="s">
        <v>34</v>
      </c>
    </row>
    <row r="4" spans="2:14" ht="19.350000000000001" customHeight="1">
      <c r="B4" s="621" t="s">
        <v>36</v>
      </c>
      <c r="C4" s="752" t="s">
        <v>15</v>
      </c>
      <c r="D4" s="551">
        <v>6</v>
      </c>
      <c r="E4" s="535"/>
      <c r="F4" s="535">
        <v>4</v>
      </c>
      <c r="G4" s="535"/>
      <c r="H4" s="535">
        <v>2</v>
      </c>
      <c r="I4" s="535"/>
      <c r="J4" s="775">
        <v>0.95</v>
      </c>
      <c r="K4" s="743">
        <f>AVERAGE(J4:J6)</f>
        <v>0.81333333333333335</v>
      </c>
      <c r="L4" s="776">
        <f t="shared" ref="L4:L9" si="0">(H4+G4)/D4</f>
        <v>0.33333333333333331</v>
      </c>
      <c r="M4" s="777">
        <v>0.77</v>
      </c>
      <c r="N4" s="743">
        <f>M4:M6</f>
        <v>0.77</v>
      </c>
    </row>
    <row r="5" spans="2:14" ht="19.350000000000001" customHeight="1">
      <c r="B5" s="589"/>
      <c r="C5" s="752" t="s">
        <v>12</v>
      </c>
      <c r="D5" s="551">
        <v>6</v>
      </c>
      <c r="E5" s="535">
        <v>3</v>
      </c>
      <c r="F5" s="535">
        <v>2</v>
      </c>
      <c r="G5" s="535"/>
      <c r="H5" s="535">
        <v>1</v>
      </c>
      <c r="I5" s="535"/>
      <c r="J5" s="775">
        <v>0.49</v>
      </c>
      <c r="K5" s="744"/>
      <c r="L5" s="776">
        <f t="shared" si="0"/>
        <v>0.16666666666666666</v>
      </c>
      <c r="M5" s="777">
        <v>0.49</v>
      </c>
      <c r="N5" s="744"/>
    </row>
    <row r="6" spans="2:14" ht="19.350000000000001" customHeight="1">
      <c r="B6" s="589"/>
      <c r="C6" s="752" t="s">
        <v>38</v>
      </c>
      <c r="D6" s="551">
        <v>3</v>
      </c>
      <c r="E6" s="535"/>
      <c r="F6" s="535"/>
      <c r="G6" s="535"/>
      <c r="H6" s="535">
        <v>3</v>
      </c>
      <c r="I6" s="535"/>
      <c r="J6" s="775">
        <v>1</v>
      </c>
      <c r="K6" s="744"/>
      <c r="L6" s="776">
        <f t="shared" si="0"/>
        <v>1</v>
      </c>
      <c r="M6" s="777">
        <v>1</v>
      </c>
      <c r="N6" s="744"/>
    </row>
    <row r="7" spans="2:14" ht="19.350000000000001" customHeight="1">
      <c r="B7" s="778" t="s">
        <v>16</v>
      </c>
      <c r="C7" s="735" t="s">
        <v>7</v>
      </c>
      <c r="D7" s="551">
        <v>6</v>
      </c>
      <c r="E7" s="535"/>
      <c r="F7" s="535">
        <v>2</v>
      </c>
      <c r="G7" s="535"/>
      <c r="H7" s="535">
        <v>4</v>
      </c>
      <c r="I7" s="535"/>
      <c r="J7" s="779">
        <v>0.8</v>
      </c>
      <c r="K7" s="552">
        <f>AVERAGE(J7:J7)</f>
        <v>0.8</v>
      </c>
      <c r="L7" s="776">
        <f>(H7+G7)/D7</f>
        <v>0.66666666666666663</v>
      </c>
      <c r="M7" s="553">
        <v>0.8</v>
      </c>
      <c r="N7" s="552">
        <f>AVERAGE(M7:M7)</f>
        <v>0.8</v>
      </c>
    </row>
    <row r="8" spans="2:14" ht="19.350000000000001" customHeight="1">
      <c r="B8" s="764" t="s">
        <v>39</v>
      </c>
      <c r="C8" s="764" t="s">
        <v>8</v>
      </c>
      <c r="D8" s="765">
        <v>10</v>
      </c>
      <c r="E8" s="551"/>
      <c r="F8" s="551">
        <v>3</v>
      </c>
      <c r="G8" s="551">
        <v>7</v>
      </c>
      <c r="H8" s="551"/>
      <c r="I8" s="551"/>
      <c r="J8" s="780">
        <v>0.87</v>
      </c>
      <c r="K8" s="552">
        <f>AVERAGE(J8)</f>
        <v>0.87</v>
      </c>
      <c r="L8" s="776">
        <f t="shared" si="0"/>
        <v>0.7</v>
      </c>
      <c r="M8" s="553">
        <v>0.76</v>
      </c>
      <c r="N8" s="552">
        <f>AVERAGE(M8:M8)</f>
        <v>0.76</v>
      </c>
    </row>
    <row r="9" spans="2:14" ht="19.350000000000001" customHeight="1">
      <c r="B9" s="586" t="s">
        <v>14</v>
      </c>
      <c r="C9" s="741" t="s">
        <v>9</v>
      </c>
      <c r="D9" s="551">
        <v>3</v>
      </c>
      <c r="E9" s="535"/>
      <c r="F9" s="535">
        <v>2</v>
      </c>
      <c r="G9" s="535">
        <v>1</v>
      </c>
      <c r="H9" s="535"/>
      <c r="I9" s="535"/>
      <c r="J9" s="781">
        <v>0.87</v>
      </c>
      <c r="K9" s="617">
        <f>AVERAGE(J9:J13)</f>
        <v>0.74199999999999999</v>
      </c>
      <c r="L9" s="776">
        <f t="shared" si="0"/>
        <v>0.33333333333333331</v>
      </c>
      <c r="M9" s="553">
        <v>0.7</v>
      </c>
      <c r="N9" s="743">
        <f>AVERAGE(M9:M13)</f>
        <v>0.66799999999999993</v>
      </c>
    </row>
    <row r="10" spans="2:14" ht="19.350000000000001" customHeight="1">
      <c r="B10" s="587"/>
      <c r="C10" s="759" t="s">
        <v>14</v>
      </c>
      <c r="D10" s="551">
        <v>5</v>
      </c>
      <c r="E10" s="535">
        <v>3</v>
      </c>
      <c r="F10" s="535"/>
      <c r="G10" s="535">
        <v>2</v>
      </c>
      <c r="H10" s="535"/>
      <c r="I10" s="535"/>
      <c r="J10" s="781">
        <v>0.46</v>
      </c>
      <c r="K10" s="580"/>
      <c r="L10" s="776">
        <f>(H10+G10)/D10</f>
        <v>0.4</v>
      </c>
      <c r="M10" s="553">
        <v>0.42</v>
      </c>
      <c r="N10" s="743"/>
    </row>
    <row r="11" spans="2:14" ht="19.350000000000001" customHeight="1">
      <c r="B11" s="587"/>
      <c r="C11" s="759" t="s">
        <v>10</v>
      </c>
      <c r="D11" s="551">
        <v>2</v>
      </c>
      <c r="E11" s="535"/>
      <c r="F11" s="535">
        <v>2</v>
      </c>
      <c r="G11" s="535"/>
      <c r="H11" s="535"/>
      <c r="I11" s="535"/>
      <c r="J11" s="781">
        <v>0.55000000000000004</v>
      </c>
      <c r="K11" s="580"/>
      <c r="L11" s="776">
        <v>0</v>
      </c>
      <c r="M11" s="553">
        <v>0.55000000000000004</v>
      </c>
      <c r="N11" s="743"/>
    </row>
    <row r="12" spans="2:14" ht="19.350000000000001" customHeight="1">
      <c r="B12" s="587"/>
      <c r="C12" s="759" t="s">
        <v>19</v>
      </c>
      <c r="D12" s="551">
        <v>3</v>
      </c>
      <c r="E12" s="535"/>
      <c r="F12" s="535">
        <v>1</v>
      </c>
      <c r="G12" s="535">
        <v>2</v>
      </c>
      <c r="H12" s="535"/>
      <c r="I12" s="535"/>
      <c r="J12" s="781">
        <v>0.83</v>
      </c>
      <c r="K12" s="580"/>
      <c r="L12" s="776">
        <f>(H12+G12)/D12</f>
        <v>0.66666666666666663</v>
      </c>
      <c r="M12" s="553">
        <v>0.77</v>
      </c>
      <c r="N12" s="743"/>
    </row>
    <row r="13" spans="2:14" ht="19.350000000000001" customHeight="1">
      <c r="B13" s="588"/>
      <c r="C13" s="759" t="s">
        <v>17</v>
      </c>
      <c r="D13" s="551">
        <v>2</v>
      </c>
      <c r="E13" s="535"/>
      <c r="F13" s="535"/>
      <c r="G13" s="535"/>
      <c r="H13" s="535">
        <v>2</v>
      </c>
      <c r="I13" s="535"/>
      <c r="J13" s="781">
        <v>1</v>
      </c>
      <c r="K13" s="581"/>
      <c r="L13" s="776">
        <f>(H13+G13)/D13</f>
        <v>1</v>
      </c>
      <c r="M13" s="553">
        <v>0.9</v>
      </c>
      <c r="N13" s="743"/>
    </row>
    <row r="14" spans="2:14" ht="19.350000000000001" customHeight="1">
      <c r="B14" s="481" t="s">
        <v>51</v>
      </c>
      <c r="C14" s="759" t="s">
        <v>52</v>
      </c>
      <c r="D14" s="551">
        <v>10</v>
      </c>
      <c r="E14" s="535"/>
      <c r="F14" s="535"/>
      <c r="G14" s="535"/>
      <c r="H14" s="535"/>
      <c r="I14" s="535">
        <v>10</v>
      </c>
      <c r="J14" s="781"/>
      <c r="K14" s="317"/>
      <c r="L14" s="776"/>
      <c r="M14" s="553"/>
      <c r="N14" s="552"/>
    </row>
    <row r="15" spans="2:14" ht="19.350000000000001" customHeight="1">
      <c r="B15" s="749" t="s">
        <v>43</v>
      </c>
      <c r="C15" s="750"/>
      <c r="D15" s="782">
        <f>SUM(D4:D13)</f>
        <v>46</v>
      </c>
      <c r="E15" s="535">
        <f>SUM(E4:E13)</f>
        <v>6</v>
      </c>
      <c r="F15" s="535">
        <f>SUM(F4:F13)</f>
        <v>16</v>
      </c>
      <c r="G15" s="535">
        <f>SUM(G4:G13)</f>
        <v>12</v>
      </c>
      <c r="H15" s="535">
        <f>SUM(H4:H13)</f>
        <v>12</v>
      </c>
      <c r="I15" s="535">
        <f>SUM(I4:I14)</f>
        <v>10</v>
      </c>
      <c r="J15" s="751">
        <f>AVERAGE(J4:J14)</f>
        <v>0.78200000000000003</v>
      </c>
      <c r="K15" s="751">
        <f>AVERAGE(K4:K14)</f>
        <v>0.80633333333333335</v>
      </c>
      <c r="L15" s="751">
        <f>+AVERAGE(L4:L14)</f>
        <v>0.52666666666666662</v>
      </c>
      <c r="M15" s="751">
        <f>AVERAGE(M4:M14)</f>
        <v>0.71599999999999997</v>
      </c>
      <c r="N15" s="751">
        <f>AVERAGE(N4:N14)</f>
        <v>0.74950000000000006</v>
      </c>
    </row>
    <row r="16" spans="2:14" ht="19.350000000000001" customHeight="1">
      <c r="D16" s="783">
        <f>AVERAGE(G15+H15)/D15</f>
        <v>0.52173913043478259</v>
      </c>
      <c r="E16" s="746">
        <f>+E15/$D$15</f>
        <v>0.13043478260869565</v>
      </c>
      <c r="F16" s="746">
        <f t="shared" ref="F16:I16" si="1">+F15/$D$15</f>
        <v>0.34782608695652173</v>
      </c>
      <c r="G16" s="742">
        <f>+G15/$D$15</f>
        <v>0.2608695652173913</v>
      </c>
      <c r="H16" s="742">
        <f t="shared" si="1"/>
        <v>0.2608695652173913</v>
      </c>
      <c r="I16" s="746">
        <f t="shared" si="1"/>
        <v>0.21739130434782608</v>
      </c>
    </row>
    <row r="18" spans="2:23" ht="13.5" thickBot="1"/>
    <row r="19" spans="2:23" ht="135.75" customHeight="1" thickBot="1">
      <c r="B19" s="595" t="s">
        <v>46</v>
      </c>
      <c r="C19" s="596"/>
      <c r="P19" s="478" t="s">
        <v>53</v>
      </c>
    </row>
    <row r="20" spans="2:23" ht="13.5" thickBot="1">
      <c r="P20" s="442" t="s">
        <v>22</v>
      </c>
      <c r="Q20" s="443" t="s">
        <v>23</v>
      </c>
      <c r="R20" s="469" t="s">
        <v>24</v>
      </c>
      <c r="S20" s="614" t="s">
        <v>54</v>
      </c>
      <c r="T20" s="615"/>
    </row>
    <row r="21" spans="2:23" ht="13.5" customHeight="1" thickBot="1">
      <c r="P21" s="599" t="s">
        <v>36</v>
      </c>
      <c r="Q21" s="466" t="s">
        <v>15</v>
      </c>
      <c r="R21" s="476">
        <v>6</v>
      </c>
      <c r="S21" s="470">
        <v>6</v>
      </c>
      <c r="T21" s="602">
        <v>1</v>
      </c>
    </row>
    <row r="22" spans="2:23" ht="13.5" customHeight="1" thickBot="1">
      <c r="B22" s="442" t="s">
        <v>22</v>
      </c>
      <c r="C22" s="443" t="s">
        <v>23</v>
      </c>
      <c r="D22" s="469" t="s">
        <v>24</v>
      </c>
      <c r="E22" s="616" t="s">
        <v>55</v>
      </c>
      <c r="F22" s="594"/>
      <c r="H22" s="770">
        <f>AVERAGE(H24/H23)</f>
        <v>0.4</v>
      </c>
      <c r="P22" s="600"/>
      <c r="Q22" s="466" t="s">
        <v>12</v>
      </c>
      <c r="R22" s="476">
        <v>6</v>
      </c>
      <c r="S22" s="444">
        <v>6</v>
      </c>
      <c r="T22" s="603"/>
    </row>
    <row r="23" spans="2:23" ht="39" customHeight="1" thickBot="1">
      <c r="B23" s="599" t="s">
        <v>36</v>
      </c>
      <c r="C23" s="466" t="s">
        <v>15</v>
      </c>
      <c r="D23" s="476">
        <v>6</v>
      </c>
      <c r="E23" s="470">
        <v>2</v>
      </c>
      <c r="F23" s="602">
        <v>0.4</v>
      </c>
      <c r="H23" s="769">
        <f>SUM(D23:D25)</f>
        <v>15</v>
      </c>
      <c r="P23" s="600"/>
      <c r="Q23" s="467" t="s">
        <v>48</v>
      </c>
      <c r="R23" s="476">
        <v>3</v>
      </c>
      <c r="S23" s="444">
        <v>3</v>
      </c>
      <c r="T23" s="603"/>
    </row>
    <row r="24" spans="2:23" ht="27" customHeight="1" thickBot="1">
      <c r="B24" s="600"/>
      <c r="C24" s="466" t="s">
        <v>12</v>
      </c>
      <c r="D24" s="476">
        <v>6</v>
      </c>
      <c r="E24" s="444">
        <v>1</v>
      </c>
      <c r="F24" s="603"/>
      <c r="H24" s="769">
        <f>SUM(E23:E25)</f>
        <v>6</v>
      </c>
      <c r="P24" s="473" t="s">
        <v>16</v>
      </c>
      <c r="Q24" s="466" t="s">
        <v>7</v>
      </c>
      <c r="R24" s="476">
        <v>6</v>
      </c>
      <c r="S24" s="444">
        <v>6</v>
      </c>
      <c r="T24" s="457">
        <f>AVERAGE(S24/R24)</f>
        <v>1</v>
      </c>
    </row>
    <row r="25" spans="2:23" ht="24" customHeight="1" thickBot="1">
      <c r="B25" s="600"/>
      <c r="C25" s="467" t="s">
        <v>48</v>
      </c>
      <c r="D25" s="476">
        <v>3</v>
      </c>
      <c r="E25" s="444">
        <v>3</v>
      </c>
      <c r="F25" s="603"/>
      <c r="P25" s="446" t="s">
        <v>39</v>
      </c>
      <c r="Q25" s="466" t="s">
        <v>8</v>
      </c>
      <c r="R25" s="477">
        <v>10</v>
      </c>
      <c r="S25" s="444">
        <v>10</v>
      </c>
      <c r="T25" s="451">
        <f>AVERAGE(S25/R25)</f>
        <v>1</v>
      </c>
    </row>
    <row r="26" spans="2:23" ht="27.75" customHeight="1" thickBot="1">
      <c r="B26" s="473" t="s">
        <v>16</v>
      </c>
      <c r="C26" s="466" t="s">
        <v>7</v>
      </c>
      <c r="D26" s="476">
        <v>6</v>
      </c>
      <c r="E26" s="444">
        <v>4</v>
      </c>
      <c r="F26" s="457">
        <f>AVERAGE(E26/D26)</f>
        <v>0.66666666666666663</v>
      </c>
      <c r="H26" s="771"/>
      <c r="P26" s="611" t="s">
        <v>14</v>
      </c>
      <c r="Q26" s="468" t="s">
        <v>9</v>
      </c>
      <c r="R26" s="476">
        <v>3</v>
      </c>
      <c r="S26" s="444">
        <v>3</v>
      </c>
      <c r="T26" s="608">
        <v>0.92</v>
      </c>
      <c r="V26" s="479">
        <f>R26/S26</f>
        <v>1</v>
      </c>
    </row>
    <row r="27" spans="2:23" ht="29.25" customHeight="1" thickBot="1">
      <c r="B27" s="446" t="s">
        <v>39</v>
      </c>
      <c r="C27" s="466" t="s">
        <v>8</v>
      </c>
      <c r="D27" s="477">
        <v>10</v>
      </c>
      <c r="E27" s="444">
        <v>7</v>
      </c>
      <c r="F27" s="451">
        <f>AVERAGE(E27/D27)</f>
        <v>0.7</v>
      </c>
      <c r="J27" s="452"/>
      <c r="P27" s="612"/>
      <c r="Q27" s="468" t="s">
        <v>14</v>
      </c>
      <c r="R27" s="476">
        <v>5</v>
      </c>
      <c r="S27" s="444">
        <v>3</v>
      </c>
      <c r="T27" s="609"/>
      <c r="V27" s="278">
        <f>S27/R27</f>
        <v>0.6</v>
      </c>
    </row>
    <row r="28" spans="2:23" ht="25.5" customHeight="1" thickBot="1">
      <c r="B28" s="611" t="s">
        <v>14</v>
      </c>
      <c r="C28" s="468" t="s">
        <v>9</v>
      </c>
      <c r="D28" s="476">
        <v>3</v>
      </c>
      <c r="E28" s="444">
        <v>1</v>
      </c>
      <c r="F28" s="608">
        <v>0.47</v>
      </c>
      <c r="P28" s="612"/>
      <c r="Q28" s="468" t="s">
        <v>10</v>
      </c>
      <c r="R28" s="476">
        <v>2</v>
      </c>
      <c r="S28" s="444">
        <v>2</v>
      </c>
      <c r="T28" s="609"/>
      <c r="V28" s="278">
        <f>S28/R28</f>
        <v>1</v>
      </c>
      <c r="W28" s="479">
        <f>AVERAGE(V26:V30)</f>
        <v>0.91999999999999993</v>
      </c>
    </row>
    <row r="29" spans="2:23" ht="31.5" customHeight="1" thickBot="1">
      <c r="B29" s="612"/>
      <c r="C29" s="468" t="s">
        <v>14</v>
      </c>
      <c r="D29" s="476">
        <v>5</v>
      </c>
      <c r="E29" s="444">
        <v>2</v>
      </c>
      <c r="F29" s="609"/>
      <c r="H29" s="773">
        <f>SUM(D28:D32)</f>
        <v>15</v>
      </c>
      <c r="P29" s="612"/>
      <c r="Q29" s="468" t="s">
        <v>19</v>
      </c>
      <c r="R29" s="476">
        <v>3</v>
      </c>
      <c r="S29" s="444">
        <v>3</v>
      </c>
      <c r="T29" s="609"/>
      <c r="V29" s="278">
        <f>S29/R29</f>
        <v>1</v>
      </c>
    </row>
    <row r="30" spans="2:23" ht="31.5" customHeight="1" thickBot="1">
      <c r="B30" s="612"/>
      <c r="C30" s="468" t="s">
        <v>10</v>
      </c>
      <c r="D30" s="476">
        <v>2</v>
      </c>
      <c r="E30" s="444"/>
      <c r="F30" s="609"/>
      <c r="H30" s="773">
        <f>SUM(E28:E32)</f>
        <v>7</v>
      </c>
      <c r="P30" s="613"/>
      <c r="Q30" s="468" t="s">
        <v>17</v>
      </c>
      <c r="R30" s="476">
        <v>2</v>
      </c>
      <c r="S30" s="444">
        <v>2</v>
      </c>
      <c r="T30" s="610"/>
      <c r="V30" s="278">
        <f>S30/R30</f>
        <v>1</v>
      </c>
    </row>
    <row r="31" spans="2:23" ht="21.75" customHeight="1" thickBot="1">
      <c r="B31" s="612"/>
      <c r="C31" s="468" t="s">
        <v>19</v>
      </c>
      <c r="D31" s="476">
        <v>3</v>
      </c>
      <c r="E31" s="444">
        <v>2</v>
      </c>
      <c r="F31" s="609"/>
      <c r="H31" s="742">
        <f>AVERAGE(H30/H29)</f>
        <v>0.46666666666666667</v>
      </c>
      <c r="P31" s="481" t="s">
        <v>51</v>
      </c>
      <c r="Q31" s="784" t="s">
        <v>52</v>
      </c>
      <c r="R31" s="476">
        <v>10</v>
      </c>
      <c r="S31" s="444"/>
      <c r="T31" s="451"/>
    </row>
    <row r="32" spans="2:23" ht="31.5" customHeight="1" thickBot="1">
      <c r="B32" s="613"/>
      <c r="C32" s="468" t="s">
        <v>17</v>
      </c>
      <c r="D32" s="476">
        <v>2</v>
      </c>
      <c r="E32" s="444">
        <v>2</v>
      </c>
      <c r="F32" s="610"/>
      <c r="P32" s="597" t="s">
        <v>43</v>
      </c>
      <c r="Q32" s="598"/>
      <c r="R32" s="450">
        <f>SUM(R21:R30)</f>
        <v>46</v>
      </c>
      <c r="S32" s="450">
        <f>SUM(S21:S31)</f>
        <v>44</v>
      </c>
      <c r="T32" s="472">
        <f>AVERAGE(T21:T31)</f>
        <v>0.98</v>
      </c>
    </row>
    <row r="33" spans="2:8" ht="31.5" customHeight="1" thickBot="1">
      <c r="B33" s="481" t="s">
        <v>51</v>
      </c>
      <c r="C33" s="784" t="s">
        <v>52</v>
      </c>
      <c r="D33" s="476">
        <v>10</v>
      </c>
      <c r="E33" s="444"/>
      <c r="F33" s="451"/>
    </row>
    <row r="34" spans="2:8" ht="33" customHeight="1" thickBot="1">
      <c r="B34" s="597" t="s">
        <v>43</v>
      </c>
      <c r="C34" s="598"/>
      <c r="D34" s="450">
        <f>SUM(D23:D32)</f>
        <v>46</v>
      </c>
      <c r="E34" s="450">
        <f>SUM(E23:E32)</f>
        <v>24</v>
      </c>
      <c r="F34" s="472">
        <f>AVERAGE(E34/D34)</f>
        <v>0.52173913043478259</v>
      </c>
      <c r="H34" s="278"/>
    </row>
    <row r="36" spans="2:8" ht="13.5" thickBot="1"/>
    <row r="37" spans="2:8" ht="13.5" thickBot="1">
      <c r="E37" s="453">
        <f>D34-E34</f>
        <v>22</v>
      </c>
      <c r="H37" s="454"/>
    </row>
  </sheetData>
  <mergeCells count="26">
    <mergeCell ref="B34:C34"/>
    <mergeCell ref="B15:C15"/>
    <mergeCell ref="B19:C19"/>
    <mergeCell ref="S20:T20"/>
    <mergeCell ref="P21:P23"/>
    <mergeCell ref="T21:T23"/>
    <mergeCell ref="E22:F22"/>
    <mergeCell ref="B23:B25"/>
    <mergeCell ref="F23:F25"/>
    <mergeCell ref="P26:P30"/>
    <mergeCell ref="T26:T30"/>
    <mergeCell ref="B28:B32"/>
    <mergeCell ref="F28:F32"/>
    <mergeCell ref="P32:Q32"/>
    <mergeCell ref="B4:B6"/>
    <mergeCell ref="K4:K6"/>
    <mergeCell ref="N4:N6"/>
    <mergeCell ref="B9:B13"/>
    <mergeCell ref="K9:K13"/>
    <mergeCell ref="N9:N13"/>
    <mergeCell ref="L2:N2"/>
    <mergeCell ref="B2:B3"/>
    <mergeCell ref="C2:C3"/>
    <mergeCell ref="D2:D3"/>
    <mergeCell ref="E2:H2"/>
    <mergeCell ref="J2:K2"/>
  </mergeCells>
  <pageMargins left="0.7" right="0.7" top="0.75" bottom="0.75" header="0.3" footer="0.3"/>
  <pageSetup paperSize="9" orientation="portrait" r:id="rId1"/>
  <legacyDrawing r:id="rId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00000"/>
  </sheetPr>
  <dimension ref="B1:N50"/>
  <sheetViews>
    <sheetView showGridLines="0" topLeftCell="A24" zoomScale="80" zoomScaleNormal="80" zoomScalePageLayoutView="80" workbookViewId="0">
      <selection activeCell="B39" sqref="B39:F50"/>
    </sheetView>
  </sheetViews>
  <sheetFormatPr defaultColWidth="11.42578125" defaultRowHeight="12.75"/>
  <cols>
    <col min="1" max="1" width="11.42578125" style="276"/>
    <col min="2" max="2" width="21.85546875" style="276" customWidth="1"/>
    <col min="3" max="3" width="16.28515625" style="276" customWidth="1"/>
    <col min="4" max="4" width="11.42578125" style="276"/>
    <col min="5" max="5" width="11.42578125" style="276" customWidth="1"/>
    <col min="6" max="6" width="12.28515625" style="276" customWidth="1"/>
    <col min="7" max="9" width="11.42578125" style="276" customWidth="1"/>
    <col min="10" max="11" width="14.7109375" style="278" customWidth="1"/>
    <col min="12" max="12" width="11.42578125" style="276"/>
    <col min="13" max="13" width="11.42578125" style="278"/>
    <col min="14" max="14" width="13.42578125" style="276" customWidth="1"/>
    <col min="15" max="15" width="11.85546875" style="276" customWidth="1"/>
    <col min="16" max="16" width="21.42578125" style="276" customWidth="1"/>
    <col min="17" max="17" width="18" style="276" customWidth="1"/>
    <col min="18" max="22" width="11.42578125" style="276"/>
    <col min="23" max="23" width="12.28515625" style="276" bestFit="1" customWidth="1"/>
    <col min="24" max="16384" width="11.42578125" style="276"/>
  </cols>
  <sheetData>
    <row r="1" spans="2:14">
      <c r="B1" s="277" t="s">
        <v>56</v>
      </c>
    </row>
    <row r="2" spans="2:14" ht="27" customHeight="1">
      <c r="B2" s="723" t="s">
        <v>22</v>
      </c>
      <c r="C2" s="724" t="s">
        <v>23</v>
      </c>
      <c r="D2" s="724" t="s">
        <v>24</v>
      </c>
      <c r="E2" s="723" t="s">
        <v>25</v>
      </c>
      <c r="F2" s="723"/>
      <c r="G2" s="723"/>
      <c r="H2" s="723"/>
      <c r="I2" s="725"/>
      <c r="J2" s="726" t="s">
        <v>26</v>
      </c>
      <c r="K2" s="727"/>
      <c r="L2" s="728" t="s">
        <v>27</v>
      </c>
      <c r="M2" s="729"/>
      <c r="N2" s="730"/>
    </row>
    <row r="3" spans="2:14" ht="31.35" customHeight="1">
      <c r="B3" s="723"/>
      <c r="C3" s="576"/>
      <c r="D3" s="576"/>
      <c r="E3" s="731" t="s">
        <v>28</v>
      </c>
      <c r="F3" s="732" t="s">
        <v>29</v>
      </c>
      <c r="G3" s="733" t="s">
        <v>30</v>
      </c>
      <c r="H3" s="734" t="s">
        <v>31</v>
      </c>
      <c r="I3" s="735" t="s">
        <v>32</v>
      </c>
      <c r="J3" s="736" t="s">
        <v>33</v>
      </c>
      <c r="K3" s="489" t="s">
        <v>34</v>
      </c>
      <c r="L3" s="738" t="s">
        <v>35</v>
      </c>
      <c r="M3" s="739" t="s">
        <v>33</v>
      </c>
      <c r="N3" s="737" t="s">
        <v>34</v>
      </c>
    </row>
    <row r="4" spans="2:14" ht="19.350000000000001" customHeight="1">
      <c r="B4" s="621" t="s">
        <v>36</v>
      </c>
      <c r="C4" s="752" t="s">
        <v>15</v>
      </c>
      <c r="D4" s="551">
        <v>4</v>
      </c>
      <c r="E4" s="535"/>
      <c r="F4" s="535">
        <v>4</v>
      </c>
      <c r="G4" s="535"/>
      <c r="H4" s="535"/>
      <c r="I4" s="535"/>
      <c r="J4" s="488">
        <v>1</v>
      </c>
      <c r="K4" s="617">
        <f>AVERAGE(J4:J6,)</f>
        <v>0.58000000000000007</v>
      </c>
      <c r="L4" s="487"/>
      <c r="M4" s="777">
        <v>0.65</v>
      </c>
      <c r="N4" s="743">
        <f>AVERAGE(M4)</f>
        <v>0.65</v>
      </c>
    </row>
    <row r="5" spans="2:14" ht="19.350000000000001" customHeight="1">
      <c r="B5" s="589"/>
      <c r="C5" s="752" t="s">
        <v>12</v>
      </c>
      <c r="D5" s="551">
        <v>6</v>
      </c>
      <c r="E5" s="535">
        <v>3</v>
      </c>
      <c r="F5" s="535">
        <v>2</v>
      </c>
      <c r="G5" s="535"/>
      <c r="H5" s="535"/>
      <c r="I5" s="535"/>
      <c r="J5" s="488">
        <v>0.55000000000000004</v>
      </c>
      <c r="K5" s="580"/>
      <c r="L5" s="487"/>
      <c r="M5" s="777">
        <v>0.4</v>
      </c>
      <c r="N5" s="744"/>
    </row>
    <row r="6" spans="2:14" ht="37.5" customHeight="1">
      <c r="B6" s="590"/>
      <c r="C6" s="785" t="s">
        <v>57</v>
      </c>
      <c r="D6" s="551">
        <v>3</v>
      </c>
      <c r="E6" s="535"/>
      <c r="F6" s="535">
        <v>1</v>
      </c>
      <c r="G6" s="535">
        <v>1</v>
      </c>
      <c r="H6" s="535">
        <v>1</v>
      </c>
      <c r="I6" s="535"/>
      <c r="J6" s="488">
        <v>0.77</v>
      </c>
      <c r="K6" s="581"/>
      <c r="L6" s="487"/>
      <c r="M6" s="777"/>
      <c r="N6" s="535"/>
    </row>
    <row r="7" spans="2:14" ht="19.350000000000001" customHeight="1">
      <c r="B7" s="735" t="s">
        <v>16</v>
      </c>
      <c r="C7" s="735" t="s">
        <v>7</v>
      </c>
      <c r="D7" s="551">
        <v>2</v>
      </c>
      <c r="E7" s="535"/>
      <c r="F7" s="535">
        <v>2</v>
      </c>
      <c r="G7" s="535"/>
      <c r="H7" s="535"/>
      <c r="I7" s="535"/>
      <c r="J7" s="490">
        <v>0.4</v>
      </c>
      <c r="K7" s="552">
        <f>AVERAGE(J7)</f>
        <v>0.4</v>
      </c>
      <c r="L7" s="487"/>
      <c r="M7" s="553">
        <v>0.4</v>
      </c>
      <c r="N7" s="552">
        <f>SUM(M7)</f>
        <v>0.4</v>
      </c>
    </row>
    <row r="8" spans="2:14" ht="19.350000000000001" customHeight="1">
      <c r="B8" s="516" t="s">
        <v>51</v>
      </c>
      <c r="C8" s="786" t="s">
        <v>8</v>
      </c>
      <c r="D8" s="765">
        <v>3</v>
      </c>
      <c r="E8" s="551"/>
      <c r="F8" s="551">
        <v>3</v>
      </c>
      <c r="G8" s="551"/>
      <c r="H8" s="551"/>
      <c r="I8" s="551"/>
      <c r="J8" s="517">
        <v>0.7</v>
      </c>
      <c r="K8" s="552">
        <f>AVERAGE(J8)</f>
        <v>0.7</v>
      </c>
      <c r="L8" s="487"/>
      <c r="M8" s="553">
        <v>0.5</v>
      </c>
      <c r="N8" s="552">
        <f>SUM(M8)</f>
        <v>0.5</v>
      </c>
    </row>
    <row r="9" spans="2:14" ht="19.350000000000001" customHeight="1">
      <c r="B9" s="787" t="s">
        <v>14</v>
      </c>
      <c r="C9" s="741" t="s">
        <v>9</v>
      </c>
      <c r="D9" s="551">
        <v>2</v>
      </c>
      <c r="E9" s="535"/>
      <c r="F9" s="535">
        <v>2</v>
      </c>
      <c r="G9" s="535"/>
      <c r="H9" s="535"/>
      <c r="I9" s="535"/>
      <c r="J9" s="486">
        <v>0.65</v>
      </c>
      <c r="K9" s="743">
        <f>AVERAGE(J9:J10:J12)</f>
        <v>0.47499999999999998</v>
      </c>
      <c r="L9" s="487"/>
      <c r="M9" s="553">
        <v>0.6</v>
      </c>
      <c r="N9" s="743">
        <f>AVERAGE(M9)</f>
        <v>0.6</v>
      </c>
    </row>
    <row r="10" spans="2:14" ht="19.350000000000001" customHeight="1">
      <c r="B10" s="787"/>
      <c r="C10" s="759" t="s">
        <v>14</v>
      </c>
      <c r="D10" s="551">
        <v>3</v>
      </c>
      <c r="E10" s="535">
        <v>3</v>
      </c>
      <c r="F10" s="535"/>
      <c r="G10" s="535"/>
      <c r="H10" s="535"/>
      <c r="I10" s="535"/>
      <c r="J10" s="486">
        <v>0.1</v>
      </c>
      <c r="K10" s="743"/>
      <c r="L10" s="487"/>
      <c r="M10" s="553">
        <v>0.1</v>
      </c>
      <c r="N10" s="743"/>
    </row>
    <row r="11" spans="2:14" ht="19.350000000000001" customHeight="1">
      <c r="B11" s="787"/>
      <c r="C11" s="759" t="s">
        <v>10</v>
      </c>
      <c r="D11" s="551">
        <v>2</v>
      </c>
      <c r="E11" s="535"/>
      <c r="F11" s="535">
        <v>2</v>
      </c>
      <c r="G11" s="535"/>
      <c r="H11" s="535"/>
      <c r="I11" s="535"/>
      <c r="J11" s="486">
        <v>0.65</v>
      </c>
      <c r="K11" s="743"/>
      <c r="L11" s="487"/>
      <c r="M11" s="553">
        <v>0.55000000000000004</v>
      </c>
      <c r="N11" s="743"/>
    </row>
    <row r="12" spans="2:14" ht="19.350000000000001" customHeight="1">
      <c r="B12" s="787"/>
      <c r="C12" s="759" t="s">
        <v>19</v>
      </c>
      <c r="D12" s="551">
        <v>1</v>
      </c>
      <c r="E12" s="535"/>
      <c r="F12" s="535">
        <v>1</v>
      </c>
      <c r="G12" s="535"/>
      <c r="H12" s="535"/>
      <c r="I12" s="535"/>
      <c r="J12" s="486">
        <v>0.5</v>
      </c>
      <c r="K12" s="743"/>
      <c r="L12" s="487"/>
      <c r="M12" s="553">
        <v>0.5</v>
      </c>
      <c r="N12" s="743"/>
    </row>
    <row r="13" spans="2:14" ht="19.350000000000001" customHeight="1">
      <c r="B13" s="788" t="s">
        <v>39</v>
      </c>
      <c r="C13" s="788" t="s">
        <v>52</v>
      </c>
      <c r="D13" s="551">
        <v>1</v>
      </c>
      <c r="E13" s="535"/>
      <c r="F13" s="535"/>
      <c r="G13" s="535"/>
      <c r="H13" s="535"/>
      <c r="I13" s="535"/>
      <c r="J13" s="486"/>
      <c r="K13" s="552"/>
      <c r="L13" s="487"/>
      <c r="M13" s="553"/>
      <c r="N13" s="552"/>
    </row>
    <row r="14" spans="2:14" ht="19.350000000000001" customHeight="1">
      <c r="B14" s="749" t="s">
        <v>43</v>
      </c>
      <c r="C14" s="750"/>
      <c r="D14" s="782">
        <f>SUM(D4:D13)</f>
        <v>27</v>
      </c>
      <c r="E14" s="535">
        <f>SUM(E4:E12)</f>
        <v>6</v>
      </c>
      <c r="F14" s="535">
        <f>SUM(F4:F12)</f>
        <v>17</v>
      </c>
      <c r="G14" s="535">
        <f>SUM(G4:G12)</f>
        <v>1</v>
      </c>
      <c r="H14" s="535">
        <f>SUM(H4:H12)</f>
        <v>1</v>
      </c>
      <c r="I14" s="535">
        <f>SUM(I4:I13)</f>
        <v>0</v>
      </c>
      <c r="J14" s="751">
        <f>AVERAGE(J4:J13)</f>
        <v>0.59111111111111114</v>
      </c>
      <c r="K14" s="751">
        <f>AVERAGE(K4:K13)</f>
        <v>0.53875000000000006</v>
      </c>
      <c r="L14" s="751"/>
      <c r="M14" s="751">
        <f>AVERAGE(M4:M13)</f>
        <v>0.46250000000000002</v>
      </c>
      <c r="N14" s="751">
        <f>AVERAGE(N4:N13)</f>
        <v>0.53749999999999998</v>
      </c>
    </row>
    <row r="15" spans="2:14" ht="19.350000000000001" customHeight="1" thickBot="1">
      <c r="D15" s="783">
        <f>AVERAGE(G14+H14)/D14</f>
        <v>7.407407407407407E-2</v>
      </c>
      <c r="E15" s="494">
        <f>+E14/$D$14</f>
        <v>0.22222222222222221</v>
      </c>
      <c r="F15" s="494">
        <f t="shared" ref="F15:I15" si="0">+F14/$D$14</f>
        <v>0.62962962962962965</v>
      </c>
      <c r="G15" s="742">
        <f>+G14/$D$14</f>
        <v>3.7037037037037035E-2</v>
      </c>
      <c r="H15" s="742">
        <f t="shared" si="0"/>
        <v>3.7037037037037035E-2</v>
      </c>
      <c r="I15" s="746">
        <f t="shared" si="0"/>
        <v>0</v>
      </c>
    </row>
    <row r="16" spans="2:14" ht="13.5" thickBot="1">
      <c r="E16" s="618">
        <f>AVERAGE(E14+F14)/D14</f>
        <v>0.85185185185185186</v>
      </c>
      <c r="F16" s="619"/>
    </row>
    <row r="17" spans="2:10" ht="13.5" thickBot="1"/>
    <row r="18" spans="2:10" ht="135.75" customHeight="1" thickBot="1">
      <c r="B18" s="595" t="s">
        <v>58</v>
      </c>
      <c r="C18" s="596"/>
    </row>
    <row r="20" spans="2:10" ht="13.5" customHeight="1" thickBot="1"/>
    <row r="21" spans="2:10" ht="13.5" customHeight="1" thickBot="1">
      <c r="B21" s="442" t="s">
        <v>22</v>
      </c>
      <c r="C21" s="443" t="s">
        <v>23</v>
      </c>
      <c r="D21" s="469" t="s">
        <v>24</v>
      </c>
      <c r="E21" s="616" t="s">
        <v>59</v>
      </c>
      <c r="F21" s="594"/>
      <c r="H21" s="770" t="e">
        <f>AVERAGE(H23/H22)</f>
        <v>#DIV/0!</v>
      </c>
    </row>
    <row r="22" spans="2:10" ht="39" customHeight="1" thickBot="1">
      <c r="B22" s="599" t="s">
        <v>36</v>
      </c>
      <c r="C22" s="466" t="s">
        <v>15</v>
      </c>
      <c r="D22" s="476">
        <v>4</v>
      </c>
      <c r="E22" s="470"/>
      <c r="F22" s="602"/>
      <c r="H22" s="769"/>
    </row>
    <row r="23" spans="2:10" ht="27" customHeight="1" thickBot="1">
      <c r="B23" s="600"/>
      <c r="C23" s="466" t="s">
        <v>12</v>
      </c>
      <c r="D23" s="476">
        <v>5</v>
      </c>
      <c r="E23" s="444"/>
      <c r="F23" s="603"/>
      <c r="H23" s="769"/>
    </row>
    <row r="24" spans="2:10" ht="27.75" customHeight="1" thickBot="1">
      <c r="B24" s="473" t="s">
        <v>16</v>
      </c>
      <c r="C24" s="466" t="s">
        <v>7</v>
      </c>
      <c r="D24" s="476">
        <v>2</v>
      </c>
      <c r="E24" s="444"/>
      <c r="F24" s="457"/>
      <c r="H24" s="771"/>
    </row>
    <row r="25" spans="2:10" ht="29.25" customHeight="1" thickBot="1">
      <c r="B25" s="446" t="s">
        <v>39</v>
      </c>
      <c r="C25" s="466" t="s">
        <v>8</v>
      </c>
      <c r="D25" s="484">
        <v>3</v>
      </c>
      <c r="E25" s="444"/>
      <c r="F25" s="451"/>
      <c r="J25" s="452"/>
    </row>
    <row r="26" spans="2:10" ht="25.5" customHeight="1" thickBot="1">
      <c r="B26" s="611" t="s">
        <v>14</v>
      </c>
      <c r="C26" s="468" t="s">
        <v>9</v>
      </c>
      <c r="D26" s="476">
        <v>2</v>
      </c>
      <c r="E26" s="444"/>
      <c r="F26" s="608"/>
    </row>
    <row r="27" spans="2:10" ht="31.5" customHeight="1" thickBot="1">
      <c r="B27" s="612"/>
      <c r="C27" s="468" t="s">
        <v>14</v>
      </c>
      <c r="D27" s="476">
        <v>3</v>
      </c>
      <c r="E27" s="444"/>
      <c r="F27" s="609"/>
      <c r="H27" s="773">
        <f>SUM(D26:D29)</f>
        <v>8</v>
      </c>
    </row>
    <row r="28" spans="2:10" ht="31.5" customHeight="1" thickBot="1">
      <c r="B28" s="612"/>
      <c r="C28" s="468" t="s">
        <v>10</v>
      </c>
      <c r="D28" s="476">
        <v>2</v>
      </c>
      <c r="E28" s="444"/>
      <c r="F28" s="609"/>
      <c r="H28" s="773">
        <f>SUM(E26:E29)</f>
        <v>0</v>
      </c>
    </row>
    <row r="29" spans="2:10" ht="21.75" customHeight="1" thickBot="1">
      <c r="B29" s="612"/>
      <c r="C29" s="468" t="s">
        <v>19</v>
      </c>
      <c r="D29" s="485">
        <v>1</v>
      </c>
      <c r="E29" s="444"/>
      <c r="F29" s="609"/>
      <c r="H29" s="742">
        <f>AVERAGE(H28/H27)</f>
        <v>0</v>
      </c>
    </row>
    <row r="30" spans="2:10" ht="31.5" customHeight="1" thickBot="1">
      <c r="B30" s="492" t="s">
        <v>51</v>
      </c>
      <c r="C30" s="491" t="s">
        <v>52</v>
      </c>
      <c r="D30" s="476">
        <v>10</v>
      </c>
      <c r="E30" s="444"/>
      <c r="F30" s="451"/>
    </row>
    <row r="31" spans="2:10" ht="33" customHeight="1" thickBot="1">
      <c r="B31" s="620" t="s">
        <v>43</v>
      </c>
      <c r="C31" s="598"/>
      <c r="D31" s="450">
        <f>SUM(D22:D30)</f>
        <v>32</v>
      </c>
      <c r="E31" s="450">
        <f>SUM(E22:E29)</f>
        <v>0</v>
      </c>
      <c r="F31" s="472">
        <f>AVERAGE(E31/D31)</f>
        <v>0</v>
      </c>
      <c r="H31" s="278"/>
    </row>
    <row r="33" spans="2:9" ht="13.5" thickBot="1"/>
    <row r="34" spans="2:9" ht="13.5" thickBot="1">
      <c r="E34" s="453">
        <f>D31-E31</f>
        <v>32</v>
      </c>
      <c r="H34" s="454"/>
    </row>
    <row r="38" spans="2:9" ht="13.5" thickBot="1"/>
    <row r="39" spans="2:9" ht="39" thickBot="1">
      <c r="B39" s="478" t="s">
        <v>53</v>
      </c>
    </row>
    <row r="40" spans="2:9" ht="33" customHeight="1" thickBot="1">
      <c r="B40" s="442" t="s">
        <v>22</v>
      </c>
      <c r="C40" s="443" t="s">
        <v>23</v>
      </c>
      <c r="D40" s="469" t="s">
        <v>24</v>
      </c>
      <c r="E40" s="614" t="s">
        <v>54</v>
      </c>
      <c r="F40" s="615"/>
    </row>
    <row r="41" spans="2:9" ht="27.75" customHeight="1" thickBot="1">
      <c r="B41" s="599" t="s">
        <v>36</v>
      </c>
      <c r="C41" s="466" t="s">
        <v>15</v>
      </c>
      <c r="D41" s="476">
        <v>4</v>
      </c>
      <c r="E41" s="476">
        <v>4</v>
      </c>
      <c r="F41" s="602">
        <v>1</v>
      </c>
    </row>
    <row r="42" spans="2:9" ht="31.5" customHeight="1" thickBot="1">
      <c r="B42" s="600"/>
      <c r="C42" s="466" t="s">
        <v>12</v>
      </c>
      <c r="D42" s="476">
        <v>5</v>
      </c>
      <c r="E42" s="476">
        <v>5</v>
      </c>
      <c r="F42" s="603"/>
    </row>
    <row r="43" spans="2:9" ht="24" customHeight="1" thickBot="1">
      <c r="B43" s="473" t="s">
        <v>16</v>
      </c>
      <c r="C43" s="466" t="s">
        <v>7</v>
      </c>
      <c r="D43" s="476">
        <v>2</v>
      </c>
      <c r="E43" s="476">
        <v>2</v>
      </c>
      <c r="F43" s="457">
        <f>AVERAGE(E43/D43)</f>
        <v>1</v>
      </c>
    </row>
    <row r="44" spans="2:9" ht="27.75" customHeight="1" thickBot="1">
      <c r="B44" s="446" t="s">
        <v>39</v>
      </c>
      <c r="C44" s="466" t="s">
        <v>8</v>
      </c>
      <c r="D44" s="484">
        <v>3</v>
      </c>
      <c r="E44" s="484">
        <v>3</v>
      </c>
      <c r="F44" s="451">
        <f>AVERAGE(E44/D44)</f>
        <v>1</v>
      </c>
    </row>
    <row r="45" spans="2:9" ht="24" customHeight="1" thickBot="1">
      <c r="B45" s="611" t="s">
        <v>14</v>
      </c>
      <c r="C45" s="468" t="s">
        <v>9</v>
      </c>
      <c r="D45" s="476">
        <v>2</v>
      </c>
      <c r="E45" s="476">
        <v>1</v>
      </c>
      <c r="F45" s="608">
        <v>0.88</v>
      </c>
      <c r="H45" s="479">
        <f>E45/D45</f>
        <v>0.5</v>
      </c>
    </row>
    <row r="46" spans="2:9" ht="23.25" customHeight="1" thickBot="1">
      <c r="B46" s="612"/>
      <c r="C46" s="468" t="s">
        <v>14</v>
      </c>
      <c r="D46" s="476">
        <v>3</v>
      </c>
      <c r="E46" s="476">
        <v>3</v>
      </c>
      <c r="F46" s="609"/>
      <c r="H46" s="278">
        <f>E46/D46</f>
        <v>1</v>
      </c>
    </row>
    <row r="47" spans="2:9" ht="27.75" customHeight="1" thickBot="1">
      <c r="B47" s="612"/>
      <c r="C47" s="468" t="s">
        <v>10</v>
      </c>
      <c r="D47" s="476">
        <v>2</v>
      </c>
      <c r="E47" s="476">
        <v>2</v>
      </c>
      <c r="F47" s="609"/>
      <c r="H47" s="278">
        <f>E47/D47</f>
        <v>1</v>
      </c>
      <c r="I47" s="479">
        <f>AVERAGE(H45:H48)</f>
        <v>0.875</v>
      </c>
    </row>
    <row r="48" spans="2:9" ht="27.75" customHeight="1" thickBot="1">
      <c r="B48" s="612"/>
      <c r="C48" s="468" t="s">
        <v>19</v>
      </c>
      <c r="D48" s="485">
        <v>1</v>
      </c>
      <c r="E48" s="485">
        <v>1</v>
      </c>
      <c r="F48" s="609"/>
      <c r="H48" s="278">
        <f>E48/D48</f>
        <v>1</v>
      </c>
    </row>
    <row r="49" spans="2:6" ht="30.75" customHeight="1" thickBot="1">
      <c r="B49" s="492" t="s">
        <v>51</v>
      </c>
      <c r="C49" s="491" t="s">
        <v>52</v>
      </c>
      <c r="D49" s="476">
        <v>10</v>
      </c>
      <c r="E49" s="476">
        <v>0</v>
      </c>
      <c r="F49" s="493"/>
    </row>
    <row r="50" spans="2:6" ht="21" customHeight="1" thickBot="1">
      <c r="B50" s="597" t="s">
        <v>43</v>
      </c>
      <c r="C50" s="598"/>
      <c r="D50" s="450">
        <f>SUM(D41:D49)</f>
        <v>32</v>
      </c>
      <c r="E50" s="450">
        <f>SUM(E41:E49)</f>
        <v>21</v>
      </c>
      <c r="F50" s="472">
        <f>AVERAGE(F41:F49)</f>
        <v>0.97</v>
      </c>
    </row>
  </sheetData>
  <mergeCells count="27">
    <mergeCell ref="B26:B29"/>
    <mergeCell ref="F26:F29"/>
    <mergeCell ref="E40:F40"/>
    <mergeCell ref="K4:K6"/>
    <mergeCell ref="E16:F16"/>
    <mergeCell ref="B31:C31"/>
    <mergeCell ref="B18:C18"/>
    <mergeCell ref="E21:F21"/>
    <mergeCell ref="B22:B23"/>
    <mergeCell ref="F22:F23"/>
    <mergeCell ref="B9:B12"/>
    <mergeCell ref="K9:K12"/>
    <mergeCell ref="B4:B6"/>
    <mergeCell ref="N9:N12"/>
    <mergeCell ref="B14:C14"/>
    <mergeCell ref="N4:N5"/>
    <mergeCell ref="L2:N2"/>
    <mergeCell ref="B2:B3"/>
    <mergeCell ref="C2:C3"/>
    <mergeCell ref="D2:D3"/>
    <mergeCell ref="E2:H2"/>
    <mergeCell ref="J2:K2"/>
    <mergeCell ref="B41:B42"/>
    <mergeCell ref="F41:F42"/>
    <mergeCell ref="B45:B48"/>
    <mergeCell ref="F45:F48"/>
    <mergeCell ref="B50:C50"/>
  </mergeCells>
  <pageMargins left="0.7" right="0.7" top="0.75" bottom="0.75" header="0.3" footer="0.3"/>
  <pageSetup paperSize="9" orientation="portrait" r:id="rId1"/>
  <legacy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82D60-FD81-4E80-BA24-22E6AA4FF143}">
  <sheetPr>
    <tabColor rgb="FF92D050"/>
  </sheetPr>
  <dimension ref="B1:P37"/>
  <sheetViews>
    <sheetView tabSelected="1" zoomScale="80" zoomScaleNormal="80" workbookViewId="0">
      <selection activeCell="P14" sqref="P14"/>
    </sheetView>
  </sheetViews>
  <sheetFormatPr defaultColWidth="11.42578125" defaultRowHeight="12.75"/>
  <cols>
    <col min="1" max="1" width="11.42578125" style="276"/>
    <col min="2" max="2" width="21.85546875" style="276" customWidth="1"/>
    <col min="3" max="3" width="16.28515625" style="276" customWidth="1"/>
    <col min="4" max="5" width="11.42578125" style="276"/>
    <col min="6" max="6" width="12.28515625" style="276" customWidth="1"/>
    <col min="7" max="9" width="11.42578125" style="276"/>
    <col min="10" max="11" width="14.7109375" style="278" customWidth="1"/>
    <col min="12" max="12" width="12.5703125" style="276" customWidth="1"/>
    <col min="13" max="13" width="11.42578125" style="278"/>
    <col min="14" max="14" width="13.42578125" style="276" customWidth="1"/>
    <col min="15" max="15" width="11.85546875" style="276" customWidth="1"/>
    <col min="16" max="16" width="21.42578125" style="276" customWidth="1"/>
    <col min="17" max="17" width="18" style="276" customWidth="1"/>
    <col min="18" max="22" width="11.42578125" style="276"/>
    <col min="23" max="23" width="12.28515625" style="276" bestFit="1" customWidth="1"/>
    <col min="24" max="16384" width="11.42578125" style="276"/>
  </cols>
  <sheetData>
    <row r="1" spans="2:14">
      <c r="B1" s="277" t="s">
        <v>60</v>
      </c>
    </row>
    <row r="2" spans="2:14" ht="27" customHeight="1">
      <c r="B2" s="723" t="s">
        <v>22</v>
      </c>
      <c r="C2" s="724" t="s">
        <v>23</v>
      </c>
      <c r="D2" s="724" t="s">
        <v>24</v>
      </c>
      <c r="E2" s="723" t="s">
        <v>25</v>
      </c>
      <c r="F2" s="723"/>
      <c r="G2" s="723"/>
      <c r="H2" s="723"/>
      <c r="I2" s="725"/>
      <c r="J2" s="726" t="s">
        <v>26</v>
      </c>
      <c r="K2" s="727"/>
      <c r="L2" s="728" t="s">
        <v>27</v>
      </c>
      <c r="M2" s="729"/>
      <c r="N2" s="730"/>
    </row>
    <row r="3" spans="2:14" ht="31.35" customHeight="1">
      <c r="B3" s="723"/>
      <c r="C3" s="576"/>
      <c r="D3" s="576"/>
      <c r="E3" s="731" t="s">
        <v>28</v>
      </c>
      <c r="F3" s="732" t="s">
        <v>29</v>
      </c>
      <c r="G3" s="733" t="s">
        <v>30</v>
      </c>
      <c r="H3" s="734" t="s">
        <v>31</v>
      </c>
      <c r="I3" s="735" t="s">
        <v>32</v>
      </c>
      <c r="J3" s="736" t="s">
        <v>33</v>
      </c>
      <c r="K3" s="489" t="s">
        <v>34</v>
      </c>
      <c r="L3" s="738" t="s">
        <v>35</v>
      </c>
      <c r="M3" s="739" t="s">
        <v>33</v>
      </c>
      <c r="N3" s="737" t="s">
        <v>34</v>
      </c>
    </row>
    <row r="4" spans="2:14" ht="19.350000000000001" customHeight="1">
      <c r="B4" s="621" t="s">
        <v>36</v>
      </c>
      <c r="C4" s="752" t="s">
        <v>15</v>
      </c>
      <c r="D4" s="551">
        <v>4</v>
      </c>
      <c r="E4" s="535"/>
      <c r="F4" s="535">
        <v>4</v>
      </c>
      <c r="G4" s="535"/>
      <c r="H4" s="535"/>
      <c r="I4" s="535"/>
      <c r="J4" s="488">
        <v>1</v>
      </c>
      <c r="K4" s="617">
        <f>AVERAGE(J4:J6,)</f>
        <v>0.58000000000000007</v>
      </c>
      <c r="L4" s="487">
        <f>(H4+G4)/D4</f>
        <v>0</v>
      </c>
      <c r="M4" s="777">
        <v>0.73</v>
      </c>
      <c r="N4" s="617">
        <f>AVERAGE(M4,M6)</f>
        <v>0.7</v>
      </c>
    </row>
    <row r="5" spans="2:14" ht="19.350000000000001" customHeight="1">
      <c r="B5" s="589"/>
      <c r="C5" s="752" t="s">
        <v>12</v>
      </c>
      <c r="D5" s="551">
        <v>6</v>
      </c>
      <c r="E5" s="535"/>
      <c r="F5" s="535">
        <v>5</v>
      </c>
      <c r="G5" s="535">
        <v>1</v>
      </c>
      <c r="H5" s="535"/>
      <c r="I5" s="535"/>
      <c r="J5" s="488">
        <v>0.55000000000000004</v>
      </c>
      <c r="K5" s="580"/>
      <c r="L5" s="487">
        <f t="shared" ref="L5:L6" si="0">(H5+G5)/D5</f>
        <v>0.16666666666666666</v>
      </c>
      <c r="M5" s="777">
        <v>0.64</v>
      </c>
      <c r="N5" s="580"/>
    </row>
    <row r="6" spans="2:14" ht="37.5" customHeight="1">
      <c r="B6" s="590"/>
      <c r="C6" s="785" t="s">
        <v>57</v>
      </c>
      <c r="D6" s="551">
        <v>3</v>
      </c>
      <c r="E6" s="535"/>
      <c r="F6" s="535">
        <v>2</v>
      </c>
      <c r="G6" s="535">
        <v>1</v>
      </c>
      <c r="H6" s="535"/>
      <c r="I6" s="535"/>
      <c r="J6" s="488">
        <v>0.77</v>
      </c>
      <c r="K6" s="581"/>
      <c r="L6" s="487">
        <f t="shared" si="0"/>
        <v>0.33333333333333331</v>
      </c>
      <c r="M6" s="777">
        <v>0.67</v>
      </c>
      <c r="N6" s="581"/>
    </row>
    <row r="7" spans="2:14" ht="19.350000000000001" customHeight="1">
      <c r="B7" s="735" t="s">
        <v>16</v>
      </c>
      <c r="C7" s="735" t="s">
        <v>7</v>
      </c>
      <c r="D7" s="551">
        <v>2</v>
      </c>
      <c r="E7" s="535"/>
      <c r="F7" s="535">
        <v>1</v>
      </c>
      <c r="G7" s="535"/>
      <c r="H7" s="535">
        <v>1</v>
      </c>
      <c r="I7" s="535"/>
      <c r="J7" s="490">
        <v>0.7</v>
      </c>
      <c r="K7" s="552">
        <f>AVERAGE(J7)</f>
        <v>0.7</v>
      </c>
      <c r="L7" s="487">
        <f>(H7+G7)/D7</f>
        <v>0.5</v>
      </c>
      <c r="M7" s="553">
        <v>0.75</v>
      </c>
      <c r="N7" s="552">
        <f>SUM(M7)</f>
        <v>0.75</v>
      </c>
    </row>
    <row r="8" spans="2:14" ht="19.350000000000001" customHeight="1">
      <c r="B8" s="516" t="s">
        <v>51</v>
      </c>
      <c r="C8" s="786" t="s">
        <v>8</v>
      </c>
      <c r="D8" s="765">
        <v>3</v>
      </c>
      <c r="E8" s="551">
        <v>1</v>
      </c>
      <c r="F8" s="551">
        <v>1</v>
      </c>
      <c r="G8" s="551">
        <v>1</v>
      </c>
      <c r="H8" s="551"/>
      <c r="I8" s="551"/>
      <c r="J8" s="517">
        <v>0.7</v>
      </c>
      <c r="K8" s="552">
        <f>AVERAGE(J8)</f>
        <v>0.7</v>
      </c>
      <c r="L8" s="487">
        <f t="shared" ref="L8:L14" si="1">(H8+G8)/D8</f>
        <v>0.33333333333333331</v>
      </c>
      <c r="M8" s="553">
        <v>0.56999999999999995</v>
      </c>
      <c r="N8" s="552">
        <f>SUM(M8)</f>
        <v>0.56999999999999995</v>
      </c>
    </row>
    <row r="9" spans="2:14" ht="19.350000000000001" customHeight="1">
      <c r="B9" s="787" t="s">
        <v>14</v>
      </c>
      <c r="C9" s="741" t="s">
        <v>9</v>
      </c>
      <c r="D9" s="551">
        <v>2</v>
      </c>
      <c r="E9" s="535"/>
      <c r="F9" s="535">
        <v>1</v>
      </c>
      <c r="G9" s="535">
        <v>1</v>
      </c>
      <c r="H9" s="535"/>
      <c r="I9" s="535"/>
      <c r="J9" s="486">
        <v>0.65</v>
      </c>
      <c r="K9" s="743">
        <f>AVERAGE(J9:J10:J12)</f>
        <v>0.4375</v>
      </c>
      <c r="L9" s="487">
        <f t="shared" si="1"/>
        <v>0.5</v>
      </c>
      <c r="M9" s="553">
        <v>0.7</v>
      </c>
      <c r="N9" s="743">
        <f>AVERAGE(M9)</f>
        <v>0.7</v>
      </c>
    </row>
    <row r="10" spans="2:14" ht="19.350000000000001" customHeight="1">
      <c r="B10" s="787"/>
      <c r="C10" s="759" t="s">
        <v>14</v>
      </c>
      <c r="D10" s="551">
        <v>3</v>
      </c>
      <c r="E10" s="535">
        <v>3</v>
      </c>
      <c r="F10" s="535"/>
      <c r="G10" s="535"/>
      <c r="H10" s="535"/>
      <c r="I10" s="535"/>
      <c r="J10" s="486">
        <v>0.1</v>
      </c>
      <c r="K10" s="743"/>
      <c r="L10" s="487">
        <f t="shared" si="1"/>
        <v>0</v>
      </c>
      <c r="M10" s="553">
        <v>0.1</v>
      </c>
      <c r="N10" s="743"/>
    </row>
    <row r="11" spans="2:14" ht="19.350000000000001" customHeight="1">
      <c r="B11" s="787"/>
      <c r="C11" s="759" t="s">
        <v>10</v>
      </c>
      <c r="D11" s="551">
        <v>2</v>
      </c>
      <c r="E11" s="535"/>
      <c r="F11" s="535">
        <v>2</v>
      </c>
      <c r="G11" s="535"/>
      <c r="H11" s="535"/>
      <c r="I11" s="535"/>
      <c r="J11" s="486">
        <v>0.5</v>
      </c>
      <c r="K11" s="743"/>
      <c r="L11" s="487">
        <f t="shared" si="1"/>
        <v>0</v>
      </c>
      <c r="M11" s="553">
        <v>0.65</v>
      </c>
      <c r="N11" s="743"/>
    </row>
    <row r="12" spans="2:14" ht="19.350000000000001" customHeight="1">
      <c r="B12" s="787"/>
      <c r="C12" s="759" t="s">
        <v>19</v>
      </c>
      <c r="D12" s="551">
        <v>1</v>
      </c>
      <c r="E12" s="535"/>
      <c r="F12" s="535">
        <v>1</v>
      </c>
      <c r="G12" s="535"/>
      <c r="H12" s="535"/>
      <c r="I12" s="535"/>
      <c r="J12" s="486">
        <v>0.5</v>
      </c>
      <c r="K12" s="743"/>
      <c r="L12" s="487">
        <f t="shared" si="1"/>
        <v>0</v>
      </c>
      <c r="M12" s="553">
        <v>0.5</v>
      </c>
      <c r="N12" s="743"/>
    </row>
    <row r="13" spans="2:14" ht="19.350000000000001" customHeight="1">
      <c r="B13" s="632" t="s">
        <v>39</v>
      </c>
      <c r="C13" s="554" t="s">
        <v>52</v>
      </c>
      <c r="D13" s="551">
        <v>1</v>
      </c>
      <c r="E13" s="535"/>
      <c r="F13" s="535">
        <v>1</v>
      </c>
      <c r="G13" s="535"/>
      <c r="H13" s="535"/>
      <c r="I13" s="535"/>
      <c r="J13" s="486"/>
      <c r="K13" s="552"/>
      <c r="L13" s="487">
        <f t="shared" si="1"/>
        <v>0</v>
      </c>
      <c r="M13" s="553">
        <v>0.7</v>
      </c>
      <c r="N13" s="617">
        <f>AVERAGE(M13:M14)</f>
        <v>0.44999999999999996</v>
      </c>
    </row>
    <row r="14" spans="2:14" ht="19.350000000000001" customHeight="1">
      <c r="B14" s="633"/>
      <c r="C14" s="554" t="s">
        <v>61</v>
      </c>
      <c r="D14" s="551">
        <v>1</v>
      </c>
      <c r="E14" s="535"/>
      <c r="F14" s="535"/>
      <c r="G14" s="535"/>
      <c r="H14" s="535"/>
      <c r="I14" s="535">
        <v>1</v>
      </c>
      <c r="J14" s="486"/>
      <c r="K14" s="552"/>
      <c r="L14" s="487">
        <f t="shared" si="1"/>
        <v>0</v>
      </c>
      <c r="M14" s="553">
        <v>0.2</v>
      </c>
      <c r="N14" s="581"/>
    </row>
    <row r="15" spans="2:14" ht="19.350000000000001" customHeight="1">
      <c r="B15" s="749" t="s">
        <v>43</v>
      </c>
      <c r="C15" s="750"/>
      <c r="D15" s="782">
        <f t="shared" ref="D15:I15" si="2">SUM(D4:D14)</f>
        <v>28</v>
      </c>
      <c r="E15" s="789">
        <f t="shared" si="2"/>
        <v>4</v>
      </c>
      <c r="F15" s="789">
        <f t="shared" si="2"/>
        <v>18</v>
      </c>
      <c r="G15" s="789">
        <f t="shared" si="2"/>
        <v>4</v>
      </c>
      <c r="H15" s="789">
        <f t="shared" si="2"/>
        <v>1</v>
      </c>
      <c r="I15" s="789">
        <f t="shared" si="2"/>
        <v>1</v>
      </c>
      <c r="J15" s="790">
        <f>AVERAGE(J4:J13)</f>
        <v>0.60777777777777786</v>
      </c>
      <c r="K15" s="790">
        <f>AVERAGE(K4:K13)</f>
        <v>0.604375</v>
      </c>
      <c r="L15" s="790">
        <f>AVERAGE(L4:L14)</f>
        <v>0.16666666666666666</v>
      </c>
      <c r="M15" s="790">
        <f>AVERAGE(M4:M14)</f>
        <v>0.56454545454545457</v>
      </c>
      <c r="N15" s="790">
        <f>AVERAGE(N4:N13)</f>
        <v>0.63400000000000001</v>
      </c>
    </row>
    <row r="16" spans="2:14" ht="19.350000000000001" customHeight="1" thickBot="1">
      <c r="D16" s="791">
        <f>AVERAGE(G15+H15)/D15</f>
        <v>0.17857142857142858</v>
      </c>
      <c r="E16" s="568">
        <f>+E15/$D$15</f>
        <v>0.14285714285714285</v>
      </c>
      <c r="F16" s="568">
        <f>+F15/$D$15</f>
        <v>0.6428571428571429</v>
      </c>
      <c r="G16" s="792">
        <f>+G15/$D$15</f>
        <v>0.14285714285714285</v>
      </c>
      <c r="H16" s="792">
        <f>+H15/$D$15</f>
        <v>3.5714285714285712E-2</v>
      </c>
      <c r="I16" s="793">
        <f>+I15/$D$15</f>
        <v>3.5714285714285712E-2</v>
      </c>
    </row>
    <row r="17" spans="2:16" ht="13.5" thickBot="1">
      <c r="E17" s="634">
        <f>AVERAGE(E15+F15)/D15</f>
        <v>0.7857142857142857</v>
      </c>
      <c r="F17" s="635"/>
    </row>
    <row r="18" spans="2:16" ht="13.5" thickBot="1"/>
    <row r="19" spans="2:16" ht="31.5" customHeight="1" thickBot="1">
      <c r="B19" s="595" t="s">
        <v>58</v>
      </c>
      <c r="C19" s="625"/>
      <c r="D19" s="625"/>
      <c r="E19" s="625"/>
      <c r="F19" s="625"/>
      <c r="G19" s="625"/>
      <c r="H19" s="625"/>
      <c r="I19" s="596"/>
      <c r="P19" s="479"/>
    </row>
    <row r="20" spans="2:16" ht="13.5" thickBot="1">
      <c r="K20" s="276"/>
      <c r="P20" s="479"/>
    </row>
    <row r="21" spans="2:16" ht="13.5" customHeight="1" thickBot="1">
      <c r="K21" s="622" t="s">
        <v>62</v>
      </c>
      <c r="L21" s="623"/>
      <c r="M21" s="623"/>
      <c r="N21" s="623"/>
      <c r="O21" s="624"/>
      <c r="P21" s="479"/>
    </row>
    <row r="22" spans="2:16" ht="13.5" customHeight="1" thickBot="1">
      <c r="B22" s="442" t="s">
        <v>22</v>
      </c>
      <c r="C22" s="443" t="s">
        <v>23</v>
      </c>
      <c r="D22" s="469" t="s">
        <v>24</v>
      </c>
      <c r="E22" s="636" t="s">
        <v>59</v>
      </c>
      <c r="F22" s="637"/>
      <c r="H22" s="794">
        <f>AVERAGE(H24/H23)</f>
        <v>0.15384615384615385</v>
      </c>
      <c r="K22" s="442" t="s">
        <v>22</v>
      </c>
      <c r="L22" s="443" t="s">
        <v>23</v>
      </c>
      <c r="M22" s="469" t="s">
        <v>24</v>
      </c>
      <c r="N22" s="614" t="s">
        <v>54</v>
      </c>
      <c r="O22" s="630"/>
    </row>
    <row r="23" spans="2:16" ht="39" customHeight="1" thickBot="1">
      <c r="B23" s="599" t="s">
        <v>36</v>
      </c>
      <c r="C23" s="466" t="s">
        <v>15</v>
      </c>
      <c r="D23" s="476">
        <v>4</v>
      </c>
      <c r="E23" s="470">
        <v>0</v>
      </c>
      <c r="F23" s="638">
        <v>0.15</v>
      </c>
      <c r="H23" s="551">
        <f>SUM(D23:D25)</f>
        <v>13</v>
      </c>
      <c r="K23" s="599" t="s">
        <v>36</v>
      </c>
      <c r="L23" s="466" t="s">
        <v>15</v>
      </c>
      <c r="M23" s="476">
        <v>4</v>
      </c>
      <c r="N23" s="476">
        <v>4</v>
      </c>
      <c r="O23" s="627">
        <v>0.77</v>
      </c>
      <c r="P23" s="276">
        <v>13</v>
      </c>
    </row>
    <row r="24" spans="2:16" ht="27" customHeight="1" thickBot="1">
      <c r="B24" s="600"/>
      <c r="C24" s="466" t="s">
        <v>12</v>
      </c>
      <c r="D24" s="476">
        <v>6</v>
      </c>
      <c r="E24" s="444">
        <v>1</v>
      </c>
      <c r="F24" s="609"/>
      <c r="H24" s="551">
        <v>2</v>
      </c>
      <c r="K24" s="600"/>
      <c r="L24" s="466" t="s">
        <v>12</v>
      </c>
      <c r="M24" s="476">
        <v>6</v>
      </c>
      <c r="N24" s="476">
        <v>6</v>
      </c>
      <c r="O24" s="603"/>
      <c r="P24" s="276">
        <v>10</v>
      </c>
    </row>
    <row r="25" spans="2:16" ht="43.5" customHeight="1" thickBot="1">
      <c r="B25" s="626"/>
      <c r="C25" s="560" t="s">
        <v>57</v>
      </c>
      <c r="D25" s="476">
        <v>3</v>
      </c>
      <c r="E25" s="444">
        <v>1</v>
      </c>
      <c r="F25" s="610"/>
      <c r="K25" s="626"/>
      <c r="L25" s="560" t="s">
        <v>57</v>
      </c>
      <c r="M25" s="476">
        <v>3</v>
      </c>
      <c r="N25" s="476">
        <v>0</v>
      </c>
      <c r="O25" s="604"/>
      <c r="P25" s="278">
        <f>AVERAGE(P24/P23)</f>
        <v>0.76923076923076927</v>
      </c>
    </row>
    <row r="26" spans="2:16" ht="27.75" customHeight="1" thickBot="1">
      <c r="B26" s="473" t="s">
        <v>16</v>
      </c>
      <c r="C26" s="466" t="s">
        <v>7</v>
      </c>
      <c r="D26" s="476">
        <v>2</v>
      </c>
      <c r="E26" s="444">
        <v>1</v>
      </c>
      <c r="F26" s="457">
        <f>AVERAGE(E26/D26)</f>
        <v>0.5</v>
      </c>
      <c r="K26" s="473" t="s">
        <v>16</v>
      </c>
      <c r="L26" s="466" t="s">
        <v>7</v>
      </c>
      <c r="M26" s="476">
        <v>2</v>
      </c>
      <c r="N26" s="476">
        <v>2</v>
      </c>
      <c r="O26" s="457">
        <f>AVERAGE(N26/M26)</f>
        <v>1</v>
      </c>
    </row>
    <row r="27" spans="2:16" ht="29.25" customHeight="1" thickBot="1">
      <c r="B27" s="516" t="s">
        <v>51</v>
      </c>
      <c r="C27" s="466" t="s">
        <v>8</v>
      </c>
      <c r="D27" s="484">
        <v>3</v>
      </c>
      <c r="E27" s="444">
        <v>1</v>
      </c>
      <c r="F27" s="457">
        <f>AVERAGE(E27/D27)</f>
        <v>0.33333333333333331</v>
      </c>
      <c r="J27" s="452"/>
      <c r="K27" s="570" t="s">
        <v>51</v>
      </c>
      <c r="L27" s="466" t="s">
        <v>8</v>
      </c>
      <c r="M27" s="484">
        <v>3</v>
      </c>
      <c r="N27" s="484">
        <v>3</v>
      </c>
      <c r="O27" s="451">
        <f>AVERAGE(N27/M27)</f>
        <v>1</v>
      </c>
    </row>
    <row r="28" spans="2:16" ht="25.5" customHeight="1" thickBot="1">
      <c r="B28" s="611" t="s">
        <v>14</v>
      </c>
      <c r="C28" s="468" t="s">
        <v>9</v>
      </c>
      <c r="D28" s="476">
        <v>2</v>
      </c>
      <c r="E28" s="444">
        <v>1</v>
      </c>
      <c r="F28" s="608">
        <v>0.13</v>
      </c>
      <c r="K28" s="611" t="s">
        <v>14</v>
      </c>
      <c r="L28" s="468" t="s">
        <v>9</v>
      </c>
      <c r="M28" s="476">
        <v>2</v>
      </c>
      <c r="N28" s="476">
        <v>1</v>
      </c>
      <c r="O28" s="608">
        <v>0.56999999999999995</v>
      </c>
      <c r="P28" s="278">
        <f>AVERAGE(P30/P29)</f>
        <v>0.5714285714285714</v>
      </c>
    </row>
    <row r="29" spans="2:16" ht="31.5" customHeight="1" thickBot="1">
      <c r="B29" s="612"/>
      <c r="C29" s="468" t="s">
        <v>14</v>
      </c>
      <c r="D29" s="476">
        <v>3</v>
      </c>
      <c r="E29" s="444">
        <v>0</v>
      </c>
      <c r="F29" s="609"/>
      <c r="H29" s="551">
        <f>SUM(D28:D31)</f>
        <v>8</v>
      </c>
      <c r="K29" s="612"/>
      <c r="L29" s="468" t="s">
        <v>14</v>
      </c>
      <c r="M29" s="476">
        <v>3</v>
      </c>
      <c r="N29" s="476">
        <v>1</v>
      </c>
      <c r="O29" s="609"/>
      <c r="P29" s="276">
        <v>7</v>
      </c>
    </row>
    <row r="30" spans="2:16" ht="31.5" customHeight="1" thickBot="1">
      <c r="B30" s="612"/>
      <c r="C30" s="468" t="s">
        <v>10</v>
      </c>
      <c r="D30" s="476">
        <v>2</v>
      </c>
      <c r="E30" s="444">
        <v>0</v>
      </c>
      <c r="F30" s="609"/>
      <c r="H30" s="551">
        <f>SUM(E28:E31)</f>
        <v>1</v>
      </c>
      <c r="K30" s="612"/>
      <c r="L30" s="468" t="s">
        <v>10</v>
      </c>
      <c r="M30" s="476">
        <v>2</v>
      </c>
      <c r="N30" s="476">
        <v>2</v>
      </c>
      <c r="O30" s="609"/>
      <c r="P30" s="276">
        <v>4</v>
      </c>
    </row>
    <row r="31" spans="2:16" ht="21.75" customHeight="1" thickBot="1">
      <c r="B31" s="612"/>
      <c r="C31" s="468" t="s">
        <v>19</v>
      </c>
      <c r="D31" s="476">
        <v>1</v>
      </c>
      <c r="E31" s="444">
        <v>0</v>
      </c>
      <c r="F31" s="610"/>
      <c r="H31" s="794">
        <f>AVERAGE(H30/H29)</f>
        <v>0.125</v>
      </c>
      <c r="K31" s="612"/>
      <c r="L31" s="468" t="s">
        <v>19</v>
      </c>
      <c r="M31" s="485">
        <v>1</v>
      </c>
      <c r="N31" s="485">
        <v>1</v>
      </c>
      <c r="O31" s="609"/>
    </row>
    <row r="32" spans="2:16" ht="31.5" customHeight="1" thickBot="1">
      <c r="B32" s="632" t="s">
        <v>39</v>
      </c>
      <c r="C32" s="561" t="s">
        <v>52</v>
      </c>
      <c r="D32" s="476">
        <v>1</v>
      </c>
      <c r="E32" s="444">
        <v>0</v>
      </c>
      <c r="F32" s="451">
        <v>0</v>
      </c>
      <c r="K32" s="628" t="s">
        <v>39</v>
      </c>
      <c r="L32" s="569" t="s">
        <v>52</v>
      </c>
      <c r="M32" s="476">
        <v>1</v>
      </c>
      <c r="N32" s="476">
        <v>0</v>
      </c>
      <c r="O32" s="566">
        <v>0</v>
      </c>
    </row>
    <row r="33" spans="2:15" ht="31.5" customHeight="1" thickBot="1">
      <c r="B33" s="633"/>
      <c r="C33" s="554" t="s">
        <v>61</v>
      </c>
      <c r="D33" s="476">
        <v>1</v>
      </c>
      <c r="E33" s="444">
        <v>0</v>
      </c>
      <c r="F33" s="451">
        <v>0</v>
      </c>
      <c r="K33" s="629"/>
      <c r="L33" s="565" t="s">
        <v>61</v>
      </c>
      <c r="M33" s="476">
        <v>1</v>
      </c>
      <c r="N33" s="476">
        <v>0</v>
      </c>
      <c r="O33" s="566">
        <v>0</v>
      </c>
    </row>
    <row r="34" spans="2:15" ht="33" customHeight="1" thickBot="1">
      <c r="B34" s="620" t="s">
        <v>43</v>
      </c>
      <c r="C34" s="631"/>
      <c r="D34" s="453">
        <f>SUM(D23:D33)</f>
        <v>28</v>
      </c>
      <c r="E34" s="567">
        <f>SUM(E23:E33)</f>
        <v>5</v>
      </c>
      <c r="F34" s="472">
        <f>AVERAGE(E34/D34)</f>
        <v>0.17857142857142858</v>
      </c>
      <c r="H34" s="278"/>
      <c r="K34" s="597" t="s">
        <v>43</v>
      </c>
      <c r="L34" s="598"/>
      <c r="M34" s="450">
        <f>SUM(M23:M33)</f>
        <v>28</v>
      </c>
      <c r="N34" s="450">
        <f>SUM(N23:N33)</f>
        <v>20</v>
      </c>
      <c r="O34" s="472">
        <f>AVERAGE(N34/M34)</f>
        <v>0.7142857142857143</v>
      </c>
    </row>
    <row r="36" spans="2:15" ht="13.5" thickBot="1"/>
    <row r="37" spans="2:15" ht="13.5" thickBot="1">
      <c r="E37" s="453">
        <f>D34-E34</f>
        <v>23</v>
      </c>
      <c r="H37" s="278"/>
    </row>
  </sheetData>
  <mergeCells count="32">
    <mergeCell ref="L2:N2"/>
    <mergeCell ref="B13:B14"/>
    <mergeCell ref="B2:B3"/>
    <mergeCell ref="C2:C3"/>
    <mergeCell ref="D2:D3"/>
    <mergeCell ref="E2:H2"/>
    <mergeCell ref="J2:K2"/>
    <mergeCell ref="B4:B6"/>
    <mergeCell ref="K4:K6"/>
    <mergeCell ref="B9:B12"/>
    <mergeCell ref="K9:K12"/>
    <mergeCell ref="N9:N12"/>
    <mergeCell ref="N4:N6"/>
    <mergeCell ref="N13:N14"/>
    <mergeCell ref="B15:C15"/>
    <mergeCell ref="E17:F17"/>
    <mergeCell ref="E22:F22"/>
    <mergeCell ref="B23:B25"/>
    <mergeCell ref="F23:F25"/>
    <mergeCell ref="K21:O21"/>
    <mergeCell ref="B19:I19"/>
    <mergeCell ref="K34:L34"/>
    <mergeCell ref="K23:K25"/>
    <mergeCell ref="O23:O25"/>
    <mergeCell ref="K32:K33"/>
    <mergeCell ref="N22:O22"/>
    <mergeCell ref="K28:K31"/>
    <mergeCell ref="O28:O31"/>
    <mergeCell ref="B28:B31"/>
    <mergeCell ref="F28:F31"/>
    <mergeCell ref="B34:C34"/>
    <mergeCell ref="B32:B33"/>
  </mergeCells>
  <phoneticPr fontId="108" type="noConversion"/>
  <pageMargins left="0.7" right="0.7" top="0.75" bottom="0.75" header="0.3" footer="0.3"/>
  <pageSetup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6699"/>
  </sheetPr>
  <dimension ref="A1:DN904"/>
  <sheetViews>
    <sheetView showGridLines="0" zoomScale="60" zoomScaleNormal="60" zoomScalePageLayoutView="125" workbookViewId="0">
      <pane xSplit="4" ySplit="9" topLeftCell="DD11" activePane="bottomRight" state="frozen"/>
      <selection pane="bottomRight" activeCell="DH11" sqref="DH11"/>
      <selection pane="bottomLeft" activeCell="A10" sqref="A10"/>
      <selection pane="topRight" activeCell="E1" sqref="E1"/>
    </sheetView>
  </sheetViews>
  <sheetFormatPr defaultColWidth="14.42578125" defaultRowHeight="15" customHeight="1"/>
  <cols>
    <col min="1" max="1" width="24.140625" customWidth="1"/>
    <col min="2" max="2" width="12.140625" customWidth="1"/>
    <col min="3" max="3" width="4.42578125" customWidth="1"/>
    <col min="4" max="4" width="62.140625" customWidth="1"/>
    <col min="5" max="5" width="62" customWidth="1"/>
    <col min="6" max="6" width="37.42578125" bestFit="1" customWidth="1"/>
    <col min="7" max="7" width="49.42578125" customWidth="1"/>
    <col min="8" max="8" width="14.140625" customWidth="1"/>
    <col min="9" max="9" width="15.7109375" customWidth="1"/>
    <col min="10" max="10" width="24.7109375" customWidth="1"/>
    <col min="11" max="11" width="17.28515625" customWidth="1"/>
    <col min="12" max="12" width="14.85546875" customWidth="1"/>
    <col min="13" max="13" width="23.140625" customWidth="1"/>
    <col min="14" max="14" width="16" customWidth="1"/>
    <col min="15" max="15" width="15" customWidth="1"/>
    <col min="16" max="16" width="21" customWidth="1"/>
    <col min="17" max="17" width="2.140625" customWidth="1"/>
    <col min="18" max="18" width="16.7109375" customWidth="1"/>
    <col min="19" max="19" width="19.42578125" customWidth="1"/>
    <col min="20" max="20" width="18.42578125" hidden="1" customWidth="1"/>
    <col min="21" max="21" width="43.140625" hidden="1" customWidth="1"/>
    <col min="22" max="22" width="14.42578125" hidden="1" customWidth="1"/>
    <col min="23" max="23" width="43.28515625" hidden="1" customWidth="1"/>
    <col min="24" max="24" width="14.42578125" hidden="1" customWidth="1"/>
    <col min="25" max="25" width="16.42578125" hidden="1" customWidth="1"/>
    <col min="26" max="27" width="14.42578125" hidden="1" customWidth="1"/>
    <col min="28" max="28" width="43.28515625" hidden="1" customWidth="1"/>
    <col min="29" max="29" width="14.42578125" hidden="1" customWidth="1"/>
    <col min="30" max="30" width="16.42578125" hidden="1" customWidth="1"/>
    <col min="31" max="31" width="14.42578125" hidden="1" customWidth="1"/>
    <col min="32" max="32" width="102.28515625" hidden="1" customWidth="1"/>
    <col min="33" max="33" width="14.7109375" hidden="1" customWidth="1"/>
    <col min="34" max="34" width="16.140625" hidden="1" customWidth="1"/>
    <col min="35" max="36" width="14.42578125" hidden="1" customWidth="1"/>
    <col min="37" max="37" width="24.85546875" hidden="1" customWidth="1"/>
    <col min="38" max="38" width="14.42578125" hidden="1" customWidth="1"/>
    <col min="39" max="39" width="47.140625" hidden="1" customWidth="1"/>
    <col min="40" max="43" width="14.42578125" hidden="1" customWidth="1"/>
    <col min="44" max="44" width="38" hidden="1" customWidth="1"/>
    <col min="45" max="45" width="14.42578125" hidden="1" customWidth="1"/>
    <col min="46" max="46" width="14.42578125" style="313" hidden="1" customWidth="1"/>
    <col min="47" max="47" width="14.42578125" hidden="1" customWidth="1"/>
    <col min="48" max="48" width="37.140625" hidden="1" customWidth="1"/>
    <col min="49" max="52" width="14.42578125" hidden="1" customWidth="1"/>
    <col min="53" max="53" width="33" hidden="1" customWidth="1"/>
    <col min="54" max="54" width="14.42578125" hidden="1" customWidth="1"/>
    <col min="55" max="55" width="28.42578125" hidden="1" customWidth="1"/>
    <col min="56" max="59" width="14.42578125" hidden="1" customWidth="1"/>
    <col min="60" max="60" width="47.85546875" hidden="1" customWidth="1"/>
    <col min="61" max="61" width="14.42578125" hidden="1" customWidth="1"/>
    <col min="62" max="62" width="20" hidden="1" customWidth="1"/>
    <col min="63" max="63" width="14.42578125" hidden="1" customWidth="1"/>
    <col min="64" max="64" width="38.7109375" hidden="1" customWidth="1"/>
    <col min="65" max="68" width="14.42578125" hidden="1" customWidth="1"/>
    <col min="69" max="69" width="29.42578125" hidden="1" customWidth="1"/>
    <col min="70" max="70" width="14.42578125" hidden="1" customWidth="1"/>
    <col min="71" max="71" width="42" hidden="1" customWidth="1"/>
    <col min="72" max="75" width="14.42578125" hidden="1" customWidth="1"/>
    <col min="76" max="76" width="41.28515625" hidden="1" customWidth="1"/>
    <col min="77" max="78" width="14.42578125" hidden="1" customWidth="1"/>
    <col min="79" max="79" width="15.7109375" hidden="1" customWidth="1"/>
    <col min="80" max="80" width="24.85546875" hidden="1" customWidth="1"/>
    <col min="81" max="81" width="15.42578125" hidden="1" customWidth="1"/>
    <col min="82" max="82" width="16.85546875" hidden="1" customWidth="1"/>
    <col min="83" max="83" width="18.85546875" hidden="1" customWidth="1"/>
    <col min="84" max="84" width="18.7109375" hidden="1" customWidth="1"/>
    <col min="85" max="85" width="34.42578125" hidden="1" customWidth="1"/>
    <col min="86" max="86" width="0" hidden="1" customWidth="1"/>
    <col min="87" max="87" width="47.28515625" hidden="1" customWidth="1"/>
    <col min="88" max="91" width="0" hidden="1" customWidth="1"/>
    <col min="92" max="92" width="36.28515625" hidden="1" customWidth="1"/>
    <col min="93" max="93" width="0" hidden="1" customWidth="1"/>
    <col min="94" max="94" width="18.42578125" hidden="1" customWidth="1"/>
    <col min="95" max="95" width="0" hidden="1" customWidth="1"/>
    <col min="96" max="96" width="47" hidden="1" customWidth="1"/>
    <col min="97" max="100" width="0" hidden="1" customWidth="1"/>
    <col min="101" max="101" width="34.7109375" hidden="1" customWidth="1"/>
    <col min="103" max="103" width="40.85546875" customWidth="1"/>
    <col min="107" max="107" width="15.85546875" customWidth="1"/>
    <col min="108" max="108" width="30.140625" customWidth="1"/>
    <col min="112" max="112" width="60.28515625" customWidth="1"/>
    <col min="117" max="117" width="27.42578125" customWidth="1"/>
  </cols>
  <sheetData>
    <row r="1" spans="1:118" ht="10.5" customHeight="1">
      <c r="A1" s="504"/>
      <c r="B1" s="505"/>
      <c r="C1" s="795"/>
      <c r="D1" s="796" t="s">
        <v>63</v>
      </c>
      <c r="E1" s="797"/>
      <c r="F1" s="797"/>
      <c r="G1" s="797"/>
      <c r="H1" s="797"/>
      <c r="I1" s="797"/>
      <c r="J1" s="797"/>
      <c r="K1" s="797"/>
      <c r="L1" s="797"/>
      <c r="M1" s="797"/>
      <c r="N1" s="798"/>
      <c r="O1" s="799" t="s">
        <v>64</v>
      </c>
      <c r="P1" s="800"/>
      <c r="Q1" s="1"/>
      <c r="R1" s="2"/>
      <c r="S1" s="2"/>
      <c r="T1" s="3"/>
      <c r="U1" s="1"/>
    </row>
    <row r="2" spans="1:118" ht="12" customHeight="1">
      <c r="A2" s="5"/>
      <c r="B2" s="6"/>
      <c r="C2" s="7"/>
      <c r="D2" s="8"/>
      <c r="E2" s="9"/>
      <c r="F2" s="9"/>
      <c r="G2" s="9"/>
      <c r="H2" s="9"/>
      <c r="I2" s="9"/>
      <c r="J2" s="9"/>
      <c r="K2" s="9"/>
      <c r="L2" s="9"/>
      <c r="M2" s="9"/>
      <c r="N2" s="10"/>
      <c r="O2" s="801" t="s">
        <v>65</v>
      </c>
      <c r="P2" s="800"/>
      <c r="Q2" s="11"/>
      <c r="R2" s="2"/>
      <c r="S2" s="2"/>
      <c r="T2" s="12"/>
      <c r="U2" s="11"/>
    </row>
    <row r="3" spans="1:118" ht="13.5" customHeight="1">
      <c r="A3" s="5"/>
      <c r="B3" s="6"/>
      <c r="C3" s="7"/>
      <c r="D3" s="8"/>
      <c r="E3" s="9"/>
      <c r="F3" s="9"/>
      <c r="G3" s="9"/>
      <c r="H3" s="9"/>
      <c r="I3" s="9"/>
      <c r="J3" s="9"/>
      <c r="K3" s="9"/>
      <c r="L3" s="9"/>
      <c r="M3" s="9"/>
      <c r="N3" s="10"/>
      <c r="O3" s="801" t="s">
        <v>66</v>
      </c>
      <c r="P3" s="800"/>
      <c r="Q3" s="11"/>
      <c r="R3" s="13"/>
      <c r="S3" s="13"/>
      <c r="T3" s="12"/>
      <c r="U3" s="11"/>
    </row>
    <row r="4" spans="1:118" ht="13.5" customHeight="1">
      <c r="A4" s="506"/>
      <c r="B4" s="501"/>
      <c r="C4" s="14"/>
      <c r="D4" s="802"/>
      <c r="E4" s="803"/>
      <c r="F4" s="803"/>
      <c r="G4" s="803"/>
      <c r="H4" s="803"/>
      <c r="I4" s="803"/>
      <c r="J4" s="803"/>
      <c r="K4" s="803"/>
      <c r="L4" s="803"/>
      <c r="M4" s="803"/>
      <c r="N4" s="15"/>
      <c r="O4" s="801" t="s">
        <v>67</v>
      </c>
      <c r="P4" s="800"/>
      <c r="Q4" s="11"/>
      <c r="R4" s="13"/>
      <c r="S4" s="16">
        <f ca="1">TODAY()</f>
        <v>44992</v>
      </c>
      <c r="T4" s="12"/>
      <c r="U4" s="11"/>
      <c r="V4" s="639" t="s">
        <v>68</v>
      </c>
      <c r="W4" s="639"/>
      <c r="X4" s="639"/>
      <c r="Y4" s="639"/>
      <c r="Z4" s="639"/>
      <c r="AA4" s="639" t="s">
        <v>68</v>
      </c>
      <c r="AB4" s="639"/>
      <c r="AC4" s="639"/>
      <c r="AD4" s="639"/>
      <c r="AE4" s="639"/>
      <c r="AF4" s="640" t="s">
        <v>69</v>
      </c>
      <c r="AG4" s="640"/>
      <c r="AH4" s="640"/>
      <c r="AI4" s="640"/>
      <c r="AJ4" s="640"/>
      <c r="AK4" s="640"/>
      <c r="AL4" s="639" t="s">
        <v>68</v>
      </c>
      <c r="AM4" s="639"/>
      <c r="AN4" s="639"/>
      <c r="AO4" s="639"/>
      <c r="AP4" s="639"/>
      <c r="AQ4" s="639" t="s">
        <v>68</v>
      </c>
      <c r="AR4" s="639"/>
      <c r="AS4" s="639"/>
      <c r="AT4" s="639"/>
      <c r="AU4" s="639"/>
      <c r="AV4" s="640" t="s">
        <v>69</v>
      </c>
      <c r="AW4" s="640"/>
      <c r="AX4" s="640"/>
      <c r="AY4" s="640"/>
      <c r="AZ4" s="640"/>
      <c r="BA4" s="640"/>
      <c r="BB4" s="639" t="s">
        <v>68</v>
      </c>
      <c r="BC4" s="639"/>
      <c r="BD4" s="639"/>
      <c r="BE4" s="639"/>
      <c r="BF4" s="639"/>
      <c r="BG4" s="639" t="s">
        <v>68</v>
      </c>
      <c r="BH4" s="639"/>
      <c r="BI4" s="639"/>
      <c r="BJ4" s="639"/>
      <c r="BK4" s="639"/>
      <c r="BL4" s="642" t="s">
        <v>69</v>
      </c>
      <c r="BM4" s="642"/>
      <c r="BN4" s="642"/>
      <c r="BO4" s="642"/>
      <c r="BP4" s="642"/>
      <c r="BQ4" s="642"/>
      <c r="BR4" s="639" t="s">
        <v>68</v>
      </c>
      <c r="BS4" s="639"/>
      <c r="BT4" s="639"/>
      <c r="BU4" s="639"/>
      <c r="BV4" s="639"/>
      <c r="BW4" s="639" t="s">
        <v>68</v>
      </c>
      <c r="BX4" s="639"/>
      <c r="BY4" s="639"/>
      <c r="BZ4" s="639"/>
      <c r="CA4" s="639"/>
      <c r="CB4" s="642" t="s">
        <v>69</v>
      </c>
      <c r="CC4" s="642"/>
      <c r="CD4" s="642"/>
      <c r="CE4" s="642"/>
      <c r="CF4" s="642"/>
      <c r="CG4" s="642"/>
      <c r="CH4" s="639" t="s">
        <v>68</v>
      </c>
      <c r="CI4" s="639"/>
      <c r="CJ4" s="639"/>
      <c r="CK4" s="639"/>
      <c r="CL4" s="639"/>
      <c r="CM4" s="639" t="s">
        <v>68</v>
      </c>
      <c r="CN4" s="639"/>
      <c r="CO4" s="639"/>
      <c r="CP4" s="639"/>
      <c r="CQ4" s="639"/>
      <c r="CR4" s="642" t="s">
        <v>69</v>
      </c>
      <c r="CS4" s="642"/>
      <c r="CT4" s="642"/>
      <c r="CU4" s="642"/>
      <c r="CV4" s="642"/>
      <c r="CW4" s="642"/>
      <c r="CX4" s="639" t="s">
        <v>68</v>
      </c>
      <c r="CY4" s="639"/>
      <c r="CZ4" s="639"/>
      <c r="DA4" s="639"/>
      <c r="DB4" s="639"/>
      <c r="DC4" s="639" t="s">
        <v>68</v>
      </c>
      <c r="DD4" s="639"/>
      <c r="DE4" s="639"/>
      <c r="DF4" s="639"/>
      <c r="DG4" s="639"/>
      <c r="DH4" s="640" t="s">
        <v>69</v>
      </c>
      <c r="DI4" s="640"/>
      <c r="DJ4" s="640"/>
      <c r="DK4" s="640"/>
      <c r="DL4" s="640"/>
      <c r="DM4" s="640"/>
    </row>
    <row r="5" spans="1:118" ht="6.75" customHeight="1">
      <c r="A5" s="506"/>
      <c r="B5" s="501"/>
      <c r="C5" s="501"/>
      <c r="D5" s="311"/>
      <c r="E5" s="501"/>
      <c r="F5" s="501"/>
      <c r="G5" s="501"/>
      <c r="H5" s="501"/>
      <c r="I5" s="501"/>
      <c r="J5" s="501"/>
      <c r="K5" s="501"/>
      <c r="L5" s="501"/>
      <c r="M5" s="501"/>
      <c r="N5" s="501"/>
      <c r="O5" s="804"/>
      <c r="P5" s="805"/>
      <c r="Q5" s="17"/>
      <c r="R5" s="806"/>
      <c r="S5" s="800"/>
      <c r="T5" s="18"/>
      <c r="U5" s="4"/>
      <c r="AQ5" s="276"/>
      <c r="AR5" s="282"/>
      <c r="AT5" s="314"/>
      <c r="AU5" s="282"/>
      <c r="BL5" s="310"/>
      <c r="BM5" s="310"/>
      <c r="BN5" s="310"/>
      <c r="BO5" s="310"/>
      <c r="BP5" s="310"/>
      <c r="BQ5" s="310"/>
      <c r="CB5" s="310"/>
      <c r="CC5" s="310"/>
      <c r="CD5" s="310"/>
      <c r="CE5" s="310"/>
      <c r="CF5" s="310"/>
      <c r="CG5" s="310"/>
      <c r="CR5" s="310"/>
      <c r="CS5" s="310"/>
      <c r="CT5" s="310"/>
      <c r="CU5" s="310"/>
      <c r="CV5" s="310"/>
      <c r="CW5" s="310"/>
      <c r="DC5" s="276"/>
      <c r="DD5" s="282"/>
      <c r="DF5" s="314"/>
      <c r="DG5" s="282"/>
    </row>
    <row r="6" spans="1:118" ht="21.75" customHeight="1">
      <c r="A6" s="19" t="s">
        <v>70</v>
      </c>
      <c r="B6" s="807" t="s">
        <v>71</v>
      </c>
      <c r="C6" s="808"/>
      <c r="D6" s="808"/>
      <c r="E6" s="808"/>
      <c r="F6" s="808"/>
      <c r="G6" s="808"/>
      <c r="H6" s="808"/>
      <c r="I6" s="808"/>
      <c r="J6" s="808"/>
      <c r="K6" s="808"/>
      <c r="L6" s="808"/>
      <c r="M6" s="809"/>
      <c r="N6" s="810" t="s">
        <v>72</v>
      </c>
      <c r="O6" s="800"/>
      <c r="P6" s="20" t="s">
        <v>73</v>
      </c>
      <c r="Q6" s="21"/>
      <c r="R6" s="811" t="s">
        <v>74</v>
      </c>
      <c r="S6" s="800"/>
      <c r="T6" s="22" t="s">
        <v>75</v>
      </c>
      <c r="U6" s="812" t="s">
        <v>76</v>
      </c>
      <c r="V6" s="657" t="s">
        <v>77</v>
      </c>
      <c r="W6" s="813"/>
      <c r="X6" s="813"/>
      <c r="Y6" s="813"/>
      <c r="Z6" s="814"/>
      <c r="AA6" s="657" t="s">
        <v>78</v>
      </c>
      <c r="AB6" s="813"/>
      <c r="AC6" s="813"/>
      <c r="AD6" s="813"/>
      <c r="AE6" s="814"/>
      <c r="AF6" s="659" t="s">
        <v>79</v>
      </c>
      <c r="AG6" s="641"/>
      <c r="AH6" s="813"/>
      <c r="AI6" s="813"/>
      <c r="AJ6" s="813"/>
      <c r="AK6" s="814"/>
      <c r="AL6" s="657" t="s">
        <v>80</v>
      </c>
      <c r="AM6" s="813"/>
      <c r="AN6" s="813"/>
      <c r="AO6" s="813"/>
      <c r="AP6" s="814"/>
      <c r="AQ6" s="657" t="s">
        <v>81</v>
      </c>
      <c r="AR6" s="813"/>
      <c r="AS6" s="813"/>
      <c r="AT6" s="813"/>
      <c r="AU6" s="814"/>
      <c r="AV6" s="659" t="s">
        <v>82</v>
      </c>
      <c r="AW6" s="641"/>
      <c r="AX6" s="813"/>
      <c r="AY6" s="813"/>
      <c r="AZ6" s="813"/>
      <c r="BA6" s="814"/>
      <c r="BB6" s="657" t="s">
        <v>83</v>
      </c>
      <c r="BC6" s="813"/>
      <c r="BD6" s="813"/>
      <c r="BE6" s="813"/>
      <c r="BF6" s="814"/>
      <c r="BG6" s="657" t="s">
        <v>84</v>
      </c>
      <c r="BH6" s="813"/>
      <c r="BI6" s="813"/>
      <c r="BJ6" s="813"/>
      <c r="BK6" s="814"/>
      <c r="BL6" s="659" t="s">
        <v>85</v>
      </c>
      <c r="BM6" s="641"/>
      <c r="BN6" s="643"/>
      <c r="BO6" s="643"/>
      <c r="BP6" s="643"/>
      <c r="BQ6" s="815"/>
      <c r="BR6" s="657" t="s">
        <v>86</v>
      </c>
      <c r="BS6" s="813"/>
      <c r="BT6" s="813"/>
      <c r="BU6" s="813"/>
      <c r="BV6" s="814"/>
      <c r="BW6" s="657" t="s">
        <v>87</v>
      </c>
      <c r="BX6" s="813"/>
      <c r="BY6" s="813"/>
      <c r="BZ6" s="813"/>
      <c r="CA6" s="814"/>
      <c r="CB6" s="659" t="s">
        <v>88</v>
      </c>
      <c r="CC6" s="641"/>
      <c r="CD6" s="643"/>
      <c r="CE6" s="643"/>
      <c r="CF6" s="643"/>
      <c r="CG6" s="815"/>
      <c r="CH6" s="657" t="s">
        <v>89</v>
      </c>
      <c r="CI6" s="813"/>
      <c r="CJ6" s="813"/>
      <c r="CK6" s="813"/>
      <c r="CL6" s="814"/>
      <c r="CM6" s="657" t="s">
        <v>90</v>
      </c>
      <c r="CN6" s="813"/>
      <c r="CO6" s="813"/>
      <c r="CP6" s="813"/>
      <c r="CQ6" s="814"/>
      <c r="CR6" s="659" t="s">
        <v>91</v>
      </c>
      <c r="CS6" s="641"/>
      <c r="CT6" s="643"/>
      <c r="CU6" s="643"/>
      <c r="CV6" s="643"/>
      <c r="CW6" s="815"/>
      <c r="CX6" s="657" t="s">
        <v>92</v>
      </c>
      <c r="CY6" s="813"/>
      <c r="CZ6" s="813"/>
      <c r="DA6" s="813"/>
      <c r="DB6" s="814"/>
      <c r="DC6" s="657" t="s">
        <v>93</v>
      </c>
      <c r="DD6" s="813"/>
      <c r="DE6" s="813"/>
      <c r="DF6" s="813"/>
      <c r="DG6" s="814"/>
      <c r="DH6" s="659" t="s">
        <v>91</v>
      </c>
      <c r="DI6" s="641"/>
      <c r="DJ6" s="813"/>
      <c r="DK6" s="813"/>
      <c r="DL6" s="813"/>
      <c r="DM6" s="814"/>
    </row>
    <row r="7" spans="1:118" ht="22.5" customHeight="1">
      <c r="A7" s="24" t="s">
        <v>94</v>
      </c>
      <c r="B7" s="24" t="s">
        <v>95</v>
      </c>
      <c r="C7" s="25" t="s">
        <v>96</v>
      </c>
      <c r="D7" s="24" t="s">
        <v>97</v>
      </c>
      <c r="E7" s="24" t="s">
        <v>98</v>
      </c>
      <c r="F7" s="24" t="s">
        <v>99</v>
      </c>
      <c r="G7" s="24" t="s">
        <v>100</v>
      </c>
      <c r="H7" s="816" t="s">
        <v>101</v>
      </c>
      <c r="I7" s="800"/>
      <c r="J7" s="24" t="s">
        <v>102</v>
      </c>
      <c r="K7" s="24" t="s">
        <v>103</v>
      </c>
      <c r="L7" s="816" t="s">
        <v>104</v>
      </c>
      <c r="M7" s="800"/>
      <c r="N7" s="24" t="s">
        <v>105</v>
      </c>
      <c r="O7" s="24" t="s">
        <v>106</v>
      </c>
      <c r="P7" s="20"/>
      <c r="Q7" s="21"/>
      <c r="R7" s="26" t="s">
        <v>107</v>
      </c>
      <c r="S7" s="26" t="s">
        <v>108</v>
      </c>
      <c r="T7" s="27"/>
      <c r="U7" s="28" t="s">
        <v>109</v>
      </c>
      <c r="V7" s="325"/>
      <c r="W7" s="245"/>
      <c r="X7" s="245"/>
      <c r="Y7" s="245"/>
      <c r="Z7" s="31"/>
      <c r="AA7" s="325"/>
      <c r="AB7" s="245"/>
      <c r="AC7" s="245"/>
      <c r="AD7" s="245"/>
      <c r="AE7" s="31"/>
      <c r="AF7" s="325"/>
      <c r="AG7" s="245"/>
      <c r="AH7" s="245"/>
      <c r="AI7" s="245"/>
      <c r="AJ7" s="245"/>
      <c r="AK7" s="31"/>
      <c r="AL7" s="325"/>
      <c r="AM7" s="245"/>
      <c r="AN7" s="245"/>
      <c r="AO7" s="245"/>
      <c r="AP7" s="31"/>
      <c r="AQ7" s="817"/>
      <c r="AR7" s="818"/>
      <c r="AS7" s="245"/>
      <c r="AT7" s="819"/>
      <c r="AU7" s="283"/>
      <c r="AV7" s="325"/>
      <c r="AW7" s="245"/>
      <c r="AX7" s="245"/>
      <c r="AY7" s="245"/>
      <c r="AZ7" s="245"/>
      <c r="BA7" s="31"/>
      <c r="BB7" s="325"/>
      <c r="BC7" s="245"/>
      <c r="BD7" s="245"/>
      <c r="BE7" s="245"/>
      <c r="BF7" s="31"/>
      <c r="BG7" s="325"/>
      <c r="BH7" s="245"/>
      <c r="BI7" s="245"/>
      <c r="BJ7" s="245"/>
      <c r="BK7" s="31"/>
      <c r="BL7" s="820"/>
      <c r="BM7" s="311"/>
      <c r="BN7" s="311"/>
      <c r="BO7" s="311"/>
      <c r="BP7" s="311"/>
      <c r="BQ7" s="312"/>
      <c r="BR7" s="148"/>
      <c r="BS7" s="319"/>
      <c r="BT7" s="319"/>
      <c r="BU7" s="319"/>
      <c r="BV7" s="153"/>
      <c r="BW7" s="325"/>
      <c r="BX7" s="245"/>
      <c r="BY7" s="245"/>
      <c r="BZ7" s="245"/>
      <c r="CA7" s="31"/>
      <c r="CB7" s="820"/>
      <c r="CC7" s="311"/>
      <c r="CD7" s="311"/>
      <c r="CE7" s="311"/>
      <c r="CF7" s="311"/>
      <c r="CG7" s="312"/>
      <c r="CH7" s="148"/>
      <c r="CI7" s="319"/>
      <c r="CJ7" s="319"/>
      <c r="CK7" s="319"/>
      <c r="CL7" s="153"/>
      <c r="CM7" s="325"/>
      <c r="CN7" s="245"/>
      <c r="CO7" s="245"/>
      <c r="CP7" s="245"/>
      <c r="CQ7" s="31"/>
      <c r="CR7" s="820"/>
      <c r="CS7" s="311"/>
      <c r="CT7" s="311"/>
      <c r="CU7" s="311"/>
      <c r="CV7" s="311"/>
      <c r="CW7" s="312"/>
      <c r="CX7" s="325"/>
      <c r="CY7" s="245"/>
      <c r="CZ7" s="245"/>
      <c r="DA7" s="245"/>
      <c r="DB7" s="31"/>
      <c r="DC7" s="817"/>
      <c r="DD7" s="818"/>
      <c r="DE7" s="245"/>
      <c r="DF7" s="819"/>
      <c r="DG7" s="283"/>
      <c r="DH7" s="325"/>
      <c r="DI7" s="245"/>
      <c r="DJ7" s="245"/>
      <c r="DK7" s="245"/>
      <c r="DL7" s="245"/>
      <c r="DM7" s="31"/>
    </row>
    <row r="8" spans="1:118" ht="42.75" customHeight="1">
      <c r="A8" s="30"/>
      <c r="B8" s="30"/>
      <c r="C8" s="33"/>
      <c r="D8" s="34"/>
      <c r="E8" s="30"/>
      <c r="F8" s="30"/>
      <c r="G8" s="30"/>
      <c r="H8" s="20" t="s">
        <v>110</v>
      </c>
      <c r="I8" s="20" t="s">
        <v>111</v>
      </c>
      <c r="J8" s="30"/>
      <c r="K8" s="30"/>
      <c r="L8" s="30" t="s">
        <v>22</v>
      </c>
      <c r="M8" s="30" t="s">
        <v>112</v>
      </c>
      <c r="N8" s="30"/>
      <c r="O8" s="30"/>
      <c r="P8" s="20"/>
      <c r="Q8" s="21"/>
      <c r="R8" s="37"/>
      <c r="S8" s="37"/>
      <c r="T8" s="27"/>
      <c r="U8" s="38"/>
      <c r="V8" s="40" t="s">
        <v>113</v>
      </c>
      <c r="W8" s="40" t="s">
        <v>114</v>
      </c>
      <c r="X8" s="40" t="s">
        <v>115</v>
      </c>
      <c r="Y8" s="40" t="s">
        <v>116</v>
      </c>
      <c r="Z8" s="40" t="s">
        <v>105</v>
      </c>
      <c r="AA8" s="40" t="s">
        <v>113</v>
      </c>
      <c r="AB8" s="40" t="s">
        <v>114</v>
      </c>
      <c r="AC8" s="40" t="s">
        <v>115</v>
      </c>
      <c r="AD8" s="40" t="s">
        <v>116</v>
      </c>
      <c r="AE8" s="40" t="s">
        <v>105</v>
      </c>
      <c r="AF8" s="41" t="s">
        <v>117</v>
      </c>
      <c r="AG8" s="41" t="s">
        <v>118</v>
      </c>
      <c r="AH8" s="42" t="s">
        <v>105</v>
      </c>
      <c r="AI8" s="42" t="s">
        <v>119</v>
      </c>
      <c r="AJ8" s="41" t="s">
        <v>120</v>
      </c>
      <c r="AK8" s="41" t="s">
        <v>121</v>
      </c>
      <c r="AL8" s="40" t="s">
        <v>113</v>
      </c>
      <c r="AM8" s="40" t="s">
        <v>114</v>
      </c>
      <c r="AN8" s="40" t="s">
        <v>115</v>
      </c>
      <c r="AO8" s="40" t="s">
        <v>116</v>
      </c>
      <c r="AP8" s="40" t="s">
        <v>105</v>
      </c>
      <c r="AQ8" s="40" t="s">
        <v>113</v>
      </c>
      <c r="AR8" s="40" t="s">
        <v>114</v>
      </c>
      <c r="AS8" s="40" t="s">
        <v>115</v>
      </c>
      <c r="AT8" s="40" t="s">
        <v>116</v>
      </c>
      <c r="AU8" s="40" t="s">
        <v>105</v>
      </c>
      <c r="AV8" s="41" t="s">
        <v>117</v>
      </c>
      <c r="AW8" s="41" t="s">
        <v>118</v>
      </c>
      <c r="AX8" s="42" t="s">
        <v>105</v>
      </c>
      <c r="AY8" s="42" t="s">
        <v>119</v>
      </c>
      <c r="AZ8" s="41" t="s">
        <v>120</v>
      </c>
      <c r="BA8" s="41" t="s">
        <v>121</v>
      </c>
      <c r="BB8" s="40" t="s">
        <v>113</v>
      </c>
      <c r="BC8" s="40" t="s">
        <v>114</v>
      </c>
      <c r="BD8" s="40" t="s">
        <v>115</v>
      </c>
      <c r="BE8" s="40" t="s">
        <v>116</v>
      </c>
      <c r="BF8" s="40" t="s">
        <v>105</v>
      </c>
      <c r="BG8" s="40" t="s">
        <v>113</v>
      </c>
      <c r="BH8" s="40" t="s">
        <v>114</v>
      </c>
      <c r="BI8" s="40" t="s">
        <v>115</v>
      </c>
      <c r="BJ8" s="40" t="s">
        <v>116</v>
      </c>
      <c r="BK8" s="40" t="s">
        <v>105</v>
      </c>
      <c r="BL8" s="41" t="s">
        <v>117</v>
      </c>
      <c r="BM8" s="41" t="s">
        <v>118</v>
      </c>
      <c r="BN8" s="42" t="s">
        <v>105</v>
      </c>
      <c r="BO8" s="42" t="s">
        <v>119</v>
      </c>
      <c r="BP8" s="41" t="s">
        <v>120</v>
      </c>
      <c r="BQ8" s="41" t="s">
        <v>121</v>
      </c>
      <c r="BR8" s="821" t="s">
        <v>113</v>
      </c>
      <c r="BS8" s="821" t="s">
        <v>114</v>
      </c>
      <c r="BT8" s="821" t="s">
        <v>115</v>
      </c>
      <c r="BU8" s="821" t="s">
        <v>116</v>
      </c>
      <c r="BV8" s="821" t="s">
        <v>105</v>
      </c>
      <c r="BW8" s="40" t="s">
        <v>113</v>
      </c>
      <c r="BX8" s="40" t="s">
        <v>114</v>
      </c>
      <c r="BY8" s="40" t="s">
        <v>115</v>
      </c>
      <c r="BZ8" s="40" t="s">
        <v>116</v>
      </c>
      <c r="CA8" s="40" t="s">
        <v>105</v>
      </c>
      <c r="CB8" s="41" t="s">
        <v>117</v>
      </c>
      <c r="CC8" s="41" t="s">
        <v>118</v>
      </c>
      <c r="CD8" s="42" t="s">
        <v>105</v>
      </c>
      <c r="CE8" s="42" t="s">
        <v>119</v>
      </c>
      <c r="CF8" s="41" t="s">
        <v>120</v>
      </c>
      <c r="CG8" s="41" t="s">
        <v>121</v>
      </c>
      <c r="CH8" s="821" t="s">
        <v>113</v>
      </c>
      <c r="CI8" s="821" t="s">
        <v>114</v>
      </c>
      <c r="CJ8" s="821" t="s">
        <v>115</v>
      </c>
      <c r="CK8" s="821" t="s">
        <v>116</v>
      </c>
      <c r="CL8" s="821" t="s">
        <v>105</v>
      </c>
      <c r="CM8" s="40" t="s">
        <v>113</v>
      </c>
      <c r="CN8" s="40" t="s">
        <v>114</v>
      </c>
      <c r="CO8" s="40" t="s">
        <v>115</v>
      </c>
      <c r="CP8" s="40" t="s">
        <v>116</v>
      </c>
      <c r="CQ8" s="40" t="s">
        <v>105</v>
      </c>
      <c r="CR8" s="41" t="s">
        <v>117</v>
      </c>
      <c r="CS8" s="41" t="s">
        <v>118</v>
      </c>
      <c r="CT8" s="42" t="s">
        <v>105</v>
      </c>
      <c r="CU8" s="42" t="s">
        <v>119</v>
      </c>
      <c r="CV8" s="41" t="s">
        <v>120</v>
      </c>
      <c r="CW8" s="41" t="s">
        <v>121</v>
      </c>
      <c r="CX8" s="40" t="s">
        <v>113</v>
      </c>
      <c r="CY8" s="40" t="s">
        <v>114</v>
      </c>
      <c r="CZ8" s="40" t="s">
        <v>115</v>
      </c>
      <c r="DA8" s="40" t="s">
        <v>116</v>
      </c>
      <c r="DB8" s="40" t="s">
        <v>105</v>
      </c>
      <c r="DC8" s="40" t="s">
        <v>113</v>
      </c>
      <c r="DD8" s="40" t="s">
        <v>114</v>
      </c>
      <c r="DE8" s="40" t="s">
        <v>115</v>
      </c>
      <c r="DF8" s="40" t="s">
        <v>116</v>
      </c>
      <c r="DG8" s="40" t="s">
        <v>105</v>
      </c>
      <c r="DH8" s="41" t="s">
        <v>117</v>
      </c>
      <c r="DI8" s="41" t="s">
        <v>118</v>
      </c>
      <c r="DJ8" s="42" t="s">
        <v>105</v>
      </c>
      <c r="DK8" s="42" t="s">
        <v>119</v>
      </c>
      <c r="DL8" s="41" t="s">
        <v>120</v>
      </c>
      <c r="DM8" s="41" t="s">
        <v>121</v>
      </c>
    </row>
    <row r="9" spans="1:118" s="291" customFormat="1" ht="224.25" hidden="1" customHeight="1">
      <c r="A9" s="395" t="s">
        <v>122</v>
      </c>
      <c r="B9" s="326">
        <v>43728</v>
      </c>
      <c r="C9" s="396">
        <v>2</v>
      </c>
      <c r="D9" s="397" t="s">
        <v>123</v>
      </c>
      <c r="E9" s="274" t="s">
        <v>124</v>
      </c>
      <c r="F9" s="397" t="s">
        <v>125</v>
      </c>
      <c r="G9" s="272" t="s">
        <v>126</v>
      </c>
      <c r="H9" s="229">
        <v>43745</v>
      </c>
      <c r="I9" s="273">
        <v>43768</v>
      </c>
      <c r="J9" s="274" t="s">
        <v>127</v>
      </c>
      <c r="K9" s="274" t="s">
        <v>128</v>
      </c>
      <c r="L9" s="234" t="s">
        <v>129</v>
      </c>
      <c r="M9" s="234" t="s">
        <v>130</v>
      </c>
      <c r="N9" s="395" t="s">
        <v>126</v>
      </c>
      <c r="O9" s="395" t="s">
        <v>126</v>
      </c>
      <c r="P9" s="395" t="s">
        <v>126</v>
      </c>
      <c r="Q9" s="249"/>
      <c r="R9" s="250"/>
      <c r="S9" s="251">
        <f t="shared" ref="S9:S18" ca="1" si="0">+I9-$S$4</f>
        <v>-1224</v>
      </c>
      <c r="T9" s="385" t="s">
        <v>36</v>
      </c>
      <c r="U9" s="364"/>
      <c r="V9" s="69"/>
      <c r="W9" s="69"/>
      <c r="X9" s="69"/>
      <c r="Y9" s="69"/>
      <c r="Z9" s="288"/>
      <c r="AA9" s="822"/>
      <c r="AB9" s="822"/>
      <c r="AC9" s="822"/>
      <c r="AD9" s="822"/>
      <c r="AE9" s="823"/>
      <c r="AF9" s="398" t="s">
        <v>131</v>
      </c>
      <c r="AG9" s="361"/>
      <c r="AH9" s="254">
        <v>1</v>
      </c>
      <c r="AI9" s="254">
        <v>1</v>
      </c>
      <c r="AJ9" s="324" t="str">
        <f t="shared" ref="AJ9:AJ18" si="1">IF($AH9="","",IF($AH9=100%,"Cerrado",IF($AH9&lt;=39%,"CB",IF($AH9&lt;=79%,"CM",IF($AH9&lt;=99%,"CA","")))))</f>
        <v>Cerrado</v>
      </c>
      <c r="AK9" s="354" t="s">
        <v>132</v>
      </c>
      <c r="AL9" s="824"/>
      <c r="AM9" s="824"/>
      <c r="AN9" s="824"/>
      <c r="AO9" s="824"/>
      <c r="AP9" s="824"/>
      <c r="AQ9" s="824"/>
      <c r="AR9" s="824"/>
      <c r="AS9" s="824"/>
      <c r="AT9" s="825"/>
      <c r="AU9" s="824"/>
      <c r="AV9" s="824"/>
      <c r="AW9" s="824"/>
      <c r="AX9" s="824"/>
      <c r="AY9" s="824"/>
      <c r="AZ9" s="824"/>
      <c r="BA9" s="824"/>
      <c r="BB9" s="826"/>
      <c r="BC9" s="827"/>
      <c r="BD9" s="828"/>
      <c r="BE9" s="826"/>
      <c r="BF9" s="829"/>
      <c r="BG9" s="824"/>
      <c r="BH9" s="824"/>
      <c r="BI9" s="824"/>
      <c r="BJ9" s="824"/>
      <c r="BK9" s="824"/>
      <c r="BL9" s="830"/>
      <c r="BM9" s="326"/>
      <c r="BN9" s="831"/>
      <c r="BO9" s="831"/>
      <c r="BP9" s="324"/>
      <c r="BQ9" s="830"/>
      <c r="BR9" s="832"/>
      <c r="BS9" s="823"/>
      <c r="BT9" s="824"/>
      <c r="BU9" s="833"/>
      <c r="BV9" s="823"/>
      <c r="BW9" s="834"/>
      <c r="BX9" s="835"/>
      <c r="BY9" s="836"/>
      <c r="BZ9" s="835"/>
      <c r="CA9" s="837"/>
      <c r="CB9" s="824"/>
      <c r="CC9" s="824"/>
      <c r="CD9" s="824"/>
      <c r="CE9" s="824"/>
      <c r="CF9" s="824"/>
      <c r="CG9" s="824"/>
      <c r="CH9" s="838"/>
      <c r="CI9" s="839"/>
      <c r="CJ9" s="840"/>
      <c r="CK9" s="841"/>
      <c r="CL9" s="842"/>
      <c r="CM9" s="519"/>
      <c r="CN9" s="522"/>
      <c r="CO9" s="840"/>
      <c r="CP9" s="522"/>
      <c r="CQ9" s="520"/>
    </row>
    <row r="10" spans="1:118" s="387" customFormat="1" ht="408" customHeight="1">
      <c r="A10" s="574" t="s">
        <v>133</v>
      </c>
      <c r="B10" s="572">
        <v>43970</v>
      </c>
      <c r="C10" s="843">
        <v>5</v>
      </c>
      <c r="D10" s="844" t="s">
        <v>134</v>
      </c>
      <c r="E10" s="844" t="s">
        <v>135</v>
      </c>
      <c r="F10" s="844" t="s">
        <v>135</v>
      </c>
      <c r="G10" s="844" t="s">
        <v>136</v>
      </c>
      <c r="H10" s="572">
        <v>43983</v>
      </c>
      <c r="I10" s="563">
        <v>44135</v>
      </c>
      <c r="J10" s="845" t="s">
        <v>137</v>
      </c>
      <c r="K10" s="526">
        <v>44135</v>
      </c>
      <c r="L10" s="573" t="s">
        <v>138</v>
      </c>
      <c r="M10" s="844" t="s">
        <v>139</v>
      </c>
      <c r="N10" s="846"/>
      <c r="O10" s="846"/>
      <c r="P10" s="846"/>
      <c r="Q10" s="847"/>
      <c r="R10" s="848">
        <f>I10-H10</f>
        <v>152</v>
      </c>
      <c r="S10" s="849">
        <f ca="1">I10-S4</f>
        <v>-857</v>
      </c>
      <c r="T10" s="850"/>
      <c r="U10" s="847"/>
      <c r="V10" s="851"/>
      <c r="W10" s="851"/>
      <c r="X10" s="851"/>
      <c r="Y10" s="851"/>
      <c r="Z10" s="852"/>
      <c r="AA10" s="853" t="s">
        <v>140</v>
      </c>
      <c r="AB10" s="851" t="s">
        <v>141</v>
      </c>
      <c r="AC10" s="851"/>
      <c r="AD10" s="851"/>
      <c r="AE10" s="852">
        <v>0</v>
      </c>
      <c r="AF10" s="854" t="s">
        <v>142</v>
      </c>
      <c r="AG10" s="855">
        <v>44013</v>
      </c>
      <c r="AH10" s="856"/>
      <c r="AI10" s="856"/>
      <c r="AJ10" s="857" t="str">
        <f t="shared" si="1"/>
        <v/>
      </c>
      <c r="AK10" s="858" t="s">
        <v>143</v>
      </c>
      <c r="AL10" s="859"/>
      <c r="AM10" s="851" t="s">
        <v>144</v>
      </c>
      <c r="AN10" s="859"/>
      <c r="AO10" s="859"/>
      <c r="AP10" s="859"/>
      <c r="AQ10" s="859"/>
      <c r="AR10" s="851" t="s">
        <v>145</v>
      </c>
      <c r="AS10" s="859"/>
      <c r="AT10" s="851" t="s">
        <v>146</v>
      </c>
      <c r="AU10" s="532">
        <v>1</v>
      </c>
      <c r="AV10" s="530" t="s">
        <v>147</v>
      </c>
      <c r="AW10" s="860">
        <v>44187</v>
      </c>
      <c r="AX10" s="861">
        <v>0.5</v>
      </c>
      <c r="AY10" s="861">
        <v>0.5</v>
      </c>
      <c r="AZ10" s="862" t="str">
        <f t="shared" ref="AZ10:AZ17" si="2">IF(AY10="","",IF(AY10=100%,"Cerrado",IF(AY10&lt;=39%,"CB",IF(AY10&lt;=79%,"CM",IF(AY10&lt;=99%,"CA","")))))</f>
        <v>CM</v>
      </c>
      <c r="BA10" s="530" t="s">
        <v>148</v>
      </c>
      <c r="BB10" s="863" t="s">
        <v>149</v>
      </c>
      <c r="BC10" s="851" t="s">
        <v>150</v>
      </c>
      <c r="BD10" s="859"/>
      <c r="BE10" s="851" t="s">
        <v>151</v>
      </c>
      <c r="BF10" s="864">
        <v>0.6</v>
      </c>
      <c r="BG10" s="865">
        <v>44384</v>
      </c>
      <c r="BH10" s="866" t="s">
        <v>152</v>
      </c>
      <c r="BI10" s="867"/>
      <c r="BJ10" s="868" t="s">
        <v>153</v>
      </c>
      <c r="BK10" s="869">
        <v>0.6</v>
      </c>
      <c r="BL10" s="530" t="s">
        <v>154</v>
      </c>
      <c r="BM10" s="529">
        <v>44391</v>
      </c>
      <c r="BN10" s="861">
        <v>0.6</v>
      </c>
      <c r="BO10" s="861">
        <v>0.6</v>
      </c>
      <c r="BP10" s="870" t="str">
        <f>IF(BO10="","",IF(BO10=100%,"Cerrado",IF(BO10&lt;=39%,"CB",IF(BO10&lt;=79%,"CM",IF(BO10&lt;=99%,"CA","")))))</f>
        <v>CM</v>
      </c>
      <c r="BQ10" s="530" t="s">
        <v>148</v>
      </c>
      <c r="BR10" s="531" t="s">
        <v>155</v>
      </c>
      <c r="BS10" s="530" t="s">
        <v>156</v>
      </c>
      <c r="BT10" s="859"/>
      <c r="BU10" s="573" t="s">
        <v>157</v>
      </c>
      <c r="BV10" s="532">
        <v>0.8</v>
      </c>
      <c r="BW10" s="531" t="s">
        <v>158</v>
      </c>
      <c r="BX10" s="530" t="s">
        <v>159</v>
      </c>
      <c r="BY10" s="859"/>
      <c r="BZ10" s="871" t="s">
        <v>160</v>
      </c>
      <c r="CA10" s="532">
        <v>0.9</v>
      </c>
      <c r="CB10" s="528" t="s">
        <v>161</v>
      </c>
      <c r="CC10" s="529">
        <v>44564</v>
      </c>
      <c r="CD10" s="861">
        <v>0.7</v>
      </c>
      <c r="CE10" s="861">
        <v>0.7</v>
      </c>
      <c r="CF10" s="870" t="str">
        <f>IF(CE10="","",IF(CE10=100%,"Cerrado",IF(CE10&lt;=39%,"CB",IF(CE10&lt;=79%,"CM",IF(CE10&lt;=99%,"CA","")))))</f>
        <v>CM</v>
      </c>
      <c r="CG10" s="530" t="s">
        <v>148</v>
      </c>
      <c r="CH10" s="573" t="s">
        <v>162</v>
      </c>
      <c r="CI10" s="872" t="s">
        <v>163</v>
      </c>
      <c r="CJ10" s="873"/>
      <c r="CK10" s="874" t="s">
        <v>164</v>
      </c>
      <c r="CL10" s="875">
        <v>0.9</v>
      </c>
      <c r="CM10" s="876" t="s">
        <v>165</v>
      </c>
      <c r="CN10" s="877" t="s">
        <v>166</v>
      </c>
      <c r="CO10" s="878"/>
      <c r="CP10" s="879" t="s">
        <v>167</v>
      </c>
      <c r="CQ10" s="880">
        <v>0.9</v>
      </c>
      <c r="CR10" s="881" t="s">
        <v>168</v>
      </c>
      <c r="CS10" s="882">
        <v>44753</v>
      </c>
      <c r="CT10" s="883">
        <v>0.7</v>
      </c>
      <c r="CU10" s="883">
        <v>0.7</v>
      </c>
      <c r="CV10" s="884" t="s">
        <v>169</v>
      </c>
      <c r="CW10" s="885" t="s">
        <v>170</v>
      </c>
      <c r="CX10" s="531" t="s">
        <v>171</v>
      </c>
      <c r="CY10" s="530" t="s">
        <v>172</v>
      </c>
      <c r="CZ10" s="859"/>
      <c r="DA10" s="531" t="s">
        <v>173</v>
      </c>
      <c r="DB10" s="532">
        <v>1</v>
      </c>
      <c r="DC10" s="529">
        <v>44907</v>
      </c>
      <c r="DD10" s="844" t="s">
        <v>174</v>
      </c>
      <c r="DE10" s="859"/>
      <c r="DF10" s="528" t="s">
        <v>175</v>
      </c>
      <c r="DG10" s="532">
        <v>1</v>
      </c>
      <c r="DH10" s="528" t="s">
        <v>176</v>
      </c>
      <c r="DI10" s="529">
        <v>44834</v>
      </c>
      <c r="DJ10" s="532">
        <v>0.7</v>
      </c>
      <c r="DK10" s="883">
        <v>0.7</v>
      </c>
      <c r="DL10" s="884" t="s">
        <v>169</v>
      </c>
      <c r="DM10" s="530" t="s">
        <v>177</v>
      </c>
      <c r="DN10" s="495"/>
    </row>
    <row r="11" spans="1:118" s="291" customFormat="1" ht="228">
      <c r="A11" s="284" t="s">
        <v>178</v>
      </c>
      <c r="B11" s="886" t="s">
        <v>179</v>
      </c>
      <c r="C11" s="437">
        <v>2</v>
      </c>
      <c r="D11" s="285" t="s">
        <v>180</v>
      </c>
      <c r="E11" s="439" t="s">
        <v>181</v>
      </c>
      <c r="F11" s="438" t="s">
        <v>182</v>
      </c>
      <c r="G11" s="439" t="s">
        <v>183</v>
      </c>
      <c r="H11" s="887">
        <v>44480</v>
      </c>
      <c r="I11" s="888">
        <v>44561</v>
      </c>
      <c r="J11" s="438" t="s">
        <v>184</v>
      </c>
      <c r="K11" s="887">
        <v>44561</v>
      </c>
      <c r="L11" s="285" t="s">
        <v>185</v>
      </c>
      <c r="M11" s="285" t="s">
        <v>186</v>
      </c>
      <c r="N11" s="399"/>
      <c r="O11" s="846"/>
      <c r="P11" s="846"/>
      <c r="Q11" s="249"/>
      <c r="R11" s="848">
        <f t="shared" ref="R11:R13" si="3">I11-H11</f>
        <v>81</v>
      </c>
      <c r="S11" s="849">
        <f ca="1">I11-S4</f>
        <v>-431</v>
      </c>
      <c r="T11" s="419"/>
      <c r="U11" s="847"/>
      <c r="V11" s="421"/>
      <c r="W11" s="240"/>
      <c r="X11" s="240"/>
      <c r="Y11" s="240"/>
      <c r="Z11" s="267"/>
      <c r="AA11" s="268"/>
      <c r="AB11" s="268"/>
      <c r="AC11" s="268"/>
      <c r="AD11" s="268"/>
      <c r="AE11" s="268"/>
      <c r="AF11" s="315"/>
      <c r="AG11" s="269"/>
      <c r="AH11" s="270"/>
      <c r="AI11" s="270"/>
      <c r="AJ11" s="266"/>
      <c r="AK11" s="400"/>
      <c r="AL11" s="268"/>
      <c r="AM11" s="268"/>
      <c r="AN11" s="268"/>
      <c r="AO11" s="268"/>
      <c r="AP11" s="268"/>
      <c r="AQ11" s="268"/>
      <c r="AR11" s="401"/>
      <c r="AS11" s="402"/>
      <c r="AT11" s="403"/>
      <c r="AU11" s="404"/>
      <c r="AV11" s="329"/>
      <c r="AW11" s="366"/>
      <c r="AX11" s="353"/>
      <c r="AY11" s="353"/>
      <c r="AZ11" s="266"/>
      <c r="BA11" s="329"/>
      <c r="BB11" s="405"/>
      <c r="BC11" s="401"/>
      <c r="BD11" s="402"/>
      <c r="BE11" s="403"/>
      <c r="BF11" s="406"/>
      <c r="BG11" s="407"/>
      <c r="BH11" s="408"/>
      <c r="BI11" s="409"/>
      <c r="BJ11" s="410"/>
      <c r="BK11" s="411"/>
      <c r="BL11" s="329"/>
      <c r="BM11" s="333"/>
      <c r="BN11" s="352"/>
      <c r="BO11" s="352"/>
      <c r="BP11" s="388"/>
      <c r="BQ11" s="329"/>
      <c r="BR11" s="268"/>
      <c r="BS11" s="268"/>
      <c r="BT11" s="268"/>
      <c r="BU11" s="268"/>
      <c r="BV11" s="268"/>
      <c r="BW11" s="531" t="s">
        <v>158</v>
      </c>
      <c r="BX11" s="285" t="s">
        <v>187</v>
      </c>
      <c r="BY11" s="268"/>
      <c r="BZ11" s="440" t="s">
        <v>188</v>
      </c>
      <c r="CA11" s="285" t="s">
        <v>189</v>
      </c>
      <c r="CB11" s="528" t="s">
        <v>190</v>
      </c>
      <c r="CC11" s="333">
        <v>44565</v>
      </c>
      <c r="CD11" s="861">
        <v>0.6</v>
      </c>
      <c r="CE11" s="861">
        <v>0.6</v>
      </c>
      <c r="CF11" s="870" t="str">
        <f t="shared" ref="CF11" si="4">IF(CE11="","",IF(CE11=100%,"Cerrado",IF(CE11&lt;=39%,"CB",IF(CE11&lt;=79%,"CM",IF(CE11&lt;=99%,"CA","")))))</f>
        <v>CM</v>
      </c>
      <c r="CG11" s="329" t="s">
        <v>191</v>
      </c>
      <c r="CH11" s="573" t="s">
        <v>162</v>
      </c>
      <c r="CI11" s="872" t="s">
        <v>192</v>
      </c>
      <c r="CJ11" s="873"/>
      <c r="CK11" s="877" t="s">
        <v>193</v>
      </c>
      <c r="CL11" s="875">
        <v>0.9</v>
      </c>
      <c r="CM11" s="876" t="s">
        <v>165</v>
      </c>
      <c r="CN11" s="877" t="s">
        <v>194</v>
      </c>
      <c r="CO11" s="878"/>
      <c r="CP11" s="889" t="s">
        <v>195</v>
      </c>
      <c r="CQ11" s="880">
        <v>1</v>
      </c>
      <c r="CR11" s="881" t="s">
        <v>196</v>
      </c>
      <c r="CS11" s="474">
        <v>44565</v>
      </c>
      <c r="CT11" s="883">
        <v>0.6</v>
      </c>
      <c r="CU11" s="883">
        <v>0.6</v>
      </c>
      <c r="CV11" s="884" t="s">
        <v>169</v>
      </c>
      <c r="CW11" s="885" t="s">
        <v>197</v>
      </c>
      <c r="CX11" s="890">
        <v>44661</v>
      </c>
      <c r="CY11" s="530" t="s">
        <v>198</v>
      </c>
      <c r="CZ11" s="533"/>
      <c r="DA11" s="530" t="s">
        <v>199</v>
      </c>
      <c r="DB11" s="552">
        <v>1</v>
      </c>
      <c r="DC11" s="529">
        <v>44908</v>
      </c>
      <c r="DD11" s="844" t="s">
        <v>200</v>
      </c>
      <c r="DE11" s="533"/>
      <c r="DF11" s="528" t="s">
        <v>201</v>
      </c>
      <c r="DG11" s="532">
        <v>1</v>
      </c>
      <c r="DH11" s="891" t="s">
        <v>202</v>
      </c>
      <c r="DI11" s="892">
        <v>44931</v>
      </c>
      <c r="DJ11" s="552">
        <v>0.9</v>
      </c>
      <c r="DK11" s="883">
        <v>0.8</v>
      </c>
      <c r="DL11" s="884" t="s">
        <v>169</v>
      </c>
      <c r="DM11" s="891" t="s">
        <v>203</v>
      </c>
    </row>
    <row r="12" spans="1:118" ht="324.75" customHeight="1">
      <c r="A12" s="284" t="s">
        <v>178</v>
      </c>
      <c r="B12" s="886" t="s">
        <v>179</v>
      </c>
      <c r="C12" s="437">
        <v>3</v>
      </c>
      <c r="D12" s="285" t="s">
        <v>204</v>
      </c>
      <c r="E12" s="439" t="s">
        <v>205</v>
      </c>
      <c r="F12" s="439" t="s">
        <v>206</v>
      </c>
      <c r="G12" s="439" t="s">
        <v>207</v>
      </c>
      <c r="H12" s="887">
        <v>44480</v>
      </c>
      <c r="I12" s="888">
        <v>44561</v>
      </c>
      <c r="J12" s="438" t="s">
        <v>208</v>
      </c>
      <c r="K12" s="887">
        <v>44377</v>
      </c>
      <c r="L12" s="285" t="s">
        <v>185</v>
      </c>
      <c r="M12" s="285" t="s">
        <v>186</v>
      </c>
      <c r="N12" s="241"/>
      <c r="O12" s="846"/>
      <c r="P12" s="846"/>
      <c r="Q12" s="36"/>
      <c r="R12" s="848">
        <f t="shared" si="3"/>
        <v>81</v>
      </c>
      <c r="S12" s="849">
        <f ca="1">I12-S4</f>
        <v>-431</v>
      </c>
      <c r="T12" s="420"/>
      <c r="U12" s="847"/>
      <c r="V12" s="422"/>
      <c r="W12" s="67"/>
      <c r="X12" s="67"/>
      <c r="Y12" s="67"/>
      <c r="Z12" s="247"/>
      <c r="AA12" s="533"/>
      <c r="AB12" s="533"/>
      <c r="AC12" s="533"/>
      <c r="AD12" s="533"/>
      <c r="AE12" s="533"/>
      <c r="AF12" s="893"/>
      <c r="AG12" s="248"/>
      <c r="AH12" s="82"/>
      <c r="AI12" s="82"/>
      <c r="AJ12" s="79"/>
      <c r="AK12" s="292"/>
      <c r="AL12" s="533"/>
      <c r="AM12" s="533"/>
      <c r="AN12" s="533"/>
      <c r="AO12" s="533"/>
      <c r="AP12" s="533"/>
      <c r="AQ12" s="533"/>
      <c r="AR12" s="894"/>
      <c r="AS12" s="895"/>
      <c r="AT12" s="896"/>
      <c r="AU12" s="897"/>
      <c r="AV12" s="898"/>
      <c r="AW12" s="366"/>
      <c r="AX12" s="831"/>
      <c r="AY12" s="831"/>
      <c r="AZ12" s="79"/>
      <c r="BA12" s="898"/>
      <c r="BB12" s="899"/>
      <c r="BC12" s="894"/>
      <c r="BD12" s="895"/>
      <c r="BE12" s="896"/>
      <c r="BF12" s="900"/>
      <c r="BG12" s="865"/>
      <c r="BH12" s="901"/>
      <c r="BI12" s="902"/>
      <c r="BJ12" s="903"/>
      <c r="BK12" s="904"/>
      <c r="BL12" s="898"/>
      <c r="BM12" s="892"/>
      <c r="BN12" s="905"/>
      <c r="BO12" s="905"/>
      <c r="BP12" s="328"/>
      <c r="BQ12" s="898"/>
      <c r="BR12" s="533"/>
      <c r="BS12" s="533"/>
      <c r="BT12" s="533"/>
      <c r="BU12" s="533"/>
      <c r="BV12" s="533"/>
      <c r="BW12" s="531" t="s">
        <v>158</v>
      </c>
      <c r="BX12" s="285" t="s">
        <v>209</v>
      </c>
      <c r="BY12" s="533"/>
      <c r="BZ12" s="871" t="s">
        <v>210</v>
      </c>
      <c r="CA12" s="552">
        <v>0.8</v>
      </c>
      <c r="CB12" s="528" t="s">
        <v>161</v>
      </c>
      <c r="CC12" s="529">
        <v>44564</v>
      </c>
      <c r="CD12" s="861">
        <v>0.7</v>
      </c>
      <c r="CE12" s="861">
        <v>0.7</v>
      </c>
      <c r="CF12" s="870" t="str">
        <f>IF(CE12="","",IF(CE12=100%,"Cerrado",IF(CE12&lt;=39%,"CB",IF(CE12&lt;=79%,"CM",IF(CE12&lt;=99%,"CA","")))))</f>
        <v>CM</v>
      </c>
      <c r="CG12" s="530" t="s">
        <v>148</v>
      </c>
      <c r="CH12" s="573" t="s">
        <v>162</v>
      </c>
      <c r="CI12" s="872" t="s">
        <v>211</v>
      </c>
      <c r="CJ12" s="873"/>
      <c r="CK12" s="877" t="s">
        <v>212</v>
      </c>
      <c r="CL12" s="875">
        <v>0.8</v>
      </c>
      <c r="CM12" s="876" t="s">
        <v>165</v>
      </c>
      <c r="CN12" s="877" t="s">
        <v>166</v>
      </c>
      <c r="CO12" s="878"/>
      <c r="CP12" s="879" t="s">
        <v>167</v>
      </c>
      <c r="CQ12" s="880">
        <v>0.9</v>
      </c>
      <c r="CR12" s="881" t="s">
        <v>213</v>
      </c>
      <c r="CS12" s="882">
        <v>44753</v>
      </c>
      <c r="CT12" s="883">
        <v>0.7</v>
      </c>
      <c r="CU12" s="883">
        <v>0.7</v>
      </c>
      <c r="CV12" s="884" t="s">
        <v>169</v>
      </c>
      <c r="CW12" s="885" t="s">
        <v>170</v>
      </c>
      <c r="CX12" s="531" t="s">
        <v>171</v>
      </c>
      <c r="CY12" s="530" t="s">
        <v>172</v>
      </c>
      <c r="CZ12" s="533"/>
      <c r="DA12" s="531" t="s">
        <v>173</v>
      </c>
      <c r="DB12" s="552">
        <v>1</v>
      </c>
      <c r="DC12" s="529">
        <v>44909</v>
      </c>
      <c r="DD12" s="844" t="s">
        <v>174</v>
      </c>
      <c r="DE12" s="533"/>
      <c r="DF12" s="528" t="s">
        <v>214</v>
      </c>
      <c r="DG12" s="532">
        <v>1</v>
      </c>
      <c r="DH12" s="906" t="s">
        <v>215</v>
      </c>
      <c r="DI12" s="892">
        <v>44931</v>
      </c>
      <c r="DJ12" s="552">
        <v>0.7</v>
      </c>
      <c r="DK12" s="883">
        <v>0.7</v>
      </c>
      <c r="DL12" s="884" t="s">
        <v>169</v>
      </c>
      <c r="DM12" s="906" t="s">
        <v>216</v>
      </c>
      <c r="DN12" s="291"/>
    </row>
    <row r="13" spans="1:118" ht="264" customHeight="1">
      <c r="A13" s="284" t="s">
        <v>178</v>
      </c>
      <c r="B13" s="886" t="s">
        <v>179</v>
      </c>
      <c r="C13" s="437">
        <v>5</v>
      </c>
      <c r="D13" s="285" t="s">
        <v>217</v>
      </c>
      <c r="E13" s="438" t="s">
        <v>218</v>
      </c>
      <c r="F13" s="438" t="s">
        <v>219</v>
      </c>
      <c r="G13" s="438" t="s">
        <v>220</v>
      </c>
      <c r="H13" s="887">
        <v>44469</v>
      </c>
      <c r="I13" s="888">
        <v>44561</v>
      </c>
      <c r="J13" s="438" t="s">
        <v>221</v>
      </c>
      <c r="K13" s="887">
        <v>44650</v>
      </c>
      <c r="L13" s="285" t="s">
        <v>185</v>
      </c>
      <c r="M13" s="285" t="s">
        <v>222</v>
      </c>
      <c r="N13" s="241"/>
      <c r="O13" s="846"/>
      <c r="P13" s="846"/>
      <c r="Q13" s="36"/>
      <c r="R13" s="848">
        <f t="shared" si="3"/>
        <v>92</v>
      </c>
      <c r="S13" s="849">
        <f ca="1">I13-S4</f>
        <v>-431</v>
      </c>
      <c r="T13" s="420"/>
      <c r="U13" s="847"/>
      <c r="V13" s="422"/>
      <c r="W13" s="67"/>
      <c r="X13" s="67"/>
      <c r="Y13" s="67"/>
      <c r="Z13" s="247"/>
      <c r="AA13" s="533"/>
      <c r="AB13" s="533"/>
      <c r="AC13" s="533"/>
      <c r="AD13" s="533"/>
      <c r="AE13" s="533"/>
      <c r="AF13" s="893"/>
      <c r="AG13" s="248"/>
      <c r="AH13" s="82"/>
      <c r="AI13" s="82"/>
      <c r="AJ13" s="79"/>
      <c r="AK13" s="292"/>
      <c r="AL13" s="533"/>
      <c r="AM13" s="533"/>
      <c r="AN13" s="533"/>
      <c r="AO13" s="533"/>
      <c r="AP13" s="533"/>
      <c r="AQ13" s="533"/>
      <c r="AR13" s="894"/>
      <c r="AS13" s="895"/>
      <c r="AT13" s="896"/>
      <c r="AU13" s="897"/>
      <c r="AV13" s="898"/>
      <c r="AW13" s="366"/>
      <c r="AX13" s="831"/>
      <c r="AY13" s="831"/>
      <c r="AZ13" s="79"/>
      <c r="BA13" s="898"/>
      <c r="BB13" s="899"/>
      <c r="BC13" s="894"/>
      <c r="BD13" s="895"/>
      <c r="BE13" s="896"/>
      <c r="BF13" s="900"/>
      <c r="BG13" s="865"/>
      <c r="BH13" s="901"/>
      <c r="BI13" s="902"/>
      <c r="BJ13" s="903"/>
      <c r="BK13" s="904"/>
      <c r="BL13" s="898"/>
      <c r="BM13" s="892"/>
      <c r="BN13" s="905"/>
      <c r="BO13" s="905"/>
      <c r="BP13" s="328"/>
      <c r="BQ13" s="898"/>
      <c r="BR13" s="533"/>
      <c r="BS13" s="533"/>
      <c r="BT13" s="533"/>
      <c r="BU13" s="533"/>
      <c r="BV13" s="533"/>
      <c r="BW13" s="533"/>
      <c r="BX13" s="285" t="s">
        <v>223</v>
      </c>
      <c r="BY13" s="533"/>
      <c r="BZ13" s="440" t="s">
        <v>224</v>
      </c>
      <c r="CA13" s="552">
        <v>0.7</v>
      </c>
      <c r="CB13" s="530" t="s">
        <v>225</v>
      </c>
      <c r="CC13" s="529">
        <v>44565</v>
      </c>
      <c r="CD13" s="861">
        <v>0.6</v>
      </c>
      <c r="CE13" s="861">
        <v>0.6</v>
      </c>
      <c r="CF13" s="870" t="str">
        <f t="shared" ref="CF13" si="5">IF(CE13="","",IF(CE13=100%,"Cerrado",IF(CE13&lt;=39%,"CB",IF(CE13&lt;=79%,"CM",IF(CE13&lt;=99%,"CA","")))))</f>
        <v>CM</v>
      </c>
      <c r="CG13" s="530" t="s">
        <v>226</v>
      </c>
      <c r="CH13" s="573" t="s">
        <v>162</v>
      </c>
      <c r="CI13" s="872" t="s">
        <v>227</v>
      </c>
      <c r="CJ13" s="873"/>
      <c r="CK13" s="877" t="s">
        <v>228</v>
      </c>
      <c r="CL13" s="875">
        <v>0.9</v>
      </c>
      <c r="CM13" s="876" t="s">
        <v>165</v>
      </c>
      <c r="CN13" s="877" t="s">
        <v>229</v>
      </c>
      <c r="CO13" s="878"/>
      <c r="CP13" s="879" t="s">
        <v>230</v>
      </c>
      <c r="CQ13" s="880">
        <v>1</v>
      </c>
      <c r="CR13" s="881" t="s">
        <v>231</v>
      </c>
      <c r="CS13" s="882">
        <v>44753</v>
      </c>
      <c r="CT13" s="883">
        <v>0.6</v>
      </c>
      <c r="CU13" s="883">
        <v>0.6</v>
      </c>
      <c r="CV13" s="884" t="s">
        <v>169</v>
      </c>
      <c r="CW13" s="885" t="s">
        <v>226</v>
      </c>
      <c r="CX13" s="529">
        <v>44661</v>
      </c>
      <c r="CY13" s="530" t="s">
        <v>232</v>
      </c>
      <c r="CZ13" s="533"/>
      <c r="DA13" s="530" t="s">
        <v>233</v>
      </c>
      <c r="DB13" s="532">
        <v>1</v>
      </c>
      <c r="DC13" s="529">
        <v>44910</v>
      </c>
      <c r="DD13" s="844" t="s">
        <v>234</v>
      </c>
      <c r="DE13" s="533"/>
      <c r="DF13" s="528" t="s">
        <v>235</v>
      </c>
      <c r="DG13" s="532">
        <v>1</v>
      </c>
      <c r="DH13" s="906" t="s">
        <v>236</v>
      </c>
      <c r="DI13" s="892">
        <v>44931</v>
      </c>
      <c r="DJ13" s="552">
        <v>0.8</v>
      </c>
      <c r="DK13" s="883">
        <v>0.7</v>
      </c>
      <c r="DL13" s="884" t="s">
        <v>169</v>
      </c>
      <c r="DM13" s="906" t="s">
        <v>221</v>
      </c>
      <c r="DN13" s="291"/>
    </row>
    <row r="14" spans="1:118" ht="18">
      <c r="A14" s="907"/>
      <c r="B14" s="860"/>
      <c r="C14" s="908"/>
      <c r="D14" s="850"/>
      <c r="E14" s="847"/>
      <c r="F14" s="227"/>
      <c r="G14" s="847"/>
      <c r="H14" s="860"/>
      <c r="I14" s="909"/>
      <c r="J14" s="847"/>
      <c r="K14" s="909"/>
      <c r="L14" s="910"/>
      <c r="M14" s="232"/>
      <c r="N14" s="241"/>
      <c r="O14" s="846"/>
      <c r="P14" s="846"/>
      <c r="Q14" s="36"/>
      <c r="R14" s="133"/>
      <c r="S14" s="134"/>
      <c r="T14" s="420"/>
      <c r="U14" s="847"/>
      <c r="V14" s="422"/>
      <c r="W14" s="67"/>
      <c r="X14" s="67"/>
      <c r="Y14" s="67"/>
      <c r="Z14" s="247"/>
      <c r="AA14" s="533"/>
      <c r="AB14" s="533"/>
      <c r="AC14" s="533"/>
      <c r="AD14" s="533"/>
      <c r="AE14" s="533"/>
      <c r="AF14" s="893"/>
      <c r="AG14" s="248"/>
      <c r="AH14" s="82"/>
      <c r="AI14" s="82"/>
      <c r="AJ14" s="79"/>
      <c r="AK14" s="292"/>
      <c r="AL14" s="533"/>
      <c r="AM14" s="533"/>
      <c r="AN14" s="533"/>
      <c r="AO14" s="533"/>
      <c r="AP14" s="533"/>
      <c r="AQ14" s="533"/>
      <c r="AR14" s="533"/>
      <c r="AS14" s="533"/>
      <c r="AT14" s="911"/>
      <c r="AU14" s="912">
        <f>AVERAGE(AU10:AU10)</f>
        <v>1</v>
      </c>
      <c r="AV14" s="898"/>
      <c r="AW14" s="898"/>
      <c r="AX14" s="898"/>
      <c r="AY14" s="912">
        <f>AVERAGE(AY10:AY10)</f>
        <v>0.5</v>
      </c>
      <c r="AZ14" s="79"/>
      <c r="BA14" s="898"/>
      <c r="BB14" s="533"/>
      <c r="BC14" s="533"/>
      <c r="BD14" s="533"/>
      <c r="BE14" s="533"/>
      <c r="BF14" s="913">
        <f>AVERAGE(BF10:BF10)</f>
        <v>0.6</v>
      </c>
      <c r="BG14" s="533"/>
      <c r="BH14" s="533"/>
      <c r="BI14" s="533"/>
      <c r="BJ14" s="533"/>
      <c r="BK14" s="536">
        <f>AVERAGE(BK10:BK10)</f>
        <v>0.6</v>
      </c>
      <c r="BL14" s="533"/>
      <c r="BM14" s="533"/>
      <c r="BN14" s="533"/>
      <c r="BO14" s="536">
        <f>AVERAGE(BO10:BO10)</f>
        <v>0.6</v>
      </c>
      <c r="BP14" s="328" t="str">
        <f t="shared" ref="BP14" si="6">IF(BO14="","",IF(BO14=100%,"Cerrado",IF(BO14&lt;=39%,"CB",IF(BO14&lt;=79%,"CM",IF(BO14&lt;=99%,"CA","")))))</f>
        <v>CM</v>
      </c>
      <c r="BQ14" s="533"/>
      <c r="BR14" s="533"/>
      <c r="BS14" s="533"/>
      <c r="BT14" s="533"/>
      <c r="BU14" s="533"/>
      <c r="BV14" s="533"/>
      <c r="BW14" s="533"/>
      <c r="BX14" s="533"/>
      <c r="BY14" s="533"/>
      <c r="BZ14" s="533"/>
      <c r="CA14" s="533"/>
      <c r="CB14" s="533"/>
      <c r="CC14" s="533"/>
      <c r="CD14" s="533"/>
      <c r="CE14" s="533"/>
      <c r="CF14" s="533"/>
      <c r="CG14" s="533"/>
      <c r="CJ14" s="533"/>
      <c r="CK14" s="533"/>
      <c r="CL14" s="914">
        <f>AVERAGE(CL10:CL13)</f>
        <v>0.875</v>
      </c>
      <c r="CM14" s="533"/>
      <c r="CN14" s="533"/>
      <c r="CO14" s="533"/>
      <c r="CP14" s="533"/>
      <c r="CQ14" s="915">
        <f>AVERAGE(CQ10:CQ13)</f>
        <v>0.95</v>
      </c>
      <c r="CR14" s="533"/>
      <c r="CS14" s="533"/>
      <c r="CT14" s="533"/>
      <c r="CU14" s="916">
        <f>AVERAGE(CU10:CU13)</f>
        <v>0.64999999999999991</v>
      </c>
      <c r="CV14" s="533"/>
      <c r="CW14" s="533"/>
      <c r="CX14" s="533"/>
      <c r="CY14" s="533"/>
      <c r="CZ14" s="533"/>
      <c r="DA14" s="533"/>
      <c r="DB14" s="533"/>
      <c r="DC14" s="533"/>
      <c r="DD14" s="533"/>
      <c r="DE14" s="533"/>
      <c r="DF14" s="533"/>
      <c r="DG14" s="533"/>
      <c r="DH14" s="533"/>
      <c r="DI14" s="533"/>
      <c r="DJ14" s="533"/>
      <c r="DK14" s="533"/>
      <c r="DL14" s="533"/>
      <c r="DM14" s="533"/>
      <c r="DN14" s="291"/>
    </row>
    <row r="15" spans="1:118" ht="40.35" customHeight="1">
      <c r="A15" s="530"/>
      <c r="B15" s="860"/>
      <c r="C15" s="908"/>
      <c r="D15" s="850"/>
      <c r="E15" s="847"/>
      <c r="F15" s="227"/>
      <c r="G15" s="847"/>
      <c r="H15" s="860"/>
      <c r="I15" s="909"/>
      <c r="J15" s="847"/>
      <c r="K15" s="909"/>
      <c r="L15" s="910"/>
      <c r="M15" s="232"/>
      <c r="N15" s="241"/>
      <c r="O15" s="846"/>
      <c r="P15" s="846"/>
      <c r="Q15" s="36"/>
      <c r="R15" s="133"/>
      <c r="S15" s="134"/>
      <c r="T15" s="420"/>
      <c r="U15" s="847"/>
      <c r="V15" s="422"/>
      <c r="W15" s="67"/>
      <c r="X15" s="67"/>
      <c r="Y15" s="67"/>
      <c r="Z15" s="247"/>
      <c r="AA15" s="533"/>
      <c r="AB15" s="533"/>
      <c r="AC15" s="533"/>
      <c r="AD15" s="533"/>
      <c r="AE15" s="533"/>
      <c r="AF15" s="893"/>
      <c r="AG15" s="248"/>
      <c r="AH15" s="82"/>
      <c r="AI15" s="82"/>
      <c r="AJ15" s="79"/>
      <c r="AK15" s="292"/>
      <c r="AL15" s="533"/>
      <c r="AM15" s="533"/>
      <c r="AN15" s="533"/>
      <c r="AO15" s="533"/>
      <c r="AP15" s="533"/>
      <c r="AQ15" s="533"/>
      <c r="AR15" s="533"/>
      <c r="AS15" s="533"/>
      <c r="AT15" s="911"/>
      <c r="AU15" s="533"/>
      <c r="AV15" s="533"/>
      <c r="AW15" s="533"/>
      <c r="AX15" s="533"/>
      <c r="AY15" s="533"/>
      <c r="AZ15" s="79" t="str">
        <f t="shared" si="2"/>
        <v/>
      </c>
      <c r="BA15" s="533"/>
      <c r="BB15" s="533"/>
      <c r="BC15" s="533"/>
      <c r="BD15" s="533"/>
      <c r="BE15" s="533"/>
      <c r="BF15" s="533"/>
      <c r="BG15" s="533"/>
      <c r="BH15" s="533"/>
      <c r="BI15" s="533"/>
      <c r="BJ15" s="533"/>
      <c r="BK15" s="533"/>
      <c r="BL15" s="533"/>
      <c r="BM15" s="533"/>
      <c r="BN15" s="533"/>
      <c r="BO15" s="533"/>
      <c r="BP15" s="533"/>
      <c r="BQ15" s="533"/>
      <c r="BR15" s="533"/>
      <c r="BS15" s="533"/>
      <c r="BT15" s="533"/>
      <c r="BU15" s="533"/>
      <c r="BV15" s="533"/>
      <c r="BW15" s="533"/>
      <c r="BX15" s="533"/>
      <c r="BY15" s="533"/>
      <c r="BZ15" s="533"/>
      <c r="CA15" s="533"/>
      <c r="CB15" s="533"/>
      <c r="CC15" s="533"/>
      <c r="CD15" s="533"/>
      <c r="CE15" s="533"/>
      <c r="CF15" s="533"/>
      <c r="CG15" s="533"/>
      <c r="CJ15" s="533"/>
      <c r="CK15" s="533"/>
      <c r="CL15" s="533"/>
      <c r="CM15" s="533"/>
      <c r="CN15" s="533"/>
      <c r="CO15" s="533"/>
      <c r="CP15" s="533"/>
      <c r="CQ15" s="917"/>
      <c r="CR15" s="533"/>
      <c r="CS15" s="533"/>
      <c r="CT15" s="533"/>
      <c r="CU15" s="533"/>
      <c r="CV15" s="533"/>
      <c r="CW15" s="533"/>
      <c r="CX15" s="533"/>
      <c r="CY15" s="533"/>
      <c r="CZ15" s="533"/>
      <c r="DA15" s="533"/>
      <c r="DB15" s="533"/>
      <c r="DC15" s="533"/>
      <c r="DD15" s="533"/>
      <c r="DE15" s="533"/>
      <c r="DF15" s="533"/>
      <c r="DG15" s="533"/>
      <c r="DH15" s="533"/>
      <c r="DI15" s="533"/>
      <c r="DJ15" s="533"/>
      <c r="DK15" s="533"/>
      <c r="DL15" s="533"/>
      <c r="DM15" s="533"/>
      <c r="DN15" s="291"/>
    </row>
    <row r="16" spans="1:118" ht="15.75" customHeight="1">
      <c r="A16" s="871"/>
      <c r="B16" s="909"/>
      <c r="C16" s="918"/>
      <c r="D16" s="919"/>
      <c r="E16" s="847"/>
      <c r="F16" s="227"/>
      <c r="G16" s="258"/>
      <c r="H16" s="259"/>
      <c r="I16" s="259"/>
      <c r="J16" s="249"/>
      <c r="K16" s="259"/>
      <c r="L16" s="260"/>
      <c r="M16" s="232"/>
      <c r="N16" s="241"/>
      <c r="O16" s="846"/>
      <c r="P16" s="847"/>
      <c r="Q16" s="36"/>
      <c r="R16" s="133">
        <f>+I16-H16</f>
        <v>0</v>
      </c>
      <c r="S16" s="134">
        <f t="shared" ca="1" si="0"/>
        <v>-44992</v>
      </c>
      <c r="T16" s="91"/>
      <c r="U16" s="36"/>
      <c r="V16" s="67"/>
      <c r="W16" s="67"/>
      <c r="X16" s="67"/>
      <c r="Y16" s="67"/>
      <c r="Z16" s="247"/>
      <c r="AA16" s="533"/>
      <c r="AB16" s="533"/>
      <c r="AC16" s="533"/>
      <c r="AD16" s="533"/>
      <c r="AE16" s="533"/>
      <c r="AF16" s="269"/>
      <c r="AG16" s="248"/>
      <c r="AH16" s="82"/>
      <c r="AI16" s="82"/>
      <c r="AJ16" s="79" t="str">
        <f t="shared" si="1"/>
        <v/>
      </c>
      <c r="AK16" s="292"/>
      <c r="AL16" s="533"/>
      <c r="AM16" s="533"/>
      <c r="AN16" s="533"/>
      <c r="AO16" s="533"/>
      <c r="AP16" s="533"/>
      <c r="AQ16" s="533"/>
      <c r="AR16" s="533"/>
      <c r="AS16" s="533"/>
      <c r="AT16" s="911"/>
      <c r="AU16" s="533"/>
      <c r="AV16" s="533"/>
      <c r="AW16" s="533"/>
      <c r="AX16" s="533"/>
      <c r="AY16" s="533"/>
      <c r="AZ16" s="79" t="str">
        <f t="shared" si="2"/>
        <v/>
      </c>
      <c r="BA16" s="533"/>
      <c r="BB16" s="533"/>
      <c r="BC16" s="533"/>
      <c r="BD16" s="533"/>
      <c r="BE16" s="533"/>
      <c r="BF16" s="533"/>
      <c r="BG16" s="533"/>
      <c r="BH16" s="533"/>
      <c r="BI16" s="533"/>
      <c r="BJ16" s="533"/>
      <c r="BK16" s="533"/>
      <c r="BL16" s="533"/>
      <c r="BM16" s="533"/>
      <c r="BN16" s="533"/>
      <c r="BO16" s="533"/>
      <c r="BP16" s="533"/>
      <c r="BQ16" s="533"/>
      <c r="BR16" s="533"/>
      <c r="BS16" s="533"/>
      <c r="BT16" s="533"/>
      <c r="BU16" s="533"/>
      <c r="BV16" s="533"/>
      <c r="BW16" s="533"/>
      <c r="BX16" s="533"/>
      <c r="BY16" s="533"/>
      <c r="BZ16" s="533"/>
      <c r="CA16" s="915">
        <f>AVERAGE(CA10:CA15)</f>
        <v>0.80000000000000016</v>
      </c>
      <c r="CB16" s="533"/>
      <c r="CC16" s="533"/>
      <c r="CD16" s="533"/>
      <c r="CE16" s="916">
        <f>AVERAGE(CE10:CE15)</f>
        <v>0.64999999999999991</v>
      </c>
      <c r="CF16" s="533"/>
      <c r="CG16" s="533"/>
      <c r="CJ16" s="533"/>
      <c r="CK16" s="533"/>
      <c r="CL16" s="533"/>
      <c r="CM16" s="533"/>
      <c r="CN16" s="533"/>
      <c r="CO16" s="533"/>
      <c r="CP16" s="533"/>
      <c r="CQ16" s="533"/>
      <c r="CR16" s="533"/>
      <c r="CS16" s="533"/>
      <c r="CT16" s="533"/>
      <c r="CU16" s="533"/>
      <c r="CV16" s="533"/>
      <c r="CW16" s="533"/>
      <c r="CX16" s="533"/>
      <c r="CY16" s="533"/>
      <c r="CZ16" s="533"/>
      <c r="DA16" s="533"/>
      <c r="DB16" s="533"/>
      <c r="DC16" s="533"/>
      <c r="DD16" s="533"/>
      <c r="DE16" s="533"/>
      <c r="DF16" s="533"/>
      <c r="DG16" s="533"/>
      <c r="DH16" s="533"/>
      <c r="DI16" s="533"/>
      <c r="DJ16" s="533"/>
      <c r="DK16" s="533"/>
      <c r="DL16" s="533"/>
      <c r="DM16" s="533"/>
      <c r="DN16" s="291"/>
    </row>
    <row r="17" spans="1:118" ht="15.75" customHeight="1">
      <c r="A17" s="255"/>
      <c r="B17" s="244"/>
      <c r="C17" s="256"/>
      <c r="D17" s="257"/>
      <c r="E17" s="242"/>
      <c r="F17" s="227"/>
      <c r="G17" s="847"/>
      <c r="H17" s="909"/>
      <c r="I17" s="909"/>
      <c r="J17" s="231"/>
      <c r="K17" s="909"/>
      <c r="L17" s="919"/>
      <c r="M17" s="232"/>
      <c r="N17" s="241"/>
      <c r="O17" s="846"/>
      <c r="P17" s="847"/>
      <c r="Q17" s="36"/>
      <c r="R17" s="133">
        <f>+I17-H17</f>
        <v>0</v>
      </c>
      <c r="S17" s="134">
        <f t="shared" ca="1" si="0"/>
        <v>-44992</v>
      </c>
      <c r="T17" s="91"/>
      <c r="U17" s="36"/>
      <c r="V17" s="67"/>
      <c r="W17" s="67"/>
      <c r="X17" s="67"/>
      <c r="Y17" s="67"/>
      <c r="Z17" s="247"/>
      <c r="AA17" s="533"/>
      <c r="AB17" s="533"/>
      <c r="AC17" s="533"/>
      <c r="AD17" s="533"/>
      <c r="AE17" s="533"/>
      <c r="AF17" s="248"/>
      <c r="AG17" s="248"/>
      <c r="AH17" s="82"/>
      <c r="AI17" s="82"/>
      <c r="AJ17" s="79" t="str">
        <f t="shared" si="1"/>
        <v/>
      </c>
      <c r="AK17" s="293"/>
      <c r="AL17" s="533"/>
      <c r="AM17" s="533"/>
      <c r="AN17" s="533"/>
      <c r="AO17" s="533"/>
      <c r="AP17" s="533"/>
      <c r="AQ17" s="533"/>
      <c r="AR17" s="533"/>
      <c r="AS17" s="533"/>
      <c r="AT17" s="911"/>
      <c r="AU17" s="533"/>
      <c r="AV17" s="533"/>
      <c r="AW17" s="533"/>
      <c r="AX17" s="533"/>
      <c r="AY17" s="533"/>
      <c r="AZ17" s="79" t="str">
        <f t="shared" si="2"/>
        <v/>
      </c>
      <c r="BA17" s="533"/>
      <c r="BB17" s="533"/>
      <c r="BC17" s="533"/>
      <c r="BD17" s="533"/>
      <c r="BE17" s="533"/>
      <c r="BF17" s="533"/>
      <c r="CJ17" s="533"/>
      <c r="CK17" s="533"/>
      <c r="CL17" s="533"/>
      <c r="CM17" s="533"/>
      <c r="CN17" s="533"/>
      <c r="CO17" s="533"/>
      <c r="CP17" s="533"/>
      <c r="CQ17" s="533"/>
      <c r="CR17" s="533"/>
      <c r="CS17" s="533"/>
      <c r="CT17" s="533"/>
      <c r="CU17" s="533"/>
      <c r="CV17" s="533"/>
      <c r="CW17" s="533"/>
      <c r="CX17" s="533"/>
      <c r="CY17" s="533"/>
      <c r="CZ17" s="533"/>
      <c r="DA17" s="533"/>
      <c r="DB17" s="533"/>
      <c r="DC17" s="533"/>
      <c r="DD17" s="533"/>
      <c r="DE17" s="533"/>
      <c r="DF17" s="533"/>
      <c r="DG17" s="533"/>
      <c r="DH17" s="533"/>
      <c r="DI17" s="533"/>
      <c r="DJ17" s="533"/>
      <c r="DK17" s="533"/>
      <c r="DL17" s="533"/>
      <c r="DM17" s="533"/>
      <c r="DN17" s="291"/>
    </row>
    <row r="18" spans="1:118" ht="15.75" customHeight="1">
      <c r="A18" s="365"/>
      <c r="B18" s="244"/>
      <c r="C18" s="256"/>
      <c r="D18" s="257"/>
      <c r="E18" s="364"/>
      <c r="F18" s="227"/>
      <c r="G18" s="847"/>
      <c r="H18" s="909"/>
      <c r="I18" s="909"/>
      <c r="J18" s="231"/>
      <c r="K18" s="909"/>
      <c r="L18" s="919"/>
      <c r="M18" s="232"/>
      <c r="N18" s="241"/>
      <c r="O18" s="846"/>
      <c r="P18" s="847"/>
      <c r="Q18" s="36"/>
      <c r="R18" s="133">
        <f>+I18-H18</f>
        <v>0</v>
      </c>
      <c r="S18" s="134">
        <f t="shared" ca="1" si="0"/>
        <v>-44992</v>
      </c>
      <c r="T18" s="91"/>
      <c r="U18" s="36"/>
      <c r="V18" s="67"/>
      <c r="W18" s="67"/>
      <c r="X18" s="67"/>
      <c r="Y18" s="67"/>
      <c r="Z18" s="247"/>
      <c r="AA18" s="533"/>
      <c r="AB18" s="533"/>
      <c r="AC18" s="533"/>
      <c r="AD18" s="533"/>
      <c r="AE18" s="533"/>
      <c r="AF18" s="248"/>
      <c r="AG18" s="248"/>
      <c r="AH18" s="82"/>
      <c r="AI18" s="82"/>
      <c r="AJ18" s="275" t="str">
        <f t="shared" si="1"/>
        <v/>
      </c>
      <c r="AK18" s="895"/>
      <c r="CJ18" s="533"/>
      <c r="CK18" s="533"/>
      <c r="CL18" s="533"/>
      <c r="CM18" s="533"/>
      <c r="CN18" s="533"/>
      <c r="CO18" s="533"/>
      <c r="CP18" s="533"/>
      <c r="CQ18" s="533"/>
      <c r="CR18" s="533"/>
      <c r="CS18" s="533"/>
      <c r="CT18" s="533"/>
      <c r="CU18" s="533"/>
      <c r="CV18" s="533"/>
      <c r="CW18" s="533"/>
      <c r="CX18" s="533"/>
      <c r="CY18" s="533"/>
      <c r="CZ18" s="533"/>
      <c r="DA18" s="533"/>
      <c r="DB18" s="915">
        <f>AVERAGE(DB10:DB17)</f>
        <v>1</v>
      </c>
      <c r="DC18" s="533"/>
      <c r="DD18" s="533"/>
      <c r="DE18" s="533"/>
      <c r="DF18" s="533"/>
      <c r="DG18" s="915">
        <f>AVERAGE(DG10:DG17)</f>
        <v>1</v>
      </c>
      <c r="DH18" s="533"/>
      <c r="DI18" s="533"/>
      <c r="DJ18" s="533"/>
      <c r="DK18" s="536">
        <f>AVERAGE(DK10:DK17)</f>
        <v>0.72500000000000009</v>
      </c>
      <c r="DL18" s="533"/>
      <c r="DM18" s="533"/>
      <c r="DN18" s="291"/>
    </row>
    <row r="19" spans="1:118" ht="43.5" customHeight="1">
      <c r="A19" s="920" t="s">
        <v>237</v>
      </c>
      <c r="B19" s="220"/>
      <c r="C19" s="221"/>
      <c r="D19" s="215" t="s">
        <v>238</v>
      </c>
      <c r="E19" s="920" t="s">
        <v>239</v>
      </c>
      <c r="F19" s="46"/>
      <c r="G19" s="644" t="s">
        <v>238</v>
      </c>
      <c r="H19" s="921"/>
      <c r="I19" s="922"/>
      <c r="J19" s="920" t="s">
        <v>240</v>
      </c>
      <c r="K19" s="645" t="s">
        <v>238</v>
      </c>
      <c r="L19" s="921"/>
      <c r="M19" s="800"/>
      <c r="N19" s="920" t="s">
        <v>240</v>
      </c>
      <c r="O19" s="646" t="s">
        <v>238</v>
      </c>
      <c r="P19" s="922"/>
      <c r="Q19" s="47"/>
      <c r="R19" s="13"/>
      <c r="S19" s="13"/>
      <c r="T19" s="222"/>
      <c r="U19" s="47"/>
      <c r="CJ19" s="533"/>
      <c r="CK19" s="533"/>
      <c r="CL19" s="533"/>
      <c r="CM19" s="533"/>
      <c r="CN19" s="533"/>
      <c r="CO19" s="533"/>
      <c r="CP19" s="533"/>
      <c r="CQ19" s="533"/>
      <c r="CR19" s="533"/>
      <c r="CS19" s="533"/>
      <c r="CT19" s="533"/>
      <c r="CU19" s="533"/>
      <c r="CV19" s="533"/>
      <c r="CW19" s="533"/>
      <c r="CX19" s="533"/>
      <c r="CY19" s="533"/>
      <c r="CZ19" s="533"/>
      <c r="DA19" s="533"/>
      <c r="DB19" s="533"/>
      <c r="DC19" s="533"/>
      <c r="DD19" s="533"/>
      <c r="DE19" s="533"/>
      <c r="DF19" s="533"/>
      <c r="DG19" s="533"/>
      <c r="DH19" s="533"/>
      <c r="DI19" s="533"/>
      <c r="DJ19" s="533"/>
      <c r="DK19" s="533"/>
      <c r="DL19" s="533"/>
      <c r="DM19" s="533"/>
      <c r="DN19" s="291"/>
    </row>
    <row r="20" spans="1:118" ht="25.5" customHeight="1">
      <c r="A20" s="465"/>
      <c r="B20" s="220"/>
      <c r="C20" s="923"/>
      <c r="D20" s="924" t="s">
        <v>241</v>
      </c>
      <c r="E20" s="465"/>
      <c r="F20" s="48"/>
      <c r="G20" s="925" t="s">
        <v>241</v>
      </c>
      <c r="H20" s="926"/>
      <c r="I20" s="800"/>
      <c r="J20" s="465"/>
      <c r="K20" s="925" t="s">
        <v>242</v>
      </c>
      <c r="L20" s="926"/>
      <c r="M20" s="800"/>
      <c r="N20" s="465"/>
      <c r="O20" s="927" t="s">
        <v>243</v>
      </c>
      <c r="P20" s="800"/>
      <c r="Q20" s="47"/>
      <c r="R20" s="13"/>
      <c r="S20" s="13"/>
      <c r="T20" s="222"/>
      <c r="U20" s="47"/>
    </row>
    <row r="21" spans="1:118" ht="15.75" customHeight="1">
      <c r="A21" s="4"/>
      <c r="B21" s="4"/>
      <c r="C21" s="4"/>
      <c r="D21" s="4"/>
      <c r="E21" s="4"/>
      <c r="F21" s="4"/>
      <c r="G21" s="4"/>
      <c r="H21" s="4"/>
      <c r="I21" s="4"/>
      <c r="J21" s="4"/>
      <c r="K21" s="4"/>
      <c r="L21" s="4"/>
      <c r="M21" s="4"/>
      <c r="N21" s="4"/>
      <c r="O21" s="4"/>
      <c r="P21" s="4"/>
      <c r="Q21" s="4"/>
      <c r="R21" s="13"/>
      <c r="S21" s="13"/>
      <c r="T21" s="18"/>
      <c r="U21" s="4"/>
    </row>
    <row r="22" spans="1:118" ht="15.75" customHeight="1">
      <c r="A22" s="4"/>
      <c r="B22" s="4"/>
      <c r="C22" s="4">
        <f>COUNT(#REF!)</f>
        <v>0</v>
      </c>
      <c r="D22" s="4"/>
      <c r="E22" s="4"/>
      <c r="F22" s="4"/>
      <c r="G22" s="4"/>
      <c r="H22" s="4"/>
      <c r="I22" s="4"/>
      <c r="J22" s="4"/>
      <c r="K22" s="4"/>
      <c r="L22" s="4"/>
      <c r="M22" s="4"/>
      <c r="N22" s="4"/>
      <c r="O22" s="4"/>
      <c r="P22" s="4"/>
      <c r="Q22" s="4"/>
      <c r="R22" s="13"/>
      <c r="S22" s="13"/>
      <c r="T22" s="18"/>
      <c r="U22" s="4"/>
    </row>
    <row r="23" spans="1:118" ht="15.75" customHeight="1">
      <c r="A23" s="4"/>
      <c r="B23" s="4"/>
      <c r="C23" s="4"/>
      <c r="D23" s="4"/>
      <c r="E23" s="4"/>
      <c r="F23" s="4"/>
      <c r="G23" s="4"/>
      <c r="H23" s="4"/>
      <c r="I23" s="4"/>
      <c r="J23" s="4"/>
      <c r="K23" s="4"/>
      <c r="L23" s="4"/>
      <c r="M23" s="4"/>
      <c r="N23" s="4"/>
      <c r="O23" s="4"/>
      <c r="P23" s="4"/>
      <c r="Q23" s="4"/>
      <c r="R23" s="13"/>
      <c r="S23" s="13"/>
      <c r="T23" s="18"/>
      <c r="U23" s="4"/>
    </row>
    <row r="24" spans="1:118" ht="15.75" customHeight="1">
      <c r="A24" s="4"/>
      <c r="B24" s="4"/>
      <c r="C24" s="4"/>
      <c r="D24" s="4"/>
      <c r="E24" s="4"/>
      <c r="F24" s="4"/>
      <c r="G24" s="4"/>
      <c r="H24" s="4"/>
      <c r="I24" s="4"/>
      <c r="J24" s="4"/>
      <c r="K24" s="4"/>
      <c r="L24" s="4"/>
      <c r="M24" s="4"/>
      <c r="N24" s="4"/>
      <c r="O24" s="4"/>
      <c r="P24" s="4"/>
      <c r="Q24" s="4"/>
      <c r="R24" s="13"/>
      <c r="S24" s="13"/>
      <c r="T24" s="18"/>
      <c r="U24" s="4"/>
    </row>
    <row r="25" spans="1:118" ht="15.75" customHeight="1">
      <c r="A25" s="4"/>
      <c r="B25" s="4"/>
      <c r="C25" s="4"/>
      <c r="D25" s="4"/>
      <c r="E25" s="4"/>
      <c r="F25" s="4"/>
      <c r="G25" s="4"/>
      <c r="H25" s="4"/>
      <c r="I25" s="4"/>
      <c r="J25" s="4"/>
      <c r="K25" s="4"/>
      <c r="L25" s="4"/>
      <c r="M25" s="4"/>
      <c r="N25" s="4"/>
      <c r="O25" s="4"/>
      <c r="P25" s="4"/>
      <c r="Q25" s="4"/>
      <c r="R25" s="13"/>
      <c r="S25" s="13"/>
      <c r="T25" s="18"/>
      <c r="U25" s="4"/>
    </row>
    <row r="26" spans="1:118" ht="15.75" customHeight="1">
      <c r="A26" s="4"/>
      <c r="B26" s="4"/>
      <c r="C26" s="4"/>
      <c r="D26" s="4"/>
      <c r="E26" s="4"/>
      <c r="F26" s="4"/>
      <c r="G26" s="4"/>
      <c r="H26" s="4"/>
      <c r="I26" s="4"/>
      <c r="J26" s="4"/>
      <c r="K26" s="4"/>
      <c r="L26" s="4"/>
      <c r="M26" s="4"/>
      <c r="N26" s="4"/>
      <c r="O26" s="4"/>
      <c r="P26" s="4"/>
      <c r="Q26" s="4"/>
      <c r="R26" s="13"/>
      <c r="S26" s="13"/>
      <c r="T26" s="18"/>
      <c r="U26" s="4"/>
    </row>
    <row r="27" spans="1:118" ht="15.75" customHeight="1">
      <c r="A27" s="4"/>
      <c r="B27" s="4"/>
      <c r="C27" s="4"/>
      <c r="D27" s="4"/>
      <c r="E27" s="4"/>
      <c r="F27" s="4"/>
      <c r="G27" s="4"/>
      <c r="H27" s="4"/>
      <c r="I27" s="4"/>
      <c r="J27" s="4"/>
      <c r="K27" s="4"/>
      <c r="L27" s="4"/>
      <c r="M27" s="4"/>
      <c r="N27" s="4"/>
      <c r="O27" s="4"/>
      <c r="P27" s="4"/>
      <c r="Q27" s="4"/>
      <c r="R27" s="13"/>
      <c r="S27" s="13"/>
      <c r="T27" s="18"/>
      <c r="U27" s="4"/>
    </row>
    <row r="28" spans="1:118" ht="15.75" customHeight="1">
      <c r="A28" s="4"/>
      <c r="B28" s="4"/>
      <c r="C28" s="4"/>
      <c r="D28" s="4"/>
      <c r="E28" s="4"/>
      <c r="F28" s="4"/>
      <c r="G28" s="4"/>
      <c r="H28" s="4"/>
      <c r="I28" s="4"/>
      <c r="J28" s="4"/>
      <c r="K28" s="4"/>
      <c r="L28" s="4"/>
      <c r="M28" s="4"/>
      <c r="N28" s="4"/>
      <c r="O28" s="4"/>
      <c r="P28" s="4"/>
      <c r="Q28" s="4"/>
      <c r="R28" s="13"/>
      <c r="S28" s="13"/>
      <c r="T28" s="18"/>
      <c r="U28" s="4"/>
    </row>
    <row r="29" spans="1:118" ht="15.75" customHeight="1">
      <c r="A29" s="4"/>
      <c r="B29" s="4"/>
      <c r="C29" s="4"/>
      <c r="D29" s="4"/>
      <c r="E29" s="4"/>
      <c r="F29" s="4"/>
      <c r="G29" s="4"/>
      <c r="H29" s="4"/>
      <c r="I29" s="4"/>
      <c r="J29" s="4"/>
      <c r="K29" s="4"/>
      <c r="L29" s="4"/>
      <c r="M29" s="4"/>
      <c r="N29" s="4"/>
      <c r="O29" s="4"/>
      <c r="P29" s="4"/>
      <c r="Q29" s="4"/>
      <c r="R29" s="13"/>
      <c r="S29" s="13"/>
      <c r="T29" s="18"/>
      <c r="U29" s="4"/>
    </row>
    <row r="30" spans="1:118" ht="15.75" customHeight="1">
      <c r="A30" s="4"/>
      <c r="B30" s="4"/>
      <c r="C30" s="4"/>
      <c r="D30" s="4"/>
      <c r="E30" s="4"/>
      <c r="F30" s="4"/>
      <c r="G30" s="4"/>
      <c r="H30" s="4"/>
      <c r="I30" s="4"/>
      <c r="J30" s="4"/>
      <c r="K30" s="4"/>
      <c r="L30" s="4"/>
      <c r="M30" s="4"/>
      <c r="N30" s="4"/>
      <c r="O30" s="4"/>
      <c r="P30" s="4"/>
      <c r="Q30" s="4"/>
      <c r="R30" s="13"/>
      <c r="S30" s="13"/>
      <c r="T30" s="18"/>
      <c r="U30" s="4"/>
    </row>
    <row r="31" spans="1:118" ht="15.75" customHeight="1">
      <c r="A31" s="4"/>
      <c r="B31" s="4"/>
      <c r="C31" s="4"/>
      <c r="D31" s="4"/>
      <c r="E31" s="4"/>
      <c r="F31" s="4"/>
      <c r="G31" s="4"/>
      <c r="H31" s="4"/>
      <c r="I31" s="4"/>
      <c r="J31" s="4"/>
      <c r="K31" s="4"/>
      <c r="L31" s="4"/>
      <c r="M31" s="4"/>
      <c r="N31" s="4"/>
      <c r="O31" s="4"/>
      <c r="P31" s="4"/>
      <c r="Q31" s="4"/>
      <c r="R31" s="13"/>
      <c r="S31" s="13"/>
      <c r="T31" s="18"/>
      <c r="U31" s="4"/>
    </row>
    <row r="32" spans="1:118" ht="15.75" customHeight="1">
      <c r="A32" s="4"/>
      <c r="B32" s="4"/>
      <c r="C32" s="4"/>
      <c r="D32" s="4"/>
      <c r="E32" s="4"/>
      <c r="F32" s="4" t="s">
        <v>244</v>
      </c>
      <c r="G32" s="4"/>
      <c r="H32" s="4"/>
      <c r="I32" s="4"/>
      <c r="J32" s="4"/>
      <c r="K32" s="4"/>
      <c r="L32" s="4"/>
      <c r="M32" s="4"/>
      <c r="N32" s="4"/>
      <c r="O32" s="4"/>
      <c r="P32" s="4"/>
      <c r="Q32" s="4"/>
      <c r="R32" s="13"/>
      <c r="S32" s="13"/>
      <c r="T32" s="18"/>
      <c r="U32" s="4"/>
    </row>
    <row r="33" spans="1:21" ht="15.75" customHeight="1">
      <c r="A33" s="4"/>
      <c r="B33" s="4"/>
      <c r="C33" s="4"/>
      <c r="D33" s="4"/>
      <c r="E33" s="4"/>
      <c r="F33" s="4"/>
      <c r="G33" s="4"/>
      <c r="H33" s="4"/>
      <c r="I33" s="4"/>
      <c r="J33" s="4"/>
      <c r="K33" s="4"/>
      <c r="L33" s="4"/>
      <c r="M33" s="4"/>
      <c r="N33" s="4"/>
      <c r="O33" s="4"/>
      <c r="P33" s="4"/>
      <c r="Q33" s="4"/>
      <c r="R33" s="13"/>
      <c r="S33" s="13"/>
      <c r="T33" s="18"/>
      <c r="U33" s="4"/>
    </row>
    <row r="34" spans="1:21" ht="15.75" customHeight="1">
      <c r="A34" s="4"/>
      <c r="B34" s="4"/>
      <c r="C34" s="4"/>
      <c r="D34" s="4"/>
      <c r="E34" s="4"/>
      <c r="F34" s="4"/>
      <c r="G34" s="4"/>
      <c r="H34" s="4"/>
      <c r="I34" s="4"/>
      <c r="J34" s="4"/>
      <c r="K34" s="4"/>
      <c r="L34" s="4"/>
      <c r="M34" s="4"/>
      <c r="N34" s="4"/>
      <c r="O34" s="4"/>
      <c r="P34" s="4"/>
      <c r="Q34" s="4"/>
      <c r="R34" s="13"/>
      <c r="S34" s="13"/>
      <c r="T34" s="18"/>
      <c r="U34" s="4"/>
    </row>
    <row r="35" spans="1:21" ht="15.75" customHeight="1">
      <c r="A35" s="4"/>
      <c r="B35" s="4"/>
      <c r="C35" s="4"/>
      <c r="D35" s="4"/>
      <c r="E35" s="4"/>
      <c r="F35" s="4"/>
      <c r="G35" s="4"/>
      <c r="H35" s="4"/>
      <c r="I35" s="4"/>
      <c r="J35" s="4"/>
      <c r="K35" s="4"/>
      <c r="L35" s="4"/>
      <c r="M35" s="4"/>
      <c r="N35" s="4"/>
      <c r="O35" s="4"/>
      <c r="P35" s="4"/>
      <c r="Q35" s="4"/>
      <c r="R35" s="13"/>
      <c r="S35" s="13"/>
      <c r="T35" s="18"/>
      <c r="U35" s="4"/>
    </row>
    <row r="36" spans="1:21" ht="15.75" customHeight="1">
      <c r="A36" s="4"/>
      <c r="B36" s="4"/>
      <c r="C36" s="4"/>
      <c r="D36" s="4"/>
      <c r="E36" s="4"/>
      <c r="F36" s="4"/>
      <c r="G36" s="4"/>
      <c r="H36" s="4"/>
      <c r="I36" s="4"/>
      <c r="J36" s="4"/>
      <c r="K36" s="4"/>
      <c r="L36" s="4"/>
      <c r="M36" s="4"/>
      <c r="N36" s="4"/>
      <c r="O36" s="4"/>
      <c r="P36" s="4"/>
      <c r="Q36" s="4"/>
      <c r="R36" s="13"/>
      <c r="S36" s="13"/>
      <c r="T36" s="18"/>
      <c r="U36" s="4"/>
    </row>
    <row r="37" spans="1:21" ht="15.75" customHeight="1">
      <c r="A37" s="4"/>
      <c r="B37" s="4"/>
      <c r="C37" s="4"/>
      <c r="D37" s="4"/>
      <c r="E37" s="4"/>
      <c r="F37" s="4"/>
      <c r="G37" s="4"/>
      <c r="H37" s="4"/>
      <c r="I37" s="4"/>
      <c r="J37" s="4"/>
      <c r="K37" s="4"/>
      <c r="L37" s="4"/>
      <c r="M37" s="4"/>
      <c r="N37" s="4"/>
      <c r="O37" s="4"/>
      <c r="P37" s="4"/>
      <c r="Q37" s="4"/>
      <c r="R37" s="13"/>
      <c r="S37" s="13"/>
      <c r="T37" s="18"/>
      <c r="U37" s="4"/>
    </row>
    <row r="38" spans="1:21" ht="15.75" customHeight="1">
      <c r="A38" s="4"/>
      <c r="B38" s="4"/>
      <c r="C38" s="4"/>
      <c r="D38" s="4"/>
      <c r="E38" s="4"/>
      <c r="F38" s="4"/>
      <c r="G38" s="4"/>
      <c r="H38" s="4"/>
      <c r="I38" s="4"/>
      <c r="J38" s="4"/>
      <c r="K38" s="4"/>
      <c r="L38" s="4"/>
      <c r="M38" s="4"/>
      <c r="N38" s="4"/>
      <c r="O38" s="4"/>
      <c r="P38" s="4"/>
      <c r="Q38" s="4"/>
      <c r="R38" s="13"/>
      <c r="S38" s="13"/>
      <c r="T38" s="18"/>
      <c r="U38" s="4"/>
    </row>
    <row r="39" spans="1:21" ht="15.75" customHeight="1">
      <c r="A39" s="4"/>
      <c r="B39" s="4"/>
      <c r="C39" s="4"/>
      <c r="D39" s="4"/>
      <c r="E39" s="4"/>
      <c r="F39" s="4"/>
      <c r="G39" s="4"/>
      <c r="H39" s="4"/>
      <c r="I39" s="4"/>
      <c r="J39" s="4"/>
      <c r="K39" s="4"/>
      <c r="L39" s="4"/>
      <c r="M39" s="4"/>
      <c r="N39" s="4"/>
      <c r="O39" s="4"/>
      <c r="P39" s="4"/>
      <c r="Q39" s="4"/>
      <c r="R39" s="13"/>
      <c r="S39" s="13"/>
      <c r="T39" s="18"/>
      <c r="U39" s="4"/>
    </row>
    <row r="40" spans="1:21" ht="15.75" customHeight="1">
      <c r="A40" s="4"/>
      <c r="B40" s="4"/>
      <c r="C40" s="4"/>
      <c r="D40" s="4"/>
      <c r="E40" s="4"/>
      <c r="F40" s="4"/>
      <c r="G40" s="4"/>
      <c r="H40" s="4"/>
      <c r="I40" s="4"/>
      <c r="J40" s="4"/>
      <c r="K40" s="4"/>
      <c r="L40" s="4"/>
      <c r="M40" s="4"/>
      <c r="N40" s="4"/>
      <c r="O40" s="4"/>
      <c r="P40" s="4"/>
      <c r="Q40" s="4"/>
      <c r="R40" s="13"/>
      <c r="S40" s="13"/>
      <c r="T40" s="18"/>
      <c r="U40" s="4"/>
    </row>
    <row r="41" spans="1:21" ht="15.75" customHeight="1">
      <c r="A41" s="4"/>
      <c r="B41" s="4"/>
      <c r="C41" s="4"/>
      <c r="D41" s="4"/>
      <c r="E41" s="4"/>
      <c r="F41" s="4"/>
      <c r="G41" s="4"/>
      <c r="H41" s="4"/>
      <c r="I41" s="4"/>
      <c r="J41" s="4"/>
      <c r="K41" s="4"/>
      <c r="L41" s="4"/>
      <c r="M41" s="4"/>
      <c r="N41" s="4"/>
      <c r="O41" s="4"/>
      <c r="P41" s="4"/>
      <c r="Q41" s="4"/>
      <c r="R41" s="13"/>
      <c r="S41" s="13"/>
      <c r="T41" s="18"/>
      <c r="U41" s="4"/>
    </row>
    <row r="42" spans="1:21" ht="15.75" customHeight="1">
      <c r="A42" s="4"/>
      <c r="B42" s="4"/>
      <c r="C42" s="4"/>
      <c r="D42" s="4"/>
      <c r="E42" s="4"/>
      <c r="F42" s="4"/>
      <c r="G42" s="4"/>
      <c r="H42" s="4"/>
      <c r="I42" s="4"/>
      <c r="J42" s="4"/>
      <c r="K42" s="4"/>
      <c r="L42" s="4"/>
      <c r="M42" s="4"/>
      <c r="N42" s="4"/>
      <c r="O42" s="4"/>
      <c r="P42" s="4"/>
      <c r="Q42" s="4"/>
      <c r="R42" s="13"/>
      <c r="S42" s="13"/>
      <c r="T42" s="18"/>
      <c r="U42" s="4"/>
    </row>
    <row r="43" spans="1:21" ht="15.75" customHeight="1">
      <c r="A43" s="4"/>
      <c r="B43" s="4"/>
      <c r="C43" s="4"/>
      <c r="D43" s="4"/>
      <c r="E43" s="4"/>
      <c r="F43" s="4"/>
      <c r="G43" s="4"/>
      <c r="H43" s="4"/>
      <c r="I43" s="4"/>
      <c r="J43" s="4"/>
      <c r="K43" s="4"/>
      <c r="L43" s="4"/>
      <c r="M43" s="4"/>
      <c r="N43" s="4"/>
      <c r="O43" s="4"/>
      <c r="P43" s="4"/>
      <c r="Q43" s="4"/>
      <c r="R43" s="13"/>
      <c r="S43" s="13"/>
      <c r="T43" s="18"/>
      <c r="U43" s="4"/>
    </row>
    <row r="44" spans="1:21" ht="15.75" customHeight="1">
      <c r="A44" s="4"/>
      <c r="B44" s="4"/>
      <c r="C44" s="4"/>
      <c r="D44" s="4"/>
      <c r="E44" s="4"/>
      <c r="F44" s="4"/>
      <c r="G44" s="4"/>
      <c r="H44" s="4"/>
      <c r="I44" s="4"/>
      <c r="J44" s="4"/>
      <c r="K44" s="4"/>
      <c r="L44" s="4"/>
      <c r="M44" s="4"/>
      <c r="N44" s="4"/>
      <c r="O44" s="4"/>
      <c r="P44" s="4"/>
      <c r="Q44" s="4"/>
      <c r="R44" s="13"/>
      <c r="S44" s="13"/>
      <c r="T44" s="18"/>
      <c r="U44" s="4"/>
    </row>
    <row r="45" spans="1:21" ht="15.75" customHeight="1">
      <c r="A45" s="4"/>
      <c r="B45" s="4"/>
      <c r="C45" s="4"/>
      <c r="D45" s="4"/>
      <c r="E45" s="4"/>
      <c r="F45" s="4"/>
      <c r="G45" s="4"/>
      <c r="H45" s="4"/>
      <c r="I45" s="4"/>
      <c r="J45" s="4"/>
      <c r="K45" s="4"/>
      <c r="L45" s="4"/>
      <c r="M45" s="4"/>
      <c r="N45" s="4"/>
      <c r="O45" s="4"/>
      <c r="P45" s="4"/>
      <c r="Q45" s="4"/>
      <c r="R45" s="13"/>
      <c r="S45" s="13"/>
      <c r="T45" s="18"/>
      <c r="U45" s="4"/>
    </row>
    <row r="46" spans="1:21" ht="15.75" customHeight="1">
      <c r="A46" s="4"/>
      <c r="B46" s="4"/>
      <c r="C46" s="4"/>
      <c r="D46" s="4"/>
      <c r="E46" s="4"/>
      <c r="F46" s="4"/>
      <c r="G46" s="4"/>
      <c r="H46" s="4"/>
      <c r="I46" s="4"/>
      <c r="J46" s="4"/>
      <c r="K46" s="4"/>
      <c r="L46" s="4"/>
      <c r="M46" s="4"/>
      <c r="N46" s="4"/>
      <c r="O46" s="4"/>
      <c r="P46" s="4"/>
      <c r="Q46" s="4"/>
      <c r="R46" s="13"/>
      <c r="S46" s="13"/>
      <c r="T46" s="18"/>
      <c r="U46" s="4"/>
    </row>
    <row r="47" spans="1:21" ht="15.75" customHeight="1">
      <c r="A47" s="4"/>
      <c r="B47" s="4"/>
      <c r="C47" s="4"/>
      <c r="D47" s="4"/>
      <c r="E47" s="4"/>
      <c r="F47" s="4"/>
      <c r="G47" s="4"/>
      <c r="H47" s="4"/>
      <c r="I47" s="4"/>
      <c r="J47" s="4"/>
      <c r="K47" s="4"/>
      <c r="L47" s="4"/>
      <c r="M47" s="4"/>
      <c r="N47" s="4"/>
      <c r="O47" s="4"/>
      <c r="P47" s="4"/>
      <c r="Q47" s="4"/>
      <c r="R47" s="13"/>
      <c r="S47" s="13"/>
      <c r="T47" s="18"/>
      <c r="U47" s="4"/>
    </row>
    <row r="48" spans="1:21" ht="15.75" customHeight="1">
      <c r="A48" s="4"/>
      <c r="B48" s="4"/>
      <c r="C48" s="4"/>
      <c r="D48" s="4"/>
      <c r="E48" s="4"/>
      <c r="F48" s="4"/>
      <c r="G48" s="4"/>
      <c r="H48" s="4"/>
      <c r="I48" s="4"/>
      <c r="J48" s="4"/>
      <c r="K48" s="4"/>
      <c r="L48" s="4"/>
      <c r="M48" s="4"/>
      <c r="N48" s="4"/>
      <c r="O48" s="4"/>
      <c r="P48" s="4"/>
      <c r="Q48" s="4"/>
      <c r="R48" s="13"/>
      <c r="S48" s="13"/>
      <c r="T48" s="18"/>
      <c r="U48" s="4"/>
    </row>
    <row r="49" spans="1:21" ht="15.75" customHeight="1">
      <c r="A49" s="4"/>
      <c r="B49" s="4"/>
      <c r="C49" s="4"/>
      <c r="D49" s="4"/>
      <c r="E49" s="4"/>
      <c r="F49" s="4"/>
      <c r="G49" s="4"/>
      <c r="H49" s="4"/>
      <c r="I49" s="4"/>
      <c r="J49" s="4"/>
      <c r="K49" s="4"/>
      <c r="L49" s="4"/>
      <c r="M49" s="4"/>
      <c r="N49" s="4"/>
      <c r="O49" s="4"/>
      <c r="P49" s="4"/>
      <c r="Q49" s="4"/>
      <c r="R49" s="13"/>
      <c r="S49" s="13"/>
      <c r="T49" s="18"/>
      <c r="U49" s="4"/>
    </row>
    <row r="50" spans="1:21" ht="15.75" customHeight="1">
      <c r="A50" s="4"/>
      <c r="B50" s="4"/>
      <c r="C50" s="4"/>
      <c r="D50" s="4"/>
      <c r="E50" s="4"/>
      <c r="F50" s="4"/>
      <c r="G50" s="4"/>
      <c r="H50" s="4"/>
      <c r="I50" s="4"/>
      <c r="J50" s="4"/>
      <c r="K50" s="4"/>
      <c r="L50" s="4"/>
      <c r="M50" s="4"/>
      <c r="N50" s="4"/>
      <c r="O50" s="4"/>
      <c r="P50" s="4"/>
      <c r="Q50" s="4"/>
      <c r="R50" s="13"/>
      <c r="S50" s="13"/>
      <c r="T50" s="18"/>
      <c r="U50" s="4"/>
    </row>
    <row r="51" spans="1:21" ht="15.75" customHeight="1">
      <c r="A51" s="4"/>
      <c r="B51" s="4"/>
      <c r="C51" s="4"/>
      <c r="D51" s="4"/>
      <c r="E51" s="4"/>
      <c r="F51" s="4"/>
      <c r="G51" s="4"/>
      <c r="H51" s="4"/>
      <c r="I51" s="4"/>
      <c r="J51" s="4"/>
      <c r="K51" s="4"/>
      <c r="L51" s="4"/>
      <c r="M51" s="4"/>
      <c r="N51" s="4"/>
      <c r="O51" s="4"/>
      <c r="P51" s="4"/>
      <c r="Q51" s="4"/>
      <c r="R51" s="13"/>
      <c r="S51" s="13"/>
      <c r="T51" s="18"/>
      <c r="U51" s="4"/>
    </row>
    <row r="52" spans="1:21" ht="15.75" customHeight="1">
      <c r="A52" s="4"/>
      <c r="B52" s="4"/>
      <c r="C52" s="4"/>
      <c r="D52" s="4"/>
      <c r="E52" s="4"/>
      <c r="F52" s="4"/>
      <c r="G52" s="4"/>
      <c r="H52" s="4"/>
      <c r="I52" s="4"/>
      <c r="J52" s="4"/>
      <c r="K52" s="4"/>
      <c r="L52" s="4"/>
      <c r="M52" s="4"/>
      <c r="N52" s="4"/>
      <c r="O52" s="4"/>
      <c r="P52" s="4"/>
      <c r="Q52" s="4"/>
      <c r="R52" s="13"/>
      <c r="S52" s="13"/>
      <c r="T52" s="18"/>
      <c r="U52" s="4"/>
    </row>
    <row r="53" spans="1:21" ht="15.75" customHeight="1">
      <c r="A53" s="4"/>
      <c r="B53" s="4"/>
      <c r="C53" s="4"/>
      <c r="D53" s="4"/>
      <c r="E53" s="4"/>
      <c r="F53" s="4"/>
      <c r="G53" s="4"/>
      <c r="H53" s="4"/>
      <c r="I53" s="4"/>
      <c r="J53" s="4"/>
      <c r="K53" s="4"/>
      <c r="L53" s="4"/>
      <c r="M53" s="4"/>
      <c r="N53" s="4"/>
      <c r="O53" s="4"/>
      <c r="P53" s="4"/>
      <c r="Q53" s="4"/>
      <c r="R53" s="13"/>
      <c r="S53" s="13"/>
      <c r="T53" s="18"/>
      <c r="U53" s="4"/>
    </row>
    <row r="54" spans="1:21" ht="15.75" customHeight="1">
      <c r="A54" s="4"/>
      <c r="B54" s="4"/>
      <c r="C54" s="4"/>
      <c r="D54" s="4"/>
      <c r="E54" s="4"/>
      <c r="F54" s="4"/>
      <c r="G54" s="4"/>
      <c r="H54" s="4"/>
      <c r="I54" s="4"/>
      <c r="J54" s="4"/>
      <c r="K54" s="4"/>
      <c r="L54" s="4"/>
      <c r="M54" s="4"/>
      <c r="N54" s="4"/>
      <c r="O54" s="4"/>
      <c r="P54" s="4"/>
      <c r="Q54" s="4"/>
      <c r="R54" s="13"/>
      <c r="S54" s="13"/>
      <c r="T54" s="18"/>
      <c r="U54" s="4"/>
    </row>
    <row r="55" spans="1:21" ht="15.75" customHeight="1">
      <c r="A55" s="4"/>
      <c r="B55" s="4"/>
      <c r="C55" s="4"/>
      <c r="D55" s="4"/>
      <c r="E55" s="4"/>
      <c r="F55" s="4"/>
      <c r="G55" s="4"/>
      <c r="H55" s="4"/>
      <c r="I55" s="4"/>
      <c r="J55" s="4"/>
      <c r="K55" s="4"/>
      <c r="L55" s="4"/>
      <c r="M55" s="4"/>
      <c r="N55" s="4"/>
      <c r="O55" s="4"/>
      <c r="P55" s="4"/>
      <c r="Q55" s="4"/>
      <c r="R55" s="13"/>
      <c r="S55" s="13"/>
      <c r="T55" s="18"/>
      <c r="U55" s="4"/>
    </row>
    <row r="56" spans="1:21" ht="15.75" customHeight="1">
      <c r="A56" s="4"/>
      <c r="B56" s="4"/>
      <c r="C56" s="4"/>
      <c r="D56" s="4"/>
      <c r="E56" s="4"/>
      <c r="F56" s="4"/>
      <c r="G56" s="4"/>
      <c r="H56" s="4"/>
      <c r="I56" s="4"/>
      <c r="J56" s="4"/>
      <c r="K56" s="4"/>
      <c r="L56" s="4"/>
      <c r="M56" s="4"/>
      <c r="N56" s="4"/>
      <c r="O56" s="4"/>
      <c r="P56" s="4"/>
      <c r="Q56" s="4"/>
      <c r="R56" s="13"/>
      <c r="S56" s="13"/>
      <c r="T56" s="18"/>
      <c r="U56" s="4"/>
    </row>
    <row r="57" spans="1:21" ht="15.75" customHeight="1">
      <c r="A57" s="4"/>
      <c r="B57" s="4"/>
      <c r="C57" s="4"/>
      <c r="D57" s="4"/>
      <c r="E57" s="4"/>
      <c r="F57" s="4"/>
      <c r="G57" s="4"/>
      <c r="H57" s="4"/>
      <c r="I57" s="4"/>
      <c r="J57" s="4"/>
      <c r="K57" s="4"/>
      <c r="L57" s="4"/>
      <c r="M57" s="4"/>
      <c r="N57" s="4"/>
      <c r="O57" s="4"/>
      <c r="P57" s="4"/>
      <c r="Q57" s="4"/>
      <c r="R57" s="13"/>
      <c r="S57" s="13"/>
      <c r="T57" s="18"/>
      <c r="U57" s="4"/>
    </row>
    <row r="58" spans="1:21" ht="15.75" customHeight="1">
      <c r="A58" s="4"/>
      <c r="B58" s="4"/>
      <c r="C58" s="4"/>
      <c r="D58" s="4"/>
      <c r="E58" s="4"/>
      <c r="F58" s="4"/>
      <c r="G58" s="4"/>
      <c r="H58" s="4"/>
      <c r="I58" s="4"/>
      <c r="J58" s="4"/>
      <c r="K58" s="4"/>
      <c r="L58" s="4"/>
      <c r="M58" s="4"/>
      <c r="N58" s="4"/>
      <c r="O58" s="4"/>
      <c r="P58" s="4"/>
      <c r="Q58" s="4"/>
      <c r="R58" s="13"/>
      <c r="S58" s="13"/>
      <c r="T58" s="18"/>
      <c r="U58" s="4"/>
    </row>
    <row r="59" spans="1:21" ht="15.75" customHeight="1">
      <c r="A59" s="4"/>
      <c r="B59" s="4"/>
      <c r="C59" s="4"/>
      <c r="D59" s="4"/>
      <c r="E59" s="4"/>
      <c r="F59" s="4"/>
      <c r="G59" s="4"/>
      <c r="H59" s="4"/>
      <c r="I59" s="4"/>
      <c r="J59" s="4"/>
      <c r="K59" s="4"/>
      <c r="L59" s="4"/>
      <c r="M59" s="4"/>
      <c r="N59" s="4"/>
      <c r="O59" s="4"/>
      <c r="P59" s="4"/>
      <c r="Q59" s="4"/>
      <c r="R59" s="13"/>
      <c r="S59" s="13"/>
      <c r="T59" s="18"/>
      <c r="U59" s="4"/>
    </row>
    <row r="60" spans="1:21" ht="15.75" customHeight="1">
      <c r="A60" s="4"/>
      <c r="B60" s="4"/>
      <c r="C60" s="4"/>
      <c r="D60" s="4"/>
      <c r="E60" s="4"/>
      <c r="F60" s="4"/>
      <c r="G60" s="4"/>
      <c r="H60" s="4"/>
      <c r="I60" s="4"/>
      <c r="J60" s="4"/>
      <c r="K60" s="4"/>
      <c r="L60" s="4"/>
      <c r="M60" s="4"/>
      <c r="N60" s="4"/>
      <c r="O60" s="4"/>
      <c r="P60" s="4"/>
      <c r="Q60" s="4"/>
      <c r="R60" s="13"/>
      <c r="S60" s="13"/>
      <c r="T60" s="18"/>
      <c r="U60" s="4"/>
    </row>
    <row r="61" spans="1:21" ht="15.75" customHeight="1">
      <c r="A61" s="4"/>
      <c r="B61" s="4"/>
      <c r="C61" s="4"/>
      <c r="D61" s="4"/>
      <c r="E61" s="4"/>
      <c r="F61" s="4"/>
      <c r="G61" s="4"/>
      <c r="H61" s="4"/>
      <c r="I61" s="4"/>
      <c r="J61" s="4"/>
      <c r="K61" s="4"/>
      <c r="L61" s="4"/>
      <c r="M61" s="4"/>
      <c r="N61" s="4"/>
      <c r="O61" s="4"/>
      <c r="P61" s="4"/>
      <c r="Q61" s="4"/>
      <c r="R61" s="13"/>
      <c r="S61" s="13"/>
      <c r="T61" s="18"/>
      <c r="U61" s="4"/>
    </row>
    <row r="62" spans="1:21" ht="15.75" customHeight="1">
      <c r="A62" s="4"/>
      <c r="B62" s="4"/>
      <c r="C62" s="4"/>
      <c r="D62" s="4"/>
      <c r="E62" s="4"/>
      <c r="F62" s="4"/>
      <c r="G62" s="4"/>
      <c r="H62" s="4"/>
      <c r="I62" s="4"/>
      <c r="J62" s="4"/>
      <c r="K62" s="4"/>
      <c r="L62" s="4"/>
      <c r="M62" s="4"/>
      <c r="N62" s="4"/>
      <c r="O62" s="4"/>
      <c r="P62" s="4"/>
      <c r="Q62" s="4"/>
      <c r="R62" s="13"/>
      <c r="S62" s="13"/>
      <c r="T62" s="18"/>
      <c r="U62" s="4"/>
    </row>
    <row r="63" spans="1:21" ht="15.75" customHeight="1">
      <c r="A63" s="4"/>
      <c r="B63" s="4"/>
      <c r="C63" s="4"/>
      <c r="D63" s="4"/>
      <c r="E63" s="4"/>
      <c r="F63" s="4"/>
      <c r="G63" s="4"/>
      <c r="H63" s="4"/>
      <c r="I63" s="4"/>
      <c r="J63" s="4"/>
      <c r="K63" s="4"/>
      <c r="L63" s="4"/>
      <c r="M63" s="4"/>
      <c r="N63" s="4"/>
      <c r="O63" s="4"/>
      <c r="P63" s="4"/>
      <c r="Q63" s="4"/>
      <c r="R63" s="13"/>
      <c r="S63" s="13"/>
      <c r="T63" s="18"/>
      <c r="U63" s="4"/>
    </row>
    <row r="64" spans="1:21" ht="15.75" customHeight="1">
      <c r="A64" s="4"/>
      <c r="B64" s="4"/>
      <c r="C64" s="4"/>
      <c r="D64" s="4"/>
      <c r="E64" s="4"/>
      <c r="F64" s="4"/>
      <c r="G64" s="4"/>
      <c r="H64" s="4"/>
      <c r="I64" s="4"/>
      <c r="J64" s="4"/>
      <c r="K64" s="4"/>
      <c r="L64" s="4"/>
      <c r="M64" s="4"/>
      <c r="N64" s="4"/>
      <c r="O64" s="4"/>
      <c r="P64" s="4"/>
      <c r="Q64" s="4"/>
      <c r="R64" s="13"/>
      <c r="S64" s="13"/>
      <c r="T64" s="18"/>
      <c r="U64" s="4"/>
    </row>
    <row r="65" spans="1:21" ht="15.75" customHeight="1">
      <c r="A65" s="4"/>
      <c r="B65" s="4"/>
      <c r="C65" s="4"/>
      <c r="D65" s="4"/>
      <c r="E65" s="4"/>
      <c r="F65" s="4"/>
      <c r="G65" s="4"/>
      <c r="H65" s="4"/>
      <c r="I65" s="4"/>
      <c r="J65" s="4"/>
      <c r="K65" s="4"/>
      <c r="L65" s="4"/>
      <c r="M65" s="4"/>
      <c r="N65" s="4"/>
      <c r="O65" s="4"/>
      <c r="P65" s="4"/>
      <c r="Q65" s="4"/>
      <c r="R65" s="13"/>
      <c r="S65" s="13"/>
      <c r="T65" s="18"/>
      <c r="U65" s="4"/>
    </row>
    <row r="66" spans="1:21" ht="15.75" customHeight="1">
      <c r="A66" s="4"/>
      <c r="B66" s="4"/>
      <c r="C66" s="4"/>
      <c r="D66" s="4"/>
      <c r="E66" s="4"/>
      <c r="F66" s="4"/>
      <c r="G66" s="4"/>
      <c r="H66" s="4"/>
      <c r="I66" s="4"/>
      <c r="J66" s="4"/>
      <c r="K66" s="4"/>
      <c r="L66" s="4"/>
      <c r="M66" s="4"/>
      <c r="N66" s="4"/>
      <c r="O66" s="4"/>
      <c r="P66" s="4"/>
      <c r="Q66" s="4"/>
      <c r="R66" s="13"/>
      <c r="S66" s="13"/>
      <c r="T66" s="18"/>
      <c r="U66" s="4"/>
    </row>
    <row r="67" spans="1:21" ht="15.75" customHeight="1">
      <c r="A67" s="4"/>
      <c r="B67" s="4"/>
      <c r="C67" s="4"/>
      <c r="D67" s="4"/>
      <c r="E67" s="4"/>
      <c r="F67" s="4"/>
      <c r="G67" s="4"/>
      <c r="H67" s="4"/>
      <c r="I67" s="4"/>
      <c r="J67" s="4"/>
      <c r="K67" s="4"/>
      <c r="L67" s="4"/>
      <c r="M67" s="4"/>
      <c r="N67" s="4"/>
      <c r="O67" s="4"/>
      <c r="P67" s="4"/>
      <c r="Q67" s="4"/>
      <c r="R67" s="13"/>
      <c r="S67" s="13"/>
      <c r="T67" s="18"/>
      <c r="U67" s="4"/>
    </row>
    <row r="68" spans="1:21" ht="15.75" customHeight="1">
      <c r="A68" s="4"/>
      <c r="B68" s="4"/>
      <c r="C68" s="4"/>
      <c r="D68" s="4"/>
      <c r="E68" s="4"/>
      <c r="F68" s="4"/>
      <c r="G68" s="4"/>
      <c r="H68" s="4"/>
      <c r="I68" s="4"/>
      <c r="J68" s="4"/>
      <c r="K68" s="4"/>
      <c r="L68" s="4"/>
      <c r="M68" s="4"/>
      <c r="N68" s="4"/>
      <c r="O68" s="4"/>
      <c r="P68" s="4"/>
      <c r="Q68" s="4"/>
      <c r="R68" s="13"/>
      <c r="S68" s="13"/>
      <c r="T68" s="18"/>
      <c r="U68" s="4"/>
    </row>
    <row r="69" spans="1:21" ht="15.75" customHeight="1">
      <c r="A69" s="4"/>
      <c r="B69" s="4"/>
      <c r="C69" s="4"/>
      <c r="D69" s="4"/>
      <c r="E69" s="4"/>
      <c r="F69" s="4"/>
      <c r="G69" s="4"/>
      <c r="H69" s="4"/>
      <c r="I69" s="4"/>
      <c r="J69" s="4"/>
      <c r="K69" s="4"/>
      <c r="L69" s="4"/>
      <c r="M69" s="4"/>
      <c r="N69" s="4"/>
      <c r="O69" s="4"/>
      <c r="P69" s="4"/>
      <c r="Q69" s="4"/>
      <c r="R69" s="13"/>
      <c r="S69" s="13"/>
      <c r="T69" s="18"/>
      <c r="U69" s="4"/>
    </row>
    <row r="70" spans="1:21" ht="15.75" customHeight="1">
      <c r="A70" s="4"/>
      <c r="B70" s="4"/>
      <c r="C70" s="4"/>
      <c r="D70" s="4"/>
      <c r="E70" s="4"/>
      <c r="F70" s="4"/>
      <c r="G70" s="4"/>
      <c r="H70" s="4"/>
      <c r="I70" s="4"/>
      <c r="J70" s="4"/>
      <c r="K70" s="4"/>
      <c r="L70" s="4"/>
      <c r="M70" s="4"/>
      <c r="N70" s="4"/>
      <c r="O70" s="4"/>
      <c r="P70" s="4"/>
      <c r="Q70" s="4"/>
      <c r="R70" s="13"/>
      <c r="S70" s="13"/>
      <c r="T70" s="18"/>
      <c r="U70" s="4"/>
    </row>
    <row r="71" spans="1:21" ht="15.75" customHeight="1">
      <c r="A71" s="4"/>
      <c r="B71" s="4"/>
      <c r="C71" s="4"/>
      <c r="D71" s="4"/>
      <c r="E71" s="4"/>
      <c r="F71" s="4"/>
      <c r="G71" s="4"/>
      <c r="H71" s="4"/>
      <c r="I71" s="4"/>
      <c r="J71" s="4"/>
      <c r="K71" s="4"/>
      <c r="L71" s="4"/>
      <c r="M71" s="4"/>
      <c r="N71" s="4"/>
      <c r="O71" s="4"/>
      <c r="P71" s="4"/>
      <c r="Q71" s="4"/>
      <c r="R71" s="13"/>
      <c r="S71" s="13"/>
      <c r="T71" s="18"/>
      <c r="U71" s="4"/>
    </row>
    <row r="72" spans="1:21" ht="15.75" customHeight="1">
      <c r="A72" s="4"/>
      <c r="B72" s="4"/>
      <c r="C72" s="4"/>
      <c r="D72" s="4"/>
      <c r="E72" s="4"/>
      <c r="F72" s="4"/>
      <c r="G72" s="4"/>
      <c r="H72" s="4"/>
      <c r="I72" s="4"/>
      <c r="J72" s="4"/>
      <c r="K72" s="4"/>
      <c r="L72" s="4"/>
      <c r="M72" s="4"/>
      <c r="N72" s="4"/>
      <c r="O72" s="4"/>
      <c r="P72" s="4"/>
      <c r="Q72" s="4"/>
      <c r="R72" s="13"/>
      <c r="S72" s="13"/>
      <c r="T72" s="18"/>
      <c r="U72" s="4"/>
    </row>
    <row r="73" spans="1:21" ht="15.75" customHeight="1">
      <c r="A73" s="4"/>
      <c r="B73" s="4"/>
      <c r="C73" s="4"/>
      <c r="D73" s="4"/>
      <c r="E73" s="4"/>
      <c r="F73" s="4"/>
      <c r="G73" s="4"/>
      <c r="H73" s="4"/>
      <c r="I73" s="4"/>
      <c r="J73" s="4"/>
      <c r="K73" s="4"/>
      <c r="L73" s="4"/>
      <c r="M73" s="4"/>
      <c r="N73" s="4"/>
      <c r="O73" s="4"/>
      <c r="P73" s="4"/>
      <c r="Q73" s="4"/>
      <c r="R73" s="13"/>
      <c r="S73" s="13"/>
      <c r="T73" s="18"/>
      <c r="U73" s="4"/>
    </row>
    <row r="74" spans="1:21" ht="15.75" customHeight="1">
      <c r="A74" s="4"/>
      <c r="B74" s="4"/>
      <c r="C74" s="4"/>
      <c r="D74" s="4"/>
      <c r="E74" s="4"/>
      <c r="F74" s="4"/>
      <c r="G74" s="4"/>
      <c r="H74" s="4"/>
      <c r="I74" s="4"/>
      <c r="J74" s="4"/>
      <c r="K74" s="4"/>
      <c r="L74" s="4"/>
      <c r="M74" s="4"/>
      <c r="N74" s="4"/>
      <c r="O74" s="4"/>
      <c r="P74" s="4"/>
      <c r="Q74" s="4"/>
      <c r="R74" s="13"/>
      <c r="S74" s="13"/>
      <c r="T74" s="18"/>
      <c r="U74" s="4"/>
    </row>
    <row r="75" spans="1:21" ht="15.75" customHeight="1">
      <c r="A75" s="4"/>
      <c r="B75" s="4"/>
      <c r="C75" s="4"/>
      <c r="D75" s="4"/>
      <c r="E75" s="4"/>
      <c r="F75" s="4"/>
      <c r="G75" s="4"/>
      <c r="H75" s="4"/>
      <c r="I75" s="4"/>
      <c r="J75" s="4"/>
      <c r="K75" s="4"/>
      <c r="L75" s="4"/>
      <c r="M75" s="4"/>
      <c r="N75" s="4"/>
      <c r="O75" s="4"/>
      <c r="P75" s="4"/>
      <c r="Q75" s="4"/>
      <c r="R75" s="13"/>
      <c r="S75" s="13"/>
      <c r="T75" s="18"/>
      <c r="U75" s="4"/>
    </row>
    <row r="76" spans="1:21" ht="15.75" customHeight="1">
      <c r="A76" s="4"/>
      <c r="B76" s="4"/>
      <c r="C76" s="4"/>
      <c r="D76" s="4"/>
      <c r="E76" s="4"/>
      <c r="F76" s="4"/>
      <c r="G76" s="4"/>
      <c r="H76" s="4"/>
      <c r="I76" s="4"/>
      <c r="J76" s="4"/>
      <c r="K76" s="4"/>
      <c r="L76" s="4"/>
      <c r="M76" s="4"/>
      <c r="N76" s="4"/>
      <c r="O76" s="4"/>
      <c r="P76" s="4"/>
      <c r="Q76" s="4"/>
      <c r="R76" s="13"/>
      <c r="S76" s="13"/>
      <c r="T76" s="18"/>
      <c r="U76" s="4"/>
    </row>
    <row r="77" spans="1:21" ht="15.75" customHeight="1">
      <c r="A77" s="4"/>
      <c r="B77" s="4"/>
      <c r="C77" s="4"/>
      <c r="D77" s="4"/>
      <c r="E77" s="4"/>
      <c r="F77" s="4"/>
      <c r="G77" s="4"/>
      <c r="H77" s="4"/>
      <c r="I77" s="4"/>
      <c r="J77" s="4"/>
      <c r="K77" s="4"/>
      <c r="L77" s="4"/>
      <c r="M77" s="4"/>
      <c r="N77" s="4"/>
      <c r="O77" s="4"/>
      <c r="P77" s="4"/>
      <c r="Q77" s="4"/>
      <c r="R77" s="13"/>
      <c r="S77" s="13"/>
      <c r="T77" s="18"/>
      <c r="U77" s="4"/>
    </row>
    <row r="78" spans="1:21" ht="15.75" customHeight="1">
      <c r="A78" s="4"/>
      <c r="B78" s="4"/>
      <c r="C78" s="4"/>
      <c r="D78" s="4"/>
      <c r="E78" s="4"/>
      <c r="F78" s="4"/>
      <c r="G78" s="4"/>
      <c r="H78" s="4"/>
      <c r="I78" s="4"/>
      <c r="J78" s="4"/>
      <c r="K78" s="4"/>
      <c r="L78" s="4"/>
      <c r="M78" s="4"/>
      <c r="N78" s="4"/>
      <c r="O78" s="4"/>
      <c r="P78" s="4"/>
      <c r="Q78" s="4"/>
      <c r="R78" s="13"/>
      <c r="S78" s="13"/>
      <c r="T78" s="18"/>
      <c r="U78" s="4"/>
    </row>
    <row r="79" spans="1:21" ht="15.75" customHeight="1">
      <c r="A79" s="4"/>
      <c r="B79" s="4"/>
      <c r="C79" s="4"/>
      <c r="D79" s="4"/>
      <c r="E79" s="4"/>
      <c r="F79" s="4"/>
      <c r="G79" s="4"/>
      <c r="H79" s="4"/>
      <c r="I79" s="4"/>
      <c r="J79" s="4"/>
      <c r="K79" s="4"/>
      <c r="L79" s="4"/>
      <c r="M79" s="4"/>
      <c r="N79" s="4"/>
      <c r="O79" s="4"/>
      <c r="P79" s="4"/>
      <c r="Q79" s="4"/>
      <c r="R79" s="13"/>
      <c r="S79" s="13"/>
      <c r="T79" s="18"/>
      <c r="U79" s="4"/>
    </row>
    <row r="80" spans="1:21" ht="15.75" customHeight="1">
      <c r="A80" s="4"/>
      <c r="B80" s="4"/>
      <c r="C80" s="4"/>
      <c r="D80" s="4"/>
      <c r="E80" s="4"/>
      <c r="F80" s="4"/>
      <c r="G80" s="4"/>
      <c r="H80" s="4"/>
      <c r="I80" s="4"/>
      <c r="J80" s="4"/>
      <c r="K80" s="4"/>
      <c r="L80" s="4"/>
      <c r="M80" s="4"/>
      <c r="N80" s="4"/>
      <c r="O80" s="4"/>
      <c r="P80" s="4"/>
      <c r="Q80" s="4"/>
      <c r="R80" s="13"/>
      <c r="S80" s="13"/>
      <c r="T80" s="18"/>
      <c r="U80" s="4"/>
    </row>
    <row r="81" spans="1:21" ht="15.75" customHeight="1">
      <c r="A81" s="4"/>
      <c r="B81" s="4"/>
      <c r="C81" s="4"/>
      <c r="D81" s="4"/>
      <c r="E81" s="4"/>
      <c r="F81" s="4"/>
      <c r="G81" s="4"/>
      <c r="H81" s="4"/>
      <c r="I81" s="4"/>
      <c r="J81" s="4"/>
      <c r="K81" s="4"/>
      <c r="L81" s="4"/>
      <c r="M81" s="4"/>
      <c r="N81" s="4"/>
      <c r="O81" s="4"/>
      <c r="P81" s="4"/>
      <c r="Q81" s="4"/>
      <c r="R81" s="13"/>
      <c r="S81" s="13"/>
      <c r="T81" s="18"/>
      <c r="U81" s="4"/>
    </row>
    <row r="82" spans="1:21" ht="15.75" customHeight="1">
      <c r="A82" s="4"/>
      <c r="B82" s="4"/>
      <c r="C82" s="4"/>
      <c r="D82" s="4"/>
      <c r="E82" s="4"/>
      <c r="F82" s="4"/>
      <c r="G82" s="4"/>
      <c r="H82" s="4"/>
      <c r="I82" s="4"/>
      <c r="J82" s="4"/>
      <c r="K82" s="4"/>
      <c r="L82" s="4"/>
      <c r="M82" s="4"/>
      <c r="N82" s="4"/>
      <c r="O82" s="4"/>
      <c r="P82" s="4"/>
      <c r="Q82" s="4"/>
      <c r="R82" s="13"/>
      <c r="S82" s="13"/>
      <c r="T82" s="18"/>
      <c r="U82" s="4"/>
    </row>
    <row r="83" spans="1:21" ht="15.75" customHeight="1">
      <c r="A83" s="4"/>
      <c r="B83" s="4"/>
      <c r="C83" s="4"/>
      <c r="D83" s="4"/>
      <c r="E83" s="4"/>
      <c r="F83" s="4"/>
      <c r="G83" s="4"/>
      <c r="H83" s="4"/>
      <c r="I83" s="4"/>
      <c r="J83" s="4"/>
      <c r="K83" s="4"/>
      <c r="L83" s="4"/>
      <c r="M83" s="4"/>
      <c r="N83" s="4"/>
      <c r="O83" s="4"/>
      <c r="P83" s="4"/>
      <c r="Q83" s="4"/>
      <c r="R83" s="13"/>
      <c r="S83" s="13"/>
      <c r="T83" s="18"/>
      <c r="U83" s="4"/>
    </row>
    <row r="84" spans="1:21" ht="15.75" customHeight="1">
      <c r="A84" s="4"/>
      <c r="B84" s="4"/>
      <c r="C84" s="4"/>
      <c r="D84" s="4"/>
      <c r="E84" s="4"/>
      <c r="F84" s="4"/>
      <c r="G84" s="4"/>
      <c r="H84" s="4"/>
      <c r="I84" s="4"/>
      <c r="J84" s="4"/>
      <c r="K84" s="4"/>
      <c r="L84" s="4"/>
      <c r="M84" s="4"/>
      <c r="N84" s="4"/>
      <c r="O84" s="4"/>
      <c r="P84" s="4"/>
      <c r="Q84" s="4"/>
      <c r="R84" s="13"/>
      <c r="S84" s="13"/>
      <c r="T84" s="18"/>
      <c r="U84" s="4"/>
    </row>
    <row r="85" spans="1:21" ht="15.75" customHeight="1">
      <c r="A85" s="4"/>
      <c r="B85" s="4"/>
      <c r="C85" s="4"/>
      <c r="D85" s="4"/>
      <c r="E85" s="4"/>
      <c r="F85" s="4"/>
      <c r="G85" s="4"/>
      <c r="H85" s="4"/>
      <c r="I85" s="4"/>
      <c r="J85" s="4"/>
      <c r="K85" s="4"/>
      <c r="L85" s="4"/>
      <c r="M85" s="4"/>
      <c r="N85" s="4"/>
      <c r="O85" s="4"/>
      <c r="P85" s="4"/>
      <c r="Q85" s="4"/>
      <c r="R85" s="13"/>
      <c r="S85" s="13"/>
      <c r="T85" s="18"/>
      <c r="U85" s="4"/>
    </row>
    <row r="86" spans="1:21" ht="15.75" customHeight="1">
      <c r="A86" s="4"/>
      <c r="B86" s="4"/>
      <c r="C86" s="4"/>
      <c r="D86" s="4"/>
      <c r="E86" s="4"/>
      <c r="F86" s="4"/>
      <c r="G86" s="4"/>
      <c r="H86" s="4"/>
      <c r="I86" s="4"/>
      <c r="J86" s="4"/>
      <c r="K86" s="4"/>
      <c r="L86" s="4"/>
      <c r="M86" s="4"/>
      <c r="N86" s="4"/>
      <c r="O86" s="4"/>
      <c r="P86" s="4"/>
      <c r="Q86" s="4"/>
      <c r="R86" s="13"/>
      <c r="S86" s="13"/>
      <c r="T86" s="18"/>
      <c r="U86" s="4"/>
    </row>
    <row r="87" spans="1:21" ht="15.75" customHeight="1">
      <c r="A87" s="4"/>
      <c r="B87" s="4"/>
      <c r="C87" s="4"/>
      <c r="D87" s="4"/>
      <c r="E87" s="4"/>
      <c r="F87" s="4"/>
      <c r="G87" s="4"/>
      <c r="H87" s="4"/>
      <c r="I87" s="4"/>
      <c r="J87" s="4"/>
      <c r="K87" s="4"/>
      <c r="L87" s="4"/>
      <c r="M87" s="4"/>
      <c r="N87" s="4"/>
      <c r="O87" s="4"/>
      <c r="P87" s="4"/>
      <c r="Q87" s="4"/>
      <c r="R87" s="13"/>
      <c r="S87" s="13"/>
      <c r="T87" s="18"/>
      <c r="U87" s="4"/>
    </row>
    <row r="88" spans="1:21" ht="15.75" customHeight="1">
      <c r="A88" s="4"/>
      <c r="B88" s="4"/>
      <c r="C88" s="4"/>
      <c r="D88" s="4"/>
      <c r="E88" s="4"/>
      <c r="F88" s="4"/>
      <c r="G88" s="4"/>
      <c r="H88" s="4"/>
      <c r="I88" s="4"/>
      <c r="J88" s="4"/>
      <c r="K88" s="4"/>
      <c r="L88" s="4"/>
      <c r="M88" s="4"/>
      <c r="N88" s="4"/>
      <c r="O88" s="4"/>
      <c r="P88" s="4"/>
      <c r="Q88" s="4"/>
      <c r="R88" s="13"/>
      <c r="S88" s="13"/>
      <c r="T88" s="18"/>
      <c r="U88" s="4"/>
    </row>
    <row r="89" spans="1:21" ht="15.75" customHeight="1">
      <c r="A89" s="4"/>
      <c r="B89" s="4"/>
      <c r="C89" s="4"/>
      <c r="D89" s="4"/>
      <c r="E89" s="4"/>
      <c r="F89" s="4"/>
      <c r="G89" s="4"/>
      <c r="H89" s="4"/>
      <c r="I89" s="4"/>
      <c r="J89" s="4"/>
      <c r="K89" s="4"/>
      <c r="L89" s="4"/>
      <c r="M89" s="4"/>
      <c r="N89" s="4"/>
      <c r="O89" s="4"/>
      <c r="P89" s="4"/>
      <c r="Q89" s="4"/>
      <c r="R89" s="13"/>
      <c r="S89" s="13"/>
      <c r="T89" s="18"/>
      <c r="U89" s="4"/>
    </row>
    <row r="90" spans="1:21" ht="15.75" customHeight="1">
      <c r="A90" s="4"/>
      <c r="B90" s="4"/>
      <c r="C90" s="4"/>
      <c r="D90" s="4"/>
      <c r="E90" s="4"/>
      <c r="F90" s="4"/>
      <c r="G90" s="4"/>
      <c r="H90" s="4"/>
      <c r="I90" s="4"/>
      <c r="J90" s="4"/>
      <c r="K90" s="4"/>
      <c r="L90" s="4"/>
      <c r="M90" s="4"/>
      <c r="N90" s="4"/>
      <c r="O90" s="4"/>
      <c r="P90" s="4"/>
      <c r="Q90" s="4"/>
      <c r="R90" s="13"/>
      <c r="S90" s="13"/>
      <c r="T90" s="18"/>
      <c r="U90" s="4"/>
    </row>
    <row r="91" spans="1:21" ht="15.75" customHeight="1">
      <c r="A91" s="4"/>
      <c r="B91" s="4"/>
      <c r="C91" s="4"/>
      <c r="D91" s="4"/>
      <c r="E91" s="4"/>
      <c r="F91" s="4"/>
      <c r="G91" s="4"/>
      <c r="H91" s="4"/>
      <c r="I91" s="4"/>
      <c r="J91" s="4"/>
      <c r="K91" s="4"/>
      <c r="L91" s="4"/>
      <c r="M91" s="4"/>
      <c r="N91" s="4"/>
      <c r="O91" s="4"/>
      <c r="P91" s="4"/>
      <c r="Q91" s="4"/>
      <c r="R91" s="13"/>
      <c r="S91" s="13"/>
      <c r="T91" s="18"/>
      <c r="U91" s="4"/>
    </row>
    <row r="92" spans="1:21" ht="15.75" customHeight="1">
      <c r="A92" s="4"/>
      <c r="B92" s="4"/>
      <c r="C92" s="4"/>
      <c r="D92" s="4"/>
      <c r="E92" s="4"/>
      <c r="F92" s="4"/>
      <c r="G92" s="4"/>
      <c r="H92" s="4"/>
      <c r="I92" s="4"/>
      <c r="J92" s="4"/>
      <c r="K92" s="4"/>
      <c r="L92" s="4"/>
      <c r="M92" s="4"/>
      <c r="N92" s="4"/>
      <c r="O92" s="4"/>
      <c r="P92" s="4"/>
      <c r="Q92" s="4"/>
      <c r="R92" s="13"/>
      <c r="S92" s="13"/>
      <c r="T92" s="18"/>
      <c r="U92" s="4"/>
    </row>
    <row r="93" spans="1:21" ht="15.75" customHeight="1">
      <c r="A93" s="4"/>
      <c r="B93" s="4"/>
      <c r="C93" s="4"/>
      <c r="D93" s="4"/>
      <c r="E93" s="4"/>
      <c r="F93" s="4"/>
      <c r="G93" s="4"/>
      <c r="H93" s="4"/>
      <c r="I93" s="4"/>
      <c r="J93" s="4"/>
      <c r="K93" s="4"/>
      <c r="L93" s="4"/>
      <c r="M93" s="4"/>
      <c r="N93" s="4"/>
      <c r="O93" s="4"/>
      <c r="P93" s="4"/>
      <c r="Q93" s="4"/>
      <c r="R93" s="13"/>
      <c r="S93" s="13"/>
      <c r="T93" s="18"/>
      <c r="U93" s="4"/>
    </row>
    <row r="94" spans="1:21" ht="15.75" customHeight="1">
      <c r="A94" s="4"/>
      <c r="B94" s="4"/>
      <c r="C94" s="4"/>
      <c r="D94" s="4"/>
      <c r="E94" s="4"/>
      <c r="F94" s="4"/>
      <c r="G94" s="4"/>
      <c r="H94" s="4"/>
      <c r="I94" s="4"/>
      <c r="J94" s="4"/>
      <c r="K94" s="4"/>
      <c r="L94" s="4"/>
      <c r="M94" s="4"/>
      <c r="N94" s="4"/>
      <c r="O94" s="4"/>
      <c r="P94" s="4"/>
      <c r="Q94" s="4"/>
      <c r="R94" s="13"/>
      <c r="S94" s="13"/>
      <c r="T94" s="18"/>
      <c r="U94" s="4"/>
    </row>
    <row r="95" spans="1:21" ht="15.75" customHeight="1">
      <c r="A95" s="4"/>
      <c r="B95" s="4"/>
      <c r="C95" s="4"/>
      <c r="D95" s="4"/>
      <c r="E95" s="4"/>
      <c r="F95" s="4"/>
      <c r="G95" s="4"/>
      <c r="H95" s="4"/>
      <c r="I95" s="4"/>
      <c r="J95" s="4"/>
      <c r="K95" s="4"/>
      <c r="L95" s="4"/>
      <c r="M95" s="4"/>
      <c r="N95" s="4"/>
      <c r="O95" s="4"/>
      <c r="P95" s="4"/>
      <c r="Q95" s="4"/>
      <c r="R95" s="13"/>
      <c r="S95" s="13"/>
      <c r="T95" s="18"/>
      <c r="U95" s="4"/>
    </row>
    <row r="96" spans="1:21" ht="15.75" customHeight="1">
      <c r="A96" s="4"/>
      <c r="B96" s="4"/>
      <c r="C96" s="4"/>
      <c r="D96" s="4"/>
      <c r="E96" s="4"/>
      <c r="F96" s="4"/>
      <c r="G96" s="4"/>
      <c r="H96" s="4"/>
      <c r="I96" s="4"/>
      <c r="J96" s="4"/>
      <c r="K96" s="4"/>
      <c r="L96" s="4"/>
      <c r="M96" s="4"/>
      <c r="N96" s="4"/>
      <c r="O96" s="4"/>
      <c r="P96" s="4"/>
      <c r="Q96" s="4"/>
      <c r="R96" s="13"/>
      <c r="S96" s="13"/>
      <c r="T96" s="18"/>
      <c r="U96" s="4"/>
    </row>
    <row r="97" spans="1:21" ht="15.75" customHeight="1">
      <c r="A97" s="4"/>
      <c r="B97" s="4"/>
      <c r="C97" s="4"/>
      <c r="D97" s="4"/>
      <c r="E97" s="4"/>
      <c r="F97" s="4"/>
      <c r="G97" s="4"/>
      <c r="H97" s="4"/>
      <c r="I97" s="4"/>
      <c r="J97" s="4"/>
      <c r="K97" s="4"/>
      <c r="L97" s="4"/>
      <c r="M97" s="4"/>
      <c r="N97" s="4"/>
      <c r="O97" s="4"/>
      <c r="P97" s="4"/>
      <c r="Q97" s="4"/>
      <c r="R97" s="13"/>
      <c r="S97" s="13"/>
      <c r="T97" s="18"/>
      <c r="U97" s="4"/>
    </row>
    <row r="98" spans="1:21" ht="15.75" customHeight="1">
      <c r="A98" s="4"/>
      <c r="B98" s="4"/>
      <c r="C98" s="4"/>
      <c r="D98" s="4"/>
      <c r="E98" s="4"/>
      <c r="F98" s="4"/>
      <c r="G98" s="4"/>
      <c r="H98" s="4"/>
      <c r="I98" s="4"/>
      <c r="J98" s="4"/>
      <c r="K98" s="4"/>
      <c r="L98" s="4"/>
      <c r="M98" s="4"/>
      <c r="N98" s="4"/>
      <c r="O98" s="4"/>
      <c r="P98" s="4"/>
      <c r="Q98" s="4"/>
      <c r="R98" s="13"/>
      <c r="S98" s="13"/>
      <c r="T98" s="18"/>
      <c r="U98" s="4"/>
    </row>
    <row r="99" spans="1:21" ht="15.75" customHeight="1">
      <c r="A99" s="4"/>
      <c r="B99" s="4"/>
      <c r="C99" s="4"/>
      <c r="D99" s="4"/>
      <c r="E99" s="4"/>
      <c r="F99" s="4"/>
      <c r="G99" s="4"/>
      <c r="H99" s="4"/>
      <c r="I99" s="4"/>
      <c r="J99" s="4"/>
      <c r="K99" s="4"/>
      <c r="L99" s="4"/>
      <c r="M99" s="4"/>
      <c r="N99" s="4"/>
      <c r="O99" s="4"/>
      <c r="P99" s="4"/>
      <c r="Q99" s="4"/>
      <c r="R99" s="13"/>
      <c r="S99" s="13"/>
      <c r="T99" s="18"/>
      <c r="U99" s="4"/>
    </row>
    <row r="100" spans="1:21" ht="15.75" customHeight="1">
      <c r="A100" s="4"/>
      <c r="B100" s="4"/>
      <c r="C100" s="4"/>
      <c r="D100" s="4"/>
      <c r="E100" s="4"/>
      <c r="F100" s="4"/>
      <c r="G100" s="4"/>
      <c r="H100" s="4"/>
      <c r="I100" s="4"/>
      <c r="J100" s="4"/>
      <c r="K100" s="4"/>
      <c r="L100" s="4"/>
      <c r="M100" s="4"/>
      <c r="N100" s="4"/>
      <c r="O100" s="4"/>
      <c r="P100" s="4"/>
      <c r="Q100" s="4"/>
      <c r="R100" s="13"/>
      <c r="S100" s="13"/>
      <c r="T100" s="18"/>
      <c r="U100" s="4"/>
    </row>
    <row r="101" spans="1:21" ht="15.75" customHeight="1">
      <c r="A101" s="4"/>
      <c r="B101" s="4"/>
      <c r="C101" s="4"/>
      <c r="D101" s="4"/>
      <c r="E101" s="4"/>
      <c r="F101" s="4"/>
      <c r="G101" s="4"/>
      <c r="H101" s="4"/>
      <c r="I101" s="4"/>
      <c r="J101" s="4"/>
      <c r="K101" s="4"/>
      <c r="L101" s="4"/>
      <c r="M101" s="4"/>
      <c r="N101" s="4"/>
      <c r="O101" s="4"/>
      <c r="P101" s="4"/>
      <c r="Q101" s="4"/>
      <c r="R101" s="13"/>
      <c r="S101" s="13"/>
      <c r="T101" s="18"/>
      <c r="U101" s="4"/>
    </row>
    <row r="102" spans="1:21" ht="15.75" customHeight="1">
      <c r="A102" s="4"/>
      <c r="B102" s="4"/>
      <c r="C102" s="4"/>
      <c r="D102" s="4"/>
      <c r="E102" s="4"/>
      <c r="F102" s="4"/>
      <c r="G102" s="4"/>
      <c r="H102" s="4"/>
      <c r="I102" s="4"/>
      <c r="J102" s="4"/>
      <c r="K102" s="4"/>
      <c r="L102" s="4"/>
      <c r="M102" s="4"/>
      <c r="N102" s="4"/>
      <c r="O102" s="4"/>
      <c r="P102" s="4"/>
      <c r="Q102" s="4"/>
      <c r="R102" s="13"/>
      <c r="S102" s="13"/>
      <c r="T102" s="18"/>
      <c r="U102" s="4"/>
    </row>
    <row r="103" spans="1:21" ht="15.75" customHeight="1">
      <c r="A103" s="4"/>
      <c r="B103" s="4"/>
      <c r="C103" s="4"/>
      <c r="D103" s="4"/>
      <c r="E103" s="4"/>
      <c r="F103" s="4"/>
      <c r="G103" s="4"/>
      <c r="H103" s="4"/>
      <c r="I103" s="4"/>
      <c r="J103" s="4"/>
      <c r="K103" s="4"/>
      <c r="L103" s="4"/>
      <c r="M103" s="4"/>
      <c r="N103" s="4"/>
      <c r="O103" s="4"/>
      <c r="P103" s="4"/>
      <c r="Q103" s="4"/>
      <c r="R103" s="13"/>
      <c r="S103" s="13"/>
      <c r="T103" s="18"/>
      <c r="U103" s="4"/>
    </row>
    <row r="104" spans="1:21" ht="15.75" customHeight="1">
      <c r="A104" s="4"/>
      <c r="B104" s="4"/>
      <c r="C104" s="4"/>
      <c r="D104" s="4"/>
      <c r="E104" s="4"/>
      <c r="F104" s="4"/>
      <c r="G104" s="4"/>
      <c r="H104" s="4"/>
      <c r="I104" s="4"/>
      <c r="J104" s="4"/>
      <c r="K104" s="4"/>
      <c r="L104" s="4"/>
      <c r="M104" s="4"/>
      <c r="N104" s="4"/>
      <c r="O104" s="4"/>
      <c r="P104" s="4"/>
      <c r="Q104" s="4"/>
      <c r="R104" s="13"/>
      <c r="S104" s="13"/>
      <c r="T104" s="18"/>
      <c r="U104" s="4"/>
    </row>
    <row r="105" spans="1:21" ht="15.75" customHeight="1">
      <c r="A105" s="4"/>
      <c r="B105" s="4"/>
      <c r="C105" s="4"/>
      <c r="D105" s="4"/>
      <c r="E105" s="4"/>
      <c r="F105" s="4"/>
      <c r="G105" s="4"/>
      <c r="H105" s="4"/>
      <c r="I105" s="4"/>
      <c r="J105" s="4"/>
      <c r="K105" s="4"/>
      <c r="L105" s="4"/>
      <c r="M105" s="4"/>
      <c r="N105" s="4"/>
      <c r="O105" s="4"/>
      <c r="P105" s="4"/>
      <c r="Q105" s="4"/>
      <c r="R105" s="13"/>
      <c r="S105" s="13"/>
      <c r="T105" s="18"/>
      <c r="U105" s="4"/>
    </row>
    <row r="106" spans="1:21" ht="15.75" customHeight="1">
      <c r="A106" s="4"/>
      <c r="B106" s="4"/>
      <c r="C106" s="4"/>
      <c r="D106" s="4"/>
      <c r="E106" s="4"/>
      <c r="F106" s="4"/>
      <c r="G106" s="4"/>
      <c r="H106" s="4"/>
      <c r="I106" s="4"/>
      <c r="J106" s="4"/>
      <c r="K106" s="4"/>
      <c r="L106" s="4"/>
      <c r="M106" s="4"/>
      <c r="N106" s="4"/>
      <c r="O106" s="4"/>
      <c r="P106" s="4"/>
      <c r="Q106" s="4"/>
      <c r="R106" s="13"/>
      <c r="S106" s="13"/>
      <c r="T106" s="18"/>
      <c r="U106" s="4"/>
    </row>
    <row r="107" spans="1:21" ht="15.75" customHeight="1">
      <c r="A107" s="4"/>
      <c r="B107" s="4"/>
      <c r="C107" s="4"/>
      <c r="D107" s="4"/>
      <c r="E107" s="4"/>
      <c r="F107" s="4"/>
      <c r="G107" s="4"/>
      <c r="H107" s="4"/>
      <c r="I107" s="4"/>
      <c r="J107" s="4"/>
      <c r="K107" s="4"/>
      <c r="L107" s="4"/>
      <c r="M107" s="4"/>
      <c r="N107" s="4"/>
      <c r="O107" s="4"/>
      <c r="P107" s="4"/>
      <c r="Q107" s="4"/>
      <c r="R107" s="13"/>
      <c r="S107" s="13"/>
      <c r="T107" s="18"/>
      <c r="U107" s="4"/>
    </row>
    <row r="108" spans="1:21" ht="15.75" customHeight="1">
      <c r="A108" s="4"/>
      <c r="B108" s="4"/>
      <c r="C108" s="4"/>
      <c r="D108" s="4"/>
      <c r="E108" s="4"/>
      <c r="F108" s="4"/>
      <c r="G108" s="4"/>
      <c r="H108" s="4"/>
      <c r="I108" s="4"/>
      <c r="J108" s="4"/>
      <c r="K108" s="4"/>
      <c r="L108" s="4"/>
      <c r="M108" s="4"/>
      <c r="N108" s="4"/>
      <c r="O108" s="4"/>
      <c r="P108" s="4"/>
      <c r="Q108" s="4"/>
      <c r="R108" s="13"/>
      <c r="S108" s="13"/>
      <c r="T108" s="18"/>
      <c r="U108" s="4"/>
    </row>
    <row r="109" spans="1:21" ht="15.75" customHeight="1">
      <c r="A109" s="4"/>
      <c r="B109" s="4"/>
      <c r="C109" s="4"/>
      <c r="D109" s="4"/>
      <c r="E109" s="4"/>
      <c r="F109" s="4"/>
      <c r="G109" s="4"/>
      <c r="H109" s="4"/>
      <c r="I109" s="4"/>
      <c r="J109" s="4"/>
      <c r="K109" s="4"/>
      <c r="L109" s="4"/>
      <c r="M109" s="4"/>
      <c r="N109" s="4"/>
      <c r="O109" s="4"/>
      <c r="P109" s="4"/>
      <c r="Q109" s="4"/>
      <c r="R109" s="13"/>
      <c r="S109" s="13"/>
      <c r="T109" s="18"/>
      <c r="U109" s="4"/>
    </row>
    <row r="110" spans="1:21" ht="15.75" customHeight="1">
      <c r="A110" s="4"/>
      <c r="B110" s="4"/>
      <c r="C110" s="4"/>
      <c r="D110" s="4"/>
      <c r="E110" s="4"/>
      <c r="F110" s="4"/>
      <c r="G110" s="4"/>
      <c r="H110" s="4"/>
      <c r="I110" s="4"/>
      <c r="J110" s="4"/>
      <c r="K110" s="4"/>
      <c r="L110" s="4"/>
      <c r="M110" s="4"/>
      <c r="N110" s="4"/>
      <c r="O110" s="4"/>
      <c r="P110" s="4"/>
      <c r="Q110" s="4"/>
      <c r="R110" s="13"/>
      <c r="S110" s="13"/>
      <c r="T110" s="18"/>
      <c r="U110" s="4"/>
    </row>
    <row r="111" spans="1:21" ht="15.75" customHeight="1">
      <c r="A111" s="4"/>
      <c r="B111" s="4"/>
      <c r="C111" s="4"/>
      <c r="D111" s="4"/>
      <c r="E111" s="4"/>
      <c r="F111" s="4"/>
      <c r="G111" s="4"/>
      <c r="H111" s="4"/>
      <c r="I111" s="4"/>
      <c r="J111" s="4"/>
      <c r="K111" s="4"/>
      <c r="L111" s="4"/>
      <c r="M111" s="4"/>
      <c r="N111" s="4"/>
      <c r="O111" s="4"/>
      <c r="P111" s="4"/>
      <c r="Q111" s="4"/>
      <c r="R111" s="13"/>
      <c r="S111" s="13"/>
      <c r="T111" s="18"/>
      <c r="U111" s="4"/>
    </row>
    <row r="112" spans="1:21" ht="15.75" customHeight="1">
      <c r="A112" s="4"/>
      <c r="B112" s="4"/>
      <c r="C112" s="4"/>
      <c r="D112" s="4"/>
      <c r="E112" s="4"/>
      <c r="F112" s="4"/>
      <c r="G112" s="4"/>
      <c r="H112" s="4"/>
      <c r="I112" s="4"/>
      <c r="J112" s="4"/>
      <c r="K112" s="4"/>
      <c r="L112" s="4"/>
      <c r="M112" s="4"/>
      <c r="N112" s="4"/>
      <c r="O112" s="4"/>
      <c r="P112" s="4"/>
      <c r="Q112" s="4"/>
      <c r="R112" s="13"/>
      <c r="S112" s="13"/>
      <c r="T112" s="18"/>
      <c r="U112" s="4"/>
    </row>
    <row r="113" spans="1:21" ht="15.75" customHeight="1">
      <c r="A113" s="4"/>
      <c r="B113" s="4"/>
      <c r="C113" s="4"/>
      <c r="D113" s="4"/>
      <c r="E113" s="4"/>
      <c r="F113" s="4"/>
      <c r="G113" s="4"/>
      <c r="H113" s="4"/>
      <c r="I113" s="4"/>
      <c r="J113" s="4"/>
      <c r="K113" s="4"/>
      <c r="L113" s="4"/>
      <c r="M113" s="4"/>
      <c r="N113" s="4"/>
      <c r="O113" s="4"/>
      <c r="P113" s="4"/>
      <c r="Q113" s="4"/>
      <c r="R113" s="13"/>
      <c r="S113" s="13"/>
      <c r="T113" s="18"/>
      <c r="U113" s="4"/>
    </row>
    <row r="114" spans="1:21" ht="15.75" customHeight="1">
      <c r="A114" s="4"/>
      <c r="B114" s="4"/>
      <c r="C114" s="4"/>
      <c r="D114" s="4"/>
      <c r="E114" s="4"/>
      <c r="F114" s="4"/>
      <c r="G114" s="4"/>
      <c r="H114" s="4"/>
      <c r="I114" s="4"/>
      <c r="J114" s="4"/>
      <c r="K114" s="4"/>
      <c r="L114" s="4"/>
      <c r="M114" s="4"/>
      <c r="N114" s="4"/>
      <c r="O114" s="4"/>
      <c r="P114" s="4"/>
      <c r="Q114" s="4"/>
      <c r="R114" s="13"/>
      <c r="S114" s="13"/>
      <c r="T114" s="18"/>
      <c r="U114" s="4"/>
    </row>
    <row r="115" spans="1:21" ht="15.75" customHeight="1">
      <c r="A115" s="4"/>
      <c r="B115" s="4"/>
      <c r="C115" s="4"/>
      <c r="D115" s="4"/>
      <c r="E115" s="4"/>
      <c r="F115" s="4"/>
      <c r="G115" s="4"/>
      <c r="H115" s="4"/>
      <c r="I115" s="4"/>
      <c r="J115" s="4"/>
      <c r="K115" s="4"/>
      <c r="L115" s="4"/>
      <c r="M115" s="4"/>
      <c r="N115" s="4"/>
      <c r="O115" s="4"/>
      <c r="P115" s="4"/>
      <c r="Q115" s="4"/>
      <c r="R115" s="13"/>
      <c r="S115" s="13"/>
      <c r="T115" s="18"/>
      <c r="U115" s="4"/>
    </row>
    <row r="116" spans="1:21" ht="15.75" customHeight="1">
      <c r="A116" s="4"/>
      <c r="B116" s="4"/>
      <c r="C116" s="4"/>
      <c r="D116" s="4"/>
      <c r="E116" s="4"/>
      <c r="F116" s="4"/>
      <c r="G116" s="4"/>
      <c r="H116" s="4"/>
      <c r="I116" s="4"/>
      <c r="J116" s="4"/>
      <c r="K116" s="4"/>
      <c r="L116" s="4"/>
      <c r="M116" s="4"/>
      <c r="N116" s="4"/>
      <c r="O116" s="4"/>
      <c r="P116" s="4"/>
      <c r="Q116" s="4"/>
      <c r="R116" s="13"/>
      <c r="S116" s="13"/>
      <c r="T116" s="18"/>
      <c r="U116" s="4"/>
    </row>
    <row r="117" spans="1:21" ht="15.75" customHeight="1">
      <c r="A117" s="4"/>
      <c r="B117" s="4"/>
      <c r="C117" s="4"/>
      <c r="D117" s="4"/>
      <c r="E117" s="4"/>
      <c r="F117" s="4"/>
      <c r="G117" s="4"/>
      <c r="H117" s="4"/>
      <c r="I117" s="4"/>
      <c r="J117" s="4"/>
      <c r="K117" s="4"/>
      <c r="L117" s="4"/>
      <c r="M117" s="4"/>
      <c r="N117" s="4"/>
      <c r="O117" s="4"/>
      <c r="P117" s="4"/>
      <c r="Q117" s="4"/>
      <c r="R117" s="13"/>
      <c r="S117" s="13"/>
      <c r="T117" s="18"/>
      <c r="U117" s="4"/>
    </row>
    <row r="118" spans="1:21" ht="15.75" customHeight="1">
      <c r="A118" s="4"/>
      <c r="B118" s="4"/>
      <c r="C118" s="4"/>
      <c r="D118" s="4"/>
      <c r="E118" s="4"/>
      <c r="F118" s="4"/>
      <c r="G118" s="4"/>
      <c r="H118" s="4"/>
      <c r="I118" s="4"/>
      <c r="J118" s="4"/>
      <c r="K118" s="4"/>
      <c r="L118" s="4"/>
      <c r="M118" s="4"/>
      <c r="N118" s="4"/>
      <c r="O118" s="4"/>
      <c r="P118" s="4"/>
      <c r="Q118" s="4"/>
      <c r="R118" s="13"/>
      <c r="S118" s="13"/>
      <c r="T118" s="18"/>
      <c r="U118" s="4"/>
    </row>
    <row r="119" spans="1:21" ht="15.75" customHeight="1">
      <c r="A119" s="4"/>
      <c r="B119" s="4"/>
      <c r="C119" s="4"/>
      <c r="D119" s="4"/>
      <c r="E119" s="4"/>
      <c r="F119" s="4"/>
      <c r="G119" s="4"/>
      <c r="H119" s="4"/>
      <c r="I119" s="4"/>
      <c r="J119" s="4"/>
      <c r="K119" s="4"/>
      <c r="L119" s="4"/>
      <c r="M119" s="4"/>
      <c r="N119" s="4"/>
      <c r="O119" s="4"/>
      <c r="P119" s="4"/>
      <c r="Q119" s="4"/>
      <c r="R119" s="13"/>
      <c r="S119" s="13"/>
      <c r="T119" s="18"/>
      <c r="U119" s="4"/>
    </row>
    <row r="120" spans="1:21" ht="15.75" customHeight="1">
      <c r="A120" s="4"/>
      <c r="B120" s="4"/>
      <c r="C120" s="4"/>
      <c r="D120" s="4"/>
      <c r="E120" s="4"/>
      <c r="F120" s="4"/>
      <c r="G120" s="4"/>
      <c r="H120" s="4"/>
      <c r="I120" s="4"/>
      <c r="J120" s="4"/>
      <c r="K120" s="4"/>
      <c r="L120" s="4"/>
      <c r="M120" s="4"/>
      <c r="N120" s="4"/>
      <c r="O120" s="4"/>
      <c r="P120" s="4"/>
      <c r="Q120" s="4"/>
      <c r="R120" s="13"/>
      <c r="S120" s="13"/>
      <c r="T120" s="18"/>
      <c r="U120" s="4"/>
    </row>
    <row r="121" spans="1:21" ht="15.75" customHeight="1">
      <c r="A121" s="4"/>
      <c r="B121" s="4"/>
      <c r="C121" s="4"/>
      <c r="D121" s="4"/>
      <c r="E121" s="4"/>
      <c r="F121" s="4"/>
      <c r="G121" s="4"/>
      <c r="H121" s="4"/>
      <c r="I121" s="4"/>
      <c r="J121" s="4"/>
      <c r="K121" s="4"/>
      <c r="L121" s="4"/>
      <c r="M121" s="4"/>
      <c r="N121" s="4"/>
      <c r="O121" s="4"/>
      <c r="P121" s="4"/>
      <c r="Q121" s="4"/>
      <c r="R121" s="13"/>
      <c r="S121" s="13"/>
      <c r="T121" s="18"/>
      <c r="U121" s="4"/>
    </row>
    <row r="122" spans="1:21" ht="15.75" customHeight="1">
      <c r="A122" s="4"/>
      <c r="B122" s="4"/>
      <c r="C122" s="4"/>
      <c r="D122" s="4"/>
      <c r="E122" s="4"/>
      <c r="F122" s="4"/>
      <c r="G122" s="4"/>
      <c r="H122" s="4"/>
      <c r="I122" s="4"/>
      <c r="J122" s="4"/>
      <c r="K122" s="4"/>
      <c r="L122" s="4"/>
      <c r="M122" s="4"/>
      <c r="N122" s="4"/>
      <c r="O122" s="4"/>
      <c r="P122" s="4"/>
      <c r="Q122" s="4"/>
      <c r="R122" s="13"/>
      <c r="S122" s="13"/>
      <c r="T122" s="18"/>
      <c r="U122" s="4"/>
    </row>
    <row r="123" spans="1:21" ht="15.75" customHeight="1">
      <c r="A123" s="4"/>
      <c r="B123" s="4"/>
      <c r="C123" s="4"/>
      <c r="D123" s="4"/>
      <c r="E123" s="4"/>
      <c r="F123" s="4"/>
      <c r="G123" s="4"/>
      <c r="H123" s="4"/>
      <c r="I123" s="4"/>
      <c r="J123" s="4"/>
      <c r="K123" s="4"/>
      <c r="L123" s="4"/>
      <c r="M123" s="4"/>
      <c r="N123" s="4"/>
      <c r="O123" s="4"/>
      <c r="P123" s="4"/>
      <c r="Q123" s="4"/>
      <c r="R123" s="13"/>
      <c r="S123" s="13"/>
      <c r="T123" s="18"/>
      <c r="U123" s="4"/>
    </row>
    <row r="124" spans="1:21" ht="15.75" customHeight="1">
      <c r="A124" s="4"/>
      <c r="B124" s="4"/>
      <c r="C124" s="4"/>
      <c r="D124" s="4"/>
      <c r="E124" s="4"/>
      <c r="F124" s="4"/>
      <c r="G124" s="4"/>
      <c r="H124" s="4"/>
      <c r="I124" s="4"/>
      <c r="J124" s="4"/>
      <c r="K124" s="4"/>
      <c r="L124" s="4"/>
      <c r="M124" s="4"/>
      <c r="N124" s="4"/>
      <c r="O124" s="4"/>
      <c r="P124" s="4"/>
      <c r="Q124" s="4"/>
      <c r="R124" s="13"/>
      <c r="S124" s="13"/>
      <c r="T124" s="18"/>
      <c r="U124" s="4"/>
    </row>
    <row r="125" spans="1:21" ht="15.75" customHeight="1">
      <c r="A125" s="4"/>
      <c r="B125" s="4"/>
      <c r="C125" s="4"/>
      <c r="D125" s="4"/>
      <c r="E125" s="4"/>
      <c r="F125" s="4"/>
      <c r="G125" s="4"/>
      <c r="H125" s="4"/>
      <c r="I125" s="4"/>
      <c r="J125" s="4"/>
      <c r="K125" s="4"/>
      <c r="L125" s="4"/>
      <c r="M125" s="4"/>
      <c r="N125" s="4"/>
      <c r="O125" s="4"/>
      <c r="P125" s="4"/>
      <c r="Q125" s="4"/>
      <c r="R125" s="13"/>
      <c r="S125" s="13"/>
      <c r="T125" s="18"/>
      <c r="U125" s="4"/>
    </row>
    <row r="126" spans="1:21" ht="15.75" customHeight="1">
      <c r="A126" s="4"/>
      <c r="B126" s="4"/>
      <c r="C126" s="4"/>
      <c r="D126" s="4"/>
      <c r="E126" s="4"/>
      <c r="F126" s="4"/>
      <c r="G126" s="4"/>
      <c r="H126" s="4"/>
      <c r="I126" s="4"/>
      <c r="J126" s="4"/>
      <c r="K126" s="4"/>
      <c r="L126" s="4"/>
      <c r="M126" s="4"/>
      <c r="N126" s="4"/>
      <c r="O126" s="4"/>
      <c r="P126" s="4"/>
      <c r="Q126" s="4"/>
      <c r="R126" s="13"/>
      <c r="S126" s="13"/>
      <c r="T126" s="18"/>
      <c r="U126" s="4"/>
    </row>
    <row r="127" spans="1:21" ht="15.75" customHeight="1">
      <c r="A127" s="4"/>
      <c r="B127" s="4"/>
      <c r="C127" s="4"/>
      <c r="D127" s="4"/>
      <c r="E127" s="4"/>
      <c r="F127" s="4"/>
      <c r="G127" s="4"/>
      <c r="H127" s="4"/>
      <c r="I127" s="4"/>
      <c r="J127" s="4"/>
      <c r="K127" s="4"/>
      <c r="L127" s="4"/>
      <c r="M127" s="4"/>
      <c r="N127" s="4"/>
      <c r="O127" s="4"/>
      <c r="P127" s="4"/>
      <c r="Q127" s="4"/>
      <c r="R127" s="13"/>
      <c r="S127" s="13"/>
      <c r="T127" s="18"/>
      <c r="U127" s="4"/>
    </row>
    <row r="128" spans="1:21" ht="15.75" customHeight="1">
      <c r="A128" s="4"/>
      <c r="B128" s="4"/>
      <c r="C128" s="4"/>
      <c r="D128" s="4"/>
      <c r="E128" s="4"/>
      <c r="F128" s="4"/>
      <c r="G128" s="4"/>
      <c r="H128" s="4"/>
      <c r="I128" s="4"/>
      <c r="J128" s="4"/>
      <c r="K128" s="4"/>
      <c r="L128" s="4"/>
      <c r="M128" s="4"/>
      <c r="N128" s="4"/>
      <c r="O128" s="4"/>
      <c r="P128" s="4"/>
      <c r="Q128" s="4"/>
      <c r="R128" s="13"/>
      <c r="S128" s="13"/>
      <c r="T128" s="18"/>
      <c r="U128" s="4"/>
    </row>
    <row r="129" spans="1:21" ht="15.75" customHeight="1">
      <c r="A129" s="4"/>
      <c r="B129" s="4"/>
      <c r="C129" s="4"/>
      <c r="D129" s="4"/>
      <c r="E129" s="4"/>
      <c r="F129" s="4"/>
      <c r="G129" s="4"/>
      <c r="H129" s="4"/>
      <c r="I129" s="4"/>
      <c r="J129" s="4"/>
      <c r="K129" s="4"/>
      <c r="L129" s="4"/>
      <c r="M129" s="4"/>
      <c r="N129" s="4"/>
      <c r="O129" s="4"/>
      <c r="P129" s="4"/>
      <c r="Q129" s="4"/>
      <c r="R129" s="13"/>
      <c r="S129" s="13"/>
      <c r="T129" s="18"/>
      <c r="U129" s="4"/>
    </row>
    <row r="130" spans="1:21" ht="15.75" customHeight="1">
      <c r="A130" s="4"/>
      <c r="B130" s="4"/>
      <c r="C130" s="4"/>
      <c r="D130" s="4"/>
      <c r="E130" s="4"/>
      <c r="F130" s="4"/>
      <c r="G130" s="4"/>
      <c r="H130" s="4"/>
      <c r="I130" s="4"/>
      <c r="J130" s="4"/>
      <c r="K130" s="4"/>
      <c r="L130" s="4"/>
      <c r="M130" s="4"/>
      <c r="N130" s="4"/>
      <c r="O130" s="4"/>
      <c r="P130" s="4"/>
      <c r="Q130" s="4"/>
      <c r="R130" s="13"/>
      <c r="S130" s="13"/>
      <c r="T130" s="18"/>
      <c r="U130" s="4"/>
    </row>
    <row r="131" spans="1:21" ht="15.75" customHeight="1">
      <c r="A131" s="4"/>
      <c r="B131" s="4"/>
      <c r="C131" s="4"/>
      <c r="D131" s="4"/>
      <c r="E131" s="4"/>
      <c r="F131" s="4"/>
      <c r="G131" s="4"/>
      <c r="H131" s="4"/>
      <c r="I131" s="4"/>
      <c r="J131" s="4"/>
      <c r="K131" s="4"/>
      <c r="L131" s="4"/>
      <c r="M131" s="4"/>
      <c r="N131" s="4"/>
      <c r="O131" s="4"/>
      <c r="P131" s="4"/>
      <c r="Q131" s="4"/>
      <c r="R131" s="13"/>
      <c r="S131" s="13"/>
      <c r="T131" s="18"/>
      <c r="U131" s="4"/>
    </row>
    <row r="132" spans="1:21" ht="15.75" customHeight="1">
      <c r="A132" s="4"/>
      <c r="B132" s="4"/>
      <c r="C132" s="4"/>
      <c r="D132" s="4"/>
      <c r="E132" s="4"/>
      <c r="F132" s="4"/>
      <c r="G132" s="4"/>
      <c r="H132" s="4"/>
      <c r="I132" s="4"/>
      <c r="J132" s="4"/>
      <c r="K132" s="4"/>
      <c r="L132" s="4"/>
      <c r="M132" s="4"/>
      <c r="N132" s="4"/>
      <c r="O132" s="4"/>
      <c r="P132" s="4"/>
      <c r="Q132" s="4"/>
      <c r="R132" s="13"/>
      <c r="S132" s="13"/>
      <c r="T132" s="18"/>
      <c r="U132" s="4"/>
    </row>
    <row r="133" spans="1:21" ht="15.75" customHeight="1">
      <c r="A133" s="4"/>
      <c r="B133" s="4"/>
      <c r="C133" s="4"/>
      <c r="D133" s="4"/>
      <c r="E133" s="4"/>
      <c r="F133" s="4"/>
      <c r="G133" s="4"/>
      <c r="H133" s="4"/>
      <c r="I133" s="4"/>
      <c r="J133" s="4"/>
      <c r="K133" s="4"/>
      <c r="L133" s="4"/>
      <c r="M133" s="4"/>
      <c r="N133" s="4"/>
      <c r="O133" s="4"/>
      <c r="P133" s="4"/>
      <c r="Q133" s="4"/>
      <c r="R133" s="13"/>
      <c r="S133" s="13"/>
      <c r="T133" s="18"/>
      <c r="U133" s="4"/>
    </row>
    <row r="134" spans="1:21" ht="15.75" customHeight="1">
      <c r="A134" s="4"/>
      <c r="B134" s="4"/>
      <c r="C134" s="4"/>
      <c r="D134" s="4"/>
      <c r="E134" s="4"/>
      <c r="F134" s="4"/>
      <c r="G134" s="4"/>
      <c r="H134" s="4"/>
      <c r="I134" s="4"/>
      <c r="J134" s="4"/>
      <c r="K134" s="4"/>
      <c r="L134" s="4"/>
      <c r="M134" s="4"/>
      <c r="N134" s="4"/>
      <c r="O134" s="4"/>
      <c r="P134" s="4"/>
      <c r="Q134" s="4"/>
      <c r="R134" s="13"/>
      <c r="S134" s="13"/>
      <c r="T134" s="18"/>
      <c r="U134" s="4"/>
    </row>
    <row r="135" spans="1:21" ht="15.75" customHeight="1">
      <c r="A135" s="4"/>
      <c r="B135" s="4"/>
      <c r="C135" s="4"/>
      <c r="D135" s="4"/>
      <c r="E135" s="4"/>
      <c r="F135" s="4"/>
      <c r="G135" s="4"/>
      <c r="H135" s="4"/>
      <c r="I135" s="4"/>
      <c r="J135" s="4"/>
      <c r="K135" s="4"/>
      <c r="L135" s="4"/>
      <c r="M135" s="4"/>
      <c r="N135" s="4"/>
      <c r="O135" s="4"/>
      <c r="P135" s="4"/>
      <c r="Q135" s="4"/>
      <c r="R135" s="13"/>
      <c r="S135" s="13"/>
      <c r="T135" s="18"/>
      <c r="U135" s="4"/>
    </row>
    <row r="136" spans="1:21" ht="15.75" customHeight="1">
      <c r="A136" s="4"/>
      <c r="B136" s="4"/>
      <c r="C136" s="4"/>
      <c r="D136" s="4"/>
      <c r="E136" s="4"/>
      <c r="F136" s="4"/>
      <c r="G136" s="4"/>
      <c r="H136" s="4"/>
      <c r="I136" s="4"/>
      <c r="J136" s="4"/>
      <c r="K136" s="4"/>
      <c r="L136" s="4"/>
      <c r="M136" s="4"/>
      <c r="N136" s="4"/>
      <c r="O136" s="4"/>
      <c r="P136" s="4"/>
      <c r="Q136" s="4"/>
      <c r="R136" s="13"/>
      <c r="S136" s="13"/>
      <c r="T136" s="18"/>
      <c r="U136" s="4"/>
    </row>
    <row r="137" spans="1:21" ht="15.75" customHeight="1">
      <c r="A137" s="4"/>
      <c r="B137" s="4"/>
      <c r="C137" s="4"/>
      <c r="D137" s="4"/>
      <c r="E137" s="4"/>
      <c r="F137" s="4"/>
      <c r="G137" s="4"/>
      <c r="H137" s="4"/>
      <c r="I137" s="4"/>
      <c r="J137" s="4"/>
      <c r="K137" s="4"/>
      <c r="L137" s="4"/>
      <c r="M137" s="4"/>
      <c r="N137" s="4"/>
      <c r="O137" s="4"/>
      <c r="P137" s="4"/>
      <c r="Q137" s="4"/>
      <c r="R137" s="13"/>
      <c r="S137" s="13"/>
      <c r="T137" s="18"/>
      <c r="U137" s="4"/>
    </row>
    <row r="138" spans="1:21" ht="15.75" customHeight="1">
      <c r="A138" s="4"/>
      <c r="B138" s="4"/>
      <c r="C138" s="4"/>
      <c r="D138" s="4"/>
      <c r="E138" s="4"/>
      <c r="F138" s="4"/>
      <c r="G138" s="4"/>
      <c r="H138" s="4"/>
      <c r="I138" s="4"/>
      <c r="J138" s="4"/>
      <c r="K138" s="4"/>
      <c r="L138" s="4"/>
      <c r="M138" s="4"/>
      <c r="N138" s="4"/>
      <c r="O138" s="4"/>
      <c r="P138" s="4"/>
      <c r="Q138" s="4"/>
      <c r="R138" s="13"/>
      <c r="S138" s="13"/>
      <c r="T138" s="18"/>
      <c r="U138" s="4"/>
    </row>
    <row r="139" spans="1:21" ht="15.75" customHeight="1">
      <c r="A139" s="4"/>
      <c r="B139" s="4"/>
      <c r="C139" s="4"/>
      <c r="D139" s="4"/>
      <c r="E139" s="4"/>
      <c r="F139" s="4"/>
      <c r="G139" s="4"/>
      <c r="H139" s="4"/>
      <c r="I139" s="4"/>
      <c r="J139" s="4"/>
      <c r="K139" s="4"/>
      <c r="L139" s="4"/>
      <c r="M139" s="4"/>
      <c r="N139" s="4"/>
      <c r="O139" s="4"/>
      <c r="P139" s="4"/>
      <c r="Q139" s="4"/>
      <c r="R139" s="13"/>
      <c r="S139" s="13"/>
      <c r="T139" s="18"/>
      <c r="U139" s="4"/>
    </row>
    <row r="140" spans="1:21" ht="15.75" customHeight="1">
      <c r="A140" s="4"/>
      <c r="B140" s="4"/>
      <c r="C140" s="4"/>
      <c r="D140" s="4"/>
      <c r="E140" s="4"/>
      <c r="F140" s="4"/>
      <c r="G140" s="4"/>
      <c r="H140" s="4"/>
      <c r="I140" s="4"/>
      <c r="J140" s="4"/>
      <c r="K140" s="4"/>
      <c r="L140" s="4"/>
      <c r="M140" s="4"/>
      <c r="N140" s="4"/>
      <c r="O140" s="4"/>
      <c r="P140" s="4"/>
      <c r="Q140" s="4"/>
      <c r="R140" s="13"/>
      <c r="S140" s="13"/>
      <c r="T140" s="18"/>
      <c r="U140" s="4"/>
    </row>
    <row r="141" spans="1:21" ht="15.75" customHeight="1">
      <c r="A141" s="4"/>
      <c r="B141" s="4"/>
      <c r="C141" s="4"/>
      <c r="D141" s="4"/>
      <c r="E141" s="4"/>
      <c r="F141" s="4"/>
      <c r="G141" s="4"/>
      <c r="H141" s="4"/>
      <c r="I141" s="4"/>
      <c r="J141" s="4"/>
      <c r="K141" s="4"/>
      <c r="L141" s="4"/>
      <c r="M141" s="4"/>
      <c r="N141" s="4"/>
      <c r="O141" s="4"/>
      <c r="P141" s="4"/>
      <c r="Q141" s="4"/>
      <c r="R141" s="13"/>
      <c r="S141" s="13"/>
      <c r="T141" s="18"/>
      <c r="U141" s="4"/>
    </row>
    <row r="142" spans="1:21" ht="15.75" customHeight="1">
      <c r="A142" s="4"/>
      <c r="B142" s="4"/>
      <c r="C142" s="4"/>
      <c r="D142" s="4"/>
      <c r="E142" s="4"/>
      <c r="F142" s="4"/>
      <c r="G142" s="4"/>
      <c r="H142" s="4"/>
      <c r="I142" s="4"/>
      <c r="J142" s="4"/>
      <c r="K142" s="4"/>
      <c r="L142" s="4"/>
      <c r="M142" s="4"/>
      <c r="N142" s="4"/>
      <c r="O142" s="4"/>
      <c r="P142" s="4"/>
      <c r="Q142" s="4"/>
      <c r="R142" s="13"/>
      <c r="S142" s="13"/>
      <c r="T142" s="18"/>
      <c r="U142" s="4"/>
    </row>
    <row r="143" spans="1:21" ht="15.75" customHeight="1">
      <c r="A143" s="4"/>
      <c r="B143" s="4"/>
      <c r="C143" s="4"/>
      <c r="D143" s="4"/>
      <c r="E143" s="4"/>
      <c r="F143" s="4"/>
      <c r="G143" s="4"/>
      <c r="H143" s="4"/>
      <c r="I143" s="4"/>
      <c r="J143" s="4"/>
      <c r="K143" s="4"/>
      <c r="L143" s="4"/>
      <c r="M143" s="4"/>
      <c r="N143" s="4"/>
      <c r="O143" s="4"/>
      <c r="P143" s="4"/>
      <c r="Q143" s="4"/>
      <c r="R143" s="13"/>
      <c r="S143" s="13"/>
      <c r="T143" s="18"/>
      <c r="U143" s="4"/>
    </row>
    <row r="144" spans="1:21" ht="15.75" customHeight="1">
      <c r="A144" s="4"/>
      <c r="B144" s="4"/>
      <c r="C144" s="4"/>
      <c r="D144" s="4"/>
      <c r="E144" s="4"/>
      <c r="F144" s="4"/>
      <c r="G144" s="4"/>
      <c r="H144" s="4"/>
      <c r="I144" s="4"/>
      <c r="J144" s="4"/>
      <c r="K144" s="4"/>
      <c r="L144" s="4"/>
      <c r="M144" s="4"/>
      <c r="N144" s="4"/>
      <c r="O144" s="4"/>
      <c r="P144" s="4"/>
      <c r="Q144" s="4"/>
      <c r="R144" s="13"/>
      <c r="S144" s="13"/>
      <c r="T144" s="18"/>
      <c r="U144" s="4"/>
    </row>
    <row r="145" spans="1:21" ht="15.75" customHeight="1">
      <c r="A145" s="4"/>
      <c r="B145" s="4"/>
      <c r="C145" s="4"/>
      <c r="D145" s="4"/>
      <c r="E145" s="4"/>
      <c r="F145" s="4"/>
      <c r="G145" s="4"/>
      <c r="H145" s="4"/>
      <c r="I145" s="4"/>
      <c r="J145" s="4"/>
      <c r="K145" s="4"/>
      <c r="L145" s="4"/>
      <c r="M145" s="4"/>
      <c r="N145" s="4"/>
      <c r="O145" s="4"/>
      <c r="P145" s="4"/>
      <c r="Q145" s="4"/>
      <c r="R145" s="13"/>
      <c r="S145" s="13"/>
      <c r="T145" s="18"/>
      <c r="U145" s="4"/>
    </row>
    <row r="146" spans="1:21" ht="15.75" customHeight="1">
      <c r="A146" s="4"/>
      <c r="B146" s="4"/>
      <c r="C146" s="4"/>
      <c r="D146" s="4"/>
      <c r="E146" s="4"/>
      <c r="F146" s="4"/>
      <c r="G146" s="4"/>
      <c r="H146" s="4"/>
      <c r="I146" s="4"/>
      <c r="J146" s="4"/>
      <c r="K146" s="4"/>
      <c r="L146" s="4"/>
      <c r="M146" s="4"/>
      <c r="N146" s="4"/>
      <c r="O146" s="4"/>
      <c r="P146" s="4"/>
      <c r="Q146" s="4"/>
      <c r="R146" s="13"/>
      <c r="S146" s="13"/>
      <c r="T146" s="18"/>
      <c r="U146" s="4"/>
    </row>
    <row r="147" spans="1:21" ht="15.75" customHeight="1">
      <c r="A147" s="4"/>
      <c r="B147" s="4"/>
      <c r="C147" s="4"/>
      <c r="D147" s="4"/>
      <c r="E147" s="4"/>
      <c r="F147" s="4"/>
      <c r="G147" s="4"/>
      <c r="H147" s="4"/>
      <c r="I147" s="4"/>
      <c r="J147" s="4"/>
      <c r="K147" s="4"/>
      <c r="L147" s="4"/>
      <c r="M147" s="4"/>
      <c r="N147" s="4"/>
      <c r="O147" s="4"/>
      <c r="P147" s="4"/>
      <c r="Q147" s="4"/>
      <c r="R147" s="13"/>
      <c r="S147" s="13"/>
      <c r="T147" s="18"/>
      <c r="U147" s="4"/>
    </row>
    <row r="148" spans="1:21" ht="15.75" customHeight="1">
      <c r="A148" s="4"/>
      <c r="B148" s="4"/>
      <c r="C148" s="4"/>
      <c r="D148" s="4"/>
      <c r="E148" s="4"/>
      <c r="F148" s="4"/>
      <c r="G148" s="4"/>
      <c r="H148" s="4"/>
      <c r="I148" s="4"/>
      <c r="J148" s="4"/>
      <c r="K148" s="4"/>
      <c r="L148" s="4"/>
      <c r="M148" s="4"/>
      <c r="N148" s="4"/>
      <c r="O148" s="4"/>
      <c r="P148" s="4"/>
      <c r="Q148" s="4"/>
      <c r="R148" s="13"/>
      <c r="S148" s="13"/>
      <c r="T148" s="18"/>
      <c r="U148" s="4"/>
    </row>
    <row r="149" spans="1:21" ht="15.75" customHeight="1">
      <c r="A149" s="4"/>
      <c r="B149" s="4"/>
      <c r="C149" s="4"/>
      <c r="D149" s="4"/>
      <c r="E149" s="4"/>
      <c r="F149" s="4"/>
      <c r="G149" s="4"/>
      <c r="H149" s="4"/>
      <c r="I149" s="4"/>
      <c r="J149" s="4"/>
      <c r="K149" s="4"/>
      <c r="L149" s="4"/>
      <c r="M149" s="4"/>
      <c r="N149" s="4"/>
      <c r="O149" s="4"/>
      <c r="P149" s="4"/>
      <c r="Q149" s="4"/>
      <c r="R149" s="13"/>
      <c r="S149" s="13"/>
      <c r="T149" s="18"/>
      <c r="U149" s="4"/>
    </row>
    <row r="150" spans="1:21" ht="15.75" customHeight="1">
      <c r="A150" s="4"/>
      <c r="B150" s="4"/>
      <c r="C150" s="4"/>
      <c r="D150" s="4"/>
      <c r="E150" s="4"/>
      <c r="F150" s="4"/>
      <c r="G150" s="4"/>
      <c r="H150" s="4"/>
      <c r="I150" s="4"/>
      <c r="J150" s="4"/>
      <c r="K150" s="4"/>
      <c r="L150" s="4"/>
      <c r="M150" s="4"/>
      <c r="N150" s="4"/>
      <c r="O150" s="4"/>
      <c r="P150" s="4"/>
      <c r="Q150" s="4"/>
      <c r="R150" s="13"/>
      <c r="S150" s="13"/>
      <c r="T150" s="18"/>
      <c r="U150" s="4"/>
    </row>
    <row r="151" spans="1:21" ht="15.75" customHeight="1">
      <c r="A151" s="4"/>
      <c r="B151" s="4"/>
      <c r="C151" s="4"/>
      <c r="D151" s="4"/>
      <c r="E151" s="4"/>
      <c r="F151" s="4"/>
      <c r="G151" s="4"/>
      <c r="H151" s="4"/>
      <c r="I151" s="4"/>
      <c r="J151" s="4"/>
      <c r="K151" s="4"/>
      <c r="L151" s="4"/>
      <c r="M151" s="4"/>
      <c r="N151" s="4"/>
      <c r="O151" s="4"/>
      <c r="P151" s="4"/>
      <c r="Q151" s="4"/>
      <c r="R151" s="13"/>
      <c r="S151" s="13"/>
      <c r="T151" s="18"/>
      <c r="U151" s="4"/>
    </row>
    <row r="152" spans="1:21" ht="15.75" customHeight="1">
      <c r="A152" s="4"/>
      <c r="B152" s="4"/>
      <c r="C152" s="4"/>
      <c r="D152" s="4"/>
      <c r="E152" s="4"/>
      <c r="F152" s="4"/>
      <c r="G152" s="4"/>
      <c r="H152" s="4"/>
      <c r="I152" s="4"/>
      <c r="J152" s="4"/>
      <c r="K152" s="4"/>
      <c r="L152" s="4"/>
      <c r="M152" s="4"/>
      <c r="N152" s="4"/>
      <c r="O152" s="4"/>
      <c r="P152" s="4"/>
      <c r="Q152" s="4"/>
      <c r="R152" s="13"/>
      <c r="S152" s="13"/>
      <c r="T152" s="18"/>
      <c r="U152" s="4"/>
    </row>
    <row r="153" spans="1:21" ht="15.75" customHeight="1">
      <c r="A153" s="4"/>
      <c r="B153" s="4"/>
      <c r="C153" s="4"/>
      <c r="D153" s="4"/>
      <c r="E153" s="4"/>
      <c r="F153" s="4"/>
      <c r="G153" s="4"/>
      <c r="H153" s="4"/>
      <c r="I153" s="4"/>
      <c r="J153" s="4"/>
      <c r="K153" s="4"/>
      <c r="L153" s="4"/>
      <c r="M153" s="4"/>
      <c r="N153" s="4"/>
      <c r="O153" s="4"/>
      <c r="P153" s="4"/>
      <c r="Q153" s="4"/>
      <c r="R153" s="13"/>
      <c r="S153" s="13"/>
      <c r="T153" s="18"/>
      <c r="U153" s="4"/>
    </row>
    <row r="154" spans="1:21" ht="15.75" customHeight="1">
      <c r="A154" s="4"/>
      <c r="B154" s="4"/>
      <c r="C154" s="4"/>
      <c r="D154" s="4"/>
      <c r="E154" s="4"/>
      <c r="F154" s="4"/>
      <c r="G154" s="4"/>
      <c r="H154" s="4"/>
      <c r="I154" s="4"/>
      <c r="J154" s="4"/>
      <c r="K154" s="4"/>
      <c r="L154" s="4"/>
      <c r="M154" s="4"/>
      <c r="N154" s="4"/>
      <c r="O154" s="4"/>
      <c r="P154" s="4"/>
      <c r="Q154" s="4"/>
      <c r="R154" s="13"/>
      <c r="S154" s="13"/>
      <c r="T154" s="18"/>
      <c r="U154" s="4"/>
    </row>
    <row r="155" spans="1:21" ht="15.75" customHeight="1">
      <c r="A155" s="4"/>
      <c r="B155" s="4"/>
      <c r="C155" s="4"/>
      <c r="D155" s="4"/>
      <c r="E155" s="4"/>
      <c r="F155" s="4"/>
      <c r="G155" s="4"/>
      <c r="H155" s="4"/>
      <c r="I155" s="4"/>
      <c r="J155" s="4"/>
      <c r="K155" s="4"/>
      <c r="L155" s="4"/>
      <c r="M155" s="4"/>
      <c r="N155" s="4"/>
      <c r="O155" s="4"/>
      <c r="P155" s="4"/>
      <c r="Q155" s="4"/>
      <c r="R155" s="13"/>
      <c r="S155" s="13"/>
      <c r="T155" s="18"/>
      <c r="U155" s="4"/>
    </row>
    <row r="156" spans="1:21" ht="15.75" customHeight="1">
      <c r="A156" s="4"/>
      <c r="B156" s="4"/>
      <c r="C156" s="4"/>
      <c r="D156" s="4"/>
      <c r="E156" s="4"/>
      <c r="F156" s="4"/>
      <c r="G156" s="4"/>
      <c r="H156" s="4"/>
      <c r="I156" s="4"/>
      <c r="J156" s="4"/>
      <c r="K156" s="4"/>
      <c r="L156" s="4"/>
      <c r="M156" s="4"/>
      <c r="N156" s="4"/>
      <c r="O156" s="4"/>
      <c r="P156" s="4"/>
      <c r="Q156" s="4"/>
      <c r="R156" s="13"/>
      <c r="S156" s="13"/>
      <c r="T156" s="18"/>
      <c r="U156" s="4"/>
    </row>
    <row r="157" spans="1:21" ht="15.75" customHeight="1">
      <c r="A157" s="4"/>
      <c r="B157" s="4"/>
      <c r="C157" s="4"/>
      <c r="D157" s="4"/>
      <c r="E157" s="4"/>
      <c r="F157" s="4"/>
      <c r="G157" s="4"/>
      <c r="H157" s="4"/>
      <c r="I157" s="4"/>
      <c r="J157" s="4"/>
      <c r="K157" s="4"/>
      <c r="L157" s="4"/>
      <c r="M157" s="4"/>
      <c r="N157" s="4"/>
      <c r="O157" s="4"/>
      <c r="P157" s="4"/>
      <c r="Q157" s="4"/>
      <c r="R157" s="13"/>
      <c r="S157" s="13"/>
      <c r="T157" s="18"/>
      <c r="U157" s="4"/>
    </row>
    <row r="158" spans="1:21" ht="15.75" customHeight="1">
      <c r="A158" s="4"/>
      <c r="B158" s="4"/>
      <c r="C158" s="4"/>
      <c r="D158" s="4"/>
      <c r="E158" s="4"/>
      <c r="F158" s="4"/>
      <c r="G158" s="4"/>
      <c r="H158" s="4"/>
      <c r="I158" s="4"/>
      <c r="J158" s="4"/>
      <c r="K158" s="4"/>
      <c r="L158" s="4"/>
      <c r="M158" s="4"/>
      <c r="N158" s="4"/>
      <c r="O158" s="4"/>
      <c r="P158" s="4"/>
      <c r="Q158" s="4"/>
      <c r="R158" s="13"/>
      <c r="S158" s="13"/>
      <c r="T158" s="18"/>
      <c r="U158" s="4"/>
    </row>
    <row r="159" spans="1:21" ht="15.75" customHeight="1">
      <c r="A159" s="4"/>
      <c r="B159" s="4"/>
      <c r="C159" s="4"/>
      <c r="D159" s="4"/>
      <c r="E159" s="4"/>
      <c r="F159" s="4"/>
      <c r="G159" s="4"/>
      <c r="H159" s="4"/>
      <c r="I159" s="4"/>
      <c r="J159" s="4"/>
      <c r="K159" s="4"/>
      <c r="L159" s="4"/>
      <c r="M159" s="4"/>
      <c r="N159" s="4"/>
      <c r="O159" s="4"/>
      <c r="P159" s="4"/>
      <c r="Q159" s="4"/>
      <c r="R159" s="13"/>
      <c r="S159" s="13"/>
      <c r="T159" s="18"/>
      <c r="U159" s="4"/>
    </row>
    <row r="160" spans="1:21" ht="15.75" customHeight="1">
      <c r="A160" s="4"/>
      <c r="B160" s="4"/>
      <c r="C160" s="4"/>
      <c r="D160" s="4"/>
      <c r="E160" s="4"/>
      <c r="F160" s="4"/>
      <c r="G160" s="4"/>
      <c r="H160" s="4"/>
      <c r="I160" s="4"/>
      <c r="J160" s="4"/>
      <c r="K160" s="4"/>
      <c r="L160" s="4"/>
      <c r="M160" s="4"/>
      <c r="N160" s="4"/>
      <c r="O160" s="4"/>
      <c r="P160" s="4"/>
      <c r="Q160" s="4"/>
      <c r="R160" s="13"/>
      <c r="S160" s="13"/>
      <c r="T160" s="18"/>
      <c r="U160" s="4"/>
    </row>
    <row r="161" spans="1:21" ht="15.75" customHeight="1">
      <c r="A161" s="4"/>
      <c r="B161" s="4"/>
      <c r="C161" s="4"/>
      <c r="D161" s="4"/>
      <c r="E161" s="4"/>
      <c r="F161" s="4"/>
      <c r="G161" s="4"/>
      <c r="H161" s="4"/>
      <c r="I161" s="4"/>
      <c r="J161" s="4"/>
      <c r="K161" s="4"/>
      <c r="L161" s="4"/>
      <c r="M161" s="4"/>
      <c r="N161" s="4"/>
      <c r="O161" s="4"/>
      <c r="P161" s="4"/>
      <c r="Q161" s="4"/>
      <c r="R161" s="13"/>
      <c r="S161" s="13"/>
      <c r="T161" s="18"/>
      <c r="U161" s="4"/>
    </row>
    <row r="162" spans="1:21" ht="15.75" customHeight="1">
      <c r="A162" s="4"/>
      <c r="B162" s="4"/>
      <c r="C162" s="4"/>
      <c r="D162" s="4"/>
      <c r="E162" s="4"/>
      <c r="F162" s="4"/>
      <c r="G162" s="4"/>
      <c r="H162" s="4"/>
      <c r="I162" s="4"/>
      <c r="J162" s="4"/>
      <c r="K162" s="4"/>
      <c r="L162" s="4"/>
      <c r="M162" s="4"/>
      <c r="N162" s="4"/>
      <c r="O162" s="4"/>
      <c r="P162" s="4"/>
      <c r="Q162" s="4"/>
      <c r="R162" s="13"/>
      <c r="S162" s="13"/>
      <c r="T162" s="18"/>
      <c r="U162" s="4"/>
    </row>
    <row r="163" spans="1:21" ht="15.75" customHeight="1">
      <c r="A163" s="4"/>
      <c r="B163" s="4"/>
      <c r="C163" s="4"/>
      <c r="D163" s="4"/>
      <c r="E163" s="4"/>
      <c r="F163" s="4"/>
      <c r="G163" s="4"/>
      <c r="H163" s="4"/>
      <c r="I163" s="4"/>
      <c r="J163" s="4"/>
      <c r="K163" s="4"/>
      <c r="L163" s="4"/>
      <c r="M163" s="4"/>
      <c r="N163" s="4"/>
      <c r="O163" s="4"/>
      <c r="P163" s="4"/>
      <c r="Q163" s="4"/>
      <c r="R163" s="13"/>
      <c r="S163" s="13"/>
      <c r="T163" s="18"/>
      <c r="U163" s="4"/>
    </row>
    <row r="164" spans="1:21" ht="15.75" customHeight="1">
      <c r="A164" s="4"/>
      <c r="B164" s="4"/>
      <c r="C164" s="4"/>
      <c r="D164" s="4"/>
      <c r="E164" s="4"/>
      <c r="F164" s="4"/>
      <c r="G164" s="4"/>
      <c r="H164" s="4"/>
      <c r="I164" s="4"/>
      <c r="J164" s="4"/>
      <c r="K164" s="4"/>
      <c r="L164" s="4"/>
      <c r="M164" s="4"/>
      <c r="N164" s="4"/>
      <c r="O164" s="4"/>
      <c r="P164" s="4"/>
      <c r="Q164" s="4"/>
      <c r="R164" s="13"/>
      <c r="S164" s="13"/>
      <c r="T164" s="18"/>
      <c r="U164" s="4"/>
    </row>
    <row r="165" spans="1:21" ht="15.75" customHeight="1">
      <c r="A165" s="4"/>
      <c r="B165" s="4"/>
      <c r="C165" s="4"/>
      <c r="D165" s="4"/>
      <c r="E165" s="4"/>
      <c r="F165" s="4"/>
      <c r="G165" s="4"/>
      <c r="H165" s="4"/>
      <c r="I165" s="4"/>
      <c r="J165" s="4"/>
      <c r="K165" s="4"/>
      <c r="L165" s="4"/>
      <c r="M165" s="4"/>
      <c r="N165" s="4"/>
      <c r="O165" s="4"/>
      <c r="P165" s="4"/>
      <c r="Q165" s="4"/>
      <c r="R165" s="13"/>
      <c r="S165" s="13"/>
      <c r="T165" s="18"/>
      <c r="U165" s="4"/>
    </row>
    <row r="166" spans="1:21" ht="15.75" customHeight="1">
      <c r="A166" s="4"/>
      <c r="B166" s="4"/>
      <c r="C166" s="4"/>
      <c r="D166" s="4"/>
      <c r="E166" s="4"/>
      <c r="F166" s="4"/>
      <c r="G166" s="4"/>
      <c r="H166" s="4"/>
      <c r="I166" s="4"/>
      <c r="J166" s="4"/>
      <c r="K166" s="4"/>
      <c r="L166" s="4"/>
      <c r="M166" s="4"/>
      <c r="N166" s="4"/>
      <c r="O166" s="4"/>
      <c r="P166" s="4"/>
      <c r="Q166" s="4"/>
      <c r="R166" s="13"/>
      <c r="S166" s="13"/>
      <c r="T166" s="18"/>
      <c r="U166" s="4"/>
    </row>
    <row r="167" spans="1:21" ht="15.75" customHeight="1">
      <c r="A167" s="4"/>
      <c r="B167" s="4"/>
      <c r="C167" s="4"/>
      <c r="D167" s="4"/>
      <c r="E167" s="4"/>
      <c r="F167" s="4"/>
      <c r="G167" s="4"/>
      <c r="H167" s="4"/>
      <c r="I167" s="4"/>
      <c r="J167" s="4"/>
      <c r="K167" s="4"/>
      <c r="L167" s="4"/>
      <c r="M167" s="4"/>
      <c r="N167" s="4"/>
      <c r="O167" s="4"/>
      <c r="P167" s="4"/>
      <c r="Q167" s="4"/>
      <c r="R167" s="13"/>
      <c r="S167" s="13"/>
      <c r="T167" s="18"/>
      <c r="U167" s="4"/>
    </row>
    <row r="168" spans="1:21" ht="15.75" customHeight="1">
      <c r="A168" s="4"/>
      <c r="B168" s="4"/>
      <c r="C168" s="4"/>
      <c r="D168" s="4"/>
      <c r="E168" s="4"/>
      <c r="F168" s="4"/>
      <c r="G168" s="4"/>
      <c r="H168" s="4"/>
      <c r="I168" s="4"/>
      <c r="J168" s="4"/>
      <c r="K168" s="4"/>
      <c r="L168" s="4"/>
      <c r="M168" s="4"/>
      <c r="N168" s="4"/>
      <c r="O168" s="4"/>
      <c r="P168" s="4"/>
      <c r="Q168" s="4"/>
      <c r="R168" s="13"/>
      <c r="S168" s="13"/>
      <c r="T168" s="18"/>
      <c r="U168" s="4"/>
    </row>
    <row r="169" spans="1:21" ht="15.75" customHeight="1">
      <c r="A169" s="4"/>
      <c r="B169" s="4"/>
      <c r="C169" s="4"/>
      <c r="D169" s="4"/>
      <c r="E169" s="4"/>
      <c r="F169" s="4"/>
      <c r="G169" s="4"/>
      <c r="H169" s="4"/>
      <c r="I169" s="4"/>
      <c r="J169" s="4"/>
      <c r="K169" s="4"/>
      <c r="L169" s="4"/>
      <c r="M169" s="4"/>
      <c r="N169" s="4"/>
      <c r="O169" s="4"/>
      <c r="P169" s="4"/>
      <c r="Q169" s="4"/>
      <c r="R169" s="13"/>
      <c r="S169" s="13"/>
      <c r="T169" s="18"/>
      <c r="U169" s="4"/>
    </row>
    <row r="170" spans="1:21" ht="15.75" customHeight="1">
      <c r="A170" s="4"/>
      <c r="B170" s="4"/>
      <c r="C170" s="4"/>
      <c r="D170" s="4"/>
      <c r="E170" s="4"/>
      <c r="F170" s="4"/>
      <c r="G170" s="4"/>
      <c r="H170" s="4"/>
      <c r="I170" s="4"/>
      <c r="J170" s="4"/>
      <c r="K170" s="4"/>
      <c r="L170" s="4"/>
      <c r="M170" s="4"/>
      <c r="N170" s="4"/>
      <c r="O170" s="4"/>
      <c r="P170" s="4"/>
      <c r="Q170" s="4"/>
      <c r="R170" s="13"/>
      <c r="S170" s="13"/>
      <c r="T170" s="18"/>
      <c r="U170" s="4"/>
    </row>
    <row r="171" spans="1:21" ht="15.75" customHeight="1">
      <c r="A171" s="4"/>
      <c r="B171" s="4"/>
      <c r="C171" s="4"/>
      <c r="D171" s="4"/>
      <c r="E171" s="4"/>
      <c r="F171" s="4"/>
      <c r="G171" s="4"/>
      <c r="H171" s="4"/>
      <c r="I171" s="4"/>
      <c r="J171" s="4"/>
      <c r="K171" s="4"/>
      <c r="L171" s="4"/>
      <c r="M171" s="4"/>
      <c r="N171" s="4"/>
      <c r="O171" s="4"/>
      <c r="P171" s="4"/>
      <c r="Q171" s="4"/>
      <c r="R171" s="13"/>
      <c r="S171" s="13"/>
      <c r="T171" s="18"/>
      <c r="U171" s="4"/>
    </row>
    <row r="172" spans="1:21" ht="15.75" customHeight="1">
      <c r="A172" s="4"/>
      <c r="B172" s="4"/>
      <c r="C172" s="4"/>
      <c r="D172" s="4"/>
      <c r="E172" s="4"/>
      <c r="F172" s="4"/>
      <c r="G172" s="4"/>
      <c r="H172" s="4"/>
      <c r="I172" s="4"/>
      <c r="J172" s="4"/>
      <c r="K172" s="4"/>
      <c r="L172" s="4"/>
      <c r="M172" s="4"/>
      <c r="N172" s="4"/>
      <c r="O172" s="4"/>
      <c r="P172" s="4"/>
      <c r="Q172" s="4"/>
      <c r="R172" s="13"/>
      <c r="S172" s="13"/>
      <c r="T172" s="18"/>
      <c r="U172" s="4"/>
    </row>
    <row r="173" spans="1:21" ht="15.75" customHeight="1">
      <c r="A173" s="4"/>
      <c r="B173" s="4"/>
      <c r="C173" s="4"/>
      <c r="D173" s="4"/>
      <c r="E173" s="4"/>
      <c r="F173" s="4"/>
      <c r="G173" s="4"/>
      <c r="H173" s="4"/>
      <c r="I173" s="4"/>
      <c r="J173" s="4"/>
      <c r="K173" s="4"/>
      <c r="L173" s="4"/>
      <c r="M173" s="4"/>
      <c r="N173" s="4"/>
      <c r="O173" s="4"/>
      <c r="P173" s="4"/>
      <c r="Q173" s="4"/>
      <c r="R173" s="13"/>
      <c r="S173" s="13"/>
      <c r="T173" s="18"/>
      <c r="U173" s="4"/>
    </row>
    <row r="174" spans="1:21" ht="15.75" customHeight="1">
      <c r="A174" s="4"/>
      <c r="B174" s="4"/>
      <c r="C174" s="4"/>
      <c r="D174" s="4"/>
      <c r="E174" s="4"/>
      <c r="F174" s="4"/>
      <c r="G174" s="4"/>
      <c r="H174" s="4"/>
      <c r="I174" s="4"/>
      <c r="J174" s="4"/>
      <c r="K174" s="4"/>
      <c r="L174" s="4"/>
      <c r="M174" s="4"/>
      <c r="N174" s="4"/>
      <c r="O174" s="4"/>
      <c r="P174" s="4"/>
      <c r="Q174" s="4"/>
      <c r="R174" s="13"/>
      <c r="S174" s="13"/>
      <c r="T174" s="18"/>
      <c r="U174" s="4"/>
    </row>
    <row r="175" spans="1:21" ht="15.75" customHeight="1">
      <c r="A175" s="4"/>
      <c r="B175" s="4"/>
      <c r="C175" s="4"/>
      <c r="D175" s="4"/>
      <c r="E175" s="4"/>
      <c r="F175" s="4"/>
      <c r="G175" s="4"/>
      <c r="H175" s="4"/>
      <c r="I175" s="4"/>
      <c r="J175" s="4"/>
      <c r="K175" s="4"/>
      <c r="L175" s="4"/>
      <c r="M175" s="4"/>
      <c r="N175" s="4"/>
      <c r="O175" s="4"/>
      <c r="P175" s="4"/>
      <c r="Q175" s="4"/>
      <c r="R175" s="13"/>
      <c r="S175" s="13"/>
      <c r="T175" s="18"/>
      <c r="U175" s="4"/>
    </row>
    <row r="176" spans="1:21" ht="15.75" customHeight="1">
      <c r="A176" s="4"/>
      <c r="B176" s="4"/>
      <c r="C176" s="4"/>
      <c r="D176" s="4"/>
      <c r="E176" s="4"/>
      <c r="F176" s="4"/>
      <c r="G176" s="4"/>
      <c r="H176" s="4"/>
      <c r="I176" s="4"/>
      <c r="J176" s="4"/>
      <c r="K176" s="4"/>
      <c r="L176" s="4"/>
      <c r="M176" s="4"/>
      <c r="N176" s="4"/>
      <c r="O176" s="4"/>
      <c r="P176" s="4"/>
      <c r="Q176" s="4"/>
      <c r="R176" s="13"/>
      <c r="S176" s="13"/>
      <c r="T176" s="18"/>
      <c r="U176" s="4"/>
    </row>
    <row r="177" spans="1:21" ht="15.75" customHeight="1">
      <c r="A177" s="4"/>
      <c r="B177" s="4"/>
      <c r="C177" s="4"/>
      <c r="D177" s="4"/>
      <c r="E177" s="4"/>
      <c r="F177" s="4"/>
      <c r="G177" s="4"/>
      <c r="H177" s="4"/>
      <c r="I177" s="4"/>
      <c r="J177" s="4"/>
      <c r="K177" s="4"/>
      <c r="L177" s="4"/>
      <c r="M177" s="4"/>
      <c r="N177" s="4"/>
      <c r="O177" s="4"/>
      <c r="P177" s="4"/>
      <c r="Q177" s="4"/>
      <c r="R177" s="13"/>
      <c r="S177" s="13"/>
      <c r="T177" s="18"/>
      <c r="U177" s="4"/>
    </row>
    <row r="178" spans="1:21" ht="15.75" customHeight="1">
      <c r="A178" s="4"/>
      <c r="B178" s="4"/>
      <c r="C178" s="4"/>
      <c r="D178" s="4"/>
      <c r="E178" s="4"/>
      <c r="F178" s="4"/>
      <c r="G178" s="4"/>
      <c r="H178" s="4"/>
      <c r="I178" s="4"/>
      <c r="J178" s="4"/>
      <c r="K178" s="4"/>
      <c r="L178" s="4"/>
      <c r="M178" s="4"/>
      <c r="N178" s="4"/>
      <c r="O178" s="4"/>
      <c r="P178" s="4"/>
      <c r="Q178" s="4"/>
      <c r="R178" s="13"/>
      <c r="S178" s="13"/>
      <c r="T178" s="18"/>
      <c r="U178" s="4"/>
    </row>
    <row r="179" spans="1:21" ht="15.75" customHeight="1">
      <c r="A179" s="4"/>
      <c r="B179" s="4"/>
      <c r="C179" s="4"/>
      <c r="D179" s="4"/>
      <c r="E179" s="4"/>
      <c r="F179" s="4"/>
      <c r="G179" s="4"/>
      <c r="H179" s="4"/>
      <c r="I179" s="4"/>
      <c r="J179" s="4"/>
      <c r="K179" s="4"/>
      <c r="L179" s="4"/>
      <c r="M179" s="4"/>
      <c r="N179" s="4"/>
      <c r="O179" s="4"/>
      <c r="P179" s="4"/>
      <c r="Q179" s="4"/>
      <c r="R179" s="13"/>
      <c r="S179" s="13"/>
      <c r="T179" s="18"/>
      <c r="U179" s="4"/>
    </row>
    <row r="180" spans="1:21" ht="15.75" customHeight="1">
      <c r="A180" s="4"/>
      <c r="B180" s="4"/>
      <c r="C180" s="4"/>
      <c r="D180" s="4"/>
      <c r="E180" s="4"/>
      <c r="F180" s="4"/>
      <c r="G180" s="4"/>
      <c r="H180" s="4"/>
      <c r="I180" s="4"/>
      <c r="J180" s="4"/>
      <c r="K180" s="4"/>
      <c r="L180" s="4"/>
      <c r="M180" s="4"/>
      <c r="N180" s="4"/>
      <c r="O180" s="4"/>
      <c r="P180" s="4"/>
      <c r="Q180" s="4"/>
      <c r="R180" s="13"/>
      <c r="S180" s="13"/>
      <c r="T180" s="18"/>
      <c r="U180" s="4"/>
    </row>
    <row r="181" spans="1:21" ht="15.75" customHeight="1">
      <c r="A181" s="4"/>
      <c r="B181" s="4"/>
      <c r="C181" s="4"/>
      <c r="D181" s="4"/>
      <c r="E181" s="4"/>
      <c r="F181" s="4"/>
      <c r="G181" s="4"/>
      <c r="H181" s="4"/>
      <c r="I181" s="4"/>
      <c r="J181" s="4"/>
      <c r="K181" s="4"/>
      <c r="L181" s="4"/>
      <c r="M181" s="4"/>
      <c r="N181" s="4"/>
      <c r="O181" s="4"/>
      <c r="P181" s="4"/>
      <c r="Q181" s="4"/>
      <c r="R181" s="13"/>
      <c r="S181" s="13"/>
      <c r="T181" s="18"/>
      <c r="U181" s="4"/>
    </row>
    <row r="182" spans="1:21" ht="15.75" customHeight="1">
      <c r="A182" s="4"/>
      <c r="B182" s="4"/>
      <c r="C182" s="4"/>
      <c r="D182" s="4"/>
      <c r="E182" s="4"/>
      <c r="F182" s="4"/>
      <c r="G182" s="4"/>
      <c r="H182" s="4"/>
      <c r="I182" s="4"/>
      <c r="J182" s="4"/>
      <c r="K182" s="4"/>
      <c r="L182" s="4"/>
      <c r="M182" s="4"/>
      <c r="N182" s="4"/>
      <c r="O182" s="4"/>
      <c r="P182" s="4"/>
      <c r="Q182" s="4"/>
      <c r="R182" s="13"/>
      <c r="S182" s="13"/>
      <c r="T182" s="18"/>
      <c r="U182" s="4"/>
    </row>
    <row r="183" spans="1:21" ht="15.75" customHeight="1">
      <c r="A183" s="4"/>
      <c r="B183" s="4"/>
      <c r="C183" s="4"/>
      <c r="D183" s="4"/>
      <c r="E183" s="4"/>
      <c r="F183" s="4"/>
      <c r="G183" s="4"/>
      <c r="H183" s="4"/>
      <c r="I183" s="4"/>
      <c r="J183" s="4"/>
      <c r="K183" s="4"/>
      <c r="L183" s="4"/>
      <c r="M183" s="4"/>
      <c r="N183" s="4"/>
      <c r="O183" s="4"/>
      <c r="P183" s="4"/>
      <c r="Q183" s="4"/>
      <c r="R183" s="13"/>
      <c r="S183" s="13"/>
      <c r="T183" s="18"/>
      <c r="U183" s="4"/>
    </row>
    <row r="184" spans="1:21" ht="15.75" customHeight="1">
      <c r="A184" s="4"/>
      <c r="B184" s="4"/>
      <c r="C184" s="4"/>
      <c r="D184" s="4"/>
      <c r="E184" s="4"/>
      <c r="F184" s="4"/>
      <c r="G184" s="4"/>
      <c r="H184" s="4"/>
      <c r="I184" s="4"/>
      <c r="J184" s="4"/>
      <c r="K184" s="4"/>
      <c r="L184" s="4"/>
      <c r="M184" s="4"/>
      <c r="N184" s="4"/>
      <c r="O184" s="4"/>
      <c r="P184" s="4"/>
      <c r="Q184" s="4"/>
      <c r="R184" s="13"/>
      <c r="S184" s="13"/>
      <c r="T184" s="18"/>
      <c r="U184" s="4"/>
    </row>
    <row r="185" spans="1:21" ht="15.75" customHeight="1">
      <c r="A185" s="4"/>
      <c r="B185" s="4"/>
      <c r="C185" s="4"/>
      <c r="D185" s="4"/>
      <c r="E185" s="4"/>
      <c r="F185" s="4"/>
      <c r="G185" s="4"/>
      <c r="H185" s="4"/>
      <c r="I185" s="4"/>
      <c r="J185" s="4"/>
      <c r="K185" s="4"/>
      <c r="L185" s="4"/>
      <c r="M185" s="4"/>
      <c r="N185" s="4"/>
      <c r="O185" s="4"/>
      <c r="P185" s="4"/>
      <c r="Q185" s="4"/>
      <c r="R185" s="13"/>
      <c r="S185" s="13"/>
      <c r="T185" s="18"/>
      <c r="U185" s="4"/>
    </row>
    <row r="186" spans="1:21" ht="15.75" customHeight="1">
      <c r="A186" s="4"/>
      <c r="B186" s="4"/>
      <c r="C186" s="4"/>
      <c r="D186" s="4"/>
      <c r="E186" s="4"/>
      <c r="F186" s="4"/>
      <c r="G186" s="4"/>
      <c r="H186" s="4"/>
      <c r="I186" s="4"/>
      <c r="J186" s="4"/>
      <c r="K186" s="4"/>
      <c r="L186" s="4"/>
      <c r="M186" s="4"/>
      <c r="N186" s="4"/>
      <c r="O186" s="4"/>
      <c r="P186" s="4"/>
      <c r="Q186" s="4"/>
      <c r="R186" s="13"/>
      <c r="S186" s="13"/>
      <c r="T186" s="18"/>
      <c r="U186" s="4"/>
    </row>
    <row r="187" spans="1:21" ht="15.75" customHeight="1">
      <c r="A187" s="4"/>
      <c r="B187" s="4"/>
      <c r="C187" s="4"/>
      <c r="D187" s="4"/>
      <c r="E187" s="4"/>
      <c r="F187" s="4"/>
      <c r="G187" s="4"/>
      <c r="H187" s="4"/>
      <c r="I187" s="4"/>
      <c r="J187" s="4"/>
      <c r="K187" s="4"/>
      <c r="L187" s="4"/>
      <c r="M187" s="4"/>
      <c r="N187" s="4"/>
      <c r="O187" s="4"/>
      <c r="P187" s="4"/>
      <c r="Q187" s="4"/>
      <c r="R187" s="13"/>
      <c r="S187" s="13"/>
      <c r="T187" s="18"/>
      <c r="U187" s="4"/>
    </row>
    <row r="188" spans="1:21" ht="15.75" customHeight="1">
      <c r="A188" s="4"/>
      <c r="B188" s="4"/>
      <c r="C188" s="4"/>
      <c r="D188" s="4"/>
      <c r="E188" s="4"/>
      <c r="F188" s="4"/>
      <c r="G188" s="4"/>
      <c r="H188" s="4"/>
      <c r="I188" s="4"/>
      <c r="J188" s="4"/>
      <c r="K188" s="4"/>
      <c r="L188" s="4"/>
      <c r="M188" s="4"/>
      <c r="N188" s="4"/>
      <c r="O188" s="4"/>
      <c r="P188" s="4"/>
      <c r="Q188" s="4"/>
      <c r="R188" s="13"/>
      <c r="S188" s="13"/>
      <c r="T188" s="18"/>
      <c r="U188" s="4"/>
    </row>
    <row r="189" spans="1:21" ht="15.75" customHeight="1">
      <c r="A189" s="4"/>
      <c r="B189" s="4"/>
      <c r="C189" s="4"/>
      <c r="D189" s="4"/>
      <c r="E189" s="4"/>
      <c r="F189" s="4"/>
      <c r="G189" s="4"/>
      <c r="H189" s="4"/>
      <c r="I189" s="4"/>
      <c r="J189" s="4"/>
      <c r="K189" s="4"/>
      <c r="L189" s="4"/>
      <c r="M189" s="4"/>
      <c r="N189" s="4"/>
      <c r="O189" s="4"/>
      <c r="P189" s="4"/>
      <c r="Q189" s="4"/>
      <c r="R189" s="13"/>
      <c r="S189" s="13"/>
      <c r="T189" s="18"/>
      <c r="U189" s="4"/>
    </row>
    <row r="190" spans="1:21" ht="15.75" customHeight="1">
      <c r="A190" s="4"/>
      <c r="B190" s="4"/>
      <c r="C190" s="4"/>
      <c r="D190" s="4"/>
      <c r="E190" s="4"/>
      <c r="F190" s="4"/>
      <c r="G190" s="4"/>
      <c r="H190" s="4"/>
      <c r="I190" s="4"/>
      <c r="J190" s="4"/>
      <c r="K190" s="4"/>
      <c r="L190" s="4"/>
      <c r="M190" s="4"/>
      <c r="N190" s="4"/>
      <c r="O190" s="4"/>
      <c r="P190" s="4"/>
      <c r="Q190" s="4"/>
      <c r="R190" s="13"/>
      <c r="S190" s="13"/>
      <c r="T190" s="18"/>
      <c r="U190" s="4"/>
    </row>
    <row r="191" spans="1:21" ht="15.75" customHeight="1">
      <c r="A191" s="4"/>
      <c r="B191" s="4"/>
      <c r="C191" s="4"/>
      <c r="D191" s="4"/>
      <c r="E191" s="4"/>
      <c r="F191" s="4"/>
      <c r="G191" s="4"/>
      <c r="H191" s="4"/>
      <c r="I191" s="4"/>
      <c r="J191" s="4"/>
      <c r="K191" s="4"/>
      <c r="L191" s="4"/>
      <c r="M191" s="4"/>
      <c r="N191" s="4"/>
      <c r="O191" s="4"/>
      <c r="P191" s="4"/>
      <c r="Q191" s="4"/>
      <c r="R191" s="13"/>
      <c r="S191" s="13"/>
      <c r="T191" s="18"/>
      <c r="U191" s="4"/>
    </row>
    <row r="192" spans="1:21" ht="15.75" customHeight="1">
      <c r="A192" s="4"/>
      <c r="B192" s="4"/>
      <c r="C192" s="4"/>
      <c r="D192" s="4"/>
      <c r="E192" s="4"/>
      <c r="F192" s="4"/>
      <c r="G192" s="4"/>
      <c r="H192" s="4"/>
      <c r="I192" s="4"/>
      <c r="J192" s="4"/>
      <c r="K192" s="4"/>
      <c r="L192" s="4"/>
      <c r="M192" s="4"/>
      <c r="N192" s="4"/>
      <c r="O192" s="4"/>
      <c r="P192" s="4"/>
      <c r="Q192" s="4"/>
      <c r="R192" s="13"/>
      <c r="S192" s="13"/>
      <c r="T192" s="18"/>
      <c r="U192" s="4"/>
    </row>
    <row r="193" spans="1:21" ht="15.75" customHeight="1">
      <c r="A193" s="4"/>
      <c r="B193" s="4"/>
      <c r="C193" s="4"/>
      <c r="D193" s="4"/>
      <c r="E193" s="4"/>
      <c r="F193" s="4"/>
      <c r="G193" s="4"/>
      <c r="H193" s="4"/>
      <c r="I193" s="4"/>
      <c r="J193" s="4"/>
      <c r="K193" s="4"/>
      <c r="L193" s="4"/>
      <c r="M193" s="4"/>
      <c r="N193" s="4"/>
      <c r="O193" s="4"/>
      <c r="P193" s="4"/>
      <c r="Q193" s="4"/>
      <c r="R193" s="13"/>
      <c r="S193" s="13"/>
      <c r="T193" s="18"/>
      <c r="U193" s="4"/>
    </row>
    <row r="194" spans="1:21" ht="15.75" customHeight="1">
      <c r="A194" s="4"/>
      <c r="B194" s="4"/>
      <c r="C194" s="4"/>
      <c r="D194" s="4"/>
      <c r="E194" s="4"/>
      <c r="F194" s="4"/>
      <c r="G194" s="4"/>
      <c r="H194" s="4"/>
      <c r="I194" s="4"/>
      <c r="J194" s="4"/>
      <c r="K194" s="4"/>
      <c r="L194" s="4"/>
      <c r="M194" s="4"/>
      <c r="N194" s="4"/>
      <c r="O194" s="4"/>
      <c r="P194" s="4"/>
      <c r="Q194" s="4"/>
      <c r="R194" s="13"/>
      <c r="S194" s="13"/>
      <c r="T194" s="18"/>
      <c r="U194" s="4"/>
    </row>
    <row r="195" spans="1:21" ht="15.75" customHeight="1">
      <c r="A195" s="4"/>
      <c r="B195" s="4"/>
      <c r="C195" s="4"/>
      <c r="D195" s="4"/>
      <c r="E195" s="4"/>
      <c r="F195" s="4"/>
      <c r="G195" s="4"/>
      <c r="H195" s="4"/>
      <c r="I195" s="4"/>
      <c r="J195" s="4"/>
      <c r="K195" s="4"/>
      <c r="L195" s="4"/>
      <c r="M195" s="4"/>
      <c r="N195" s="4"/>
      <c r="O195" s="4"/>
      <c r="P195" s="4"/>
      <c r="Q195" s="4"/>
      <c r="R195" s="13"/>
      <c r="S195" s="13"/>
      <c r="T195" s="18"/>
      <c r="U195" s="4"/>
    </row>
    <row r="196" spans="1:21" ht="15.75" customHeight="1">
      <c r="A196" s="4"/>
      <c r="B196" s="4"/>
      <c r="C196" s="4"/>
      <c r="D196" s="4"/>
      <c r="E196" s="4"/>
      <c r="F196" s="4"/>
      <c r="G196" s="4"/>
      <c r="H196" s="4"/>
      <c r="I196" s="4"/>
      <c r="J196" s="4"/>
      <c r="K196" s="4"/>
      <c r="L196" s="4"/>
      <c r="M196" s="4"/>
      <c r="N196" s="4"/>
      <c r="O196" s="4"/>
      <c r="P196" s="4"/>
      <c r="Q196" s="4"/>
      <c r="R196" s="13"/>
      <c r="S196" s="13"/>
      <c r="T196" s="18"/>
      <c r="U196" s="4"/>
    </row>
    <row r="197" spans="1:21" ht="15.75" customHeight="1">
      <c r="A197" s="4"/>
      <c r="B197" s="4"/>
      <c r="C197" s="4"/>
      <c r="D197" s="4"/>
      <c r="E197" s="4"/>
      <c r="F197" s="4"/>
      <c r="G197" s="4"/>
      <c r="H197" s="4"/>
      <c r="I197" s="4"/>
      <c r="J197" s="4"/>
      <c r="K197" s="4"/>
      <c r="L197" s="4"/>
      <c r="M197" s="4"/>
      <c r="N197" s="4"/>
      <c r="O197" s="4"/>
      <c r="P197" s="4"/>
      <c r="Q197" s="4"/>
      <c r="R197" s="13"/>
      <c r="S197" s="13"/>
      <c r="T197" s="18"/>
      <c r="U197" s="4"/>
    </row>
    <row r="198" spans="1:21" ht="15.75" customHeight="1">
      <c r="A198" s="4"/>
      <c r="B198" s="4"/>
      <c r="C198" s="4"/>
      <c r="D198" s="4"/>
      <c r="E198" s="4"/>
      <c r="F198" s="4"/>
      <c r="G198" s="4"/>
      <c r="H198" s="4"/>
      <c r="I198" s="4"/>
      <c r="J198" s="4"/>
      <c r="K198" s="4"/>
      <c r="L198" s="4"/>
      <c r="M198" s="4"/>
      <c r="N198" s="4"/>
      <c r="O198" s="4"/>
      <c r="P198" s="4"/>
      <c r="Q198" s="4"/>
      <c r="R198" s="13"/>
      <c r="S198" s="13"/>
      <c r="T198" s="18"/>
      <c r="U198" s="4"/>
    </row>
    <row r="199" spans="1:21" ht="15.75" customHeight="1">
      <c r="A199" s="4"/>
      <c r="B199" s="4"/>
      <c r="C199" s="4"/>
      <c r="D199" s="4"/>
      <c r="E199" s="4"/>
      <c r="F199" s="4"/>
      <c r="G199" s="4"/>
      <c r="H199" s="4"/>
      <c r="I199" s="4"/>
      <c r="J199" s="4"/>
      <c r="K199" s="4"/>
      <c r="L199" s="4"/>
      <c r="M199" s="4"/>
      <c r="N199" s="4"/>
      <c r="O199" s="4"/>
      <c r="P199" s="4"/>
      <c r="Q199" s="4"/>
      <c r="R199" s="13"/>
      <c r="S199" s="13"/>
      <c r="T199" s="18"/>
      <c r="U199" s="4"/>
    </row>
    <row r="200" spans="1:21" ht="15.75" customHeight="1">
      <c r="A200" s="4"/>
      <c r="B200" s="4"/>
      <c r="C200" s="4"/>
      <c r="D200" s="4"/>
      <c r="E200" s="4"/>
      <c r="F200" s="4"/>
      <c r="G200" s="4"/>
      <c r="H200" s="4"/>
      <c r="I200" s="4"/>
      <c r="J200" s="4"/>
      <c r="K200" s="4"/>
      <c r="L200" s="4"/>
      <c r="M200" s="4"/>
      <c r="N200" s="4"/>
      <c r="O200" s="4"/>
      <c r="P200" s="4"/>
      <c r="Q200" s="4"/>
      <c r="R200" s="13"/>
      <c r="S200" s="13"/>
      <c r="T200" s="18"/>
      <c r="U200" s="4"/>
    </row>
    <row r="201" spans="1:21" ht="15.75" customHeight="1">
      <c r="A201" s="4"/>
      <c r="B201" s="4"/>
      <c r="C201" s="4"/>
      <c r="D201" s="4"/>
      <c r="E201" s="4"/>
      <c r="F201" s="4"/>
      <c r="G201" s="4"/>
      <c r="H201" s="4"/>
      <c r="I201" s="4"/>
      <c r="J201" s="4"/>
      <c r="K201" s="4"/>
      <c r="L201" s="4"/>
      <c r="M201" s="4"/>
      <c r="N201" s="4"/>
      <c r="O201" s="4"/>
      <c r="P201" s="4"/>
      <c r="Q201" s="4"/>
      <c r="R201" s="13"/>
      <c r="S201" s="13"/>
      <c r="T201" s="18"/>
      <c r="U201" s="4"/>
    </row>
    <row r="202" spans="1:21" ht="15.75" customHeight="1">
      <c r="A202" s="4"/>
      <c r="B202" s="4"/>
      <c r="C202" s="4"/>
      <c r="D202" s="4"/>
      <c r="E202" s="4"/>
      <c r="F202" s="4"/>
      <c r="G202" s="4"/>
      <c r="H202" s="4"/>
      <c r="I202" s="4"/>
      <c r="J202" s="4"/>
      <c r="K202" s="4"/>
      <c r="L202" s="4"/>
      <c r="M202" s="4"/>
      <c r="N202" s="4"/>
      <c r="O202" s="4"/>
      <c r="P202" s="4"/>
      <c r="Q202" s="4"/>
      <c r="R202" s="13"/>
      <c r="S202" s="13"/>
      <c r="T202" s="18"/>
      <c r="U202" s="4"/>
    </row>
    <row r="203" spans="1:21" ht="15.75" customHeight="1">
      <c r="A203" s="4"/>
      <c r="B203" s="4"/>
      <c r="C203" s="4"/>
      <c r="D203" s="4"/>
      <c r="E203" s="4"/>
      <c r="F203" s="4"/>
      <c r="G203" s="4"/>
      <c r="H203" s="4"/>
      <c r="I203" s="4"/>
      <c r="J203" s="4"/>
      <c r="K203" s="4"/>
      <c r="L203" s="4"/>
      <c r="M203" s="4"/>
      <c r="N203" s="4"/>
      <c r="O203" s="4"/>
      <c r="P203" s="4"/>
      <c r="Q203" s="4"/>
      <c r="R203" s="13"/>
      <c r="S203" s="13"/>
      <c r="T203" s="18"/>
      <c r="U203" s="4"/>
    </row>
    <row r="204" spans="1:21" ht="15.75" customHeight="1">
      <c r="A204" s="4"/>
      <c r="B204" s="4"/>
      <c r="C204" s="4"/>
      <c r="D204" s="4"/>
      <c r="E204" s="4"/>
      <c r="F204" s="4"/>
      <c r="G204" s="4"/>
      <c r="H204" s="4"/>
      <c r="I204" s="4"/>
      <c r="J204" s="4"/>
      <c r="K204" s="4"/>
      <c r="L204" s="4"/>
      <c r="M204" s="4"/>
      <c r="N204" s="4"/>
      <c r="O204" s="4"/>
      <c r="P204" s="4"/>
      <c r="Q204" s="4"/>
      <c r="R204" s="13"/>
      <c r="S204" s="13"/>
      <c r="T204" s="18"/>
      <c r="U204" s="4"/>
    </row>
    <row r="205" spans="1:21" ht="15.75" customHeight="1">
      <c r="A205" s="4"/>
      <c r="B205" s="4"/>
      <c r="C205" s="4"/>
      <c r="D205" s="4"/>
      <c r="E205" s="4"/>
      <c r="F205" s="4"/>
      <c r="G205" s="4"/>
      <c r="H205" s="4"/>
      <c r="I205" s="4"/>
      <c r="J205" s="4"/>
      <c r="K205" s="4"/>
      <c r="L205" s="4"/>
      <c r="M205" s="4"/>
      <c r="N205" s="4"/>
      <c r="O205" s="4"/>
      <c r="P205" s="4"/>
      <c r="Q205" s="4"/>
      <c r="R205" s="13"/>
      <c r="S205" s="13"/>
      <c r="T205" s="18"/>
      <c r="U205" s="4"/>
    </row>
    <row r="206" spans="1:21" ht="15.75" customHeight="1">
      <c r="A206" s="4"/>
      <c r="B206" s="4"/>
      <c r="C206" s="4"/>
      <c r="D206" s="4"/>
      <c r="E206" s="4"/>
      <c r="F206" s="4"/>
      <c r="G206" s="4"/>
      <c r="H206" s="4"/>
      <c r="I206" s="4"/>
      <c r="J206" s="4"/>
      <c r="K206" s="4"/>
      <c r="L206" s="4"/>
      <c r="M206" s="4"/>
      <c r="N206" s="4"/>
      <c r="O206" s="4"/>
      <c r="P206" s="4"/>
      <c r="Q206" s="4"/>
      <c r="R206" s="13"/>
      <c r="S206" s="13"/>
      <c r="T206" s="18"/>
      <c r="U206" s="4"/>
    </row>
    <row r="207" spans="1:21" ht="15.75" customHeight="1">
      <c r="A207" s="4"/>
      <c r="B207" s="4"/>
      <c r="C207" s="4"/>
      <c r="D207" s="4"/>
      <c r="E207" s="4"/>
      <c r="F207" s="4"/>
      <c r="G207" s="4"/>
      <c r="H207" s="4"/>
      <c r="I207" s="4"/>
      <c r="J207" s="4"/>
      <c r="K207" s="4"/>
      <c r="L207" s="4"/>
      <c r="M207" s="4"/>
      <c r="N207" s="4"/>
      <c r="O207" s="4"/>
      <c r="P207" s="4"/>
      <c r="Q207" s="4"/>
      <c r="R207" s="13"/>
      <c r="S207" s="13"/>
      <c r="T207" s="18"/>
      <c r="U207" s="4"/>
    </row>
    <row r="208" spans="1:21" ht="15.75" customHeight="1">
      <c r="A208" s="4"/>
      <c r="B208" s="4"/>
      <c r="C208" s="4"/>
      <c r="D208" s="4"/>
      <c r="E208" s="4"/>
      <c r="F208" s="4"/>
      <c r="G208" s="4"/>
      <c r="H208" s="4"/>
      <c r="I208" s="4"/>
      <c r="J208" s="4"/>
      <c r="K208" s="4"/>
      <c r="L208" s="4"/>
      <c r="M208" s="4"/>
      <c r="N208" s="4"/>
      <c r="O208" s="4"/>
      <c r="P208" s="4"/>
      <c r="Q208" s="4"/>
      <c r="R208" s="13"/>
      <c r="S208" s="13"/>
      <c r="T208" s="18"/>
      <c r="U208" s="4"/>
    </row>
    <row r="209" spans="1:21" ht="15.75" customHeight="1">
      <c r="A209" s="4"/>
      <c r="B209" s="4"/>
      <c r="C209" s="4"/>
      <c r="D209" s="4"/>
      <c r="E209" s="4"/>
      <c r="F209" s="4"/>
      <c r="G209" s="4"/>
      <c r="H209" s="4"/>
      <c r="I209" s="4"/>
      <c r="J209" s="4"/>
      <c r="K209" s="4"/>
      <c r="L209" s="4"/>
      <c r="M209" s="4"/>
      <c r="N209" s="4"/>
      <c r="O209" s="4"/>
      <c r="P209" s="4"/>
      <c r="Q209" s="4"/>
      <c r="R209" s="13"/>
      <c r="S209" s="13"/>
      <c r="T209" s="18"/>
      <c r="U209" s="4"/>
    </row>
    <row r="210" spans="1:21" ht="15.75" customHeight="1">
      <c r="A210" s="4"/>
      <c r="B210" s="4"/>
      <c r="C210" s="4"/>
      <c r="D210" s="4"/>
      <c r="E210" s="4"/>
      <c r="F210" s="4"/>
      <c r="G210" s="4"/>
      <c r="H210" s="4"/>
      <c r="I210" s="4"/>
      <c r="J210" s="4"/>
      <c r="K210" s="4"/>
      <c r="L210" s="4"/>
      <c r="M210" s="4"/>
      <c r="N210" s="4"/>
      <c r="O210" s="4"/>
      <c r="P210" s="4"/>
      <c r="Q210" s="4"/>
      <c r="R210" s="13"/>
      <c r="S210" s="13"/>
      <c r="T210" s="18"/>
      <c r="U210" s="4"/>
    </row>
    <row r="211" spans="1:21" ht="15.75" customHeight="1">
      <c r="A211" s="4"/>
      <c r="B211" s="4"/>
      <c r="C211" s="4"/>
      <c r="D211" s="4"/>
      <c r="E211" s="4"/>
      <c r="F211" s="4"/>
      <c r="G211" s="4"/>
      <c r="H211" s="4"/>
      <c r="I211" s="4"/>
      <c r="J211" s="4"/>
      <c r="K211" s="4"/>
      <c r="L211" s="4"/>
      <c r="M211" s="4"/>
      <c r="N211" s="4"/>
      <c r="O211" s="4"/>
      <c r="P211" s="4"/>
      <c r="Q211" s="4"/>
      <c r="R211" s="13"/>
      <c r="S211" s="13"/>
      <c r="T211" s="18"/>
      <c r="U211" s="4"/>
    </row>
    <row r="212" spans="1:21" ht="15.75" customHeight="1">
      <c r="A212" s="4"/>
      <c r="B212" s="4"/>
      <c r="C212" s="4"/>
      <c r="D212" s="4"/>
      <c r="E212" s="4"/>
      <c r="F212" s="4"/>
      <c r="G212" s="4"/>
      <c r="H212" s="4"/>
      <c r="I212" s="4"/>
      <c r="J212" s="4"/>
      <c r="K212" s="4"/>
      <c r="L212" s="4"/>
      <c r="M212" s="4"/>
      <c r="N212" s="4"/>
      <c r="O212" s="4"/>
      <c r="P212" s="4"/>
      <c r="Q212" s="4"/>
      <c r="R212" s="13"/>
      <c r="S212" s="13"/>
      <c r="T212" s="18"/>
      <c r="U212" s="4"/>
    </row>
    <row r="213" spans="1:21" ht="15.75" customHeight="1">
      <c r="A213" s="4"/>
      <c r="B213" s="4"/>
      <c r="C213" s="4"/>
      <c r="D213" s="4"/>
      <c r="E213" s="4"/>
      <c r="F213" s="4"/>
      <c r="G213" s="4"/>
      <c r="H213" s="4"/>
      <c r="I213" s="4"/>
      <c r="J213" s="4"/>
      <c r="K213" s="4"/>
      <c r="L213" s="4"/>
      <c r="M213" s="4"/>
      <c r="N213" s="4"/>
      <c r="O213" s="4"/>
      <c r="P213" s="4"/>
      <c r="Q213" s="4"/>
      <c r="R213" s="13"/>
      <c r="S213" s="13"/>
      <c r="T213" s="18"/>
      <c r="U213" s="4"/>
    </row>
    <row r="214" spans="1:21" ht="15.75" customHeight="1">
      <c r="A214" s="4"/>
      <c r="B214" s="4"/>
      <c r="C214" s="4"/>
      <c r="D214" s="4"/>
      <c r="E214" s="4"/>
      <c r="F214" s="4"/>
      <c r="G214" s="4"/>
      <c r="H214" s="4"/>
      <c r="I214" s="4"/>
      <c r="J214" s="4"/>
      <c r="K214" s="4"/>
      <c r="L214" s="4"/>
      <c r="M214" s="4"/>
      <c r="N214" s="4"/>
      <c r="O214" s="4"/>
      <c r="P214" s="4"/>
      <c r="Q214" s="4"/>
      <c r="R214" s="13"/>
      <c r="S214" s="13"/>
      <c r="T214" s="18"/>
      <c r="U214" s="4"/>
    </row>
    <row r="215" spans="1:21" ht="15.75" customHeight="1">
      <c r="A215" s="4"/>
      <c r="B215" s="4"/>
      <c r="C215" s="4"/>
      <c r="D215" s="4"/>
      <c r="E215" s="4"/>
      <c r="F215" s="4"/>
      <c r="G215" s="4"/>
      <c r="H215" s="4"/>
      <c r="I215" s="4"/>
      <c r="J215" s="4"/>
      <c r="K215" s="4"/>
      <c r="L215" s="4"/>
      <c r="M215" s="4"/>
      <c r="N215" s="4"/>
      <c r="O215" s="4"/>
      <c r="P215" s="4"/>
      <c r="Q215" s="4"/>
      <c r="R215" s="13"/>
      <c r="S215" s="13"/>
      <c r="T215" s="18"/>
      <c r="U215" s="4"/>
    </row>
    <row r="216" spans="1:21" ht="15.75" customHeight="1">
      <c r="A216" s="4"/>
      <c r="B216" s="4"/>
      <c r="C216" s="4"/>
      <c r="D216" s="4"/>
      <c r="E216" s="4"/>
      <c r="F216" s="4"/>
      <c r="G216" s="4"/>
      <c r="H216" s="4"/>
      <c r="I216" s="4"/>
      <c r="J216" s="4"/>
      <c r="K216" s="4"/>
      <c r="L216" s="4"/>
      <c r="M216" s="4"/>
      <c r="N216" s="4"/>
      <c r="O216" s="4"/>
      <c r="P216" s="4"/>
      <c r="Q216" s="4"/>
      <c r="R216" s="13"/>
      <c r="S216" s="13"/>
      <c r="T216" s="18"/>
      <c r="U216" s="4"/>
    </row>
    <row r="217" spans="1:21" ht="15.75" customHeight="1">
      <c r="A217" s="4"/>
      <c r="B217" s="4"/>
      <c r="C217" s="4"/>
      <c r="D217" s="4"/>
      <c r="E217" s="4"/>
      <c r="F217" s="4"/>
      <c r="G217" s="4"/>
      <c r="H217" s="4"/>
      <c r="I217" s="4"/>
      <c r="J217" s="4"/>
      <c r="K217" s="4"/>
      <c r="L217" s="4"/>
      <c r="M217" s="4"/>
      <c r="N217" s="4"/>
      <c r="O217" s="4"/>
      <c r="P217" s="4"/>
      <c r="Q217" s="4"/>
      <c r="R217" s="13"/>
      <c r="S217" s="13"/>
      <c r="T217" s="18"/>
      <c r="U217" s="4"/>
    </row>
    <row r="218" spans="1:21" ht="15.75" customHeight="1">
      <c r="A218" s="4"/>
      <c r="B218" s="4"/>
      <c r="C218" s="4"/>
      <c r="D218" s="4"/>
      <c r="E218" s="4"/>
      <c r="F218" s="4"/>
      <c r="G218" s="4"/>
      <c r="H218" s="4"/>
      <c r="I218" s="4"/>
      <c r="J218" s="4"/>
      <c r="K218" s="4"/>
      <c r="L218" s="4"/>
      <c r="M218" s="4"/>
      <c r="N218" s="4"/>
      <c r="O218" s="4"/>
      <c r="P218" s="4"/>
      <c r="Q218" s="4"/>
      <c r="R218" s="13"/>
      <c r="S218" s="13"/>
      <c r="T218" s="18"/>
      <c r="U218" s="4"/>
    </row>
    <row r="219" spans="1:21" ht="15.75" customHeight="1">
      <c r="A219" s="4"/>
      <c r="B219" s="4"/>
      <c r="C219" s="4"/>
      <c r="D219" s="4"/>
      <c r="E219" s="4"/>
      <c r="F219" s="4"/>
      <c r="G219" s="4"/>
      <c r="H219" s="4"/>
      <c r="I219" s="4"/>
      <c r="J219" s="4"/>
      <c r="K219" s="4"/>
      <c r="L219" s="4"/>
      <c r="M219" s="4"/>
      <c r="N219" s="4"/>
      <c r="O219" s="4"/>
      <c r="P219" s="4"/>
      <c r="Q219" s="4"/>
      <c r="R219" s="13"/>
      <c r="S219" s="13"/>
      <c r="T219" s="18"/>
      <c r="U219" s="4"/>
    </row>
    <row r="220" spans="1:21" ht="15.75" customHeight="1">
      <c r="A220" s="4"/>
      <c r="B220" s="4"/>
      <c r="C220" s="4"/>
      <c r="D220" s="4"/>
      <c r="E220" s="4"/>
      <c r="F220" s="4"/>
      <c r="G220" s="4"/>
      <c r="H220" s="4"/>
      <c r="I220" s="4"/>
      <c r="J220" s="4"/>
      <c r="K220" s="4"/>
      <c r="L220" s="4"/>
      <c r="M220" s="4"/>
      <c r="N220" s="4"/>
      <c r="O220" s="4"/>
      <c r="P220" s="4"/>
      <c r="Q220" s="4"/>
      <c r="R220" s="13"/>
      <c r="S220" s="13"/>
      <c r="T220" s="18"/>
      <c r="U220" s="4"/>
    </row>
    <row r="221" spans="1:21" ht="15.75" customHeight="1">
      <c r="A221" s="4"/>
      <c r="B221" s="4"/>
      <c r="C221" s="4"/>
      <c r="D221" s="4"/>
      <c r="E221" s="4"/>
      <c r="F221" s="4"/>
      <c r="G221" s="4"/>
      <c r="H221" s="4"/>
      <c r="I221" s="4"/>
      <c r="J221" s="4"/>
      <c r="K221" s="4"/>
      <c r="L221" s="4"/>
      <c r="M221" s="4"/>
      <c r="N221" s="4"/>
      <c r="O221" s="4"/>
      <c r="P221" s="4"/>
      <c r="Q221" s="4"/>
      <c r="R221" s="13"/>
      <c r="S221" s="13"/>
      <c r="T221" s="18"/>
      <c r="U221" s="4"/>
    </row>
    <row r="222" spans="1:21" ht="15.75" customHeight="1">
      <c r="A222" s="4"/>
      <c r="B222" s="4"/>
      <c r="C222" s="4"/>
      <c r="D222" s="4"/>
      <c r="E222" s="4"/>
      <c r="F222" s="4"/>
      <c r="G222" s="4"/>
      <c r="H222" s="4"/>
      <c r="I222" s="4"/>
      <c r="J222" s="4"/>
      <c r="K222" s="4"/>
      <c r="L222" s="4"/>
      <c r="M222" s="4"/>
      <c r="N222" s="4"/>
      <c r="O222" s="4"/>
      <c r="P222" s="4"/>
      <c r="Q222" s="4"/>
      <c r="R222" s="13"/>
      <c r="S222" s="13"/>
      <c r="T222" s="18"/>
      <c r="U222" s="4"/>
    </row>
    <row r="223" spans="1:21" ht="15.75" customHeight="1">
      <c r="A223" s="4"/>
      <c r="B223" s="4"/>
      <c r="C223" s="4"/>
      <c r="D223" s="4"/>
      <c r="E223" s="4"/>
      <c r="F223" s="4"/>
      <c r="G223" s="4"/>
      <c r="H223" s="4"/>
      <c r="I223" s="4"/>
      <c r="J223" s="4"/>
      <c r="K223" s="4"/>
      <c r="L223" s="4"/>
      <c r="M223" s="4"/>
      <c r="N223" s="4"/>
      <c r="O223" s="4"/>
      <c r="P223" s="4"/>
      <c r="Q223" s="4"/>
      <c r="R223" s="13"/>
      <c r="S223" s="13"/>
      <c r="T223" s="18"/>
      <c r="U223" s="4"/>
    </row>
    <row r="224" spans="1:21" ht="15.75" customHeight="1">
      <c r="A224" s="4"/>
      <c r="B224" s="4"/>
      <c r="C224" s="4"/>
      <c r="D224" s="4"/>
      <c r="E224" s="4"/>
      <c r="F224" s="4"/>
      <c r="G224" s="4"/>
      <c r="H224" s="4"/>
      <c r="I224" s="4"/>
      <c r="J224" s="4"/>
      <c r="K224" s="4"/>
      <c r="L224" s="4"/>
      <c r="M224" s="4"/>
      <c r="N224" s="4"/>
      <c r="O224" s="4"/>
      <c r="P224" s="4"/>
      <c r="Q224" s="4"/>
      <c r="R224" s="13"/>
      <c r="S224" s="13"/>
      <c r="T224" s="18"/>
      <c r="U224" s="4"/>
    </row>
    <row r="225" spans="1:21" ht="15.75" customHeight="1">
      <c r="A225" s="4"/>
      <c r="B225" s="4"/>
      <c r="C225" s="4"/>
      <c r="D225" s="4"/>
      <c r="E225" s="4"/>
      <c r="F225" s="4"/>
      <c r="G225" s="4"/>
      <c r="H225" s="4"/>
      <c r="I225" s="4"/>
      <c r="J225" s="4"/>
      <c r="K225" s="4"/>
      <c r="L225" s="4"/>
      <c r="M225" s="4"/>
      <c r="N225" s="4"/>
      <c r="O225" s="4"/>
      <c r="P225" s="4"/>
      <c r="Q225" s="4"/>
      <c r="R225" s="13"/>
      <c r="S225" s="13"/>
      <c r="T225" s="18"/>
      <c r="U225" s="4"/>
    </row>
    <row r="226" spans="1:21" ht="15.75" customHeight="1">
      <c r="A226" s="4"/>
      <c r="B226" s="4"/>
      <c r="C226" s="4"/>
      <c r="D226" s="4"/>
      <c r="E226" s="4"/>
      <c r="F226" s="4"/>
      <c r="G226" s="4"/>
      <c r="H226" s="4"/>
      <c r="I226" s="4"/>
      <c r="J226" s="4"/>
      <c r="K226" s="4"/>
      <c r="L226" s="4"/>
      <c r="M226" s="4"/>
      <c r="N226" s="4"/>
      <c r="O226" s="4"/>
      <c r="P226" s="4"/>
      <c r="Q226" s="4"/>
      <c r="R226" s="13"/>
      <c r="S226" s="13"/>
      <c r="T226" s="18"/>
      <c r="U226" s="4"/>
    </row>
    <row r="227" spans="1:21" ht="15.75" customHeight="1">
      <c r="A227" s="4"/>
      <c r="B227" s="4"/>
      <c r="C227" s="4"/>
      <c r="D227" s="4"/>
      <c r="E227" s="4"/>
      <c r="F227" s="4"/>
      <c r="G227" s="4"/>
      <c r="H227" s="4"/>
      <c r="I227" s="4"/>
      <c r="J227" s="4"/>
      <c r="K227" s="4"/>
      <c r="L227" s="4"/>
      <c r="M227" s="4"/>
      <c r="N227" s="4"/>
      <c r="O227" s="4"/>
      <c r="P227" s="4"/>
      <c r="Q227" s="4"/>
      <c r="R227" s="13"/>
      <c r="S227" s="13"/>
      <c r="T227" s="18"/>
      <c r="U227" s="4"/>
    </row>
    <row r="228" spans="1:21" ht="15.75" customHeight="1">
      <c r="A228" s="4"/>
      <c r="B228" s="4"/>
      <c r="C228" s="4"/>
      <c r="D228" s="4"/>
      <c r="E228" s="4"/>
      <c r="F228" s="4"/>
      <c r="G228" s="4"/>
      <c r="H228" s="4"/>
      <c r="I228" s="4"/>
      <c r="J228" s="4"/>
      <c r="K228" s="4"/>
      <c r="L228" s="4"/>
      <c r="M228" s="4"/>
      <c r="N228" s="4"/>
      <c r="O228" s="4"/>
      <c r="P228" s="4"/>
      <c r="Q228" s="4"/>
      <c r="R228" s="13"/>
      <c r="S228" s="13"/>
      <c r="T228" s="18"/>
      <c r="U228" s="4"/>
    </row>
    <row r="229" spans="1:21" ht="15.75" customHeight="1">
      <c r="A229" s="4"/>
      <c r="B229" s="4"/>
      <c r="C229" s="4"/>
      <c r="D229" s="4"/>
      <c r="E229" s="4"/>
      <c r="F229" s="4"/>
      <c r="G229" s="4"/>
      <c r="H229" s="4"/>
      <c r="I229" s="4"/>
      <c r="J229" s="4"/>
      <c r="K229" s="4"/>
      <c r="L229" s="4"/>
      <c r="M229" s="4"/>
      <c r="N229" s="4"/>
      <c r="O229" s="4"/>
      <c r="P229" s="4"/>
      <c r="Q229" s="4"/>
      <c r="R229" s="13"/>
      <c r="S229" s="13"/>
      <c r="T229" s="18"/>
      <c r="U229" s="4"/>
    </row>
    <row r="230" spans="1:21" ht="15.75" customHeight="1">
      <c r="A230" s="4"/>
      <c r="B230" s="4"/>
      <c r="C230" s="4"/>
      <c r="D230" s="4"/>
      <c r="E230" s="4"/>
      <c r="F230" s="4"/>
      <c r="G230" s="4"/>
      <c r="H230" s="4"/>
      <c r="I230" s="4"/>
      <c r="J230" s="4"/>
      <c r="K230" s="4"/>
      <c r="L230" s="4"/>
      <c r="M230" s="4"/>
      <c r="N230" s="4"/>
      <c r="O230" s="4"/>
      <c r="P230" s="4"/>
      <c r="Q230" s="4"/>
      <c r="R230" s="13"/>
      <c r="S230" s="13"/>
      <c r="T230" s="18"/>
      <c r="U230" s="4"/>
    </row>
    <row r="231" spans="1:21" ht="15.75" customHeight="1">
      <c r="A231" s="4"/>
      <c r="B231" s="4"/>
      <c r="C231" s="4"/>
      <c r="D231" s="4"/>
      <c r="E231" s="4"/>
      <c r="F231" s="4"/>
      <c r="G231" s="4"/>
      <c r="H231" s="4"/>
      <c r="I231" s="4"/>
      <c r="J231" s="4"/>
      <c r="K231" s="4"/>
      <c r="L231" s="4"/>
      <c r="M231" s="4"/>
      <c r="N231" s="4"/>
      <c r="O231" s="4"/>
      <c r="P231" s="4"/>
      <c r="Q231" s="4"/>
      <c r="R231" s="13"/>
      <c r="S231" s="13"/>
      <c r="T231" s="18"/>
      <c r="U231" s="4"/>
    </row>
    <row r="232" spans="1:21" ht="15.75" customHeight="1">
      <c r="A232" s="4"/>
      <c r="B232" s="4"/>
      <c r="C232" s="4"/>
      <c r="D232" s="4"/>
      <c r="E232" s="4"/>
      <c r="F232" s="4"/>
      <c r="G232" s="4"/>
      <c r="H232" s="4"/>
      <c r="I232" s="4"/>
      <c r="J232" s="4"/>
      <c r="K232" s="4"/>
      <c r="L232" s="4"/>
      <c r="M232" s="4"/>
      <c r="N232" s="4"/>
      <c r="O232" s="4"/>
      <c r="P232" s="4"/>
      <c r="Q232" s="4"/>
      <c r="R232" s="13"/>
      <c r="S232" s="13"/>
      <c r="T232" s="18"/>
      <c r="U232" s="4"/>
    </row>
    <row r="233" spans="1:21" ht="15.75" customHeight="1"/>
    <row r="234" spans="1:21" ht="15.75" customHeight="1"/>
    <row r="235" spans="1:21" ht="15.75" customHeight="1"/>
    <row r="236" spans="1:21" ht="15.75" customHeight="1"/>
    <row r="237" spans="1:21" ht="15.75" customHeight="1"/>
    <row r="238" spans="1:21" ht="15.75" customHeight="1"/>
    <row r="239" spans="1:21" ht="15.75" customHeight="1"/>
    <row r="240" spans="1:21"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sheetData>
  <autoFilter ref="R4:AK10" xr:uid="{00000000-0009-0000-0000-000006000000}">
    <filterColumn colId="4" showButton="0"/>
    <filterColumn colId="5" showButton="0"/>
    <filterColumn colId="6" showButton="0"/>
    <filterColumn colId="7" showButton="0"/>
    <filterColumn colId="9" showButton="0"/>
    <filterColumn colId="10" showButton="0"/>
    <filterColumn colId="11" showButton="0"/>
    <filterColumn colId="12" showButton="0"/>
    <filterColumn colId="14" showButton="0"/>
    <filterColumn colId="15" showButton="0"/>
    <filterColumn colId="16" showButton="0"/>
    <filterColumn colId="17" showButton="0"/>
    <filterColumn colId="18" showButton="0"/>
  </autoFilter>
  <mergeCells count="51">
    <mergeCell ref="CH4:CL4"/>
    <mergeCell ref="CM4:CQ4"/>
    <mergeCell ref="CH6:CL6"/>
    <mergeCell ref="CM6:CQ6"/>
    <mergeCell ref="BR4:BV4"/>
    <mergeCell ref="BW4:CA4"/>
    <mergeCell ref="CB4:CG4"/>
    <mergeCell ref="BR6:BV6"/>
    <mergeCell ref="BW6:CA6"/>
    <mergeCell ref="CB6:CG6"/>
    <mergeCell ref="O1:P1"/>
    <mergeCell ref="O2:P2"/>
    <mergeCell ref="O3:P3"/>
    <mergeCell ref="O4:P4"/>
    <mergeCell ref="AQ4:AU4"/>
    <mergeCell ref="AA4:AE4"/>
    <mergeCell ref="AF4:AK4"/>
    <mergeCell ref="AL4:AP4"/>
    <mergeCell ref="G20:I20"/>
    <mergeCell ref="K20:M20"/>
    <mergeCell ref="O20:P20"/>
    <mergeCell ref="V6:Z6"/>
    <mergeCell ref="G19:I19"/>
    <mergeCell ref="K19:M19"/>
    <mergeCell ref="O19:P19"/>
    <mergeCell ref="H7:I7"/>
    <mergeCell ref="L7:M7"/>
    <mergeCell ref="N6:O6"/>
    <mergeCell ref="R6:S6"/>
    <mergeCell ref="CR4:CW4"/>
    <mergeCell ref="CR6:CW6"/>
    <mergeCell ref="R5:S5"/>
    <mergeCell ref="V4:Z4"/>
    <mergeCell ref="AV4:BA4"/>
    <mergeCell ref="AL6:AP6"/>
    <mergeCell ref="AQ6:AU6"/>
    <mergeCell ref="AA6:AE6"/>
    <mergeCell ref="AF6:AK6"/>
    <mergeCell ref="BG4:BK4"/>
    <mergeCell ref="BL4:BQ4"/>
    <mergeCell ref="BG6:BK6"/>
    <mergeCell ref="BL6:BQ6"/>
    <mergeCell ref="AV6:BA6"/>
    <mergeCell ref="BB4:BF4"/>
    <mergeCell ref="BB6:BF6"/>
    <mergeCell ref="CX4:DB4"/>
    <mergeCell ref="DC4:DG4"/>
    <mergeCell ref="DH4:DM4"/>
    <mergeCell ref="CX6:DB6"/>
    <mergeCell ref="DC6:DG6"/>
    <mergeCell ref="DH6:DM6"/>
  </mergeCells>
  <conditionalFormatting sqref="AE10 AA10 AM10 AJ11:AJ18 AH9:AI18 Z9:Z18">
    <cfRule type="cellIs" dxfId="807" priority="255" operator="equal">
      <formula>"100%"</formula>
    </cfRule>
  </conditionalFormatting>
  <conditionalFormatting sqref="AE10 AA10 AM10 AJ11:AJ18 AH9:AI18 Z9:Z18">
    <cfRule type="cellIs" dxfId="806" priority="256" operator="between">
      <formula>"80%"</formula>
      <formula>"99%"</formula>
    </cfRule>
  </conditionalFormatting>
  <conditionalFormatting sqref="AE10 AA10 AM10 AH9:AI18 Z9:Z18">
    <cfRule type="cellIs" dxfId="805" priority="257" operator="between">
      <formula>"40%"</formula>
      <formula>"50%"</formula>
    </cfRule>
  </conditionalFormatting>
  <conditionalFormatting sqref="AE10 AA10 AM10 AH9:AI18 Z9:Z18">
    <cfRule type="cellIs" dxfId="804" priority="258" operator="between">
      <formula>"0%"</formula>
      <formula>"39%"</formula>
    </cfRule>
  </conditionalFormatting>
  <conditionalFormatting sqref="AJ11:AJ18">
    <cfRule type="cellIs" dxfId="803" priority="263" operator="equal">
      <formula>"Cerrado"</formula>
    </cfRule>
  </conditionalFormatting>
  <conditionalFormatting sqref="AJ11:AJ18">
    <cfRule type="cellIs" dxfId="802" priority="264" operator="equal">
      <formula>"CA"</formula>
    </cfRule>
  </conditionalFormatting>
  <conditionalFormatting sqref="AJ11:AJ18">
    <cfRule type="cellIs" dxfId="801" priority="265" operator="equal">
      <formula>"CM"</formula>
    </cfRule>
  </conditionalFormatting>
  <conditionalFormatting sqref="AZ11:AZ13 AJ9:AJ18 BP10:BP14">
    <cfRule type="cellIs" dxfId="800" priority="266" operator="equal">
      <formula>"CB"</formula>
    </cfRule>
  </conditionalFormatting>
  <conditionalFormatting sqref="AH8:AK8">
    <cfRule type="cellIs" dxfId="799" priority="252" operator="equal">
      <formula>"EN PROCESO"</formula>
    </cfRule>
  </conditionalFormatting>
  <conditionalFormatting sqref="AH8:AK8">
    <cfRule type="cellIs" dxfId="798" priority="253" operator="equal">
      <formula>"CERRADO"</formula>
    </cfRule>
  </conditionalFormatting>
  <conditionalFormatting sqref="AH8:AK8">
    <cfRule type="cellIs" dxfId="797" priority="254" operator="equal">
      <formula>"SIN INICIAR"</formula>
    </cfRule>
  </conditionalFormatting>
  <conditionalFormatting sqref="AH10 AE10 AA10 AM10">
    <cfRule type="cellIs" dxfId="796" priority="230" operator="between">
      <formula>"30%"</formula>
      <formula>"79%"</formula>
    </cfRule>
  </conditionalFormatting>
  <conditionalFormatting sqref="AH10 AE10 AA10 AM10">
    <cfRule type="cellIs" dxfId="795" priority="231" operator="between">
      <formula>"0%"</formula>
      <formula>"29%"</formula>
    </cfRule>
  </conditionalFormatting>
  <conditionalFormatting sqref="AJ9:AJ10 AZ11:AZ13 BP10:BP14">
    <cfRule type="cellIs" dxfId="794" priority="186" operator="equal">
      <formula>"Cerrado"</formula>
    </cfRule>
  </conditionalFormatting>
  <conditionalFormatting sqref="AJ9:AJ10 AZ11:AZ13 BP10:BP14">
    <cfRule type="cellIs" dxfId="793" priority="187" operator="equal">
      <formula>"CA"</formula>
    </cfRule>
  </conditionalFormatting>
  <conditionalFormatting sqref="AJ9:AJ10 AZ11:AZ13 BP10:BP14">
    <cfRule type="cellIs" dxfId="792" priority="188" operator="equal">
      <formula>"CM"</formula>
    </cfRule>
  </conditionalFormatting>
  <conditionalFormatting sqref="AX8:BA8">
    <cfRule type="cellIs" dxfId="791" priority="183" operator="equal">
      <formula>"EN PROCESO"</formula>
    </cfRule>
  </conditionalFormatting>
  <conditionalFormatting sqref="AX8:BA8">
    <cfRule type="cellIs" dxfId="790" priority="184" operator="equal">
      <formula>"CERRADO"</formula>
    </cfRule>
  </conditionalFormatting>
  <conditionalFormatting sqref="AX8:BA8">
    <cfRule type="cellIs" dxfId="789" priority="185" operator="equal">
      <formula>"SIN INICIAR"</formula>
    </cfRule>
  </conditionalFormatting>
  <conditionalFormatting sqref="AZ10">
    <cfRule type="cellIs" dxfId="788" priority="157" operator="equal">
      <formula>"Cerrado"</formula>
    </cfRule>
  </conditionalFormatting>
  <conditionalFormatting sqref="AZ10">
    <cfRule type="cellIs" dxfId="787" priority="160" operator="equal">
      <formula>"CB"</formula>
    </cfRule>
  </conditionalFormatting>
  <conditionalFormatting sqref="AZ10">
    <cfRule type="cellIs" dxfId="786" priority="158" operator="equal">
      <formula>"CA"</formula>
    </cfRule>
  </conditionalFormatting>
  <conditionalFormatting sqref="AZ10">
    <cfRule type="cellIs" dxfId="785" priority="159" operator="equal">
      <formula>"CM"</formula>
    </cfRule>
  </conditionalFormatting>
  <conditionalFormatting sqref="AZ14:AZ17">
    <cfRule type="cellIs" dxfId="784" priority="165" operator="equal">
      <formula>"Cerrado"</formula>
    </cfRule>
  </conditionalFormatting>
  <conditionalFormatting sqref="AZ14:AZ17">
    <cfRule type="cellIs" dxfId="783" priority="168" operator="equal">
      <formula>"CB"</formula>
    </cfRule>
  </conditionalFormatting>
  <conditionalFormatting sqref="AZ14:AZ17">
    <cfRule type="cellIs" dxfId="782" priority="166" operator="equal">
      <formula>"CA"</formula>
    </cfRule>
  </conditionalFormatting>
  <conditionalFormatting sqref="AZ14:AZ17">
    <cfRule type="cellIs" dxfId="781" priority="167" operator="equal">
      <formula>"CM"</formula>
    </cfRule>
  </conditionalFormatting>
  <conditionalFormatting sqref="BP9">
    <cfRule type="cellIs" dxfId="780" priority="145" operator="equal">
      <formula>"Cerrado"</formula>
    </cfRule>
  </conditionalFormatting>
  <conditionalFormatting sqref="BP9">
    <cfRule type="cellIs" dxfId="779" priority="146" operator="equal">
      <formula>"CA"</formula>
    </cfRule>
  </conditionalFormatting>
  <conditionalFormatting sqref="BP9">
    <cfRule type="cellIs" dxfId="778" priority="147" operator="equal">
      <formula>"CM"</formula>
    </cfRule>
  </conditionalFormatting>
  <conditionalFormatting sqref="BP9">
    <cfRule type="cellIs" dxfId="777" priority="148" operator="equal">
      <formula>"CB"</formula>
    </cfRule>
  </conditionalFormatting>
  <conditionalFormatting sqref="BN8:BQ8">
    <cfRule type="cellIs" dxfId="776" priority="142" operator="equal">
      <formula>"EN PROCESO"</formula>
    </cfRule>
  </conditionalFormatting>
  <conditionalFormatting sqref="BN8:BQ8">
    <cfRule type="cellIs" dxfId="775" priority="143" operator="equal">
      <formula>"CERRADO"</formula>
    </cfRule>
  </conditionalFormatting>
  <conditionalFormatting sqref="BN8:BQ8">
    <cfRule type="cellIs" dxfId="774" priority="144" operator="equal">
      <formula>"SIN INICIAR"</formula>
    </cfRule>
  </conditionalFormatting>
  <conditionalFormatting sqref="BS9">
    <cfRule type="cellIs" dxfId="773" priority="124" operator="equal">
      <formula>"100%"</formula>
    </cfRule>
  </conditionalFormatting>
  <conditionalFormatting sqref="BS9">
    <cfRule type="cellIs" dxfId="772" priority="125" operator="between">
      <formula>"80%"</formula>
      <formula>"99%"</formula>
    </cfRule>
  </conditionalFormatting>
  <conditionalFormatting sqref="BS9">
    <cfRule type="cellIs" dxfId="771" priority="126" operator="between">
      <formula>"40%"</formula>
      <formula>"50%"</formula>
    </cfRule>
  </conditionalFormatting>
  <conditionalFormatting sqref="BS9">
    <cfRule type="cellIs" dxfId="770" priority="127" operator="between">
      <formula>"0%"</formula>
      <formula>"39%"</formula>
    </cfRule>
  </conditionalFormatting>
  <conditionalFormatting sqref="BS9">
    <cfRule type="cellIs" dxfId="769" priority="128" operator="between">
      <formula>"30%"</formula>
      <formula>"79%"</formula>
    </cfRule>
  </conditionalFormatting>
  <conditionalFormatting sqref="BS9">
    <cfRule type="cellIs" dxfId="768" priority="129" operator="between">
      <formula>"0%"</formula>
      <formula>"29%"</formula>
    </cfRule>
  </conditionalFormatting>
  <conditionalFormatting sqref="BV9">
    <cfRule type="cellIs" dxfId="767" priority="118" operator="equal">
      <formula>"100%"</formula>
    </cfRule>
  </conditionalFormatting>
  <conditionalFormatting sqref="BV9">
    <cfRule type="cellIs" dxfId="766" priority="119" operator="between">
      <formula>"80%"</formula>
      <formula>"99%"</formula>
    </cfRule>
  </conditionalFormatting>
  <conditionalFormatting sqref="BV9">
    <cfRule type="cellIs" dxfId="765" priority="120" operator="between">
      <formula>"40%"</formula>
      <formula>"50%"</formula>
    </cfRule>
  </conditionalFormatting>
  <conditionalFormatting sqref="BV9">
    <cfRule type="cellIs" dxfId="764" priority="121" operator="between">
      <formula>"0%"</formula>
      <formula>"39%"</formula>
    </cfRule>
  </conditionalFormatting>
  <conditionalFormatting sqref="BV9">
    <cfRule type="cellIs" dxfId="763" priority="122" operator="between">
      <formula>"30%"</formula>
      <formula>"79%"</formula>
    </cfRule>
  </conditionalFormatting>
  <conditionalFormatting sqref="BV9">
    <cfRule type="cellIs" dxfId="762" priority="123" operator="between">
      <formula>"0%"</formula>
      <formula>"29%"</formula>
    </cfRule>
  </conditionalFormatting>
  <conditionalFormatting sqref="BU9">
    <cfRule type="cellIs" dxfId="761" priority="112" operator="equal">
      <formula>"100%"</formula>
    </cfRule>
  </conditionalFormatting>
  <conditionalFormatting sqref="BU9">
    <cfRule type="cellIs" dxfId="760" priority="113" operator="between">
      <formula>"80%"</formula>
      <formula>"99%"</formula>
    </cfRule>
  </conditionalFormatting>
  <conditionalFormatting sqref="BU9">
    <cfRule type="cellIs" dxfId="759" priority="114" operator="between">
      <formula>"40%"</formula>
      <formula>"50%"</formula>
    </cfRule>
  </conditionalFormatting>
  <conditionalFormatting sqref="BU9">
    <cfRule type="cellIs" dxfId="758" priority="115" operator="between">
      <formula>"0%"</formula>
      <formula>"39%"</formula>
    </cfRule>
  </conditionalFormatting>
  <conditionalFormatting sqref="BU9">
    <cfRule type="cellIs" dxfId="757" priority="116" operator="between">
      <formula>"30%"</formula>
      <formula>"79%"</formula>
    </cfRule>
  </conditionalFormatting>
  <conditionalFormatting sqref="BU9">
    <cfRule type="cellIs" dxfId="756" priority="117" operator="between">
      <formula>"0%"</formula>
      <formula>"29%"</formula>
    </cfRule>
  </conditionalFormatting>
  <conditionalFormatting sqref="CD8:CG8">
    <cfRule type="cellIs" dxfId="755" priority="109" operator="equal">
      <formula>"EN PROCESO"</formula>
    </cfRule>
  </conditionalFormatting>
  <conditionalFormatting sqref="CD8:CG8">
    <cfRule type="cellIs" dxfId="754" priority="110" operator="equal">
      <formula>"CERRADO"</formula>
    </cfRule>
  </conditionalFormatting>
  <conditionalFormatting sqref="CD8:CG8">
    <cfRule type="cellIs" dxfId="753" priority="111" operator="equal">
      <formula>"SIN INICIAR"</formula>
    </cfRule>
  </conditionalFormatting>
  <conditionalFormatting sqref="CF12">
    <cfRule type="cellIs" dxfId="752" priority="76" operator="equal">
      <formula>"CB"</formula>
    </cfRule>
  </conditionalFormatting>
  <conditionalFormatting sqref="CF12">
    <cfRule type="cellIs" dxfId="751" priority="73" operator="equal">
      <formula>"Cerrado"</formula>
    </cfRule>
  </conditionalFormatting>
  <conditionalFormatting sqref="CF12">
    <cfRule type="cellIs" dxfId="750" priority="74" operator="equal">
      <formula>"CA"</formula>
    </cfRule>
  </conditionalFormatting>
  <conditionalFormatting sqref="CF12">
    <cfRule type="cellIs" dxfId="749" priority="75" operator="equal">
      <formula>"CM"</formula>
    </cfRule>
  </conditionalFormatting>
  <conditionalFormatting sqref="CF10">
    <cfRule type="cellIs" dxfId="748" priority="100" operator="equal">
      <formula>"CB"</formula>
    </cfRule>
  </conditionalFormatting>
  <conditionalFormatting sqref="CF10">
    <cfRule type="cellIs" dxfId="747" priority="97" operator="equal">
      <formula>"Cerrado"</formula>
    </cfRule>
  </conditionalFormatting>
  <conditionalFormatting sqref="CF10">
    <cfRule type="cellIs" dxfId="746" priority="98" operator="equal">
      <formula>"CA"</formula>
    </cfRule>
  </conditionalFormatting>
  <conditionalFormatting sqref="CF10">
    <cfRule type="cellIs" dxfId="745" priority="99" operator="equal">
      <formula>"CM"</formula>
    </cfRule>
  </conditionalFormatting>
  <conditionalFormatting sqref="CF11">
    <cfRule type="cellIs" dxfId="744" priority="92" operator="equal">
      <formula>"CB"</formula>
    </cfRule>
  </conditionalFormatting>
  <conditionalFormatting sqref="CF11">
    <cfRule type="cellIs" dxfId="743" priority="89" operator="equal">
      <formula>"Cerrado"</formula>
    </cfRule>
  </conditionalFormatting>
  <conditionalFormatting sqref="CF11">
    <cfRule type="cellIs" dxfId="742" priority="90" operator="equal">
      <formula>"CA"</formula>
    </cfRule>
  </conditionalFormatting>
  <conditionalFormatting sqref="CF11">
    <cfRule type="cellIs" dxfId="741" priority="91" operator="equal">
      <formula>"CM"</formula>
    </cfRule>
  </conditionalFormatting>
  <conditionalFormatting sqref="CF13">
    <cfRule type="cellIs" dxfId="740" priority="61" operator="equal">
      <formula>"Cerrado"</formula>
    </cfRule>
  </conditionalFormatting>
  <conditionalFormatting sqref="CF13">
    <cfRule type="cellIs" dxfId="739" priority="64" operator="equal">
      <formula>"CB"</formula>
    </cfRule>
  </conditionalFormatting>
  <conditionalFormatting sqref="CF13">
    <cfRule type="cellIs" dxfId="738" priority="62" operator="equal">
      <formula>"CA"</formula>
    </cfRule>
  </conditionalFormatting>
  <conditionalFormatting sqref="CF13">
    <cfRule type="cellIs" dxfId="737" priority="63" operator="equal">
      <formula>"CM"</formula>
    </cfRule>
  </conditionalFormatting>
  <conditionalFormatting sqref="CI9">
    <cfRule type="cellIs" dxfId="736" priority="55" operator="equal">
      <formula>"100%"</formula>
    </cfRule>
  </conditionalFormatting>
  <conditionalFormatting sqref="CI9">
    <cfRule type="cellIs" dxfId="735" priority="56" operator="between">
      <formula>"80%"</formula>
      <formula>"99%"</formula>
    </cfRule>
  </conditionalFormatting>
  <conditionalFormatting sqref="CI9">
    <cfRule type="cellIs" dxfId="734" priority="57" operator="between">
      <formula>"40%"</formula>
      <formula>"50%"</formula>
    </cfRule>
  </conditionalFormatting>
  <conditionalFormatting sqref="CI9">
    <cfRule type="cellIs" dxfId="733" priority="58" operator="between">
      <formula>"0%"</formula>
      <formula>"39%"</formula>
    </cfRule>
  </conditionalFormatting>
  <conditionalFormatting sqref="CI9">
    <cfRule type="cellIs" dxfId="732" priority="59" operator="between">
      <formula>"30%"</formula>
      <formula>"79%"</formula>
    </cfRule>
  </conditionalFormatting>
  <conditionalFormatting sqref="CI9">
    <cfRule type="cellIs" dxfId="731" priority="60" operator="between">
      <formula>"0%"</formula>
      <formula>"29%"</formula>
    </cfRule>
  </conditionalFormatting>
  <conditionalFormatting sqref="CL9">
    <cfRule type="cellIs" dxfId="730" priority="49" operator="equal">
      <formula>"100%"</formula>
    </cfRule>
  </conditionalFormatting>
  <conditionalFormatting sqref="CL9">
    <cfRule type="cellIs" dxfId="729" priority="50" operator="between">
      <formula>"80%"</formula>
      <formula>"99%"</formula>
    </cfRule>
  </conditionalFormatting>
  <conditionalFormatting sqref="CL9">
    <cfRule type="cellIs" dxfId="728" priority="51" operator="between">
      <formula>"40%"</formula>
      <formula>"50%"</formula>
    </cfRule>
  </conditionalFormatting>
  <conditionalFormatting sqref="CL9">
    <cfRule type="cellIs" dxfId="727" priority="52" operator="between">
      <formula>"0%"</formula>
      <formula>"39%"</formula>
    </cfRule>
  </conditionalFormatting>
  <conditionalFormatting sqref="CL9">
    <cfRule type="cellIs" dxfId="726" priority="53" operator="between">
      <formula>"30%"</formula>
      <formula>"79%"</formula>
    </cfRule>
  </conditionalFormatting>
  <conditionalFormatting sqref="CL9">
    <cfRule type="cellIs" dxfId="725" priority="54" operator="between">
      <formula>"0%"</formula>
      <formula>"29%"</formula>
    </cfRule>
  </conditionalFormatting>
  <conditionalFormatting sqref="CK9">
    <cfRule type="cellIs" dxfId="724" priority="43" operator="equal">
      <formula>"100%"</formula>
    </cfRule>
  </conditionalFormatting>
  <conditionalFormatting sqref="CK9">
    <cfRule type="cellIs" dxfId="723" priority="44" operator="between">
      <formula>"80%"</formula>
      <formula>"99%"</formula>
    </cfRule>
  </conditionalFormatting>
  <conditionalFormatting sqref="CK9">
    <cfRule type="cellIs" dxfId="722" priority="45" operator="between">
      <formula>"40%"</formula>
      <formula>"50%"</formula>
    </cfRule>
  </conditionalFormatting>
  <conditionalFormatting sqref="CK9">
    <cfRule type="cellIs" dxfId="721" priority="46" operator="between">
      <formula>"0%"</formula>
      <formula>"39%"</formula>
    </cfRule>
  </conditionalFormatting>
  <conditionalFormatting sqref="CK9">
    <cfRule type="cellIs" dxfId="720" priority="47" operator="between">
      <formula>"30%"</formula>
      <formula>"79%"</formula>
    </cfRule>
  </conditionalFormatting>
  <conditionalFormatting sqref="CK9">
    <cfRule type="cellIs" dxfId="719" priority="48" operator="between">
      <formula>"0%"</formula>
      <formula>"29%"</formula>
    </cfRule>
  </conditionalFormatting>
  <conditionalFormatting sqref="CT8:CW8">
    <cfRule type="cellIs" dxfId="718" priority="40" operator="equal">
      <formula>"EN PROCESO"</formula>
    </cfRule>
  </conditionalFormatting>
  <conditionalFormatting sqref="CT8:CW8">
    <cfRule type="cellIs" dxfId="717" priority="41" operator="equal">
      <formula>"CERRADO"</formula>
    </cfRule>
  </conditionalFormatting>
  <conditionalFormatting sqref="CT8:CW8">
    <cfRule type="cellIs" dxfId="716" priority="42" operator="equal">
      <formula>"SIN INICIAR"</formula>
    </cfRule>
  </conditionalFormatting>
  <conditionalFormatting sqref="CV12">
    <cfRule type="cellIs" dxfId="715" priority="31" operator="equal">
      <formula>"CB"</formula>
    </cfRule>
  </conditionalFormatting>
  <conditionalFormatting sqref="CV12">
    <cfRule type="cellIs" dxfId="714" priority="28" operator="equal">
      <formula>"Cerrado"</formula>
    </cfRule>
  </conditionalFormatting>
  <conditionalFormatting sqref="CV12">
    <cfRule type="cellIs" dxfId="713" priority="29" operator="equal">
      <formula>"CA"</formula>
    </cfRule>
  </conditionalFormatting>
  <conditionalFormatting sqref="CV12">
    <cfRule type="cellIs" dxfId="712" priority="30" operator="equal">
      <formula>"CM"</formula>
    </cfRule>
  </conditionalFormatting>
  <conditionalFormatting sqref="CV10">
    <cfRule type="cellIs" dxfId="711" priority="39" operator="equal">
      <formula>"CB"</formula>
    </cfRule>
  </conditionalFormatting>
  <conditionalFormatting sqref="CV10">
    <cfRule type="cellIs" dxfId="710" priority="36" operator="equal">
      <formula>"Cerrado"</formula>
    </cfRule>
  </conditionalFormatting>
  <conditionalFormatting sqref="CV10">
    <cfRule type="cellIs" dxfId="709" priority="37" operator="equal">
      <formula>"CA"</formula>
    </cfRule>
  </conditionalFormatting>
  <conditionalFormatting sqref="CV10">
    <cfRule type="cellIs" dxfId="708" priority="38" operator="equal">
      <formula>"CM"</formula>
    </cfRule>
  </conditionalFormatting>
  <conditionalFormatting sqref="CV11">
    <cfRule type="cellIs" dxfId="707" priority="35" operator="equal">
      <formula>"CB"</formula>
    </cfRule>
  </conditionalFormatting>
  <conditionalFormatting sqref="CV11">
    <cfRule type="cellIs" dxfId="706" priority="32" operator="equal">
      <formula>"Cerrado"</formula>
    </cfRule>
  </conditionalFormatting>
  <conditionalFormatting sqref="CV11">
    <cfRule type="cellIs" dxfId="705" priority="33" operator="equal">
      <formula>"CA"</formula>
    </cfRule>
  </conditionalFormatting>
  <conditionalFormatting sqref="CV11">
    <cfRule type="cellIs" dxfId="704" priority="34" operator="equal">
      <formula>"CM"</formula>
    </cfRule>
  </conditionalFormatting>
  <conditionalFormatting sqref="CV13">
    <cfRule type="cellIs" dxfId="703" priority="20" operator="equal">
      <formula>"Cerrado"</formula>
    </cfRule>
  </conditionalFormatting>
  <conditionalFormatting sqref="CV13">
    <cfRule type="cellIs" dxfId="702" priority="23" operator="equal">
      <formula>"CB"</formula>
    </cfRule>
  </conditionalFormatting>
  <conditionalFormatting sqref="CV13">
    <cfRule type="cellIs" dxfId="701" priority="21" operator="equal">
      <formula>"CA"</formula>
    </cfRule>
  </conditionalFormatting>
  <conditionalFormatting sqref="CV13">
    <cfRule type="cellIs" dxfId="700" priority="22" operator="equal">
      <formula>"CM"</formula>
    </cfRule>
  </conditionalFormatting>
  <conditionalFormatting sqref="DJ8:DM8">
    <cfRule type="cellIs" dxfId="699" priority="17" operator="equal">
      <formula>"EN PROCESO"</formula>
    </cfRule>
  </conditionalFormatting>
  <conditionalFormatting sqref="DJ8:DM8">
    <cfRule type="cellIs" dxfId="698" priority="18" operator="equal">
      <formula>"CERRADO"</formula>
    </cfRule>
  </conditionalFormatting>
  <conditionalFormatting sqref="DJ8:DM8">
    <cfRule type="cellIs" dxfId="697" priority="19" operator="equal">
      <formula>"SIN INICIAR"</formula>
    </cfRule>
  </conditionalFormatting>
  <conditionalFormatting sqref="DL12">
    <cfRule type="cellIs" dxfId="696" priority="8" operator="equal">
      <formula>"CB"</formula>
    </cfRule>
  </conditionalFormatting>
  <conditionalFormatting sqref="DL12">
    <cfRule type="cellIs" dxfId="695" priority="5" operator="equal">
      <formula>"Cerrado"</formula>
    </cfRule>
  </conditionalFormatting>
  <conditionalFormatting sqref="DL12">
    <cfRule type="cellIs" dxfId="694" priority="6" operator="equal">
      <formula>"CA"</formula>
    </cfRule>
  </conditionalFormatting>
  <conditionalFormatting sqref="DL12">
    <cfRule type="cellIs" dxfId="693" priority="7" operator="equal">
      <formula>"CM"</formula>
    </cfRule>
  </conditionalFormatting>
  <conditionalFormatting sqref="DL10">
    <cfRule type="cellIs" dxfId="692" priority="16" operator="equal">
      <formula>"CB"</formula>
    </cfRule>
  </conditionalFormatting>
  <conditionalFormatting sqref="DL10">
    <cfRule type="cellIs" dxfId="691" priority="13" operator="equal">
      <formula>"Cerrado"</formula>
    </cfRule>
  </conditionalFormatting>
  <conditionalFormatting sqref="DL10">
    <cfRule type="cellIs" dxfId="690" priority="14" operator="equal">
      <formula>"CA"</formula>
    </cfRule>
  </conditionalFormatting>
  <conditionalFormatting sqref="DL10">
    <cfRule type="cellIs" dxfId="689" priority="15" operator="equal">
      <formula>"CM"</formula>
    </cfRule>
  </conditionalFormatting>
  <conditionalFormatting sqref="DL11">
    <cfRule type="cellIs" dxfId="688" priority="12" operator="equal">
      <formula>"CB"</formula>
    </cfRule>
  </conditionalFormatting>
  <conditionalFormatting sqref="DL11">
    <cfRule type="cellIs" dxfId="687" priority="9" operator="equal">
      <formula>"Cerrado"</formula>
    </cfRule>
  </conditionalFormatting>
  <conditionalFormatting sqref="DL11">
    <cfRule type="cellIs" dxfId="686" priority="10" operator="equal">
      <formula>"CA"</formula>
    </cfRule>
  </conditionalFormatting>
  <conditionalFormatting sqref="DL11">
    <cfRule type="cellIs" dxfId="685" priority="11" operator="equal">
      <formula>"CM"</formula>
    </cfRule>
  </conditionalFormatting>
  <conditionalFormatting sqref="DL13">
    <cfRule type="cellIs" dxfId="684" priority="1" operator="equal">
      <formula>"Cerrado"</formula>
    </cfRule>
  </conditionalFormatting>
  <conditionalFormatting sqref="DL13">
    <cfRule type="cellIs" dxfId="683" priority="4" operator="equal">
      <formula>"CB"</formula>
    </cfRule>
  </conditionalFormatting>
  <conditionalFormatting sqref="DL13">
    <cfRule type="cellIs" dxfId="682" priority="2" operator="equal">
      <formula>"CA"</formula>
    </cfRule>
  </conditionalFormatting>
  <conditionalFormatting sqref="DL13">
    <cfRule type="cellIs" dxfId="681" priority="3" operator="equal">
      <formula>"CM"</formula>
    </cfRule>
  </conditionalFormatting>
  <dataValidations disablePrompts="1" count="1">
    <dataValidation type="list" allowBlank="1" showErrorMessage="1" sqref="E19" xr:uid="{00000000-0002-0000-0600-000000000000}">
      <formula1>#REF!</formula1>
    </dataValidation>
  </dataValidations>
  <hyperlinks>
    <hyperlink ref="B6" location="Inicio!A1" display="INICIO" xr:uid="{00000000-0004-0000-0600-000000000000}"/>
  </hyperlinks>
  <printOptions horizontalCentered="1" verticalCentered="1"/>
  <pageMargins left="0.15748031496062992" right="0.19685039370078741" top="0.19685039370078741" bottom="0.19685039370078741" header="0" footer="0"/>
  <pageSetup scale="40" orientation="landscape" r:id="rId1"/>
  <headerFooter>
    <oddFooter>&amp;C &amp;RPÁGINA &amp;P DE</oddFooter>
  </headerFooter>
  <drawing r:id="rId2"/>
  <legacyDrawing r:id="rId3"/>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6699"/>
  </sheetPr>
  <dimension ref="A1:DM911"/>
  <sheetViews>
    <sheetView showGridLines="0" zoomScale="70" zoomScaleNormal="70" zoomScalePageLayoutView="125" workbookViewId="0">
      <pane xSplit="4" ySplit="8" topLeftCell="DH9" activePane="bottomRight" state="frozen"/>
      <selection pane="bottomRight" activeCell="DM8" sqref="DM8"/>
      <selection pane="bottomLeft" activeCell="A9" sqref="A9"/>
      <selection pane="topRight" activeCell="E1" sqref="E1"/>
    </sheetView>
  </sheetViews>
  <sheetFormatPr defaultColWidth="14.42578125" defaultRowHeight="15" customHeight="1"/>
  <cols>
    <col min="1" max="1" width="24.140625" customWidth="1"/>
    <col min="2" max="2" width="12.140625" customWidth="1"/>
    <col min="3" max="3" width="4.42578125" customWidth="1"/>
    <col min="4" max="4" width="64.85546875" customWidth="1"/>
    <col min="5" max="5" width="31.85546875" customWidth="1"/>
    <col min="6" max="6" width="33.28515625" customWidth="1"/>
    <col min="7" max="7" width="49.42578125" customWidth="1"/>
    <col min="8" max="8" width="12" customWidth="1"/>
    <col min="9" max="9" width="15.7109375" customWidth="1"/>
    <col min="10" max="10" width="24.7109375" customWidth="1"/>
    <col min="11" max="11" width="17.28515625" customWidth="1"/>
    <col min="12" max="12" width="14.85546875" customWidth="1"/>
    <col min="13" max="13" width="15.7109375" customWidth="1"/>
    <col min="14" max="14" width="16" customWidth="1"/>
    <col min="15" max="15" width="15" customWidth="1"/>
    <col min="16" max="16" width="21" customWidth="1"/>
    <col min="17" max="17" width="2.140625" customWidth="1"/>
    <col min="18" max="18" width="14.7109375" customWidth="1"/>
    <col min="19" max="20" width="18.42578125" customWidth="1"/>
    <col min="21" max="21" width="43.140625" hidden="1" customWidth="1"/>
    <col min="22" max="22" width="14.42578125" hidden="1" customWidth="1"/>
    <col min="23" max="23" width="47.140625" hidden="1" customWidth="1"/>
    <col min="24" max="24" width="14.42578125" hidden="1" customWidth="1"/>
    <col min="25" max="25" width="18.42578125" hidden="1" customWidth="1"/>
    <col min="26" max="27" width="14.42578125" hidden="1" customWidth="1"/>
    <col min="28" max="28" width="43.28515625" hidden="1" customWidth="1"/>
    <col min="29" max="29" width="14.42578125" hidden="1" customWidth="1"/>
    <col min="30" max="30" width="16.42578125" hidden="1" customWidth="1"/>
    <col min="31" max="31" width="14.42578125" hidden="1" customWidth="1"/>
    <col min="32" max="32" width="72.28515625" hidden="1" customWidth="1"/>
    <col min="33" max="33" width="14.7109375" hidden="1" customWidth="1"/>
    <col min="34" max="34" width="16.140625" hidden="1" customWidth="1"/>
    <col min="35" max="36" width="14.42578125" hidden="1" customWidth="1"/>
    <col min="37" max="37" width="24.85546875" hidden="1" customWidth="1"/>
    <col min="38" max="38" width="14.42578125" hidden="1" customWidth="1"/>
    <col min="39" max="39" width="27.85546875" hidden="1" customWidth="1"/>
    <col min="40" max="43" width="14.42578125" hidden="1" customWidth="1"/>
    <col min="44" max="44" width="36.28515625" hidden="1" customWidth="1"/>
    <col min="45" max="47" width="14.42578125" hidden="1" customWidth="1"/>
    <col min="48" max="48" width="31" style="276" hidden="1" customWidth="1"/>
    <col min="49" max="52" width="14.42578125" style="276" hidden="1" customWidth="1"/>
    <col min="53" max="53" width="20.42578125" style="276" hidden="1" customWidth="1"/>
    <col min="54" max="54" width="14.42578125" hidden="1" customWidth="1"/>
    <col min="55" max="55" width="41.42578125" hidden="1" customWidth="1"/>
    <col min="56" max="59" width="14.42578125" hidden="1" customWidth="1"/>
    <col min="60" max="60" width="55.140625" hidden="1" customWidth="1"/>
    <col min="61" max="61" width="14.42578125" hidden="1" customWidth="1"/>
    <col min="62" max="62" width="23.42578125" hidden="1" customWidth="1"/>
    <col min="63" max="63" width="14.42578125" hidden="1" customWidth="1"/>
    <col min="64" max="64" width="38.42578125" hidden="1" customWidth="1"/>
    <col min="65" max="68" width="14.42578125" hidden="1" customWidth="1"/>
    <col min="69" max="69" width="29.28515625" hidden="1" customWidth="1"/>
    <col min="70" max="70" width="14.42578125" hidden="1" customWidth="1"/>
    <col min="71" max="71" width="34.28515625" hidden="1" customWidth="1"/>
    <col min="72" max="75" width="14.42578125" hidden="1" customWidth="1"/>
    <col min="76" max="76" width="33.42578125" hidden="1" customWidth="1"/>
    <col min="77" max="79" width="14.42578125" hidden="1" customWidth="1"/>
    <col min="80" max="80" width="40.7109375" hidden="1" customWidth="1"/>
    <col min="81" max="84" width="14.42578125" hidden="1" customWidth="1"/>
    <col min="85" max="85" width="27.7109375" hidden="1" customWidth="1"/>
    <col min="86" max="86" width="0" hidden="1" customWidth="1"/>
    <col min="87" max="87" width="35" hidden="1" customWidth="1"/>
    <col min="88" max="90" width="0" hidden="1" customWidth="1"/>
    <col min="91" max="91" width="15.85546875" hidden="1" customWidth="1"/>
    <col min="92" max="92" width="38.42578125" hidden="1" customWidth="1"/>
    <col min="93" max="93" width="0" hidden="1" customWidth="1"/>
    <col min="94" max="94" width="18.42578125" hidden="1" customWidth="1"/>
    <col min="95" max="95" width="0" hidden="1" customWidth="1"/>
    <col min="96" max="96" width="29.42578125" hidden="1" customWidth="1"/>
    <col min="97" max="100" width="0" hidden="1" customWidth="1"/>
    <col min="101" max="101" width="29.42578125" hidden="1" customWidth="1"/>
    <col min="103" max="103" width="46" customWidth="1"/>
    <col min="108" max="108" width="44.7109375" customWidth="1"/>
    <col min="109" max="109" width="17.7109375" customWidth="1"/>
    <col min="110" max="110" width="15.42578125" customWidth="1"/>
    <col min="111" max="111" width="19.28515625" customWidth="1"/>
    <col min="112" max="112" width="33" customWidth="1"/>
    <col min="117" max="117" width="27.42578125" customWidth="1"/>
  </cols>
  <sheetData>
    <row r="1" spans="1:117" ht="10.5" customHeight="1">
      <c r="A1" s="504"/>
      <c r="B1" s="505"/>
      <c r="C1" s="795"/>
      <c r="D1" s="796" t="s">
        <v>63</v>
      </c>
      <c r="E1" s="797"/>
      <c r="F1" s="797"/>
      <c r="G1" s="797"/>
      <c r="H1" s="797"/>
      <c r="I1" s="797"/>
      <c r="J1" s="797"/>
      <c r="K1" s="797"/>
      <c r="L1" s="797"/>
      <c r="M1" s="797"/>
      <c r="N1" s="798"/>
      <c r="O1" s="799" t="s">
        <v>64</v>
      </c>
      <c r="P1" s="800"/>
      <c r="Q1" s="1"/>
      <c r="R1" s="2"/>
      <c r="S1" s="2"/>
      <c r="T1" s="3"/>
      <c r="U1" s="1"/>
    </row>
    <row r="2" spans="1:117" ht="12" customHeight="1">
      <c r="A2" s="5"/>
      <c r="B2" s="6"/>
      <c r="C2" s="7"/>
      <c r="D2" s="8"/>
      <c r="E2" s="9"/>
      <c r="F2" s="9"/>
      <c r="G2" s="9"/>
      <c r="H2" s="9"/>
      <c r="I2" s="9"/>
      <c r="J2" s="9"/>
      <c r="K2" s="9"/>
      <c r="L2" s="9"/>
      <c r="M2" s="9"/>
      <c r="N2" s="10"/>
      <c r="O2" s="801" t="s">
        <v>65</v>
      </c>
      <c r="P2" s="800"/>
      <c r="Q2" s="11"/>
      <c r="R2" s="2"/>
      <c r="S2" s="2"/>
      <c r="T2" s="12"/>
      <c r="U2" s="11"/>
    </row>
    <row r="3" spans="1:117" ht="13.5" customHeight="1">
      <c r="A3" s="5"/>
      <c r="B3" s="6"/>
      <c r="C3" s="7"/>
      <c r="D3" s="8"/>
      <c r="E3" s="9"/>
      <c r="F3" s="9"/>
      <c r="G3" s="9"/>
      <c r="H3" s="9"/>
      <c r="I3" s="9"/>
      <c r="J3" s="9"/>
      <c r="K3" s="9"/>
      <c r="L3" s="9"/>
      <c r="M3" s="9"/>
      <c r="N3" s="10"/>
      <c r="O3" s="801" t="s">
        <v>66</v>
      </c>
      <c r="P3" s="800"/>
      <c r="Q3" s="11"/>
      <c r="R3" s="13"/>
      <c r="S3" s="13"/>
      <c r="T3" s="12"/>
      <c r="U3" s="11"/>
    </row>
    <row r="4" spans="1:117" ht="13.5" customHeight="1">
      <c r="A4" s="506"/>
      <c r="B4" s="501"/>
      <c r="C4" s="14"/>
      <c r="D4" s="802"/>
      <c r="E4" s="803"/>
      <c r="F4" s="803"/>
      <c r="G4" s="803"/>
      <c r="H4" s="803"/>
      <c r="I4" s="803"/>
      <c r="J4" s="803"/>
      <c r="K4" s="803"/>
      <c r="L4" s="803"/>
      <c r="M4" s="803"/>
      <c r="N4" s="15"/>
      <c r="O4" s="801" t="s">
        <v>67</v>
      </c>
      <c r="P4" s="800"/>
      <c r="Q4" s="11"/>
      <c r="R4" s="13"/>
      <c r="S4" s="16">
        <f ca="1">TODAY()</f>
        <v>44992</v>
      </c>
      <c r="T4" s="12"/>
      <c r="U4" s="11"/>
      <c r="V4" s="639" t="s">
        <v>68</v>
      </c>
      <c r="W4" s="639"/>
      <c r="X4" s="639"/>
      <c r="Y4" s="639"/>
      <c r="Z4" s="639"/>
      <c r="AA4" s="639" t="s">
        <v>68</v>
      </c>
      <c r="AB4" s="639"/>
      <c r="AC4" s="639"/>
      <c r="AD4" s="639"/>
      <c r="AE4" s="639"/>
      <c r="AF4" s="640" t="s">
        <v>69</v>
      </c>
      <c r="AG4" s="640"/>
      <c r="AH4" s="640"/>
      <c r="AI4" s="640"/>
      <c r="AJ4" s="640"/>
      <c r="AK4" s="640"/>
      <c r="AL4" s="639" t="s">
        <v>68</v>
      </c>
      <c r="AM4" s="639"/>
      <c r="AN4" s="639"/>
      <c r="AO4" s="639"/>
      <c r="AP4" s="639"/>
      <c r="AQ4" s="639" t="s">
        <v>68</v>
      </c>
      <c r="AR4" s="639"/>
      <c r="AS4" s="639"/>
      <c r="AT4" s="639"/>
      <c r="AU4" s="639"/>
      <c r="AV4" s="640" t="s">
        <v>69</v>
      </c>
      <c r="AW4" s="640"/>
      <c r="AX4" s="640"/>
      <c r="AY4" s="640"/>
      <c r="AZ4" s="640"/>
      <c r="BA4" s="640"/>
      <c r="BB4" s="639" t="s">
        <v>68</v>
      </c>
      <c r="BC4" s="639"/>
      <c r="BD4" s="639"/>
      <c r="BE4" s="639"/>
      <c r="BF4" s="639"/>
      <c r="BG4" s="639" t="s">
        <v>68</v>
      </c>
      <c r="BH4" s="639"/>
      <c r="BI4" s="639"/>
      <c r="BJ4" s="639"/>
      <c r="BK4" s="639"/>
      <c r="BL4" s="642" t="s">
        <v>69</v>
      </c>
      <c r="BM4" s="642"/>
      <c r="BN4" s="642"/>
      <c r="BO4" s="642"/>
      <c r="BP4" s="642"/>
      <c r="BQ4" s="642"/>
      <c r="BR4" s="639" t="s">
        <v>68</v>
      </c>
      <c r="BS4" s="639"/>
      <c r="BT4" s="639"/>
      <c r="BU4" s="639"/>
      <c r="BV4" s="639"/>
      <c r="BW4" s="639" t="s">
        <v>68</v>
      </c>
      <c r="BX4" s="639"/>
      <c r="BY4" s="639"/>
      <c r="BZ4" s="639"/>
      <c r="CA4" s="639"/>
      <c r="CB4" s="642" t="s">
        <v>69</v>
      </c>
      <c r="CC4" s="642"/>
      <c r="CD4" s="642"/>
      <c r="CE4" s="642"/>
      <c r="CF4" s="642"/>
      <c r="CG4" s="642"/>
      <c r="CH4" s="639" t="s">
        <v>68</v>
      </c>
      <c r="CI4" s="639"/>
      <c r="CJ4" s="639"/>
      <c r="CK4" s="639"/>
      <c r="CL4" s="639"/>
      <c r="CM4" s="639" t="s">
        <v>68</v>
      </c>
      <c r="CN4" s="639"/>
      <c r="CO4" s="639"/>
      <c r="CP4" s="639"/>
      <c r="CQ4" s="639"/>
      <c r="CR4" s="642" t="s">
        <v>69</v>
      </c>
      <c r="CS4" s="642"/>
      <c r="CT4" s="642"/>
      <c r="CU4" s="642"/>
      <c r="CV4" s="642"/>
      <c r="CW4" s="642"/>
      <c r="CX4" s="639" t="s">
        <v>68</v>
      </c>
      <c r="CY4" s="639"/>
      <c r="CZ4" s="639"/>
      <c r="DA4" s="639"/>
      <c r="DB4" s="639"/>
      <c r="DC4" s="639" t="s">
        <v>68</v>
      </c>
      <c r="DD4" s="639"/>
      <c r="DE4" s="639"/>
      <c r="DF4" s="639"/>
      <c r="DG4" s="639"/>
      <c r="DH4" s="640" t="s">
        <v>69</v>
      </c>
      <c r="DI4" s="640"/>
      <c r="DJ4" s="640"/>
      <c r="DK4" s="640"/>
      <c r="DL4" s="640"/>
      <c r="DM4" s="640"/>
    </row>
    <row r="5" spans="1:117" ht="6.75" customHeight="1">
      <c r="A5" s="506"/>
      <c r="B5" s="501"/>
      <c r="C5" s="501"/>
      <c r="D5" s="311"/>
      <c r="E5" s="501"/>
      <c r="F5" s="501"/>
      <c r="G5" s="501"/>
      <c r="H5" s="501"/>
      <c r="I5" s="501"/>
      <c r="J5" s="501"/>
      <c r="K5" s="501"/>
      <c r="L5" s="501"/>
      <c r="M5" s="501"/>
      <c r="N5" s="501"/>
      <c r="O5" s="804"/>
      <c r="P5" s="805"/>
      <c r="Q5" s="17"/>
      <c r="R5" s="806"/>
      <c r="S5" s="800"/>
      <c r="T5" s="18"/>
      <c r="U5" s="4"/>
      <c r="AQ5" s="276"/>
      <c r="AR5" s="282"/>
      <c r="AT5" s="282"/>
      <c r="AU5" s="282"/>
      <c r="BL5" s="310"/>
      <c r="BM5" s="310"/>
      <c r="BN5" s="310"/>
      <c r="BO5" s="310"/>
      <c r="BP5" s="310"/>
      <c r="BQ5" s="310"/>
      <c r="CB5" s="310"/>
      <c r="CC5" s="310"/>
      <c r="CD5" s="310"/>
      <c r="CE5" s="310"/>
      <c r="CF5" s="310"/>
      <c r="CG5" s="310"/>
      <c r="CR5" s="310"/>
      <c r="CS5" s="310"/>
      <c r="CT5" s="310"/>
      <c r="CU5" s="310"/>
      <c r="CV5" s="310"/>
      <c r="CW5" s="310"/>
      <c r="DC5" s="276"/>
      <c r="DD5" s="282"/>
      <c r="DF5" s="314"/>
      <c r="DG5" s="282"/>
    </row>
    <row r="6" spans="1:117" ht="21.75" customHeight="1">
      <c r="A6" s="19" t="s">
        <v>70</v>
      </c>
      <c r="B6" s="807" t="s">
        <v>71</v>
      </c>
      <c r="C6" s="808"/>
      <c r="D6" s="808"/>
      <c r="E6" s="808"/>
      <c r="F6" s="808"/>
      <c r="G6" s="808"/>
      <c r="H6" s="808"/>
      <c r="I6" s="808"/>
      <c r="J6" s="808"/>
      <c r="K6" s="808"/>
      <c r="L6" s="808"/>
      <c r="M6" s="809"/>
      <c r="N6" s="810" t="s">
        <v>72</v>
      </c>
      <c r="O6" s="800"/>
      <c r="P6" s="20" t="s">
        <v>73</v>
      </c>
      <c r="Q6" s="21"/>
      <c r="R6" s="811" t="s">
        <v>74</v>
      </c>
      <c r="S6" s="800"/>
      <c r="T6" s="22" t="s">
        <v>75</v>
      </c>
      <c r="U6" s="812" t="s">
        <v>76</v>
      </c>
      <c r="V6" s="657" t="s">
        <v>77</v>
      </c>
      <c r="W6" s="813"/>
      <c r="X6" s="813"/>
      <c r="Y6" s="813"/>
      <c r="Z6" s="814"/>
      <c r="AA6" s="657" t="s">
        <v>78</v>
      </c>
      <c r="AB6" s="813"/>
      <c r="AC6" s="813"/>
      <c r="AD6" s="813"/>
      <c r="AE6" s="814"/>
      <c r="AF6" s="659" t="s">
        <v>79</v>
      </c>
      <c r="AG6" s="641"/>
      <c r="AH6" s="813"/>
      <c r="AI6" s="813"/>
      <c r="AJ6" s="813"/>
      <c r="AK6" s="814"/>
      <c r="AL6" s="657" t="s">
        <v>80</v>
      </c>
      <c r="AM6" s="813"/>
      <c r="AN6" s="813"/>
      <c r="AO6" s="813"/>
      <c r="AP6" s="814"/>
      <c r="AQ6" s="657" t="s">
        <v>81</v>
      </c>
      <c r="AR6" s="813"/>
      <c r="AS6" s="813"/>
      <c r="AT6" s="813"/>
      <c r="AU6" s="814"/>
      <c r="AV6" s="659" t="s">
        <v>82</v>
      </c>
      <c r="AW6" s="641"/>
      <c r="AX6" s="647"/>
      <c r="AY6" s="647"/>
      <c r="AZ6" s="647"/>
      <c r="BA6" s="658"/>
      <c r="BB6" s="657" t="s">
        <v>83</v>
      </c>
      <c r="BC6" s="813"/>
      <c r="BD6" s="813"/>
      <c r="BE6" s="813"/>
      <c r="BF6" s="814"/>
      <c r="BG6" s="657" t="s">
        <v>84</v>
      </c>
      <c r="BH6" s="813"/>
      <c r="BI6" s="813"/>
      <c r="BJ6" s="813"/>
      <c r="BK6" s="814"/>
      <c r="BL6" s="659" t="s">
        <v>245</v>
      </c>
      <c r="BM6" s="641"/>
      <c r="BN6" s="643"/>
      <c r="BO6" s="643"/>
      <c r="BP6" s="643"/>
      <c r="BQ6" s="815"/>
      <c r="BR6" s="657" t="s">
        <v>86</v>
      </c>
      <c r="BS6" s="813"/>
      <c r="BT6" s="813"/>
      <c r="BU6" s="813"/>
      <c r="BV6" s="814"/>
      <c r="BW6" s="657" t="s">
        <v>87</v>
      </c>
      <c r="BX6" s="813"/>
      <c r="BY6" s="813"/>
      <c r="BZ6" s="813"/>
      <c r="CA6" s="814"/>
      <c r="CB6" s="659" t="s">
        <v>88</v>
      </c>
      <c r="CC6" s="641"/>
      <c r="CD6" s="643"/>
      <c r="CE6" s="643"/>
      <c r="CF6" s="643"/>
      <c r="CG6" s="815"/>
      <c r="CH6" s="657" t="s">
        <v>89</v>
      </c>
      <c r="CI6" s="813"/>
      <c r="CJ6" s="813"/>
      <c r="CK6" s="813"/>
      <c r="CL6" s="814"/>
      <c r="CM6" s="657" t="s">
        <v>90</v>
      </c>
      <c r="CN6" s="813"/>
      <c r="CO6" s="813"/>
      <c r="CP6" s="813"/>
      <c r="CQ6" s="814"/>
      <c r="CR6" s="659" t="s">
        <v>91</v>
      </c>
      <c r="CS6" s="641"/>
      <c r="CT6" s="643"/>
      <c r="CU6" s="643"/>
      <c r="CV6" s="643"/>
      <c r="CW6" s="815"/>
      <c r="CX6" s="657" t="s">
        <v>92</v>
      </c>
      <c r="CY6" s="813"/>
      <c r="CZ6" s="813"/>
      <c r="DA6" s="813"/>
      <c r="DB6" s="814"/>
      <c r="DC6" s="657" t="s">
        <v>93</v>
      </c>
      <c r="DD6" s="813"/>
      <c r="DE6" s="813"/>
      <c r="DF6" s="813"/>
      <c r="DG6" s="814"/>
      <c r="DH6" s="659" t="s">
        <v>91</v>
      </c>
      <c r="DI6" s="641"/>
      <c r="DJ6" s="813"/>
      <c r="DK6" s="813"/>
      <c r="DL6" s="813"/>
      <c r="DM6" s="814"/>
    </row>
    <row r="7" spans="1:117" ht="22.5" customHeight="1">
      <c r="A7" s="24" t="s">
        <v>94</v>
      </c>
      <c r="B7" s="24" t="s">
        <v>95</v>
      </c>
      <c r="C7" s="25" t="s">
        <v>96</v>
      </c>
      <c r="D7" s="24" t="s">
        <v>97</v>
      </c>
      <c r="E7" s="24" t="s">
        <v>98</v>
      </c>
      <c r="F7" s="24" t="s">
        <v>99</v>
      </c>
      <c r="G7" s="24" t="s">
        <v>100</v>
      </c>
      <c r="H7" s="816" t="s">
        <v>101</v>
      </c>
      <c r="I7" s="800"/>
      <c r="J7" s="24" t="s">
        <v>102</v>
      </c>
      <c r="K7" s="24" t="s">
        <v>103</v>
      </c>
      <c r="L7" s="816" t="s">
        <v>104</v>
      </c>
      <c r="M7" s="800"/>
      <c r="N7" s="24" t="s">
        <v>105</v>
      </c>
      <c r="O7" s="24" t="s">
        <v>106</v>
      </c>
      <c r="P7" s="20"/>
      <c r="Q7" s="21"/>
      <c r="R7" s="26" t="s">
        <v>107</v>
      </c>
      <c r="S7" s="26" t="s">
        <v>108</v>
      </c>
      <c r="T7" s="27"/>
      <c r="U7" s="28" t="s">
        <v>109</v>
      </c>
      <c r="V7" s="325"/>
      <c r="W7" s="245"/>
      <c r="X7" s="245"/>
      <c r="Y7" s="245"/>
      <c r="Z7" s="31"/>
      <c r="AA7" s="325"/>
      <c r="AB7" s="245"/>
      <c r="AC7" s="245"/>
      <c r="AD7" s="245"/>
      <c r="AE7" s="31"/>
      <c r="AF7" s="325"/>
      <c r="AG7" s="245"/>
      <c r="AH7" s="245"/>
      <c r="AI7" s="245"/>
      <c r="AJ7" s="245"/>
      <c r="AK7" s="31"/>
      <c r="AL7" s="325"/>
      <c r="AM7" s="245"/>
      <c r="AN7" s="245"/>
      <c r="AO7" s="245"/>
      <c r="AP7" s="31"/>
      <c r="AQ7" s="817"/>
      <c r="AR7" s="818"/>
      <c r="AS7" s="245"/>
      <c r="AT7" s="818"/>
      <c r="AU7" s="283"/>
      <c r="AV7" s="321"/>
      <c r="AW7" s="322"/>
      <c r="AX7" s="322"/>
      <c r="AY7" s="322"/>
      <c r="AZ7" s="322"/>
      <c r="BA7" s="323"/>
      <c r="BB7" s="148"/>
      <c r="BC7" s="319"/>
      <c r="BD7" s="319"/>
      <c r="BE7" s="319"/>
      <c r="BF7" s="153"/>
      <c r="BG7" s="325"/>
      <c r="BH7" s="245"/>
      <c r="BI7" s="245"/>
      <c r="BJ7" s="245"/>
      <c r="BK7" s="31"/>
      <c r="BL7" s="820"/>
      <c r="BM7" s="311"/>
      <c r="BN7" s="311"/>
      <c r="BO7" s="311"/>
      <c r="BP7" s="311"/>
      <c r="BQ7" s="312"/>
      <c r="BR7" s="148"/>
      <c r="BS7" s="319"/>
      <c r="BT7" s="319"/>
      <c r="BU7" s="319"/>
      <c r="BV7" s="153"/>
      <c r="BW7" s="325"/>
      <c r="BX7" s="245"/>
      <c r="BY7" s="245"/>
      <c r="BZ7" s="245"/>
      <c r="CA7" s="31"/>
      <c r="CB7" s="820"/>
      <c r="CC7" s="311"/>
      <c r="CD7" s="311"/>
      <c r="CE7" s="311"/>
      <c r="CF7" s="311"/>
      <c r="CG7" s="312"/>
      <c r="CH7" s="148"/>
      <c r="CI7" s="319"/>
      <c r="CJ7" s="319"/>
      <c r="CK7" s="319"/>
      <c r="CL7" s="153"/>
      <c r="CM7" s="325"/>
      <c r="CN7" s="245"/>
      <c r="CO7" s="245"/>
      <c r="CP7" s="245"/>
      <c r="CQ7" s="31"/>
      <c r="CR7" s="820"/>
      <c r="CS7" s="311"/>
      <c r="CT7" s="311"/>
      <c r="CU7" s="311"/>
      <c r="CV7" s="311"/>
      <c r="CW7" s="312"/>
      <c r="CX7" s="325"/>
      <c r="CY7" s="245"/>
      <c r="CZ7" s="245"/>
      <c r="DA7" s="245"/>
      <c r="DB7" s="31"/>
      <c r="DC7" s="817"/>
      <c r="DD7" s="818"/>
      <c r="DE7" s="245"/>
      <c r="DF7" s="819"/>
      <c r="DG7" s="283"/>
      <c r="DH7" s="325"/>
      <c r="DI7" s="245"/>
      <c r="DJ7" s="245"/>
      <c r="DK7" s="245"/>
      <c r="DL7" s="245"/>
      <c r="DM7" s="31"/>
    </row>
    <row r="8" spans="1:117" s="291" customFormat="1" ht="42.75" customHeight="1">
      <c r="A8" s="279"/>
      <c r="B8" s="279"/>
      <c r="C8" s="297"/>
      <c r="D8" s="298"/>
      <c r="E8" s="279"/>
      <c r="F8" s="279"/>
      <c r="G8" s="279"/>
      <c r="H8" s="24" t="s">
        <v>110</v>
      </c>
      <c r="I8" s="24" t="s">
        <v>111</v>
      </c>
      <c r="J8" s="279"/>
      <c r="K8" s="279"/>
      <c r="L8" s="279" t="s">
        <v>22</v>
      </c>
      <c r="M8" s="279" t="s">
        <v>112</v>
      </c>
      <c r="N8" s="279"/>
      <c r="O8" s="279"/>
      <c r="P8" s="24"/>
      <c r="Q8" s="299"/>
      <c r="R8" s="300"/>
      <c r="S8" s="300"/>
      <c r="T8" s="301"/>
      <c r="U8" s="302"/>
      <c r="V8" s="40" t="s">
        <v>113</v>
      </c>
      <c r="W8" s="40" t="s">
        <v>114</v>
      </c>
      <c r="X8" s="40" t="s">
        <v>115</v>
      </c>
      <c r="Y8" s="40" t="s">
        <v>116</v>
      </c>
      <c r="Z8" s="40" t="s">
        <v>105</v>
      </c>
      <c r="AA8" s="40" t="s">
        <v>113</v>
      </c>
      <c r="AB8" s="40" t="s">
        <v>114</v>
      </c>
      <c r="AC8" s="40" t="s">
        <v>115</v>
      </c>
      <c r="AD8" s="40" t="s">
        <v>116</v>
      </c>
      <c r="AE8" s="40" t="s">
        <v>105</v>
      </c>
      <c r="AF8" s="41" t="s">
        <v>117</v>
      </c>
      <c r="AG8" s="41" t="s">
        <v>118</v>
      </c>
      <c r="AH8" s="42" t="s">
        <v>105</v>
      </c>
      <c r="AI8" s="42" t="s">
        <v>119</v>
      </c>
      <c r="AJ8" s="41" t="s">
        <v>120</v>
      </c>
      <c r="AK8" s="41" t="s">
        <v>121</v>
      </c>
      <c r="AL8" s="40" t="s">
        <v>113</v>
      </c>
      <c r="AM8" s="40" t="s">
        <v>114</v>
      </c>
      <c r="AN8" s="40" t="s">
        <v>115</v>
      </c>
      <c r="AO8" s="40" t="s">
        <v>116</v>
      </c>
      <c r="AP8" s="40" t="s">
        <v>105</v>
      </c>
      <c r="AQ8" s="40" t="s">
        <v>113</v>
      </c>
      <c r="AR8" s="40" t="s">
        <v>114</v>
      </c>
      <c r="AS8" s="40" t="s">
        <v>115</v>
      </c>
      <c r="AT8" s="40" t="s">
        <v>116</v>
      </c>
      <c r="AU8" s="320" t="s">
        <v>105</v>
      </c>
      <c r="AV8" s="928" t="s">
        <v>117</v>
      </c>
      <c r="AW8" s="928" t="s">
        <v>118</v>
      </c>
      <c r="AX8" s="929" t="s">
        <v>105</v>
      </c>
      <c r="AY8" s="929" t="s">
        <v>119</v>
      </c>
      <c r="AZ8" s="928" t="s">
        <v>120</v>
      </c>
      <c r="BA8" s="928" t="s">
        <v>121</v>
      </c>
      <c r="BB8" s="930" t="s">
        <v>113</v>
      </c>
      <c r="BC8" s="930" t="s">
        <v>114</v>
      </c>
      <c r="BD8" s="930" t="s">
        <v>115</v>
      </c>
      <c r="BE8" s="930" t="s">
        <v>116</v>
      </c>
      <c r="BF8" s="930" t="s">
        <v>105</v>
      </c>
      <c r="BG8" s="40" t="s">
        <v>113</v>
      </c>
      <c r="BH8" s="40" t="s">
        <v>114</v>
      </c>
      <c r="BI8" s="40" t="s">
        <v>115</v>
      </c>
      <c r="BJ8" s="40" t="s">
        <v>116</v>
      </c>
      <c r="BK8" s="40" t="s">
        <v>105</v>
      </c>
      <c r="BL8" s="41" t="s">
        <v>117</v>
      </c>
      <c r="BM8" s="41" t="s">
        <v>118</v>
      </c>
      <c r="BN8" s="42" t="s">
        <v>105</v>
      </c>
      <c r="BO8" s="42" t="s">
        <v>119</v>
      </c>
      <c r="BP8" s="41" t="s">
        <v>120</v>
      </c>
      <c r="BQ8" s="41" t="s">
        <v>121</v>
      </c>
      <c r="BR8" s="930" t="s">
        <v>113</v>
      </c>
      <c r="BS8" s="930" t="s">
        <v>114</v>
      </c>
      <c r="BT8" s="930" t="s">
        <v>115</v>
      </c>
      <c r="BU8" s="930" t="s">
        <v>116</v>
      </c>
      <c r="BV8" s="930" t="s">
        <v>105</v>
      </c>
      <c r="BW8" s="40" t="s">
        <v>113</v>
      </c>
      <c r="BX8" s="40" t="s">
        <v>114</v>
      </c>
      <c r="BY8" s="40" t="s">
        <v>115</v>
      </c>
      <c r="BZ8" s="40" t="s">
        <v>116</v>
      </c>
      <c r="CA8" s="40" t="s">
        <v>105</v>
      </c>
      <c r="CB8" s="41" t="s">
        <v>117</v>
      </c>
      <c r="CC8" s="41" t="s">
        <v>118</v>
      </c>
      <c r="CD8" s="42" t="s">
        <v>105</v>
      </c>
      <c r="CE8" s="42" t="s">
        <v>119</v>
      </c>
      <c r="CF8" s="41" t="s">
        <v>120</v>
      </c>
      <c r="CG8" s="41" t="s">
        <v>121</v>
      </c>
      <c r="CH8" s="821" t="s">
        <v>113</v>
      </c>
      <c r="CI8" s="821" t="s">
        <v>114</v>
      </c>
      <c r="CJ8" s="821" t="s">
        <v>115</v>
      </c>
      <c r="CK8" s="821" t="s">
        <v>116</v>
      </c>
      <c r="CL8" s="821" t="s">
        <v>105</v>
      </c>
      <c r="CM8" s="40" t="s">
        <v>113</v>
      </c>
      <c r="CN8" s="40" t="s">
        <v>114</v>
      </c>
      <c r="CO8" s="40" t="s">
        <v>115</v>
      </c>
      <c r="CP8" s="40" t="s">
        <v>116</v>
      </c>
      <c r="CQ8" s="40" t="s">
        <v>105</v>
      </c>
      <c r="CR8" s="41" t="s">
        <v>117</v>
      </c>
      <c r="CS8" s="41" t="s">
        <v>118</v>
      </c>
      <c r="CT8" s="42" t="s">
        <v>105</v>
      </c>
      <c r="CU8" s="42" t="s">
        <v>119</v>
      </c>
      <c r="CV8" s="41" t="s">
        <v>120</v>
      </c>
      <c r="CW8" s="41" t="s">
        <v>121</v>
      </c>
      <c r="CX8" s="40" t="s">
        <v>113</v>
      </c>
      <c r="CY8" s="40" t="s">
        <v>114</v>
      </c>
      <c r="CZ8" s="40" t="s">
        <v>115</v>
      </c>
      <c r="DA8" s="40" t="s">
        <v>116</v>
      </c>
      <c r="DB8" s="40" t="s">
        <v>105</v>
      </c>
      <c r="DC8" s="40" t="s">
        <v>113</v>
      </c>
      <c r="DD8" s="40" t="s">
        <v>114</v>
      </c>
      <c r="DE8" s="40" t="s">
        <v>115</v>
      </c>
      <c r="DF8" s="40" t="s">
        <v>116</v>
      </c>
      <c r="DG8" s="40" t="s">
        <v>105</v>
      </c>
      <c r="DH8" s="41" t="s">
        <v>117</v>
      </c>
      <c r="DI8" s="41" t="s">
        <v>118</v>
      </c>
      <c r="DJ8" s="42" t="s">
        <v>105</v>
      </c>
      <c r="DK8" s="42" t="s">
        <v>119</v>
      </c>
      <c r="DL8" s="41" t="s">
        <v>120</v>
      </c>
      <c r="DM8" s="41" t="s">
        <v>121</v>
      </c>
    </row>
    <row r="9" spans="1:117" s="387" customFormat="1" ht="321.75" customHeight="1">
      <c r="A9" s="871" t="s">
        <v>246</v>
      </c>
      <c r="B9" s="860">
        <v>43874</v>
      </c>
      <c r="C9" s="931">
        <v>1</v>
      </c>
      <c r="D9" s="847" t="s">
        <v>247</v>
      </c>
      <c r="E9" s="847"/>
      <c r="F9" s="847" t="s">
        <v>248</v>
      </c>
      <c r="G9" s="847" t="s">
        <v>249</v>
      </c>
      <c r="H9" s="909">
        <v>43892</v>
      </c>
      <c r="I9" s="932">
        <v>44195</v>
      </c>
      <c r="J9" s="847" t="s">
        <v>250</v>
      </c>
      <c r="K9" s="932">
        <v>44195</v>
      </c>
      <c r="L9" s="919" t="s">
        <v>251</v>
      </c>
      <c r="M9" s="910" t="s">
        <v>252</v>
      </c>
      <c r="N9" s="846"/>
      <c r="O9" s="846"/>
      <c r="P9" s="847"/>
      <c r="Q9" s="847"/>
      <c r="R9" s="848">
        <f t="shared" ref="R9:R25" si="0">+I9-H9</f>
        <v>303</v>
      </c>
      <c r="S9" s="849">
        <f t="shared" ref="S9:S25" ca="1" si="1">+I9-$S$4</f>
        <v>-797</v>
      </c>
      <c r="T9" s="847"/>
      <c r="U9" s="847"/>
      <c r="V9" s="851" t="s">
        <v>253</v>
      </c>
      <c r="W9" s="851" t="s">
        <v>254</v>
      </c>
      <c r="X9" s="851" t="s">
        <v>255</v>
      </c>
      <c r="Y9" s="851" t="s">
        <v>256</v>
      </c>
      <c r="Z9" s="852"/>
      <c r="AA9" s="933" t="s">
        <v>140</v>
      </c>
      <c r="AB9" s="934" t="s">
        <v>257</v>
      </c>
      <c r="AC9" s="851"/>
      <c r="AD9" s="851" t="s">
        <v>258</v>
      </c>
      <c r="AE9" s="853" t="s">
        <v>140</v>
      </c>
      <c r="AF9" s="935" t="s">
        <v>259</v>
      </c>
      <c r="AG9" s="858"/>
      <c r="AH9" s="856">
        <v>0.3</v>
      </c>
      <c r="AI9" s="856">
        <v>0.3</v>
      </c>
      <c r="AJ9" s="862" t="str">
        <f t="shared" ref="AJ9:AJ25" si="2">IF($AH9="","",IF($AH9=100%,"Cerrado",IF($AH9&lt;=39%,"CB",IF($AH9&lt;=79%,"CM",IF($AH9&lt;=99%,"CA","")))))</f>
        <v>CB</v>
      </c>
      <c r="AK9" s="858" t="s">
        <v>260</v>
      </c>
      <c r="AL9" s="859"/>
      <c r="AM9" s="934" t="s">
        <v>261</v>
      </c>
      <c r="AN9" s="851"/>
      <c r="AO9" s="851" t="s">
        <v>262</v>
      </c>
      <c r="AP9" s="859"/>
      <c r="AQ9" s="859"/>
      <c r="AR9" s="853" t="s">
        <v>263</v>
      </c>
      <c r="AS9" s="859"/>
      <c r="AT9" s="936" t="s">
        <v>264</v>
      </c>
      <c r="AU9" s="852">
        <v>0.8</v>
      </c>
      <c r="AV9" s="530" t="s">
        <v>265</v>
      </c>
      <c r="AW9" s="860">
        <v>44187</v>
      </c>
      <c r="AX9" s="532">
        <v>0.5</v>
      </c>
      <c r="AY9" s="532">
        <v>0.5</v>
      </c>
      <c r="AZ9" s="862" t="str">
        <f>IF(AY9="","",IF(AY9=100%,"Cerrado",IF(AY9&lt;=39%,"CB",IF(AY9&lt;=79%,"CM",IF(AY9&lt;=99%,"CA","")))))</f>
        <v>CM</v>
      </c>
      <c r="BA9" s="530" t="s">
        <v>266</v>
      </c>
      <c r="BB9" s="529">
        <v>44442</v>
      </c>
      <c r="BC9" s="852" t="s">
        <v>267</v>
      </c>
      <c r="BD9" s="859"/>
      <c r="BE9" s="937" t="s">
        <v>268</v>
      </c>
      <c r="BF9" s="852">
        <v>0.6</v>
      </c>
      <c r="BG9" s="938">
        <v>44384</v>
      </c>
      <c r="BH9" s="939" t="s">
        <v>269</v>
      </c>
      <c r="BI9" s="940"/>
      <c r="BJ9" s="939" t="s">
        <v>270</v>
      </c>
      <c r="BK9" s="941">
        <v>0.6</v>
      </c>
      <c r="BL9" s="530" t="s">
        <v>271</v>
      </c>
      <c r="BM9" s="860">
        <v>44391</v>
      </c>
      <c r="BN9" s="861">
        <v>0.6</v>
      </c>
      <c r="BO9" s="861">
        <v>0.6</v>
      </c>
      <c r="BP9" s="870" t="str">
        <f>IF(BO9="","",IF(BO9=100%,"Cerrado",IF(BO9&lt;=39%,"CB",IF(BO9&lt;=79%,"CM",IF(BO9&lt;=99%,"CA","")))))</f>
        <v>CM</v>
      </c>
      <c r="BQ9" s="530" t="s">
        <v>272</v>
      </c>
      <c r="BR9" s="529" t="s">
        <v>273</v>
      </c>
      <c r="BS9" s="939" t="s">
        <v>274</v>
      </c>
      <c r="BT9" s="859"/>
      <c r="BU9" s="937" t="s">
        <v>275</v>
      </c>
      <c r="BV9" s="852">
        <v>0.6</v>
      </c>
      <c r="BW9" s="938">
        <v>44208</v>
      </c>
      <c r="BX9" s="939" t="s">
        <v>276</v>
      </c>
      <c r="BY9" s="940"/>
      <c r="BZ9" s="942" t="s">
        <v>277</v>
      </c>
      <c r="CA9" s="941">
        <v>0.6</v>
      </c>
      <c r="CB9" s="530" t="s">
        <v>278</v>
      </c>
      <c r="CC9" s="860">
        <v>44565</v>
      </c>
      <c r="CD9" s="861">
        <v>0.6</v>
      </c>
      <c r="CE9" s="861">
        <v>0.6</v>
      </c>
      <c r="CF9" s="870" t="str">
        <f>IF(CE9="","",IF(CE9=100%,"Cerrado",IF(CE9&lt;=39%,"CB",IF(CE9&lt;=79%,"CM",IF(CE9&lt;=99%,"CA","")))))</f>
        <v>CM</v>
      </c>
      <c r="CG9" s="530" t="s">
        <v>279</v>
      </c>
      <c r="CH9" s="943">
        <v>44648</v>
      </c>
      <c r="CI9" s="944" t="s">
        <v>280</v>
      </c>
      <c r="CJ9" s="945"/>
      <c r="CK9" s="946"/>
      <c r="CL9" s="947">
        <v>0.6</v>
      </c>
      <c r="CM9" s="519">
        <v>44568</v>
      </c>
      <c r="CN9" s="522" t="s">
        <v>280</v>
      </c>
      <c r="CO9" s="945"/>
      <c r="CP9" s="522"/>
      <c r="CQ9" s="520">
        <v>0.6</v>
      </c>
      <c r="CR9" s="948" t="s">
        <v>281</v>
      </c>
      <c r="CS9" s="949">
        <v>44753</v>
      </c>
      <c r="CT9" s="950">
        <v>0.6</v>
      </c>
      <c r="CU9" s="950">
        <v>0.6</v>
      </c>
      <c r="CV9" s="951" t="s">
        <v>169</v>
      </c>
      <c r="CW9" s="948" t="s">
        <v>282</v>
      </c>
      <c r="CX9" s="531" t="s">
        <v>283</v>
      </c>
      <c r="CY9" s="530" t="s">
        <v>284</v>
      </c>
      <c r="CZ9" s="859"/>
      <c r="DA9" s="530" t="s">
        <v>285</v>
      </c>
      <c r="DB9" s="532">
        <v>0.8</v>
      </c>
      <c r="DC9" s="529">
        <v>44902</v>
      </c>
      <c r="DD9" s="847" t="s">
        <v>286</v>
      </c>
      <c r="DE9" s="859"/>
      <c r="DF9" s="847" t="s">
        <v>287</v>
      </c>
      <c r="DG9" s="532">
        <v>0.8</v>
      </c>
      <c r="DH9" s="948" t="s">
        <v>288</v>
      </c>
      <c r="DI9" s="949">
        <v>44931</v>
      </c>
      <c r="DJ9" s="532">
        <v>0.8</v>
      </c>
      <c r="DK9" s="532">
        <v>0.7</v>
      </c>
      <c r="DL9" s="884" t="str">
        <f t="shared" ref="DL9:DL10" si="3">IF(DK9="","",IF(DK9=100%,"Cerrado",IF(DK9&lt;=39%,"CB",IF(DK9&lt;=79%,"CM",IF(DK9&lt;=99%,"CA","")))))</f>
        <v>CM</v>
      </c>
      <c r="DM9" s="948" t="s">
        <v>282</v>
      </c>
    </row>
    <row r="10" spans="1:117" s="387" customFormat="1" ht="246.75" customHeight="1">
      <c r="A10" s="871" t="s">
        <v>246</v>
      </c>
      <c r="B10" s="860">
        <v>43874</v>
      </c>
      <c r="C10" s="931">
        <v>3</v>
      </c>
      <c r="D10" s="847" t="s">
        <v>289</v>
      </c>
      <c r="E10" s="847"/>
      <c r="F10" s="847" t="s">
        <v>290</v>
      </c>
      <c r="G10" s="847" t="s">
        <v>291</v>
      </c>
      <c r="H10" s="909">
        <v>43892</v>
      </c>
      <c r="I10" s="932">
        <v>44012</v>
      </c>
      <c r="J10" s="847" t="s">
        <v>292</v>
      </c>
      <c r="K10" s="932"/>
      <c r="L10" s="919" t="s">
        <v>138</v>
      </c>
      <c r="M10" s="910" t="s">
        <v>293</v>
      </c>
      <c r="N10" s="846"/>
      <c r="O10" s="846"/>
      <c r="P10" s="847"/>
      <c r="Q10" s="847"/>
      <c r="R10" s="848">
        <f t="shared" si="0"/>
        <v>120</v>
      </c>
      <c r="S10" s="849">
        <f t="shared" ca="1" si="1"/>
        <v>-980</v>
      </c>
      <c r="T10" s="847"/>
      <c r="U10" s="847"/>
      <c r="V10" s="851" t="s">
        <v>253</v>
      </c>
      <c r="W10" s="851" t="s">
        <v>294</v>
      </c>
      <c r="X10" s="851" t="s">
        <v>255</v>
      </c>
      <c r="Y10" s="851" t="s">
        <v>295</v>
      </c>
      <c r="Z10" s="852"/>
      <c r="AA10" s="952" t="s">
        <v>140</v>
      </c>
      <c r="AB10" s="934" t="s">
        <v>296</v>
      </c>
      <c r="AC10" s="851"/>
      <c r="AD10" s="851" t="s">
        <v>295</v>
      </c>
      <c r="AE10" s="853" t="s">
        <v>140</v>
      </c>
      <c r="AF10" s="935" t="s">
        <v>259</v>
      </c>
      <c r="AG10" s="858"/>
      <c r="AH10" s="856">
        <v>0.3</v>
      </c>
      <c r="AI10" s="856">
        <v>0.3</v>
      </c>
      <c r="AJ10" s="862" t="str">
        <f t="shared" si="2"/>
        <v>CB</v>
      </c>
      <c r="AK10" s="858" t="s">
        <v>260</v>
      </c>
      <c r="AL10" s="859"/>
      <c r="AM10" s="934" t="s">
        <v>297</v>
      </c>
      <c r="AN10" s="851"/>
      <c r="AO10" s="851"/>
      <c r="AP10" s="859"/>
      <c r="AQ10" s="859"/>
      <c r="AR10" s="852" t="s">
        <v>298</v>
      </c>
      <c r="AS10" s="859"/>
      <c r="AT10" s="937" t="s">
        <v>299</v>
      </c>
      <c r="AU10" s="532">
        <v>0.5</v>
      </c>
      <c r="AV10" s="530" t="s">
        <v>300</v>
      </c>
      <c r="AW10" s="860">
        <v>44187</v>
      </c>
      <c r="AX10" s="532">
        <v>0.6</v>
      </c>
      <c r="AY10" s="532">
        <v>0.6</v>
      </c>
      <c r="AZ10" s="862" t="str">
        <f t="shared" ref="AZ10:AZ12" si="4">IF(AY10="","",IF(AY10=100%,"Cerrado",IF(AY10&lt;=39%,"CB",IF(AY10&lt;=79%,"CM",IF(AY10&lt;=99%,"CA","")))))</f>
        <v>CM</v>
      </c>
      <c r="BA10" s="530" t="s">
        <v>301</v>
      </c>
      <c r="BB10" s="529">
        <v>44442</v>
      </c>
      <c r="BC10" s="852" t="s">
        <v>302</v>
      </c>
      <c r="BD10" s="859"/>
      <c r="BE10" s="937" t="s">
        <v>303</v>
      </c>
      <c r="BF10" s="532">
        <v>0.6</v>
      </c>
      <c r="BG10" s="938">
        <v>44384</v>
      </c>
      <c r="BH10" s="939" t="s">
        <v>304</v>
      </c>
      <c r="BI10" s="940"/>
      <c r="BJ10" s="939" t="s">
        <v>305</v>
      </c>
      <c r="BK10" s="941">
        <v>0.6</v>
      </c>
      <c r="BL10" s="530" t="s">
        <v>306</v>
      </c>
      <c r="BM10" s="529">
        <v>44391</v>
      </c>
      <c r="BN10" s="861">
        <v>0.6</v>
      </c>
      <c r="BO10" s="861">
        <v>0.6</v>
      </c>
      <c r="BP10" s="870" t="str">
        <f t="shared" ref="BP10:BP25" si="5">IF(BO10="","",IF(BO10=100%,"Cerrado",IF(BO10&lt;=39%,"CB",IF(BO10&lt;=79%,"CM",IF(BO10&lt;=99%,"CA","")))))</f>
        <v>CM</v>
      </c>
      <c r="BQ10" s="530" t="s">
        <v>301</v>
      </c>
      <c r="BR10" s="529" t="s">
        <v>273</v>
      </c>
      <c r="BS10" s="939" t="s">
        <v>307</v>
      </c>
      <c r="BT10" s="859"/>
      <c r="BU10" s="953" t="s">
        <v>308</v>
      </c>
      <c r="BV10" s="532">
        <v>1</v>
      </c>
      <c r="BW10" s="938">
        <v>44208</v>
      </c>
      <c r="BX10" s="939" t="s">
        <v>309</v>
      </c>
      <c r="BY10" s="859"/>
      <c r="BZ10" s="871" t="s">
        <v>310</v>
      </c>
      <c r="CA10" s="532">
        <v>1</v>
      </c>
      <c r="CB10" s="530" t="s">
        <v>311</v>
      </c>
      <c r="CC10" s="860">
        <v>44565</v>
      </c>
      <c r="CD10" s="861">
        <v>0.7</v>
      </c>
      <c r="CE10" s="861">
        <v>0.7</v>
      </c>
      <c r="CF10" s="870" t="str">
        <f>IF(CE10="","",IF(CE10=100%,"Cerrado",IF(CE10&lt;=39%,"CB",IF(CE10&lt;=79%,"CM",IF(CE10&lt;=99%,"CA","")))))</f>
        <v>CM</v>
      </c>
      <c r="CG10" s="530" t="s">
        <v>312</v>
      </c>
      <c r="CH10" s="943">
        <v>44648</v>
      </c>
      <c r="CI10" s="954" t="s">
        <v>313</v>
      </c>
      <c r="CJ10" s="955"/>
      <c r="CK10" s="956" t="s">
        <v>314</v>
      </c>
      <c r="CL10" s="947">
        <v>0.8</v>
      </c>
      <c r="CM10" s="957">
        <v>44568</v>
      </c>
      <c r="CN10" s="522" t="s">
        <v>315</v>
      </c>
      <c r="CO10" s="958"/>
      <c r="CP10" s="522" t="s">
        <v>316</v>
      </c>
      <c r="CQ10" s="959">
        <v>1</v>
      </c>
      <c r="CR10" s="948" t="s">
        <v>317</v>
      </c>
      <c r="CS10" s="949">
        <v>44565</v>
      </c>
      <c r="CT10" s="950">
        <v>0.7</v>
      </c>
      <c r="CU10" s="950">
        <v>0.7</v>
      </c>
      <c r="CV10" s="951" t="s">
        <v>169</v>
      </c>
      <c r="CW10" s="948" t="s">
        <v>312</v>
      </c>
      <c r="CX10" s="531" t="s">
        <v>318</v>
      </c>
      <c r="CY10" s="960" t="s">
        <v>319</v>
      </c>
      <c r="CZ10" s="859"/>
      <c r="DA10" s="960" t="s">
        <v>320</v>
      </c>
      <c r="DB10" s="532">
        <v>1</v>
      </c>
      <c r="DC10" s="529">
        <v>44902</v>
      </c>
      <c r="DD10" s="847" t="s">
        <v>321</v>
      </c>
      <c r="DE10" s="859"/>
      <c r="DF10" s="847" t="s">
        <v>322</v>
      </c>
      <c r="DG10" s="532">
        <v>1</v>
      </c>
      <c r="DH10" s="948" t="s">
        <v>323</v>
      </c>
      <c r="DI10" s="949">
        <v>44930</v>
      </c>
      <c r="DJ10" s="532">
        <v>0.8</v>
      </c>
      <c r="DK10" s="532">
        <v>0.7</v>
      </c>
      <c r="DL10" s="884" t="str">
        <f t="shared" si="3"/>
        <v>CM</v>
      </c>
      <c r="DM10" s="948" t="s">
        <v>324</v>
      </c>
    </row>
    <row r="11" spans="1:117" s="387" customFormat="1" ht="276">
      <c r="A11" s="665" t="s">
        <v>325</v>
      </c>
      <c r="B11" s="961">
        <v>44294</v>
      </c>
      <c r="C11" s="962">
        <v>1</v>
      </c>
      <c r="D11" s="668" t="s">
        <v>326</v>
      </c>
      <c r="E11" s="668" t="s">
        <v>327</v>
      </c>
      <c r="F11" s="668" t="s">
        <v>328</v>
      </c>
      <c r="G11" s="963" t="s">
        <v>329</v>
      </c>
      <c r="H11" s="964">
        <v>44440</v>
      </c>
      <c r="I11" s="965">
        <v>44561</v>
      </c>
      <c r="J11" s="573" t="s">
        <v>330</v>
      </c>
      <c r="K11" s="966" t="s">
        <v>331</v>
      </c>
      <c r="L11" s="573" t="s">
        <v>332</v>
      </c>
      <c r="M11" s="967" t="s">
        <v>333</v>
      </c>
      <c r="N11" s="963" t="s">
        <v>334</v>
      </c>
      <c r="O11" s="846"/>
      <c r="P11" s="847"/>
      <c r="Q11" s="847"/>
      <c r="R11" s="848">
        <f t="shared" si="0"/>
        <v>121</v>
      </c>
      <c r="S11" s="849">
        <f t="shared" ca="1" si="1"/>
        <v>-431</v>
      </c>
      <c r="T11" s="847"/>
      <c r="U11" s="847"/>
      <c r="V11" s="851"/>
      <c r="W11" s="851"/>
      <c r="X11" s="851"/>
      <c r="Y11" s="851"/>
      <c r="Z11" s="852"/>
      <c r="AA11" s="859"/>
      <c r="AB11" s="859"/>
      <c r="AC11" s="859"/>
      <c r="AD11" s="859"/>
      <c r="AE11" s="859"/>
      <c r="AF11" s="858"/>
      <c r="AG11" s="858"/>
      <c r="AH11" s="968">
        <f>+COUNT(AH9:AH10)</f>
        <v>2</v>
      </c>
      <c r="AI11" s="856">
        <f>+AVERAGE(AI9:AI10)</f>
        <v>0.3</v>
      </c>
      <c r="AJ11" s="862" t="str">
        <f t="shared" si="2"/>
        <v/>
      </c>
      <c r="AK11" s="858"/>
      <c r="AL11" s="859"/>
      <c r="AM11" s="859"/>
      <c r="AN11" s="859"/>
      <c r="AO11" s="859"/>
      <c r="AP11" s="859"/>
      <c r="AQ11" s="859"/>
      <c r="AR11" s="859"/>
      <c r="AS11" s="859"/>
      <c r="AT11" s="859"/>
      <c r="AU11" s="969">
        <f>AVERAGE(AU9:AU10)</f>
        <v>0.65</v>
      </c>
      <c r="AV11" s="531"/>
      <c r="AW11" s="531"/>
      <c r="AX11" s="531"/>
      <c r="AY11" s="969">
        <f>AVERAGE(AY9:AY10)</f>
        <v>0.55000000000000004</v>
      </c>
      <c r="AZ11" s="862"/>
      <c r="BA11" s="531"/>
      <c r="BB11" s="859"/>
      <c r="BC11" s="859"/>
      <c r="BD11" s="859"/>
      <c r="BE11" s="859"/>
      <c r="BF11" s="859"/>
      <c r="BG11" s="859"/>
      <c r="BH11" s="859"/>
      <c r="BI11" s="859"/>
      <c r="BJ11" s="859"/>
      <c r="BK11" s="859"/>
      <c r="BL11" s="859"/>
      <c r="BM11" s="859"/>
      <c r="BN11" s="859"/>
      <c r="BO11" s="859"/>
      <c r="BP11" s="870" t="str">
        <f t="shared" si="5"/>
        <v/>
      </c>
      <c r="BQ11" s="859"/>
      <c r="BR11" s="859"/>
      <c r="BS11" s="859"/>
      <c r="BT11" s="859"/>
      <c r="BU11" s="859"/>
      <c r="BV11" s="859"/>
      <c r="BW11" s="859"/>
      <c r="BX11" s="859"/>
      <c r="BY11" s="859"/>
      <c r="BZ11" s="859"/>
      <c r="CA11" s="859"/>
      <c r="CB11" s="530" t="s">
        <v>335</v>
      </c>
      <c r="CC11" s="860">
        <v>44565</v>
      </c>
      <c r="CD11" s="861">
        <v>0.3</v>
      </c>
      <c r="CE11" s="861">
        <v>0.3</v>
      </c>
      <c r="CF11" s="870" t="str">
        <f>IF(CE11="","",IF(CE11=100%,"Cerrado",IF(CE11&lt;=39%,"CB",IF(CE11&lt;=79%,"CM",IF(CE11&lt;=99%,"CA","")))))</f>
        <v>CB</v>
      </c>
      <c r="CG11" s="530" t="s">
        <v>336</v>
      </c>
      <c r="CH11" s="955"/>
      <c r="CI11" s="970" t="s">
        <v>337</v>
      </c>
      <c r="CJ11" s="955"/>
      <c r="CK11" s="955"/>
      <c r="CL11" s="971">
        <v>0</v>
      </c>
      <c r="CM11" s="957">
        <v>44568</v>
      </c>
      <c r="CN11" s="970" t="s">
        <v>337</v>
      </c>
      <c r="CO11" s="958"/>
      <c r="CP11" s="958"/>
      <c r="CQ11" s="959">
        <v>0</v>
      </c>
      <c r="CR11" s="972" t="s">
        <v>338</v>
      </c>
      <c r="CS11" s="949">
        <v>44753</v>
      </c>
      <c r="CT11" s="950">
        <v>0.3</v>
      </c>
      <c r="CU11" s="950">
        <v>0.3</v>
      </c>
      <c r="CV11" s="951" t="s">
        <v>339</v>
      </c>
      <c r="CW11" s="948" t="s">
        <v>340</v>
      </c>
      <c r="CX11" s="531" t="s">
        <v>341</v>
      </c>
      <c r="CY11" s="970" t="s">
        <v>342</v>
      </c>
      <c r="CZ11" s="859"/>
      <c r="DA11" s="859"/>
      <c r="DB11" s="532">
        <v>0</v>
      </c>
      <c r="DC11" s="529">
        <v>44902</v>
      </c>
      <c r="DD11" s="970" t="s">
        <v>342</v>
      </c>
      <c r="DE11" s="859"/>
      <c r="DF11" s="859"/>
      <c r="DG11" s="532">
        <v>0</v>
      </c>
      <c r="DH11" s="972" t="s">
        <v>343</v>
      </c>
      <c r="DI11" s="949">
        <v>44931</v>
      </c>
      <c r="DJ11" s="532">
        <v>0.5</v>
      </c>
      <c r="DK11" s="532">
        <v>0.5</v>
      </c>
      <c r="DL11" s="884" t="str">
        <f t="shared" ref="DL11:DL16" si="6">IF(DK11="","",IF(DK11=100%,"Cerrado",IF(DK11&lt;=39%,"CB",IF(DK11&lt;=79%,"CM",IF(DK11&lt;=99%,"CA","")))))</f>
        <v>CM</v>
      </c>
      <c r="DM11" s="948" t="s">
        <v>340</v>
      </c>
    </row>
    <row r="12" spans="1:117" s="387" customFormat="1" ht="288">
      <c r="A12" s="665"/>
      <c r="B12" s="961"/>
      <c r="C12" s="962"/>
      <c r="D12" s="668"/>
      <c r="E12" s="668"/>
      <c r="F12" s="668"/>
      <c r="G12" s="844" t="s">
        <v>344</v>
      </c>
      <c r="H12" s="964">
        <v>44440</v>
      </c>
      <c r="I12" s="966">
        <v>44561</v>
      </c>
      <c r="J12" s="573" t="s">
        <v>345</v>
      </c>
      <c r="K12" s="966" t="s">
        <v>331</v>
      </c>
      <c r="L12" s="573" t="s">
        <v>346</v>
      </c>
      <c r="M12" s="573" t="s">
        <v>347</v>
      </c>
      <c r="N12" s="844" t="s">
        <v>348</v>
      </c>
      <c r="O12" s="846"/>
      <c r="P12" s="847"/>
      <c r="Q12" s="847"/>
      <c r="R12" s="848">
        <f t="shared" si="0"/>
        <v>121</v>
      </c>
      <c r="S12" s="849">
        <f t="shared" ca="1" si="1"/>
        <v>-431</v>
      </c>
      <c r="T12" s="847"/>
      <c r="U12" s="847"/>
      <c r="V12" s="851"/>
      <c r="W12" s="851"/>
      <c r="X12" s="851"/>
      <c r="Y12" s="851"/>
      <c r="Z12" s="852"/>
      <c r="AA12" s="859"/>
      <c r="AB12" s="859"/>
      <c r="AC12" s="859"/>
      <c r="AD12" s="859"/>
      <c r="AE12" s="859"/>
      <c r="AF12" s="858"/>
      <c r="AG12" s="858"/>
      <c r="AH12" s="856"/>
      <c r="AI12" s="856"/>
      <c r="AJ12" s="862" t="str">
        <f t="shared" si="2"/>
        <v/>
      </c>
      <c r="AK12" s="858"/>
      <c r="AL12" s="859"/>
      <c r="AM12" s="859"/>
      <c r="AN12" s="859"/>
      <c r="AO12" s="859"/>
      <c r="AP12" s="859"/>
      <c r="AQ12" s="859"/>
      <c r="AR12" s="859"/>
      <c r="AS12" s="859"/>
      <c r="AT12" s="859"/>
      <c r="AU12" s="859"/>
      <c r="AV12" s="531"/>
      <c r="AW12" s="531"/>
      <c r="AX12" s="531"/>
      <c r="AY12" s="531"/>
      <c r="AZ12" s="862" t="str">
        <f t="shared" si="4"/>
        <v/>
      </c>
      <c r="BA12" s="531"/>
      <c r="BB12" s="859"/>
      <c r="BC12" s="859"/>
      <c r="BD12" s="859"/>
      <c r="BE12" s="859"/>
      <c r="BF12" s="859"/>
      <c r="BG12" s="859"/>
      <c r="BH12" s="859"/>
      <c r="BI12" s="859"/>
      <c r="BJ12" s="859"/>
      <c r="BK12" s="973">
        <f>AVERAGE(BK9:BK11)</f>
        <v>0.6</v>
      </c>
      <c r="BL12" s="859"/>
      <c r="BM12" s="859"/>
      <c r="BN12" s="859"/>
      <c r="BO12" s="859"/>
      <c r="BP12" s="870" t="str">
        <f t="shared" si="5"/>
        <v/>
      </c>
      <c r="BQ12" s="859"/>
      <c r="BR12" s="529" t="s">
        <v>273</v>
      </c>
      <c r="BS12" s="939" t="s">
        <v>349</v>
      </c>
      <c r="BT12" s="859"/>
      <c r="BU12" s="859"/>
      <c r="BV12" s="859"/>
      <c r="BW12" s="938">
        <v>44208</v>
      </c>
      <c r="BX12" s="939" t="s">
        <v>349</v>
      </c>
      <c r="BY12" s="859"/>
      <c r="BZ12" s="859"/>
      <c r="CA12" s="859"/>
      <c r="CB12" s="530" t="s">
        <v>350</v>
      </c>
      <c r="CC12" s="860">
        <v>44565</v>
      </c>
      <c r="CD12" s="861">
        <v>0.3</v>
      </c>
      <c r="CE12" s="861">
        <v>0.3</v>
      </c>
      <c r="CF12" s="870" t="str">
        <f>IF(CE12="","",IF(CE12=100%,"Cerrado",IF(CE12&lt;=39%,"CB",IF(CE12&lt;=79%,"CM",IF(CE12&lt;=99%,"CA","")))))</f>
        <v>CB</v>
      </c>
      <c r="CG12" s="530" t="s">
        <v>336</v>
      </c>
      <c r="CH12" s="955"/>
      <c r="CI12" s="522" t="s">
        <v>349</v>
      </c>
      <c r="CJ12" s="955"/>
      <c r="CK12" s="955"/>
      <c r="CL12" s="971">
        <v>0</v>
      </c>
      <c r="CM12" s="957">
        <v>44568</v>
      </c>
      <c r="CN12" s="522" t="s">
        <v>349</v>
      </c>
      <c r="CO12" s="958"/>
      <c r="CP12" s="958"/>
      <c r="CQ12" s="959">
        <v>0</v>
      </c>
      <c r="CR12" s="948" t="s">
        <v>350</v>
      </c>
      <c r="CS12" s="949">
        <v>44753</v>
      </c>
      <c r="CT12" s="950">
        <v>0.3</v>
      </c>
      <c r="CU12" s="950">
        <v>0.3</v>
      </c>
      <c r="CV12" s="951" t="s">
        <v>339</v>
      </c>
      <c r="CW12" s="948" t="s">
        <v>351</v>
      </c>
      <c r="CX12" s="531" t="s">
        <v>341</v>
      </c>
      <c r="CY12" s="974" t="s">
        <v>352</v>
      </c>
      <c r="CZ12" s="859"/>
      <c r="DA12" s="859"/>
      <c r="DB12" s="532">
        <v>0</v>
      </c>
      <c r="DC12" s="529">
        <v>44902</v>
      </c>
      <c r="DD12" s="530" t="s">
        <v>353</v>
      </c>
      <c r="DE12" s="859"/>
      <c r="DF12" s="530" t="s">
        <v>354</v>
      </c>
      <c r="DG12" s="859"/>
      <c r="DH12" s="948" t="s">
        <v>355</v>
      </c>
      <c r="DI12" s="949">
        <v>44931</v>
      </c>
      <c r="DJ12" s="532">
        <v>0.5</v>
      </c>
      <c r="DK12" s="532">
        <v>0.5</v>
      </c>
      <c r="DL12" s="884" t="str">
        <f t="shared" si="6"/>
        <v>CM</v>
      </c>
      <c r="DM12" s="948" t="s">
        <v>340</v>
      </c>
    </row>
    <row r="13" spans="1:117" s="456" customFormat="1" ht="192" customHeight="1">
      <c r="A13" s="284" t="s">
        <v>356</v>
      </c>
      <c r="B13" s="572">
        <v>44669</v>
      </c>
      <c r="C13" s="289" t="s">
        <v>357</v>
      </c>
      <c r="D13" s="235" t="s">
        <v>356</v>
      </c>
      <c r="E13" s="235" t="s">
        <v>358</v>
      </c>
      <c r="F13" s="235" t="s">
        <v>359</v>
      </c>
      <c r="G13" s="235" t="s">
        <v>360</v>
      </c>
      <c r="H13" s="572">
        <v>44682</v>
      </c>
      <c r="I13" s="563" t="s">
        <v>361</v>
      </c>
      <c r="J13" s="235" t="s">
        <v>362</v>
      </c>
      <c r="K13" s="563">
        <v>44573</v>
      </c>
      <c r="L13" s="285" t="s">
        <v>363</v>
      </c>
      <c r="M13" s="235" t="s">
        <v>364</v>
      </c>
      <c r="N13" s="235"/>
      <c r="O13" s="846"/>
      <c r="P13" s="847"/>
      <c r="Q13" s="847"/>
      <c r="R13" s="848">
        <f t="shared" si="0"/>
        <v>54</v>
      </c>
      <c r="S13" s="849">
        <f t="shared" ca="1" si="1"/>
        <v>-256</v>
      </c>
      <c r="T13" s="847"/>
      <c r="U13" s="847"/>
      <c r="V13" s="851"/>
      <c r="W13" s="851"/>
      <c r="X13" s="851"/>
      <c r="Y13" s="851"/>
      <c r="Z13" s="852"/>
      <c r="AA13" s="859"/>
      <c r="AB13" s="859"/>
      <c r="AC13" s="859"/>
      <c r="AD13" s="859"/>
      <c r="AE13" s="859"/>
      <c r="AF13" s="858"/>
      <c r="AG13" s="858"/>
      <c r="AH13" s="856"/>
      <c r="AI13" s="856"/>
      <c r="AJ13" s="862"/>
      <c r="AK13" s="858"/>
      <c r="AL13" s="859"/>
      <c r="AM13" s="859"/>
      <c r="AN13" s="859"/>
      <c r="AO13" s="859"/>
      <c r="AP13" s="859"/>
      <c r="AQ13" s="859"/>
      <c r="AR13" s="859"/>
      <c r="AS13" s="859"/>
      <c r="AT13" s="859"/>
      <c r="AU13" s="859"/>
      <c r="AV13" s="531"/>
      <c r="AW13" s="531"/>
      <c r="AX13" s="531"/>
      <c r="AY13" s="531"/>
      <c r="AZ13" s="862"/>
      <c r="BA13" s="531"/>
      <c r="BB13" s="859"/>
      <c r="BC13" s="859"/>
      <c r="BD13" s="859"/>
      <c r="BE13" s="859"/>
      <c r="BF13" s="859"/>
      <c r="BG13" s="859"/>
      <c r="BH13" s="859"/>
      <c r="BI13" s="859"/>
      <c r="BJ13" s="859"/>
      <c r="BK13" s="973"/>
      <c r="BL13" s="859"/>
      <c r="BM13" s="859"/>
      <c r="BN13" s="859"/>
      <c r="BO13" s="859"/>
      <c r="BP13" s="870"/>
      <c r="BQ13" s="859"/>
      <c r="BR13" s="529"/>
      <c r="BS13" s="939"/>
      <c r="BT13" s="859"/>
      <c r="BU13" s="859"/>
      <c r="BV13" s="859"/>
      <c r="BW13" s="938"/>
      <c r="BX13" s="939"/>
      <c r="BY13" s="859"/>
      <c r="BZ13" s="859"/>
      <c r="CA13" s="859"/>
      <c r="CB13" s="530"/>
      <c r="CC13" s="860"/>
      <c r="CD13" s="861"/>
      <c r="CE13" s="861"/>
      <c r="CF13" s="870"/>
      <c r="CG13" s="530"/>
      <c r="CH13" s="955"/>
      <c r="CI13" s="522"/>
      <c r="CJ13" s="955"/>
      <c r="CK13" s="955"/>
      <c r="CL13" s="971"/>
      <c r="CM13" s="957">
        <v>44568</v>
      </c>
      <c r="CN13" s="975" t="s">
        <v>365</v>
      </c>
      <c r="CO13" s="958"/>
      <c r="CP13" s="975" t="s">
        <v>366</v>
      </c>
      <c r="CQ13" s="959">
        <v>0.3</v>
      </c>
      <c r="CR13" s="948" t="s">
        <v>367</v>
      </c>
      <c r="CS13" s="949">
        <v>44753</v>
      </c>
      <c r="CT13" s="950">
        <v>0</v>
      </c>
      <c r="CU13" s="950">
        <v>0</v>
      </c>
      <c r="CV13" s="951" t="s">
        <v>339</v>
      </c>
      <c r="CW13" s="948" t="s">
        <v>368</v>
      </c>
      <c r="CX13" s="531" t="s">
        <v>283</v>
      </c>
      <c r="CY13" s="530" t="s">
        <v>369</v>
      </c>
      <c r="CZ13" s="859"/>
      <c r="DA13" s="530" t="s">
        <v>370</v>
      </c>
      <c r="DB13" s="532">
        <v>0.5</v>
      </c>
      <c r="DC13" s="529">
        <v>44902</v>
      </c>
      <c r="DD13" s="530" t="s">
        <v>371</v>
      </c>
      <c r="DE13" s="859"/>
      <c r="DF13" s="530" t="s">
        <v>372</v>
      </c>
      <c r="DG13" s="532">
        <v>0.8</v>
      </c>
      <c r="DH13" s="948" t="s">
        <v>373</v>
      </c>
      <c r="DI13" s="949">
        <v>44931</v>
      </c>
      <c r="DJ13" s="950">
        <v>0.6</v>
      </c>
      <c r="DK13" s="950">
        <v>0.5</v>
      </c>
      <c r="DL13" s="884" t="str">
        <f t="shared" si="6"/>
        <v>CM</v>
      </c>
      <c r="DM13" s="948" t="s">
        <v>374</v>
      </c>
    </row>
    <row r="14" spans="1:117" s="456" customFormat="1" ht="204">
      <c r="A14" s="284" t="s">
        <v>356</v>
      </c>
      <c r="B14" s="572">
        <v>44669</v>
      </c>
      <c r="C14" s="289" t="s">
        <v>375</v>
      </c>
      <c r="D14" s="235" t="s">
        <v>376</v>
      </c>
      <c r="E14" s="235" t="s">
        <v>377</v>
      </c>
      <c r="F14" s="235" t="s">
        <v>378</v>
      </c>
      <c r="G14" s="235" t="s">
        <v>379</v>
      </c>
      <c r="H14" s="572">
        <v>44682</v>
      </c>
      <c r="I14" s="563">
        <v>44570</v>
      </c>
      <c r="J14" s="235" t="s">
        <v>380</v>
      </c>
      <c r="K14" s="563">
        <v>44573</v>
      </c>
      <c r="L14" s="285" t="s">
        <v>363</v>
      </c>
      <c r="M14" s="235" t="s">
        <v>381</v>
      </c>
      <c r="N14" s="235"/>
      <c r="O14" s="846"/>
      <c r="P14" s="847"/>
      <c r="Q14" s="847"/>
      <c r="R14" s="848">
        <f t="shared" si="0"/>
        <v>-112</v>
      </c>
      <c r="S14" s="849">
        <f t="shared" ca="1" si="1"/>
        <v>-422</v>
      </c>
      <c r="T14" s="847"/>
      <c r="U14" s="847"/>
      <c r="V14" s="851"/>
      <c r="W14" s="851"/>
      <c r="X14" s="851"/>
      <c r="Y14" s="851"/>
      <c r="Z14" s="852"/>
      <c r="AA14" s="859"/>
      <c r="AB14" s="859"/>
      <c r="AC14" s="859"/>
      <c r="AD14" s="859"/>
      <c r="AE14" s="859"/>
      <c r="AF14" s="858"/>
      <c r="AG14" s="858"/>
      <c r="AH14" s="856"/>
      <c r="AI14" s="856"/>
      <c r="AJ14" s="862"/>
      <c r="AK14" s="858"/>
      <c r="AL14" s="859"/>
      <c r="AM14" s="859"/>
      <c r="AN14" s="859"/>
      <c r="AO14" s="859"/>
      <c r="AP14" s="859"/>
      <c r="AQ14" s="859"/>
      <c r="AR14" s="859"/>
      <c r="AS14" s="859"/>
      <c r="AT14" s="859"/>
      <c r="AU14" s="859"/>
      <c r="AV14" s="531"/>
      <c r="AW14" s="531"/>
      <c r="AX14" s="531"/>
      <c r="AY14" s="531"/>
      <c r="AZ14" s="862"/>
      <c r="BA14" s="531"/>
      <c r="BB14" s="859"/>
      <c r="BC14" s="859"/>
      <c r="BD14" s="859"/>
      <c r="BE14" s="859"/>
      <c r="BF14" s="859"/>
      <c r="BG14" s="859"/>
      <c r="BH14" s="859"/>
      <c r="BI14" s="859"/>
      <c r="BJ14" s="859"/>
      <c r="BK14" s="973"/>
      <c r="BL14" s="859"/>
      <c r="BM14" s="859"/>
      <c r="BN14" s="859"/>
      <c r="BO14" s="859"/>
      <c r="BP14" s="870"/>
      <c r="BQ14" s="859"/>
      <c r="BR14" s="529"/>
      <c r="BS14" s="939"/>
      <c r="BT14" s="859"/>
      <c r="BU14" s="859"/>
      <c r="BV14" s="859"/>
      <c r="BW14" s="938"/>
      <c r="BX14" s="939"/>
      <c r="BY14" s="859"/>
      <c r="BZ14" s="859"/>
      <c r="CA14" s="859"/>
      <c r="CB14" s="530"/>
      <c r="CC14" s="860"/>
      <c r="CD14" s="861"/>
      <c r="CE14" s="861"/>
      <c r="CF14" s="870"/>
      <c r="CG14" s="530"/>
      <c r="CH14" s="955"/>
      <c r="CI14" s="522"/>
      <c r="CJ14" s="955"/>
      <c r="CK14" s="955"/>
      <c r="CL14" s="971"/>
      <c r="CM14" s="957">
        <v>44568</v>
      </c>
      <c r="CN14" s="975" t="s">
        <v>382</v>
      </c>
      <c r="CO14" s="958"/>
      <c r="CP14" s="975" t="s">
        <v>383</v>
      </c>
      <c r="CQ14" s="959">
        <v>0.5</v>
      </c>
      <c r="CR14" s="948" t="s">
        <v>384</v>
      </c>
      <c r="CS14" s="949">
        <v>44753</v>
      </c>
      <c r="CT14" s="950">
        <v>0.5</v>
      </c>
      <c r="CU14" s="950">
        <v>0.5</v>
      </c>
      <c r="CV14" s="951" t="s">
        <v>169</v>
      </c>
      <c r="CW14" s="948" t="s">
        <v>385</v>
      </c>
      <c r="CX14" s="976" t="s">
        <v>341</v>
      </c>
      <c r="CY14" s="530" t="s">
        <v>386</v>
      </c>
      <c r="CZ14" s="859"/>
      <c r="DA14" s="530" t="s">
        <v>387</v>
      </c>
      <c r="DB14" s="532">
        <v>1</v>
      </c>
      <c r="DC14" s="529">
        <v>44902</v>
      </c>
      <c r="DD14" s="530" t="s">
        <v>388</v>
      </c>
      <c r="DE14" s="859"/>
      <c r="DF14" s="530" t="s">
        <v>389</v>
      </c>
      <c r="DG14" s="532">
        <v>1</v>
      </c>
      <c r="DH14" s="948" t="s">
        <v>390</v>
      </c>
      <c r="DI14" s="949">
        <v>44931</v>
      </c>
      <c r="DJ14" s="950">
        <v>0.8</v>
      </c>
      <c r="DK14" s="950">
        <v>0.8</v>
      </c>
      <c r="DL14" s="884" t="str">
        <f t="shared" si="6"/>
        <v>CA</v>
      </c>
      <c r="DM14" s="948" t="s">
        <v>385</v>
      </c>
    </row>
    <row r="15" spans="1:117" s="456" customFormat="1" ht="84">
      <c r="A15" s="650" t="s">
        <v>391</v>
      </c>
      <c r="B15" s="652">
        <v>44840</v>
      </c>
      <c r="C15" s="654">
        <v>1</v>
      </c>
      <c r="D15" s="648" t="s">
        <v>392</v>
      </c>
      <c r="E15" s="648" t="s">
        <v>393</v>
      </c>
      <c r="F15" s="648" t="s">
        <v>394</v>
      </c>
      <c r="G15" s="235" t="s">
        <v>395</v>
      </c>
      <c r="H15" s="526">
        <v>44849</v>
      </c>
      <c r="I15" s="563">
        <v>44926</v>
      </c>
      <c r="J15" s="438" t="s">
        <v>396</v>
      </c>
      <c r="K15" s="563">
        <v>44926</v>
      </c>
      <c r="L15" s="439" t="s">
        <v>397</v>
      </c>
      <c r="M15" s="439" t="s">
        <v>398</v>
      </c>
      <c r="N15" s="235"/>
      <c r="O15" s="846"/>
      <c r="P15" s="847"/>
      <c r="Q15" s="847"/>
      <c r="R15" s="848">
        <f t="shared" ref="R15:R16" si="7">+I15-H15</f>
        <v>77</v>
      </c>
      <c r="S15" s="849">
        <f t="shared" ref="S15:S16" ca="1" si="8">+I15-$S$4</f>
        <v>-66</v>
      </c>
      <c r="T15" s="847"/>
      <c r="U15" s="847"/>
      <c r="V15" s="851"/>
      <c r="W15" s="851"/>
      <c r="X15" s="851"/>
      <c r="Y15" s="851"/>
      <c r="Z15" s="852"/>
      <c r="AA15" s="859"/>
      <c r="AB15" s="859"/>
      <c r="AC15" s="859"/>
      <c r="AD15" s="859"/>
      <c r="AE15" s="859"/>
      <c r="AF15" s="858"/>
      <c r="AG15" s="858"/>
      <c r="AH15" s="856"/>
      <c r="AI15" s="856"/>
      <c r="AJ15" s="862"/>
      <c r="AK15" s="858"/>
      <c r="AL15" s="859"/>
      <c r="AM15" s="859"/>
      <c r="AN15" s="859"/>
      <c r="AO15" s="859"/>
      <c r="AP15" s="859"/>
      <c r="AQ15" s="859"/>
      <c r="AR15" s="859"/>
      <c r="AS15" s="859"/>
      <c r="AT15" s="859"/>
      <c r="AU15" s="859"/>
      <c r="AV15" s="531"/>
      <c r="AW15" s="531"/>
      <c r="AX15" s="531"/>
      <c r="AY15" s="531"/>
      <c r="AZ15" s="862"/>
      <c r="BA15" s="531"/>
      <c r="BB15" s="859"/>
      <c r="BC15" s="859"/>
      <c r="BD15" s="859"/>
      <c r="BE15" s="859"/>
      <c r="BF15" s="859"/>
      <c r="BG15" s="859"/>
      <c r="BH15" s="859"/>
      <c r="BI15" s="859"/>
      <c r="BJ15" s="859"/>
      <c r="BK15" s="973"/>
      <c r="BL15" s="859"/>
      <c r="BM15" s="859"/>
      <c r="BN15" s="859"/>
      <c r="BO15" s="859"/>
      <c r="BP15" s="870"/>
      <c r="BQ15" s="859"/>
      <c r="BR15" s="529"/>
      <c r="BS15" s="939"/>
      <c r="BT15" s="859"/>
      <c r="BU15" s="859"/>
      <c r="BV15" s="859"/>
      <c r="BW15" s="938"/>
      <c r="BX15" s="939"/>
      <c r="BY15" s="859"/>
      <c r="BZ15" s="859"/>
      <c r="CA15" s="859"/>
      <c r="CB15" s="530"/>
      <c r="CC15" s="860"/>
      <c r="CD15" s="861"/>
      <c r="CE15" s="861"/>
      <c r="CF15" s="870"/>
      <c r="CG15" s="530"/>
      <c r="CH15" s="977"/>
      <c r="CI15" s="522"/>
      <c r="CJ15" s="977"/>
      <c r="CK15" s="977"/>
      <c r="CL15" s="978"/>
      <c r="CM15" s="498"/>
      <c r="CN15" s="533"/>
      <c r="CO15" s="533"/>
      <c r="CP15" s="533"/>
      <c r="CQ15" s="533"/>
      <c r="CR15" s="859"/>
      <c r="CS15" s="859"/>
      <c r="CT15" s="859"/>
      <c r="CU15" s="859"/>
      <c r="CV15" s="859"/>
      <c r="CW15" s="859"/>
      <c r="CX15" s="495"/>
      <c r="CY15" s="859"/>
      <c r="CZ15" s="859"/>
      <c r="DA15" s="859"/>
      <c r="DB15" s="859"/>
      <c r="DC15" s="529">
        <v>44902</v>
      </c>
      <c r="DD15" s="530" t="s">
        <v>399</v>
      </c>
      <c r="DE15" s="859"/>
      <c r="DF15" s="859"/>
      <c r="DG15" s="859"/>
      <c r="DH15" s="530" t="s">
        <v>400</v>
      </c>
      <c r="DI15" s="949">
        <v>44931</v>
      </c>
      <c r="DJ15" s="532">
        <v>0.8</v>
      </c>
      <c r="DK15" s="532">
        <v>0.7</v>
      </c>
      <c r="DL15" s="884" t="str">
        <f t="shared" si="6"/>
        <v>CM</v>
      </c>
      <c r="DM15" s="530" t="s">
        <v>401</v>
      </c>
    </row>
    <row r="16" spans="1:117" s="456" customFormat="1" ht="84">
      <c r="A16" s="651"/>
      <c r="B16" s="653"/>
      <c r="C16" s="655"/>
      <c r="D16" s="649"/>
      <c r="E16" s="649"/>
      <c r="F16" s="649"/>
      <c r="G16" s="235" t="s">
        <v>402</v>
      </c>
      <c r="H16" s="526">
        <v>44849</v>
      </c>
      <c r="I16" s="563">
        <v>44926</v>
      </c>
      <c r="J16" s="438" t="s">
        <v>396</v>
      </c>
      <c r="K16" s="563">
        <v>44926</v>
      </c>
      <c r="L16" s="439" t="s">
        <v>397</v>
      </c>
      <c r="M16" s="439" t="s">
        <v>403</v>
      </c>
      <c r="N16" s="235"/>
      <c r="O16" s="846"/>
      <c r="P16" s="847"/>
      <c r="Q16" s="847"/>
      <c r="R16" s="848">
        <f t="shared" si="7"/>
        <v>77</v>
      </c>
      <c r="S16" s="849">
        <f t="shared" ca="1" si="8"/>
        <v>-66</v>
      </c>
      <c r="T16" s="847"/>
      <c r="U16" s="847"/>
      <c r="V16" s="851"/>
      <c r="W16" s="851"/>
      <c r="X16" s="851"/>
      <c r="Y16" s="851"/>
      <c r="Z16" s="852"/>
      <c r="AA16" s="859"/>
      <c r="AB16" s="859"/>
      <c r="AC16" s="859"/>
      <c r="AD16" s="859"/>
      <c r="AE16" s="859"/>
      <c r="AF16" s="858"/>
      <c r="AG16" s="858"/>
      <c r="AH16" s="856"/>
      <c r="AI16" s="856"/>
      <c r="AJ16" s="862"/>
      <c r="AK16" s="858"/>
      <c r="AL16" s="859"/>
      <c r="AM16" s="859"/>
      <c r="AN16" s="859"/>
      <c r="AO16" s="859"/>
      <c r="AP16" s="859"/>
      <c r="AQ16" s="859"/>
      <c r="AR16" s="859"/>
      <c r="AS16" s="859"/>
      <c r="AT16" s="859"/>
      <c r="AU16" s="859"/>
      <c r="AV16" s="531"/>
      <c r="AW16" s="531"/>
      <c r="AX16" s="531"/>
      <c r="AY16" s="531"/>
      <c r="AZ16" s="862"/>
      <c r="BA16" s="531"/>
      <c r="BB16" s="859"/>
      <c r="BC16" s="859"/>
      <c r="BD16" s="859"/>
      <c r="BE16" s="859"/>
      <c r="BF16" s="859"/>
      <c r="BG16" s="859"/>
      <c r="BH16" s="859"/>
      <c r="BI16" s="859"/>
      <c r="BJ16" s="859"/>
      <c r="BK16" s="973"/>
      <c r="BL16" s="859"/>
      <c r="BM16" s="859"/>
      <c r="BN16" s="859"/>
      <c r="BO16" s="859"/>
      <c r="BP16" s="870"/>
      <c r="BQ16" s="859"/>
      <c r="BR16" s="529"/>
      <c r="BS16" s="939"/>
      <c r="BT16" s="859"/>
      <c r="BU16" s="859"/>
      <c r="BV16" s="859"/>
      <c r="BW16" s="938"/>
      <c r="BX16" s="939"/>
      <c r="BY16" s="859"/>
      <c r="BZ16" s="859"/>
      <c r="CA16" s="859"/>
      <c r="CB16" s="530"/>
      <c r="CC16" s="860"/>
      <c r="CD16" s="861"/>
      <c r="CE16" s="861"/>
      <c r="CF16" s="870"/>
      <c r="CG16" s="530"/>
      <c r="CH16" s="977"/>
      <c r="CI16" s="522"/>
      <c r="CJ16" s="977"/>
      <c r="CK16" s="977"/>
      <c r="CL16" s="978"/>
      <c r="CM16" s="498"/>
      <c r="CN16" s="533"/>
      <c r="CO16" s="533"/>
      <c r="CP16" s="533"/>
      <c r="CQ16" s="533"/>
      <c r="CR16" s="859"/>
      <c r="CS16" s="859"/>
      <c r="CT16" s="859"/>
      <c r="CU16" s="859"/>
      <c r="CV16" s="859"/>
      <c r="CW16" s="859"/>
      <c r="CX16" s="495"/>
      <c r="CY16" s="859"/>
      <c r="CZ16" s="859"/>
      <c r="DA16" s="859"/>
      <c r="DB16" s="859"/>
      <c r="DC16" s="529">
        <v>44902</v>
      </c>
      <c r="DD16" s="530" t="s">
        <v>404</v>
      </c>
      <c r="DE16" s="859"/>
      <c r="DF16" s="859"/>
      <c r="DG16" s="859"/>
      <c r="DH16" s="530" t="s">
        <v>405</v>
      </c>
      <c r="DI16" s="949">
        <v>44931</v>
      </c>
      <c r="DJ16" s="532">
        <v>0.7</v>
      </c>
      <c r="DK16" s="532">
        <v>0.7</v>
      </c>
      <c r="DL16" s="884" t="str">
        <f t="shared" si="6"/>
        <v>CM</v>
      </c>
      <c r="DM16" s="530" t="s">
        <v>406</v>
      </c>
    </row>
    <row r="17" spans="1:117" s="387" customFormat="1" ht="12.75">
      <c r="A17" s="284"/>
      <c r="B17" s="886"/>
      <c r="C17" s="437"/>
      <c r="D17" s="285"/>
      <c r="E17" s="285"/>
      <c r="F17" s="285"/>
      <c r="G17" s="285"/>
      <c r="H17" s="887"/>
      <c r="I17" s="887"/>
      <c r="J17" s="235"/>
      <c r="K17" s="887"/>
      <c r="L17" s="285"/>
      <c r="M17" s="285"/>
      <c r="N17" s="844"/>
      <c r="O17" s="846"/>
      <c r="P17" s="847"/>
      <c r="Q17" s="847"/>
      <c r="R17" s="848"/>
      <c r="S17" s="849"/>
      <c r="T17" s="847"/>
      <c r="U17" s="847"/>
      <c r="V17" s="851"/>
      <c r="W17" s="851"/>
      <c r="X17" s="851"/>
      <c r="Y17" s="851"/>
      <c r="Z17" s="852"/>
      <c r="AA17" s="859"/>
      <c r="AB17" s="859"/>
      <c r="AC17" s="859"/>
      <c r="AD17" s="859"/>
      <c r="AE17" s="859"/>
      <c r="AF17" s="858"/>
      <c r="AG17" s="858"/>
      <c r="AH17" s="856"/>
      <c r="AI17" s="856"/>
      <c r="AJ17" s="862"/>
      <c r="AK17" s="858"/>
      <c r="AL17" s="859"/>
      <c r="AM17" s="859"/>
      <c r="AN17" s="859"/>
      <c r="AO17" s="859"/>
      <c r="AP17" s="859"/>
      <c r="AQ17" s="859"/>
      <c r="AR17" s="859"/>
      <c r="AS17" s="859"/>
      <c r="AT17" s="859"/>
      <c r="AU17" s="859"/>
      <c r="AV17" s="531"/>
      <c r="AW17" s="531"/>
      <c r="AX17" s="531"/>
      <c r="AY17" s="531"/>
      <c r="AZ17" s="862"/>
      <c r="BA17" s="531"/>
      <c r="BB17" s="859"/>
      <c r="BC17" s="859"/>
      <c r="BD17" s="859"/>
      <c r="BE17" s="859"/>
      <c r="BF17" s="859"/>
      <c r="BG17" s="859"/>
      <c r="BH17" s="859"/>
      <c r="BI17" s="859"/>
      <c r="BJ17" s="859"/>
      <c r="BK17" s="973"/>
      <c r="BL17" s="859"/>
      <c r="BM17" s="859"/>
      <c r="BN17" s="859"/>
      <c r="BO17" s="859"/>
      <c r="BP17" s="870"/>
      <c r="BQ17" s="859"/>
      <c r="BR17" s="859"/>
      <c r="BS17" s="859"/>
      <c r="BT17" s="859"/>
      <c r="BU17" s="859"/>
      <c r="BV17" s="859"/>
      <c r="BW17" s="859"/>
      <c r="BX17" s="859"/>
      <c r="BY17" s="859"/>
      <c r="BZ17" s="859"/>
      <c r="CA17" s="859"/>
      <c r="CB17" s="859"/>
      <c r="CC17" s="859"/>
      <c r="CD17" s="859"/>
      <c r="CE17" s="859"/>
      <c r="CF17" s="859"/>
      <c r="CG17" s="859"/>
      <c r="CH17" s="533"/>
      <c r="CI17" s="533"/>
      <c r="CJ17" s="533"/>
      <c r="CK17" s="533"/>
      <c r="CL17" s="915">
        <f>AVERAGE(CL9:CL12)</f>
        <v>0.35</v>
      </c>
      <c r="CM17" s="498"/>
      <c r="CN17" s="533"/>
      <c r="CO17" s="533"/>
      <c r="CP17" s="533"/>
      <c r="CQ17" s="536">
        <f>AVERAGE(CQ9:CQ16)</f>
        <v>0.40000000000000008</v>
      </c>
      <c r="CR17" s="859"/>
      <c r="CS17" s="859"/>
      <c r="CT17" s="859"/>
      <c r="CU17" s="979">
        <f>AVERAGE(CU9:CU16)</f>
        <v>0.39999999999999997</v>
      </c>
      <c r="CV17" s="859"/>
      <c r="CW17" s="859"/>
      <c r="CX17" s="495"/>
      <c r="CY17" s="859"/>
      <c r="CZ17" s="859"/>
      <c r="DA17" s="859"/>
      <c r="DB17" s="859"/>
      <c r="DC17" s="859"/>
      <c r="DD17" s="859"/>
      <c r="DE17" s="859"/>
      <c r="DF17" s="859"/>
      <c r="DG17" s="859"/>
      <c r="DH17" s="859"/>
      <c r="DI17" s="859"/>
      <c r="DJ17" s="859"/>
      <c r="DK17" s="979">
        <f>AVERAGE(DK9:DK16)</f>
        <v>0.63750000000000007</v>
      </c>
      <c r="DL17" s="859"/>
      <c r="DM17" s="859"/>
    </row>
    <row r="18" spans="1:117" s="387" customFormat="1" ht="12.75">
      <c r="A18" s="284"/>
      <c r="B18" s="886"/>
      <c r="C18" s="437"/>
      <c r="D18" s="285"/>
      <c r="E18" s="439"/>
      <c r="F18" s="438"/>
      <c r="G18" s="439"/>
      <c r="H18" s="887"/>
      <c r="I18" s="887"/>
      <c r="J18" s="438"/>
      <c r="K18" s="887"/>
      <c r="L18" s="285"/>
      <c r="M18" s="285"/>
      <c r="N18" s="844"/>
      <c r="O18" s="846"/>
      <c r="P18" s="847"/>
      <c r="Q18" s="847"/>
      <c r="R18" s="848"/>
      <c r="S18" s="849"/>
      <c r="T18" s="847"/>
      <c r="U18" s="847"/>
      <c r="V18" s="851"/>
      <c r="W18" s="851"/>
      <c r="X18" s="851"/>
      <c r="Y18" s="851"/>
      <c r="Z18" s="852"/>
      <c r="AA18" s="859"/>
      <c r="AB18" s="859"/>
      <c r="AC18" s="859"/>
      <c r="AD18" s="859"/>
      <c r="AE18" s="859"/>
      <c r="AF18" s="858"/>
      <c r="AG18" s="858"/>
      <c r="AH18" s="856"/>
      <c r="AI18" s="856"/>
      <c r="AJ18" s="862"/>
      <c r="AK18" s="858"/>
      <c r="AL18" s="859"/>
      <c r="AM18" s="859"/>
      <c r="AN18" s="859"/>
      <c r="AO18" s="859"/>
      <c r="AP18" s="859"/>
      <c r="AQ18" s="859"/>
      <c r="AR18" s="859"/>
      <c r="AS18" s="859"/>
      <c r="AT18" s="859"/>
      <c r="AU18" s="859"/>
      <c r="AV18" s="531"/>
      <c r="AW18" s="531"/>
      <c r="AX18" s="531"/>
      <c r="AY18" s="531"/>
      <c r="AZ18" s="862"/>
      <c r="BA18" s="531"/>
      <c r="BB18" s="859"/>
      <c r="BC18" s="859"/>
      <c r="BD18" s="859"/>
      <c r="BE18" s="859"/>
      <c r="BF18" s="859"/>
      <c r="BG18" s="859"/>
      <c r="BH18" s="859"/>
      <c r="BI18" s="859"/>
      <c r="BJ18" s="859"/>
      <c r="BK18" s="973"/>
      <c r="BL18" s="859"/>
      <c r="BM18" s="859"/>
      <c r="BN18" s="859"/>
      <c r="BO18" s="859"/>
      <c r="BP18" s="870"/>
      <c r="BQ18" s="859"/>
      <c r="BR18" s="859"/>
      <c r="BS18" s="859"/>
      <c r="BT18" s="859"/>
      <c r="BU18" s="859"/>
      <c r="BV18" s="859"/>
      <c r="BW18" s="859"/>
      <c r="BX18" s="859"/>
      <c r="BY18" s="859"/>
      <c r="BZ18" s="859"/>
      <c r="CA18" s="980">
        <f>AVERAGE(CA9:CA17)</f>
        <v>0.8</v>
      </c>
      <c r="CB18" s="859"/>
      <c r="CC18" s="859"/>
      <c r="CD18" s="859"/>
      <c r="CE18" s="979">
        <f>AVERAGE(CE9:CE17)</f>
        <v>0.47499999999999998</v>
      </c>
      <c r="CF18" s="859"/>
      <c r="CG18" s="859"/>
      <c r="CH18" s="533"/>
      <c r="CI18" s="533"/>
      <c r="CJ18" s="533"/>
      <c r="CK18" s="533"/>
      <c r="CL18" s="533"/>
      <c r="CM18" s="498"/>
      <c r="CN18" s="533"/>
      <c r="CO18" s="533"/>
      <c r="CP18" s="533"/>
      <c r="CQ18" s="533"/>
      <c r="CR18" s="859"/>
      <c r="CS18" s="859"/>
      <c r="CT18" s="859"/>
      <c r="CU18" s="859"/>
      <c r="CV18" s="859"/>
      <c r="CW18" s="859"/>
      <c r="CX18" s="495"/>
      <c r="CY18" s="859"/>
      <c r="CZ18" s="859"/>
      <c r="DA18" s="859"/>
      <c r="DB18" s="979">
        <f>AVERAGE(DB9:DB17)</f>
        <v>0.54999999999999993</v>
      </c>
      <c r="DC18" s="859"/>
      <c r="DD18" s="859"/>
      <c r="DE18" s="859"/>
      <c r="DF18" s="859"/>
      <c r="DG18" s="859"/>
      <c r="DH18" s="859"/>
      <c r="DI18" s="859"/>
      <c r="DJ18" s="859"/>
      <c r="DK18" s="859"/>
      <c r="DL18" s="859"/>
      <c r="DM18" s="859"/>
    </row>
    <row r="19" spans="1:117" s="387" customFormat="1" ht="12.75">
      <c r="A19" s="284"/>
      <c r="B19" s="886"/>
      <c r="C19" s="437"/>
      <c r="D19" s="285"/>
      <c r="E19" s="439"/>
      <c r="F19" s="439"/>
      <c r="G19" s="439"/>
      <c r="H19" s="887"/>
      <c r="I19" s="887"/>
      <c r="J19" s="438"/>
      <c r="K19" s="887"/>
      <c r="L19" s="285"/>
      <c r="M19" s="285"/>
      <c r="N19" s="844"/>
      <c r="O19" s="846"/>
      <c r="P19" s="847"/>
      <c r="Q19" s="847"/>
      <c r="R19" s="848"/>
      <c r="S19" s="849"/>
      <c r="T19" s="847"/>
      <c r="U19" s="847"/>
      <c r="V19" s="851"/>
      <c r="W19" s="851"/>
      <c r="X19" s="851"/>
      <c r="Y19" s="851"/>
      <c r="Z19" s="852"/>
      <c r="AA19" s="859"/>
      <c r="AB19" s="859"/>
      <c r="AC19" s="859"/>
      <c r="AD19" s="859"/>
      <c r="AE19" s="859"/>
      <c r="AF19" s="858"/>
      <c r="AG19" s="858"/>
      <c r="AH19" s="856"/>
      <c r="AI19" s="856"/>
      <c r="AJ19" s="862"/>
      <c r="AK19" s="858"/>
      <c r="AL19" s="859"/>
      <c r="AM19" s="859"/>
      <c r="AN19" s="859"/>
      <c r="AO19" s="859"/>
      <c r="AP19" s="859"/>
      <c r="AQ19" s="859"/>
      <c r="AR19" s="859"/>
      <c r="AS19" s="859"/>
      <c r="AT19" s="859"/>
      <c r="AU19" s="859"/>
      <c r="AV19" s="531"/>
      <c r="AW19" s="531"/>
      <c r="AX19" s="531"/>
      <c r="AY19" s="531"/>
      <c r="AZ19" s="862"/>
      <c r="BA19" s="531"/>
      <c r="BB19" s="859"/>
      <c r="BC19" s="859"/>
      <c r="BD19" s="859"/>
      <c r="BE19" s="859"/>
      <c r="BF19" s="859"/>
      <c r="BG19" s="859"/>
      <c r="BH19" s="859"/>
      <c r="BI19" s="859"/>
      <c r="BJ19" s="859"/>
      <c r="BK19" s="973"/>
      <c r="BL19" s="859"/>
      <c r="BM19" s="859"/>
      <c r="BN19" s="859"/>
      <c r="BO19" s="859"/>
      <c r="BP19" s="870"/>
      <c r="BQ19" s="859"/>
      <c r="BR19" s="859"/>
      <c r="BS19" s="859"/>
      <c r="BT19" s="859"/>
      <c r="BU19" s="859"/>
      <c r="BV19" s="859"/>
      <c r="BW19" s="859"/>
      <c r="BX19" s="859"/>
      <c r="BY19" s="859"/>
      <c r="BZ19" s="859"/>
      <c r="CA19" s="859"/>
      <c r="CB19" s="859"/>
      <c r="CC19" s="859"/>
      <c r="CD19" s="859"/>
      <c r="CE19" s="859"/>
      <c r="CF19" s="859"/>
      <c r="CG19" s="859"/>
      <c r="CH19" s="533"/>
      <c r="CI19" s="533"/>
      <c r="CJ19" s="533"/>
      <c r="CK19" s="533"/>
      <c r="CL19" s="533"/>
      <c r="CM19" s="498"/>
      <c r="CN19" s="533"/>
      <c r="CO19" s="533"/>
      <c r="CP19" s="533"/>
      <c r="CQ19" s="533"/>
      <c r="CR19" s="859"/>
      <c r="CS19" s="859"/>
      <c r="CT19" s="859"/>
      <c r="CU19" s="859"/>
      <c r="CV19" s="859"/>
      <c r="CW19" s="859"/>
      <c r="CX19" s="495"/>
      <c r="CY19" s="859"/>
      <c r="CZ19" s="859"/>
      <c r="DA19" s="859"/>
      <c r="DB19" s="859"/>
      <c r="DC19" s="859"/>
      <c r="DD19" s="859"/>
      <c r="DE19" s="859"/>
      <c r="DF19" s="859"/>
      <c r="DG19" s="979">
        <f>AVERAGE(DG9:DG18)</f>
        <v>0.72</v>
      </c>
      <c r="DH19" s="859"/>
      <c r="DI19" s="859"/>
      <c r="DJ19" s="859"/>
      <c r="DK19" s="859"/>
      <c r="DL19" s="859"/>
      <c r="DM19" s="859"/>
    </row>
    <row r="20" spans="1:117" s="387" customFormat="1" ht="12.75">
      <c r="A20" s="284"/>
      <c r="B20" s="886"/>
      <c r="C20" s="437"/>
      <c r="D20" s="285"/>
      <c r="E20" s="438"/>
      <c r="F20" s="235"/>
      <c r="G20" s="438"/>
      <c r="H20" s="887"/>
      <c r="I20" s="887"/>
      <c r="J20" s="438"/>
      <c r="K20" s="887"/>
      <c r="L20" s="285"/>
      <c r="M20" s="285"/>
      <c r="N20" s="844"/>
      <c r="O20" s="846"/>
      <c r="P20" s="847"/>
      <c r="Q20" s="847"/>
      <c r="R20" s="848"/>
      <c r="S20" s="849"/>
      <c r="T20" s="847"/>
      <c r="U20" s="847"/>
      <c r="V20" s="851"/>
      <c r="W20" s="851"/>
      <c r="X20" s="851"/>
      <c r="Y20" s="851"/>
      <c r="Z20" s="852"/>
      <c r="AA20" s="859"/>
      <c r="AB20" s="859"/>
      <c r="AC20" s="859"/>
      <c r="AD20" s="859"/>
      <c r="AE20" s="859"/>
      <c r="AF20" s="858"/>
      <c r="AG20" s="858"/>
      <c r="AH20" s="856"/>
      <c r="AI20" s="856"/>
      <c r="AJ20" s="862"/>
      <c r="AK20" s="858"/>
      <c r="AL20" s="859"/>
      <c r="AM20" s="859"/>
      <c r="AN20" s="859"/>
      <c r="AO20" s="859"/>
      <c r="AP20" s="859"/>
      <c r="AQ20" s="859"/>
      <c r="AR20" s="859"/>
      <c r="AS20" s="859"/>
      <c r="AT20" s="859"/>
      <c r="AU20" s="859"/>
      <c r="AV20" s="531"/>
      <c r="AW20" s="531"/>
      <c r="AX20" s="531"/>
      <c r="AY20" s="531"/>
      <c r="AZ20" s="862"/>
      <c r="BA20" s="531"/>
      <c r="BB20" s="859"/>
      <c r="BC20" s="859"/>
      <c r="BD20" s="859"/>
      <c r="BE20" s="859"/>
      <c r="BF20" s="859"/>
      <c r="BG20" s="859"/>
      <c r="BH20" s="859"/>
      <c r="BI20" s="859"/>
      <c r="BJ20" s="859"/>
      <c r="BK20" s="973"/>
      <c r="BL20" s="859"/>
      <c r="BM20" s="859"/>
      <c r="BN20" s="859"/>
      <c r="BO20" s="859"/>
      <c r="BP20" s="870"/>
      <c r="BQ20" s="859"/>
      <c r="BR20" s="859"/>
      <c r="BS20" s="859"/>
      <c r="BT20" s="859"/>
      <c r="BU20" s="859"/>
      <c r="BV20" s="859"/>
      <c r="BW20" s="859"/>
      <c r="BX20" s="859"/>
      <c r="BY20" s="859"/>
      <c r="BZ20" s="859"/>
      <c r="CA20" s="859"/>
      <c r="CB20" s="859"/>
      <c r="CC20" s="859"/>
      <c r="CD20" s="859"/>
      <c r="CE20" s="859"/>
      <c r="CF20" s="859"/>
      <c r="CG20" s="859"/>
      <c r="CH20" s="533"/>
      <c r="CI20" s="533"/>
      <c r="CJ20" s="533"/>
      <c r="CK20" s="533"/>
      <c r="CL20" s="533"/>
      <c r="CM20" s="498"/>
      <c r="CN20" s="533"/>
      <c r="CO20" s="533"/>
      <c r="CP20" s="533"/>
      <c r="CQ20" s="533"/>
      <c r="CR20" s="859"/>
      <c r="CS20" s="859"/>
      <c r="CT20" s="859"/>
      <c r="CU20" s="859"/>
      <c r="CV20" s="859"/>
      <c r="CW20" s="859"/>
      <c r="CX20" s="495"/>
      <c r="CY20" s="859"/>
      <c r="CZ20" s="859"/>
      <c r="DA20" s="859"/>
      <c r="DB20" s="859"/>
      <c r="DC20" s="859"/>
      <c r="DD20" s="859"/>
      <c r="DE20" s="859"/>
      <c r="DF20" s="859"/>
      <c r="DG20" s="859"/>
      <c r="DH20" s="859"/>
      <c r="DI20" s="859"/>
      <c r="DJ20" s="859"/>
      <c r="DK20" s="859"/>
      <c r="DL20" s="859"/>
      <c r="DM20" s="859"/>
    </row>
    <row r="21" spans="1:117" s="291" customFormat="1" ht="18">
      <c r="A21" s="284"/>
      <c r="B21" s="886"/>
      <c r="C21" s="437"/>
      <c r="D21" s="285"/>
      <c r="E21" s="438"/>
      <c r="F21" s="438"/>
      <c r="G21" s="438"/>
      <c r="H21" s="887"/>
      <c r="I21" s="887"/>
      <c r="J21" s="438"/>
      <c r="K21" s="887"/>
      <c r="L21" s="285"/>
      <c r="M21" s="285"/>
      <c r="N21" s="355"/>
      <c r="O21" s="390"/>
      <c r="P21" s="258"/>
      <c r="Q21" s="258"/>
      <c r="R21" s="391"/>
      <c r="S21" s="392"/>
      <c r="T21" s="393"/>
      <c r="U21" s="258"/>
      <c r="V21" s="336"/>
      <c r="W21" s="336"/>
      <c r="X21" s="336"/>
      <c r="Y21" s="336"/>
      <c r="Z21" s="337"/>
      <c r="AA21" s="268"/>
      <c r="AB21" s="268"/>
      <c r="AC21" s="268"/>
      <c r="AD21" s="268"/>
      <c r="AE21" s="268"/>
      <c r="AF21" s="342"/>
      <c r="AG21" s="342"/>
      <c r="AH21" s="340"/>
      <c r="AI21" s="340"/>
      <c r="AJ21" s="327"/>
      <c r="AK21" s="342"/>
      <c r="AL21" s="268"/>
      <c r="AM21" s="268"/>
      <c r="AN21" s="268"/>
      <c r="AO21" s="268"/>
      <c r="AP21" s="268"/>
      <c r="AQ21" s="268"/>
      <c r="AR21" s="268"/>
      <c r="AS21" s="268"/>
      <c r="AT21" s="268"/>
      <c r="AU21" s="268"/>
      <c r="AV21" s="330"/>
      <c r="AW21" s="330"/>
      <c r="AX21" s="330"/>
      <c r="AY21" s="330"/>
      <c r="AZ21" s="327"/>
      <c r="BA21" s="330"/>
      <c r="BB21" s="268"/>
      <c r="BC21" s="268"/>
      <c r="BD21" s="268"/>
      <c r="BE21" s="268"/>
      <c r="BF21" s="268"/>
      <c r="BG21" s="268"/>
      <c r="BH21" s="268"/>
      <c r="BI21" s="268"/>
      <c r="BJ21" s="268"/>
      <c r="BK21" s="362"/>
      <c r="BL21" s="268"/>
      <c r="BM21" s="268"/>
      <c r="BN21" s="268"/>
      <c r="BO21" s="268"/>
      <c r="BP21" s="363"/>
      <c r="BQ21" s="268"/>
      <c r="BR21" s="268"/>
      <c r="BS21" s="268"/>
      <c r="BT21" s="268"/>
      <c r="BU21" s="268"/>
      <c r="BV21" s="268"/>
      <c r="BW21" s="268"/>
      <c r="BX21" s="268"/>
      <c r="BY21" s="268"/>
      <c r="BZ21" s="268"/>
      <c r="CA21" s="268"/>
      <c r="CB21" s="268"/>
      <c r="CC21" s="268"/>
      <c r="CD21" s="268"/>
      <c r="CE21" s="268"/>
      <c r="CF21" s="268"/>
      <c r="CG21" s="533"/>
      <c r="CH21" s="533"/>
      <c r="CI21" s="533"/>
      <c r="CJ21" s="533"/>
      <c r="CK21" s="533"/>
      <c r="CL21" s="533"/>
      <c r="CM21" s="498"/>
      <c r="CN21" s="533"/>
      <c r="CO21" s="533"/>
      <c r="CP21" s="533"/>
      <c r="CQ21" s="533"/>
      <c r="CR21" s="533"/>
      <c r="CS21" s="533"/>
      <c r="CT21" s="533"/>
      <c r="CU21" s="533"/>
      <c r="CV21" s="533"/>
      <c r="CW21" s="533"/>
      <c r="DH21" s="859"/>
      <c r="DI21" s="859"/>
      <c r="DJ21" s="859"/>
      <c r="DK21" s="859"/>
      <c r="DL21" s="859"/>
      <c r="DM21" s="859"/>
    </row>
    <row r="22" spans="1:117" s="291" customFormat="1" ht="18">
      <c r="A22" s="574"/>
      <c r="B22" s="886"/>
      <c r="C22" s="843"/>
      <c r="D22" s="573"/>
      <c r="E22" s="845"/>
      <c r="F22" s="845"/>
      <c r="G22" s="845"/>
      <c r="H22" s="435"/>
      <c r="I22" s="435"/>
      <c r="J22" s="845"/>
      <c r="K22" s="435"/>
      <c r="L22" s="285"/>
      <c r="M22" s="436"/>
      <c r="N22" s="434"/>
      <c r="O22" s="307"/>
      <c r="P22" s="249"/>
      <c r="Q22" s="249"/>
      <c r="R22" s="433"/>
      <c r="S22" s="432"/>
      <c r="T22" s="431"/>
      <c r="U22" s="249"/>
      <c r="V22" s="13"/>
      <c r="W22" s="13"/>
      <c r="X22" s="13"/>
      <c r="Y22" s="13"/>
      <c r="Z22" s="246"/>
      <c r="AA22" s="268"/>
      <c r="AB22" s="268"/>
      <c r="AC22" s="268"/>
      <c r="AD22" s="268"/>
      <c r="AE22" s="268"/>
      <c r="AF22" s="430"/>
      <c r="AG22" s="430"/>
      <c r="AH22" s="429"/>
      <c r="AI22" s="429"/>
      <c r="AJ22" s="253"/>
      <c r="AK22" s="430"/>
      <c r="AV22" s="330"/>
      <c r="AW22" s="330"/>
      <c r="AX22" s="330"/>
      <c r="AY22" s="330"/>
      <c r="AZ22" s="327"/>
      <c r="BA22" s="330"/>
      <c r="BB22" s="268"/>
      <c r="BC22" s="268"/>
      <c r="BD22" s="268"/>
      <c r="BE22" s="268"/>
      <c r="BF22" s="268"/>
      <c r="BG22" s="268"/>
      <c r="BH22" s="268"/>
      <c r="BI22" s="268"/>
      <c r="BJ22" s="268"/>
      <c r="BK22" s="362"/>
      <c r="BL22" s="268"/>
      <c r="BM22" s="268"/>
      <c r="BN22" s="268"/>
      <c r="BO22" s="268"/>
      <c r="BP22" s="363"/>
      <c r="BQ22" s="268"/>
      <c r="BR22" s="268"/>
      <c r="BS22" s="268"/>
      <c r="BT22" s="268"/>
      <c r="BU22" s="268"/>
      <c r="BV22" s="268"/>
      <c r="BW22" s="268"/>
      <c r="BX22" s="268"/>
      <c r="BY22" s="268"/>
      <c r="BZ22" s="268"/>
      <c r="CA22" s="268"/>
      <c r="CB22" s="268"/>
      <c r="CC22" s="268"/>
      <c r="CD22" s="268"/>
      <c r="CE22" s="268"/>
      <c r="CF22" s="268"/>
      <c r="CG22" s="533"/>
      <c r="CH22" s="533"/>
      <c r="CI22" s="533"/>
      <c r="CJ22" s="533"/>
      <c r="CK22" s="533"/>
      <c r="CL22" s="533"/>
      <c r="CM22" s="498"/>
      <c r="CN22" s="533"/>
      <c r="CO22" s="533"/>
      <c r="CP22" s="533"/>
      <c r="CQ22" s="533"/>
      <c r="CR22" s="533"/>
      <c r="CS22" s="533"/>
      <c r="CT22" s="533"/>
      <c r="CU22" s="533"/>
      <c r="CV22" s="533"/>
      <c r="CW22" s="533"/>
    </row>
    <row r="23" spans="1:117" s="291" customFormat="1" ht="18">
      <c r="A23" s="574"/>
      <c r="B23" s="886"/>
      <c r="C23" s="843"/>
      <c r="D23" s="573"/>
      <c r="E23" s="845"/>
      <c r="F23" s="845"/>
      <c r="G23" s="845"/>
      <c r="H23" s="435"/>
      <c r="I23" s="435"/>
      <c r="J23" s="845"/>
      <c r="K23" s="435"/>
      <c r="L23" s="285"/>
      <c r="M23" s="436"/>
      <c r="N23" s="434"/>
      <c r="O23" s="307"/>
      <c r="P23" s="249"/>
      <c r="Q23" s="249"/>
      <c r="R23" s="433"/>
      <c r="S23" s="432"/>
      <c r="T23" s="431"/>
      <c r="U23" s="249"/>
      <c r="V23" s="13"/>
      <c r="W23" s="13"/>
      <c r="X23" s="13"/>
      <c r="Y23" s="13"/>
      <c r="Z23" s="246"/>
      <c r="AA23" s="268"/>
      <c r="AB23" s="268"/>
      <c r="AC23" s="268"/>
      <c r="AD23" s="268"/>
      <c r="AE23" s="268"/>
      <c r="AF23" s="430"/>
      <c r="AG23" s="430"/>
      <c r="AH23" s="429"/>
      <c r="AI23" s="429"/>
      <c r="AJ23" s="253"/>
      <c r="AK23" s="430"/>
      <c r="AV23" s="330"/>
      <c r="AW23" s="330"/>
      <c r="AX23" s="330"/>
      <c r="AY23" s="330"/>
      <c r="AZ23" s="327"/>
      <c r="BA23" s="330"/>
      <c r="BB23" s="268"/>
      <c r="BC23" s="268"/>
      <c r="BD23" s="268"/>
      <c r="BE23" s="268"/>
      <c r="BF23" s="268"/>
      <c r="BG23" s="268"/>
      <c r="BH23" s="268"/>
      <c r="BI23" s="268"/>
      <c r="BJ23" s="268"/>
      <c r="BK23" s="362"/>
      <c r="BL23" s="268"/>
      <c r="BM23" s="268"/>
      <c r="BN23" s="268"/>
      <c r="BO23" s="268"/>
      <c r="BP23" s="363"/>
      <c r="BQ23" s="268"/>
      <c r="BR23" s="268"/>
      <c r="BS23" s="268"/>
      <c r="BT23" s="268"/>
      <c r="BU23" s="268"/>
      <c r="BV23" s="268"/>
      <c r="BW23" s="268"/>
      <c r="BX23" s="268"/>
      <c r="BY23" s="268"/>
      <c r="BZ23" s="268"/>
      <c r="CA23" s="268"/>
      <c r="CB23" s="268"/>
      <c r="CC23" s="268"/>
      <c r="CD23" s="268"/>
      <c r="CE23" s="268"/>
      <c r="CF23" s="268"/>
      <c r="CG23" s="533"/>
      <c r="CH23" s="533"/>
      <c r="CI23" s="533"/>
      <c r="CJ23" s="533"/>
      <c r="CK23" s="533"/>
      <c r="CL23" s="533"/>
      <c r="CM23" s="498"/>
      <c r="CN23" s="533"/>
      <c r="CO23" s="533"/>
      <c r="CP23" s="533"/>
      <c r="CQ23" s="533"/>
      <c r="CR23" s="533"/>
      <c r="CS23" s="533"/>
      <c r="CT23" s="533"/>
      <c r="CU23" s="533"/>
      <c r="CV23" s="533"/>
      <c r="CW23" s="533"/>
    </row>
    <row r="24" spans="1:117" s="291" customFormat="1" ht="18">
      <c r="A24" s="574"/>
      <c r="B24" s="886"/>
      <c r="C24" s="843"/>
      <c r="D24" s="573"/>
      <c r="E24" s="845"/>
      <c r="F24" s="845"/>
      <c r="G24" s="845"/>
      <c r="H24" s="435"/>
      <c r="I24" s="435"/>
      <c r="J24" s="845"/>
      <c r="K24" s="435"/>
      <c r="L24" s="285"/>
      <c r="M24" s="436"/>
      <c r="N24" s="434"/>
      <c r="O24" s="307"/>
      <c r="P24" s="249"/>
      <c r="Q24" s="249"/>
      <c r="R24" s="433"/>
      <c r="S24" s="432"/>
      <c r="T24" s="431"/>
      <c r="U24" s="249"/>
      <c r="V24" s="13"/>
      <c r="W24" s="13"/>
      <c r="X24" s="13"/>
      <c r="Y24" s="13"/>
      <c r="Z24" s="246"/>
      <c r="AA24" s="268"/>
      <c r="AB24" s="268"/>
      <c r="AC24" s="268"/>
      <c r="AD24" s="268"/>
      <c r="AE24" s="268"/>
      <c r="AF24" s="430"/>
      <c r="AG24" s="430"/>
      <c r="AH24" s="429"/>
      <c r="AI24" s="429"/>
      <c r="AJ24" s="253"/>
      <c r="AK24" s="430"/>
      <c r="AV24" s="330"/>
      <c r="AW24" s="330"/>
      <c r="AX24" s="330"/>
      <c r="AY24" s="330"/>
      <c r="AZ24" s="327"/>
      <c r="BA24" s="330"/>
      <c r="BB24" s="268"/>
      <c r="BC24" s="268"/>
      <c r="BD24" s="268"/>
      <c r="BE24" s="268"/>
      <c r="BF24" s="268"/>
      <c r="BG24" s="268"/>
      <c r="BH24" s="268"/>
      <c r="BI24" s="268"/>
      <c r="BJ24" s="268"/>
      <c r="BK24" s="362"/>
      <c r="BL24" s="268"/>
      <c r="BM24" s="268"/>
      <c r="BN24" s="268"/>
      <c r="BO24" s="268"/>
      <c r="BP24" s="363"/>
      <c r="BQ24" s="268"/>
      <c r="BR24" s="268"/>
      <c r="BS24" s="268"/>
      <c r="BT24" s="268"/>
      <c r="BU24" s="268"/>
      <c r="BV24" s="268"/>
      <c r="BW24" s="268"/>
      <c r="BX24" s="268"/>
      <c r="BY24" s="268"/>
      <c r="BZ24" s="268"/>
      <c r="CA24" s="268"/>
      <c r="CB24" s="268"/>
      <c r="CC24" s="268"/>
      <c r="CD24" s="268"/>
      <c r="CE24" s="268"/>
      <c r="CF24" s="268"/>
      <c r="CG24" s="533"/>
      <c r="CH24" s="533"/>
      <c r="CI24" s="533"/>
      <c r="CJ24" s="533"/>
      <c r="CK24" s="533"/>
      <c r="CL24" s="533"/>
      <c r="CM24" s="498"/>
      <c r="CN24" s="533"/>
      <c r="CO24" s="533"/>
      <c r="CP24" s="533"/>
      <c r="CQ24" s="533"/>
      <c r="CR24" s="533"/>
      <c r="CS24" s="533"/>
      <c r="CT24" s="533"/>
      <c r="CU24" s="533"/>
      <c r="CV24" s="533"/>
      <c r="CW24" s="533"/>
    </row>
    <row r="25" spans="1:117" ht="15.75" customHeight="1">
      <c r="A25" s="851"/>
      <c r="B25" s="909"/>
      <c r="C25" s="918"/>
      <c r="D25" s="919"/>
      <c r="E25" s="847"/>
      <c r="F25" s="847"/>
      <c r="G25" s="847"/>
      <c r="H25" s="259"/>
      <c r="I25" s="259"/>
      <c r="J25" s="847"/>
      <c r="K25" s="259"/>
      <c r="L25" s="260"/>
      <c r="M25" s="261"/>
      <c r="N25" s="262"/>
      <c r="O25" s="243"/>
      <c r="P25" s="123"/>
      <c r="Q25" s="249"/>
      <c r="R25" s="263">
        <f t="shared" si="0"/>
        <v>0</v>
      </c>
      <c r="S25" s="264">
        <f t="shared" ca="1" si="1"/>
        <v>-44992</v>
      </c>
      <c r="T25" s="265"/>
      <c r="U25" s="249"/>
      <c r="V25" s="240"/>
      <c r="W25" s="240"/>
      <c r="X25" s="240"/>
      <c r="Y25" s="240"/>
      <c r="Z25" s="267"/>
      <c r="AA25" s="268"/>
      <c r="AB25" s="268"/>
      <c r="AC25" s="268"/>
      <c r="AD25" s="268"/>
      <c r="AE25" s="268"/>
      <c r="AF25" s="269"/>
      <c r="AG25" s="269"/>
      <c r="AH25" s="270"/>
      <c r="AI25" s="270"/>
      <c r="AJ25" s="266" t="str">
        <f t="shared" si="2"/>
        <v/>
      </c>
      <c r="AK25" s="351"/>
      <c r="AL25" s="291"/>
      <c r="AM25" s="291"/>
      <c r="AN25" s="291"/>
      <c r="AO25" s="291"/>
      <c r="AP25" s="291"/>
      <c r="AQ25" s="291"/>
      <c r="AR25" s="291"/>
      <c r="AS25" s="291"/>
      <c r="AT25" s="291"/>
      <c r="AU25" s="291"/>
      <c r="AV25" s="330"/>
      <c r="AW25" s="330"/>
      <c r="AX25" s="330"/>
      <c r="AY25" s="330"/>
      <c r="AZ25" s="330"/>
      <c r="BA25" s="330"/>
      <c r="BB25" s="268"/>
      <c r="BC25" s="268"/>
      <c r="BD25" s="268"/>
      <c r="BE25" s="268"/>
      <c r="BF25" s="268"/>
      <c r="BG25" s="268"/>
      <c r="BH25" s="268"/>
      <c r="BI25" s="268"/>
      <c r="BJ25" s="268"/>
      <c r="BK25" s="268"/>
      <c r="BL25" s="268"/>
      <c r="BM25" s="268"/>
      <c r="BN25" s="268"/>
      <c r="BO25" s="362">
        <f>AVERAGE(BO9:BO12)</f>
        <v>0.6</v>
      </c>
      <c r="BP25" s="363" t="str">
        <f t="shared" si="5"/>
        <v>CM</v>
      </c>
      <c r="BQ25" s="268"/>
      <c r="BR25" s="268"/>
      <c r="BS25" s="268"/>
      <c r="BT25" s="268"/>
      <c r="BU25" s="268"/>
      <c r="BV25" s="268"/>
      <c r="BW25" s="268"/>
      <c r="BX25" s="268"/>
      <c r="BY25" s="268"/>
      <c r="BZ25" s="268"/>
      <c r="CA25" s="268"/>
      <c r="CB25" s="268"/>
      <c r="CC25" s="268"/>
      <c r="CD25" s="268"/>
      <c r="CE25" s="268"/>
      <c r="CF25" s="268"/>
      <c r="CG25" s="533"/>
      <c r="CH25" s="533"/>
      <c r="CI25" s="533"/>
      <c r="CJ25" s="533"/>
      <c r="CK25" s="533"/>
      <c r="CL25" s="533"/>
      <c r="CM25" s="498"/>
      <c r="CN25" s="533"/>
      <c r="CO25" s="533"/>
      <c r="CP25" s="533"/>
      <c r="CQ25" s="533"/>
      <c r="CR25" s="533"/>
      <c r="CS25" s="533"/>
      <c r="CT25" s="533"/>
      <c r="CU25" s="533"/>
      <c r="CV25" s="533"/>
      <c r="CW25" s="533"/>
      <c r="CX25" s="291"/>
    </row>
    <row r="26" spans="1:117" ht="43.5" customHeight="1">
      <c r="A26" s="303" t="s">
        <v>237</v>
      </c>
      <c r="B26" s="304"/>
      <c r="C26" s="305"/>
      <c r="D26" s="244" t="s">
        <v>238</v>
      </c>
      <c r="E26" s="303" t="s">
        <v>239</v>
      </c>
      <c r="F26" s="306"/>
      <c r="G26" s="644" t="s">
        <v>238</v>
      </c>
      <c r="H26" s="921"/>
      <c r="I26" s="922"/>
      <c r="J26" s="303" t="s">
        <v>240</v>
      </c>
      <c r="K26" s="645" t="s">
        <v>238</v>
      </c>
      <c r="L26" s="921"/>
      <c r="M26" s="800"/>
      <c r="N26" s="920" t="s">
        <v>240</v>
      </c>
      <c r="O26" s="927" t="s">
        <v>238</v>
      </c>
      <c r="P26" s="800"/>
      <c r="Q26" s="47"/>
      <c r="R26" s="13"/>
      <c r="S26" s="13"/>
      <c r="T26" s="222"/>
      <c r="U26" s="47"/>
      <c r="AV26" s="535"/>
      <c r="AW26" s="535"/>
      <c r="AX26" s="535"/>
      <c r="AY26" s="535"/>
      <c r="AZ26" s="535"/>
      <c r="BA26" s="535"/>
      <c r="BB26" s="533"/>
      <c r="BC26" s="533"/>
      <c r="BD26" s="533"/>
      <c r="BE26" s="533"/>
      <c r="BF26" s="533"/>
      <c r="BG26" s="533"/>
      <c r="BH26" s="533"/>
      <c r="BI26" s="533"/>
      <c r="BJ26" s="533"/>
      <c r="BK26" s="533"/>
      <c r="BL26" s="533"/>
      <c r="BM26" s="533"/>
      <c r="BN26" s="533"/>
      <c r="BO26" s="533"/>
      <c r="BP26" s="533"/>
      <c r="BQ26" s="533"/>
      <c r="BR26" s="533"/>
      <c r="BS26" s="533"/>
      <c r="BT26" s="533"/>
      <c r="BU26" s="533"/>
      <c r="BV26" s="533"/>
      <c r="BW26" s="533"/>
      <c r="BX26" s="533"/>
      <c r="BY26" s="533"/>
      <c r="BZ26" s="533"/>
      <c r="CA26" s="533"/>
      <c r="CB26" s="533"/>
      <c r="CC26" s="533"/>
      <c r="CD26" s="533"/>
      <c r="CE26" s="533"/>
      <c r="CF26" s="533"/>
      <c r="CG26" s="268"/>
      <c r="CH26" s="291"/>
      <c r="CI26" s="291"/>
      <c r="CJ26" s="291"/>
      <c r="CK26" s="291"/>
      <c r="CL26" s="291"/>
      <c r="CM26" s="291"/>
      <c r="CN26" s="533"/>
      <c r="CO26" s="533"/>
      <c r="CP26" s="533"/>
      <c r="CQ26" s="533"/>
      <c r="CR26" s="533"/>
      <c r="CS26" s="533"/>
      <c r="CT26" s="533"/>
      <c r="CU26" s="533"/>
      <c r="CV26" s="533"/>
      <c r="CW26" s="533"/>
      <c r="CX26" s="291"/>
    </row>
    <row r="27" spans="1:117" ht="25.5" customHeight="1">
      <c r="A27" s="465"/>
      <c r="B27" s="220"/>
      <c r="C27" s="923"/>
      <c r="D27" s="924" t="s">
        <v>241</v>
      </c>
      <c r="E27" s="465"/>
      <c r="F27" s="48"/>
      <c r="G27" s="925" t="s">
        <v>241</v>
      </c>
      <c r="H27" s="926"/>
      <c r="I27" s="800"/>
      <c r="J27" s="465"/>
      <c r="K27" s="925" t="s">
        <v>242</v>
      </c>
      <c r="L27" s="926"/>
      <c r="M27" s="800"/>
      <c r="N27" s="465"/>
      <c r="O27" s="927" t="s">
        <v>243</v>
      </c>
      <c r="P27" s="800"/>
      <c r="Q27" s="47"/>
      <c r="R27" s="13"/>
      <c r="S27" s="13"/>
      <c r="T27" s="222"/>
      <c r="U27" s="47"/>
      <c r="CM27" s="291"/>
      <c r="CN27" s="533"/>
      <c r="CO27" s="533"/>
      <c r="CP27" s="533"/>
      <c r="CQ27" s="533"/>
      <c r="CR27" s="533"/>
      <c r="CS27" s="533"/>
      <c r="CT27" s="533"/>
      <c r="CU27" s="533"/>
      <c r="CV27" s="533"/>
      <c r="CW27" s="533"/>
      <c r="CX27" s="291"/>
    </row>
    <row r="28" spans="1:117" ht="15.75" customHeight="1">
      <c r="A28" s="4"/>
      <c r="B28" s="4"/>
      <c r="C28" s="4"/>
      <c r="D28" s="4"/>
      <c r="E28" s="4"/>
      <c r="F28" s="4"/>
      <c r="G28" s="4"/>
      <c r="H28" s="4"/>
      <c r="I28" s="4"/>
      <c r="J28" s="4"/>
      <c r="K28" s="4"/>
      <c r="L28" s="4"/>
      <c r="M28" s="4"/>
      <c r="N28" s="4"/>
      <c r="O28" s="4"/>
      <c r="P28" s="4"/>
      <c r="Q28" s="4"/>
      <c r="R28" s="13"/>
      <c r="S28" s="13"/>
      <c r="T28" s="18"/>
      <c r="U28" s="4"/>
    </row>
    <row r="29" spans="1:117" ht="15.75" customHeight="1">
      <c r="A29" s="4"/>
      <c r="B29" s="4"/>
      <c r="C29" s="4">
        <f>COUNT(#REF!)</f>
        <v>0</v>
      </c>
      <c r="D29" s="4"/>
      <c r="E29" s="4"/>
      <c r="F29" s="4"/>
      <c r="G29" s="4"/>
      <c r="H29" s="4"/>
      <c r="I29" s="4"/>
      <c r="J29" s="4"/>
      <c r="K29" s="4"/>
      <c r="L29" s="4"/>
      <c r="M29" s="4"/>
      <c r="N29" s="4"/>
      <c r="O29" s="4"/>
      <c r="P29" s="4"/>
      <c r="Q29" s="4"/>
      <c r="R29" s="13"/>
      <c r="S29" s="13"/>
      <c r="T29" s="18"/>
      <c r="U29" s="4"/>
    </row>
    <row r="30" spans="1:117" ht="15.75" customHeight="1">
      <c r="A30" s="4"/>
      <c r="B30" s="4"/>
      <c r="C30" s="4"/>
      <c r="D30" s="4"/>
      <c r="E30" s="4"/>
      <c r="F30" s="4"/>
      <c r="G30" s="4"/>
      <c r="H30" s="4"/>
      <c r="I30" s="4"/>
      <c r="J30" s="4"/>
      <c r="K30" s="4"/>
      <c r="L30" s="4"/>
      <c r="M30" s="4"/>
      <c r="N30" s="4"/>
      <c r="O30" s="4"/>
      <c r="P30" s="4"/>
      <c r="Q30" s="4"/>
      <c r="R30" s="13"/>
      <c r="S30" s="13"/>
      <c r="T30" s="18"/>
      <c r="U30" s="4"/>
    </row>
    <row r="31" spans="1:117" ht="15.75" customHeight="1">
      <c r="A31" s="4"/>
      <c r="B31" s="4"/>
      <c r="C31" s="4"/>
      <c r="D31" s="4"/>
      <c r="E31" s="4"/>
      <c r="F31" s="4"/>
      <c r="G31" s="4"/>
      <c r="H31" s="4"/>
      <c r="I31" s="4"/>
      <c r="J31" s="4"/>
      <c r="K31" s="4"/>
      <c r="L31" s="4"/>
      <c r="M31" s="4"/>
      <c r="N31" s="4"/>
      <c r="O31" s="4"/>
      <c r="P31" s="4"/>
      <c r="Q31" s="4"/>
      <c r="R31" s="13"/>
      <c r="S31" s="13"/>
      <c r="T31" s="18"/>
      <c r="U31" s="4"/>
    </row>
    <row r="32" spans="1:117" ht="15.75" customHeight="1">
      <c r="A32" s="4"/>
      <c r="B32" s="4"/>
      <c r="C32" s="4"/>
      <c r="D32" s="4"/>
      <c r="E32" s="4"/>
      <c r="F32" s="4"/>
      <c r="G32" s="4"/>
      <c r="H32" s="4"/>
      <c r="I32" s="4"/>
      <c r="J32" s="4"/>
      <c r="K32" s="4"/>
      <c r="L32" s="4"/>
      <c r="M32" s="4"/>
      <c r="N32" s="4"/>
      <c r="O32" s="4"/>
      <c r="P32" s="4"/>
      <c r="Q32" s="4"/>
      <c r="R32" s="13"/>
      <c r="S32" s="13"/>
      <c r="T32" s="18"/>
      <c r="U32" s="4"/>
    </row>
    <row r="33" spans="1:21" ht="15.75" customHeight="1">
      <c r="A33" s="4"/>
      <c r="B33" s="4"/>
      <c r="C33" s="4"/>
      <c r="D33" s="4"/>
      <c r="E33" s="4"/>
      <c r="F33" s="4"/>
      <c r="G33" s="4"/>
      <c r="H33" s="4"/>
      <c r="I33" s="4"/>
      <c r="J33" s="4"/>
      <c r="K33" s="4"/>
      <c r="L33" s="4"/>
      <c r="M33" s="4"/>
      <c r="N33" s="4"/>
      <c r="O33" s="4"/>
      <c r="P33" s="4"/>
      <c r="Q33" s="4"/>
      <c r="R33" s="13"/>
      <c r="S33" s="13"/>
      <c r="T33" s="18"/>
      <c r="U33" s="4"/>
    </row>
    <row r="34" spans="1:21" ht="15.75" customHeight="1">
      <c r="A34" s="4"/>
      <c r="B34" s="4"/>
      <c r="C34" s="4"/>
      <c r="D34" s="4"/>
      <c r="E34" s="4"/>
      <c r="F34" s="4"/>
      <c r="G34" s="4"/>
      <c r="H34" s="4"/>
      <c r="I34" s="4"/>
      <c r="J34" s="4"/>
      <c r="K34" s="4"/>
      <c r="L34" s="4"/>
      <c r="M34" s="4"/>
      <c r="N34" s="4"/>
      <c r="O34" s="4"/>
      <c r="P34" s="4"/>
      <c r="Q34" s="4"/>
      <c r="R34" s="13"/>
      <c r="S34" s="13"/>
      <c r="T34" s="18"/>
      <c r="U34" s="4"/>
    </row>
    <row r="35" spans="1:21" ht="15.75" customHeight="1">
      <c r="A35" s="4"/>
      <c r="B35" s="4"/>
      <c r="C35" s="4"/>
      <c r="D35" s="4"/>
      <c r="E35" s="4"/>
      <c r="F35" s="4"/>
      <c r="G35" s="4"/>
      <c r="H35" s="4"/>
      <c r="I35" s="4"/>
      <c r="J35" s="4"/>
      <c r="K35" s="4"/>
      <c r="L35" s="4"/>
      <c r="M35" s="4"/>
      <c r="N35" s="4"/>
      <c r="O35" s="4"/>
      <c r="P35" s="4"/>
      <c r="Q35" s="4"/>
      <c r="R35" s="13"/>
      <c r="S35" s="13"/>
      <c r="T35" s="18"/>
      <c r="U35" s="4"/>
    </row>
    <row r="36" spans="1:21" ht="15.75" customHeight="1">
      <c r="A36" s="4"/>
      <c r="B36" s="4"/>
      <c r="C36" s="4"/>
      <c r="D36" s="4"/>
      <c r="E36" s="4"/>
      <c r="F36" s="4"/>
      <c r="G36" s="4"/>
      <c r="H36" s="4"/>
      <c r="I36" s="4"/>
      <c r="J36" s="4"/>
      <c r="K36" s="4"/>
      <c r="L36" s="4"/>
      <c r="M36" s="4"/>
      <c r="N36" s="4"/>
      <c r="O36" s="4"/>
      <c r="P36" s="4"/>
      <c r="Q36" s="4"/>
      <c r="R36" s="13"/>
      <c r="S36" s="13"/>
      <c r="T36" s="18"/>
      <c r="U36" s="4"/>
    </row>
    <row r="37" spans="1:21" ht="15.75" customHeight="1">
      <c r="A37" s="4"/>
      <c r="B37" s="4"/>
      <c r="C37" s="4"/>
      <c r="D37" s="4"/>
      <c r="E37" s="4"/>
      <c r="F37" s="4"/>
      <c r="G37" s="4"/>
      <c r="H37" s="4"/>
      <c r="I37" s="4"/>
      <c r="J37" s="4"/>
      <c r="K37" s="4"/>
      <c r="L37" s="4"/>
      <c r="M37" s="4"/>
      <c r="N37" s="4"/>
      <c r="O37" s="4"/>
      <c r="P37" s="4"/>
      <c r="Q37" s="4"/>
      <c r="R37" s="13"/>
      <c r="S37" s="13"/>
      <c r="T37" s="18"/>
      <c r="U37" s="4"/>
    </row>
    <row r="38" spans="1:21" ht="15.75" customHeight="1">
      <c r="A38" s="4"/>
      <c r="B38" s="4"/>
      <c r="C38" s="4"/>
      <c r="D38" s="4"/>
      <c r="E38" s="4"/>
      <c r="F38" s="4"/>
      <c r="G38" s="4"/>
      <c r="H38" s="4"/>
      <c r="I38" s="4"/>
      <c r="J38" s="4"/>
      <c r="K38" s="4"/>
      <c r="L38" s="4"/>
      <c r="M38" s="4"/>
      <c r="N38" s="4"/>
      <c r="O38" s="4"/>
      <c r="P38" s="4"/>
      <c r="Q38" s="4"/>
      <c r="R38" s="13"/>
      <c r="S38" s="13"/>
      <c r="T38" s="18"/>
      <c r="U38" s="4"/>
    </row>
    <row r="39" spans="1:21" ht="15.75" customHeight="1">
      <c r="A39" s="4"/>
      <c r="B39" s="4"/>
      <c r="C39" s="4"/>
      <c r="D39" s="4"/>
      <c r="E39" s="4"/>
      <c r="F39" s="4" t="s">
        <v>244</v>
      </c>
      <c r="G39" s="4"/>
      <c r="H39" s="4"/>
      <c r="I39" s="4"/>
      <c r="J39" s="4"/>
      <c r="K39" s="4"/>
      <c r="L39" s="4"/>
      <c r="M39" s="4"/>
      <c r="N39" s="4"/>
      <c r="O39" s="4"/>
      <c r="P39" s="4"/>
      <c r="Q39" s="4"/>
      <c r="R39" s="13"/>
      <c r="S39" s="13"/>
      <c r="T39" s="18"/>
      <c r="U39" s="4"/>
    </row>
    <row r="40" spans="1:21" ht="15.75" customHeight="1">
      <c r="A40" s="4"/>
      <c r="B40" s="4"/>
      <c r="C40" s="4"/>
      <c r="D40" s="4"/>
      <c r="E40" s="4"/>
      <c r="F40" s="4"/>
      <c r="G40" s="4"/>
      <c r="H40" s="4"/>
      <c r="I40" s="4"/>
      <c r="J40" s="4"/>
      <c r="K40" s="4"/>
      <c r="L40" s="4"/>
      <c r="M40" s="4"/>
      <c r="N40" s="4"/>
      <c r="O40" s="4"/>
      <c r="P40" s="4"/>
      <c r="Q40" s="4"/>
      <c r="R40" s="13"/>
      <c r="S40" s="13"/>
      <c r="T40" s="18"/>
      <c r="U40" s="4"/>
    </row>
    <row r="41" spans="1:21" ht="15.75" customHeight="1">
      <c r="A41" s="4"/>
      <c r="B41" s="4"/>
      <c r="C41" s="4"/>
      <c r="D41" s="4"/>
      <c r="E41" s="4"/>
      <c r="F41" s="4"/>
      <c r="G41" s="4"/>
      <c r="H41" s="4"/>
      <c r="I41" s="4"/>
      <c r="J41" s="4"/>
      <c r="K41" s="4"/>
      <c r="L41" s="4"/>
      <c r="M41" s="4"/>
      <c r="N41" s="4"/>
      <c r="O41" s="4"/>
      <c r="P41" s="4"/>
      <c r="Q41" s="4"/>
      <c r="R41" s="13"/>
      <c r="S41" s="13"/>
      <c r="T41" s="18"/>
      <c r="U41" s="4"/>
    </row>
    <row r="42" spans="1:21" ht="15.75" customHeight="1">
      <c r="A42" s="4"/>
      <c r="B42" s="4"/>
      <c r="C42" s="4"/>
      <c r="D42" s="4"/>
      <c r="E42" s="4"/>
      <c r="F42" s="4"/>
      <c r="G42" s="4"/>
      <c r="H42" s="4"/>
      <c r="I42" s="4"/>
      <c r="J42" s="4"/>
      <c r="K42" s="4"/>
      <c r="L42" s="4"/>
      <c r="M42" s="4"/>
      <c r="N42" s="4"/>
      <c r="O42" s="4"/>
      <c r="P42" s="4"/>
      <c r="Q42" s="4"/>
      <c r="R42" s="13"/>
      <c r="S42" s="13"/>
      <c r="T42" s="18"/>
      <c r="U42" s="4"/>
    </row>
    <row r="43" spans="1:21" ht="15.75" customHeight="1">
      <c r="A43" s="4"/>
      <c r="B43" s="4"/>
      <c r="C43" s="4"/>
      <c r="D43" s="4"/>
      <c r="E43" s="4"/>
      <c r="F43" s="4"/>
      <c r="G43" s="4"/>
      <c r="H43" s="4"/>
      <c r="I43" s="4"/>
      <c r="J43" s="4"/>
      <c r="K43" s="4"/>
      <c r="L43" s="4"/>
      <c r="M43" s="4"/>
      <c r="N43" s="4"/>
      <c r="O43" s="4"/>
      <c r="P43" s="4"/>
      <c r="Q43" s="4"/>
      <c r="R43" s="13"/>
      <c r="S43" s="13"/>
      <c r="T43" s="18"/>
      <c r="U43" s="4"/>
    </row>
    <row r="44" spans="1:21" ht="15.75" customHeight="1">
      <c r="A44" s="4"/>
      <c r="B44" s="4"/>
      <c r="C44" s="4"/>
      <c r="D44" s="4"/>
      <c r="E44" s="4"/>
      <c r="F44" s="4"/>
      <c r="G44" s="4"/>
      <c r="H44" s="4"/>
      <c r="I44" s="4"/>
      <c r="J44" s="4"/>
      <c r="K44" s="4"/>
      <c r="L44" s="4"/>
      <c r="M44" s="4"/>
      <c r="N44" s="4"/>
      <c r="O44" s="4"/>
      <c r="P44" s="4"/>
      <c r="Q44" s="4"/>
      <c r="R44" s="13"/>
      <c r="S44" s="13"/>
      <c r="T44" s="18"/>
      <c r="U44" s="4"/>
    </row>
    <row r="45" spans="1:21" ht="15.75" customHeight="1">
      <c r="A45" s="4"/>
      <c r="B45" s="4"/>
      <c r="C45" s="4"/>
      <c r="D45" s="4"/>
      <c r="E45" s="4"/>
      <c r="F45" s="4"/>
      <c r="G45" s="4"/>
      <c r="H45" s="4"/>
      <c r="I45" s="4"/>
      <c r="J45" s="4"/>
      <c r="K45" s="4"/>
      <c r="L45" s="4"/>
      <c r="M45" s="4"/>
      <c r="N45" s="4"/>
      <c r="O45" s="4"/>
      <c r="P45" s="4"/>
      <c r="Q45" s="4"/>
      <c r="R45" s="13"/>
      <c r="S45" s="13"/>
      <c r="T45" s="18"/>
      <c r="U45" s="4"/>
    </row>
    <row r="46" spans="1:21" ht="15.75" customHeight="1">
      <c r="A46" s="4"/>
      <c r="B46" s="4"/>
      <c r="C46" s="4"/>
      <c r="D46" s="4"/>
      <c r="E46" s="4"/>
      <c r="F46" s="4"/>
      <c r="G46" s="4"/>
      <c r="H46" s="4"/>
      <c r="I46" s="4"/>
      <c r="J46" s="4"/>
      <c r="K46" s="4"/>
      <c r="L46" s="4"/>
      <c r="M46" s="4"/>
      <c r="N46" s="4"/>
      <c r="O46" s="4"/>
      <c r="P46" s="4"/>
      <c r="Q46" s="4"/>
      <c r="R46" s="13"/>
      <c r="S46" s="13"/>
      <c r="T46" s="18"/>
      <c r="U46" s="4"/>
    </row>
    <row r="47" spans="1:21" ht="15.75" customHeight="1">
      <c r="A47" s="4"/>
      <c r="B47" s="4"/>
      <c r="C47" s="4"/>
      <c r="D47" s="4"/>
      <c r="E47" s="4"/>
      <c r="F47" s="4"/>
      <c r="G47" s="4"/>
      <c r="H47" s="4"/>
      <c r="I47" s="4"/>
      <c r="J47" s="4"/>
      <c r="K47" s="4"/>
      <c r="L47" s="4"/>
      <c r="M47" s="4"/>
      <c r="N47" s="4"/>
      <c r="O47" s="4"/>
      <c r="P47" s="4"/>
      <c r="Q47" s="4"/>
      <c r="R47" s="13"/>
      <c r="S47" s="13"/>
      <c r="T47" s="18"/>
      <c r="U47" s="4"/>
    </row>
    <row r="48" spans="1:21" ht="15.75" customHeight="1">
      <c r="A48" s="4"/>
      <c r="B48" s="4"/>
      <c r="C48" s="4"/>
      <c r="D48" s="4"/>
      <c r="E48" s="4"/>
      <c r="F48" s="4"/>
      <c r="G48" s="4"/>
      <c r="H48" s="4"/>
      <c r="I48" s="4"/>
      <c r="J48" s="4"/>
      <c r="K48" s="4"/>
      <c r="L48" s="4"/>
      <c r="M48" s="4"/>
      <c r="N48" s="4"/>
      <c r="O48" s="4"/>
      <c r="P48" s="4"/>
      <c r="Q48" s="4"/>
      <c r="R48" s="13"/>
      <c r="S48" s="13"/>
      <c r="T48" s="18"/>
      <c r="U48" s="4"/>
    </row>
    <row r="49" spans="1:21" ht="15.75" customHeight="1">
      <c r="A49" s="4"/>
      <c r="B49" s="4"/>
      <c r="C49" s="4"/>
      <c r="D49" s="4"/>
      <c r="E49" s="4"/>
      <c r="F49" s="4"/>
      <c r="G49" s="4"/>
      <c r="H49" s="4"/>
      <c r="I49" s="4"/>
      <c r="J49" s="4"/>
      <c r="K49" s="4"/>
      <c r="L49" s="4"/>
      <c r="M49" s="4"/>
      <c r="N49" s="4"/>
      <c r="O49" s="4"/>
      <c r="P49" s="4"/>
      <c r="Q49" s="4"/>
      <c r="R49" s="13"/>
      <c r="S49" s="13"/>
      <c r="T49" s="18"/>
      <c r="U49" s="4"/>
    </row>
    <row r="50" spans="1:21" ht="15.75" customHeight="1">
      <c r="A50" s="4"/>
      <c r="B50" s="4"/>
      <c r="C50" s="4"/>
      <c r="D50" s="4"/>
      <c r="E50" s="4"/>
      <c r="F50" s="4"/>
      <c r="G50" s="4"/>
      <c r="H50" s="4"/>
      <c r="I50" s="4"/>
      <c r="J50" s="4"/>
      <c r="K50" s="4"/>
      <c r="L50" s="4"/>
      <c r="M50" s="4"/>
      <c r="N50" s="4"/>
      <c r="O50" s="4"/>
      <c r="P50" s="4"/>
      <c r="Q50" s="4"/>
      <c r="R50" s="13"/>
      <c r="S50" s="13"/>
      <c r="T50" s="18"/>
      <c r="U50" s="4"/>
    </row>
    <row r="51" spans="1:21" ht="15.75" customHeight="1">
      <c r="A51" s="4"/>
      <c r="B51" s="4"/>
      <c r="C51" s="4"/>
      <c r="D51" s="4"/>
      <c r="E51" s="4"/>
      <c r="F51" s="4"/>
      <c r="G51" s="4"/>
      <c r="H51" s="4"/>
      <c r="I51" s="4"/>
      <c r="J51" s="4"/>
      <c r="K51" s="4"/>
      <c r="L51" s="4"/>
      <c r="M51" s="4"/>
      <c r="N51" s="4"/>
      <c r="O51" s="4"/>
      <c r="P51" s="4"/>
      <c r="Q51" s="4"/>
      <c r="R51" s="13"/>
      <c r="S51" s="13"/>
      <c r="T51" s="18"/>
      <c r="U51" s="4"/>
    </row>
    <row r="52" spans="1:21" ht="15.75" customHeight="1">
      <c r="A52" s="4"/>
      <c r="B52" s="4"/>
      <c r="C52" s="4"/>
      <c r="D52" s="4"/>
      <c r="E52" s="4"/>
      <c r="F52" s="4"/>
      <c r="G52" s="4"/>
      <c r="H52" s="4"/>
      <c r="I52" s="4"/>
      <c r="J52" s="4"/>
      <c r="K52" s="4"/>
      <c r="L52" s="4"/>
      <c r="M52" s="4"/>
      <c r="N52" s="4"/>
      <c r="O52" s="4"/>
      <c r="P52" s="4"/>
      <c r="Q52" s="4"/>
      <c r="R52" s="13"/>
      <c r="S52" s="13"/>
      <c r="T52" s="18"/>
      <c r="U52" s="4"/>
    </row>
    <row r="53" spans="1:21" ht="15.75" customHeight="1">
      <c r="A53" s="4"/>
      <c r="B53" s="4"/>
      <c r="C53" s="4"/>
      <c r="D53" s="4"/>
      <c r="E53" s="4"/>
      <c r="F53" s="4"/>
      <c r="G53" s="4"/>
      <c r="H53" s="4"/>
      <c r="I53" s="4"/>
      <c r="J53" s="4"/>
      <c r="K53" s="4"/>
      <c r="L53" s="4"/>
      <c r="M53" s="4"/>
      <c r="N53" s="4"/>
      <c r="O53" s="4"/>
      <c r="P53" s="4"/>
      <c r="Q53" s="4"/>
      <c r="R53" s="13"/>
      <c r="S53" s="13"/>
      <c r="T53" s="18"/>
      <c r="U53" s="4"/>
    </row>
    <row r="54" spans="1:21" ht="15.75" customHeight="1">
      <c r="A54" s="4"/>
      <c r="B54" s="4"/>
      <c r="C54" s="4"/>
      <c r="D54" s="4"/>
      <c r="E54" s="4"/>
      <c r="F54" s="4"/>
      <c r="G54" s="4"/>
      <c r="H54" s="4"/>
      <c r="I54" s="4"/>
      <c r="J54" s="4"/>
      <c r="K54" s="4"/>
      <c r="L54" s="4"/>
      <c r="M54" s="4"/>
      <c r="N54" s="4"/>
      <c r="O54" s="4"/>
      <c r="P54" s="4"/>
      <c r="Q54" s="4"/>
      <c r="R54" s="13"/>
      <c r="S54" s="13"/>
      <c r="T54" s="18"/>
      <c r="U54" s="4"/>
    </row>
    <row r="55" spans="1:21" ht="15.75" customHeight="1">
      <c r="A55" s="4"/>
      <c r="B55" s="4"/>
      <c r="C55" s="4"/>
      <c r="D55" s="4"/>
      <c r="E55" s="4"/>
      <c r="F55" s="4"/>
      <c r="G55" s="4"/>
      <c r="H55" s="4"/>
      <c r="I55" s="4"/>
      <c r="J55" s="4"/>
      <c r="K55" s="4"/>
      <c r="L55" s="4"/>
      <c r="M55" s="4"/>
      <c r="N55" s="4"/>
      <c r="O55" s="4"/>
      <c r="P55" s="4"/>
      <c r="Q55" s="4"/>
      <c r="R55" s="13"/>
      <c r="S55" s="13"/>
      <c r="T55" s="18"/>
      <c r="U55" s="4"/>
    </row>
    <row r="56" spans="1:21" ht="15.75" customHeight="1">
      <c r="A56" s="4"/>
      <c r="B56" s="4"/>
      <c r="C56" s="4"/>
      <c r="D56" s="4"/>
      <c r="E56" s="4"/>
      <c r="F56" s="4"/>
      <c r="G56" s="4"/>
      <c r="H56" s="4"/>
      <c r="I56" s="4"/>
      <c r="J56" s="4"/>
      <c r="K56" s="4"/>
      <c r="L56" s="4"/>
      <c r="M56" s="4"/>
      <c r="N56" s="4"/>
      <c r="O56" s="4"/>
      <c r="P56" s="4"/>
      <c r="Q56" s="4"/>
      <c r="R56" s="13"/>
      <c r="S56" s="13"/>
      <c r="T56" s="18"/>
      <c r="U56" s="4"/>
    </row>
    <row r="57" spans="1:21" ht="15.75" customHeight="1">
      <c r="A57" s="4"/>
      <c r="B57" s="4"/>
      <c r="C57" s="4"/>
      <c r="D57" s="4"/>
      <c r="E57" s="4"/>
      <c r="F57" s="4"/>
      <c r="G57" s="4"/>
      <c r="H57" s="4"/>
      <c r="I57" s="4"/>
      <c r="J57" s="4"/>
      <c r="K57" s="4"/>
      <c r="L57" s="4"/>
      <c r="M57" s="4"/>
      <c r="N57" s="4"/>
      <c r="O57" s="4"/>
      <c r="P57" s="4"/>
      <c r="Q57" s="4"/>
      <c r="R57" s="13"/>
      <c r="S57" s="13"/>
      <c r="T57" s="18"/>
      <c r="U57" s="4"/>
    </row>
    <row r="58" spans="1:21" ht="15.75" customHeight="1">
      <c r="A58" s="4"/>
      <c r="B58" s="4"/>
      <c r="C58" s="4"/>
      <c r="D58" s="4"/>
      <c r="E58" s="4"/>
      <c r="F58" s="4"/>
      <c r="G58" s="4"/>
      <c r="H58" s="4"/>
      <c r="I58" s="4"/>
      <c r="J58" s="4"/>
      <c r="K58" s="4"/>
      <c r="L58" s="4"/>
      <c r="M58" s="4"/>
      <c r="N58" s="4"/>
      <c r="O58" s="4"/>
      <c r="P58" s="4"/>
      <c r="Q58" s="4"/>
      <c r="R58" s="13"/>
      <c r="S58" s="13"/>
      <c r="T58" s="18"/>
      <c r="U58" s="4"/>
    </row>
    <row r="59" spans="1:21" ht="15.75" customHeight="1">
      <c r="A59" s="4"/>
      <c r="B59" s="4"/>
      <c r="C59" s="4"/>
      <c r="D59" s="4"/>
      <c r="E59" s="4"/>
      <c r="F59" s="4"/>
      <c r="G59" s="4"/>
      <c r="H59" s="4"/>
      <c r="I59" s="4"/>
      <c r="J59" s="4"/>
      <c r="K59" s="4"/>
      <c r="L59" s="4"/>
      <c r="M59" s="4"/>
      <c r="N59" s="4"/>
      <c r="O59" s="4"/>
      <c r="P59" s="4"/>
      <c r="Q59" s="4"/>
      <c r="R59" s="13"/>
      <c r="S59" s="13"/>
      <c r="T59" s="18"/>
      <c r="U59" s="4"/>
    </row>
    <row r="60" spans="1:21" ht="15.75" customHeight="1">
      <c r="A60" s="4"/>
      <c r="B60" s="4"/>
      <c r="C60" s="4"/>
      <c r="D60" s="4"/>
      <c r="E60" s="4"/>
      <c r="F60" s="4"/>
      <c r="G60" s="4"/>
      <c r="H60" s="4"/>
      <c r="I60" s="4"/>
      <c r="J60" s="4"/>
      <c r="K60" s="4"/>
      <c r="L60" s="4"/>
      <c r="M60" s="4"/>
      <c r="N60" s="4"/>
      <c r="O60" s="4"/>
      <c r="P60" s="4"/>
      <c r="Q60" s="4"/>
      <c r="R60" s="13"/>
      <c r="S60" s="13"/>
      <c r="T60" s="18"/>
      <c r="U60" s="4"/>
    </row>
    <row r="61" spans="1:21" ht="15.75" customHeight="1">
      <c r="A61" s="4"/>
      <c r="B61" s="4"/>
      <c r="C61" s="4"/>
      <c r="D61" s="4"/>
      <c r="E61" s="4"/>
      <c r="F61" s="4"/>
      <c r="G61" s="4"/>
      <c r="H61" s="4"/>
      <c r="I61" s="4"/>
      <c r="J61" s="4"/>
      <c r="K61" s="4"/>
      <c r="L61" s="4"/>
      <c r="M61" s="4"/>
      <c r="N61" s="4"/>
      <c r="O61" s="4"/>
      <c r="P61" s="4"/>
      <c r="Q61" s="4"/>
      <c r="R61" s="13"/>
      <c r="S61" s="13"/>
      <c r="T61" s="18"/>
      <c r="U61" s="4"/>
    </row>
    <row r="62" spans="1:21" ht="15.75" customHeight="1">
      <c r="A62" s="4"/>
      <c r="B62" s="4"/>
      <c r="C62" s="4"/>
      <c r="D62" s="4"/>
      <c r="E62" s="4"/>
      <c r="F62" s="4"/>
      <c r="G62" s="4"/>
      <c r="H62" s="4"/>
      <c r="I62" s="4"/>
      <c r="J62" s="4"/>
      <c r="K62" s="4"/>
      <c r="L62" s="4"/>
      <c r="M62" s="4"/>
      <c r="N62" s="4"/>
      <c r="O62" s="4"/>
      <c r="P62" s="4"/>
      <c r="Q62" s="4"/>
      <c r="R62" s="13"/>
      <c r="S62" s="13"/>
      <c r="T62" s="18"/>
      <c r="U62" s="4"/>
    </row>
    <row r="63" spans="1:21" ht="15.75" customHeight="1">
      <c r="A63" s="4"/>
      <c r="B63" s="4"/>
      <c r="C63" s="4"/>
      <c r="D63" s="4"/>
      <c r="E63" s="4"/>
      <c r="F63" s="4"/>
      <c r="G63" s="4"/>
      <c r="H63" s="4"/>
      <c r="I63" s="4"/>
      <c r="J63" s="4"/>
      <c r="K63" s="4"/>
      <c r="L63" s="4"/>
      <c r="M63" s="4"/>
      <c r="N63" s="4"/>
      <c r="O63" s="4"/>
      <c r="P63" s="4"/>
      <c r="Q63" s="4"/>
      <c r="R63" s="13"/>
      <c r="S63" s="13"/>
      <c r="T63" s="18"/>
      <c r="U63" s="4"/>
    </row>
    <row r="64" spans="1:21" ht="15.75" customHeight="1">
      <c r="A64" s="4"/>
      <c r="B64" s="4"/>
      <c r="C64" s="4"/>
      <c r="D64" s="4"/>
      <c r="E64" s="4"/>
      <c r="F64" s="4"/>
      <c r="G64" s="4"/>
      <c r="H64" s="4"/>
      <c r="I64" s="4"/>
      <c r="J64" s="4"/>
      <c r="K64" s="4"/>
      <c r="L64" s="4"/>
      <c r="M64" s="4"/>
      <c r="N64" s="4"/>
      <c r="O64" s="4"/>
      <c r="P64" s="4"/>
      <c r="Q64" s="4"/>
      <c r="R64" s="13"/>
      <c r="S64" s="13"/>
      <c r="T64" s="18"/>
      <c r="U64" s="4"/>
    </row>
    <row r="65" spans="1:21" ht="15.75" customHeight="1">
      <c r="A65" s="4"/>
      <c r="B65" s="4"/>
      <c r="C65" s="4"/>
      <c r="D65" s="4"/>
      <c r="E65" s="4"/>
      <c r="F65" s="4"/>
      <c r="G65" s="4"/>
      <c r="H65" s="4"/>
      <c r="I65" s="4"/>
      <c r="J65" s="4"/>
      <c r="K65" s="4"/>
      <c r="L65" s="4"/>
      <c r="M65" s="4"/>
      <c r="N65" s="4"/>
      <c r="O65" s="4"/>
      <c r="P65" s="4"/>
      <c r="Q65" s="4"/>
      <c r="R65" s="13"/>
      <c r="S65" s="13"/>
      <c r="T65" s="18"/>
      <c r="U65" s="4"/>
    </row>
    <row r="66" spans="1:21" ht="15.75" customHeight="1">
      <c r="A66" s="4"/>
      <c r="B66" s="4"/>
      <c r="C66" s="4"/>
      <c r="D66" s="4"/>
      <c r="E66" s="4"/>
      <c r="F66" s="4"/>
      <c r="G66" s="4"/>
      <c r="H66" s="4"/>
      <c r="I66" s="4"/>
      <c r="J66" s="4"/>
      <c r="K66" s="4"/>
      <c r="L66" s="4"/>
      <c r="M66" s="4"/>
      <c r="N66" s="4"/>
      <c r="O66" s="4"/>
      <c r="P66" s="4"/>
      <c r="Q66" s="4"/>
      <c r="R66" s="13"/>
      <c r="S66" s="13"/>
      <c r="T66" s="18"/>
      <c r="U66" s="4"/>
    </row>
    <row r="67" spans="1:21" ht="15.75" customHeight="1">
      <c r="A67" s="4"/>
      <c r="B67" s="4"/>
      <c r="C67" s="4"/>
      <c r="D67" s="4"/>
      <c r="E67" s="4"/>
      <c r="F67" s="4"/>
      <c r="G67" s="4"/>
      <c r="H67" s="4"/>
      <c r="I67" s="4"/>
      <c r="J67" s="4"/>
      <c r="K67" s="4"/>
      <c r="L67" s="4"/>
      <c r="M67" s="4"/>
      <c r="N67" s="4"/>
      <c r="O67" s="4"/>
      <c r="P67" s="4"/>
      <c r="Q67" s="4"/>
      <c r="R67" s="13"/>
      <c r="S67" s="13"/>
      <c r="T67" s="18"/>
      <c r="U67" s="4"/>
    </row>
    <row r="68" spans="1:21" ht="15.75" customHeight="1">
      <c r="A68" s="4"/>
      <c r="B68" s="4"/>
      <c r="C68" s="4"/>
      <c r="D68" s="4"/>
      <c r="E68" s="4"/>
      <c r="F68" s="4"/>
      <c r="G68" s="4"/>
      <c r="H68" s="4"/>
      <c r="I68" s="4"/>
      <c r="J68" s="4"/>
      <c r="K68" s="4"/>
      <c r="L68" s="4"/>
      <c r="M68" s="4"/>
      <c r="N68" s="4"/>
      <c r="O68" s="4"/>
      <c r="P68" s="4"/>
      <c r="Q68" s="4"/>
      <c r="R68" s="13"/>
      <c r="S68" s="13"/>
      <c r="T68" s="18"/>
      <c r="U68" s="4"/>
    </row>
    <row r="69" spans="1:21" ht="15.75" customHeight="1">
      <c r="A69" s="4"/>
      <c r="B69" s="4"/>
      <c r="C69" s="4"/>
      <c r="D69" s="4"/>
      <c r="E69" s="4"/>
      <c r="F69" s="4"/>
      <c r="G69" s="4"/>
      <c r="H69" s="4"/>
      <c r="I69" s="4"/>
      <c r="J69" s="4"/>
      <c r="K69" s="4"/>
      <c r="L69" s="4"/>
      <c r="M69" s="4"/>
      <c r="N69" s="4"/>
      <c r="O69" s="4"/>
      <c r="P69" s="4"/>
      <c r="Q69" s="4"/>
      <c r="R69" s="13"/>
      <c r="S69" s="13"/>
      <c r="T69" s="18"/>
      <c r="U69" s="4"/>
    </row>
    <row r="70" spans="1:21" ht="15.75" customHeight="1">
      <c r="A70" s="4"/>
      <c r="B70" s="4"/>
      <c r="C70" s="4"/>
      <c r="D70" s="4"/>
      <c r="E70" s="4"/>
      <c r="F70" s="4"/>
      <c r="G70" s="4"/>
      <c r="H70" s="4"/>
      <c r="I70" s="4"/>
      <c r="J70" s="4"/>
      <c r="K70" s="4"/>
      <c r="L70" s="4"/>
      <c r="M70" s="4"/>
      <c r="N70" s="4"/>
      <c r="O70" s="4"/>
      <c r="P70" s="4"/>
      <c r="Q70" s="4"/>
      <c r="R70" s="13"/>
      <c r="S70" s="13"/>
      <c r="T70" s="18"/>
      <c r="U70" s="4"/>
    </row>
    <row r="71" spans="1:21" ht="15.75" customHeight="1">
      <c r="A71" s="4"/>
      <c r="B71" s="4"/>
      <c r="C71" s="4"/>
      <c r="D71" s="4"/>
      <c r="E71" s="4"/>
      <c r="F71" s="4"/>
      <c r="G71" s="4"/>
      <c r="H71" s="4"/>
      <c r="I71" s="4"/>
      <c r="J71" s="4"/>
      <c r="K71" s="4"/>
      <c r="L71" s="4"/>
      <c r="M71" s="4"/>
      <c r="N71" s="4"/>
      <c r="O71" s="4"/>
      <c r="P71" s="4"/>
      <c r="Q71" s="4"/>
      <c r="R71" s="13"/>
      <c r="S71" s="13"/>
      <c r="T71" s="18"/>
      <c r="U71" s="4"/>
    </row>
    <row r="72" spans="1:21" ht="15.75" customHeight="1">
      <c r="A72" s="4"/>
      <c r="B72" s="4"/>
      <c r="C72" s="4"/>
      <c r="D72" s="4"/>
      <c r="E72" s="4"/>
      <c r="F72" s="4"/>
      <c r="G72" s="4"/>
      <c r="H72" s="4"/>
      <c r="I72" s="4"/>
      <c r="J72" s="4"/>
      <c r="K72" s="4"/>
      <c r="L72" s="4"/>
      <c r="M72" s="4"/>
      <c r="N72" s="4"/>
      <c r="O72" s="4"/>
      <c r="P72" s="4"/>
      <c r="Q72" s="4"/>
      <c r="R72" s="13"/>
      <c r="S72" s="13"/>
      <c r="T72" s="18"/>
      <c r="U72" s="4"/>
    </row>
    <row r="73" spans="1:21" ht="15.75" customHeight="1">
      <c r="A73" s="4"/>
      <c r="B73" s="4"/>
      <c r="C73" s="4"/>
      <c r="D73" s="4"/>
      <c r="E73" s="4"/>
      <c r="F73" s="4"/>
      <c r="G73" s="4"/>
      <c r="H73" s="4"/>
      <c r="I73" s="4"/>
      <c r="J73" s="4"/>
      <c r="K73" s="4"/>
      <c r="L73" s="4"/>
      <c r="M73" s="4"/>
      <c r="N73" s="4"/>
      <c r="O73" s="4"/>
      <c r="P73" s="4"/>
      <c r="Q73" s="4"/>
      <c r="R73" s="13"/>
      <c r="S73" s="13"/>
      <c r="T73" s="18"/>
      <c r="U73" s="4"/>
    </row>
    <row r="74" spans="1:21" ht="15.75" customHeight="1">
      <c r="A74" s="4"/>
      <c r="B74" s="4"/>
      <c r="C74" s="4"/>
      <c r="D74" s="4"/>
      <c r="E74" s="4"/>
      <c r="F74" s="4"/>
      <c r="G74" s="4"/>
      <c r="H74" s="4"/>
      <c r="I74" s="4"/>
      <c r="J74" s="4"/>
      <c r="K74" s="4"/>
      <c r="L74" s="4"/>
      <c r="M74" s="4"/>
      <c r="N74" s="4"/>
      <c r="O74" s="4"/>
      <c r="P74" s="4"/>
      <c r="Q74" s="4"/>
      <c r="R74" s="13"/>
      <c r="S74" s="13"/>
      <c r="T74" s="18"/>
      <c r="U74" s="4"/>
    </row>
    <row r="75" spans="1:21" ht="15.75" customHeight="1">
      <c r="A75" s="4"/>
      <c r="B75" s="4"/>
      <c r="C75" s="4"/>
      <c r="D75" s="4"/>
      <c r="E75" s="4"/>
      <c r="F75" s="4"/>
      <c r="G75" s="4"/>
      <c r="H75" s="4"/>
      <c r="I75" s="4"/>
      <c r="J75" s="4"/>
      <c r="K75" s="4"/>
      <c r="L75" s="4"/>
      <c r="M75" s="4"/>
      <c r="N75" s="4"/>
      <c r="O75" s="4"/>
      <c r="P75" s="4"/>
      <c r="Q75" s="4"/>
      <c r="R75" s="13"/>
      <c r="S75" s="13"/>
      <c r="T75" s="18"/>
      <c r="U75" s="4"/>
    </row>
    <row r="76" spans="1:21" ht="15.75" customHeight="1">
      <c r="A76" s="4"/>
      <c r="B76" s="4"/>
      <c r="C76" s="4"/>
      <c r="D76" s="4"/>
      <c r="E76" s="4"/>
      <c r="F76" s="4"/>
      <c r="G76" s="4"/>
      <c r="H76" s="4"/>
      <c r="I76" s="4"/>
      <c r="J76" s="4"/>
      <c r="K76" s="4"/>
      <c r="L76" s="4"/>
      <c r="M76" s="4"/>
      <c r="N76" s="4"/>
      <c r="O76" s="4"/>
      <c r="P76" s="4"/>
      <c r="Q76" s="4"/>
      <c r="R76" s="13"/>
      <c r="S76" s="13"/>
      <c r="T76" s="18"/>
      <c r="U76" s="4"/>
    </row>
    <row r="77" spans="1:21" ht="15.75" customHeight="1">
      <c r="A77" s="4"/>
      <c r="B77" s="4"/>
      <c r="C77" s="4"/>
      <c r="D77" s="4"/>
      <c r="E77" s="4"/>
      <c r="F77" s="4"/>
      <c r="G77" s="4"/>
      <c r="H77" s="4"/>
      <c r="I77" s="4"/>
      <c r="J77" s="4"/>
      <c r="K77" s="4"/>
      <c r="L77" s="4"/>
      <c r="M77" s="4"/>
      <c r="N77" s="4"/>
      <c r="O77" s="4"/>
      <c r="P77" s="4"/>
      <c r="Q77" s="4"/>
      <c r="R77" s="13"/>
      <c r="S77" s="13"/>
      <c r="T77" s="18"/>
      <c r="U77" s="4"/>
    </row>
    <row r="78" spans="1:21" ht="15.75" customHeight="1">
      <c r="A78" s="4"/>
      <c r="B78" s="4"/>
      <c r="C78" s="4"/>
      <c r="D78" s="4"/>
      <c r="E78" s="4"/>
      <c r="F78" s="4"/>
      <c r="G78" s="4"/>
      <c r="H78" s="4"/>
      <c r="I78" s="4"/>
      <c r="J78" s="4"/>
      <c r="K78" s="4"/>
      <c r="L78" s="4"/>
      <c r="M78" s="4"/>
      <c r="N78" s="4"/>
      <c r="O78" s="4"/>
      <c r="P78" s="4"/>
      <c r="Q78" s="4"/>
      <c r="R78" s="13"/>
      <c r="S78" s="13"/>
      <c r="T78" s="18"/>
      <c r="U78" s="4"/>
    </row>
    <row r="79" spans="1:21" ht="15.75" customHeight="1">
      <c r="A79" s="4"/>
      <c r="B79" s="4"/>
      <c r="C79" s="4"/>
      <c r="D79" s="4"/>
      <c r="E79" s="4"/>
      <c r="F79" s="4"/>
      <c r="G79" s="4"/>
      <c r="H79" s="4"/>
      <c r="I79" s="4"/>
      <c r="J79" s="4"/>
      <c r="K79" s="4"/>
      <c r="L79" s="4"/>
      <c r="M79" s="4"/>
      <c r="N79" s="4"/>
      <c r="O79" s="4"/>
      <c r="P79" s="4"/>
      <c r="Q79" s="4"/>
      <c r="R79" s="13"/>
      <c r="S79" s="13"/>
      <c r="T79" s="18"/>
      <c r="U79" s="4"/>
    </row>
    <row r="80" spans="1:21" ht="15.75" customHeight="1">
      <c r="A80" s="4"/>
      <c r="B80" s="4"/>
      <c r="C80" s="4"/>
      <c r="D80" s="4"/>
      <c r="E80" s="4"/>
      <c r="F80" s="4"/>
      <c r="G80" s="4"/>
      <c r="H80" s="4"/>
      <c r="I80" s="4"/>
      <c r="J80" s="4"/>
      <c r="K80" s="4"/>
      <c r="L80" s="4"/>
      <c r="M80" s="4"/>
      <c r="N80" s="4"/>
      <c r="O80" s="4"/>
      <c r="P80" s="4"/>
      <c r="Q80" s="4"/>
      <c r="R80" s="13"/>
      <c r="S80" s="13"/>
      <c r="T80" s="18"/>
      <c r="U80" s="4"/>
    </row>
    <row r="81" spans="1:21" ht="15.75" customHeight="1">
      <c r="A81" s="4"/>
      <c r="B81" s="4"/>
      <c r="C81" s="4"/>
      <c r="D81" s="4"/>
      <c r="E81" s="4"/>
      <c r="F81" s="4"/>
      <c r="G81" s="4"/>
      <c r="H81" s="4"/>
      <c r="I81" s="4"/>
      <c r="J81" s="4"/>
      <c r="K81" s="4"/>
      <c r="L81" s="4"/>
      <c r="M81" s="4"/>
      <c r="N81" s="4"/>
      <c r="O81" s="4"/>
      <c r="P81" s="4"/>
      <c r="Q81" s="4"/>
      <c r="R81" s="13"/>
      <c r="S81" s="13"/>
      <c r="T81" s="18"/>
      <c r="U81" s="4"/>
    </row>
    <row r="82" spans="1:21" ht="15.75" customHeight="1">
      <c r="A82" s="4"/>
      <c r="B82" s="4"/>
      <c r="C82" s="4"/>
      <c r="D82" s="4"/>
      <c r="E82" s="4"/>
      <c r="F82" s="4"/>
      <c r="G82" s="4"/>
      <c r="H82" s="4"/>
      <c r="I82" s="4"/>
      <c r="J82" s="4"/>
      <c r="K82" s="4"/>
      <c r="L82" s="4"/>
      <c r="M82" s="4"/>
      <c r="N82" s="4"/>
      <c r="O82" s="4"/>
      <c r="P82" s="4"/>
      <c r="Q82" s="4"/>
      <c r="R82" s="13"/>
      <c r="S82" s="13"/>
      <c r="T82" s="18"/>
      <c r="U82" s="4"/>
    </row>
    <row r="83" spans="1:21" ht="15.75" customHeight="1">
      <c r="A83" s="4"/>
      <c r="B83" s="4"/>
      <c r="C83" s="4"/>
      <c r="D83" s="4"/>
      <c r="E83" s="4"/>
      <c r="F83" s="4"/>
      <c r="G83" s="4"/>
      <c r="H83" s="4"/>
      <c r="I83" s="4"/>
      <c r="J83" s="4"/>
      <c r="K83" s="4"/>
      <c r="L83" s="4"/>
      <c r="M83" s="4"/>
      <c r="N83" s="4"/>
      <c r="O83" s="4"/>
      <c r="P83" s="4"/>
      <c r="Q83" s="4"/>
      <c r="R83" s="13"/>
      <c r="S83" s="13"/>
      <c r="T83" s="18"/>
      <c r="U83" s="4"/>
    </row>
    <row r="84" spans="1:21" ht="15.75" customHeight="1">
      <c r="A84" s="4"/>
      <c r="B84" s="4"/>
      <c r="C84" s="4"/>
      <c r="D84" s="4"/>
      <c r="E84" s="4"/>
      <c r="F84" s="4"/>
      <c r="G84" s="4"/>
      <c r="H84" s="4"/>
      <c r="I84" s="4"/>
      <c r="J84" s="4"/>
      <c r="K84" s="4"/>
      <c r="L84" s="4"/>
      <c r="M84" s="4"/>
      <c r="N84" s="4"/>
      <c r="O84" s="4"/>
      <c r="P84" s="4"/>
      <c r="Q84" s="4"/>
      <c r="R84" s="13"/>
      <c r="S84" s="13"/>
      <c r="T84" s="18"/>
      <c r="U84" s="4"/>
    </row>
    <row r="85" spans="1:21" ht="15.75" customHeight="1">
      <c r="A85" s="4"/>
      <c r="B85" s="4"/>
      <c r="C85" s="4"/>
      <c r="D85" s="4"/>
      <c r="E85" s="4"/>
      <c r="F85" s="4"/>
      <c r="G85" s="4"/>
      <c r="H85" s="4"/>
      <c r="I85" s="4"/>
      <c r="J85" s="4"/>
      <c r="K85" s="4"/>
      <c r="L85" s="4"/>
      <c r="M85" s="4"/>
      <c r="N85" s="4"/>
      <c r="O85" s="4"/>
      <c r="P85" s="4"/>
      <c r="Q85" s="4"/>
      <c r="R85" s="13"/>
      <c r="S85" s="13"/>
      <c r="T85" s="18"/>
      <c r="U85" s="4"/>
    </row>
    <row r="86" spans="1:21" ht="15.75" customHeight="1">
      <c r="A86" s="4"/>
      <c r="B86" s="4"/>
      <c r="C86" s="4"/>
      <c r="D86" s="4"/>
      <c r="E86" s="4"/>
      <c r="F86" s="4"/>
      <c r="G86" s="4"/>
      <c r="H86" s="4"/>
      <c r="I86" s="4"/>
      <c r="J86" s="4"/>
      <c r="K86" s="4"/>
      <c r="L86" s="4"/>
      <c r="M86" s="4"/>
      <c r="N86" s="4"/>
      <c r="O86" s="4"/>
      <c r="P86" s="4"/>
      <c r="Q86" s="4"/>
      <c r="R86" s="13"/>
      <c r="S86" s="13"/>
      <c r="T86" s="18"/>
      <c r="U86" s="4"/>
    </row>
    <row r="87" spans="1:21" ht="15.75" customHeight="1">
      <c r="A87" s="4"/>
      <c r="B87" s="4"/>
      <c r="C87" s="4"/>
      <c r="D87" s="4"/>
      <c r="E87" s="4"/>
      <c r="F87" s="4"/>
      <c r="G87" s="4"/>
      <c r="H87" s="4"/>
      <c r="I87" s="4"/>
      <c r="J87" s="4"/>
      <c r="K87" s="4"/>
      <c r="L87" s="4"/>
      <c r="M87" s="4"/>
      <c r="N87" s="4"/>
      <c r="O87" s="4"/>
      <c r="P87" s="4"/>
      <c r="Q87" s="4"/>
      <c r="R87" s="13"/>
      <c r="S87" s="13"/>
      <c r="T87" s="18"/>
      <c r="U87" s="4"/>
    </row>
    <row r="88" spans="1:21" ht="15.75" customHeight="1">
      <c r="A88" s="4"/>
      <c r="B88" s="4"/>
      <c r="C88" s="4"/>
      <c r="D88" s="4"/>
      <c r="E88" s="4"/>
      <c r="F88" s="4"/>
      <c r="G88" s="4"/>
      <c r="H88" s="4"/>
      <c r="I88" s="4"/>
      <c r="J88" s="4"/>
      <c r="K88" s="4"/>
      <c r="L88" s="4"/>
      <c r="M88" s="4"/>
      <c r="N88" s="4"/>
      <c r="O88" s="4"/>
      <c r="P88" s="4"/>
      <c r="Q88" s="4"/>
      <c r="R88" s="13"/>
      <c r="S88" s="13"/>
      <c r="T88" s="18"/>
      <c r="U88" s="4"/>
    </row>
    <row r="89" spans="1:21" ht="15.75" customHeight="1">
      <c r="A89" s="4"/>
      <c r="B89" s="4"/>
      <c r="C89" s="4"/>
      <c r="D89" s="4"/>
      <c r="E89" s="4"/>
      <c r="F89" s="4"/>
      <c r="G89" s="4"/>
      <c r="H89" s="4"/>
      <c r="I89" s="4"/>
      <c r="J89" s="4"/>
      <c r="K89" s="4"/>
      <c r="L89" s="4"/>
      <c r="M89" s="4"/>
      <c r="N89" s="4"/>
      <c r="O89" s="4"/>
      <c r="P89" s="4"/>
      <c r="Q89" s="4"/>
      <c r="R89" s="13"/>
      <c r="S89" s="13"/>
      <c r="T89" s="18"/>
      <c r="U89" s="4"/>
    </row>
    <row r="90" spans="1:21" ht="15.75" customHeight="1">
      <c r="A90" s="4"/>
      <c r="B90" s="4"/>
      <c r="C90" s="4"/>
      <c r="D90" s="4"/>
      <c r="E90" s="4"/>
      <c r="F90" s="4"/>
      <c r="G90" s="4"/>
      <c r="H90" s="4"/>
      <c r="I90" s="4"/>
      <c r="J90" s="4"/>
      <c r="K90" s="4"/>
      <c r="L90" s="4"/>
      <c r="M90" s="4"/>
      <c r="N90" s="4"/>
      <c r="O90" s="4"/>
      <c r="P90" s="4"/>
      <c r="Q90" s="4"/>
      <c r="R90" s="13"/>
      <c r="S90" s="13"/>
      <c r="T90" s="18"/>
      <c r="U90" s="4"/>
    </row>
    <row r="91" spans="1:21" ht="15.75" customHeight="1">
      <c r="A91" s="4"/>
      <c r="B91" s="4"/>
      <c r="C91" s="4"/>
      <c r="D91" s="4"/>
      <c r="E91" s="4"/>
      <c r="F91" s="4"/>
      <c r="G91" s="4"/>
      <c r="H91" s="4"/>
      <c r="I91" s="4"/>
      <c r="J91" s="4"/>
      <c r="K91" s="4"/>
      <c r="L91" s="4"/>
      <c r="M91" s="4"/>
      <c r="N91" s="4"/>
      <c r="O91" s="4"/>
      <c r="P91" s="4"/>
      <c r="Q91" s="4"/>
      <c r="R91" s="13"/>
      <c r="S91" s="13"/>
      <c r="T91" s="18"/>
      <c r="U91" s="4"/>
    </row>
    <row r="92" spans="1:21" ht="15.75" customHeight="1">
      <c r="A92" s="4"/>
      <c r="B92" s="4"/>
      <c r="C92" s="4"/>
      <c r="D92" s="4"/>
      <c r="E92" s="4"/>
      <c r="F92" s="4"/>
      <c r="G92" s="4"/>
      <c r="H92" s="4"/>
      <c r="I92" s="4"/>
      <c r="J92" s="4"/>
      <c r="K92" s="4"/>
      <c r="L92" s="4"/>
      <c r="M92" s="4"/>
      <c r="N92" s="4"/>
      <c r="O92" s="4"/>
      <c r="P92" s="4"/>
      <c r="Q92" s="4"/>
      <c r="R92" s="13"/>
      <c r="S92" s="13"/>
      <c r="T92" s="18"/>
      <c r="U92" s="4"/>
    </row>
    <row r="93" spans="1:21" ht="15.75" customHeight="1">
      <c r="A93" s="4"/>
      <c r="B93" s="4"/>
      <c r="C93" s="4"/>
      <c r="D93" s="4"/>
      <c r="E93" s="4"/>
      <c r="F93" s="4"/>
      <c r="G93" s="4"/>
      <c r="H93" s="4"/>
      <c r="I93" s="4"/>
      <c r="J93" s="4"/>
      <c r="K93" s="4"/>
      <c r="L93" s="4"/>
      <c r="M93" s="4"/>
      <c r="N93" s="4"/>
      <c r="O93" s="4"/>
      <c r="P93" s="4"/>
      <c r="Q93" s="4"/>
      <c r="R93" s="13"/>
      <c r="S93" s="13"/>
      <c r="T93" s="18"/>
      <c r="U93" s="4"/>
    </row>
    <row r="94" spans="1:21" ht="15.75" customHeight="1">
      <c r="A94" s="4"/>
      <c r="B94" s="4"/>
      <c r="C94" s="4"/>
      <c r="D94" s="4"/>
      <c r="E94" s="4"/>
      <c r="F94" s="4"/>
      <c r="G94" s="4"/>
      <c r="H94" s="4"/>
      <c r="I94" s="4"/>
      <c r="J94" s="4"/>
      <c r="K94" s="4"/>
      <c r="L94" s="4"/>
      <c r="M94" s="4"/>
      <c r="N94" s="4"/>
      <c r="O94" s="4"/>
      <c r="P94" s="4"/>
      <c r="Q94" s="4"/>
      <c r="R94" s="13"/>
      <c r="S94" s="13"/>
      <c r="T94" s="18"/>
      <c r="U94" s="4"/>
    </row>
    <row r="95" spans="1:21" ht="15.75" customHeight="1">
      <c r="A95" s="4"/>
      <c r="B95" s="4"/>
      <c r="C95" s="4"/>
      <c r="D95" s="4"/>
      <c r="E95" s="4"/>
      <c r="F95" s="4"/>
      <c r="G95" s="4"/>
      <c r="H95" s="4"/>
      <c r="I95" s="4"/>
      <c r="J95" s="4"/>
      <c r="K95" s="4"/>
      <c r="L95" s="4"/>
      <c r="M95" s="4"/>
      <c r="N95" s="4"/>
      <c r="O95" s="4"/>
      <c r="P95" s="4"/>
      <c r="Q95" s="4"/>
      <c r="R95" s="13"/>
      <c r="S95" s="13"/>
      <c r="T95" s="18"/>
      <c r="U95" s="4"/>
    </row>
    <row r="96" spans="1:21" ht="15.75" customHeight="1">
      <c r="A96" s="4"/>
      <c r="B96" s="4"/>
      <c r="C96" s="4"/>
      <c r="D96" s="4"/>
      <c r="E96" s="4"/>
      <c r="F96" s="4"/>
      <c r="G96" s="4"/>
      <c r="H96" s="4"/>
      <c r="I96" s="4"/>
      <c r="J96" s="4"/>
      <c r="K96" s="4"/>
      <c r="L96" s="4"/>
      <c r="M96" s="4"/>
      <c r="N96" s="4"/>
      <c r="O96" s="4"/>
      <c r="P96" s="4"/>
      <c r="Q96" s="4"/>
      <c r="R96" s="13"/>
      <c r="S96" s="13"/>
      <c r="T96" s="18"/>
      <c r="U96" s="4"/>
    </row>
    <row r="97" spans="1:21" ht="15.75" customHeight="1">
      <c r="A97" s="4"/>
      <c r="B97" s="4"/>
      <c r="C97" s="4"/>
      <c r="D97" s="4"/>
      <c r="E97" s="4"/>
      <c r="F97" s="4"/>
      <c r="G97" s="4"/>
      <c r="H97" s="4"/>
      <c r="I97" s="4"/>
      <c r="J97" s="4"/>
      <c r="K97" s="4"/>
      <c r="L97" s="4"/>
      <c r="M97" s="4"/>
      <c r="N97" s="4"/>
      <c r="O97" s="4"/>
      <c r="P97" s="4"/>
      <c r="Q97" s="4"/>
      <c r="R97" s="13"/>
      <c r="S97" s="13"/>
      <c r="T97" s="18"/>
      <c r="U97" s="4"/>
    </row>
    <row r="98" spans="1:21" ht="15.75" customHeight="1">
      <c r="A98" s="4"/>
      <c r="B98" s="4"/>
      <c r="C98" s="4"/>
      <c r="D98" s="4"/>
      <c r="E98" s="4"/>
      <c r="F98" s="4"/>
      <c r="G98" s="4"/>
      <c r="H98" s="4"/>
      <c r="I98" s="4"/>
      <c r="J98" s="4"/>
      <c r="K98" s="4"/>
      <c r="L98" s="4"/>
      <c r="M98" s="4"/>
      <c r="N98" s="4"/>
      <c r="O98" s="4"/>
      <c r="P98" s="4"/>
      <c r="Q98" s="4"/>
      <c r="R98" s="13"/>
      <c r="S98" s="13"/>
      <c r="T98" s="18"/>
      <c r="U98" s="4"/>
    </row>
    <row r="99" spans="1:21" ht="15.75" customHeight="1">
      <c r="A99" s="4"/>
      <c r="B99" s="4"/>
      <c r="C99" s="4"/>
      <c r="D99" s="4"/>
      <c r="E99" s="4"/>
      <c r="F99" s="4"/>
      <c r="G99" s="4"/>
      <c r="H99" s="4"/>
      <c r="I99" s="4"/>
      <c r="J99" s="4"/>
      <c r="K99" s="4"/>
      <c r="L99" s="4"/>
      <c r="M99" s="4"/>
      <c r="N99" s="4"/>
      <c r="O99" s="4"/>
      <c r="P99" s="4"/>
      <c r="Q99" s="4"/>
      <c r="R99" s="13"/>
      <c r="S99" s="13"/>
      <c r="T99" s="18"/>
      <c r="U99" s="4"/>
    </row>
    <row r="100" spans="1:21" ht="15.75" customHeight="1">
      <c r="A100" s="4"/>
      <c r="B100" s="4"/>
      <c r="C100" s="4"/>
      <c r="D100" s="4"/>
      <c r="E100" s="4"/>
      <c r="F100" s="4"/>
      <c r="G100" s="4"/>
      <c r="H100" s="4"/>
      <c r="I100" s="4"/>
      <c r="J100" s="4"/>
      <c r="K100" s="4"/>
      <c r="L100" s="4"/>
      <c r="M100" s="4"/>
      <c r="N100" s="4"/>
      <c r="O100" s="4"/>
      <c r="P100" s="4"/>
      <c r="Q100" s="4"/>
      <c r="R100" s="13"/>
      <c r="S100" s="13"/>
      <c r="T100" s="18"/>
      <c r="U100" s="4"/>
    </row>
    <row r="101" spans="1:21" ht="15.75" customHeight="1">
      <c r="A101" s="4"/>
      <c r="B101" s="4"/>
      <c r="C101" s="4"/>
      <c r="D101" s="4"/>
      <c r="E101" s="4"/>
      <c r="F101" s="4"/>
      <c r="G101" s="4"/>
      <c r="H101" s="4"/>
      <c r="I101" s="4"/>
      <c r="J101" s="4"/>
      <c r="K101" s="4"/>
      <c r="L101" s="4"/>
      <c r="M101" s="4"/>
      <c r="N101" s="4"/>
      <c r="O101" s="4"/>
      <c r="P101" s="4"/>
      <c r="Q101" s="4"/>
      <c r="R101" s="13"/>
      <c r="S101" s="13"/>
      <c r="T101" s="18"/>
      <c r="U101" s="4"/>
    </row>
    <row r="102" spans="1:21" ht="15.75" customHeight="1">
      <c r="A102" s="4"/>
      <c r="B102" s="4"/>
      <c r="C102" s="4"/>
      <c r="D102" s="4"/>
      <c r="E102" s="4"/>
      <c r="F102" s="4"/>
      <c r="G102" s="4"/>
      <c r="H102" s="4"/>
      <c r="I102" s="4"/>
      <c r="J102" s="4"/>
      <c r="K102" s="4"/>
      <c r="L102" s="4"/>
      <c r="M102" s="4"/>
      <c r="N102" s="4"/>
      <c r="O102" s="4"/>
      <c r="P102" s="4"/>
      <c r="Q102" s="4"/>
      <c r="R102" s="13"/>
      <c r="S102" s="13"/>
      <c r="T102" s="18"/>
      <c r="U102" s="4"/>
    </row>
    <row r="103" spans="1:21" ht="15.75" customHeight="1">
      <c r="A103" s="4"/>
      <c r="B103" s="4"/>
      <c r="C103" s="4"/>
      <c r="D103" s="4"/>
      <c r="E103" s="4"/>
      <c r="F103" s="4"/>
      <c r="G103" s="4"/>
      <c r="H103" s="4"/>
      <c r="I103" s="4"/>
      <c r="J103" s="4"/>
      <c r="K103" s="4"/>
      <c r="L103" s="4"/>
      <c r="M103" s="4"/>
      <c r="N103" s="4"/>
      <c r="O103" s="4"/>
      <c r="P103" s="4"/>
      <c r="Q103" s="4"/>
      <c r="R103" s="13"/>
      <c r="S103" s="13"/>
      <c r="T103" s="18"/>
      <c r="U103" s="4"/>
    </row>
    <row r="104" spans="1:21" ht="15.75" customHeight="1">
      <c r="A104" s="4"/>
      <c r="B104" s="4"/>
      <c r="C104" s="4"/>
      <c r="D104" s="4"/>
      <c r="E104" s="4"/>
      <c r="F104" s="4"/>
      <c r="G104" s="4"/>
      <c r="H104" s="4"/>
      <c r="I104" s="4"/>
      <c r="J104" s="4"/>
      <c r="K104" s="4"/>
      <c r="L104" s="4"/>
      <c r="M104" s="4"/>
      <c r="N104" s="4"/>
      <c r="O104" s="4"/>
      <c r="P104" s="4"/>
      <c r="Q104" s="4"/>
      <c r="R104" s="13"/>
      <c r="S104" s="13"/>
      <c r="T104" s="18"/>
      <c r="U104" s="4"/>
    </row>
    <row r="105" spans="1:21" ht="15.75" customHeight="1">
      <c r="A105" s="4"/>
      <c r="B105" s="4"/>
      <c r="C105" s="4"/>
      <c r="D105" s="4"/>
      <c r="E105" s="4"/>
      <c r="F105" s="4"/>
      <c r="G105" s="4"/>
      <c r="H105" s="4"/>
      <c r="I105" s="4"/>
      <c r="J105" s="4"/>
      <c r="K105" s="4"/>
      <c r="L105" s="4"/>
      <c r="M105" s="4"/>
      <c r="N105" s="4"/>
      <c r="O105" s="4"/>
      <c r="P105" s="4"/>
      <c r="Q105" s="4"/>
      <c r="R105" s="13"/>
      <c r="S105" s="13"/>
      <c r="T105" s="18"/>
      <c r="U105" s="4"/>
    </row>
    <row r="106" spans="1:21" ht="15.75" customHeight="1">
      <c r="A106" s="4"/>
      <c r="B106" s="4"/>
      <c r="C106" s="4"/>
      <c r="D106" s="4"/>
      <c r="E106" s="4"/>
      <c r="F106" s="4"/>
      <c r="G106" s="4"/>
      <c r="H106" s="4"/>
      <c r="I106" s="4"/>
      <c r="J106" s="4"/>
      <c r="K106" s="4"/>
      <c r="L106" s="4"/>
      <c r="M106" s="4"/>
      <c r="N106" s="4"/>
      <c r="O106" s="4"/>
      <c r="P106" s="4"/>
      <c r="Q106" s="4"/>
      <c r="R106" s="13"/>
      <c r="S106" s="13"/>
      <c r="T106" s="18"/>
      <c r="U106" s="4"/>
    </row>
    <row r="107" spans="1:21" ht="15.75" customHeight="1">
      <c r="A107" s="4"/>
      <c r="B107" s="4"/>
      <c r="C107" s="4"/>
      <c r="D107" s="4"/>
      <c r="E107" s="4"/>
      <c r="F107" s="4"/>
      <c r="G107" s="4"/>
      <c r="H107" s="4"/>
      <c r="I107" s="4"/>
      <c r="J107" s="4"/>
      <c r="K107" s="4"/>
      <c r="L107" s="4"/>
      <c r="M107" s="4"/>
      <c r="N107" s="4"/>
      <c r="O107" s="4"/>
      <c r="P107" s="4"/>
      <c r="Q107" s="4"/>
      <c r="R107" s="13"/>
      <c r="S107" s="13"/>
      <c r="T107" s="18"/>
      <c r="U107" s="4"/>
    </row>
    <row r="108" spans="1:21" ht="15.75" customHeight="1">
      <c r="A108" s="4"/>
      <c r="B108" s="4"/>
      <c r="C108" s="4"/>
      <c r="D108" s="4"/>
      <c r="E108" s="4"/>
      <c r="F108" s="4"/>
      <c r="G108" s="4"/>
      <c r="H108" s="4"/>
      <c r="I108" s="4"/>
      <c r="J108" s="4"/>
      <c r="K108" s="4"/>
      <c r="L108" s="4"/>
      <c r="M108" s="4"/>
      <c r="N108" s="4"/>
      <c r="O108" s="4"/>
      <c r="P108" s="4"/>
      <c r="Q108" s="4"/>
      <c r="R108" s="13"/>
      <c r="S108" s="13"/>
      <c r="T108" s="18"/>
      <c r="U108" s="4"/>
    </row>
    <row r="109" spans="1:21" ht="15.75" customHeight="1">
      <c r="A109" s="4"/>
      <c r="B109" s="4"/>
      <c r="C109" s="4"/>
      <c r="D109" s="4"/>
      <c r="E109" s="4"/>
      <c r="F109" s="4"/>
      <c r="G109" s="4"/>
      <c r="H109" s="4"/>
      <c r="I109" s="4"/>
      <c r="J109" s="4"/>
      <c r="K109" s="4"/>
      <c r="L109" s="4"/>
      <c r="M109" s="4"/>
      <c r="N109" s="4"/>
      <c r="O109" s="4"/>
      <c r="P109" s="4"/>
      <c r="Q109" s="4"/>
      <c r="R109" s="13"/>
      <c r="S109" s="13"/>
      <c r="T109" s="18"/>
      <c r="U109" s="4"/>
    </row>
    <row r="110" spans="1:21" ht="15.75" customHeight="1">
      <c r="A110" s="4"/>
      <c r="B110" s="4"/>
      <c r="C110" s="4"/>
      <c r="D110" s="4"/>
      <c r="E110" s="4"/>
      <c r="F110" s="4"/>
      <c r="G110" s="4"/>
      <c r="H110" s="4"/>
      <c r="I110" s="4"/>
      <c r="J110" s="4"/>
      <c r="K110" s="4"/>
      <c r="L110" s="4"/>
      <c r="M110" s="4"/>
      <c r="N110" s="4"/>
      <c r="O110" s="4"/>
      <c r="P110" s="4"/>
      <c r="Q110" s="4"/>
      <c r="R110" s="13"/>
      <c r="S110" s="13"/>
      <c r="T110" s="18"/>
      <c r="U110" s="4"/>
    </row>
    <row r="111" spans="1:21" ht="15.75" customHeight="1">
      <c r="A111" s="4"/>
      <c r="B111" s="4"/>
      <c r="C111" s="4"/>
      <c r="D111" s="4"/>
      <c r="E111" s="4"/>
      <c r="F111" s="4"/>
      <c r="G111" s="4"/>
      <c r="H111" s="4"/>
      <c r="I111" s="4"/>
      <c r="J111" s="4"/>
      <c r="K111" s="4"/>
      <c r="L111" s="4"/>
      <c r="M111" s="4"/>
      <c r="N111" s="4"/>
      <c r="O111" s="4"/>
      <c r="P111" s="4"/>
      <c r="Q111" s="4"/>
      <c r="R111" s="13"/>
      <c r="S111" s="13"/>
      <c r="T111" s="18"/>
      <c r="U111" s="4"/>
    </row>
    <row r="112" spans="1:21" ht="15.75" customHeight="1">
      <c r="A112" s="4"/>
      <c r="B112" s="4"/>
      <c r="C112" s="4"/>
      <c r="D112" s="4"/>
      <c r="E112" s="4"/>
      <c r="F112" s="4"/>
      <c r="G112" s="4"/>
      <c r="H112" s="4"/>
      <c r="I112" s="4"/>
      <c r="J112" s="4"/>
      <c r="K112" s="4"/>
      <c r="L112" s="4"/>
      <c r="M112" s="4"/>
      <c r="N112" s="4"/>
      <c r="O112" s="4"/>
      <c r="P112" s="4"/>
      <c r="Q112" s="4"/>
      <c r="R112" s="13"/>
      <c r="S112" s="13"/>
      <c r="T112" s="18"/>
      <c r="U112" s="4"/>
    </row>
    <row r="113" spans="1:21" ht="15.75" customHeight="1">
      <c r="A113" s="4"/>
      <c r="B113" s="4"/>
      <c r="C113" s="4"/>
      <c r="D113" s="4"/>
      <c r="E113" s="4"/>
      <c r="F113" s="4"/>
      <c r="G113" s="4"/>
      <c r="H113" s="4"/>
      <c r="I113" s="4"/>
      <c r="J113" s="4"/>
      <c r="K113" s="4"/>
      <c r="L113" s="4"/>
      <c r="M113" s="4"/>
      <c r="N113" s="4"/>
      <c r="O113" s="4"/>
      <c r="P113" s="4"/>
      <c r="Q113" s="4"/>
      <c r="R113" s="13"/>
      <c r="S113" s="13"/>
      <c r="T113" s="18"/>
      <c r="U113" s="4"/>
    </row>
    <row r="114" spans="1:21" ht="15.75" customHeight="1">
      <c r="A114" s="4"/>
      <c r="B114" s="4"/>
      <c r="C114" s="4"/>
      <c r="D114" s="4"/>
      <c r="E114" s="4"/>
      <c r="F114" s="4"/>
      <c r="G114" s="4"/>
      <c r="H114" s="4"/>
      <c r="I114" s="4"/>
      <c r="J114" s="4"/>
      <c r="K114" s="4"/>
      <c r="L114" s="4"/>
      <c r="M114" s="4"/>
      <c r="N114" s="4"/>
      <c r="O114" s="4"/>
      <c r="P114" s="4"/>
      <c r="Q114" s="4"/>
      <c r="R114" s="13"/>
      <c r="S114" s="13"/>
      <c r="T114" s="18"/>
      <c r="U114" s="4"/>
    </row>
    <row r="115" spans="1:21" ht="15.75" customHeight="1">
      <c r="A115" s="4"/>
      <c r="B115" s="4"/>
      <c r="C115" s="4"/>
      <c r="D115" s="4"/>
      <c r="E115" s="4"/>
      <c r="F115" s="4"/>
      <c r="G115" s="4"/>
      <c r="H115" s="4"/>
      <c r="I115" s="4"/>
      <c r="J115" s="4"/>
      <c r="K115" s="4"/>
      <c r="L115" s="4"/>
      <c r="M115" s="4"/>
      <c r="N115" s="4"/>
      <c r="O115" s="4"/>
      <c r="P115" s="4"/>
      <c r="Q115" s="4"/>
      <c r="R115" s="13"/>
      <c r="S115" s="13"/>
      <c r="T115" s="18"/>
      <c r="U115" s="4"/>
    </row>
    <row r="116" spans="1:21" ht="15.75" customHeight="1">
      <c r="A116" s="4"/>
      <c r="B116" s="4"/>
      <c r="C116" s="4"/>
      <c r="D116" s="4"/>
      <c r="E116" s="4"/>
      <c r="F116" s="4"/>
      <c r="G116" s="4"/>
      <c r="H116" s="4"/>
      <c r="I116" s="4"/>
      <c r="J116" s="4"/>
      <c r="K116" s="4"/>
      <c r="L116" s="4"/>
      <c r="M116" s="4"/>
      <c r="N116" s="4"/>
      <c r="O116" s="4"/>
      <c r="P116" s="4"/>
      <c r="Q116" s="4"/>
      <c r="R116" s="13"/>
      <c r="S116" s="13"/>
      <c r="T116" s="18"/>
      <c r="U116" s="4"/>
    </row>
    <row r="117" spans="1:21" ht="15.75" customHeight="1">
      <c r="A117" s="4"/>
      <c r="B117" s="4"/>
      <c r="C117" s="4"/>
      <c r="D117" s="4"/>
      <c r="E117" s="4"/>
      <c r="F117" s="4"/>
      <c r="G117" s="4"/>
      <c r="H117" s="4"/>
      <c r="I117" s="4"/>
      <c r="J117" s="4"/>
      <c r="K117" s="4"/>
      <c r="L117" s="4"/>
      <c r="M117" s="4"/>
      <c r="N117" s="4"/>
      <c r="O117" s="4"/>
      <c r="P117" s="4"/>
      <c r="Q117" s="4"/>
      <c r="R117" s="13"/>
      <c r="S117" s="13"/>
      <c r="T117" s="18"/>
      <c r="U117" s="4"/>
    </row>
    <row r="118" spans="1:21" ht="15.75" customHeight="1">
      <c r="A118" s="4"/>
      <c r="B118" s="4"/>
      <c r="C118" s="4"/>
      <c r="D118" s="4"/>
      <c r="E118" s="4"/>
      <c r="F118" s="4"/>
      <c r="G118" s="4"/>
      <c r="H118" s="4"/>
      <c r="I118" s="4"/>
      <c r="J118" s="4"/>
      <c r="K118" s="4"/>
      <c r="L118" s="4"/>
      <c r="M118" s="4"/>
      <c r="N118" s="4"/>
      <c r="O118" s="4"/>
      <c r="P118" s="4"/>
      <c r="Q118" s="4"/>
      <c r="R118" s="13"/>
      <c r="S118" s="13"/>
      <c r="T118" s="18"/>
      <c r="U118" s="4"/>
    </row>
    <row r="119" spans="1:21" ht="15.75" customHeight="1">
      <c r="A119" s="4"/>
      <c r="B119" s="4"/>
      <c r="C119" s="4"/>
      <c r="D119" s="4"/>
      <c r="E119" s="4"/>
      <c r="F119" s="4"/>
      <c r="G119" s="4"/>
      <c r="H119" s="4"/>
      <c r="I119" s="4"/>
      <c r="J119" s="4"/>
      <c r="K119" s="4"/>
      <c r="L119" s="4"/>
      <c r="M119" s="4"/>
      <c r="N119" s="4"/>
      <c r="O119" s="4"/>
      <c r="P119" s="4"/>
      <c r="Q119" s="4"/>
      <c r="R119" s="13"/>
      <c r="S119" s="13"/>
      <c r="T119" s="18"/>
      <c r="U119" s="4"/>
    </row>
    <row r="120" spans="1:21" ht="15.75" customHeight="1">
      <c r="A120" s="4"/>
      <c r="B120" s="4"/>
      <c r="C120" s="4"/>
      <c r="D120" s="4"/>
      <c r="E120" s="4"/>
      <c r="F120" s="4"/>
      <c r="G120" s="4"/>
      <c r="H120" s="4"/>
      <c r="I120" s="4"/>
      <c r="J120" s="4"/>
      <c r="K120" s="4"/>
      <c r="L120" s="4"/>
      <c r="M120" s="4"/>
      <c r="N120" s="4"/>
      <c r="O120" s="4"/>
      <c r="P120" s="4"/>
      <c r="Q120" s="4"/>
      <c r="R120" s="13"/>
      <c r="S120" s="13"/>
      <c r="T120" s="18"/>
      <c r="U120" s="4"/>
    </row>
    <row r="121" spans="1:21" ht="15.75" customHeight="1">
      <c r="A121" s="4"/>
      <c r="B121" s="4"/>
      <c r="C121" s="4"/>
      <c r="D121" s="4"/>
      <c r="E121" s="4"/>
      <c r="F121" s="4"/>
      <c r="G121" s="4"/>
      <c r="H121" s="4"/>
      <c r="I121" s="4"/>
      <c r="J121" s="4"/>
      <c r="K121" s="4"/>
      <c r="L121" s="4"/>
      <c r="M121" s="4"/>
      <c r="N121" s="4"/>
      <c r="O121" s="4"/>
      <c r="P121" s="4"/>
      <c r="Q121" s="4"/>
      <c r="R121" s="13"/>
      <c r="S121" s="13"/>
      <c r="T121" s="18"/>
      <c r="U121" s="4"/>
    </row>
    <row r="122" spans="1:21" ht="15.75" customHeight="1">
      <c r="A122" s="4"/>
      <c r="B122" s="4"/>
      <c r="C122" s="4"/>
      <c r="D122" s="4"/>
      <c r="E122" s="4"/>
      <c r="F122" s="4"/>
      <c r="G122" s="4"/>
      <c r="H122" s="4"/>
      <c r="I122" s="4"/>
      <c r="J122" s="4"/>
      <c r="K122" s="4"/>
      <c r="L122" s="4"/>
      <c r="M122" s="4"/>
      <c r="N122" s="4"/>
      <c r="O122" s="4"/>
      <c r="P122" s="4"/>
      <c r="Q122" s="4"/>
      <c r="R122" s="13"/>
      <c r="S122" s="13"/>
      <c r="T122" s="18"/>
      <c r="U122" s="4"/>
    </row>
    <row r="123" spans="1:21" ht="15.75" customHeight="1">
      <c r="A123" s="4"/>
      <c r="B123" s="4"/>
      <c r="C123" s="4"/>
      <c r="D123" s="4"/>
      <c r="E123" s="4"/>
      <c r="F123" s="4"/>
      <c r="G123" s="4"/>
      <c r="H123" s="4"/>
      <c r="I123" s="4"/>
      <c r="J123" s="4"/>
      <c r="K123" s="4"/>
      <c r="L123" s="4"/>
      <c r="M123" s="4"/>
      <c r="N123" s="4"/>
      <c r="O123" s="4"/>
      <c r="P123" s="4"/>
      <c r="Q123" s="4"/>
      <c r="R123" s="13"/>
      <c r="S123" s="13"/>
      <c r="T123" s="18"/>
      <c r="U123" s="4"/>
    </row>
    <row r="124" spans="1:21" ht="15.75" customHeight="1">
      <c r="A124" s="4"/>
      <c r="B124" s="4"/>
      <c r="C124" s="4"/>
      <c r="D124" s="4"/>
      <c r="E124" s="4"/>
      <c r="F124" s="4"/>
      <c r="G124" s="4"/>
      <c r="H124" s="4"/>
      <c r="I124" s="4"/>
      <c r="J124" s="4"/>
      <c r="K124" s="4"/>
      <c r="L124" s="4"/>
      <c r="M124" s="4"/>
      <c r="N124" s="4"/>
      <c r="O124" s="4"/>
      <c r="P124" s="4"/>
      <c r="Q124" s="4"/>
      <c r="R124" s="13"/>
      <c r="S124" s="13"/>
      <c r="T124" s="18"/>
      <c r="U124" s="4"/>
    </row>
    <row r="125" spans="1:21" ht="15.75" customHeight="1">
      <c r="A125" s="4"/>
      <c r="B125" s="4"/>
      <c r="C125" s="4"/>
      <c r="D125" s="4"/>
      <c r="E125" s="4"/>
      <c r="F125" s="4"/>
      <c r="G125" s="4"/>
      <c r="H125" s="4"/>
      <c r="I125" s="4"/>
      <c r="J125" s="4"/>
      <c r="K125" s="4"/>
      <c r="L125" s="4"/>
      <c r="M125" s="4"/>
      <c r="N125" s="4"/>
      <c r="O125" s="4"/>
      <c r="P125" s="4"/>
      <c r="Q125" s="4"/>
      <c r="R125" s="13"/>
      <c r="S125" s="13"/>
      <c r="T125" s="18"/>
      <c r="U125" s="4"/>
    </row>
    <row r="126" spans="1:21" ht="15.75" customHeight="1">
      <c r="A126" s="4"/>
      <c r="B126" s="4"/>
      <c r="C126" s="4"/>
      <c r="D126" s="4"/>
      <c r="E126" s="4"/>
      <c r="F126" s="4"/>
      <c r="G126" s="4"/>
      <c r="H126" s="4"/>
      <c r="I126" s="4"/>
      <c r="J126" s="4"/>
      <c r="K126" s="4"/>
      <c r="L126" s="4"/>
      <c r="M126" s="4"/>
      <c r="N126" s="4"/>
      <c r="O126" s="4"/>
      <c r="P126" s="4"/>
      <c r="Q126" s="4"/>
      <c r="R126" s="13"/>
      <c r="S126" s="13"/>
      <c r="T126" s="18"/>
      <c r="U126" s="4"/>
    </row>
    <row r="127" spans="1:21" ht="15.75" customHeight="1">
      <c r="A127" s="4"/>
      <c r="B127" s="4"/>
      <c r="C127" s="4"/>
      <c r="D127" s="4"/>
      <c r="E127" s="4"/>
      <c r="F127" s="4"/>
      <c r="G127" s="4"/>
      <c r="H127" s="4"/>
      <c r="I127" s="4"/>
      <c r="J127" s="4"/>
      <c r="K127" s="4"/>
      <c r="L127" s="4"/>
      <c r="M127" s="4"/>
      <c r="N127" s="4"/>
      <c r="O127" s="4"/>
      <c r="P127" s="4"/>
      <c r="Q127" s="4"/>
      <c r="R127" s="13"/>
      <c r="S127" s="13"/>
      <c r="T127" s="18"/>
      <c r="U127" s="4"/>
    </row>
    <row r="128" spans="1:21" ht="15.75" customHeight="1">
      <c r="A128" s="4"/>
      <c r="B128" s="4"/>
      <c r="C128" s="4"/>
      <c r="D128" s="4"/>
      <c r="E128" s="4"/>
      <c r="F128" s="4"/>
      <c r="G128" s="4"/>
      <c r="H128" s="4"/>
      <c r="I128" s="4"/>
      <c r="J128" s="4"/>
      <c r="K128" s="4"/>
      <c r="L128" s="4"/>
      <c r="M128" s="4"/>
      <c r="N128" s="4"/>
      <c r="O128" s="4"/>
      <c r="P128" s="4"/>
      <c r="Q128" s="4"/>
      <c r="R128" s="13"/>
      <c r="S128" s="13"/>
      <c r="T128" s="18"/>
      <c r="U128" s="4"/>
    </row>
    <row r="129" spans="1:21" ht="15.75" customHeight="1">
      <c r="A129" s="4"/>
      <c r="B129" s="4"/>
      <c r="C129" s="4"/>
      <c r="D129" s="4"/>
      <c r="E129" s="4"/>
      <c r="F129" s="4"/>
      <c r="G129" s="4"/>
      <c r="H129" s="4"/>
      <c r="I129" s="4"/>
      <c r="J129" s="4"/>
      <c r="K129" s="4"/>
      <c r="L129" s="4"/>
      <c r="M129" s="4"/>
      <c r="N129" s="4"/>
      <c r="O129" s="4"/>
      <c r="P129" s="4"/>
      <c r="Q129" s="4"/>
      <c r="R129" s="13"/>
      <c r="S129" s="13"/>
      <c r="T129" s="18"/>
      <c r="U129" s="4"/>
    </row>
    <row r="130" spans="1:21" ht="15.75" customHeight="1">
      <c r="A130" s="4"/>
      <c r="B130" s="4"/>
      <c r="C130" s="4"/>
      <c r="D130" s="4"/>
      <c r="E130" s="4"/>
      <c r="F130" s="4"/>
      <c r="G130" s="4"/>
      <c r="H130" s="4"/>
      <c r="I130" s="4"/>
      <c r="J130" s="4"/>
      <c r="K130" s="4"/>
      <c r="L130" s="4"/>
      <c r="M130" s="4"/>
      <c r="N130" s="4"/>
      <c r="O130" s="4"/>
      <c r="P130" s="4"/>
      <c r="Q130" s="4"/>
      <c r="R130" s="13"/>
      <c r="S130" s="13"/>
      <c r="T130" s="18"/>
      <c r="U130" s="4"/>
    </row>
    <row r="131" spans="1:21" ht="15.75" customHeight="1">
      <c r="A131" s="4"/>
      <c r="B131" s="4"/>
      <c r="C131" s="4"/>
      <c r="D131" s="4"/>
      <c r="E131" s="4"/>
      <c r="F131" s="4"/>
      <c r="G131" s="4"/>
      <c r="H131" s="4"/>
      <c r="I131" s="4"/>
      <c r="J131" s="4"/>
      <c r="K131" s="4"/>
      <c r="L131" s="4"/>
      <c r="M131" s="4"/>
      <c r="N131" s="4"/>
      <c r="O131" s="4"/>
      <c r="P131" s="4"/>
      <c r="Q131" s="4"/>
      <c r="R131" s="13"/>
      <c r="S131" s="13"/>
      <c r="T131" s="18"/>
      <c r="U131" s="4"/>
    </row>
    <row r="132" spans="1:21" ht="15.75" customHeight="1">
      <c r="A132" s="4"/>
      <c r="B132" s="4"/>
      <c r="C132" s="4"/>
      <c r="D132" s="4"/>
      <c r="E132" s="4"/>
      <c r="F132" s="4"/>
      <c r="G132" s="4"/>
      <c r="H132" s="4"/>
      <c r="I132" s="4"/>
      <c r="J132" s="4"/>
      <c r="K132" s="4"/>
      <c r="L132" s="4"/>
      <c r="M132" s="4"/>
      <c r="N132" s="4"/>
      <c r="O132" s="4"/>
      <c r="P132" s="4"/>
      <c r="Q132" s="4"/>
      <c r="R132" s="13"/>
      <c r="S132" s="13"/>
      <c r="T132" s="18"/>
      <c r="U132" s="4"/>
    </row>
    <row r="133" spans="1:21" ht="15.75" customHeight="1">
      <c r="A133" s="4"/>
      <c r="B133" s="4"/>
      <c r="C133" s="4"/>
      <c r="D133" s="4"/>
      <c r="E133" s="4"/>
      <c r="F133" s="4"/>
      <c r="G133" s="4"/>
      <c r="H133" s="4"/>
      <c r="I133" s="4"/>
      <c r="J133" s="4"/>
      <c r="K133" s="4"/>
      <c r="L133" s="4"/>
      <c r="M133" s="4"/>
      <c r="N133" s="4"/>
      <c r="O133" s="4"/>
      <c r="P133" s="4"/>
      <c r="Q133" s="4"/>
      <c r="R133" s="13"/>
      <c r="S133" s="13"/>
      <c r="T133" s="18"/>
      <c r="U133" s="4"/>
    </row>
    <row r="134" spans="1:21" ht="15.75" customHeight="1">
      <c r="A134" s="4"/>
      <c r="B134" s="4"/>
      <c r="C134" s="4"/>
      <c r="D134" s="4"/>
      <c r="E134" s="4"/>
      <c r="F134" s="4"/>
      <c r="G134" s="4"/>
      <c r="H134" s="4"/>
      <c r="I134" s="4"/>
      <c r="J134" s="4"/>
      <c r="K134" s="4"/>
      <c r="L134" s="4"/>
      <c r="M134" s="4"/>
      <c r="N134" s="4"/>
      <c r="O134" s="4"/>
      <c r="P134" s="4"/>
      <c r="Q134" s="4"/>
      <c r="R134" s="13"/>
      <c r="S134" s="13"/>
      <c r="T134" s="18"/>
      <c r="U134" s="4"/>
    </row>
    <row r="135" spans="1:21" ht="15.75" customHeight="1">
      <c r="A135" s="4"/>
      <c r="B135" s="4"/>
      <c r="C135" s="4"/>
      <c r="D135" s="4"/>
      <c r="E135" s="4"/>
      <c r="F135" s="4"/>
      <c r="G135" s="4"/>
      <c r="H135" s="4"/>
      <c r="I135" s="4"/>
      <c r="J135" s="4"/>
      <c r="K135" s="4"/>
      <c r="L135" s="4"/>
      <c r="M135" s="4"/>
      <c r="N135" s="4"/>
      <c r="O135" s="4"/>
      <c r="P135" s="4"/>
      <c r="Q135" s="4"/>
      <c r="R135" s="13"/>
      <c r="S135" s="13"/>
      <c r="T135" s="18"/>
      <c r="U135" s="4"/>
    </row>
    <row r="136" spans="1:21" ht="15.75" customHeight="1">
      <c r="A136" s="4"/>
      <c r="B136" s="4"/>
      <c r="C136" s="4"/>
      <c r="D136" s="4"/>
      <c r="E136" s="4"/>
      <c r="F136" s="4"/>
      <c r="G136" s="4"/>
      <c r="H136" s="4"/>
      <c r="I136" s="4"/>
      <c r="J136" s="4"/>
      <c r="K136" s="4"/>
      <c r="L136" s="4"/>
      <c r="M136" s="4"/>
      <c r="N136" s="4"/>
      <c r="O136" s="4"/>
      <c r="P136" s="4"/>
      <c r="Q136" s="4"/>
      <c r="R136" s="13"/>
      <c r="S136" s="13"/>
      <c r="T136" s="18"/>
      <c r="U136" s="4"/>
    </row>
    <row r="137" spans="1:21" ht="15.75" customHeight="1">
      <c r="A137" s="4"/>
      <c r="B137" s="4"/>
      <c r="C137" s="4"/>
      <c r="D137" s="4"/>
      <c r="E137" s="4"/>
      <c r="F137" s="4"/>
      <c r="G137" s="4"/>
      <c r="H137" s="4"/>
      <c r="I137" s="4"/>
      <c r="J137" s="4"/>
      <c r="K137" s="4"/>
      <c r="L137" s="4"/>
      <c r="M137" s="4"/>
      <c r="N137" s="4"/>
      <c r="O137" s="4"/>
      <c r="P137" s="4"/>
      <c r="Q137" s="4"/>
      <c r="R137" s="13"/>
      <c r="S137" s="13"/>
      <c r="T137" s="18"/>
      <c r="U137" s="4"/>
    </row>
    <row r="138" spans="1:21" ht="15.75" customHeight="1">
      <c r="A138" s="4"/>
      <c r="B138" s="4"/>
      <c r="C138" s="4"/>
      <c r="D138" s="4"/>
      <c r="E138" s="4"/>
      <c r="F138" s="4"/>
      <c r="G138" s="4"/>
      <c r="H138" s="4"/>
      <c r="I138" s="4"/>
      <c r="J138" s="4"/>
      <c r="K138" s="4"/>
      <c r="L138" s="4"/>
      <c r="M138" s="4"/>
      <c r="N138" s="4"/>
      <c r="O138" s="4"/>
      <c r="P138" s="4"/>
      <c r="Q138" s="4"/>
      <c r="R138" s="13"/>
      <c r="S138" s="13"/>
      <c r="T138" s="18"/>
      <c r="U138" s="4"/>
    </row>
    <row r="139" spans="1:21" ht="15.75" customHeight="1">
      <c r="A139" s="4"/>
      <c r="B139" s="4"/>
      <c r="C139" s="4"/>
      <c r="D139" s="4"/>
      <c r="E139" s="4"/>
      <c r="F139" s="4"/>
      <c r="G139" s="4"/>
      <c r="H139" s="4"/>
      <c r="I139" s="4"/>
      <c r="J139" s="4"/>
      <c r="K139" s="4"/>
      <c r="L139" s="4"/>
      <c r="M139" s="4"/>
      <c r="N139" s="4"/>
      <c r="O139" s="4"/>
      <c r="P139" s="4"/>
      <c r="Q139" s="4"/>
      <c r="R139" s="13"/>
      <c r="S139" s="13"/>
      <c r="T139" s="18"/>
      <c r="U139" s="4"/>
    </row>
    <row r="140" spans="1:21" ht="15.75" customHeight="1">
      <c r="A140" s="4"/>
      <c r="B140" s="4"/>
      <c r="C140" s="4"/>
      <c r="D140" s="4"/>
      <c r="E140" s="4"/>
      <c r="F140" s="4"/>
      <c r="G140" s="4"/>
      <c r="H140" s="4"/>
      <c r="I140" s="4"/>
      <c r="J140" s="4"/>
      <c r="K140" s="4"/>
      <c r="L140" s="4"/>
      <c r="M140" s="4"/>
      <c r="N140" s="4"/>
      <c r="O140" s="4"/>
      <c r="P140" s="4"/>
      <c r="Q140" s="4"/>
      <c r="R140" s="13"/>
      <c r="S140" s="13"/>
      <c r="T140" s="18"/>
      <c r="U140" s="4"/>
    </row>
    <row r="141" spans="1:21" ht="15.75" customHeight="1">
      <c r="A141" s="4"/>
      <c r="B141" s="4"/>
      <c r="C141" s="4"/>
      <c r="D141" s="4"/>
      <c r="E141" s="4"/>
      <c r="F141" s="4"/>
      <c r="G141" s="4"/>
      <c r="H141" s="4"/>
      <c r="I141" s="4"/>
      <c r="J141" s="4"/>
      <c r="K141" s="4"/>
      <c r="L141" s="4"/>
      <c r="M141" s="4"/>
      <c r="N141" s="4"/>
      <c r="O141" s="4"/>
      <c r="P141" s="4"/>
      <c r="Q141" s="4"/>
      <c r="R141" s="13"/>
      <c r="S141" s="13"/>
      <c r="T141" s="18"/>
      <c r="U141" s="4"/>
    </row>
    <row r="142" spans="1:21" ht="15.75" customHeight="1">
      <c r="A142" s="4"/>
      <c r="B142" s="4"/>
      <c r="C142" s="4"/>
      <c r="D142" s="4"/>
      <c r="E142" s="4"/>
      <c r="F142" s="4"/>
      <c r="G142" s="4"/>
      <c r="H142" s="4"/>
      <c r="I142" s="4"/>
      <c r="J142" s="4"/>
      <c r="K142" s="4"/>
      <c r="L142" s="4"/>
      <c r="M142" s="4"/>
      <c r="N142" s="4"/>
      <c r="O142" s="4"/>
      <c r="P142" s="4"/>
      <c r="Q142" s="4"/>
      <c r="R142" s="13"/>
      <c r="S142" s="13"/>
      <c r="T142" s="18"/>
      <c r="U142" s="4"/>
    </row>
    <row r="143" spans="1:21" ht="15.75" customHeight="1">
      <c r="A143" s="4"/>
      <c r="B143" s="4"/>
      <c r="C143" s="4"/>
      <c r="D143" s="4"/>
      <c r="E143" s="4"/>
      <c r="F143" s="4"/>
      <c r="G143" s="4"/>
      <c r="H143" s="4"/>
      <c r="I143" s="4"/>
      <c r="J143" s="4"/>
      <c r="K143" s="4"/>
      <c r="L143" s="4"/>
      <c r="M143" s="4"/>
      <c r="N143" s="4"/>
      <c r="O143" s="4"/>
      <c r="P143" s="4"/>
      <c r="Q143" s="4"/>
      <c r="R143" s="13"/>
      <c r="S143" s="13"/>
      <c r="T143" s="18"/>
      <c r="U143" s="4"/>
    </row>
    <row r="144" spans="1:21" ht="15.75" customHeight="1">
      <c r="A144" s="4"/>
      <c r="B144" s="4"/>
      <c r="C144" s="4"/>
      <c r="D144" s="4"/>
      <c r="E144" s="4"/>
      <c r="F144" s="4"/>
      <c r="G144" s="4"/>
      <c r="H144" s="4"/>
      <c r="I144" s="4"/>
      <c r="J144" s="4"/>
      <c r="K144" s="4"/>
      <c r="L144" s="4"/>
      <c r="M144" s="4"/>
      <c r="N144" s="4"/>
      <c r="O144" s="4"/>
      <c r="P144" s="4"/>
      <c r="Q144" s="4"/>
      <c r="R144" s="13"/>
      <c r="S144" s="13"/>
      <c r="T144" s="18"/>
      <c r="U144" s="4"/>
    </row>
    <row r="145" spans="1:21" ht="15.75" customHeight="1">
      <c r="A145" s="4"/>
      <c r="B145" s="4"/>
      <c r="C145" s="4"/>
      <c r="D145" s="4"/>
      <c r="E145" s="4"/>
      <c r="F145" s="4"/>
      <c r="G145" s="4"/>
      <c r="H145" s="4"/>
      <c r="I145" s="4"/>
      <c r="J145" s="4"/>
      <c r="K145" s="4"/>
      <c r="L145" s="4"/>
      <c r="M145" s="4"/>
      <c r="N145" s="4"/>
      <c r="O145" s="4"/>
      <c r="P145" s="4"/>
      <c r="Q145" s="4"/>
      <c r="R145" s="13"/>
      <c r="S145" s="13"/>
      <c r="T145" s="18"/>
      <c r="U145" s="4"/>
    </row>
    <row r="146" spans="1:21" ht="15.75" customHeight="1">
      <c r="A146" s="4"/>
      <c r="B146" s="4"/>
      <c r="C146" s="4"/>
      <c r="D146" s="4"/>
      <c r="E146" s="4"/>
      <c r="F146" s="4"/>
      <c r="G146" s="4"/>
      <c r="H146" s="4"/>
      <c r="I146" s="4"/>
      <c r="J146" s="4"/>
      <c r="K146" s="4"/>
      <c r="L146" s="4"/>
      <c r="M146" s="4"/>
      <c r="N146" s="4"/>
      <c r="O146" s="4"/>
      <c r="P146" s="4"/>
      <c r="Q146" s="4"/>
      <c r="R146" s="13"/>
      <c r="S146" s="13"/>
      <c r="T146" s="18"/>
      <c r="U146" s="4"/>
    </row>
    <row r="147" spans="1:21" ht="15.75" customHeight="1">
      <c r="A147" s="4"/>
      <c r="B147" s="4"/>
      <c r="C147" s="4"/>
      <c r="D147" s="4"/>
      <c r="E147" s="4"/>
      <c r="F147" s="4"/>
      <c r="G147" s="4"/>
      <c r="H147" s="4"/>
      <c r="I147" s="4"/>
      <c r="J147" s="4"/>
      <c r="K147" s="4"/>
      <c r="L147" s="4"/>
      <c r="M147" s="4"/>
      <c r="N147" s="4"/>
      <c r="O147" s="4"/>
      <c r="P147" s="4"/>
      <c r="Q147" s="4"/>
      <c r="R147" s="13"/>
      <c r="S147" s="13"/>
      <c r="T147" s="18"/>
      <c r="U147" s="4"/>
    </row>
    <row r="148" spans="1:21" ht="15.75" customHeight="1">
      <c r="A148" s="4"/>
      <c r="B148" s="4"/>
      <c r="C148" s="4"/>
      <c r="D148" s="4"/>
      <c r="E148" s="4"/>
      <c r="F148" s="4"/>
      <c r="G148" s="4"/>
      <c r="H148" s="4"/>
      <c r="I148" s="4"/>
      <c r="J148" s="4"/>
      <c r="K148" s="4"/>
      <c r="L148" s="4"/>
      <c r="M148" s="4"/>
      <c r="N148" s="4"/>
      <c r="O148" s="4"/>
      <c r="P148" s="4"/>
      <c r="Q148" s="4"/>
      <c r="R148" s="13"/>
      <c r="S148" s="13"/>
      <c r="T148" s="18"/>
      <c r="U148" s="4"/>
    </row>
    <row r="149" spans="1:21" ht="15.75" customHeight="1">
      <c r="A149" s="4"/>
      <c r="B149" s="4"/>
      <c r="C149" s="4"/>
      <c r="D149" s="4"/>
      <c r="E149" s="4"/>
      <c r="F149" s="4"/>
      <c r="G149" s="4"/>
      <c r="H149" s="4"/>
      <c r="I149" s="4"/>
      <c r="J149" s="4"/>
      <c r="K149" s="4"/>
      <c r="L149" s="4"/>
      <c r="M149" s="4"/>
      <c r="N149" s="4"/>
      <c r="O149" s="4"/>
      <c r="P149" s="4"/>
      <c r="Q149" s="4"/>
      <c r="R149" s="13"/>
      <c r="S149" s="13"/>
      <c r="T149" s="18"/>
      <c r="U149" s="4"/>
    </row>
    <row r="150" spans="1:21" ht="15.75" customHeight="1">
      <c r="A150" s="4"/>
      <c r="B150" s="4"/>
      <c r="C150" s="4"/>
      <c r="D150" s="4"/>
      <c r="E150" s="4"/>
      <c r="F150" s="4"/>
      <c r="G150" s="4"/>
      <c r="H150" s="4"/>
      <c r="I150" s="4"/>
      <c r="J150" s="4"/>
      <c r="K150" s="4"/>
      <c r="L150" s="4"/>
      <c r="M150" s="4"/>
      <c r="N150" s="4"/>
      <c r="O150" s="4"/>
      <c r="P150" s="4"/>
      <c r="Q150" s="4"/>
      <c r="R150" s="13"/>
      <c r="S150" s="13"/>
      <c r="T150" s="18"/>
      <c r="U150" s="4"/>
    </row>
    <row r="151" spans="1:21" ht="15.75" customHeight="1">
      <c r="A151" s="4"/>
      <c r="B151" s="4"/>
      <c r="C151" s="4"/>
      <c r="D151" s="4"/>
      <c r="E151" s="4"/>
      <c r="F151" s="4"/>
      <c r="G151" s="4"/>
      <c r="H151" s="4"/>
      <c r="I151" s="4"/>
      <c r="J151" s="4"/>
      <c r="K151" s="4"/>
      <c r="L151" s="4"/>
      <c r="M151" s="4"/>
      <c r="N151" s="4"/>
      <c r="O151" s="4"/>
      <c r="P151" s="4"/>
      <c r="Q151" s="4"/>
      <c r="R151" s="13"/>
      <c r="S151" s="13"/>
      <c r="T151" s="18"/>
      <c r="U151" s="4"/>
    </row>
    <row r="152" spans="1:21" ht="15.75" customHeight="1">
      <c r="A152" s="4"/>
      <c r="B152" s="4"/>
      <c r="C152" s="4"/>
      <c r="D152" s="4"/>
      <c r="E152" s="4"/>
      <c r="F152" s="4"/>
      <c r="G152" s="4"/>
      <c r="H152" s="4"/>
      <c r="I152" s="4"/>
      <c r="J152" s="4"/>
      <c r="K152" s="4"/>
      <c r="L152" s="4"/>
      <c r="M152" s="4"/>
      <c r="N152" s="4"/>
      <c r="O152" s="4"/>
      <c r="P152" s="4"/>
      <c r="Q152" s="4"/>
      <c r="R152" s="13"/>
      <c r="S152" s="13"/>
      <c r="T152" s="18"/>
      <c r="U152" s="4"/>
    </row>
    <row r="153" spans="1:21" ht="15.75" customHeight="1">
      <c r="A153" s="4"/>
      <c r="B153" s="4"/>
      <c r="C153" s="4"/>
      <c r="D153" s="4"/>
      <c r="E153" s="4"/>
      <c r="F153" s="4"/>
      <c r="G153" s="4"/>
      <c r="H153" s="4"/>
      <c r="I153" s="4"/>
      <c r="J153" s="4"/>
      <c r="K153" s="4"/>
      <c r="L153" s="4"/>
      <c r="M153" s="4"/>
      <c r="N153" s="4"/>
      <c r="O153" s="4"/>
      <c r="P153" s="4"/>
      <c r="Q153" s="4"/>
      <c r="R153" s="13"/>
      <c r="S153" s="13"/>
      <c r="T153" s="18"/>
      <c r="U153" s="4"/>
    </row>
    <row r="154" spans="1:21" ht="15.75" customHeight="1">
      <c r="A154" s="4"/>
      <c r="B154" s="4"/>
      <c r="C154" s="4"/>
      <c r="D154" s="4"/>
      <c r="E154" s="4"/>
      <c r="F154" s="4"/>
      <c r="G154" s="4"/>
      <c r="H154" s="4"/>
      <c r="I154" s="4"/>
      <c r="J154" s="4"/>
      <c r="K154" s="4"/>
      <c r="L154" s="4"/>
      <c r="M154" s="4"/>
      <c r="N154" s="4"/>
      <c r="O154" s="4"/>
      <c r="P154" s="4"/>
      <c r="Q154" s="4"/>
      <c r="R154" s="13"/>
      <c r="S154" s="13"/>
      <c r="T154" s="18"/>
      <c r="U154" s="4"/>
    </row>
    <row r="155" spans="1:21" ht="15.75" customHeight="1">
      <c r="A155" s="4"/>
      <c r="B155" s="4"/>
      <c r="C155" s="4"/>
      <c r="D155" s="4"/>
      <c r="E155" s="4"/>
      <c r="F155" s="4"/>
      <c r="G155" s="4"/>
      <c r="H155" s="4"/>
      <c r="I155" s="4"/>
      <c r="J155" s="4"/>
      <c r="K155" s="4"/>
      <c r="L155" s="4"/>
      <c r="M155" s="4"/>
      <c r="N155" s="4"/>
      <c r="O155" s="4"/>
      <c r="P155" s="4"/>
      <c r="Q155" s="4"/>
      <c r="R155" s="13"/>
      <c r="S155" s="13"/>
      <c r="T155" s="18"/>
      <c r="U155" s="4"/>
    </row>
    <row r="156" spans="1:21" ht="15.75" customHeight="1">
      <c r="A156" s="4"/>
      <c r="B156" s="4"/>
      <c r="C156" s="4"/>
      <c r="D156" s="4"/>
      <c r="E156" s="4"/>
      <c r="F156" s="4"/>
      <c r="G156" s="4"/>
      <c r="H156" s="4"/>
      <c r="I156" s="4"/>
      <c r="J156" s="4"/>
      <c r="K156" s="4"/>
      <c r="L156" s="4"/>
      <c r="M156" s="4"/>
      <c r="N156" s="4"/>
      <c r="O156" s="4"/>
      <c r="P156" s="4"/>
      <c r="Q156" s="4"/>
      <c r="R156" s="13"/>
      <c r="S156" s="13"/>
      <c r="T156" s="18"/>
      <c r="U156" s="4"/>
    </row>
    <row r="157" spans="1:21" ht="15.75" customHeight="1">
      <c r="A157" s="4"/>
      <c r="B157" s="4"/>
      <c r="C157" s="4"/>
      <c r="D157" s="4"/>
      <c r="E157" s="4"/>
      <c r="F157" s="4"/>
      <c r="G157" s="4"/>
      <c r="H157" s="4"/>
      <c r="I157" s="4"/>
      <c r="J157" s="4"/>
      <c r="K157" s="4"/>
      <c r="L157" s="4"/>
      <c r="M157" s="4"/>
      <c r="N157" s="4"/>
      <c r="O157" s="4"/>
      <c r="P157" s="4"/>
      <c r="Q157" s="4"/>
      <c r="R157" s="13"/>
      <c r="S157" s="13"/>
      <c r="T157" s="18"/>
      <c r="U157" s="4"/>
    </row>
    <row r="158" spans="1:21" ht="15.75" customHeight="1">
      <c r="A158" s="4"/>
      <c r="B158" s="4"/>
      <c r="C158" s="4"/>
      <c r="D158" s="4"/>
      <c r="E158" s="4"/>
      <c r="F158" s="4"/>
      <c r="G158" s="4"/>
      <c r="H158" s="4"/>
      <c r="I158" s="4"/>
      <c r="J158" s="4"/>
      <c r="K158" s="4"/>
      <c r="L158" s="4"/>
      <c r="M158" s="4"/>
      <c r="N158" s="4"/>
      <c r="O158" s="4"/>
      <c r="P158" s="4"/>
      <c r="Q158" s="4"/>
      <c r="R158" s="13"/>
      <c r="S158" s="13"/>
      <c r="T158" s="18"/>
      <c r="U158" s="4"/>
    </row>
    <row r="159" spans="1:21" ht="15.75" customHeight="1">
      <c r="A159" s="4"/>
      <c r="B159" s="4"/>
      <c r="C159" s="4"/>
      <c r="D159" s="4"/>
      <c r="E159" s="4"/>
      <c r="F159" s="4"/>
      <c r="G159" s="4"/>
      <c r="H159" s="4"/>
      <c r="I159" s="4"/>
      <c r="J159" s="4"/>
      <c r="K159" s="4"/>
      <c r="L159" s="4"/>
      <c r="M159" s="4"/>
      <c r="N159" s="4"/>
      <c r="O159" s="4"/>
      <c r="P159" s="4"/>
      <c r="Q159" s="4"/>
      <c r="R159" s="13"/>
      <c r="S159" s="13"/>
      <c r="T159" s="18"/>
      <c r="U159" s="4"/>
    </row>
    <row r="160" spans="1:21" ht="15.75" customHeight="1">
      <c r="A160" s="4"/>
      <c r="B160" s="4"/>
      <c r="C160" s="4"/>
      <c r="D160" s="4"/>
      <c r="E160" s="4"/>
      <c r="F160" s="4"/>
      <c r="G160" s="4"/>
      <c r="H160" s="4"/>
      <c r="I160" s="4"/>
      <c r="J160" s="4"/>
      <c r="K160" s="4"/>
      <c r="L160" s="4"/>
      <c r="M160" s="4"/>
      <c r="N160" s="4"/>
      <c r="O160" s="4"/>
      <c r="P160" s="4"/>
      <c r="Q160" s="4"/>
      <c r="R160" s="13"/>
      <c r="S160" s="13"/>
      <c r="T160" s="18"/>
      <c r="U160" s="4"/>
    </row>
    <row r="161" spans="1:21" ht="15.75" customHeight="1">
      <c r="A161" s="4"/>
      <c r="B161" s="4"/>
      <c r="C161" s="4"/>
      <c r="D161" s="4"/>
      <c r="E161" s="4"/>
      <c r="F161" s="4"/>
      <c r="G161" s="4"/>
      <c r="H161" s="4"/>
      <c r="I161" s="4"/>
      <c r="J161" s="4"/>
      <c r="K161" s="4"/>
      <c r="L161" s="4"/>
      <c r="M161" s="4"/>
      <c r="N161" s="4"/>
      <c r="O161" s="4"/>
      <c r="P161" s="4"/>
      <c r="Q161" s="4"/>
      <c r="R161" s="13"/>
      <c r="S161" s="13"/>
      <c r="T161" s="18"/>
      <c r="U161" s="4"/>
    </row>
    <row r="162" spans="1:21" ht="15.75" customHeight="1">
      <c r="A162" s="4"/>
      <c r="B162" s="4"/>
      <c r="C162" s="4"/>
      <c r="D162" s="4"/>
      <c r="E162" s="4"/>
      <c r="F162" s="4"/>
      <c r="G162" s="4"/>
      <c r="H162" s="4"/>
      <c r="I162" s="4"/>
      <c r="J162" s="4"/>
      <c r="K162" s="4"/>
      <c r="L162" s="4"/>
      <c r="M162" s="4"/>
      <c r="N162" s="4"/>
      <c r="O162" s="4"/>
      <c r="P162" s="4"/>
      <c r="Q162" s="4"/>
      <c r="R162" s="13"/>
      <c r="S162" s="13"/>
      <c r="T162" s="18"/>
      <c r="U162" s="4"/>
    </row>
    <row r="163" spans="1:21" ht="15.75" customHeight="1">
      <c r="A163" s="4"/>
      <c r="B163" s="4"/>
      <c r="C163" s="4"/>
      <c r="D163" s="4"/>
      <c r="E163" s="4"/>
      <c r="F163" s="4"/>
      <c r="G163" s="4"/>
      <c r="H163" s="4"/>
      <c r="I163" s="4"/>
      <c r="J163" s="4"/>
      <c r="K163" s="4"/>
      <c r="L163" s="4"/>
      <c r="M163" s="4"/>
      <c r="N163" s="4"/>
      <c r="O163" s="4"/>
      <c r="P163" s="4"/>
      <c r="Q163" s="4"/>
      <c r="R163" s="13"/>
      <c r="S163" s="13"/>
      <c r="T163" s="18"/>
      <c r="U163" s="4"/>
    </row>
    <row r="164" spans="1:21" ht="15.75" customHeight="1">
      <c r="A164" s="4"/>
      <c r="B164" s="4"/>
      <c r="C164" s="4"/>
      <c r="D164" s="4"/>
      <c r="E164" s="4"/>
      <c r="F164" s="4"/>
      <c r="G164" s="4"/>
      <c r="H164" s="4"/>
      <c r="I164" s="4"/>
      <c r="J164" s="4"/>
      <c r="K164" s="4"/>
      <c r="L164" s="4"/>
      <c r="M164" s="4"/>
      <c r="N164" s="4"/>
      <c r="O164" s="4"/>
      <c r="P164" s="4"/>
      <c r="Q164" s="4"/>
      <c r="R164" s="13"/>
      <c r="S164" s="13"/>
      <c r="T164" s="18"/>
      <c r="U164" s="4"/>
    </row>
    <row r="165" spans="1:21" ht="15.75" customHeight="1">
      <c r="A165" s="4"/>
      <c r="B165" s="4"/>
      <c r="C165" s="4"/>
      <c r="D165" s="4"/>
      <c r="E165" s="4"/>
      <c r="F165" s="4"/>
      <c r="G165" s="4"/>
      <c r="H165" s="4"/>
      <c r="I165" s="4"/>
      <c r="J165" s="4"/>
      <c r="K165" s="4"/>
      <c r="L165" s="4"/>
      <c r="M165" s="4"/>
      <c r="N165" s="4"/>
      <c r="O165" s="4"/>
      <c r="P165" s="4"/>
      <c r="Q165" s="4"/>
      <c r="R165" s="13"/>
      <c r="S165" s="13"/>
      <c r="T165" s="18"/>
      <c r="U165" s="4"/>
    </row>
    <row r="166" spans="1:21" ht="15.75" customHeight="1">
      <c r="A166" s="4"/>
      <c r="B166" s="4"/>
      <c r="C166" s="4"/>
      <c r="D166" s="4"/>
      <c r="E166" s="4"/>
      <c r="F166" s="4"/>
      <c r="G166" s="4"/>
      <c r="H166" s="4"/>
      <c r="I166" s="4"/>
      <c r="J166" s="4"/>
      <c r="K166" s="4"/>
      <c r="L166" s="4"/>
      <c r="M166" s="4"/>
      <c r="N166" s="4"/>
      <c r="O166" s="4"/>
      <c r="P166" s="4"/>
      <c r="Q166" s="4"/>
      <c r="R166" s="13"/>
      <c r="S166" s="13"/>
      <c r="T166" s="18"/>
      <c r="U166" s="4"/>
    </row>
    <row r="167" spans="1:21" ht="15.75" customHeight="1">
      <c r="A167" s="4"/>
      <c r="B167" s="4"/>
      <c r="C167" s="4"/>
      <c r="D167" s="4"/>
      <c r="E167" s="4"/>
      <c r="F167" s="4"/>
      <c r="G167" s="4"/>
      <c r="H167" s="4"/>
      <c r="I167" s="4"/>
      <c r="J167" s="4"/>
      <c r="K167" s="4"/>
      <c r="L167" s="4"/>
      <c r="M167" s="4"/>
      <c r="N167" s="4"/>
      <c r="O167" s="4"/>
      <c r="P167" s="4"/>
      <c r="Q167" s="4"/>
      <c r="R167" s="13"/>
      <c r="S167" s="13"/>
      <c r="T167" s="18"/>
      <c r="U167" s="4"/>
    </row>
    <row r="168" spans="1:21" ht="15.75" customHeight="1">
      <c r="A168" s="4"/>
      <c r="B168" s="4"/>
      <c r="C168" s="4"/>
      <c r="D168" s="4"/>
      <c r="E168" s="4"/>
      <c r="F168" s="4"/>
      <c r="G168" s="4"/>
      <c r="H168" s="4"/>
      <c r="I168" s="4"/>
      <c r="J168" s="4"/>
      <c r="K168" s="4"/>
      <c r="L168" s="4"/>
      <c r="M168" s="4"/>
      <c r="N168" s="4"/>
      <c r="O168" s="4"/>
      <c r="P168" s="4"/>
      <c r="Q168" s="4"/>
      <c r="R168" s="13"/>
      <c r="S168" s="13"/>
      <c r="T168" s="18"/>
      <c r="U168" s="4"/>
    </row>
    <row r="169" spans="1:21" ht="15.75" customHeight="1">
      <c r="A169" s="4"/>
      <c r="B169" s="4"/>
      <c r="C169" s="4"/>
      <c r="D169" s="4"/>
      <c r="E169" s="4"/>
      <c r="F169" s="4"/>
      <c r="G169" s="4"/>
      <c r="H169" s="4"/>
      <c r="I169" s="4"/>
      <c r="J169" s="4"/>
      <c r="K169" s="4"/>
      <c r="L169" s="4"/>
      <c r="M169" s="4"/>
      <c r="N169" s="4"/>
      <c r="O169" s="4"/>
      <c r="P169" s="4"/>
      <c r="Q169" s="4"/>
      <c r="R169" s="13"/>
      <c r="S169" s="13"/>
      <c r="T169" s="18"/>
      <c r="U169" s="4"/>
    </row>
    <row r="170" spans="1:21" ht="15.75" customHeight="1">
      <c r="A170" s="4"/>
      <c r="B170" s="4"/>
      <c r="C170" s="4"/>
      <c r="D170" s="4"/>
      <c r="E170" s="4"/>
      <c r="F170" s="4"/>
      <c r="G170" s="4"/>
      <c r="H170" s="4"/>
      <c r="I170" s="4"/>
      <c r="J170" s="4"/>
      <c r="K170" s="4"/>
      <c r="L170" s="4"/>
      <c r="M170" s="4"/>
      <c r="N170" s="4"/>
      <c r="O170" s="4"/>
      <c r="P170" s="4"/>
      <c r="Q170" s="4"/>
      <c r="R170" s="13"/>
      <c r="S170" s="13"/>
      <c r="T170" s="18"/>
      <c r="U170" s="4"/>
    </row>
    <row r="171" spans="1:21" ht="15.75" customHeight="1">
      <c r="A171" s="4"/>
      <c r="B171" s="4"/>
      <c r="C171" s="4"/>
      <c r="D171" s="4"/>
      <c r="E171" s="4"/>
      <c r="F171" s="4"/>
      <c r="G171" s="4"/>
      <c r="H171" s="4"/>
      <c r="I171" s="4"/>
      <c r="J171" s="4"/>
      <c r="K171" s="4"/>
      <c r="L171" s="4"/>
      <c r="M171" s="4"/>
      <c r="N171" s="4"/>
      <c r="O171" s="4"/>
      <c r="P171" s="4"/>
      <c r="Q171" s="4"/>
      <c r="R171" s="13"/>
      <c r="S171" s="13"/>
      <c r="T171" s="18"/>
      <c r="U171" s="4"/>
    </row>
    <row r="172" spans="1:21" ht="15.75" customHeight="1">
      <c r="A172" s="4"/>
      <c r="B172" s="4"/>
      <c r="C172" s="4"/>
      <c r="D172" s="4"/>
      <c r="E172" s="4"/>
      <c r="F172" s="4"/>
      <c r="G172" s="4"/>
      <c r="H172" s="4"/>
      <c r="I172" s="4"/>
      <c r="J172" s="4"/>
      <c r="K172" s="4"/>
      <c r="L172" s="4"/>
      <c r="M172" s="4"/>
      <c r="N172" s="4"/>
      <c r="O172" s="4"/>
      <c r="P172" s="4"/>
      <c r="Q172" s="4"/>
      <c r="R172" s="13"/>
      <c r="S172" s="13"/>
      <c r="T172" s="18"/>
      <c r="U172" s="4"/>
    </row>
    <row r="173" spans="1:21" ht="15.75" customHeight="1">
      <c r="A173" s="4"/>
      <c r="B173" s="4"/>
      <c r="C173" s="4"/>
      <c r="D173" s="4"/>
      <c r="E173" s="4"/>
      <c r="F173" s="4"/>
      <c r="G173" s="4"/>
      <c r="H173" s="4"/>
      <c r="I173" s="4"/>
      <c r="J173" s="4"/>
      <c r="K173" s="4"/>
      <c r="L173" s="4"/>
      <c r="M173" s="4"/>
      <c r="N173" s="4"/>
      <c r="O173" s="4"/>
      <c r="P173" s="4"/>
      <c r="Q173" s="4"/>
      <c r="R173" s="13"/>
      <c r="S173" s="13"/>
      <c r="T173" s="18"/>
      <c r="U173" s="4"/>
    </row>
    <row r="174" spans="1:21" ht="15.75" customHeight="1">
      <c r="A174" s="4"/>
      <c r="B174" s="4"/>
      <c r="C174" s="4"/>
      <c r="D174" s="4"/>
      <c r="E174" s="4"/>
      <c r="F174" s="4"/>
      <c r="G174" s="4"/>
      <c r="H174" s="4"/>
      <c r="I174" s="4"/>
      <c r="J174" s="4"/>
      <c r="K174" s="4"/>
      <c r="L174" s="4"/>
      <c r="M174" s="4"/>
      <c r="N174" s="4"/>
      <c r="O174" s="4"/>
      <c r="P174" s="4"/>
      <c r="Q174" s="4"/>
      <c r="R174" s="13"/>
      <c r="S174" s="13"/>
      <c r="T174" s="18"/>
      <c r="U174" s="4"/>
    </row>
    <row r="175" spans="1:21" ht="15.75" customHeight="1">
      <c r="A175" s="4"/>
      <c r="B175" s="4"/>
      <c r="C175" s="4"/>
      <c r="D175" s="4"/>
      <c r="E175" s="4"/>
      <c r="F175" s="4"/>
      <c r="G175" s="4"/>
      <c r="H175" s="4"/>
      <c r="I175" s="4"/>
      <c r="J175" s="4"/>
      <c r="K175" s="4"/>
      <c r="L175" s="4"/>
      <c r="M175" s="4"/>
      <c r="N175" s="4"/>
      <c r="O175" s="4"/>
      <c r="P175" s="4"/>
      <c r="Q175" s="4"/>
      <c r="R175" s="13"/>
      <c r="S175" s="13"/>
      <c r="T175" s="18"/>
      <c r="U175" s="4"/>
    </row>
    <row r="176" spans="1:21" ht="15.75" customHeight="1">
      <c r="A176" s="4"/>
      <c r="B176" s="4"/>
      <c r="C176" s="4"/>
      <c r="D176" s="4"/>
      <c r="E176" s="4"/>
      <c r="F176" s="4"/>
      <c r="G176" s="4"/>
      <c r="H176" s="4"/>
      <c r="I176" s="4"/>
      <c r="J176" s="4"/>
      <c r="K176" s="4"/>
      <c r="L176" s="4"/>
      <c r="M176" s="4"/>
      <c r="N176" s="4"/>
      <c r="O176" s="4"/>
      <c r="P176" s="4"/>
      <c r="Q176" s="4"/>
      <c r="R176" s="13"/>
      <c r="S176" s="13"/>
      <c r="T176" s="18"/>
      <c r="U176" s="4"/>
    </row>
    <row r="177" spans="1:21" ht="15.75" customHeight="1">
      <c r="A177" s="4"/>
      <c r="B177" s="4"/>
      <c r="C177" s="4"/>
      <c r="D177" s="4"/>
      <c r="E177" s="4"/>
      <c r="F177" s="4"/>
      <c r="G177" s="4"/>
      <c r="H177" s="4"/>
      <c r="I177" s="4"/>
      <c r="J177" s="4"/>
      <c r="K177" s="4"/>
      <c r="L177" s="4"/>
      <c r="M177" s="4"/>
      <c r="N177" s="4"/>
      <c r="O177" s="4"/>
      <c r="P177" s="4"/>
      <c r="Q177" s="4"/>
      <c r="R177" s="13"/>
      <c r="S177" s="13"/>
      <c r="T177" s="18"/>
      <c r="U177" s="4"/>
    </row>
    <row r="178" spans="1:21" ht="15.75" customHeight="1">
      <c r="A178" s="4"/>
      <c r="B178" s="4"/>
      <c r="C178" s="4"/>
      <c r="D178" s="4"/>
      <c r="E178" s="4"/>
      <c r="F178" s="4"/>
      <c r="G178" s="4"/>
      <c r="H178" s="4"/>
      <c r="I178" s="4"/>
      <c r="J178" s="4"/>
      <c r="K178" s="4"/>
      <c r="L178" s="4"/>
      <c r="M178" s="4"/>
      <c r="N178" s="4"/>
      <c r="O178" s="4"/>
      <c r="P178" s="4"/>
      <c r="Q178" s="4"/>
      <c r="R178" s="13"/>
      <c r="S178" s="13"/>
      <c r="T178" s="18"/>
      <c r="U178" s="4"/>
    </row>
    <row r="179" spans="1:21" ht="15.75" customHeight="1">
      <c r="A179" s="4"/>
      <c r="B179" s="4"/>
      <c r="C179" s="4"/>
      <c r="D179" s="4"/>
      <c r="E179" s="4"/>
      <c r="F179" s="4"/>
      <c r="G179" s="4"/>
      <c r="H179" s="4"/>
      <c r="I179" s="4"/>
      <c r="J179" s="4"/>
      <c r="K179" s="4"/>
      <c r="L179" s="4"/>
      <c r="M179" s="4"/>
      <c r="N179" s="4"/>
      <c r="O179" s="4"/>
      <c r="P179" s="4"/>
      <c r="Q179" s="4"/>
      <c r="R179" s="13"/>
      <c r="S179" s="13"/>
      <c r="T179" s="18"/>
      <c r="U179" s="4"/>
    </row>
    <row r="180" spans="1:21" ht="15.75" customHeight="1">
      <c r="A180" s="4"/>
      <c r="B180" s="4"/>
      <c r="C180" s="4"/>
      <c r="D180" s="4"/>
      <c r="E180" s="4"/>
      <c r="F180" s="4"/>
      <c r="G180" s="4"/>
      <c r="H180" s="4"/>
      <c r="I180" s="4"/>
      <c r="J180" s="4"/>
      <c r="K180" s="4"/>
      <c r="L180" s="4"/>
      <c r="M180" s="4"/>
      <c r="N180" s="4"/>
      <c r="O180" s="4"/>
      <c r="P180" s="4"/>
      <c r="Q180" s="4"/>
      <c r="R180" s="13"/>
      <c r="S180" s="13"/>
      <c r="T180" s="18"/>
      <c r="U180" s="4"/>
    </row>
    <row r="181" spans="1:21" ht="15.75" customHeight="1">
      <c r="A181" s="4"/>
      <c r="B181" s="4"/>
      <c r="C181" s="4"/>
      <c r="D181" s="4"/>
      <c r="E181" s="4"/>
      <c r="F181" s="4"/>
      <c r="G181" s="4"/>
      <c r="H181" s="4"/>
      <c r="I181" s="4"/>
      <c r="J181" s="4"/>
      <c r="K181" s="4"/>
      <c r="L181" s="4"/>
      <c r="M181" s="4"/>
      <c r="N181" s="4"/>
      <c r="O181" s="4"/>
      <c r="P181" s="4"/>
      <c r="Q181" s="4"/>
      <c r="R181" s="13"/>
      <c r="S181" s="13"/>
      <c r="T181" s="18"/>
      <c r="U181" s="4"/>
    </row>
    <row r="182" spans="1:21" ht="15.75" customHeight="1">
      <c r="A182" s="4"/>
      <c r="B182" s="4"/>
      <c r="C182" s="4"/>
      <c r="D182" s="4"/>
      <c r="E182" s="4"/>
      <c r="F182" s="4"/>
      <c r="G182" s="4"/>
      <c r="H182" s="4"/>
      <c r="I182" s="4"/>
      <c r="J182" s="4"/>
      <c r="K182" s="4"/>
      <c r="L182" s="4"/>
      <c r="M182" s="4"/>
      <c r="N182" s="4"/>
      <c r="O182" s="4"/>
      <c r="P182" s="4"/>
      <c r="Q182" s="4"/>
      <c r="R182" s="13"/>
      <c r="S182" s="13"/>
      <c r="T182" s="18"/>
      <c r="U182" s="4"/>
    </row>
    <row r="183" spans="1:21" ht="15.75" customHeight="1">
      <c r="A183" s="4"/>
      <c r="B183" s="4"/>
      <c r="C183" s="4"/>
      <c r="D183" s="4"/>
      <c r="E183" s="4"/>
      <c r="F183" s="4"/>
      <c r="G183" s="4"/>
      <c r="H183" s="4"/>
      <c r="I183" s="4"/>
      <c r="J183" s="4"/>
      <c r="K183" s="4"/>
      <c r="L183" s="4"/>
      <c r="M183" s="4"/>
      <c r="N183" s="4"/>
      <c r="O183" s="4"/>
      <c r="P183" s="4"/>
      <c r="Q183" s="4"/>
      <c r="R183" s="13"/>
      <c r="S183" s="13"/>
      <c r="T183" s="18"/>
      <c r="U183" s="4"/>
    </row>
    <row r="184" spans="1:21" ht="15.75" customHeight="1">
      <c r="A184" s="4"/>
      <c r="B184" s="4"/>
      <c r="C184" s="4"/>
      <c r="D184" s="4"/>
      <c r="E184" s="4"/>
      <c r="F184" s="4"/>
      <c r="G184" s="4"/>
      <c r="H184" s="4"/>
      <c r="I184" s="4"/>
      <c r="J184" s="4"/>
      <c r="K184" s="4"/>
      <c r="L184" s="4"/>
      <c r="M184" s="4"/>
      <c r="N184" s="4"/>
      <c r="O184" s="4"/>
      <c r="P184" s="4"/>
      <c r="Q184" s="4"/>
      <c r="R184" s="13"/>
      <c r="S184" s="13"/>
      <c r="T184" s="18"/>
      <c r="U184" s="4"/>
    </row>
    <row r="185" spans="1:21" ht="15.75" customHeight="1">
      <c r="A185" s="4"/>
      <c r="B185" s="4"/>
      <c r="C185" s="4"/>
      <c r="D185" s="4"/>
      <c r="E185" s="4"/>
      <c r="F185" s="4"/>
      <c r="G185" s="4"/>
      <c r="H185" s="4"/>
      <c r="I185" s="4"/>
      <c r="J185" s="4"/>
      <c r="K185" s="4"/>
      <c r="L185" s="4"/>
      <c r="M185" s="4"/>
      <c r="N185" s="4"/>
      <c r="O185" s="4"/>
      <c r="P185" s="4"/>
      <c r="Q185" s="4"/>
      <c r="R185" s="13"/>
      <c r="S185" s="13"/>
      <c r="T185" s="18"/>
      <c r="U185" s="4"/>
    </row>
    <row r="186" spans="1:21" ht="15.75" customHeight="1">
      <c r="A186" s="4"/>
      <c r="B186" s="4"/>
      <c r="C186" s="4"/>
      <c r="D186" s="4"/>
      <c r="E186" s="4"/>
      <c r="F186" s="4"/>
      <c r="G186" s="4"/>
      <c r="H186" s="4"/>
      <c r="I186" s="4"/>
      <c r="J186" s="4"/>
      <c r="K186" s="4"/>
      <c r="L186" s="4"/>
      <c r="M186" s="4"/>
      <c r="N186" s="4"/>
      <c r="O186" s="4"/>
      <c r="P186" s="4"/>
      <c r="Q186" s="4"/>
      <c r="R186" s="13"/>
      <c r="S186" s="13"/>
      <c r="T186" s="18"/>
      <c r="U186" s="4"/>
    </row>
    <row r="187" spans="1:21" ht="15.75" customHeight="1">
      <c r="A187" s="4"/>
      <c r="B187" s="4"/>
      <c r="C187" s="4"/>
      <c r="D187" s="4"/>
      <c r="E187" s="4"/>
      <c r="F187" s="4"/>
      <c r="G187" s="4"/>
      <c r="H187" s="4"/>
      <c r="I187" s="4"/>
      <c r="J187" s="4"/>
      <c r="K187" s="4"/>
      <c r="L187" s="4"/>
      <c r="M187" s="4"/>
      <c r="N187" s="4"/>
      <c r="O187" s="4"/>
      <c r="P187" s="4"/>
      <c r="Q187" s="4"/>
      <c r="R187" s="13"/>
      <c r="S187" s="13"/>
      <c r="T187" s="18"/>
      <c r="U187" s="4"/>
    </row>
    <row r="188" spans="1:21" ht="15.75" customHeight="1">
      <c r="A188" s="4"/>
      <c r="B188" s="4"/>
      <c r="C188" s="4"/>
      <c r="D188" s="4"/>
      <c r="E188" s="4"/>
      <c r="F188" s="4"/>
      <c r="G188" s="4"/>
      <c r="H188" s="4"/>
      <c r="I188" s="4"/>
      <c r="J188" s="4"/>
      <c r="K188" s="4"/>
      <c r="L188" s="4"/>
      <c r="M188" s="4"/>
      <c r="N188" s="4"/>
      <c r="O188" s="4"/>
      <c r="P188" s="4"/>
      <c r="Q188" s="4"/>
      <c r="R188" s="13"/>
      <c r="S188" s="13"/>
      <c r="T188" s="18"/>
      <c r="U188" s="4"/>
    </row>
    <row r="189" spans="1:21" ht="15.75" customHeight="1">
      <c r="A189" s="4"/>
      <c r="B189" s="4"/>
      <c r="C189" s="4"/>
      <c r="D189" s="4"/>
      <c r="E189" s="4"/>
      <c r="F189" s="4"/>
      <c r="G189" s="4"/>
      <c r="H189" s="4"/>
      <c r="I189" s="4"/>
      <c r="J189" s="4"/>
      <c r="K189" s="4"/>
      <c r="L189" s="4"/>
      <c r="M189" s="4"/>
      <c r="N189" s="4"/>
      <c r="O189" s="4"/>
      <c r="P189" s="4"/>
      <c r="Q189" s="4"/>
      <c r="R189" s="13"/>
      <c r="S189" s="13"/>
      <c r="T189" s="18"/>
      <c r="U189" s="4"/>
    </row>
    <row r="190" spans="1:21" ht="15.75" customHeight="1">
      <c r="A190" s="4"/>
      <c r="B190" s="4"/>
      <c r="C190" s="4"/>
      <c r="D190" s="4"/>
      <c r="E190" s="4"/>
      <c r="F190" s="4"/>
      <c r="G190" s="4"/>
      <c r="H190" s="4"/>
      <c r="I190" s="4"/>
      <c r="J190" s="4"/>
      <c r="K190" s="4"/>
      <c r="L190" s="4"/>
      <c r="M190" s="4"/>
      <c r="N190" s="4"/>
      <c r="O190" s="4"/>
      <c r="P190" s="4"/>
      <c r="Q190" s="4"/>
      <c r="R190" s="13"/>
      <c r="S190" s="13"/>
      <c r="T190" s="18"/>
      <c r="U190" s="4"/>
    </row>
    <row r="191" spans="1:21" ht="15.75" customHeight="1">
      <c r="A191" s="4"/>
      <c r="B191" s="4"/>
      <c r="C191" s="4"/>
      <c r="D191" s="4"/>
      <c r="E191" s="4"/>
      <c r="F191" s="4"/>
      <c r="G191" s="4"/>
      <c r="H191" s="4"/>
      <c r="I191" s="4"/>
      <c r="J191" s="4"/>
      <c r="K191" s="4"/>
      <c r="L191" s="4"/>
      <c r="M191" s="4"/>
      <c r="N191" s="4"/>
      <c r="O191" s="4"/>
      <c r="P191" s="4"/>
      <c r="Q191" s="4"/>
      <c r="R191" s="13"/>
      <c r="S191" s="13"/>
      <c r="T191" s="18"/>
      <c r="U191" s="4"/>
    </row>
    <row r="192" spans="1:21" ht="15.75" customHeight="1">
      <c r="A192" s="4"/>
      <c r="B192" s="4"/>
      <c r="C192" s="4"/>
      <c r="D192" s="4"/>
      <c r="E192" s="4"/>
      <c r="F192" s="4"/>
      <c r="G192" s="4"/>
      <c r="H192" s="4"/>
      <c r="I192" s="4"/>
      <c r="J192" s="4"/>
      <c r="K192" s="4"/>
      <c r="L192" s="4"/>
      <c r="M192" s="4"/>
      <c r="N192" s="4"/>
      <c r="O192" s="4"/>
      <c r="P192" s="4"/>
      <c r="Q192" s="4"/>
      <c r="R192" s="13"/>
      <c r="S192" s="13"/>
      <c r="T192" s="18"/>
      <c r="U192" s="4"/>
    </row>
    <row r="193" spans="1:21" ht="15.75" customHeight="1">
      <c r="A193" s="4"/>
      <c r="B193" s="4"/>
      <c r="C193" s="4"/>
      <c r="D193" s="4"/>
      <c r="E193" s="4"/>
      <c r="F193" s="4"/>
      <c r="G193" s="4"/>
      <c r="H193" s="4"/>
      <c r="I193" s="4"/>
      <c r="J193" s="4"/>
      <c r="K193" s="4"/>
      <c r="L193" s="4"/>
      <c r="M193" s="4"/>
      <c r="N193" s="4"/>
      <c r="O193" s="4"/>
      <c r="P193" s="4"/>
      <c r="Q193" s="4"/>
      <c r="R193" s="13"/>
      <c r="S193" s="13"/>
      <c r="T193" s="18"/>
      <c r="U193" s="4"/>
    </row>
    <row r="194" spans="1:21" ht="15.75" customHeight="1">
      <c r="A194" s="4"/>
      <c r="B194" s="4"/>
      <c r="C194" s="4"/>
      <c r="D194" s="4"/>
      <c r="E194" s="4"/>
      <c r="F194" s="4"/>
      <c r="G194" s="4"/>
      <c r="H194" s="4"/>
      <c r="I194" s="4"/>
      <c r="J194" s="4"/>
      <c r="K194" s="4"/>
      <c r="L194" s="4"/>
      <c r="M194" s="4"/>
      <c r="N194" s="4"/>
      <c r="O194" s="4"/>
      <c r="P194" s="4"/>
      <c r="Q194" s="4"/>
      <c r="R194" s="13"/>
      <c r="S194" s="13"/>
      <c r="T194" s="18"/>
      <c r="U194" s="4"/>
    </row>
    <row r="195" spans="1:21" ht="15.75" customHeight="1">
      <c r="A195" s="4"/>
      <c r="B195" s="4"/>
      <c r="C195" s="4"/>
      <c r="D195" s="4"/>
      <c r="E195" s="4"/>
      <c r="F195" s="4"/>
      <c r="G195" s="4"/>
      <c r="H195" s="4"/>
      <c r="I195" s="4"/>
      <c r="J195" s="4"/>
      <c r="K195" s="4"/>
      <c r="L195" s="4"/>
      <c r="M195" s="4"/>
      <c r="N195" s="4"/>
      <c r="O195" s="4"/>
      <c r="P195" s="4"/>
      <c r="Q195" s="4"/>
      <c r="R195" s="13"/>
      <c r="S195" s="13"/>
      <c r="T195" s="18"/>
      <c r="U195" s="4"/>
    </row>
    <row r="196" spans="1:21" ht="15.75" customHeight="1">
      <c r="A196" s="4"/>
      <c r="B196" s="4"/>
      <c r="C196" s="4"/>
      <c r="D196" s="4"/>
      <c r="E196" s="4"/>
      <c r="F196" s="4"/>
      <c r="G196" s="4"/>
      <c r="H196" s="4"/>
      <c r="I196" s="4"/>
      <c r="J196" s="4"/>
      <c r="K196" s="4"/>
      <c r="L196" s="4"/>
      <c r="M196" s="4"/>
      <c r="N196" s="4"/>
      <c r="O196" s="4"/>
      <c r="P196" s="4"/>
      <c r="Q196" s="4"/>
      <c r="R196" s="13"/>
      <c r="S196" s="13"/>
      <c r="T196" s="18"/>
      <c r="U196" s="4"/>
    </row>
    <row r="197" spans="1:21" ht="15.75" customHeight="1">
      <c r="A197" s="4"/>
      <c r="B197" s="4"/>
      <c r="C197" s="4"/>
      <c r="D197" s="4"/>
      <c r="E197" s="4"/>
      <c r="F197" s="4"/>
      <c r="G197" s="4"/>
      <c r="H197" s="4"/>
      <c r="I197" s="4"/>
      <c r="J197" s="4"/>
      <c r="K197" s="4"/>
      <c r="L197" s="4"/>
      <c r="M197" s="4"/>
      <c r="N197" s="4"/>
      <c r="O197" s="4"/>
      <c r="P197" s="4"/>
      <c r="Q197" s="4"/>
      <c r="R197" s="13"/>
      <c r="S197" s="13"/>
      <c r="T197" s="18"/>
      <c r="U197" s="4"/>
    </row>
    <row r="198" spans="1:21" ht="15.75" customHeight="1">
      <c r="A198" s="4"/>
      <c r="B198" s="4"/>
      <c r="C198" s="4"/>
      <c r="D198" s="4"/>
      <c r="E198" s="4"/>
      <c r="F198" s="4"/>
      <c r="G198" s="4"/>
      <c r="H198" s="4"/>
      <c r="I198" s="4"/>
      <c r="J198" s="4"/>
      <c r="K198" s="4"/>
      <c r="L198" s="4"/>
      <c r="M198" s="4"/>
      <c r="N198" s="4"/>
      <c r="O198" s="4"/>
      <c r="P198" s="4"/>
      <c r="Q198" s="4"/>
      <c r="R198" s="13"/>
      <c r="S198" s="13"/>
      <c r="T198" s="18"/>
      <c r="U198" s="4"/>
    </row>
    <row r="199" spans="1:21" ht="15.75" customHeight="1">
      <c r="A199" s="4"/>
      <c r="B199" s="4"/>
      <c r="C199" s="4"/>
      <c r="D199" s="4"/>
      <c r="E199" s="4"/>
      <c r="F199" s="4"/>
      <c r="G199" s="4"/>
      <c r="H199" s="4"/>
      <c r="I199" s="4"/>
      <c r="J199" s="4"/>
      <c r="K199" s="4"/>
      <c r="L199" s="4"/>
      <c r="M199" s="4"/>
      <c r="N199" s="4"/>
      <c r="O199" s="4"/>
      <c r="P199" s="4"/>
      <c r="Q199" s="4"/>
      <c r="R199" s="13"/>
      <c r="S199" s="13"/>
      <c r="T199" s="18"/>
      <c r="U199" s="4"/>
    </row>
    <row r="200" spans="1:21" ht="15.75" customHeight="1">
      <c r="A200" s="4"/>
      <c r="B200" s="4"/>
      <c r="C200" s="4"/>
      <c r="D200" s="4"/>
      <c r="E200" s="4"/>
      <c r="F200" s="4"/>
      <c r="G200" s="4"/>
      <c r="H200" s="4"/>
      <c r="I200" s="4"/>
      <c r="J200" s="4"/>
      <c r="K200" s="4"/>
      <c r="L200" s="4"/>
      <c r="M200" s="4"/>
      <c r="N200" s="4"/>
      <c r="O200" s="4"/>
      <c r="P200" s="4"/>
      <c r="Q200" s="4"/>
      <c r="R200" s="13"/>
      <c r="S200" s="13"/>
      <c r="T200" s="18"/>
      <c r="U200" s="4"/>
    </row>
    <row r="201" spans="1:21" ht="15.75" customHeight="1">
      <c r="A201" s="4"/>
      <c r="B201" s="4"/>
      <c r="C201" s="4"/>
      <c r="D201" s="4"/>
      <c r="E201" s="4"/>
      <c r="F201" s="4"/>
      <c r="G201" s="4"/>
      <c r="H201" s="4"/>
      <c r="I201" s="4"/>
      <c r="J201" s="4"/>
      <c r="K201" s="4"/>
      <c r="L201" s="4"/>
      <c r="M201" s="4"/>
      <c r="N201" s="4"/>
      <c r="O201" s="4"/>
      <c r="P201" s="4"/>
      <c r="Q201" s="4"/>
      <c r="R201" s="13"/>
      <c r="S201" s="13"/>
      <c r="T201" s="18"/>
      <c r="U201" s="4"/>
    </row>
    <row r="202" spans="1:21" ht="15.75" customHeight="1">
      <c r="A202" s="4"/>
      <c r="B202" s="4"/>
      <c r="C202" s="4"/>
      <c r="D202" s="4"/>
      <c r="E202" s="4"/>
      <c r="F202" s="4"/>
      <c r="G202" s="4"/>
      <c r="H202" s="4"/>
      <c r="I202" s="4"/>
      <c r="J202" s="4"/>
      <c r="K202" s="4"/>
      <c r="L202" s="4"/>
      <c r="M202" s="4"/>
      <c r="N202" s="4"/>
      <c r="O202" s="4"/>
      <c r="P202" s="4"/>
      <c r="Q202" s="4"/>
      <c r="R202" s="13"/>
      <c r="S202" s="13"/>
      <c r="T202" s="18"/>
      <c r="U202" s="4"/>
    </row>
    <row r="203" spans="1:21" ht="15.75" customHeight="1">
      <c r="A203" s="4"/>
      <c r="B203" s="4"/>
      <c r="C203" s="4"/>
      <c r="D203" s="4"/>
      <c r="E203" s="4"/>
      <c r="F203" s="4"/>
      <c r="G203" s="4"/>
      <c r="H203" s="4"/>
      <c r="I203" s="4"/>
      <c r="J203" s="4"/>
      <c r="K203" s="4"/>
      <c r="L203" s="4"/>
      <c r="M203" s="4"/>
      <c r="N203" s="4"/>
      <c r="O203" s="4"/>
      <c r="P203" s="4"/>
      <c r="Q203" s="4"/>
      <c r="R203" s="13"/>
      <c r="S203" s="13"/>
      <c r="T203" s="18"/>
      <c r="U203" s="4"/>
    </row>
    <row r="204" spans="1:21" ht="15.75" customHeight="1">
      <c r="A204" s="4"/>
      <c r="B204" s="4"/>
      <c r="C204" s="4"/>
      <c r="D204" s="4"/>
      <c r="E204" s="4"/>
      <c r="F204" s="4"/>
      <c r="G204" s="4"/>
      <c r="H204" s="4"/>
      <c r="I204" s="4"/>
      <c r="J204" s="4"/>
      <c r="K204" s="4"/>
      <c r="L204" s="4"/>
      <c r="M204" s="4"/>
      <c r="N204" s="4"/>
      <c r="O204" s="4"/>
      <c r="P204" s="4"/>
      <c r="Q204" s="4"/>
      <c r="R204" s="13"/>
      <c r="S204" s="13"/>
      <c r="T204" s="18"/>
      <c r="U204" s="4"/>
    </row>
    <row r="205" spans="1:21" ht="15.75" customHeight="1">
      <c r="A205" s="4"/>
      <c r="B205" s="4"/>
      <c r="C205" s="4"/>
      <c r="D205" s="4"/>
      <c r="E205" s="4"/>
      <c r="F205" s="4"/>
      <c r="G205" s="4"/>
      <c r="H205" s="4"/>
      <c r="I205" s="4"/>
      <c r="J205" s="4"/>
      <c r="K205" s="4"/>
      <c r="L205" s="4"/>
      <c r="M205" s="4"/>
      <c r="N205" s="4"/>
      <c r="O205" s="4"/>
      <c r="P205" s="4"/>
      <c r="Q205" s="4"/>
      <c r="R205" s="13"/>
      <c r="S205" s="13"/>
      <c r="T205" s="18"/>
      <c r="U205" s="4"/>
    </row>
    <row r="206" spans="1:21" ht="15.75" customHeight="1">
      <c r="A206" s="4"/>
      <c r="B206" s="4"/>
      <c r="C206" s="4"/>
      <c r="D206" s="4"/>
      <c r="E206" s="4"/>
      <c r="F206" s="4"/>
      <c r="G206" s="4"/>
      <c r="H206" s="4"/>
      <c r="I206" s="4"/>
      <c r="J206" s="4"/>
      <c r="K206" s="4"/>
      <c r="L206" s="4"/>
      <c r="M206" s="4"/>
      <c r="N206" s="4"/>
      <c r="O206" s="4"/>
      <c r="P206" s="4"/>
      <c r="Q206" s="4"/>
      <c r="R206" s="13"/>
      <c r="S206" s="13"/>
      <c r="T206" s="18"/>
      <c r="U206" s="4"/>
    </row>
    <row r="207" spans="1:21" ht="15.75" customHeight="1">
      <c r="A207" s="4"/>
      <c r="B207" s="4"/>
      <c r="C207" s="4"/>
      <c r="D207" s="4"/>
      <c r="E207" s="4"/>
      <c r="F207" s="4"/>
      <c r="G207" s="4"/>
      <c r="H207" s="4"/>
      <c r="I207" s="4"/>
      <c r="J207" s="4"/>
      <c r="K207" s="4"/>
      <c r="L207" s="4"/>
      <c r="M207" s="4"/>
      <c r="N207" s="4"/>
      <c r="O207" s="4"/>
      <c r="P207" s="4"/>
      <c r="Q207" s="4"/>
      <c r="R207" s="13"/>
      <c r="S207" s="13"/>
      <c r="T207" s="18"/>
      <c r="U207" s="4"/>
    </row>
    <row r="208" spans="1:21" ht="15.75" customHeight="1">
      <c r="A208" s="4"/>
      <c r="B208" s="4"/>
      <c r="C208" s="4"/>
      <c r="D208" s="4"/>
      <c r="E208" s="4"/>
      <c r="F208" s="4"/>
      <c r="G208" s="4"/>
      <c r="H208" s="4"/>
      <c r="I208" s="4"/>
      <c r="J208" s="4"/>
      <c r="K208" s="4"/>
      <c r="L208" s="4"/>
      <c r="M208" s="4"/>
      <c r="N208" s="4"/>
      <c r="O208" s="4"/>
      <c r="P208" s="4"/>
      <c r="Q208" s="4"/>
      <c r="R208" s="13"/>
      <c r="S208" s="13"/>
      <c r="T208" s="18"/>
      <c r="U208" s="4"/>
    </row>
    <row r="209" spans="1:21" ht="15.75" customHeight="1">
      <c r="A209" s="4"/>
      <c r="B209" s="4"/>
      <c r="C209" s="4"/>
      <c r="D209" s="4"/>
      <c r="E209" s="4"/>
      <c r="F209" s="4"/>
      <c r="G209" s="4"/>
      <c r="H209" s="4"/>
      <c r="I209" s="4"/>
      <c r="J209" s="4"/>
      <c r="K209" s="4"/>
      <c r="L209" s="4"/>
      <c r="M209" s="4"/>
      <c r="N209" s="4"/>
      <c r="O209" s="4"/>
      <c r="P209" s="4"/>
      <c r="Q209" s="4"/>
      <c r="R209" s="13"/>
      <c r="S209" s="13"/>
      <c r="T209" s="18"/>
      <c r="U209" s="4"/>
    </row>
    <row r="210" spans="1:21" ht="15.75" customHeight="1">
      <c r="A210" s="4"/>
      <c r="B210" s="4"/>
      <c r="C210" s="4"/>
      <c r="D210" s="4"/>
      <c r="E210" s="4"/>
      <c r="F210" s="4"/>
      <c r="G210" s="4"/>
      <c r="H210" s="4"/>
      <c r="I210" s="4"/>
      <c r="J210" s="4"/>
      <c r="K210" s="4"/>
      <c r="L210" s="4"/>
      <c r="M210" s="4"/>
      <c r="N210" s="4"/>
      <c r="O210" s="4"/>
      <c r="P210" s="4"/>
      <c r="Q210" s="4"/>
      <c r="R210" s="13"/>
      <c r="S210" s="13"/>
      <c r="T210" s="18"/>
      <c r="U210" s="4"/>
    </row>
    <row r="211" spans="1:21" ht="15.75" customHeight="1">
      <c r="A211" s="4"/>
      <c r="B211" s="4"/>
      <c r="C211" s="4"/>
      <c r="D211" s="4"/>
      <c r="E211" s="4"/>
      <c r="F211" s="4"/>
      <c r="G211" s="4"/>
      <c r="H211" s="4"/>
      <c r="I211" s="4"/>
      <c r="J211" s="4"/>
      <c r="K211" s="4"/>
      <c r="L211" s="4"/>
      <c r="M211" s="4"/>
      <c r="N211" s="4"/>
      <c r="O211" s="4"/>
      <c r="P211" s="4"/>
      <c r="Q211" s="4"/>
      <c r="R211" s="13"/>
      <c r="S211" s="13"/>
      <c r="T211" s="18"/>
      <c r="U211" s="4"/>
    </row>
    <row r="212" spans="1:21" ht="15.75" customHeight="1">
      <c r="A212" s="4"/>
      <c r="B212" s="4"/>
      <c r="C212" s="4"/>
      <c r="D212" s="4"/>
      <c r="E212" s="4"/>
      <c r="F212" s="4"/>
      <c r="G212" s="4"/>
      <c r="H212" s="4"/>
      <c r="I212" s="4"/>
      <c r="J212" s="4"/>
      <c r="K212" s="4"/>
      <c r="L212" s="4"/>
      <c r="M212" s="4"/>
      <c r="N212" s="4"/>
      <c r="O212" s="4"/>
      <c r="P212" s="4"/>
      <c r="Q212" s="4"/>
      <c r="R212" s="13"/>
      <c r="S212" s="13"/>
      <c r="T212" s="18"/>
      <c r="U212" s="4"/>
    </row>
    <row r="213" spans="1:21" ht="15.75" customHeight="1">
      <c r="A213" s="4"/>
      <c r="B213" s="4"/>
      <c r="C213" s="4"/>
      <c r="D213" s="4"/>
      <c r="E213" s="4"/>
      <c r="F213" s="4"/>
      <c r="G213" s="4"/>
      <c r="H213" s="4"/>
      <c r="I213" s="4"/>
      <c r="J213" s="4"/>
      <c r="K213" s="4"/>
      <c r="L213" s="4"/>
      <c r="M213" s="4"/>
      <c r="N213" s="4"/>
      <c r="O213" s="4"/>
      <c r="P213" s="4"/>
      <c r="Q213" s="4"/>
      <c r="R213" s="13"/>
      <c r="S213" s="13"/>
      <c r="T213" s="18"/>
      <c r="U213" s="4"/>
    </row>
    <row r="214" spans="1:21" ht="15.75" customHeight="1">
      <c r="A214" s="4"/>
      <c r="B214" s="4"/>
      <c r="C214" s="4"/>
      <c r="D214" s="4"/>
      <c r="E214" s="4"/>
      <c r="F214" s="4"/>
      <c r="G214" s="4"/>
      <c r="H214" s="4"/>
      <c r="I214" s="4"/>
      <c r="J214" s="4"/>
      <c r="K214" s="4"/>
      <c r="L214" s="4"/>
      <c r="M214" s="4"/>
      <c r="N214" s="4"/>
      <c r="O214" s="4"/>
      <c r="P214" s="4"/>
      <c r="Q214" s="4"/>
      <c r="R214" s="13"/>
      <c r="S214" s="13"/>
      <c r="T214" s="18"/>
      <c r="U214" s="4"/>
    </row>
    <row r="215" spans="1:21" ht="15.75" customHeight="1">
      <c r="A215" s="4"/>
      <c r="B215" s="4"/>
      <c r="C215" s="4"/>
      <c r="D215" s="4"/>
      <c r="E215" s="4"/>
      <c r="F215" s="4"/>
      <c r="G215" s="4"/>
      <c r="H215" s="4"/>
      <c r="I215" s="4"/>
      <c r="J215" s="4"/>
      <c r="K215" s="4"/>
      <c r="L215" s="4"/>
      <c r="M215" s="4"/>
      <c r="N215" s="4"/>
      <c r="O215" s="4"/>
      <c r="P215" s="4"/>
      <c r="Q215" s="4"/>
      <c r="R215" s="13"/>
      <c r="S215" s="13"/>
      <c r="T215" s="18"/>
      <c r="U215" s="4"/>
    </row>
    <row r="216" spans="1:21" ht="15.75" customHeight="1">
      <c r="A216" s="4"/>
      <c r="B216" s="4"/>
      <c r="C216" s="4"/>
      <c r="D216" s="4"/>
      <c r="E216" s="4"/>
      <c r="F216" s="4"/>
      <c r="G216" s="4"/>
      <c r="H216" s="4"/>
      <c r="I216" s="4"/>
      <c r="J216" s="4"/>
      <c r="K216" s="4"/>
      <c r="L216" s="4"/>
      <c r="M216" s="4"/>
      <c r="N216" s="4"/>
      <c r="O216" s="4"/>
      <c r="P216" s="4"/>
      <c r="Q216" s="4"/>
      <c r="R216" s="13"/>
      <c r="S216" s="13"/>
      <c r="T216" s="18"/>
      <c r="U216" s="4"/>
    </row>
    <row r="217" spans="1:21" ht="15.75" customHeight="1">
      <c r="A217" s="4"/>
      <c r="B217" s="4"/>
      <c r="C217" s="4"/>
      <c r="D217" s="4"/>
      <c r="E217" s="4"/>
      <c r="F217" s="4"/>
      <c r="G217" s="4"/>
      <c r="H217" s="4"/>
      <c r="I217" s="4"/>
      <c r="J217" s="4"/>
      <c r="K217" s="4"/>
      <c r="L217" s="4"/>
      <c r="M217" s="4"/>
      <c r="N217" s="4"/>
      <c r="O217" s="4"/>
      <c r="P217" s="4"/>
      <c r="Q217" s="4"/>
      <c r="R217" s="13"/>
      <c r="S217" s="13"/>
      <c r="T217" s="18"/>
      <c r="U217" s="4"/>
    </row>
    <row r="218" spans="1:21" ht="15.75" customHeight="1">
      <c r="A218" s="4"/>
      <c r="B218" s="4"/>
      <c r="C218" s="4"/>
      <c r="D218" s="4"/>
      <c r="E218" s="4"/>
      <c r="F218" s="4"/>
      <c r="G218" s="4"/>
      <c r="H218" s="4"/>
      <c r="I218" s="4"/>
      <c r="J218" s="4"/>
      <c r="K218" s="4"/>
      <c r="L218" s="4"/>
      <c r="M218" s="4"/>
      <c r="N218" s="4"/>
      <c r="O218" s="4"/>
      <c r="P218" s="4"/>
      <c r="Q218" s="4"/>
      <c r="R218" s="13"/>
      <c r="S218" s="13"/>
      <c r="T218" s="18"/>
      <c r="U218" s="4"/>
    </row>
    <row r="219" spans="1:21" ht="15.75" customHeight="1">
      <c r="A219" s="4"/>
      <c r="B219" s="4"/>
      <c r="C219" s="4"/>
      <c r="D219" s="4"/>
      <c r="E219" s="4"/>
      <c r="F219" s="4"/>
      <c r="G219" s="4"/>
      <c r="H219" s="4"/>
      <c r="I219" s="4"/>
      <c r="J219" s="4"/>
      <c r="K219" s="4"/>
      <c r="L219" s="4"/>
      <c r="M219" s="4"/>
      <c r="N219" s="4"/>
      <c r="O219" s="4"/>
      <c r="P219" s="4"/>
      <c r="Q219" s="4"/>
      <c r="R219" s="13"/>
      <c r="S219" s="13"/>
      <c r="T219" s="18"/>
      <c r="U219" s="4"/>
    </row>
    <row r="220" spans="1:21" ht="15.75" customHeight="1">
      <c r="A220" s="4"/>
      <c r="B220" s="4"/>
      <c r="C220" s="4"/>
      <c r="D220" s="4"/>
      <c r="E220" s="4"/>
      <c r="F220" s="4"/>
      <c r="G220" s="4"/>
      <c r="H220" s="4"/>
      <c r="I220" s="4"/>
      <c r="J220" s="4"/>
      <c r="K220" s="4"/>
      <c r="L220" s="4"/>
      <c r="M220" s="4"/>
      <c r="N220" s="4"/>
      <c r="O220" s="4"/>
      <c r="P220" s="4"/>
      <c r="Q220" s="4"/>
      <c r="R220" s="13"/>
      <c r="S220" s="13"/>
      <c r="T220" s="18"/>
      <c r="U220" s="4"/>
    </row>
    <row r="221" spans="1:21" ht="15.75" customHeight="1">
      <c r="A221" s="4"/>
      <c r="B221" s="4"/>
      <c r="C221" s="4"/>
      <c r="D221" s="4"/>
      <c r="E221" s="4"/>
      <c r="F221" s="4"/>
      <c r="G221" s="4"/>
      <c r="H221" s="4"/>
      <c r="I221" s="4"/>
      <c r="J221" s="4"/>
      <c r="K221" s="4"/>
      <c r="L221" s="4"/>
      <c r="M221" s="4"/>
      <c r="N221" s="4"/>
      <c r="O221" s="4"/>
      <c r="P221" s="4"/>
      <c r="Q221" s="4"/>
      <c r="R221" s="13"/>
      <c r="S221" s="13"/>
      <c r="T221" s="18"/>
      <c r="U221" s="4"/>
    </row>
    <row r="222" spans="1:21" ht="15.75" customHeight="1">
      <c r="A222" s="4"/>
      <c r="B222" s="4"/>
      <c r="C222" s="4"/>
      <c r="D222" s="4"/>
      <c r="E222" s="4"/>
      <c r="F222" s="4"/>
      <c r="G222" s="4"/>
      <c r="H222" s="4"/>
      <c r="I222" s="4"/>
      <c r="J222" s="4"/>
      <c r="K222" s="4"/>
      <c r="L222" s="4"/>
      <c r="M222" s="4"/>
      <c r="N222" s="4"/>
      <c r="O222" s="4"/>
      <c r="P222" s="4"/>
      <c r="Q222" s="4"/>
      <c r="R222" s="13"/>
      <c r="S222" s="13"/>
      <c r="T222" s="18"/>
      <c r="U222" s="4"/>
    </row>
    <row r="223" spans="1:21" ht="15.75" customHeight="1">
      <c r="A223" s="4"/>
      <c r="B223" s="4"/>
      <c r="C223" s="4"/>
      <c r="D223" s="4"/>
      <c r="E223" s="4"/>
      <c r="F223" s="4"/>
      <c r="G223" s="4"/>
      <c r="H223" s="4"/>
      <c r="I223" s="4"/>
      <c r="J223" s="4"/>
      <c r="K223" s="4"/>
      <c r="L223" s="4"/>
      <c r="M223" s="4"/>
      <c r="N223" s="4"/>
      <c r="O223" s="4"/>
      <c r="P223" s="4"/>
      <c r="Q223" s="4"/>
      <c r="R223" s="13"/>
      <c r="S223" s="13"/>
      <c r="T223" s="18"/>
      <c r="U223" s="4"/>
    </row>
    <row r="224" spans="1:21" ht="15.75" customHeight="1">
      <c r="A224" s="4"/>
      <c r="B224" s="4"/>
      <c r="C224" s="4"/>
      <c r="D224" s="4"/>
      <c r="E224" s="4"/>
      <c r="F224" s="4"/>
      <c r="G224" s="4"/>
      <c r="H224" s="4"/>
      <c r="I224" s="4"/>
      <c r="J224" s="4"/>
      <c r="K224" s="4"/>
      <c r="L224" s="4"/>
      <c r="M224" s="4"/>
      <c r="N224" s="4"/>
      <c r="O224" s="4"/>
      <c r="P224" s="4"/>
      <c r="Q224" s="4"/>
      <c r="R224" s="13"/>
      <c r="S224" s="13"/>
      <c r="T224" s="18"/>
      <c r="U224" s="4"/>
    </row>
    <row r="225" spans="1:21" ht="15.75" customHeight="1">
      <c r="A225" s="4"/>
      <c r="B225" s="4"/>
      <c r="C225" s="4"/>
      <c r="D225" s="4"/>
      <c r="E225" s="4"/>
      <c r="F225" s="4"/>
      <c r="G225" s="4"/>
      <c r="H225" s="4"/>
      <c r="I225" s="4"/>
      <c r="J225" s="4"/>
      <c r="K225" s="4"/>
      <c r="L225" s="4"/>
      <c r="M225" s="4"/>
      <c r="N225" s="4"/>
      <c r="O225" s="4"/>
      <c r="P225" s="4"/>
      <c r="Q225" s="4"/>
      <c r="R225" s="13"/>
      <c r="S225" s="13"/>
      <c r="T225" s="18"/>
      <c r="U225" s="4"/>
    </row>
    <row r="226" spans="1:21" ht="15.75" customHeight="1">
      <c r="A226" s="4"/>
      <c r="B226" s="4"/>
      <c r="C226" s="4"/>
      <c r="D226" s="4"/>
      <c r="E226" s="4"/>
      <c r="F226" s="4"/>
      <c r="G226" s="4"/>
      <c r="H226" s="4"/>
      <c r="I226" s="4"/>
      <c r="J226" s="4"/>
      <c r="K226" s="4"/>
      <c r="L226" s="4"/>
      <c r="M226" s="4"/>
      <c r="N226" s="4"/>
      <c r="O226" s="4"/>
      <c r="P226" s="4"/>
      <c r="Q226" s="4"/>
      <c r="R226" s="13"/>
      <c r="S226" s="13"/>
      <c r="T226" s="18"/>
      <c r="U226" s="4"/>
    </row>
    <row r="227" spans="1:21" ht="15.75" customHeight="1">
      <c r="A227" s="4"/>
      <c r="B227" s="4"/>
      <c r="C227" s="4"/>
      <c r="D227" s="4"/>
      <c r="E227" s="4"/>
      <c r="F227" s="4"/>
      <c r="G227" s="4"/>
      <c r="H227" s="4"/>
      <c r="I227" s="4"/>
      <c r="J227" s="4"/>
      <c r="K227" s="4"/>
      <c r="L227" s="4"/>
      <c r="M227" s="4"/>
      <c r="N227" s="4"/>
      <c r="O227" s="4"/>
      <c r="P227" s="4"/>
      <c r="Q227" s="4"/>
      <c r="R227" s="13"/>
      <c r="S227" s="13"/>
      <c r="T227" s="18"/>
      <c r="U227" s="4"/>
    </row>
    <row r="228" spans="1:21" ht="15.75" customHeight="1">
      <c r="A228" s="4"/>
      <c r="B228" s="4"/>
      <c r="C228" s="4"/>
      <c r="D228" s="4"/>
      <c r="E228" s="4"/>
      <c r="F228" s="4"/>
      <c r="G228" s="4"/>
      <c r="H228" s="4"/>
      <c r="I228" s="4"/>
      <c r="J228" s="4"/>
      <c r="K228" s="4"/>
      <c r="L228" s="4"/>
      <c r="M228" s="4"/>
      <c r="N228" s="4"/>
      <c r="O228" s="4"/>
      <c r="P228" s="4"/>
      <c r="Q228" s="4"/>
      <c r="R228" s="13"/>
      <c r="S228" s="13"/>
      <c r="T228" s="18"/>
      <c r="U228" s="4"/>
    </row>
    <row r="229" spans="1:21" ht="15.75" customHeight="1">
      <c r="A229" s="4"/>
      <c r="B229" s="4"/>
      <c r="C229" s="4"/>
      <c r="D229" s="4"/>
      <c r="E229" s="4"/>
      <c r="F229" s="4"/>
      <c r="G229" s="4"/>
      <c r="H229" s="4"/>
      <c r="I229" s="4"/>
      <c r="J229" s="4"/>
      <c r="K229" s="4"/>
      <c r="L229" s="4"/>
      <c r="M229" s="4"/>
      <c r="N229" s="4"/>
      <c r="O229" s="4"/>
      <c r="P229" s="4"/>
      <c r="Q229" s="4"/>
      <c r="R229" s="13"/>
      <c r="S229" s="13"/>
      <c r="T229" s="18"/>
      <c r="U229" s="4"/>
    </row>
    <row r="230" spans="1:21" ht="15.75" customHeight="1">
      <c r="A230" s="4"/>
      <c r="B230" s="4"/>
      <c r="C230" s="4"/>
      <c r="D230" s="4"/>
      <c r="E230" s="4"/>
      <c r="F230" s="4"/>
      <c r="G230" s="4"/>
      <c r="H230" s="4"/>
      <c r="I230" s="4"/>
      <c r="J230" s="4"/>
      <c r="K230" s="4"/>
      <c r="L230" s="4"/>
      <c r="M230" s="4"/>
      <c r="N230" s="4"/>
      <c r="O230" s="4"/>
      <c r="P230" s="4"/>
      <c r="Q230" s="4"/>
      <c r="R230" s="13"/>
      <c r="S230" s="13"/>
      <c r="T230" s="18"/>
      <c r="U230" s="4"/>
    </row>
    <row r="231" spans="1:21" ht="15.75" customHeight="1">
      <c r="A231" s="4"/>
      <c r="B231" s="4"/>
      <c r="C231" s="4"/>
      <c r="D231" s="4"/>
      <c r="E231" s="4"/>
      <c r="F231" s="4"/>
      <c r="G231" s="4"/>
      <c r="H231" s="4"/>
      <c r="I231" s="4"/>
      <c r="J231" s="4"/>
      <c r="K231" s="4"/>
      <c r="L231" s="4"/>
      <c r="M231" s="4"/>
      <c r="N231" s="4"/>
      <c r="O231" s="4"/>
      <c r="P231" s="4"/>
      <c r="Q231" s="4"/>
      <c r="R231" s="13"/>
      <c r="S231" s="13"/>
      <c r="T231" s="18"/>
      <c r="U231" s="4"/>
    </row>
    <row r="232" spans="1:21" ht="15.75" customHeight="1">
      <c r="A232" s="4"/>
      <c r="B232" s="4"/>
      <c r="C232" s="4"/>
      <c r="D232" s="4"/>
      <c r="E232" s="4"/>
      <c r="F232" s="4"/>
      <c r="G232" s="4"/>
      <c r="H232" s="4"/>
      <c r="I232" s="4"/>
      <c r="J232" s="4"/>
      <c r="K232" s="4"/>
      <c r="L232" s="4"/>
      <c r="M232" s="4"/>
      <c r="N232" s="4"/>
      <c r="O232" s="4"/>
      <c r="P232" s="4"/>
      <c r="Q232" s="4"/>
      <c r="R232" s="13"/>
      <c r="S232" s="13"/>
      <c r="T232" s="18"/>
      <c r="U232" s="4"/>
    </row>
    <row r="233" spans="1:21" ht="15.75" customHeight="1">
      <c r="A233" s="4"/>
      <c r="B233" s="4"/>
      <c r="C233" s="4"/>
      <c r="D233" s="4"/>
      <c r="E233" s="4"/>
      <c r="F233" s="4"/>
      <c r="G233" s="4"/>
      <c r="H233" s="4"/>
      <c r="I233" s="4"/>
      <c r="J233" s="4"/>
      <c r="K233" s="4"/>
      <c r="L233" s="4"/>
      <c r="M233" s="4"/>
      <c r="N233" s="4"/>
      <c r="O233" s="4"/>
      <c r="P233" s="4"/>
      <c r="Q233" s="4"/>
      <c r="R233" s="13"/>
      <c r="S233" s="13"/>
      <c r="T233" s="18"/>
      <c r="U233" s="4"/>
    </row>
    <row r="234" spans="1:21" ht="15.75" customHeight="1">
      <c r="A234" s="4"/>
      <c r="B234" s="4"/>
      <c r="C234" s="4"/>
      <c r="D234" s="4"/>
      <c r="E234" s="4"/>
      <c r="F234" s="4"/>
      <c r="G234" s="4"/>
      <c r="H234" s="4"/>
      <c r="I234" s="4"/>
      <c r="J234" s="4"/>
      <c r="K234" s="4"/>
      <c r="L234" s="4"/>
      <c r="M234" s="4"/>
      <c r="N234" s="4"/>
      <c r="O234" s="4"/>
      <c r="P234" s="4"/>
      <c r="Q234" s="4"/>
      <c r="R234" s="13"/>
      <c r="S234" s="13"/>
      <c r="T234" s="18"/>
      <c r="U234" s="4"/>
    </row>
    <row r="235" spans="1:21" ht="15.75" customHeight="1">
      <c r="A235" s="4"/>
      <c r="B235" s="4"/>
      <c r="C235" s="4"/>
      <c r="D235" s="4"/>
      <c r="E235" s="4"/>
      <c r="F235" s="4"/>
      <c r="G235" s="4"/>
      <c r="H235" s="4"/>
      <c r="I235" s="4"/>
      <c r="J235" s="4"/>
      <c r="K235" s="4"/>
      <c r="L235" s="4"/>
      <c r="M235" s="4"/>
      <c r="N235" s="4"/>
      <c r="O235" s="4"/>
      <c r="P235" s="4"/>
      <c r="Q235" s="4"/>
      <c r="R235" s="13"/>
      <c r="S235" s="13"/>
      <c r="T235" s="18"/>
      <c r="U235" s="4"/>
    </row>
    <row r="236" spans="1:21" ht="15.75" customHeight="1">
      <c r="A236" s="4"/>
      <c r="B236" s="4"/>
      <c r="C236" s="4"/>
      <c r="D236" s="4"/>
      <c r="E236" s="4"/>
      <c r="F236" s="4"/>
      <c r="G236" s="4"/>
      <c r="H236" s="4"/>
      <c r="I236" s="4"/>
      <c r="J236" s="4"/>
      <c r="K236" s="4"/>
      <c r="L236" s="4"/>
      <c r="M236" s="4"/>
      <c r="N236" s="4"/>
      <c r="O236" s="4"/>
      <c r="P236" s="4"/>
      <c r="Q236" s="4"/>
      <c r="R236" s="13"/>
      <c r="S236" s="13"/>
      <c r="T236" s="18"/>
      <c r="U236" s="4"/>
    </row>
    <row r="237" spans="1:21" ht="15.75" customHeight="1">
      <c r="A237" s="4"/>
      <c r="B237" s="4"/>
      <c r="C237" s="4"/>
      <c r="D237" s="4"/>
      <c r="E237" s="4"/>
      <c r="F237" s="4"/>
      <c r="G237" s="4"/>
      <c r="H237" s="4"/>
      <c r="I237" s="4"/>
      <c r="J237" s="4"/>
      <c r="K237" s="4"/>
      <c r="L237" s="4"/>
      <c r="M237" s="4"/>
      <c r="N237" s="4"/>
      <c r="O237" s="4"/>
      <c r="P237" s="4"/>
      <c r="Q237" s="4"/>
      <c r="R237" s="13"/>
      <c r="S237" s="13"/>
      <c r="T237" s="18"/>
      <c r="U237" s="4"/>
    </row>
    <row r="238" spans="1:21" ht="15.75" customHeight="1">
      <c r="A238" s="4"/>
      <c r="B238" s="4"/>
      <c r="C238" s="4"/>
      <c r="D238" s="4"/>
      <c r="E238" s="4"/>
      <c r="F238" s="4"/>
      <c r="G238" s="4"/>
      <c r="H238" s="4"/>
      <c r="I238" s="4"/>
      <c r="J238" s="4"/>
      <c r="K238" s="4"/>
      <c r="L238" s="4"/>
      <c r="M238" s="4"/>
      <c r="N238" s="4"/>
      <c r="O238" s="4"/>
      <c r="P238" s="4"/>
      <c r="Q238" s="4"/>
      <c r="R238" s="13"/>
      <c r="S238" s="13"/>
      <c r="T238" s="18"/>
      <c r="U238" s="4"/>
    </row>
    <row r="239" spans="1:21" ht="15.75" customHeight="1">
      <c r="A239" s="4"/>
      <c r="B239" s="4"/>
      <c r="C239" s="4"/>
      <c r="D239" s="4"/>
      <c r="E239" s="4"/>
      <c r="F239" s="4"/>
      <c r="G239" s="4"/>
      <c r="H239" s="4"/>
      <c r="I239" s="4"/>
      <c r="J239" s="4"/>
      <c r="K239" s="4"/>
      <c r="L239" s="4"/>
      <c r="M239" s="4"/>
      <c r="N239" s="4"/>
      <c r="O239" s="4"/>
      <c r="P239" s="4"/>
      <c r="Q239" s="4"/>
      <c r="R239" s="13"/>
      <c r="S239" s="13"/>
      <c r="T239" s="18"/>
      <c r="U239" s="4"/>
    </row>
    <row r="240" spans="1:21"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sheetData>
  <autoFilter ref="A8:U26" xr:uid="{00000000-0009-0000-0000-000007000000}"/>
  <mergeCells count="63">
    <mergeCell ref="F15:F16"/>
    <mergeCell ref="A15:A16"/>
    <mergeCell ref="B15:B16"/>
    <mergeCell ref="C15:C16"/>
    <mergeCell ref="D15:D16"/>
    <mergeCell ref="E15:E16"/>
    <mergeCell ref="A11:A12"/>
    <mergeCell ref="B11:B12"/>
    <mergeCell ref="C11:C12"/>
    <mergeCell ref="D11:D12"/>
    <mergeCell ref="F11:F12"/>
    <mergeCell ref="E11:E12"/>
    <mergeCell ref="AA6:AE6"/>
    <mergeCell ref="AF4:AK4"/>
    <mergeCell ref="AF6:AK6"/>
    <mergeCell ref="AL4:AP4"/>
    <mergeCell ref="AV6:BA6"/>
    <mergeCell ref="AL6:AP6"/>
    <mergeCell ref="AQ6:AU6"/>
    <mergeCell ref="O1:P1"/>
    <mergeCell ref="O2:P2"/>
    <mergeCell ref="O3:P3"/>
    <mergeCell ref="O4:P4"/>
    <mergeCell ref="AQ4:AU4"/>
    <mergeCell ref="AA4:AE4"/>
    <mergeCell ref="BB4:BF4"/>
    <mergeCell ref="BB6:BF6"/>
    <mergeCell ref="R5:S5"/>
    <mergeCell ref="G27:I27"/>
    <mergeCell ref="K27:M27"/>
    <mergeCell ref="O27:P27"/>
    <mergeCell ref="V6:Z6"/>
    <mergeCell ref="G26:I26"/>
    <mergeCell ref="K26:M26"/>
    <mergeCell ref="O26:P26"/>
    <mergeCell ref="H7:I7"/>
    <mergeCell ref="L7:M7"/>
    <mergeCell ref="N6:O6"/>
    <mergeCell ref="R6:S6"/>
    <mergeCell ref="V4:Z4"/>
    <mergeCell ref="AV4:BA4"/>
    <mergeCell ref="CR4:CW4"/>
    <mergeCell ref="CR6:CW6"/>
    <mergeCell ref="BG4:BK4"/>
    <mergeCell ref="BL4:BQ4"/>
    <mergeCell ref="BG6:BK6"/>
    <mergeCell ref="BL6:BQ6"/>
    <mergeCell ref="CH4:CL4"/>
    <mergeCell ref="CM4:CQ4"/>
    <mergeCell ref="CH6:CL6"/>
    <mergeCell ref="CM6:CQ6"/>
    <mergeCell ref="BR4:BV4"/>
    <mergeCell ref="BW4:CA4"/>
    <mergeCell ref="CB4:CG4"/>
    <mergeCell ref="BR6:BV6"/>
    <mergeCell ref="BW6:CA6"/>
    <mergeCell ref="CB6:CG6"/>
    <mergeCell ref="CX4:DB4"/>
    <mergeCell ref="DC4:DG4"/>
    <mergeCell ref="DH4:DM4"/>
    <mergeCell ref="CX6:DB6"/>
    <mergeCell ref="DC6:DG6"/>
    <mergeCell ref="DH6:DM6"/>
  </mergeCells>
  <conditionalFormatting sqref="AH11:AJ25 Z9:Z25 AH9:AI10 AE10">
    <cfRule type="cellIs" dxfId="680" priority="349" operator="equal">
      <formula>"100%"</formula>
    </cfRule>
  </conditionalFormatting>
  <conditionalFormatting sqref="AH11:AJ25 Z9:Z25 AH9:AI10 AE10">
    <cfRule type="cellIs" dxfId="679" priority="350" operator="between">
      <formula>"80%"</formula>
      <formula>"99%"</formula>
    </cfRule>
  </conditionalFormatting>
  <conditionalFormatting sqref="Z9:Z25 AH9:AI25 AE10">
    <cfRule type="cellIs" dxfId="678" priority="351" operator="between">
      <formula>"40%"</formula>
      <formula>"50%"</formula>
    </cfRule>
  </conditionalFormatting>
  <conditionalFormatting sqref="Z9:Z25 AH9:AI25 AE10">
    <cfRule type="cellIs" dxfId="677" priority="352" operator="between">
      <formula>"0%"</formula>
      <formula>"39%"</formula>
    </cfRule>
  </conditionalFormatting>
  <conditionalFormatting sqref="AJ11:AJ25">
    <cfRule type="cellIs" dxfId="676" priority="357" operator="equal">
      <formula>"Cerrado"</formula>
    </cfRule>
  </conditionalFormatting>
  <conditionalFormatting sqref="AJ11:AJ25">
    <cfRule type="cellIs" dxfId="675" priority="358" operator="equal">
      <formula>"CA"</formula>
    </cfRule>
  </conditionalFormatting>
  <conditionalFormatting sqref="AJ11:AJ25">
    <cfRule type="cellIs" dxfId="674" priority="359" operator="equal">
      <formula>"CM"</formula>
    </cfRule>
  </conditionalFormatting>
  <conditionalFormatting sqref="AJ9:AJ25 AZ9:AZ24 BP9:BP25">
    <cfRule type="cellIs" dxfId="673" priority="360" operator="equal">
      <formula>"CB"</formula>
    </cfRule>
  </conditionalFormatting>
  <conditionalFormatting sqref="AH8:AK8">
    <cfRule type="cellIs" dxfId="672" priority="346" operator="equal">
      <formula>"EN PROCESO"</formula>
    </cfRule>
  </conditionalFormatting>
  <conditionalFormatting sqref="AH8:AK8">
    <cfRule type="cellIs" dxfId="671" priority="347" operator="equal">
      <formula>"CERRADO"</formula>
    </cfRule>
  </conditionalFormatting>
  <conditionalFormatting sqref="AH8:AK8">
    <cfRule type="cellIs" dxfId="670" priority="348" operator="equal">
      <formula>"SIN INICIAR"</formula>
    </cfRule>
  </conditionalFormatting>
  <conditionalFormatting sqref="AE9">
    <cfRule type="cellIs" dxfId="669" priority="320" operator="equal">
      <formula>"100%"</formula>
    </cfRule>
  </conditionalFormatting>
  <conditionalFormatting sqref="AE9">
    <cfRule type="cellIs" dxfId="668" priority="321" operator="between">
      <formula>"80%"</formula>
      <formula>"99%"</formula>
    </cfRule>
  </conditionalFormatting>
  <conditionalFormatting sqref="AE9">
    <cfRule type="cellIs" dxfId="667" priority="322" operator="between">
      <formula>"40%"</formula>
      <formula>"50%"</formula>
    </cfRule>
  </conditionalFormatting>
  <conditionalFormatting sqref="AE9">
    <cfRule type="cellIs" dxfId="666" priority="323" operator="between">
      <formula>"0%"</formula>
      <formula>"39%"</formula>
    </cfRule>
  </conditionalFormatting>
  <conditionalFormatting sqref="AE9:AE10">
    <cfRule type="cellIs" dxfId="665" priority="324" operator="between">
      <formula>"30%"</formula>
      <formula>"79%"</formula>
    </cfRule>
  </conditionalFormatting>
  <conditionalFormatting sqref="AE9:AE10">
    <cfRule type="cellIs" dxfId="664" priority="325" operator="between">
      <formula>"0%"</formula>
      <formula>"29%"</formula>
    </cfRule>
  </conditionalFormatting>
  <conditionalFormatting sqref="AJ9:AJ10 AZ9:AZ24 BP9:BP25">
    <cfRule type="cellIs" dxfId="663" priority="298" operator="equal">
      <formula>"Cerrado"</formula>
    </cfRule>
  </conditionalFormatting>
  <conditionalFormatting sqref="AJ9:AJ10 AZ9:AZ24 BP9:BP25">
    <cfRule type="cellIs" dxfId="662" priority="299" operator="equal">
      <formula>"CA"</formula>
    </cfRule>
  </conditionalFormatting>
  <conditionalFormatting sqref="AJ9:AJ10 AZ9:AZ24 BP9:BP25">
    <cfRule type="cellIs" dxfId="661" priority="300" operator="equal">
      <formula>"CM"</formula>
    </cfRule>
  </conditionalFormatting>
  <conditionalFormatting sqref="AX8:BA8">
    <cfRule type="cellIs" dxfId="660" priority="291" operator="equal">
      <formula>"EN PROCESO"</formula>
    </cfRule>
  </conditionalFormatting>
  <conditionalFormatting sqref="AX8:BA8">
    <cfRule type="cellIs" dxfId="659" priority="292" operator="equal">
      <formula>"CERRADO"</formula>
    </cfRule>
  </conditionalFormatting>
  <conditionalFormatting sqref="AX8:BA8">
    <cfRule type="cellIs" dxfId="658" priority="293" operator="equal">
      <formula>"SIN INICIAR"</formula>
    </cfRule>
  </conditionalFormatting>
  <conditionalFormatting sqref="AR9">
    <cfRule type="cellIs" dxfId="657" priority="277" operator="equal">
      <formula>"100%"</formula>
    </cfRule>
  </conditionalFormatting>
  <conditionalFormatting sqref="AR9">
    <cfRule type="cellIs" dxfId="656" priority="278" operator="between">
      <formula>"80%"</formula>
      <formula>"99%"</formula>
    </cfRule>
  </conditionalFormatting>
  <conditionalFormatting sqref="AR9">
    <cfRule type="cellIs" dxfId="655" priority="279" operator="between">
      <formula>"40%"</formula>
      <formula>"50%"</formula>
    </cfRule>
  </conditionalFormatting>
  <conditionalFormatting sqref="AR9">
    <cfRule type="cellIs" dxfId="654" priority="280" operator="between">
      <formula>"0%"</formula>
      <formula>"39%"</formula>
    </cfRule>
  </conditionalFormatting>
  <conditionalFormatting sqref="AR9">
    <cfRule type="cellIs" dxfId="653" priority="281" operator="between">
      <formula>"30%"</formula>
      <formula>"79%"</formula>
    </cfRule>
  </conditionalFormatting>
  <conditionalFormatting sqref="AR9">
    <cfRule type="cellIs" dxfId="652" priority="282" operator="between">
      <formula>"0%"</formula>
      <formula>"29%"</formula>
    </cfRule>
  </conditionalFormatting>
  <conditionalFormatting sqref="AR10">
    <cfRule type="cellIs" dxfId="651" priority="265" operator="equal">
      <formula>"100%"</formula>
    </cfRule>
  </conditionalFormatting>
  <conditionalFormatting sqref="AR10">
    <cfRule type="cellIs" dxfId="650" priority="266" operator="between">
      <formula>"80%"</formula>
      <formula>"99%"</formula>
    </cfRule>
  </conditionalFormatting>
  <conditionalFormatting sqref="AR10">
    <cfRule type="cellIs" dxfId="649" priority="267" operator="between">
      <formula>"40%"</formula>
      <formula>"50%"</formula>
    </cfRule>
  </conditionalFormatting>
  <conditionalFormatting sqref="AR10">
    <cfRule type="cellIs" dxfId="648" priority="268" operator="between">
      <formula>"0%"</formula>
      <formula>"39%"</formula>
    </cfRule>
  </conditionalFormatting>
  <conditionalFormatting sqref="AR10">
    <cfRule type="cellIs" dxfId="647" priority="269" operator="between">
      <formula>"30%"</formula>
      <formula>"79%"</formula>
    </cfRule>
  </conditionalFormatting>
  <conditionalFormatting sqref="AR10">
    <cfRule type="cellIs" dxfId="646" priority="270" operator="between">
      <formula>"0%"</formula>
      <formula>"29%"</formula>
    </cfRule>
  </conditionalFormatting>
  <conditionalFormatting sqref="AT9">
    <cfRule type="cellIs" dxfId="645" priority="259" operator="equal">
      <formula>"100%"</formula>
    </cfRule>
  </conditionalFormatting>
  <conditionalFormatting sqref="AT9">
    <cfRule type="cellIs" dxfId="644" priority="260" operator="between">
      <formula>"80%"</formula>
      <formula>"99%"</formula>
    </cfRule>
  </conditionalFormatting>
  <conditionalFormatting sqref="AT9">
    <cfRule type="cellIs" dxfId="643" priority="261" operator="between">
      <formula>"40%"</formula>
      <formula>"50%"</formula>
    </cfRule>
  </conditionalFormatting>
  <conditionalFormatting sqref="AT9">
    <cfRule type="cellIs" dxfId="642" priority="262" operator="between">
      <formula>"0%"</formula>
      <formula>"39%"</formula>
    </cfRule>
  </conditionalFormatting>
  <conditionalFormatting sqref="AT9">
    <cfRule type="cellIs" dxfId="641" priority="263" operator="between">
      <formula>"30%"</formula>
      <formula>"79%"</formula>
    </cfRule>
  </conditionalFormatting>
  <conditionalFormatting sqref="AT9">
    <cfRule type="cellIs" dxfId="640" priority="264" operator="between">
      <formula>"0%"</formula>
      <formula>"29%"</formula>
    </cfRule>
  </conditionalFormatting>
  <conditionalFormatting sqref="AT10">
    <cfRule type="cellIs" dxfId="639" priority="247" operator="equal">
      <formula>"100%"</formula>
    </cfRule>
  </conditionalFormatting>
  <conditionalFormatting sqref="AT10">
    <cfRule type="cellIs" dxfId="638" priority="248" operator="between">
      <formula>"80%"</formula>
      <formula>"99%"</formula>
    </cfRule>
  </conditionalFormatting>
  <conditionalFormatting sqref="AT10">
    <cfRule type="cellIs" dxfId="637" priority="249" operator="between">
      <formula>"40%"</formula>
      <formula>"50%"</formula>
    </cfRule>
  </conditionalFormatting>
  <conditionalFormatting sqref="AT10">
    <cfRule type="cellIs" dxfId="636" priority="250" operator="between">
      <formula>"0%"</formula>
      <formula>"39%"</formula>
    </cfRule>
  </conditionalFormatting>
  <conditionalFormatting sqref="AT10">
    <cfRule type="cellIs" dxfId="635" priority="251" operator="between">
      <formula>"30%"</formula>
      <formula>"79%"</formula>
    </cfRule>
  </conditionalFormatting>
  <conditionalFormatting sqref="AT10">
    <cfRule type="cellIs" dxfId="634" priority="252" operator="between">
      <formula>"0%"</formula>
      <formula>"29%"</formula>
    </cfRule>
  </conditionalFormatting>
  <conditionalFormatting sqref="AU9">
    <cfRule type="cellIs" dxfId="633" priority="241" operator="equal">
      <formula>"100%"</formula>
    </cfRule>
  </conditionalFormatting>
  <conditionalFormatting sqref="AU9">
    <cfRule type="cellIs" dxfId="632" priority="242" operator="between">
      <formula>"80%"</formula>
      <formula>"99%"</formula>
    </cfRule>
  </conditionalFormatting>
  <conditionalFormatting sqref="AU9">
    <cfRule type="cellIs" dxfId="631" priority="243" operator="between">
      <formula>"40%"</formula>
      <formula>"50%"</formula>
    </cfRule>
  </conditionalFormatting>
  <conditionalFormatting sqref="AU9">
    <cfRule type="cellIs" dxfId="630" priority="244" operator="between">
      <formula>"0%"</formula>
      <formula>"39%"</formula>
    </cfRule>
  </conditionalFormatting>
  <conditionalFormatting sqref="AU9">
    <cfRule type="cellIs" dxfId="629" priority="245" operator="between">
      <formula>"30%"</formula>
      <formula>"79%"</formula>
    </cfRule>
  </conditionalFormatting>
  <conditionalFormatting sqref="AU9">
    <cfRule type="cellIs" dxfId="628" priority="246" operator="between">
      <formula>"0%"</formula>
      <formula>"29%"</formula>
    </cfRule>
  </conditionalFormatting>
  <conditionalFormatting sqref="BN8:BQ8">
    <cfRule type="cellIs" dxfId="627" priority="224" operator="equal">
      <formula>"EN PROCESO"</formula>
    </cfRule>
  </conditionalFormatting>
  <conditionalFormatting sqref="BN8:BQ8">
    <cfRule type="cellIs" dxfId="626" priority="225" operator="equal">
      <formula>"CERRADO"</formula>
    </cfRule>
  </conditionalFormatting>
  <conditionalFormatting sqref="BN8:BQ8">
    <cfRule type="cellIs" dxfId="625" priority="226" operator="equal">
      <formula>"SIN INICIAR"</formula>
    </cfRule>
  </conditionalFormatting>
  <conditionalFormatting sqref="BC9">
    <cfRule type="cellIs" dxfId="624" priority="218" operator="equal">
      <formula>"100%"</formula>
    </cfRule>
  </conditionalFormatting>
  <conditionalFormatting sqref="BC9">
    <cfRule type="cellIs" dxfId="623" priority="219" operator="between">
      <formula>"80%"</formula>
      <formula>"99%"</formula>
    </cfRule>
  </conditionalFormatting>
  <conditionalFormatting sqref="BC9">
    <cfRule type="cellIs" dxfId="622" priority="220" operator="between">
      <formula>"40%"</formula>
      <formula>"50%"</formula>
    </cfRule>
  </conditionalFormatting>
  <conditionalFormatting sqref="BC9">
    <cfRule type="cellIs" dxfId="621" priority="221" operator="between">
      <formula>"0%"</formula>
      <formula>"39%"</formula>
    </cfRule>
  </conditionalFormatting>
  <conditionalFormatting sqref="BC9">
    <cfRule type="cellIs" dxfId="620" priority="222" operator="between">
      <formula>"30%"</formula>
      <formula>"79%"</formula>
    </cfRule>
  </conditionalFormatting>
  <conditionalFormatting sqref="BC9">
    <cfRule type="cellIs" dxfId="619" priority="223" operator="between">
      <formula>"0%"</formula>
      <formula>"29%"</formula>
    </cfRule>
  </conditionalFormatting>
  <conditionalFormatting sqref="BF9">
    <cfRule type="cellIs" dxfId="618" priority="200" operator="equal">
      <formula>"100%"</formula>
    </cfRule>
  </conditionalFormatting>
  <conditionalFormatting sqref="BF9">
    <cfRule type="cellIs" dxfId="617" priority="201" operator="between">
      <formula>"80%"</formula>
      <formula>"99%"</formula>
    </cfRule>
  </conditionalFormatting>
  <conditionalFormatting sqref="BF9">
    <cfRule type="cellIs" dxfId="616" priority="202" operator="between">
      <formula>"40%"</formula>
      <formula>"50%"</formula>
    </cfRule>
  </conditionalFormatting>
  <conditionalFormatting sqref="BF9">
    <cfRule type="cellIs" dxfId="615" priority="203" operator="between">
      <formula>"0%"</formula>
      <formula>"39%"</formula>
    </cfRule>
  </conditionalFormatting>
  <conditionalFormatting sqref="BF9">
    <cfRule type="cellIs" dxfId="614" priority="204" operator="between">
      <formula>"30%"</formula>
      <formula>"79%"</formula>
    </cfRule>
  </conditionalFormatting>
  <conditionalFormatting sqref="BF9">
    <cfRule type="cellIs" dxfId="613" priority="205" operator="between">
      <formula>"0%"</formula>
      <formula>"29%"</formula>
    </cfRule>
  </conditionalFormatting>
  <conditionalFormatting sqref="BC10">
    <cfRule type="cellIs" dxfId="612" priority="188" operator="equal">
      <formula>"100%"</formula>
    </cfRule>
  </conditionalFormatting>
  <conditionalFormatting sqref="BC10">
    <cfRule type="cellIs" dxfId="611" priority="189" operator="between">
      <formula>"80%"</formula>
      <formula>"99%"</formula>
    </cfRule>
  </conditionalFormatting>
  <conditionalFormatting sqref="BC10">
    <cfRule type="cellIs" dxfId="610" priority="190" operator="between">
      <formula>"40%"</formula>
      <formula>"50%"</formula>
    </cfRule>
  </conditionalFormatting>
  <conditionalFormatting sqref="BC10">
    <cfRule type="cellIs" dxfId="609" priority="191" operator="between">
      <formula>"0%"</formula>
      <formula>"39%"</formula>
    </cfRule>
  </conditionalFormatting>
  <conditionalFormatting sqref="BC10">
    <cfRule type="cellIs" dxfId="608" priority="192" operator="between">
      <formula>"30%"</formula>
      <formula>"79%"</formula>
    </cfRule>
  </conditionalFormatting>
  <conditionalFormatting sqref="BC10">
    <cfRule type="cellIs" dxfId="607" priority="193" operator="between">
      <formula>"0%"</formula>
      <formula>"29%"</formula>
    </cfRule>
  </conditionalFormatting>
  <conditionalFormatting sqref="BE10">
    <cfRule type="cellIs" dxfId="606" priority="182" operator="equal">
      <formula>"100%"</formula>
    </cfRule>
  </conditionalFormatting>
  <conditionalFormatting sqref="BE10">
    <cfRule type="cellIs" dxfId="605" priority="183" operator="between">
      <formula>"80%"</formula>
      <formula>"99%"</formula>
    </cfRule>
  </conditionalFormatting>
  <conditionalFormatting sqref="BE10">
    <cfRule type="cellIs" dxfId="604" priority="184" operator="between">
      <formula>"40%"</formula>
      <formula>"50%"</formula>
    </cfRule>
  </conditionalFormatting>
  <conditionalFormatting sqref="BE10">
    <cfRule type="cellIs" dxfId="603" priority="185" operator="between">
      <formula>"0%"</formula>
      <formula>"39%"</formula>
    </cfRule>
  </conditionalFormatting>
  <conditionalFormatting sqref="BE10">
    <cfRule type="cellIs" dxfId="602" priority="186" operator="between">
      <formula>"30%"</formula>
      <formula>"79%"</formula>
    </cfRule>
  </conditionalFormatting>
  <conditionalFormatting sqref="BE10">
    <cfRule type="cellIs" dxfId="601" priority="187" operator="between">
      <formula>"0%"</formula>
      <formula>"29%"</formula>
    </cfRule>
  </conditionalFormatting>
  <conditionalFormatting sqref="BE9">
    <cfRule type="cellIs" dxfId="600" priority="176" operator="equal">
      <formula>"100%"</formula>
    </cfRule>
  </conditionalFormatting>
  <conditionalFormatting sqref="BE9">
    <cfRule type="cellIs" dxfId="599" priority="177" operator="between">
      <formula>"80%"</formula>
      <formula>"99%"</formula>
    </cfRule>
  </conditionalFormatting>
  <conditionalFormatting sqref="BE9">
    <cfRule type="cellIs" dxfId="598" priority="178" operator="between">
      <formula>"40%"</formula>
      <formula>"50%"</formula>
    </cfRule>
  </conditionalFormatting>
  <conditionalFormatting sqref="BE9">
    <cfRule type="cellIs" dxfId="597" priority="179" operator="between">
      <formula>"0%"</formula>
      <formula>"39%"</formula>
    </cfRule>
  </conditionalFormatting>
  <conditionalFormatting sqref="BE9">
    <cfRule type="cellIs" dxfId="596" priority="180" operator="between">
      <formula>"30%"</formula>
      <formula>"79%"</formula>
    </cfRule>
  </conditionalFormatting>
  <conditionalFormatting sqref="BE9">
    <cfRule type="cellIs" dxfId="595" priority="181" operator="between">
      <formula>"0%"</formula>
      <formula>"29%"</formula>
    </cfRule>
  </conditionalFormatting>
  <conditionalFormatting sqref="CD8:CG8">
    <cfRule type="cellIs" dxfId="594" priority="151" operator="equal">
      <formula>"EN PROCESO"</formula>
    </cfRule>
  </conditionalFormatting>
  <conditionalFormatting sqref="CD8:CG8">
    <cfRule type="cellIs" dxfId="593" priority="152" operator="equal">
      <formula>"CERRADO"</formula>
    </cfRule>
  </conditionalFormatting>
  <conditionalFormatting sqref="CD8:CG8">
    <cfRule type="cellIs" dxfId="592" priority="153" operator="equal">
      <formula>"SIN INICIAR"</formula>
    </cfRule>
  </conditionalFormatting>
  <conditionalFormatting sqref="BV9">
    <cfRule type="cellIs" dxfId="591" priority="145" operator="equal">
      <formula>"100%"</formula>
    </cfRule>
  </conditionalFormatting>
  <conditionalFormatting sqref="BV9">
    <cfRule type="cellIs" dxfId="590" priority="146" operator="between">
      <formula>"80%"</formula>
      <formula>"99%"</formula>
    </cfRule>
  </conditionalFormatting>
  <conditionalFormatting sqref="BV9">
    <cfRule type="cellIs" dxfId="589" priority="147" operator="between">
      <formula>"40%"</formula>
      <formula>"50%"</formula>
    </cfRule>
  </conditionalFormatting>
  <conditionalFormatting sqref="BV9">
    <cfRule type="cellIs" dxfId="588" priority="148" operator="between">
      <formula>"0%"</formula>
      <formula>"39%"</formula>
    </cfRule>
  </conditionalFormatting>
  <conditionalFormatting sqref="BV9">
    <cfRule type="cellIs" dxfId="587" priority="149" operator="between">
      <formula>"30%"</formula>
      <formula>"79%"</formula>
    </cfRule>
  </conditionalFormatting>
  <conditionalFormatting sqref="BV9">
    <cfRule type="cellIs" dxfId="586" priority="150" operator="between">
      <formula>"0%"</formula>
      <formula>"29%"</formula>
    </cfRule>
  </conditionalFormatting>
  <conditionalFormatting sqref="BU9">
    <cfRule type="cellIs" dxfId="585" priority="139" operator="equal">
      <formula>"100%"</formula>
    </cfRule>
  </conditionalFormatting>
  <conditionalFormatting sqref="BU9">
    <cfRule type="cellIs" dxfId="584" priority="140" operator="between">
      <formula>"80%"</formula>
      <formula>"99%"</formula>
    </cfRule>
  </conditionalFormatting>
  <conditionalFormatting sqref="BU9">
    <cfRule type="cellIs" dxfId="583" priority="141" operator="between">
      <formula>"40%"</formula>
      <formula>"50%"</formula>
    </cfRule>
  </conditionalFormatting>
  <conditionalFormatting sqref="BU9">
    <cfRule type="cellIs" dxfId="582" priority="142" operator="between">
      <formula>"0%"</formula>
      <formula>"39%"</formula>
    </cfRule>
  </conditionalFormatting>
  <conditionalFormatting sqref="BU9">
    <cfRule type="cellIs" dxfId="581" priority="143" operator="between">
      <formula>"30%"</formula>
      <formula>"79%"</formula>
    </cfRule>
  </conditionalFormatting>
  <conditionalFormatting sqref="BU9">
    <cfRule type="cellIs" dxfId="580" priority="144" operator="between">
      <formula>"0%"</formula>
      <formula>"29%"</formula>
    </cfRule>
  </conditionalFormatting>
  <conditionalFormatting sqref="CF10">
    <cfRule type="cellIs" dxfId="579" priority="113" operator="equal">
      <formula>"Cerrado"</formula>
    </cfRule>
  </conditionalFormatting>
  <conditionalFormatting sqref="CF9">
    <cfRule type="cellIs" dxfId="578" priority="132" operator="equal">
      <formula>"CB"</formula>
    </cfRule>
  </conditionalFormatting>
  <conditionalFormatting sqref="CF9">
    <cfRule type="cellIs" dxfId="577" priority="129" operator="equal">
      <formula>"Cerrado"</formula>
    </cfRule>
  </conditionalFormatting>
  <conditionalFormatting sqref="CF9">
    <cfRule type="cellIs" dxfId="576" priority="130" operator="equal">
      <formula>"CA"</formula>
    </cfRule>
  </conditionalFormatting>
  <conditionalFormatting sqref="CF9">
    <cfRule type="cellIs" dxfId="575" priority="131" operator="equal">
      <formula>"CM"</formula>
    </cfRule>
  </conditionalFormatting>
  <conditionalFormatting sqref="CF12:CF16">
    <cfRule type="cellIs" dxfId="574" priority="124" operator="equal">
      <formula>"CB"</formula>
    </cfRule>
  </conditionalFormatting>
  <conditionalFormatting sqref="CF12:CF16">
    <cfRule type="cellIs" dxfId="573" priority="121" operator="equal">
      <formula>"Cerrado"</formula>
    </cfRule>
  </conditionalFormatting>
  <conditionalFormatting sqref="CF12:CF16">
    <cfRule type="cellIs" dxfId="572" priority="122" operator="equal">
      <formula>"CA"</formula>
    </cfRule>
  </conditionalFormatting>
  <conditionalFormatting sqref="CF12:CF16">
    <cfRule type="cellIs" dxfId="571" priority="123" operator="equal">
      <formula>"CM"</formula>
    </cfRule>
  </conditionalFormatting>
  <conditionalFormatting sqref="CF11">
    <cfRule type="cellIs" dxfId="570" priority="120" operator="equal">
      <formula>"CB"</formula>
    </cfRule>
  </conditionalFormatting>
  <conditionalFormatting sqref="CF11">
    <cfRule type="cellIs" dxfId="569" priority="117" operator="equal">
      <formula>"Cerrado"</formula>
    </cfRule>
  </conditionalFormatting>
  <conditionalFormatting sqref="CF11">
    <cfRule type="cellIs" dxfId="568" priority="118" operator="equal">
      <formula>"CA"</formula>
    </cfRule>
  </conditionalFormatting>
  <conditionalFormatting sqref="CF11">
    <cfRule type="cellIs" dxfId="567" priority="119" operator="equal">
      <formula>"CM"</formula>
    </cfRule>
  </conditionalFormatting>
  <conditionalFormatting sqref="CF10">
    <cfRule type="cellIs" dxfId="566" priority="116" operator="equal">
      <formula>"CB"</formula>
    </cfRule>
  </conditionalFormatting>
  <conditionalFormatting sqref="CF10">
    <cfRule type="cellIs" dxfId="565" priority="114" operator="equal">
      <formula>"CA"</formula>
    </cfRule>
  </conditionalFormatting>
  <conditionalFormatting sqref="CF10">
    <cfRule type="cellIs" dxfId="564" priority="115" operator="equal">
      <formula>"CM"</formula>
    </cfRule>
  </conditionalFormatting>
  <conditionalFormatting sqref="CI9">
    <cfRule type="cellIs" dxfId="563" priority="107" operator="equal">
      <formula>"100%"</formula>
    </cfRule>
  </conditionalFormatting>
  <conditionalFormatting sqref="CI9">
    <cfRule type="cellIs" dxfId="562" priority="108" operator="between">
      <formula>"80%"</formula>
      <formula>"99%"</formula>
    </cfRule>
  </conditionalFormatting>
  <conditionalFormatting sqref="CI9">
    <cfRule type="cellIs" dxfId="561" priority="109" operator="between">
      <formula>"40%"</formula>
      <formula>"50%"</formula>
    </cfRule>
  </conditionalFormatting>
  <conditionalFormatting sqref="CI9">
    <cfRule type="cellIs" dxfId="560" priority="110" operator="between">
      <formula>"0%"</formula>
      <formula>"39%"</formula>
    </cfRule>
  </conditionalFormatting>
  <conditionalFormatting sqref="CI9">
    <cfRule type="cellIs" dxfId="559" priority="111" operator="between">
      <formula>"30%"</formula>
      <formula>"79%"</formula>
    </cfRule>
  </conditionalFormatting>
  <conditionalFormatting sqref="CI9">
    <cfRule type="cellIs" dxfId="558" priority="112" operator="between">
      <formula>"0%"</formula>
      <formula>"29%"</formula>
    </cfRule>
  </conditionalFormatting>
  <conditionalFormatting sqref="CL9">
    <cfRule type="cellIs" dxfId="557" priority="101" operator="equal">
      <formula>"100%"</formula>
    </cfRule>
  </conditionalFormatting>
  <conditionalFormatting sqref="CL9">
    <cfRule type="cellIs" dxfId="556" priority="102" operator="between">
      <formula>"80%"</formula>
      <formula>"99%"</formula>
    </cfRule>
  </conditionalFormatting>
  <conditionalFormatting sqref="CL9">
    <cfRule type="cellIs" dxfId="555" priority="103" operator="between">
      <formula>"40%"</formula>
      <formula>"50%"</formula>
    </cfRule>
  </conditionalFormatting>
  <conditionalFormatting sqref="CL9">
    <cfRule type="cellIs" dxfId="554" priority="104" operator="between">
      <formula>"0%"</formula>
      <formula>"39%"</formula>
    </cfRule>
  </conditionalFormatting>
  <conditionalFormatting sqref="CL9">
    <cfRule type="cellIs" dxfId="553" priority="105" operator="between">
      <formula>"30%"</formula>
      <formula>"79%"</formula>
    </cfRule>
  </conditionalFormatting>
  <conditionalFormatting sqref="CL9">
    <cfRule type="cellIs" dxfId="552" priority="106" operator="between">
      <formula>"0%"</formula>
      <formula>"29%"</formula>
    </cfRule>
  </conditionalFormatting>
  <conditionalFormatting sqref="CK9">
    <cfRule type="cellIs" dxfId="551" priority="95" operator="equal">
      <formula>"100%"</formula>
    </cfRule>
  </conditionalFormatting>
  <conditionalFormatting sqref="CK9">
    <cfRule type="cellIs" dxfId="550" priority="96" operator="between">
      <formula>"80%"</formula>
      <formula>"99%"</formula>
    </cfRule>
  </conditionalFormatting>
  <conditionalFormatting sqref="CK9">
    <cfRule type="cellIs" dxfId="549" priority="97" operator="between">
      <formula>"40%"</formula>
      <formula>"50%"</formula>
    </cfRule>
  </conditionalFormatting>
  <conditionalFormatting sqref="CK9">
    <cfRule type="cellIs" dxfId="548" priority="98" operator="between">
      <formula>"0%"</formula>
      <formula>"39%"</formula>
    </cfRule>
  </conditionalFormatting>
  <conditionalFormatting sqref="CK9">
    <cfRule type="cellIs" dxfId="547" priority="99" operator="between">
      <formula>"30%"</formula>
      <formula>"79%"</formula>
    </cfRule>
  </conditionalFormatting>
  <conditionalFormatting sqref="CK9">
    <cfRule type="cellIs" dxfId="546" priority="100" operator="between">
      <formula>"0%"</formula>
      <formula>"29%"</formula>
    </cfRule>
  </conditionalFormatting>
  <conditionalFormatting sqref="CT8:CW8">
    <cfRule type="cellIs" dxfId="545" priority="92" operator="equal">
      <formula>"EN PROCESO"</formula>
    </cfRule>
  </conditionalFormatting>
  <conditionalFormatting sqref="CT8:CW8">
    <cfRule type="cellIs" dxfId="544" priority="93" operator="equal">
      <formula>"CERRADO"</formula>
    </cfRule>
  </conditionalFormatting>
  <conditionalFormatting sqref="CT8:CW8">
    <cfRule type="cellIs" dxfId="543" priority="94" operator="equal">
      <formula>"SIN INICIAR"</formula>
    </cfRule>
  </conditionalFormatting>
  <conditionalFormatting sqref="CV10">
    <cfRule type="cellIs" dxfId="542" priority="72" operator="equal">
      <formula>"Cerrado"</formula>
    </cfRule>
  </conditionalFormatting>
  <conditionalFormatting sqref="CV9">
    <cfRule type="cellIs" dxfId="541" priority="91" operator="equal">
      <formula>"CB"</formula>
    </cfRule>
  </conditionalFormatting>
  <conditionalFormatting sqref="CV9">
    <cfRule type="cellIs" dxfId="540" priority="88" operator="equal">
      <formula>"Cerrado"</formula>
    </cfRule>
  </conditionalFormatting>
  <conditionalFormatting sqref="CV9">
    <cfRule type="cellIs" dxfId="539" priority="89" operator="equal">
      <formula>"CA"</formula>
    </cfRule>
  </conditionalFormatting>
  <conditionalFormatting sqref="CV9">
    <cfRule type="cellIs" dxfId="538" priority="90" operator="equal">
      <formula>"CM"</formula>
    </cfRule>
  </conditionalFormatting>
  <conditionalFormatting sqref="CV12">
    <cfRule type="cellIs" dxfId="537" priority="83" operator="equal">
      <formula>"CB"</formula>
    </cfRule>
  </conditionalFormatting>
  <conditionalFormatting sqref="CV12">
    <cfRule type="cellIs" dxfId="536" priority="80" operator="equal">
      <formula>"Cerrado"</formula>
    </cfRule>
  </conditionalFormatting>
  <conditionalFormatting sqref="CV12">
    <cfRule type="cellIs" dxfId="535" priority="81" operator="equal">
      <formula>"CA"</formula>
    </cfRule>
  </conditionalFormatting>
  <conditionalFormatting sqref="CV12">
    <cfRule type="cellIs" dxfId="534" priority="82" operator="equal">
      <formula>"CM"</formula>
    </cfRule>
  </conditionalFormatting>
  <conditionalFormatting sqref="CV11">
    <cfRule type="cellIs" dxfId="533" priority="79" operator="equal">
      <formula>"CB"</formula>
    </cfRule>
  </conditionalFormatting>
  <conditionalFormatting sqref="CV11">
    <cfRule type="cellIs" dxfId="532" priority="76" operator="equal">
      <formula>"Cerrado"</formula>
    </cfRule>
  </conditionalFormatting>
  <conditionalFormatting sqref="CV11">
    <cfRule type="cellIs" dxfId="531" priority="77" operator="equal">
      <formula>"CA"</formula>
    </cfRule>
  </conditionalFormatting>
  <conditionalFormatting sqref="CV11">
    <cfRule type="cellIs" dxfId="530" priority="78" operator="equal">
      <formula>"CM"</formula>
    </cfRule>
  </conditionalFormatting>
  <conditionalFormatting sqref="CV10">
    <cfRule type="cellIs" dxfId="529" priority="75" operator="equal">
      <formula>"CB"</formula>
    </cfRule>
  </conditionalFormatting>
  <conditionalFormatting sqref="CV10">
    <cfRule type="cellIs" dxfId="528" priority="73" operator="equal">
      <formula>"CA"</formula>
    </cfRule>
  </conditionalFormatting>
  <conditionalFormatting sqref="CV10">
    <cfRule type="cellIs" dxfId="527" priority="74" operator="equal">
      <formula>"CM"</formula>
    </cfRule>
  </conditionalFormatting>
  <conditionalFormatting sqref="CV13">
    <cfRule type="cellIs" dxfId="526" priority="71" operator="equal">
      <formula>"CB"</formula>
    </cfRule>
  </conditionalFormatting>
  <conditionalFormatting sqref="CV13">
    <cfRule type="cellIs" dxfId="525" priority="68" operator="equal">
      <formula>"Cerrado"</formula>
    </cfRule>
  </conditionalFormatting>
  <conditionalFormatting sqref="CV13">
    <cfRule type="cellIs" dxfId="524" priority="69" operator="equal">
      <formula>"CA"</formula>
    </cfRule>
  </conditionalFormatting>
  <conditionalFormatting sqref="CV13">
    <cfRule type="cellIs" dxfId="523" priority="70" operator="equal">
      <formula>"CM"</formula>
    </cfRule>
  </conditionalFormatting>
  <conditionalFormatting sqref="CV14">
    <cfRule type="cellIs" dxfId="522" priority="67" operator="equal">
      <formula>"CB"</formula>
    </cfRule>
  </conditionalFormatting>
  <conditionalFormatting sqref="CV14">
    <cfRule type="cellIs" dxfId="521" priority="64" operator="equal">
      <formula>"Cerrado"</formula>
    </cfRule>
  </conditionalFormatting>
  <conditionalFormatting sqref="CV14">
    <cfRule type="cellIs" dxfId="520" priority="65" operator="equal">
      <formula>"CA"</formula>
    </cfRule>
  </conditionalFormatting>
  <conditionalFormatting sqref="CV14">
    <cfRule type="cellIs" dxfId="519" priority="66" operator="equal">
      <formula>"CM"</formula>
    </cfRule>
  </conditionalFormatting>
  <conditionalFormatting sqref="DJ8:DM8">
    <cfRule type="cellIs" dxfId="518" priority="61" operator="equal">
      <formula>"EN PROCESO"</formula>
    </cfRule>
  </conditionalFormatting>
  <conditionalFormatting sqref="DJ8:DM8">
    <cfRule type="cellIs" dxfId="517" priority="62" operator="equal">
      <formula>"CERRADO"</formula>
    </cfRule>
  </conditionalFormatting>
  <conditionalFormatting sqref="DJ8:DM8">
    <cfRule type="cellIs" dxfId="516" priority="63" operator="equal">
      <formula>"SIN INICIAR"</formula>
    </cfRule>
  </conditionalFormatting>
  <conditionalFormatting sqref="DL9:DL16">
    <cfRule type="cellIs" dxfId="515" priority="1" operator="equal">
      <formula>"Cerrado"</formula>
    </cfRule>
  </conditionalFormatting>
  <conditionalFormatting sqref="DL9:DL16">
    <cfRule type="cellIs" dxfId="514" priority="4" operator="equal">
      <formula>"CB"</formula>
    </cfRule>
  </conditionalFormatting>
  <conditionalFormatting sqref="DL9:DL16">
    <cfRule type="cellIs" dxfId="513" priority="2" operator="equal">
      <formula>"CA"</formula>
    </cfRule>
  </conditionalFormatting>
  <conditionalFormatting sqref="DL9:DL16">
    <cfRule type="cellIs" dxfId="512" priority="3" operator="equal">
      <formula>"CM"</formula>
    </cfRule>
  </conditionalFormatting>
  <dataValidations count="1">
    <dataValidation type="list" allowBlank="1" showErrorMessage="1" sqref="E26" xr:uid="{00000000-0002-0000-0700-000000000000}">
      <formula1>#REF!</formula1>
    </dataValidation>
  </dataValidations>
  <hyperlinks>
    <hyperlink ref="B6" location="Inicio!A1" display="INICIO" xr:uid="{00000000-0004-0000-0700-000000000000}"/>
  </hyperlinks>
  <printOptions horizontalCentered="1" verticalCentered="1"/>
  <pageMargins left="0.15748031496062992" right="0.19685039370078741" top="0.19685039370078741" bottom="0.19685039370078741" header="0" footer="0"/>
  <pageSetup scale="40" orientation="landscape" r:id="rId1"/>
  <headerFooter>
    <oddFooter>&amp;C &amp;RPÁGINA &amp;P DE</oddFooter>
  </headerFooter>
  <drawing r:id="rId2"/>
  <legacyDrawing r:id="rId3"/>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6699"/>
  </sheetPr>
  <dimension ref="A1:AK899"/>
  <sheetViews>
    <sheetView topLeftCell="A8" zoomScale="70" zoomScaleNormal="70" zoomScalePageLayoutView="125" workbookViewId="0">
      <pane xSplit="4" topLeftCell="AE1" activePane="topRight" state="frozen"/>
      <selection pane="topRight" activeCell="AL8" sqref="AL8"/>
    </sheetView>
  </sheetViews>
  <sheetFormatPr defaultColWidth="14.42578125" defaultRowHeight="15" customHeight="1"/>
  <cols>
    <col min="1" max="1" width="24.140625" customWidth="1"/>
    <col min="2" max="2" width="12.140625" customWidth="1"/>
    <col min="3" max="3" width="4.42578125" customWidth="1"/>
    <col min="4" max="4" width="64.85546875" customWidth="1"/>
    <col min="5" max="5" width="31.85546875" customWidth="1"/>
    <col min="6" max="6" width="33.28515625" customWidth="1"/>
    <col min="7" max="7" width="49.42578125" customWidth="1"/>
    <col min="8" max="8" width="12" customWidth="1"/>
    <col min="9" max="9" width="15.7109375" customWidth="1"/>
    <col min="10" max="10" width="24.7109375" customWidth="1"/>
    <col min="11" max="11" width="17.28515625" customWidth="1"/>
    <col min="12" max="12" width="14.85546875" customWidth="1"/>
    <col min="13" max="13" width="15.7109375" customWidth="1"/>
    <col min="14" max="14" width="16" customWidth="1"/>
    <col min="15" max="15" width="15" customWidth="1"/>
    <col min="16" max="16" width="21" customWidth="1"/>
    <col min="17" max="17" width="2.140625" customWidth="1"/>
    <col min="18" max="18" width="14.7109375" customWidth="1"/>
    <col min="19" max="20" width="18.42578125" customWidth="1"/>
    <col min="21" max="21" width="24.28515625" customWidth="1"/>
    <col min="23" max="23" width="32.7109375" customWidth="1"/>
    <col min="27" max="27" width="22.5703125" customWidth="1"/>
    <col min="28" max="28" width="34.5703125" customWidth="1"/>
    <col min="29" max="29" width="20.42578125" customWidth="1"/>
    <col min="30" max="30" width="19.42578125" customWidth="1"/>
    <col min="31" max="31" width="20.140625" customWidth="1"/>
    <col min="32" max="32" width="32" customWidth="1"/>
    <col min="37" max="37" width="24.85546875" customWidth="1"/>
  </cols>
  <sheetData>
    <row r="1" spans="1:37" ht="10.5" customHeight="1">
      <c r="A1" s="504"/>
      <c r="B1" s="505"/>
      <c r="C1" s="795"/>
      <c r="D1" s="796" t="s">
        <v>63</v>
      </c>
      <c r="E1" s="797"/>
      <c r="F1" s="797"/>
      <c r="G1" s="797"/>
      <c r="H1" s="797"/>
      <c r="I1" s="797"/>
      <c r="J1" s="797"/>
      <c r="K1" s="797"/>
      <c r="L1" s="797"/>
      <c r="M1" s="797"/>
      <c r="N1" s="798"/>
      <c r="O1" s="799" t="s">
        <v>64</v>
      </c>
      <c r="P1" s="800"/>
      <c r="Q1" s="1"/>
      <c r="R1" s="2"/>
      <c r="S1" s="2"/>
      <c r="T1" s="3"/>
      <c r="U1" s="1"/>
    </row>
    <row r="2" spans="1:37" ht="12" customHeight="1">
      <c r="A2" s="5"/>
      <c r="B2" s="6"/>
      <c r="C2" s="7"/>
      <c r="D2" s="8"/>
      <c r="E2" s="9"/>
      <c r="F2" s="9"/>
      <c r="G2" s="9"/>
      <c r="H2" s="9"/>
      <c r="I2" s="9"/>
      <c r="J2" s="9"/>
      <c r="K2" s="9"/>
      <c r="L2" s="9"/>
      <c r="M2" s="9"/>
      <c r="N2" s="10"/>
      <c r="O2" s="801" t="s">
        <v>65</v>
      </c>
      <c r="P2" s="800"/>
      <c r="Q2" s="11"/>
      <c r="R2" s="2"/>
      <c r="S2" s="2"/>
      <c r="T2" s="12"/>
      <c r="U2" s="11"/>
    </row>
    <row r="3" spans="1:37" ht="13.5" customHeight="1">
      <c r="A3" s="5"/>
      <c r="B3" s="6"/>
      <c r="C3" s="7"/>
      <c r="D3" s="8"/>
      <c r="E3" s="9"/>
      <c r="F3" s="9"/>
      <c r="G3" s="9"/>
      <c r="H3" s="9"/>
      <c r="I3" s="9"/>
      <c r="J3" s="9"/>
      <c r="K3" s="9"/>
      <c r="L3" s="9"/>
      <c r="M3" s="9"/>
      <c r="N3" s="10"/>
      <c r="O3" s="801" t="s">
        <v>66</v>
      </c>
      <c r="P3" s="800"/>
      <c r="Q3" s="11"/>
      <c r="R3" s="13"/>
      <c r="S3" s="13"/>
      <c r="T3" s="12"/>
      <c r="U3" s="11"/>
    </row>
    <row r="4" spans="1:37" ht="13.5" customHeight="1">
      <c r="A4" s="506"/>
      <c r="B4" s="501"/>
      <c r="C4" s="14"/>
      <c r="D4" s="802"/>
      <c r="E4" s="803"/>
      <c r="F4" s="803"/>
      <c r="G4" s="803"/>
      <c r="H4" s="803"/>
      <c r="I4" s="803"/>
      <c r="J4" s="803"/>
      <c r="K4" s="803"/>
      <c r="L4" s="803"/>
      <c r="M4" s="803"/>
      <c r="N4" s="15"/>
      <c r="O4" s="801" t="s">
        <v>67</v>
      </c>
      <c r="P4" s="800"/>
      <c r="Q4" s="11"/>
      <c r="R4" s="13"/>
      <c r="S4" s="16">
        <f ca="1">TODAY()</f>
        <v>44992</v>
      </c>
      <c r="T4" s="12"/>
      <c r="U4" s="11"/>
      <c r="V4" s="639" t="s">
        <v>68</v>
      </c>
      <c r="W4" s="639"/>
      <c r="X4" s="639"/>
      <c r="Y4" s="639"/>
      <c r="Z4" s="639"/>
      <c r="AA4" s="639" t="s">
        <v>68</v>
      </c>
      <c r="AB4" s="639"/>
      <c r="AC4" s="639"/>
      <c r="AD4" s="639"/>
      <c r="AE4" s="639"/>
      <c r="AF4" s="640" t="s">
        <v>69</v>
      </c>
      <c r="AG4" s="640"/>
      <c r="AH4" s="640"/>
      <c r="AI4" s="640"/>
      <c r="AJ4" s="640"/>
      <c r="AK4" s="640"/>
    </row>
    <row r="5" spans="1:37" ht="6.75" customHeight="1">
      <c r="A5" s="506"/>
      <c r="B5" s="501"/>
      <c r="C5" s="501"/>
      <c r="D5" s="311"/>
      <c r="E5" s="501"/>
      <c r="F5" s="501"/>
      <c r="G5" s="501"/>
      <c r="H5" s="501"/>
      <c r="I5" s="501"/>
      <c r="J5" s="501"/>
      <c r="K5" s="501"/>
      <c r="L5" s="501"/>
      <c r="M5" s="501"/>
      <c r="N5" s="501"/>
      <c r="O5" s="804"/>
      <c r="P5" s="805"/>
      <c r="Q5" s="17"/>
      <c r="R5" s="806"/>
      <c r="S5" s="800"/>
      <c r="T5" s="18"/>
      <c r="U5" s="4"/>
      <c r="AA5" s="276"/>
      <c r="AB5" s="282"/>
      <c r="AD5" s="314"/>
      <c r="AE5" s="282"/>
    </row>
    <row r="6" spans="1:37" ht="21.75" customHeight="1">
      <c r="A6" s="19" t="s">
        <v>70</v>
      </c>
      <c r="B6" s="807" t="s">
        <v>71</v>
      </c>
      <c r="C6" s="808"/>
      <c r="D6" s="808"/>
      <c r="E6" s="808"/>
      <c r="F6" s="808"/>
      <c r="G6" s="808"/>
      <c r="H6" s="808"/>
      <c r="I6" s="808"/>
      <c r="J6" s="808"/>
      <c r="K6" s="808"/>
      <c r="L6" s="808"/>
      <c r="M6" s="809"/>
      <c r="N6" s="810" t="s">
        <v>72</v>
      </c>
      <c r="O6" s="800"/>
      <c r="P6" s="20" t="s">
        <v>73</v>
      </c>
      <c r="Q6" s="21"/>
      <c r="R6" s="811" t="s">
        <v>74</v>
      </c>
      <c r="S6" s="800"/>
      <c r="T6" s="22" t="s">
        <v>75</v>
      </c>
      <c r="U6" s="812" t="s">
        <v>76</v>
      </c>
      <c r="V6" s="657" t="s">
        <v>92</v>
      </c>
      <c r="W6" s="813"/>
      <c r="X6" s="813"/>
      <c r="Y6" s="813"/>
      <c r="Z6" s="814"/>
      <c r="AA6" s="657" t="s">
        <v>93</v>
      </c>
      <c r="AB6" s="813"/>
      <c r="AC6" s="813"/>
      <c r="AD6" s="813"/>
      <c r="AE6" s="814"/>
      <c r="AF6" s="659" t="s">
        <v>91</v>
      </c>
      <c r="AG6" s="641"/>
      <c r="AH6" s="813"/>
      <c r="AI6" s="813"/>
      <c r="AJ6" s="813"/>
      <c r="AK6" s="814"/>
    </row>
    <row r="7" spans="1:37" ht="22.5" customHeight="1">
      <c r="A7" s="24" t="s">
        <v>94</v>
      </c>
      <c r="B7" s="24" t="s">
        <v>95</v>
      </c>
      <c r="C7" s="25" t="s">
        <v>96</v>
      </c>
      <c r="D7" s="24" t="s">
        <v>97</v>
      </c>
      <c r="E7" s="24" t="s">
        <v>98</v>
      </c>
      <c r="F7" s="24" t="s">
        <v>99</v>
      </c>
      <c r="G7" s="24" t="s">
        <v>100</v>
      </c>
      <c r="H7" s="816" t="s">
        <v>101</v>
      </c>
      <c r="I7" s="800"/>
      <c r="J7" s="24" t="s">
        <v>102</v>
      </c>
      <c r="K7" s="24" t="s">
        <v>103</v>
      </c>
      <c r="L7" s="816" t="s">
        <v>104</v>
      </c>
      <c r="M7" s="800"/>
      <c r="N7" s="24" t="s">
        <v>105</v>
      </c>
      <c r="O7" s="24" t="s">
        <v>106</v>
      </c>
      <c r="P7" s="20"/>
      <c r="Q7" s="21"/>
      <c r="R7" s="26" t="s">
        <v>107</v>
      </c>
      <c r="S7" s="26" t="s">
        <v>108</v>
      </c>
      <c r="T7" s="27"/>
      <c r="U7" s="28" t="s">
        <v>109</v>
      </c>
      <c r="V7" s="325"/>
      <c r="W7" s="245"/>
      <c r="X7" s="245"/>
      <c r="Y7" s="245"/>
      <c r="Z7" s="31"/>
      <c r="AA7" s="817"/>
      <c r="AB7" s="818"/>
      <c r="AC7" s="245"/>
      <c r="AD7" s="819"/>
      <c r="AE7" s="283"/>
      <c r="AF7" s="325"/>
      <c r="AG7" s="245"/>
      <c r="AH7" s="245"/>
      <c r="AI7" s="245"/>
      <c r="AJ7" s="245"/>
      <c r="AK7" s="31"/>
    </row>
    <row r="8" spans="1:37" s="291" customFormat="1" ht="42.75" customHeight="1">
      <c r="A8" s="279"/>
      <c r="B8" s="279"/>
      <c r="C8" s="297"/>
      <c r="D8" s="298"/>
      <c r="E8" s="279"/>
      <c r="F8" s="279"/>
      <c r="G8" s="279"/>
      <c r="H8" s="24" t="s">
        <v>110</v>
      </c>
      <c r="I8" s="24" t="s">
        <v>111</v>
      </c>
      <c r="J8" s="279"/>
      <c r="K8" s="279"/>
      <c r="L8" s="279" t="s">
        <v>22</v>
      </c>
      <c r="M8" s="279" t="s">
        <v>112</v>
      </c>
      <c r="N8" s="279"/>
      <c r="O8" s="279"/>
      <c r="P8" s="24"/>
      <c r="Q8" s="299"/>
      <c r="R8" s="300"/>
      <c r="S8" s="300"/>
      <c r="T8" s="301"/>
      <c r="U8" s="302"/>
      <c r="V8" s="40" t="s">
        <v>113</v>
      </c>
      <c r="W8" s="40" t="s">
        <v>114</v>
      </c>
      <c r="X8" s="40" t="s">
        <v>115</v>
      </c>
      <c r="Y8" s="40" t="s">
        <v>116</v>
      </c>
      <c r="Z8" s="40" t="s">
        <v>105</v>
      </c>
      <c r="AA8" s="40" t="s">
        <v>113</v>
      </c>
      <c r="AB8" s="40" t="s">
        <v>114</v>
      </c>
      <c r="AC8" s="40" t="s">
        <v>115</v>
      </c>
      <c r="AD8" s="40" t="s">
        <v>116</v>
      </c>
      <c r="AE8" s="40" t="s">
        <v>105</v>
      </c>
      <c r="AF8" s="41" t="s">
        <v>117</v>
      </c>
      <c r="AG8" s="41" t="s">
        <v>118</v>
      </c>
      <c r="AH8" s="42" t="s">
        <v>105</v>
      </c>
      <c r="AI8" s="42" t="s">
        <v>119</v>
      </c>
      <c r="AJ8" s="41" t="s">
        <v>120</v>
      </c>
      <c r="AK8" s="41" t="s">
        <v>121</v>
      </c>
    </row>
    <row r="9" spans="1:37" s="387" customFormat="1" ht="321.75" customHeight="1">
      <c r="A9" s="284" t="s">
        <v>407</v>
      </c>
      <c r="B9" s="572" t="s">
        <v>408</v>
      </c>
      <c r="C9" s="437">
        <v>1</v>
      </c>
      <c r="D9" s="235" t="s">
        <v>409</v>
      </c>
      <c r="E9" s="235" t="s">
        <v>410</v>
      </c>
      <c r="F9" s="235" t="s">
        <v>411</v>
      </c>
      <c r="G9" s="235" t="s">
        <v>412</v>
      </c>
      <c r="H9" s="981">
        <v>44713</v>
      </c>
      <c r="I9" s="982">
        <v>45078</v>
      </c>
      <c r="J9" s="235" t="s">
        <v>413</v>
      </c>
      <c r="K9" s="981">
        <v>45078</v>
      </c>
      <c r="L9" s="285" t="s">
        <v>138</v>
      </c>
      <c r="M9" s="235" t="s">
        <v>414</v>
      </c>
      <c r="N9" s="235"/>
      <c r="O9" s="846"/>
      <c r="P9" s="235" t="s">
        <v>415</v>
      </c>
      <c r="Q9" s="847"/>
      <c r="R9" s="848">
        <f t="shared" ref="R9:R13" si="0">+I9-H9</f>
        <v>365</v>
      </c>
      <c r="S9" s="849">
        <f t="shared" ref="S9:S13" ca="1" si="1">+I9-$S$4</f>
        <v>86</v>
      </c>
      <c r="T9" s="847"/>
      <c r="U9" s="847"/>
      <c r="V9" s="529">
        <v>44691</v>
      </c>
      <c r="W9" s="530" t="s">
        <v>416</v>
      </c>
      <c r="X9" s="859"/>
      <c r="Y9" s="530" t="s">
        <v>417</v>
      </c>
      <c r="Z9" s="532">
        <v>0.5</v>
      </c>
      <c r="AA9" s="529">
        <v>44908</v>
      </c>
      <c r="AB9" s="530" t="s">
        <v>418</v>
      </c>
      <c r="AC9" s="859"/>
      <c r="AD9" s="532" t="s">
        <v>419</v>
      </c>
      <c r="AE9" s="532">
        <v>0.5</v>
      </c>
      <c r="AF9" s="530" t="s">
        <v>420</v>
      </c>
      <c r="AG9" s="529">
        <v>44931</v>
      </c>
      <c r="AH9" s="532">
        <v>0.5</v>
      </c>
      <c r="AI9" s="532">
        <v>0.5</v>
      </c>
      <c r="AJ9" s="884" t="str">
        <f t="shared" ref="AJ9:AJ10" si="2">IF(AI9="","",IF(AI9=100%,"Cerrado",IF(AI9&lt;=39%,"CB",IF(AI9&lt;=79%,"CM",IF(AI9&lt;=99%,"CA","")))))</f>
        <v>CM</v>
      </c>
      <c r="AK9" s="530" t="s">
        <v>421</v>
      </c>
    </row>
    <row r="10" spans="1:37" s="387" customFormat="1" ht="336">
      <c r="A10" s="284" t="s">
        <v>407</v>
      </c>
      <c r="B10" s="572" t="s">
        <v>408</v>
      </c>
      <c r="C10" s="437">
        <v>2</v>
      </c>
      <c r="D10" s="235" t="s">
        <v>422</v>
      </c>
      <c r="E10" s="235" t="s">
        <v>423</v>
      </c>
      <c r="F10" s="235" t="s">
        <v>424</v>
      </c>
      <c r="G10" s="235" t="s">
        <v>412</v>
      </c>
      <c r="H10" s="981">
        <v>44713</v>
      </c>
      <c r="I10" s="982">
        <v>45291</v>
      </c>
      <c r="J10" s="235" t="s">
        <v>425</v>
      </c>
      <c r="K10" s="981">
        <v>44926</v>
      </c>
      <c r="L10" s="285" t="s">
        <v>138</v>
      </c>
      <c r="M10" s="235" t="s">
        <v>426</v>
      </c>
      <c r="N10" s="235"/>
      <c r="O10" s="846"/>
      <c r="P10" s="235" t="s">
        <v>427</v>
      </c>
      <c r="Q10" s="847"/>
      <c r="R10" s="848">
        <f t="shared" si="0"/>
        <v>578</v>
      </c>
      <c r="S10" s="849">
        <f t="shared" ca="1" si="1"/>
        <v>299</v>
      </c>
      <c r="T10" s="847"/>
      <c r="U10" s="847"/>
      <c r="V10" s="529">
        <v>44691</v>
      </c>
      <c r="W10" s="530" t="s">
        <v>428</v>
      </c>
      <c r="X10" s="859"/>
      <c r="Y10" s="871" t="s">
        <v>429</v>
      </c>
      <c r="Z10" s="532">
        <v>1</v>
      </c>
      <c r="AA10" s="529">
        <v>44908</v>
      </c>
      <c r="AB10" s="530" t="s">
        <v>430</v>
      </c>
      <c r="AC10" s="859"/>
      <c r="AD10" s="530" t="s">
        <v>431</v>
      </c>
      <c r="AE10" s="532">
        <v>1</v>
      </c>
      <c r="AF10" s="530" t="s">
        <v>432</v>
      </c>
      <c r="AG10" s="529">
        <v>44931</v>
      </c>
      <c r="AH10" s="532">
        <v>0.8</v>
      </c>
      <c r="AI10" s="532">
        <v>0.8</v>
      </c>
      <c r="AJ10" s="884" t="str">
        <f t="shared" si="2"/>
        <v>CA</v>
      </c>
      <c r="AK10" s="530" t="s">
        <v>433</v>
      </c>
    </row>
    <row r="11" spans="1:37" s="387" customFormat="1" ht="351.95" customHeight="1">
      <c r="A11" s="284" t="s">
        <v>407</v>
      </c>
      <c r="B11" s="572" t="s">
        <v>408</v>
      </c>
      <c r="C11" s="437">
        <v>3</v>
      </c>
      <c r="D11" s="235" t="s">
        <v>434</v>
      </c>
      <c r="E11" s="235" t="s">
        <v>435</v>
      </c>
      <c r="F11" s="235" t="s">
        <v>436</v>
      </c>
      <c r="G11" s="235" t="s">
        <v>412</v>
      </c>
      <c r="H11" s="981">
        <v>44713</v>
      </c>
      <c r="I11" s="982">
        <v>45291</v>
      </c>
      <c r="J11" s="235" t="s">
        <v>437</v>
      </c>
      <c r="K11" s="981">
        <v>44926</v>
      </c>
      <c r="L11" s="285" t="s">
        <v>138</v>
      </c>
      <c r="M11" s="235" t="s">
        <v>438</v>
      </c>
      <c r="N11" s="963"/>
      <c r="O11" s="846"/>
      <c r="P11" s="963" t="s">
        <v>334</v>
      </c>
      <c r="Q11" s="847"/>
      <c r="R11" s="848">
        <f t="shared" si="0"/>
        <v>578</v>
      </c>
      <c r="S11" s="849">
        <f t="shared" ca="1" si="1"/>
        <v>299</v>
      </c>
      <c r="T11" s="847"/>
      <c r="U11" s="847"/>
      <c r="V11" s="529">
        <v>44691</v>
      </c>
      <c r="W11" s="530" t="s">
        <v>439</v>
      </c>
      <c r="X11" s="859"/>
      <c r="Y11" s="530" t="s">
        <v>440</v>
      </c>
      <c r="Z11" s="532">
        <v>0.8</v>
      </c>
      <c r="AA11" s="529">
        <v>44908</v>
      </c>
      <c r="AB11" s="530" t="s">
        <v>441</v>
      </c>
      <c r="AC11" s="859"/>
      <c r="AD11" s="530" t="s">
        <v>442</v>
      </c>
      <c r="AE11" s="532">
        <v>0.8</v>
      </c>
      <c r="AF11" s="530" t="s">
        <v>443</v>
      </c>
      <c r="AG11" s="529">
        <v>44931</v>
      </c>
      <c r="AH11" s="532">
        <v>0.8</v>
      </c>
      <c r="AI11" s="532">
        <v>0.7</v>
      </c>
      <c r="AJ11" s="884" t="str">
        <f t="shared" ref="AJ11" si="3">IF(AI11="","",IF(AI11=100%,"Cerrado",IF(AI11&lt;=39%,"CB",IF(AI11&lt;=79%,"CM",IF(AI11&lt;=99%,"CA","")))))</f>
        <v>CM</v>
      </c>
      <c r="AK11" s="530" t="s">
        <v>444</v>
      </c>
    </row>
    <row r="12" spans="1:37" s="456" customFormat="1" ht="12">
      <c r="A12" s="284"/>
      <c r="B12" s="964"/>
      <c r="C12" s="437"/>
      <c r="D12" s="285"/>
      <c r="E12" s="285"/>
      <c r="F12" s="285"/>
      <c r="G12" s="235"/>
      <c r="H12" s="964"/>
      <c r="I12" s="983"/>
      <c r="J12" s="285"/>
      <c r="K12" s="964"/>
      <c r="L12" s="285"/>
      <c r="M12" s="285"/>
      <c r="N12" s="844"/>
      <c r="O12" s="846"/>
      <c r="P12" s="847"/>
      <c r="Q12" s="847"/>
      <c r="R12" s="848"/>
      <c r="S12" s="849"/>
      <c r="T12" s="847"/>
      <c r="U12" s="847"/>
      <c r="V12" s="495"/>
      <c r="W12" s="859"/>
      <c r="X12" s="859"/>
      <c r="Y12" s="859"/>
      <c r="Z12" s="859"/>
      <c r="AA12" s="859"/>
      <c r="AB12" s="859"/>
      <c r="AC12" s="859"/>
      <c r="AD12" s="859"/>
      <c r="AE12" s="859"/>
      <c r="AF12" s="859"/>
      <c r="AG12" s="859"/>
      <c r="AH12" s="859"/>
      <c r="AI12" s="859"/>
      <c r="AJ12" s="859"/>
      <c r="AK12" s="859"/>
    </row>
    <row r="13" spans="1:37" ht="15.75" customHeight="1">
      <c r="A13" s="851"/>
      <c r="B13" s="909"/>
      <c r="C13" s="918"/>
      <c r="D13" s="919"/>
      <c r="E13" s="847"/>
      <c r="F13" s="847"/>
      <c r="G13" s="847"/>
      <c r="H13" s="259"/>
      <c r="I13" s="259"/>
      <c r="J13" s="847"/>
      <c r="K13" s="259"/>
      <c r="L13" s="260"/>
      <c r="M13" s="261"/>
      <c r="N13" s="262"/>
      <c r="O13" s="243"/>
      <c r="P13" s="123"/>
      <c r="Q13" s="249"/>
      <c r="R13" s="263">
        <f t="shared" si="0"/>
        <v>0</v>
      </c>
      <c r="S13" s="264">
        <f t="shared" ca="1" si="1"/>
        <v>-44992</v>
      </c>
      <c r="T13" s="265"/>
      <c r="U13" s="249"/>
      <c r="V13" s="291"/>
      <c r="Z13" s="499">
        <f>AVERAGE(Z9:Z12)</f>
        <v>0.76666666666666661</v>
      </c>
      <c r="AE13" s="562">
        <f>AVERAGE(AE9:AE12)</f>
        <v>0.76666666666666661</v>
      </c>
      <c r="AI13" s="499">
        <f>AVERAGE(AI9:AI12)</f>
        <v>0.66666666666666663</v>
      </c>
    </row>
    <row r="14" spans="1:37" ht="43.5" customHeight="1">
      <c r="A14" s="303" t="s">
        <v>237</v>
      </c>
      <c r="B14" s="304"/>
      <c r="C14" s="305"/>
      <c r="D14" s="244" t="s">
        <v>238</v>
      </c>
      <c r="E14" s="303" t="s">
        <v>239</v>
      </c>
      <c r="F14" s="306"/>
      <c r="G14" s="644" t="s">
        <v>238</v>
      </c>
      <c r="H14" s="921"/>
      <c r="I14" s="922"/>
      <c r="J14" s="303" t="s">
        <v>240</v>
      </c>
      <c r="K14" s="645" t="s">
        <v>238</v>
      </c>
      <c r="L14" s="921"/>
      <c r="M14" s="800"/>
      <c r="N14" s="920" t="s">
        <v>240</v>
      </c>
      <c r="O14" s="927" t="s">
        <v>238</v>
      </c>
      <c r="P14" s="800"/>
      <c r="Q14" s="47"/>
      <c r="R14" s="13"/>
      <c r="S14" s="13"/>
      <c r="T14" s="222"/>
      <c r="U14" s="47"/>
      <c r="V14" s="291"/>
    </row>
    <row r="15" spans="1:37" ht="25.5" customHeight="1">
      <c r="A15" s="465"/>
      <c r="B15" s="220"/>
      <c r="C15" s="923"/>
      <c r="D15" s="924" t="s">
        <v>241</v>
      </c>
      <c r="E15" s="465"/>
      <c r="F15" s="48"/>
      <c r="G15" s="925" t="s">
        <v>241</v>
      </c>
      <c r="H15" s="926"/>
      <c r="I15" s="800"/>
      <c r="J15" s="465"/>
      <c r="K15" s="925" t="s">
        <v>242</v>
      </c>
      <c r="L15" s="926"/>
      <c r="M15" s="800"/>
      <c r="N15" s="465"/>
      <c r="O15" s="927" t="s">
        <v>243</v>
      </c>
      <c r="P15" s="800"/>
      <c r="Q15" s="47"/>
      <c r="R15" s="13"/>
      <c r="S15" s="13"/>
      <c r="T15" s="222"/>
      <c r="U15" s="47"/>
      <c r="V15" s="291"/>
    </row>
    <row r="16" spans="1:37" ht="15.75" customHeight="1">
      <c r="A16" s="4"/>
      <c r="B16" s="4"/>
      <c r="C16" s="4"/>
      <c r="D16" s="4"/>
      <c r="E16" s="4"/>
      <c r="F16" s="4"/>
      <c r="G16" s="4"/>
      <c r="H16" s="4"/>
      <c r="I16" s="4"/>
      <c r="J16" s="4"/>
      <c r="K16" s="4"/>
      <c r="L16" s="4"/>
      <c r="M16" s="4"/>
      <c r="N16" s="4"/>
      <c r="O16" s="4"/>
      <c r="P16" s="4"/>
      <c r="Q16" s="4"/>
      <c r="R16" s="13"/>
      <c r="S16" s="13"/>
      <c r="T16" s="18"/>
      <c r="U16" s="4"/>
    </row>
    <row r="17" spans="1:21" ht="15.75" customHeight="1">
      <c r="A17" s="4"/>
      <c r="B17" s="4"/>
      <c r="C17" s="4">
        <f>COUNT(#REF!)</f>
        <v>0</v>
      </c>
      <c r="D17" s="4"/>
      <c r="E17" s="4"/>
      <c r="F17" s="4"/>
      <c r="G17" s="4"/>
      <c r="H17" s="4"/>
      <c r="I17" s="4"/>
      <c r="J17" s="4"/>
      <c r="K17" s="4"/>
      <c r="L17" s="4"/>
      <c r="M17" s="4"/>
      <c r="N17" s="4"/>
      <c r="O17" s="4"/>
      <c r="P17" s="4"/>
      <c r="Q17" s="4"/>
      <c r="R17" s="13"/>
      <c r="S17" s="13"/>
      <c r="T17" s="18"/>
      <c r="U17" s="4"/>
    </row>
    <row r="18" spans="1:21" ht="15.75" customHeight="1">
      <c r="A18" s="4"/>
      <c r="B18" s="4"/>
      <c r="C18" s="4"/>
      <c r="D18" s="4"/>
      <c r="E18" s="4"/>
      <c r="F18" s="4"/>
      <c r="G18" s="4"/>
      <c r="H18" s="4"/>
      <c r="I18" s="4"/>
      <c r="J18" s="4"/>
      <c r="K18" s="4"/>
      <c r="L18" s="4"/>
      <c r="M18" s="4"/>
      <c r="N18" s="4"/>
      <c r="O18" s="4"/>
      <c r="P18" s="4"/>
      <c r="Q18" s="4"/>
      <c r="R18" s="13"/>
      <c r="S18" s="13"/>
      <c r="T18" s="18"/>
      <c r="U18" s="4"/>
    </row>
    <row r="19" spans="1:21" ht="15.75" customHeight="1">
      <c r="A19" s="4"/>
      <c r="B19" s="4"/>
      <c r="C19" s="4"/>
      <c r="D19" s="4"/>
      <c r="E19" s="4"/>
      <c r="F19" s="4"/>
      <c r="G19" s="4"/>
      <c r="H19" s="4"/>
      <c r="I19" s="4"/>
      <c r="J19" s="4"/>
      <c r="K19" s="4"/>
      <c r="L19" s="4"/>
      <c r="M19" s="4"/>
      <c r="N19" s="4"/>
      <c r="O19" s="4"/>
      <c r="P19" s="4"/>
      <c r="Q19" s="4"/>
      <c r="R19" s="13"/>
      <c r="S19" s="13"/>
      <c r="T19" s="18"/>
      <c r="U19" s="4"/>
    </row>
    <row r="20" spans="1:21" ht="15.75" customHeight="1">
      <c r="A20" s="4"/>
      <c r="B20" s="4"/>
      <c r="C20" s="4"/>
      <c r="D20" s="4"/>
      <c r="E20" s="4"/>
      <c r="F20" s="4"/>
      <c r="G20" s="4"/>
      <c r="H20" s="4"/>
      <c r="I20" s="4"/>
      <c r="J20" s="4"/>
      <c r="K20" s="4"/>
      <c r="L20" s="4"/>
      <c r="M20" s="4"/>
      <c r="N20" s="4"/>
      <c r="O20" s="4"/>
      <c r="P20" s="4"/>
      <c r="Q20" s="4"/>
      <c r="R20" s="13"/>
      <c r="S20" s="13"/>
      <c r="T20" s="18"/>
      <c r="U20" s="4"/>
    </row>
    <row r="21" spans="1:21" ht="15.75" customHeight="1">
      <c r="A21" s="4"/>
      <c r="B21" s="4"/>
      <c r="C21" s="4"/>
      <c r="D21" s="4"/>
      <c r="E21" s="4"/>
      <c r="F21" s="4"/>
      <c r="G21" s="4"/>
      <c r="H21" s="4"/>
      <c r="I21" s="4"/>
      <c r="J21" s="4"/>
      <c r="K21" s="4"/>
      <c r="L21" s="4"/>
      <c r="M21" s="4"/>
      <c r="N21" s="4"/>
      <c r="O21" s="4"/>
      <c r="P21" s="4"/>
      <c r="Q21" s="4"/>
      <c r="R21" s="13"/>
      <c r="S21" s="13"/>
      <c r="T21" s="18"/>
      <c r="U21" s="4"/>
    </row>
    <row r="22" spans="1:21" ht="15.75" customHeight="1">
      <c r="A22" s="4"/>
      <c r="B22" s="4"/>
      <c r="C22" s="4"/>
      <c r="D22" s="4"/>
      <c r="E22" s="4"/>
      <c r="F22" s="4"/>
      <c r="G22" s="4"/>
      <c r="H22" s="4"/>
      <c r="I22" s="4"/>
      <c r="J22" s="4"/>
      <c r="K22" s="4"/>
      <c r="L22" s="4"/>
      <c r="M22" s="4"/>
      <c r="N22" s="4"/>
      <c r="O22" s="4"/>
      <c r="P22" s="4"/>
      <c r="Q22" s="4"/>
      <c r="R22" s="13"/>
      <c r="S22" s="13"/>
      <c r="T22" s="18"/>
      <c r="U22" s="4"/>
    </row>
    <row r="23" spans="1:21" ht="15.75" customHeight="1">
      <c r="A23" s="4"/>
      <c r="B23" s="4"/>
      <c r="C23" s="4"/>
      <c r="D23" s="4"/>
      <c r="E23" s="4"/>
      <c r="F23" s="4"/>
      <c r="G23" s="4"/>
      <c r="H23" s="4"/>
      <c r="I23" s="4"/>
      <c r="J23" s="4"/>
      <c r="K23" s="4"/>
      <c r="L23" s="4"/>
      <c r="M23" s="4"/>
      <c r="N23" s="4"/>
      <c r="O23" s="4"/>
      <c r="P23" s="4"/>
      <c r="Q23" s="4"/>
      <c r="R23" s="13"/>
      <c r="S23" s="13"/>
      <c r="T23" s="18"/>
      <c r="U23" s="4"/>
    </row>
    <row r="24" spans="1:21" ht="15.75" customHeight="1">
      <c r="A24" s="4"/>
      <c r="B24" s="4"/>
      <c r="C24" s="4"/>
      <c r="D24" s="4"/>
      <c r="E24" s="4"/>
      <c r="F24" s="4"/>
      <c r="G24" s="4"/>
      <c r="H24" s="4"/>
      <c r="I24" s="4"/>
      <c r="J24" s="4"/>
      <c r="K24" s="4"/>
      <c r="L24" s="4"/>
      <c r="M24" s="4"/>
      <c r="N24" s="4"/>
      <c r="O24" s="4"/>
      <c r="P24" s="4"/>
      <c r="Q24" s="4"/>
      <c r="R24" s="13"/>
      <c r="S24" s="13"/>
      <c r="T24" s="18"/>
      <c r="U24" s="4"/>
    </row>
    <row r="25" spans="1:21" ht="15.75" customHeight="1">
      <c r="A25" s="4"/>
      <c r="B25" s="4"/>
      <c r="C25" s="4"/>
      <c r="D25" s="4"/>
      <c r="E25" s="4"/>
      <c r="F25" s="4"/>
      <c r="G25" s="4"/>
      <c r="H25" s="4"/>
      <c r="I25" s="4"/>
      <c r="J25" s="4"/>
      <c r="K25" s="4"/>
      <c r="L25" s="4"/>
      <c r="M25" s="4"/>
      <c r="N25" s="4"/>
      <c r="O25" s="4"/>
      <c r="P25" s="4"/>
      <c r="Q25" s="4"/>
      <c r="R25" s="13"/>
      <c r="S25" s="13"/>
      <c r="T25" s="18"/>
      <c r="U25" s="4"/>
    </row>
    <row r="26" spans="1:21" ht="15.75" customHeight="1">
      <c r="A26" s="4"/>
      <c r="B26" s="4"/>
      <c r="C26" s="4"/>
      <c r="D26" s="4"/>
      <c r="E26" s="4"/>
      <c r="F26" s="4"/>
      <c r="G26" s="4"/>
      <c r="H26" s="4"/>
      <c r="I26" s="4"/>
      <c r="J26" s="4"/>
      <c r="K26" s="4"/>
      <c r="L26" s="4"/>
      <c r="M26" s="4"/>
      <c r="N26" s="4"/>
      <c r="O26" s="4"/>
      <c r="P26" s="4"/>
      <c r="Q26" s="4"/>
      <c r="R26" s="13"/>
      <c r="S26" s="13"/>
      <c r="T26" s="18"/>
      <c r="U26" s="4"/>
    </row>
    <row r="27" spans="1:21" ht="15.75" customHeight="1">
      <c r="A27" s="4"/>
      <c r="B27" s="4"/>
      <c r="C27" s="4"/>
      <c r="D27" s="4"/>
      <c r="E27" s="4"/>
      <c r="F27" s="4" t="s">
        <v>244</v>
      </c>
      <c r="G27" s="4"/>
      <c r="H27" s="4"/>
      <c r="I27" s="4"/>
      <c r="J27" s="4"/>
      <c r="K27" s="4"/>
      <c r="L27" s="4"/>
      <c r="M27" s="4"/>
      <c r="N27" s="4"/>
      <c r="O27" s="4"/>
      <c r="P27" s="4"/>
      <c r="Q27" s="4"/>
      <c r="R27" s="13"/>
      <c r="S27" s="13"/>
      <c r="T27" s="18"/>
      <c r="U27" s="4"/>
    </row>
    <row r="28" spans="1:21" ht="15.75" customHeight="1">
      <c r="A28" s="4"/>
      <c r="B28" s="4"/>
      <c r="C28" s="4"/>
      <c r="D28" s="4"/>
      <c r="E28" s="4"/>
      <c r="F28" s="4"/>
      <c r="G28" s="4"/>
      <c r="H28" s="4"/>
      <c r="I28" s="4"/>
      <c r="J28" s="4"/>
      <c r="K28" s="4"/>
      <c r="L28" s="4"/>
      <c r="M28" s="4"/>
      <c r="N28" s="4"/>
      <c r="O28" s="4"/>
      <c r="P28" s="4"/>
      <c r="Q28" s="4"/>
      <c r="R28" s="13"/>
      <c r="S28" s="13"/>
      <c r="T28" s="18"/>
      <c r="U28" s="4"/>
    </row>
    <row r="29" spans="1:21" ht="15.75" customHeight="1">
      <c r="A29" s="4"/>
      <c r="B29" s="4"/>
      <c r="C29" s="4"/>
      <c r="D29" s="4"/>
      <c r="E29" s="4"/>
      <c r="F29" s="4"/>
      <c r="G29" s="4"/>
      <c r="H29" s="4"/>
      <c r="I29" s="4"/>
      <c r="J29" s="4"/>
      <c r="K29" s="4"/>
      <c r="L29" s="4"/>
      <c r="M29" s="4"/>
      <c r="N29" s="4"/>
      <c r="O29" s="4"/>
      <c r="P29" s="4"/>
      <c r="Q29" s="4"/>
      <c r="R29" s="13"/>
      <c r="S29" s="13"/>
      <c r="T29" s="18"/>
      <c r="U29" s="4"/>
    </row>
    <row r="30" spans="1:21" ht="15.75" customHeight="1">
      <c r="A30" s="4"/>
      <c r="B30" s="4"/>
      <c r="C30" s="4"/>
      <c r="D30" s="4"/>
      <c r="E30" s="4"/>
      <c r="F30" s="4"/>
      <c r="G30" s="4"/>
      <c r="H30" s="4"/>
      <c r="I30" s="4"/>
      <c r="J30" s="4"/>
      <c r="K30" s="4"/>
      <c r="L30" s="4"/>
      <c r="M30" s="4"/>
      <c r="N30" s="4"/>
      <c r="O30" s="4"/>
      <c r="P30" s="4"/>
      <c r="Q30" s="4"/>
      <c r="R30" s="13"/>
      <c r="S30" s="13"/>
      <c r="T30" s="18"/>
      <c r="U30" s="4"/>
    </row>
    <row r="31" spans="1:21" ht="15.75" customHeight="1">
      <c r="A31" s="4"/>
      <c r="B31" s="4"/>
      <c r="C31" s="4"/>
      <c r="D31" s="4"/>
      <c r="E31" s="4"/>
      <c r="F31" s="4"/>
      <c r="G31" s="4"/>
      <c r="H31" s="4"/>
      <c r="I31" s="4"/>
      <c r="J31" s="4"/>
      <c r="K31" s="4"/>
      <c r="L31" s="4"/>
      <c r="M31" s="4"/>
      <c r="N31" s="4"/>
      <c r="O31" s="4"/>
      <c r="P31" s="4"/>
      <c r="Q31" s="4"/>
      <c r="R31" s="13"/>
      <c r="S31" s="13"/>
      <c r="T31" s="18"/>
      <c r="U31" s="4"/>
    </row>
    <row r="32" spans="1:21" ht="15.75" customHeight="1">
      <c r="A32" s="4"/>
      <c r="B32" s="4"/>
      <c r="C32" s="4"/>
      <c r="D32" s="4"/>
      <c r="E32" s="4"/>
      <c r="F32" s="4"/>
      <c r="G32" s="4"/>
      <c r="H32" s="4"/>
      <c r="I32" s="4"/>
      <c r="J32" s="4"/>
      <c r="K32" s="4"/>
      <c r="L32" s="4"/>
      <c r="M32" s="4"/>
      <c r="N32" s="4"/>
      <c r="O32" s="4"/>
      <c r="P32" s="4"/>
      <c r="Q32" s="4"/>
      <c r="R32" s="13"/>
      <c r="S32" s="13"/>
      <c r="T32" s="18"/>
      <c r="U32" s="4"/>
    </row>
    <row r="33" spans="1:21" ht="15.75" customHeight="1">
      <c r="A33" s="4"/>
      <c r="B33" s="4"/>
      <c r="C33" s="4"/>
      <c r="D33" s="4"/>
      <c r="E33" s="4"/>
      <c r="F33" s="4"/>
      <c r="G33" s="4"/>
      <c r="H33" s="4"/>
      <c r="I33" s="4"/>
      <c r="J33" s="4"/>
      <c r="K33" s="4"/>
      <c r="L33" s="4"/>
      <c r="M33" s="4"/>
      <c r="N33" s="4"/>
      <c r="O33" s="4"/>
      <c r="P33" s="4"/>
      <c r="Q33" s="4"/>
      <c r="R33" s="13"/>
      <c r="S33" s="13"/>
      <c r="T33" s="18"/>
      <c r="U33" s="4"/>
    </row>
    <row r="34" spans="1:21" ht="15.75" customHeight="1">
      <c r="A34" s="4"/>
      <c r="B34" s="4"/>
      <c r="C34" s="4"/>
      <c r="D34" s="4"/>
      <c r="E34" s="4"/>
      <c r="F34" s="4"/>
      <c r="G34" s="4"/>
      <c r="H34" s="4"/>
      <c r="I34" s="4"/>
      <c r="J34" s="4"/>
      <c r="K34" s="4"/>
      <c r="L34" s="4"/>
      <c r="M34" s="4"/>
      <c r="N34" s="4"/>
      <c r="O34" s="4"/>
      <c r="P34" s="4"/>
      <c r="Q34" s="4"/>
      <c r="R34" s="13"/>
      <c r="S34" s="13"/>
      <c r="T34" s="18"/>
      <c r="U34" s="4"/>
    </row>
    <row r="35" spans="1:21" ht="15.75" customHeight="1">
      <c r="A35" s="4"/>
      <c r="B35" s="4"/>
      <c r="C35" s="4"/>
      <c r="D35" s="4"/>
      <c r="E35" s="4"/>
      <c r="F35" s="4"/>
      <c r="G35" s="4"/>
      <c r="H35" s="4"/>
      <c r="I35" s="4"/>
      <c r="J35" s="4"/>
      <c r="K35" s="4"/>
      <c r="L35" s="4"/>
      <c r="M35" s="4"/>
      <c r="N35" s="4"/>
      <c r="O35" s="4"/>
      <c r="P35" s="4"/>
      <c r="Q35" s="4"/>
      <c r="R35" s="13"/>
      <c r="S35" s="13"/>
      <c r="T35" s="18"/>
      <c r="U35" s="4"/>
    </row>
    <row r="36" spans="1:21" ht="15.75" customHeight="1">
      <c r="A36" s="4"/>
      <c r="B36" s="4"/>
      <c r="C36" s="4"/>
      <c r="D36" s="4"/>
      <c r="E36" s="4"/>
      <c r="F36" s="4"/>
      <c r="G36" s="4"/>
      <c r="H36" s="4"/>
      <c r="I36" s="4"/>
      <c r="J36" s="4"/>
      <c r="K36" s="4"/>
      <c r="L36" s="4"/>
      <c r="M36" s="4"/>
      <c r="N36" s="4"/>
      <c r="O36" s="4"/>
      <c r="P36" s="4"/>
      <c r="Q36" s="4"/>
      <c r="R36" s="13"/>
      <c r="S36" s="13"/>
      <c r="T36" s="18"/>
      <c r="U36" s="4"/>
    </row>
    <row r="37" spans="1:21" ht="15.75" customHeight="1">
      <c r="A37" s="4"/>
      <c r="B37" s="4"/>
      <c r="C37" s="4"/>
      <c r="D37" s="4"/>
      <c r="E37" s="4"/>
      <c r="F37" s="4"/>
      <c r="G37" s="4"/>
      <c r="H37" s="4"/>
      <c r="I37" s="4"/>
      <c r="J37" s="4"/>
      <c r="K37" s="4"/>
      <c r="L37" s="4"/>
      <c r="M37" s="4"/>
      <c r="N37" s="4"/>
      <c r="O37" s="4"/>
      <c r="P37" s="4"/>
      <c r="Q37" s="4"/>
      <c r="R37" s="13"/>
      <c r="S37" s="13"/>
      <c r="T37" s="18"/>
      <c r="U37" s="4"/>
    </row>
    <row r="38" spans="1:21" ht="15.75" customHeight="1">
      <c r="A38" s="4"/>
      <c r="B38" s="4"/>
      <c r="C38" s="4"/>
      <c r="D38" s="4"/>
      <c r="E38" s="4"/>
      <c r="F38" s="4"/>
      <c r="G38" s="4"/>
      <c r="H38" s="4"/>
      <c r="I38" s="4"/>
      <c r="J38" s="4"/>
      <c r="K38" s="4"/>
      <c r="L38" s="4"/>
      <c r="M38" s="4"/>
      <c r="N38" s="4"/>
      <c r="O38" s="4"/>
      <c r="P38" s="4"/>
      <c r="Q38" s="4"/>
      <c r="R38" s="13"/>
      <c r="S38" s="13"/>
      <c r="T38" s="18"/>
      <c r="U38" s="4"/>
    </row>
    <row r="39" spans="1:21" ht="15.75" customHeight="1">
      <c r="A39" s="4"/>
      <c r="B39" s="4"/>
      <c r="C39" s="4"/>
      <c r="D39" s="4"/>
      <c r="E39" s="4"/>
      <c r="F39" s="4"/>
      <c r="G39" s="4"/>
      <c r="H39" s="4"/>
      <c r="I39" s="4"/>
      <c r="J39" s="4"/>
      <c r="K39" s="4"/>
      <c r="L39" s="4"/>
      <c r="M39" s="4"/>
      <c r="N39" s="4"/>
      <c r="O39" s="4"/>
      <c r="P39" s="4"/>
      <c r="Q39" s="4"/>
      <c r="R39" s="13"/>
      <c r="S39" s="13"/>
      <c r="T39" s="18"/>
      <c r="U39" s="4"/>
    </row>
    <row r="40" spans="1:21" ht="15.75" customHeight="1">
      <c r="A40" s="4"/>
      <c r="B40" s="4"/>
      <c r="C40" s="4"/>
      <c r="D40" s="4"/>
      <c r="E40" s="4"/>
      <c r="F40" s="4"/>
      <c r="G40" s="4"/>
      <c r="H40" s="4"/>
      <c r="I40" s="4"/>
      <c r="J40" s="4"/>
      <c r="K40" s="4"/>
      <c r="L40" s="4"/>
      <c r="M40" s="4"/>
      <c r="N40" s="4"/>
      <c r="O40" s="4"/>
      <c r="P40" s="4"/>
      <c r="Q40" s="4"/>
      <c r="R40" s="13"/>
      <c r="S40" s="13"/>
      <c r="T40" s="18"/>
      <c r="U40" s="4"/>
    </row>
    <row r="41" spans="1:21" ht="15.75" customHeight="1">
      <c r="A41" s="4"/>
      <c r="B41" s="4"/>
      <c r="C41" s="4"/>
      <c r="D41" s="4"/>
      <c r="E41" s="4"/>
      <c r="F41" s="4"/>
      <c r="G41" s="4"/>
      <c r="H41" s="4"/>
      <c r="I41" s="4"/>
      <c r="J41" s="4"/>
      <c r="K41" s="4"/>
      <c r="L41" s="4"/>
      <c r="M41" s="4"/>
      <c r="N41" s="4"/>
      <c r="O41" s="4"/>
      <c r="P41" s="4"/>
      <c r="Q41" s="4"/>
      <c r="R41" s="13"/>
      <c r="S41" s="13"/>
      <c r="T41" s="18"/>
      <c r="U41" s="4"/>
    </row>
    <row r="42" spans="1:21" ht="15.75" customHeight="1">
      <c r="A42" s="4"/>
      <c r="B42" s="4"/>
      <c r="C42" s="4"/>
      <c r="D42" s="4"/>
      <c r="E42" s="4"/>
      <c r="F42" s="4"/>
      <c r="G42" s="4"/>
      <c r="H42" s="4"/>
      <c r="I42" s="4"/>
      <c r="J42" s="4"/>
      <c r="K42" s="4"/>
      <c r="L42" s="4"/>
      <c r="M42" s="4"/>
      <c r="N42" s="4"/>
      <c r="O42" s="4"/>
      <c r="P42" s="4"/>
      <c r="Q42" s="4"/>
      <c r="R42" s="13"/>
      <c r="S42" s="13"/>
      <c r="T42" s="18"/>
      <c r="U42" s="4"/>
    </row>
    <row r="43" spans="1:21" ht="15.75" customHeight="1">
      <c r="A43" s="4"/>
      <c r="B43" s="4"/>
      <c r="C43" s="4"/>
      <c r="D43" s="4"/>
      <c r="E43" s="4"/>
      <c r="F43" s="4"/>
      <c r="G43" s="4"/>
      <c r="H43" s="4"/>
      <c r="I43" s="4"/>
      <c r="J43" s="4"/>
      <c r="K43" s="4"/>
      <c r="L43" s="4"/>
      <c r="M43" s="4"/>
      <c r="N43" s="4"/>
      <c r="O43" s="4"/>
      <c r="P43" s="4"/>
      <c r="Q43" s="4"/>
      <c r="R43" s="13"/>
      <c r="S43" s="13"/>
      <c r="T43" s="18"/>
      <c r="U43" s="4"/>
    </row>
    <row r="44" spans="1:21" ht="15.75" customHeight="1">
      <c r="A44" s="4"/>
      <c r="B44" s="4"/>
      <c r="C44" s="4"/>
      <c r="D44" s="4"/>
      <c r="E44" s="4"/>
      <c r="F44" s="4"/>
      <c r="G44" s="4"/>
      <c r="H44" s="4"/>
      <c r="I44" s="4"/>
      <c r="J44" s="4"/>
      <c r="K44" s="4"/>
      <c r="L44" s="4"/>
      <c r="M44" s="4"/>
      <c r="N44" s="4"/>
      <c r="O44" s="4"/>
      <c r="P44" s="4"/>
      <c r="Q44" s="4"/>
      <c r="R44" s="13"/>
      <c r="S44" s="13"/>
      <c r="T44" s="18"/>
      <c r="U44" s="4"/>
    </row>
    <row r="45" spans="1:21" ht="15.75" customHeight="1">
      <c r="A45" s="4"/>
      <c r="B45" s="4"/>
      <c r="C45" s="4"/>
      <c r="D45" s="4"/>
      <c r="E45" s="4"/>
      <c r="F45" s="4"/>
      <c r="G45" s="4"/>
      <c r="H45" s="4"/>
      <c r="I45" s="4"/>
      <c r="J45" s="4"/>
      <c r="K45" s="4"/>
      <c r="L45" s="4"/>
      <c r="M45" s="4"/>
      <c r="N45" s="4"/>
      <c r="O45" s="4"/>
      <c r="P45" s="4"/>
      <c r="Q45" s="4"/>
      <c r="R45" s="13"/>
      <c r="S45" s="13"/>
      <c r="T45" s="18"/>
      <c r="U45" s="4"/>
    </row>
    <row r="46" spans="1:21" ht="15.75" customHeight="1">
      <c r="A46" s="4"/>
      <c r="B46" s="4"/>
      <c r="C46" s="4"/>
      <c r="D46" s="4"/>
      <c r="E46" s="4"/>
      <c r="F46" s="4"/>
      <c r="G46" s="4"/>
      <c r="H46" s="4"/>
      <c r="I46" s="4"/>
      <c r="J46" s="4"/>
      <c r="K46" s="4"/>
      <c r="L46" s="4"/>
      <c r="M46" s="4"/>
      <c r="N46" s="4"/>
      <c r="O46" s="4"/>
      <c r="P46" s="4"/>
      <c r="Q46" s="4"/>
      <c r="R46" s="13"/>
      <c r="S46" s="13"/>
      <c r="T46" s="18"/>
      <c r="U46" s="4"/>
    </row>
    <row r="47" spans="1:21" ht="15.75" customHeight="1">
      <c r="A47" s="4"/>
      <c r="B47" s="4"/>
      <c r="C47" s="4"/>
      <c r="D47" s="4"/>
      <c r="E47" s="4"/>
      <c r="F47" s="4"/>
      <c r="G47" s="4"/>
      <c r="H47" s="4"/>
      <c r="I47" s="4"/>
      <c r="J47" s="4"/>
      <c r="K47" s="4"/>
      <c r="L47" s="4"/>
      <c r="M47" s="4"/>
      <c r="N47" s="4"/>
      <c r="O47" s="4"/>
      <c r="P47" s="4"/>
      <c r="Q47" s="4"/>
      <c r="R47" s="13"/>
      <c r="S47" s="13"/>
      <c r="T47" s="18"/>
      <c r="U47" s="4"/>
    </row>
    <row r="48" spans="1:21" ht="15.75" customHeight="1">
      <c r="A48" s="4"/>
      <c r="B48" s="4"/>
      <c r="C48" s="4"/>
      <c r="D48" s="4"/>
      <c r="E48" s="4"/>
      <c r="F48" s="4"/>
      <c r="G48" s="4"/>
      <c r="H48" s="4"/>
      <c r="I48" s="4"/>
      <c r="J48" s="4"/>
      <c r="K48" s="4"/>
      <c r="L48" s="4"/>
      <c r="M48" s="4"/>
      <c r="N48" s="4"/>
      <c r="O48" s="4"/>
      <c r="P48" s="4"/>
      <c r="Q48" s="4"/>
      <c r="R48" s="13"/>
      <c r="S48" s="13"/>
      <c r="T48" s="18"/>
      <c r="U48" s="4"/>
    </row>
    <row r="49" spans="1:21" ht="15.75" customHeight="1">
      <c r="A49" s="4"/>
      <c r="B49" s="4"/>
      <c r="C49" s="4"/>
      <c r="D49" s="4"/>
      <c r="E49" s="4"/>
      <c r="F49" s="4"/>
      <c r="G49" s="4"/>
      <c r="H49" s="4"/>
      <c r="I49" s="4"/>
      <c r="J49" s="4"/>
      <c r="K49" s="4"/>
      <c r="L49" s="4"/>
      <c r="M49" s="4"/>
      <c r="N49" s="4"/>
      <c r="O49" s="4"/>
      <c r="P49" s="4"/>
      <c r="Q49" s="4"/>
      <c r="R49" s="13"/>
      <c r="S49" s="13"/>
      <c r="T49" s="18"/>
      <c r="U49" s="4"/>
    </row>
    <row r="50" spans="1:21" ht="15.75" customHeight="1">
      <c r="A50" s="4"/>
      <c r="B50" s="4"/>
      <c r="C50" s="4"/>
      <c r="D50" s="4"/>
      <c r="E50" s="4"/>
      <c r="F50" s="4"/>
      <c r="G50" s="4"/>
      <c r="H50" s="4"/>
      <c r="I50" s="4"/>
      <c r="J50" s="4"/>
      <c r="K50" s="4"/>
      <c r="L50" s="4"/>
      <c r="M50" s="4"/>
      <c r="N50" s="4"/>
      <c r="O50" s="4"/>
      <c r="P50" s="4"/>
      <c r="Q50" s="4"/>
      <c r="R50" s="13"/>
      <c r="S50" s="13"/>
      <c r="T50" s="18"/>
      <c r="U50" s="4"/>
    </row>
    <row r="51" spans="1:21" ht="15.75" customHeight="1">
      <c r="A51" s="4"/>
      <c r="B51" s="4"/>
      <c r="C51" s="4"/>
      <c r="D51" s="4"/>
      <c r="E51" s="4"/>
      <c r="F51" s="4"/>
      <c r="G51" s="4"/>
      <c r="H51" s="4"/>
      <c r="I51" s="4"/>
      <c r="J51" s="4"/>
      <c r="K51" s="4"/>
      <c r="L51" s="4"/>
      <c r="M51" s="4"/>
      <c r="N51" s="4"/>
      <c r="O51" s="4"/>
      <c r="P51" s="4"/>
      <c r="Q51" s="4"/>
      <c r="R51" s="13"/>
      <c r="S51" s="13"/>
      <c r="T51" s="18"/>
      <c r="U51" s="4"/>
    </row>
    <row r="52" spans="1:21" ht="15.75" customHeight="1">
      <c r="A52" s="4"/>
      <c r="B52" s="4"/>
      <c r="C52" s="4"/>
      <c r="D52" s="4"/>
      <c r="E52" s="4"/>
      <c r="F52" s="4"/>
      <c r="G52" s="4"/>
      <c r="H52" s="4"/>
      <c r="I52" s="4"/>
      <c r="J52" s="4"/>
      <c r="K52" s="4"/>
      <c r="L52" s="4"/>
      <c r="M52" s="4"/>
      <c r="N52" s="4"/>
      <c r="O52" s="4"/>
      <c r="P52" s="4"/>
      <c r="Q52" s="4"/>
      <c r="R52" s="13"/>
      <c r="S52" s="13"/>
      <c r="T52" s="18"/>
      <c r="U52" s="4"/>
    </row>
    <row r="53" spans="1:21" ht="15.75" customHeight="1">
      <c r="A53" s="4"/>
      <c r="B53" s="4"/>
      <c r="C53" s="4"/>
      <c r="D53" s="4"/>
      <c r="E53" s="4"/>
      <c r="F53" s="4"/>
      <c r="G53" s="4"/>
      <c r="H53" s="4"/>
      <c r="I53" s="4"/>
      <c r="J53" s="4"/>
      <c r="K53" s="4"/>
      <c r="L53" s="4"/>
      <c r="M53" s="4"/>
      <c r="N53" s="4"/>
      <c r="O53" s="4"/>
      <c r="P53" s="4"/>
      <c r="Q53" s="4"/>
      <c r="R53" s="13"/>
      <c r="S53" s="13"/>
      <c r="T53" s="18"/>
      <c r="U53" s="4"/>
    </row>
    <row r="54" spans="1:21" ht="15.75" customHeight="1">
      <c r="A54" s="4"/>
      <c r="B54" s="4"/>
      <c r="C54" s="4"/>
      <c r="D54" s="4"/>
      <c r="E54" s="4"/>
      <c r="F54" s="4"/>
      <c r="G54" s="4"/>
      <c r="H54" s="4"/>
      <c r="I54" s="4"/>
      <c r="J54" s="4"/>
      <c r="K54" s="4"/>
      <c r="L54" s="4"/>
      <c r="M54" s="4"/>
      <c r="N54" s="4"/>
      <c r="O54" s="4"/>
      <c r="P54" s="4"/>
      <c r="Q54" s="4"/>
      <c r="R54" s="13"/>
      <c r="S54" s="13"/>
      <c r="T54" s="18"/>
      <c r="U54" s="4"/>
    </row>
    <row r="55" spans="1:21" ht="15.75" customHeight="1">
      <c r="A55" s="4"/>
      <c r="B55" s="4"/>
      <c r="C55" s="4"/>
      <c r="D55" s="4"/>
      <c r="E55" s="4"/>
      <c r="F55" s="4"/>
      <c r="G55" s="4"/>
      <c r="H55" s="4"/>
      <c r="I55" s="4"/>
      <c r="J55" s="4"/>
      <c r="K55" s="4"/>
      <c r="L55" s="4"/>
      <c r="M55" s="4"/>
      <c r="N55" s="4"/>
      <c r="O55" s="4"/>
      <c r="P55" s="4"/>
      <c r="Q55" s="4"/>
      <c r="R55" s="13"/>
      <c r="S55" s="13"/>
      <c r="T55" s="18"/>
      <c r="U55" s="4"/>
    </row>
    <row r="56" spans="1:21" ht="15.75" customHeight="1">
      <c r="A56" s="4"/>
      <c r="B56" s="4"/>
      <c r="C56" s="4"/>
      <c r="D56" s="4"/>
      <c r="E56" s="4"/>
      <c r="F56" s="4"/>
      <c r="G56" s="4"/>
      <c r="H56" s="4"/>
      <c r="I56" s="4"/>
      <c r="J56" s="4"/>
      <c r="K56" s="4"/>
      <c r="L56" s="4"/>
      <c r="M56" s="4"/>
      <c r="N56" s="4"/>
      <c r="O56" s="4"/>
      <c r="P56" s="4"/>
      <c r="Q56" s="4"/>
      <c r="R56" s="13"/>
      <c r="S56" s="13"/>
      <c r="T56" s="18"/>
      <c r="U56" s="4"/>
    </row>
    <row r="57" spans="1:21" ht="15.75" customHeight="1">
      <c r="A57" s="4"/>
      <c r="B57" s="4"/>
      <c r="C57" s="4"/>
      <c r="D57" s="4"/>
      <c r="E57" s="4"/>
      <c r="F57" s="4"/>
      <c r="G57" s="4"/>
      <c r="H57" s="4"/>
      <c r="I57" s="4"/>
      <c r="J57" s="4"/>
      <c r="K57" s="4"/>
      <c r="L57" s="4"/>
      <c r="M57" s="4"/>
      <c r="N57" s="4"/>
      <c r="O57" s="4"/>
      <c r="P57" s="4"/>
      <c r="Q57" s="4"/>
      <c r="R57" s="13"/>
      <c r="S57" s="13"/>
      <c r="T57" s="18"/>
      <c r="U57" s="4"/>
    </row>
    <row r="58" spans="1:21" ht="15.75" customHeight="1">
      <c r="A58" s="4"/>
      <c r="B58" s="4"/>
      <c r="C58" s="4"/>
      <c r="D58" s="4"/>
      <c r="E58" s="4"/>
      <c r="F58" s="4"/>
      <c r="G58" s="4"/>
      <c r="H58" s="4"/>
      <c r="I58" s="4"/>
      <c r="J58" s="4"/>
      <c r="K58" s="4"/>
      <c r="L58" s="4"/>
      <c r="M58" s="4"/>
      <c r="N58" s="4"/>
      <c r="O58" s="4"/>
      <c r="P58" s="4"/>
      <c r="Q58" s="4"/>
      <c r="R58" s="13"/>
      <c r="S58" s="13"/>
      <c r="T58" s="18"/>
      <c r="U58" s="4"/>
    </row>
    <row r="59" spans="1:21" ht="15.75" customHeight="1">
      <c r="A59" s="4"/>
      <c r="B59" s="4"/>
      <c r="C59" s="4"/>
      <c r="D59" s="4"/>
      <c r="E59" s="4"/>
      <c r="F59" s="4"/>
      <c r="G59" s="4"/>
      <c r="H59" s="4"/>
      <c r="I59" s="4"/>
      <c r="J59" s="4"/>
      <c r="K59" s="4"/>
      <c r="L59" s="4"/>
      <c r="M59" s="4"/>
      <c r="N59" s="4"/>
      <c r="O59" s="4"/>
      <c r="P59" s="4"/>
      <c r="Q59" s="4"/>
      <c r="R59" s="13"/>
      <c r="S59" s="13"/>
      <c r="T59" s="18"/>
      <c r="U59" s="4"/>
    </row>
    <row r="60" spans="1:21" ht="15.75" customHeight="1">
      <c r="A60" s="4"/>
      <c r="B60" s="4"/>
      <c r="C60" s="4"/>
      <c r="D60" s="4"/>
      <c r="E60" s="4"/>
      <c r="F60" s="4"/>
      <c r="G60" s="4"/>
      <c r="H60" s="4"/>
      <c r="I60" s="4"/>
      <c r="J60" s="4"/>
      <c r="K60" s="4"/>
      <c r="L60" s="4"/>
      <c r="M60" s="4"/>
      <c r="N60" s="4"/>
      <c r="O60" s="4"/>
      <c r="P60" s="4"/>
      <c r="Q60" s="4"/>
      <c r="R60" s="13"/>
      <c r="S60" s="13"/>
      <c r="T60" s="18"/>
      <c r="U60" s="4"/>
    </row>
    <row r="61" spans="1:21" ht="15.75" customHeight="1">
      <c r="A61" s="4"/>
      <c r="B61" s="4"/>
      <c r="C61" s="4"/>
      <c r="D61" s="4"/>
      <c r="E61" s="4"/>
      <c r="F61" s="4"/>
      <c r="G61" s="4"/>
      <c r="H61" s="4"/>
      <c r="I61" s="4"/>
      <c r="J61" s="4"/>
      <c r="K61" s="4"/>
      <c r="L61" s="4"/>
      <c r="M61" s="4"/>
      <c r="N61" s="4"/>
      <c r="O61" s="4"/>
      <c r="P61" s="4"/>
      <c r="Q61" s="4"/>
      <c r="R61" s="13"/>
      <c r="S61" s="13"/>
      <c r="T61" s="18"/>
      <c r="U61" s="4"/>
    </row>
    <row r="62" spans="1:21" ht="15.75" customHeight="1">
      <c r="A62" s="4"/>
      <c r="B62" s="4"/>
      <c r="C62" s="4"/>
      <c r="D62" s="4"/>
      <c r="E62" s="4"/>
      <c r="F62" s="4"/>
      <c r="G62" s="4"/>
      <c r="H62" s="4"/>
      <c r="I62" s="4"/>
      <c r="J62" s="4"/>
      <c r="K62" s="4"/>
      <c r="L62" s="4"/>
      <c r="M62" s="4"/>
      <c r="N62" s="4"/>
      <c r="O62" s="4"/>
      <c r="P62" s="4"/>
      <c r="Q62" s="4"/>
      <c r="R62" s="13"/>
      <c r="S62" s="13"/>
      <c r="T62" s="18"/>
      <c r="U62" s="4"/>
    </row>
    <row r="63" spans="1:21" ht="15.75" customHeight="1">
      <c r="A63" s="4"/>
      <c r="B63" s="4"/>
      <c r="C63" s="4"/>
      <c r="D63" s="4"/>
      <c r="E63" s="4"/>
      <c r="F63" s="4"/>
      <c r="G63" s="4"/>
      <c r="H63" s="4"/>
      <c r="I63" s="4"/>
      <c r="J63" s="4"/>
      <c r="K63" s="4"/>
      <c r="L63" s="4"/>
      <c r="M63" s="4"/>
      <c r="N63" s="4"/>
      <c r="O63" s="4"/>
      <c r="P63" s="4"/>
      <c r="Q63" s="4"/>
      <c r="R63" s="13"/>
      <c r="S63" s="13"/>
      <c r="T63" s="18"/>
      <c r="U63" s="4"/>
    </row>
    <row r="64" spans="1:21" ht="15.75" customHeight="1">
      <c r="A64" s="4"/>
      <c r="B64" s="4"/>
      <c r="C64" s="4"/>
      <c r="D64" s="4"/>
      <c r="E64" s="4"/>
      <c r="F64" s="4"/>
      <c r="G64" s="4"/>
      <c r="H64" s="4"/>
      <c r="I64" s="4"/>
      <c r="J64" s="4"/>
      <c r="K64" s="4"/>
      <c r="L64" s="4"/>
      <c r="M64" s="4"/>
      <c r="N64" s="4"/>
      <c r="O64" s="4"/>
      <c r="P64" s="4"/>
      <c r="Q64" s="4"/>
      <c r="R64" s="13"/>
      <c r="S64" s="13"/>
      <c r="T64" s="18"/>
      <c r="U64" s="4"/>
    </row>
    <row r="65" spans="1:21" ht="15.75" customHeight="1">
      <c r="A65" s="4"/>
      <c r="B65" s="4"/>
      <c r="C65" s="4"/>
      <c r="D65" s="4"/>
      <c r="E65" s="4"/>
      <c r="F65" s="4"/>
      <c r="G65" s="4"/>
      <c r="H65" s="4"/>
      <c r="I65" s="4"/>
      <c r="J65" s="4"/>
      <c r="K65" s="4"/>
      <c r="L65" s="4"/>
      <c r="M65" s="4"/>
      <c r="N65" s="4"/>
      <c r="O65" s="4"/>
      <c r="P65" s="4"/>
      <c r="Q65" s="4"/>
      <c r="R65" s="13"/>
      <c r="S65" s="13"/>
      <c r="T65" s="18"/>
      <c r="U65" s="4"/>
    </row>
    <row r="66" spans="1:21" ht="15.75" customHeight="1">
      <c r="A66" s="4"/>
      <c r="B66" s="4"/>
      <c r="C66" s="4"/>
      <c r="D66" s="4"/>
      <c r="E66" s="4"/>
      <c r="F66" s="4"/>
      <c r="G66" s="4"/>
      <c r="H66" s="4"/>
      <c r="I66" s="4"/>
      <c r="J66" s="4"/>
      <c r="K66" s="4"/>
      <c r="L66" s="4"/>
      <c r="M66" s="4"/>
      <c r="N66" s="4"/>
      <c r="O66" s="4"/>
      <c r="P66" s="4"/>
      <c r="Q66" s="4"/>
      <c r="R66" s="13"/>
      <c r="S66" s="13"/>
      <c r="T66" s="18"/>
      <c r="U66" s="4"/>
    </row>
    <row r="67" spans="1:21" ht="15.75" customHeight="1">
      <c r="A67" s="4"/>
      <c r="B67" s="4"/>
      <c r="C67" s="4"/>
      <c r="D67" s="4"/>
      <c r="E67" s="4"/>
      <c r="F67" s="4"/>
      <c r="G67" s="4"/>
      <c r="H67" s="4"/>
      <c r="I67" s="4"/>
      <c r="J67" s="4"/>
      <c r="K67" s="4"/>
      <c r="L67" s="4"/>
      <c r="M67" s="4"/>
      <c r="N67" s="4"/>
      <c r="O67" s="4"/>
      <c r="P67" s="4"/>
      <c r="Q67" s="4"/>
      <c r="R67" s="13"/>
      <c r="S67" s="13"/>
      <c r="T67" s="18"/>
      <c r="U67" s="4"/>
    </row>
    <row r="68" spans="1:21" ht="15.75" customHeight="1">
      <c r="A68" s="4"/>
      <c r="B68" s="4"/>
      <c r="C68" s="4"/>
      <c r="D68" s="4"/>
      <c r="E68" s="4"/>
      <c r="F68" s="4"/>
      <c r="G68" s="4"/>
      <c r="H68" s="4"/>
      <c r="I68" s="4"/>
      <c r="J68" s="4"/>
      <c r="K68" s="4"/>
      <c r="L68" s="4"/>
      <c r="M68" s="4"/>
      <c r="N68" s="4"/>
      <c r="O68" s="4"/>
      <c r="P68" s="4"/>
      <c r="Q68" s="4"/>
      <c r="R68" s="13"/>
      <c r="S68" s="13"/>
      <c r="T68" s="18"/>
      <c r="U68" s="4"/>
    </row>
    <row r="69" spans="1:21" ht="15.75" customHeight="1">
      <c r="A69" s="4"/>
      <c r="B69" s="4"/>
      <c r="C69" s="4"/>
      <c r="D69" s="4"/>
      <c r="E69" s="4"/>
      <c r="F69" s="4"/>
      <c r="G69" s="4"/>
      <c r="H69" s="4"/>
      <c r="I69" s="4"/>
      <c r="J69" s="4"/>
      <c r="K69" s="4"/>
      <c r="L69" s="4"/>
      <c r="M69" s="4"/>
      <c r="N69" s="4"/>
      <c r="O69" s="4"/>
      <c r="P69" s="4"/>
      <c r="Q69" s="4"/>
      <c r="R69" s="13"/>
      <c r="S69" s="13"/>
      <c r="T69" s="18"/>
      <c r="U69" s="4"/>
    </row>
    <row r="70" spans="1:21" ht="15.75" customHeight="1">
      <c r="A70" s="4"/>
      <c r="B70" s="4"/>
      <c r="C70" s="4"/>
      <c r="D70" s="4"/>
      <c r="E70" s="4"/>
      <c r="F70" s="4"/>
      <c r="G70" s="4"/>
      <c r="H70" s="4"/>
      <c r="I70" s="4"/>
      <c r="J70" s="4"/>
      <c r="K70" s="4"/>
      <c r="L70" s="4"/>
      <c r="M70" s="4"/>
      <c r="N70" s="4"/>
      <c r="O70" s="4"/>
      <c r="P70" s="4"/>
      <c r="Q70" s="4"/>
      <c r="R70" s="13"/>
      <c r="S70" s="13"/>
      <c r="T70" s="18"/>
      <c r="U70" s="4"/>
    </row>
    <row r="71" spans="1:21" ht="15.75" customHeight="1">
      <c r="A71" s="4"/>
      <c r="B71" s="4"/>
      <c r="C71" s="4"/>
      <c r="D71" s="4"/>
      <c r="E71" s="4"/>
      <c r="F71" s="4"/>
      <c r="G71" s="4"/>
      <c r="H71" s="4"/>
      <c r="I71" s="4"/>
      <c r="J71" s="4"/>
      <c r="K71" s="4"/>
      <c r="L71" s="4"/>
      <c r="M71" s="4"/>
      <c r="N71" s="4"/>
      <c r="O71" s="4"/>
      <c r="P71" s="4"/>
      <c r="Q71" s="4"/>
      <c r="R71" s="13"/>
      <c r="S71" s="13"/>
      <c r="T71" s="18"/>
      <c r="U71" s="4"/>
    </row>
    <row r="72" spans="1:21" ht="15.75" customHeight="1">
      <c r="A72" s="4"/>
      <c r="B72" s="4"/>
      <c r="C72" s="4"/>
      <c r="D72" s="4"/>
      <c r="E72" s="4"/>
      <c r="F72" s="4"/>
      <c r="G72" s="4"/>
      <c r="H72" s="4"/>
      <c r="I72" s="4"/>
      <c r="J72" s="4"/>
      <c r="K72" s="4"/>
      <c r="L72" s="4"/>
      <c r="M72" s="4"/>
      <c r="N72" s="4"/>
      <c r="O72" s="4"/>
      <c r="P72" s="4"/>
      <c r="Q72" s="4"/>
      <c r="R72" s="13"/>
      <c r="S72" s="13"/>
      <c r="T72" s="18"/>
      <c r="U72" s="4"/>
    </row>
    <row r="73" spans="1:21" ht="15.75" customHeight="1">
      <c r="A73" s="4"/>
      <c r="B73" s="4"/>
      <c r="C73" s="4"/>
      <c r="D73" s="4"/>
      <c r="E73" s="4"/>
      <c r="F73" s="4"/>
      <c r="G73" s="4"/>
      <c r="H73" s="4"/>
      <c r="I73" s="4"/>
      <c r="J73" s="4"/>
      <c r="K73" s="4"/>
      <c r="L73" s="4"/>
      <c r="M73" s="4"/>
      <c r="N73" s="4"/>
      <c r="O73" s="4"/>
      <c r="P73" s="4"/>
      <c r="Q73" s="4"/>
      <c r="R73" s="13"/>
      <c r="S73" s="13"/>
      <c r="T73" s="18"/>
      <c r="U73" s="4"/>
    </row>
    <row r="74" spans="1:21" ht="15.75" customHeight="1">
      <c r="A74" s="4"/>
      <c r="B74" s="4"/>
      <c r="C74" s="4"/>
      <c r="D74" s="4"/>
      <c r="E74" s="4"/>
      <c r="F74" s="4"/>
      <c r="G74" s="4"/>
      <c r="H74" s="4"/>
      <c r="I74" s="4"/>
      <c r="J74" s="4"/>
      <c r="K74" s="4"/>
      <c r="L74" s="4"/>
      <c r="M74" s="4"/>
      <c r="N74" s="4"/>
      <c r="O74" s="4"/>
      <c r="P74" s="4"/>
      <c r="Q74" s="4"/>
      <c r="R74" s="13"/>
      <c r="S74" s="13"/>
      <c r="T74" s="18"/>
      <c r="U74" s="4"/>
    </row>
    <row r="75" spans="1:21" ht="15.75" customHeight="1">
      <c r="A75" s="4"/>
      <c r="B75" s="4"/>
      <c r="C75" s="4"/>
      <c r="D75" s="4"/>
      <c r="E75" s="4"/>
      <c r="F75" s="4"/>
      <c r="G75" s="4"/>
      <c r="H75" s="4"/>
      <c r="I75" s="4"/>
      <c r="J75" s="4"/>
      <c r="K75" s="4"/>
      <c r="L75" s="4"/>
      <c r="M75" s="4"/>
      <c r="N75" s="4"/>
      <c r="O75" s="4"/>
      <c r="P75" s="4"/>
      <c r="Q75" s="4"/>
      <c r="R75" s="13"/>
      <c r="S75" s="13"/>
      <c r="T75" s="18"/>
      <c r="U75" s="4"/>
    </row>
    <row r="76" spans="1:21" ht="15.75" customHeight="1">
      <c r="A76" s="4"/>
      <c r="B76" s="4"/>
      <c r="C76" s="4"/>
      <c r="D76" s="4"/>
      <c r="E76" s="4"/>
      <c r="F76" s="4"/>
      <c r="G76" s="4"/>
      <c r="H76" s="4"/>
      <c r="I76" s="4"/>
      <c r="J76" s="4"/>
      <c r="K76" s="4"/>
      <c r="L76" s="4"/>
      <c r="M76" s="4"/>
      <c r="N76" s="4"/>
      <c r="O76" s="4"/>
      <c r="P76" s="4"/>
      <c r="Q76" s="4"/>
      <c r="R76" s="13"/>
      <c r="S76" s="13"/>
      <c r="T76" s="18"/>
      <c r="U76" s="4"/>
    </row>
    <row r="77" spans="1:21" ht="15.75" customHeight="1">
      <c r="A77" s="4"/>
      <c r="B77" s="4"/>
      <c r="C77" s="4"/>
      <c r="D77" s="4"/>
      <c r="E77" s="4"/>
      <c r="F77" s="4"/>
      <c r="G77" s="4"/>
      <c r="H77" s="4"/>
      <c r="I77" s="4"/>
      <c r="J77" s="4"/>
      <c r="K77" s="4"/>
      <c r="L77" s="4"/>
      <c r="M77" s="4"/>
      <c r="N77" s="4"/>
      <c r="O77" s="4"/>
      <c r="P77" s="4"/>
      <c r="Q77" s="4"/>
      <c r="R77" s="13"/>
      <c r="S77" s="13"/>
      <c r="T77" s="18"/>
      <c r="U77" s="4"/>
    </row>
    <row r="78" spans="1:21" ht="15.75" customHeight="1">
      <c r="A78" s="4"/>
      <c r="B78" s="4"/>
      <c r="C78" s="4"/>
      <c r="D78" s="4"/>
      <c r="E78" s="4"/>
      <c r="F78" s="4"/>
      <c r="G78" s="4"/>
      <c r="H78" s="4"/>
      <c r="I78" s="4"/>
      <c r="J78" s="4"/>
      <c r="K78" s="4"/>
      <c r="L78" s="4"/>
      <c r="M78" s="4"/>
      <c r="N78" s="4"/>
      <c r="O78" s="4"/>
      <c r="P78" s="4"/>
      <c r="Q78" s="4"/>
      <c r="R78" s="13"/>
      <c r="S78" s="13"/>
      <c r="T78" s="18"/>
      <c r="U78" s="4"/>
    </row>
    <row r="79" spans="1:21" ht="15.75" customHeight="1">
      <c r="A79" s="4"/>
      <c r="B79" s="4"/>
      <c r="C79" s="4"/>
      <c r="D79" s="4"/>
      <c r="E79" s="4"/>
      <c r="F79" s="4"/>
      <c r="G79" s="4"/>
      <c r="H79" s="4"/>
      <c r="I79" s="4"/>
      <c r="J79" s="4"/>
      <c r="K79" s="4"/>
      <c r="L79" s="4"/>
      <c r="M79" s="4"/>
      <c r="N79" s="4"/>
      <c r="O79" s="4"/>
      <c r="P79" s="4"/>
      <c r="Q79" s="4"/>
      <c r="R79" s="13"/>
      <c r="S79" s="13"/>
      <c r="T79" s="18"/>
      <c r="U79" s="4"/>
    </row>
    <row r="80" spans="1:21" ht="15.75" customHeight="1">
      <c r="A80" s="4"/>
      <c r="B80" s="4"/>
      <c r="C80" s="4"/>
      <c r="D80" s="4"/>
      <c r="E80" s="4"/>
      <c r="F80" s="4"/>
      <c r="G80" s="4"/>
      <c r="H80" s="4"/>
      <c r="I80" s="4"/>
      <c r="J80" s="4"/>
      <c r="K80" s="4"/>
      <c r="L80" s="4"/>
      <c r="M80" s="4"/>
      <c r="N80" s="4"/>
      <c r="O80" s="4"/>
      <c r="P80" s="4"/>
      <c r="Q80" s="4"/>
      <c r="R80" s="13"/>
      <c r="S80" s="13"/>
      <c r="T80" s="18"/>
      <c r="U80" s="4"/>
    </row>
    <row r="81" spans="1:21" ht="15.75" customHeight="1">
      <c r="A81" s="4"/>
      <c r="B81" s="4"/>
      <c r="C81" s="4"/>
      <c r="D81" s="4"/>
      <c r="E81" s="4"/>
      <c r="F81" s="4"/>
      <c r="G81" s="4"/>
      <c r="H81" s="4"/>
      <c r="I81" s="4"/>
      <c r="J81" s="4"/>
      <c r="K81" s="4"/>
      <c r="L81" s="4"/>
      <c r="M81" s="4"/>
      <c r="N81" s="4"/>
      <c r="O81" s="4"/>
      <c r="P81" s="4"/>
      <c r="Q81" s="4"/>
      <c r="R81" s="13"/>
      <c r="S81" s="13"/>
      <c r="T81" s="18"/>
      <c r="U81" s="4"/>
    </row>
    <row r="82" spans="1:21" ht="15.75" customHeight="1">
      <c r="A82" s="4"/>
      <c r="B82" s="4"/>
      <c r="C82" s="4"/>
      <c r="D82" s="4"/>
      <c r="E82" s="4"/>
      <c r="F82" s="4"/>
      <c r="G82" s="4"/>
      <c r="H82" s="4"/>
      <c r="I82" s="4"/>
      <c r="J82" s="4"/>
      <c r="K82" s="4"/>
      <c r="L82" s="4"/>
      <c r="M82" s="4"/>
      <c r="N82" s="4"/>
      <c r="O82" s="4"/>
      <c r="P82" s="4"/>
      <c r="Q82" s="4"/>
      <c r="R82" s="13"/>
      <c r="S82" s="13"/>
      <c r="T82" s="18"/>
      <c r="U82" s="4"/>
    </row>
    <row r="83" spans="1:21" ht="15.75" customHeight="1">
      <c r="A83" s="4"/>
      <c r="B83" s="4"/>
      <c r="C83" s="4"/>
      <c r="D83" s="4"/>
      <c r="E83" s="4"/>
      <c r="F83" s="4"/>
      <c r="G83" s="4"/>
      <c r="H83" s="4"/>
      <c r="I83" s="4"/>
      <c r="J83" s="4"/>
      <c r="K83" s="4"/>
      <c r="L83" s="4"/>
      <c r="M83" s="4"/>
      <c r="N83" s="4"/>
      <c r="O83" s="4"/>
      <c r="P83" s="4"/>
      <c r="Q83" s="4"/>
      <c r="R83" s="13"/>
      <c r="S83" s="13"/>
      <c r="T83" s="18"/>
      <c r="U83" s="4"/>
    </row>
    <row r="84" spans="1:21" ht="15.75" customHeight="1">
      <c r="A84" s="4"/>
      <c r="B84" s="4"/>
      <c r="C84" s="4"/>
      <c r="D84" s="4"/>
      <c r="E84" s="4"/>
      <c r="F84" s="4"/>
      <c r="G84" s="4"/>
      <c r="H84" s="4"/>
      <c r="I84" s="4"/>
      <c r="J84" s="4"/>
      <c r="K84" s="4"/>
      <c r="L84" s="4"/>
      <c r="M84" s="4"/>
      <c r="N84" s="4"/>
      <c r="O84" s="4"/>
      <c r="P84" s="4"/>
      <c r="Q84" s="4"/>
      <c r="R84" s="13"/>
      <c r="S84" s="13"/>
      <c r="T84" s="18"/>
      <c r="U84" s="4"/>
    </row>
    <row r="85" spans="1:21" ht="15.75" customHeight="1">
      <c r="A85" s="4"/>
      <c r="B85" s="4"/>
      <c r="C85" s="4"/>
      <c r="D85" s="4"/>
      <c r="E85" s="4"/>
      <c r="F85" s="4"/>
      <c r="G85" s="4"/>
      <c r="H85" s="4"/>
      <c r="I85" s="4"/>
      <c r="J85" s="4"/>
      <c r="K85" s="4"/>
      <c r="L85" s="4"/>
      <c r="M85" s="4"/>
      <c r="N85" s="4"/>
      <c r="O85" s="4"/>
      <c r="P85" s="4"/>
      <c r="Q85" s="4"/>
      <c r="R85" s="13"/>
      <c r="S85" s="13"/>
      <c r="T85" s="18"/>
      <c r="U85" s="4"/>
    </row>
    <row r="86" spans="1:21" ht="15.75" customHeight="1">
      <c r="A86" s="4"/>
      <c r="B86" s="4"/>
      <c r="C86" s="4"/>
      <c r="D86" s="4"/>
      <c r="E86" s="4"/>
      <c r="F86" s="4"/>
      <c r="G86" s="4"/>
      <c r="H86" s="4"/>
      <c r="I86" s="4"/>
      <c r="J86" s="4"/>
      <c r="K86" s="4"/>
      <c r="L86" s="4"/>
      <c r="M86" s="4"/>
      <c r="N86" s="4"/>
      <c r="O86" s="4"/>
      <c r="P86" s="4"/>
      <c r="Q86" s="4"/>
      <c r="R86" s="13"/>
      <c r="S86" s="13"/>
      <c r="T86" s="18"/>
      <c r="U86" s="4"/>
    </row>
    <row r="87" spans="1:21" ht="15.75" customHeight="1">
      <c r="A87" s="4"/>
      <c r="B87" s="4"/>
      <c r="C87" s="4"/>
      <c r="D87" s="4"/>
      <c r="E87" s="4"/>
      <c r="F87" s="4"/>
      <c r="G87" s="4"/>
      <c r="H87" s="4"/>
      <c r="I87" s="4"/>
      <c r="J87" s="4"/>
      <c r="K87" s="4"/>
      <c r="L87" s="4"/>
      <c r="M87" s="4"/>
      <c r="N87" s="4"/>
      <c r="O87" s="4"/>
      <c r="P87" s="4"/>
      <c r="Q87" s="4"/>
      <c r="R87" s="13"/>
      <c r="S87" s="13"/>
      <c r="T87" s="18"/>
      <c r="U87" s="4"/>
    </row>
    <row r="88" spans="1:21" ht="15.75" customHeight="1">
      <c r="A88" s="4"/>
      <c r="B88" s="4"/>
      <c r="C88" s="4"/>
      <c r="D88" s="4"/>
      <c r="E88" s="4"/>
      <c r="F88" s="4"/>
      <c r="G88" s="4"/>
      <c r="H88" s="4"/>
      <c r="I88" s="4"/>
      <c r="J88" s="4"/>
      <c r="K88" s="4"/>
      <c r="L88" s="4"/>
      <c r="M88" s="4"/>
      <c r="N88" s="4"/>
      <c r="O88" s="4"/>
      <c r="P88" s="4"/>
      <c r="Q88" s="4"/>
      <c r="R88" s="13"/>
      <c r="S88" s="13"/>
      <c r="T88" s="18"/>
      <c r="U88" s="4"/>
    </row>
    <row r="89" spans="1:21" ht="15.75" customHeight="1">
      <c r="A89" s="4"/>
      <c r="B89" s="4"/>
      <c r="C89" s="4"/>
      <c r="D89" s="4"/>
      <c r="E89" s="4"/>
      <c r="F89" s="4"/>
      <c r="G89" s="4"/>
      <c r="H89" s="4"/>
      <c r="I89" s="4"/>
      <c r="J89" s="4"/>
      <c r="K89" s="4"/>
      <c r="L89" s="4"/>
      <c r="M89" s="4"/>
      <c r="N89" s="4"/>
      <c r="O89" s="4"/>
      <c r="P89" s="4"/>
      <c r="Q89" s="4"/>
      <c r="R89" s="13"/>
      <c r="S89" s="13"/>
      <c r="T89" s="18"/>
      <c r="U89" s="4"/>
    </row>
    <row r="90" spans="1:21" ht="15.75" customHeight="1">
      <c r="A90" s="4"/>
      <c r="B90" s="4"/>
      <c r="C90" s="4"/>
      <c r="D90" s="4"/>
      <c r="E90" s="4"/>
      <c r="F90" s="4"/>
      <c r="G90" s="4"/>
      <c r="H90" s="4"/>
      <c r="I90" s="4"/>
      <c r="J90" s="4"/>
      <c r="K90" s="4"/>
      <c r="L90" s="4"/>
      <c r="M90" s="4"/>
      <c r="N90" s="4"/>
      <c r="O90" s="4"/>
      <c r="P90" s="4"/>
      <c r="Q90" s="4"/>
      <c r="R90" s="13"/>
      <c r="S90" s="13"/>
      <c r="T90" s="18"/>
      <c r="U90" s="4"/>
    </row>
    <row r="91" spans="1:21" ht="15.75" customHeight="1">
      <c r="A91" s="4"/>
      <c r="B91" s="4"/>
      <c r="C91" s="4"/>
      <c r="D91" s="4"/>
      <c r="E91" s="4"/>
      <c r="F91" s="4"/>
      <c r="G91" s="4"/>
      <c r="H91" s="4"/>
      <c r="I91" s="4"/>
      <c r="J91" s="4"/>
      <c r="K91" s="4"/>
      <c r="L91" s="4"/>
      <c r="M91" s="4"/>
      <c r="N91" s="4"/>
      <c r="O91" s="4"/>
      <c r="P91" s="4"/>
      <c r="Q91" s="4"/>
      <c r="R91" s="13"/>
      <c r="S91" s="13"/>
      <c r="T91" s="18"/>
      <c r="U91" s="4"/>
    </row>
    <row r="92" spans="1:21" ht="15.75" customHeight="1">
      <c r="A92" s="4"/>
      <c r="B92" s="4"/>
      <c r="C92" s="4"/>
      <c r="D92" s="4"/>
      <c r="E92" s="4"/>
      <c r="F92" s="4"/>
      <c r="G92" s="4"/>
      <c r="H92" s="4"/>
      <c r="I92" s="4"/>
      <c r="J92" s="4"/>
      <c r="K92" s="4"/>
      <c r="L92" s="4"/>
      <c r="M92" s="4"/>
      <c r="N92" s="4"/>
      <c r="O92" s="4"/>
      <c r="P92" s="4"/>
      <c r="Q92" s="4"/>
      <c r="R92" s="13"/>
      <c r="S92" s="13"/>
      <c r="T92" s="18"/>
      <c r="U92" s="4"/>
    </row>
    <row r="93" spans="1:21" ht="15.75" customHeight="1">
      <c r="A93" s="4"/>
      <c r="B93" s="4"/>
      <c r="C93" s="4"/>
      <c r="D93" s="4"/>
      <c r="E93" s="4"/>
      <c r="F93" s="4"/>
      <c r="G93" s="4"/>
      <c r="H93" s="4"/>
      <c r="I93" s="4"/>
      <c r="J93" s="4"/>
      <c r="K93" s="4"/>
      <c r="L93" s="4"/>
      <c r="M93" s="4"/>
      <c r="N93" s="4"/>
      <c r="O93" s="4"/>
      <c r="P93" s="4"/>
      <c r="Q93" s="4"/>
      <c r="R93" s="13"/>
      <c r="S93" s="13"/>
      <c r="T93" s="18"/>
      <c r="U93" s="4"/>
    </row>
    <row r="94" spans="1:21" ht="15.75" customHeight="1">
      <c r="A94" s="4"/>
      <c r="B94" s="4"/>
      <c r="C94" s="4"/>
      <c r="D94" s="4"/>
      <c r="E94" s="4"/>
      <c r="F94" s="4"/>
      <c r="G94" s="4"/>
      <c r="H94" s="4"/>
      <c r="I94" s="4"/>
      <c r="J94" s="4"/>
      <c r="K94" s="4"/>
      <c r="L94" s="4"/>
      <c r="M94" s="4"/>
      <c r="N94" s="4"/>
      <c r="O94" s="4"/>
      <c r="P94" s="4"/>
      <c r="Q94" s="4"/>
      <c r="R94" s="13"/>
      <c r="S94" s="13"/>
      <c r="T94" s="18"/>
      <c r="U94" s="4"/>
    </row>
    <row r="95" spans="1:21" ht="15.75" customHeight="1">
      <c r="A95" s="4"/>
      <c r="B95" s="4"/>
      <c r="C95" s="4"/>
      <c r="D95" s="4"/>
      <c r="E95" s="4"/>
      <c r="F95" s="4"/>
      <c r="G95" s="4"/>
      <c r="H95" s="4"/>
      <c r="I95" s="4"/>
      <c r="J95" s="4"/>
      <c r="K95" s="4"/>
      <c r="L95" s="4"/>
      <c r="M95" s="4"/>
      <c r="N95" s="4"/>
      <c r="O95" s="4"/>
      <c r="P95" s="4"/>
      <c r="Q95" s="4"/>
      <c r="R95" s="13"/>
      <c r="S95" s="13"/>
      <c r="T95" s="18"/>
      <c r="U95" s="4"/>
    </row>
    <row r="96" spans="1:21" ht="15.75" customHeight="1">
      <c r="A96" s="4"/>
      <c r="B96" s="4"/>
      <c r="C96" s="4"/>
      <c r="D96" s="4"/>
      <c r="E96" s="4"/>
      <c r="F96" s="4"/>
      <c r="G96" s="4"/>
      <c r="H96" s="4"/>
      <c r="I96" s="4"/>
      <c r="J96" s="4"/>
      <c r="K96" s="4"/>
      <c r="L96" s="4"/>
      <c r="M96" s="4"/>
      <c r="N96" s="4"/>
      <c r="O96" s="4"/>
      <c r="P96" s="4"/>
      <c r="Q96" s="4"/>
      <c r="R96" s="13"/>
      <c r="S96" s="13"/>
      <c r="T96" s="18"/>
      <c r="U96" s="4"/>
    </row>
    <row r="97" spans="1:21" ht="15.75" customHeight="1">
      <c r="A97" s="4"/>
      <c r="B97" s="4"/>
      <c r="C97" s="4"/>
      <c r="D97" s="4"/>
      <c r="E97" s="4"/>
      <c r="F97" s="4"/>
      <c r="G97" s="4"/>
      <c r="H97" s="4"/>
      <c r="I97" s="4"/>
      <c r="J97" s="4"/>
      <c r="K97" s="4"/>
      <c r="L97" s="4"/>
      <c r="M97" s="4"/>
      <c r="N97" s="4"/>
      <c r="O97" s="4"/>
      <c r="P97" s="4"/>
      <c r="Q97" s="4"/>
      <c r="R97" s="13"/>
      <c r="S97" s="13"/>
      <c r="T97" s="18"/>
      <c r="U97" s="4"/>
    </row>
    <row r="98" spans="1:21" ht="15.75" customHeight="1">
      <c r="A98" s="4"/>
      <c r="B98" s="4"/>
      <c r="C98" s="4"/>
      <c r="D98" s="4"/>
      <c r="E98" s="4"/>
      <c r="F98" s="4"/>
      <c r="G98" s="4"/>
      <c r="H98" s="4"/>
      <c r="I98" s="4"/>
      <c r="J98" s="4"/>
      <c r="K98" s="4"/>
      <c r="L98" s="4"/>
      <c r="M98" s="4"/>
      <c r="N98" s="4"/>
      <c r="O98" s="4"/>
      <c r="P98" s="4"/>
      <c r="Q98" s="4"/>
      <c r="R98" s="13"/>
      <c r="S98" s="13"/>
      <c r="T98" s="18"/>
      <c r="U98" s="4"/>
    </row>
    <row r="99" spans="1:21" ht="15.75" customHeight="1">
      <c r="A99" s="4"/>
      <c r="B99" s="4"/>
      <c r="C99" s="4"/>
      <c r="D99" s="4"/>
      <c r="E99" s="4"/>
      <c r="F99" s="4"/>
      <c r="G99" s="4"/>
      <c r="H99" s="4"/>
      <c r="I99" s="4"/>
      <c r="J99" s="4"/>
      <c r="K99" s="4"/>
      <c r="L99" s="4"/>
      <c r="M99" s="4"/>
      <c r="N99" s="4"/>
      <c r="O99" s="4"/>
      <c r="P99" s="4"/>
      <c r="Q99" s="4"/>
      <c r="R99" s="13"/>
      <c r="S99" s="13"/>
      <c r="T99" s="18"/>
      <c r="U99" s="4"/>
    </row>
    <row r="100" spans="1:21" ht="15.75" customHeight="1">
      <c r="A100" s="4"/>
      <c r="B100" s="4"/>
      <c r="C100" s="4"/>
      <c r="D100" s="4"/>
      <c r="E100" s="4"/>
      <c r="F100" s="4"/>
      <c r="G100" s="4"/>
      <c r="H100" s="4"/>
      <c r="I100" s="4"/>
      <c r="J100" s="4"/>
      <c r="K100" s="4"/>
      <c r="L100" s="4"/>
      <c r="M100" s="4"/>
      <c r="N100" s="4"/>
      <c r="O100" s="4"/>
      <c r="P100" s="4"/>
      <c r="Q100" s="4"/>
      <c r="R100" s="13"/>
      <c r="S100" s="13"/>
      <c r="T100" s="18"/>
      <c r="U100" s="4"/>
    </row>
    <row r="101" spans="1:21" ht="15.75" customHeight="1">
      <c r="A101" s="4"/>
      <c r="B101" s="4"/>
      <c r="C101" s="4"/>
      <c r="D101" s="4"/>
      <c r="E101" s="4"/>
      <c r="F101" s="4"/>
      <c r="G101" s="4"/>
      <c r="H101" s="4"/>
      <c r="I101" s="4"/>
      <c r="J101" s="4"/>
      <c r="K101" s="4"/>
      <c r="L101" s="4"/>
      <c r="M101" s="4"/>
      <c r="N101" s="4"/>
      <c r="O101" s="4"/>
      <c r="P101" s="4"/>
      <c r="Q101" s="4"/>
      <c r="R101" s="13"/>
      <c r="S101" s="13"/>
      <c r="T101" s="18"/>
      <c r="U101" s="4"/>
    </row>
    <row r="102" spans="1:21" ht="15.75" customHeight="1">
      <c r="A102" s="4"/>
      <c r="B102" s="4"/>
      <c r="C102" s="4"/>
      <c r="D102" s="4"/>
      <c r="E102" s="4"/>
      <c r="F102" s="4"/>
      <c r="G102" s="4"/>
      <c r="H102" s="4"/>
      <c r="I102" s="4"/>
      <c r="J102" s="4"/>
      <c r="K102" s="4"/>
      <c r="L102" s="4"/>
      <c r="M102" s="4"/>
      <c r="N102" s="4"/>
      <c r="O102" s="4"/>
      <c r="P102" s="4"/>
      <c r="Q102" s="4"/>
      <c r="R102" s="13"/>
      <c r="S102" s="13"/>
      <c r="T102" s="18"/>
      <c r="U102" s="4"/>
    </row>
    <row r="103" spans="1:21" ht="15.75" customHeight="1">
      <c r="A103" s="4"/>
      <c r="B103" s="4"/>
      <c r="C103" s="4"/>
      <c r="D103" s="4"/>
      <c r="E103" s="4"/>
      <c r="F103" s="4"/>
      <c r="G103" s="4"/>
      <c r="H103" s="4"/>
      <c r="I103" s="4"/>
      <c r="J103" s="4"/>
      <c r="K103" s="4"/>
      <c r="L103" s="4"/>
      <c r="M103" s="4"/>
      <c r="N103" s="4"/>
      <c r="O103" s="4"/>
      <c r="P103" s="4"/>
      <c r="Q103" s="4"/>
      <c r="R103" s="13"/>
      <c r="S103" s="13"/>
      <c r="T103" s="18"/>
      <c r="U103" s="4"/>
    </row>
    <row r="104" spans="1:21" ht="15.75" customHeight="1">
      <c r="A104" s="4"/>
      <c r="B104" s="4"/>
      <c r="C104" s="4"/>
      <c r="D104" s="4"/>
      <c r="E104" s="4"/>
      <c r="F104" s="4"/>
      <c r="G104" s="4"/>
      <c r="H104" s="4"/>
      <c r="I104" s="4"/>
      <c r="J104" s="4"/>
      <c r="K104" s="4"/>
      <c r="L104" s="4"/>
      <c r="M104" s="4"/>
      <c r="N104" s="4"/>
      <c r="O104" s="4"/>
      <c r="P104" s="4"/>
      <c r="Q104" s="4"/>
      <c r="R104" s="13"/>
      <c r="S104" s="13"/>
      <c r="T104" s="18"/>
      <c r="U104" s="4"/>
    </row>
    <row r="105" spans="1:21" ht="15.75" customHeight="1">
      <c r="A105" s="4"/>
      <c r="B105" s="4"/>
      <c r="C105" s="4"/>
      <c r="D105" s="4"/>
      <c r="E105" s="4"/>
      <c r="F105" s="4"/>
      <c r="G105" s="4"/>
      <c r="H105" s="4"/>
      <c r="I105" s="4"/>
      <c r="J105" s="4"/>
      <c r="K105" s="4"/>
      <c r="L105" s="4"/>
      <c r="M105" s="4"/>
      <c r="N105" s="4"/>
      <c r="O105" s="4"/>
      <c r="P105" s="4"/>
      <c r="Q105" s="4"/>
      <c r="R105" s="13"/>
      <c r="S105" s="13"/>
      <c r="T105" s="18"/>
      <c r="U105" s="4"/>
    </row>
    <row r="106" spans="1:21" ht="15.75" customHeight="1">
      <c r="A106" s="4"/>
      <c r="B106" s="4"/>
      <c r="C106" s="4"/>
      <c r="D106" s="4"/>
      <c r="E106" s="4"/>
      <c r="F106" s="4"/>
      <c r="G106" s="4"/>
      <c r="H106" s="4"/>
      <c r="I106" s="4"/>
      <c r="J106" s="4"/>
      <c r="K106" s="4"/>
      <c r="L106" s="4"/>
      <c r="M106" s="4"/>
      <c r="N106" s="4"/>
      <c r="O106" s="4"/>
      <c r="P106" s="4"/>
      <c r="Q106" s="4"/>
      <c r="R106" s="13"/>
      <c r="S106" s="13"/>
      <c r="T106" s="18"/>
      <c r="U106" s="4"/>
    </row>
    <row r="107" spans="1:21" ht="15.75" customHeight="1">
      <c r="A107" s="4"/>
      <c r="B107" s="4"/>
      <c r="C107" s="4"/>
      <c r="D107" s="4"/>
      <c r="E107" s="4"/>
      <c r="F107" s="4"/>
      <c r="G107" s="4"/>
      <c r="H107" s="4"/>
      <c r="I107" s="4"/>
      <c r="J107" s="4"/>
      <c r="K107" s="4"/>
      <c r="L107" s="4"/>
      <c r="M107" s="4"/>
      <c r="N107" s="4"/>
      <c r="O107" s="4"/>
      <c r="P107" s="4"/>
      <c r="Q107" s="4"/>
      <c r="R107" s="13"/>
      <c r="S107" s="13"/>
      <c r="T107" s="18"/>
      <c r="U107" s="4"/>
    </row>
    <row r="108" spans="1:21" ht="15.75" customHeight="1">
      <c r="A108" s="4"/>
      <c r="B108" s="4"/>
      <c r="C108" s="4"/>
      <c r="D108" s="4"/>
      <c r="E108" s="4"/>
      <c r="F108" s="4"/>
      <c r="G108" s="4"/>
      <c r="H108" s="4"/>
      <c r="I108" s="4"/>
      <c r="J108" s="4"/>
      <c r="K108" s="4"/>
      <c r="L108" s="4"/>
      <c r="M108" s="4"/>
      <c r="N108" s="4"/>
      <c r="O108" s="4"/>
      <c r="P108" s="4"/>
      <c r="Q108" s="4"/>
      <c r="R108" s="13"/>
      <c r="S108" s="13"/>
      <c r="T108" s="18"/>
      <c r="U108" s="4"/>
    </row>
    <row r="109" spans="1:21" ht="15.75" customHeight="1">
      <c r="A109" s="4"/>
      <c r="B109" s="4"/>
      <c r="C109" s="4"/>
      <c r="D109" s="4"/>
      <c r="E109" s="4"/>
      <c r="F109" s="4"/>
      <c r="G109" s="4"/>
      <c r="H109" s="4"/>
      <c r="I109" s="4"/>
      <c r="J109" s="4"/>
      <c r="K109" s="4"/>
      <c r="L109" s="4"/>
      <c r="M109" s="4"/>
      <c r="N109" s="4"/>
      <c r="O109" s="4"/>
      <c r="P109" s="4"/>
      <c r="Q109" s="4"/>
      <c r="R109" s="13"/>
      <c r="S109" s="13"/>
      <c r="T109" s="18"/>
      <c r="U109" s="4"/>
    </row>
    <row r="110" spans="1:21" ht="15.75" customHeight="1">
      <c r="A110" s="4"/>
      <c r="B110" s="4"/>
      <c r="C110" s="4"/>
      <c r="D110" s="4"/>
      <c r="E110" s="4"/>
      <c r="F110" s="4"/>
      <c r="G110" s="4"/>
      <c r="H110" s="4"/>
      <c r="I110" s="4"/>
      <c r="J110" s="4"/>
      <c r="K110" s="4"/>
      <c r="L110" s="4"/>
      <c r="M110" s="4"/>
      <c r="N110" s="4"/>
      <c r="O110" s="4"/>
      <c r="P110" s="4"/>
      <c r="Q110" s="4"/>
      <c r="R110" s="13"/>
      <c r="S110" s="13"/>
      <c r="T110" s="18"/>
      <c r="U110" s="4"/>
    </row>
    <row r="111" spans="1:21" ht="15.75" customHeight="1">
      <c r="A111" s="4"/>
      <c r="B111" s="4"/>
      <c r="C111" s="4"/>
      <c r="D111" s="4"/>
      <c r="E111" s="4"/>
      <c r="F111" s="4"/>
      <c r="G111" s="4"/>
      <c r="H111" s="4"/>
      <c r="I111" s="4"/>
      <c r="J111" s="4"/>
      <c r="K111" s="4"/>
      <c r="L111" s="4"/>
      <c r="M111" s="4"/>
      <c r="N111" s="4"/>
      <c r="O111" s="4"/>
      <c r="P111" s="4"/>
      <c r="Q111" s="4"/>
      <c r="R111" s="13"/>
      <c r="S111" s="13"/>
      <c r="T111" s="18"/>
      <c r="U111" s="4"/>
    </row>
    <row r="112" spans="1:21" ht="15.75" customHeight="1">
      <c r="A112" s="4"/>
      <c r="B112" s="4"/>
      <c r="C112" s="4"/>
      <c r="D112" s="4"/>
      <c r="E112" s="4"/>
      <c r="F112" s="4"/>
      <c r="G112" s="4"/>
      <c r="H112" s="4"/>
      <c r="I112" s="4"/>
      <c r="J112" s="4"/>
      <c r="K112" s="4"/>
      <c r="L112" s="4"/>
      <c r="M112" s="4"/>
      <c r="N112" s="4"/>
      <c r="O112" s="4"/>
      <c r="P112" s="4"/>
      <c r="Q112" s="4"/>
      <c r="R112" s="13"/>
      <c r="S112" s="13"/>
      <c r="T112" s="18"/>
      <c r="U112" s="4"/>
    </row>
    <row r="113" spans="1:21" ht="15.75" customHeight="1">
      <c r="A113" s="4"/>
      <c r="B113" s="4"/>
      <c r="C113" s="4"/>
      <c r="D113" s="4"/>
      <c r="E113" s="4"/>
      <c r="F113" s="4"/>
      <c r="G113" s="4"/>
      <c r="H113" s="4"/>
      <c r="I113" s="4"/>
      <c r="J113" s="4"/>
      <c r="K113" s="4"/>
      <c r="L113" s="4"/>
      <c r="M113" s="4"/>
      <c r="N113" s="4"/>
      <c r="O113" s="4"/>
      <c r="P113" s="4"/>
      <c r="Q113" s="4"/>
      <c r="R113" s="13"/>
      <c r="S113" s="13"/>
      <c r="T113" s="18"/>
      <c r="U113" s="4"/>
    </row>
    <row r="114" spans="1:21" ht="15.75" customHeight="1">
      <c r="A114" s="4"/>
      <c r="B114" s="4"/>
      <c r="C114" s="4"/>
      <c r="D114" s="4"/>
      <c r="E114" s="4"/>
      <c r="F114" s="4"/>
      <c r="G114" s="4"/>
      <c r="H114" s="4"/>
      <c r="I114" s="4"/>
      <c r="J114" s="4"/>
      <c r="K114" s="4"/>
      <c r="L114" s="4"/>
      <c r="M114" s="4"/>
      <c r="N114" s="4"/>
      <c r="O114" s="4"/>
      <c r="P114" s="4"/>
      <c r="Q114" s="4"/>
      <c r="R114" s="13"/>
      <c r="S114" s="13"/>
      <c r="T114" s="18"/>
      <c r="U114" s="4"/>
    </row>
    <row r="115" spans="1:21" ht="15.75" customHeight="1">
      <c r="A115" s="4"/>
      <c r="B115" s="4"/>
      <c r="C115" s="4"/>
      <c r="D115" s="4"/>
      <c r="E115" s="4"/>
      <c r="F115" s="4"/>
      <c r="G115" s="4"/>
      <c r="H115" s="4"/>
      <c r="I115" s="4"/>
      <c r="J115" s="4"/>
      <c r="K115" s="4"/>
      <c r="L115" s="4"/>
      <c r="M115" s="4"/>
      <c r="N115" s="4"/>
      <c r="O115" s="4"/>
      <c r="P115" s="4"/>
      <c r="Q115" s="4"/>
      <c r="R115" s="13"/>
      <c r="S115" s="13"/>
      <c r="T115" s="18"/>
      <c r="U115" s="4"/>
    </row>
    <row r="116" spans="1:21" ht="15.75" customHeight="1">
      <c r="A116" s="4"/>
      <c r="B116" s="4"/>
      <c r="C116" s="4"/>
      <c r="D116" s="4"/>
      <c r="E116" s="4"/>
      <c r="F116" s="4"/>
      <c r="G116" s="4"/>
      <c r="H116" s="4"/>
      <c r="I116" s="4"/>
      <c r="J116" s="4"/>
      <c r="K116" s="4"/>
      <c r="L116" s="4"/>
      <c r="M116" s="4"/>
      <c r="N116" s="4"/>
      <c r="O116" s="4"/>
      <c r="P116" s="4"/>
      <c r="Q116" s="4"/>
      <c r="R116" s="13"/>
      <c r="S116" s="13"/>
      <c r="T116" s="18"/>
      <c r="U116" s="4"/>
    </row>
    <row r="117" spans="1:21" ht="15.75" customHeight="1">
      <c r="A117" s="4"/>
      <c r="B117" s="4"/>
      <c r="C117" s="4"/>
      <c r="D117" s="4"/>
      <c r="E117" s="4"/>
      <c r="F117" s="4"/>
      <c r="G117" s="4"/>
      <c r="H117" s="4"/>
      <c r="I117" s="4"/>
      <c r="J117" s="4"/>
      <c r="K117" s="4"/>
      <c r="L117" s="4"/>
      <c r="M117" s="4"/>
      <c r="N117" s="4"/>
      <c r="O117" s="4"/>
      <c r="P117" s="4"/>
      <c r="Q117" s="4"/>
      <c r="R117" s="13"/>
      <c r="S117" s="13"/>
      <c r="T117" s="18"/>
      <c r="U117" s="4"/>
    </row>
    <row r="118" spans="1:21" ht="15.75" customHeight="1">
      <c r="A118" s="4"/>
      <c r="B118" s="4"/>
      <c r="C118" s="4"/>
      <c r="D118" s="4"/>
      <c r="E118" s="4"/>
      <c r="F118" s="4"/>
      <c r="G118" s="4"/>
      <c r="H118" s="4"/>
      <c r="I118" s="4"/>
      <c r="J118" s="4"/>
      <c r="K118" s="4"/>
      <c r="L118" s="4"/>
      <c r="M118" s="4"/>
      <c r="N118" s="4"/>
      <c r="O118" s="4"/>
      <c r="P118" s="4"/>
      <c r="Q118" s="4"/>
      <c r="R118" s="13"/>
      <c r="S118" s="13"/>
      <c r="T118" s="18"/>
      <c r="U118" s="4"/>
    </row>
    <row r="119" spans="1:21" ht="15.75" customHeight="1">
      <c r="A119" s="4"/>
      <c r="B119" s="4"/>
      <c r="C119" s="4"/>
      <c r="D119" s="4"/>
      <c r="E119" s="4"/>
      <c r="F119" s="4"/>
      <c r="G119" s="4"/>
      <c r="H119" s="4"/>
      <c r="I119" s="4"/>
      <c r="J119" s="4"/>
      <c r="K119" s="4"/>
      <c r="L119" s="4"/>
      <c r="M119" s="4"/>
      <c r="N119" s="4"/>
      <c r="O119" s="4"/>
      <c r="P119" s="4"/>
      <c r="Q119" s="4"/>
      <c r="R119" s="13"/>
      <c r="S119" s="13"/>
      <c r="T119" s="18"/>
      <c r="U119" s="4"/>
    </row>
    <row r="120" spans="1:21" ht="15.75" customHeight="1">
      <c r="A120" s="4"/>
      <c r="B120" s="4"/>
      <c r="C120" s="4"/>
      <c r="D120" s="4"/>
      <c r="E120" s="4"/>
      <c r="F120" s="4"/>
      <c r="G120" s="4"/>
      <c r="H120" s="4"/>
      <c r="I120" s="4"/>
      <c r="J120" s="4"/>
      <c r="K120" s="4"/>
      <c r="L120" s="4"/>
      <c r="M120" s="4"/>
      <c r="N120" s="4"/>
      <c r="O120" s="4"/>
      <c r="P120" s="4"/>
      <c r="Q120" s="4"/>
      <c r="R120" s="13"/>
      <c r="S120" s="13"/>
      <c r="T120" s="18"/>
      <c r="U120" s="4"/>
    </row>
    <row r="121" spans="1:21" ht="15.75" customHeight="1">
      <c r="A121" s="4"/>
      <c r="B121" s="4"/>
      <c r="C121" s="4"/>
      <c r="D121" s="4"/>
      <c r="E121" s="4"/>
      <c r="F121" s="4"/>
      <c r="G121" s="4"/>
      <c r="H121" s="4"/>
      <c r="I121" s="4"/>
      <c r="J121" s="4"/>
      <c r="K121" s="4"/>
      <c r="L121" s="4"/>
      <c r="M121" s="4"/>
      <c r="N121" s="4"/>
      <c r="O121" s="4"/>
      <c r="P121" s="4"/>
      <c r="Q121" s="4"/>
      <c r="R121" s="13"/>
      <c r="S121" s="13"/>
      <c r="T121" s="18"/>
      <c r="U121" s="4"/>
    </row>
    <row r="122" spans="1:21" ht="15.75" customHeight="1">
      <c r="A122" s="4"/>
      <c r="B122" s="4"/>
      <c r="C122" s="4"/>
      <c r="D122" s="4"/>
      <c r="E122" s="4"/>
      <c r="F122" s="4"/>
      <c r="G122" s="4"/>
      <c r="H122" s="4"/>
      <c r="I122" s="4"/>
      <c r="J122" s="4"/>
      <c r="K122" s="4"/>
      <c r="L122" s="4"/>
      <c r="M122" s="4"/>
      <c r="N122" s="4"/>
      <c r="O122" s="4"/>
      <c r="P122" s="4"/>
      <c r="Q122" s="4"/>
      <c r="R122" s="13"/>
      <c r="S122" s="13"/>
      <c r="T122" s="18"/>
      <c r="U122" s="4"/>
    </row>
    <row r="123" spans="1:21" ht="15.75" customHeight="1">
      <c r="A123" s="4"/>
      <c r="B123" s="4"/>
      <c r="C123" s="4"/>
      <c r="D123" s="4"/>
      <c r="E123" s="4"/>
      <c r="F123" s="4"/>
      <c r="G123" s="4"/>
      <c r="H123" s="4"/>
      <c r="I123" s="4"/>
      <c r="J123" s="4"/>
      <c r="K123" s="4"/>
      <c r="L123" s="4"/>
      <c r="M123" s="4"/>
      <c r="N123" s="4"/>
      <c r="O123" s="4"/>
      <c r="P123" s="4"/>
      <c r="Q123" s="4"/>
      <c r="R123" s="13"/>
      <c r="S123" s="13"/>
      <c r="T123" s="18"/>
      <c r="U123" s="4"/>
    </row>
    <row r="124" spans="1:21" ht="15.75" customHeight="1">
      <c r="A124" s="4"/>
      <c r="B124" s="4"/>
      <c r="C124" s="4"/>
      <c r="D124" s="4"/>
      <c r="E124" s="4"/>
      <c r="F124" s="4"/>
      <c r="G124" s="4"/>
      <c r="H124" s="4"/>
      <c r="I124" s="4"/>
      <c r="J124" s="4"/>
      <c r="K124" s="4"/>
      <c r="L124" s="4"/>
      <c r="M124" s="4"/>
      <c r="N124" s="4"/>
      <c r="O124" s="4"/>
      <c r="P124" s="4"/>
      <c r="Q124" s="4"/>
      <c r="R124" s="13"/>
      <c r="S124" s="13"/>
      <c r="T124" s="18"/>
      <c r="U124" s="4"/>
    </row>
    <row r="125" spans="1:21" ht="15.75" customHeight="1">
      <c r="A125" s="4"/>
      <c r="B125" s="4"/>
      <c r="C125" s="4"/>
      <c r="D125" s="4"/>
      <c r="E125" s="4"/>
      <c r="F125" s="4"/>
      <c r="G125" s="4"/>
      <c r="H125" s="4"/>
      <c r="I125" s="4"/>
      <c r="J125" s="4"/>
      <c r="K125" s="4"/>
      <c r="L125" s="4"/>
      <c r="M125" s="4"/>
      <c r="N125" s="4"/>
      <c r="O125" s="4"/>
      <c r="P125" s="4"/>
      <c r="Q125" s="4"/>
      <c r="R125" s="13"/>
      <c r="S125" s="13"/>
      <c r="T125" s="18"/>
      <c r="U125" s="4"/>
    </row>
    <row r="126" spans="1:21" ht="15.75" customHeight="1">
      <c r="A126" s="4"/>
      <c r="B126" s="4"/>
      <c r="C126" s="4"/>
      <c r="D126" s="4"/>
      <c r="E126" s="4"/>
      <c r="F126" s="4"/>
      <c r="G126" s="4"/>
      <c r="H126" s="4"/>
      <c r="I126" s="4"/>
      <c r="J126" s="4"/>
      <c r="K126" s="4"/>
      <c r="L126" s="4"/>
      <c r="M126" s="4"/>
      <c r="N126" s="4"/>
      <c r="O126" s="4"/>
      <c r="P126" s="4"/>
      <c r="Q126" s="4"/>
      <c r="R126" s="13"/>
      <c r="S126" s="13"/>
      <c r="T126" s="18"/>
      <c r="U126" s="4"/>
    </row>
    <row r="127" spans="1:21" ht="15.75" customHeight="1">
      <c r="A127" s="4"/>
      <c r="B127" s="4"/>
      <c r="C127" s="4"/>
      <c r="D127" s="4"/>
      <c r="E127" s="4"/>
      <c r="F127" s="4"/>
      <c r="G127" s="4"/>
      <c r="H127" s="4"/>
      <c r="I127" s="4"/>
      <c r="J127" s="4"/>
      <c r="K127" s="4"/>
      <c r="L127" s="4"/>
      <c r="M127" s="4"/>
      <c r="N127" s="4"/>
      <c r="O127" s="4"/>
      <c r="P127" s="4"/>
      <c r="Q127" s="4"/>
      <c r="R127" s="13"/>
      <c r="S127" s="13"/>
      <c r="T127" s="18"/>
      <c r="U127" s="4"/>
    </row>
    <row r="128" spans="1:21" ht="15.75" customHeight="1">
      <c r="A128" s="4"/>
      <c r="B128" s="4"/>
      <c r="C128" s="4"/>
      <c r="D128" s="4"/>
      <c r="E128" s="4"/>
      <c r="F128" s="4"/>
      <c r="G128" s="4"/>
      <c r="H128" s="4"/>
      <c r="I128" s="4"/>
      <c r="J128" s="4"/>
      <c r="K128" s="4"/>
      <c r="L128" s="4"/>
      <c r="M128" s="4"/>
      <c r="N128" s="4"/>
      <c r="O128" s="4"/>
      <c r="P128" s="4"/>
      <c r="Q128" s="4"/>
      <c r="R128" s="13"/>
      <c r="S128" s="13"/>
      <c r="T128" s="18"/>
      <c r="U128" s="4"/>
    </row>
    <row r="129" spans="1:21" ht="15.75" customHeight="1">
      <c r="A129" s="4"/>
      <c r="B129" s="4"/>
      <c r="C129" s="4"/>
      <c r="D129" s="4"/>
      <c r="E129" s="4"/>
      <c r="F129" s="4"/>
      <c r="G129" s="4"/>
      <c r="H129" s="4"/>
      <c r="I129" s="4"/>
      <c r="J129" s="4"/>
      <c r="K129" s="4"/>
      <c r="L129" s="4"/>
      <c r="M129" s="4"/>
      <c r="N129" s="4"/>
      <c r="O129" s="4"/>
      <c r="P129" s="4"/>
      <c r="Q129" s="4"/>
      <c r="R129" s="13"/>
      <c r="S129" s="13"/>
      <c r="T129" s="18"/>
      <c r="U129" s="4"/>
    </row>
    <row r="130" spans="1:21" ht="15.75" customHeight="1">
      <c r="A130" s="4"/>
      <c r="B130" s="4"/>
      <c r="C130" s="4"/>
      <c r="D130" s="4"/>
      <c r="E130" s="4"/>
      <c r="F130" s="4"/>
      <c r="G130" s="4"/>
      <c r="H130" s="4"/>
      <c r="I130" s="4"/>
      <c r="J130" s="4"/>
      <c r="K130" s="4"/>
      <c r="L130" s="4"/>
      <c r="M130" s="4"/>
      <c r="N130" s="4"/>
      <c r="O130" s="4"/>
      <c r="P130" s="4"/>
      <c r="Q130" s="4"/>
      <c r="R130" s="13"/>
      <c r="S130" s="13"/>
      <c r="T130" s="18"/>
      <c r="U130" s="4"/>
    </row>
    <row r="131" spans="1:21" ht="15.75" customHeight="1">
      <c r="A131" s="4"/>
      <c r="B131" s="4"/>
      <c r="C131" s="4"/>
      <c r="D131" s="4"/>
      <c r="E131" s="4"/>
      <c r="F131" s="4"/>
      <c r="G131" s="4"/>
      <c r="H131" s="4"/>
      <c r="I131" s="4"/>
      <c r="J131" s="4"/>
      <c r="K131" s="4"/>
      <c r="L131" s="4"/>
      <c r="M131" s="4"/>
      <c r="N131" s="4"/>
      <c r="O131" s="4"/>
      <c r="P131" s="4"/>
      <c r="Q131" s="4"/>
      <c r="R131" s="13"/>
      <c r="S131" s="13"/>
      <c r="T131" s="18"/>
      <c r="U131" s="4"/>
    </row>
    <row r="132" spans="1:21" ht="15.75" customHeight="1">
      <c r="A132" s="4"/>
      <c r="B132" s="4"/>
      <c r="C132" s="4"/>
      <c r="D132" s="4"/>
      <c r="E132" s="4"/>
      <c r="F132" s="4"/>
      <c r="G132" s="4"/>
      <c r="H132" s="4"/>
      <c r="I132" s="4"/>
      <c r="J132" s="4"/>
      <c r="K132" s="4"/>
      <c r="L132" s="4"/>
      <c r="M132" s="4"/>
      <c r="N132" s="4"/>
      <c r="O132" s="4"/>
      <c r="P132" s="4"/>
      <c r="Q132" s="4"/>
      <c r="R132" s="13"/>
      <c r="S132" s="13"/>
      <c r="T132" s="18"/>
      <c r="U132" s="4"/>
    </row>
    <row r="133" spans="1:21" ht="15.75" customHeight="1">
      <c r="A133" s="4"/>
      <c r="B133" s="4"/>
      <c r="C133" s="4"/>
      <c r="D133" s="4"/>
      <c r="E133" s="4"/>
      <c r="F133" s="4"/>
      <c r="G133" s="4"/>
      <c r="H133" s="4"/>
      <c r="I133" s="4"/>
      <c r="J133" s="4"/>
      <c r="K133" s="4"/>
      <c r="L133" s="4"/>
      <c r="M133" s="4"/>
      <c r="N133" s="4"/>
      <c r="O133" s="4"/>
      <c r="P133" s="4"/>
      <c r="Q133" s="4"/>
      <c r="R133" s="13"/>
      <c r="S133" s="13"/>
      <c r="T133" s="18"/>
      <c r="U133" s="4"/>
    </row>
    <row r="134" spans="1:21" ht="15.75" customHeight="1">
      <c r="A134" s="4"/>
      <c r="B134" s="4"/>
      <c r="C134" s="4"/>
      <c r="D134" s="4"/>
      <c r="E134" s="4"/>
      <c r="F134" s="4"/>
      <c r="G134" s="4"/>
      <c r="H134" s="4"/>
      <c r="I134" s="4"/>
      <c r="J134" s="4"/>
      <c r="K134" s="4"/>
      <c r="L134" s="4"/>
      <c r="M134" s="4"/>
      <c r="N134" s="4"/>
      <c r="O134" s="4"/>
      <c r="P134" s="4"/>
      <c r="Q134" s="4"/>
      <c r="R134" s="13"/>
      <c r="S134" s="13"/>
      <c r="T134" s="18"/>
      <c r="U134" s="4"/>
    </row>
    <row r="135" spans="1:21" ht="15.75" customHeight="1">
      <c r="A135" s="4"/>
      <c r="B135" s="4"/>
      <c r="C135" s="4"/>
      <c r="D135" s="4"/>
      <c r="E135" s="4"/>
      <c r="F135" s="4"/>
      <c r="G135" s="4"/>
      <c r="H135" s="4"/>
      <c r="I135" s="4"/>
      <c r="J135" s="4"/>
      <c r="K135" s="4"/>
      <c r="L135" s="4"/>
      <c r="M135" s="4"/>
      <c r="N135" s="4"/>
      <c r="O135" s="4"/>
      <c r="P135" s="4"/>
      <c r="Q135" s="4"/>
      <c r="R135" s="13"/>
      <c r="S135" s="13"/>
      <c r="T135" s="18"/>
      <c r="U135" s="4"/>
    </row>
    <row r="136" spans="1:21" ht="15.75" customHeight="1">
      <c r="A136" s="4"/>
      <c r="B136" s="4"/>
      <c r="C136" s="4"/>
      <c r="D136" s="4"/>
      <c r="E136" s="4"/>
      <c r="F136" s="4"/>
      <c r="G136" s="4"/>
      <c r="H136" s="4"/>
      <c r="I136" s="4"/>
      <c r="J136" s="4"/>
      <c r="K136" s="4"/>
      <c r="L136" s="4"/>
      <c r="M136" s="4"/>
      <c r="N136" s="4"/>
      <c r="O136" s="4"/>
      <c r="P136" s="4"/>
      <c r="Q136" s="4"/>
      <c r="R136" s="13"/>
      <c r="S136" s="13"/>
      <c r="T136" s="18"/>
      <c r="U136" s="4"/>
    </row>
    <row r="137" spans="1:21" ht="15.75" customHeight="1">
      <c r="A137" s="4"/>
      <c r="B137" s="4"/>
      <c r="C137" s="4"/>
      <c r="D137" s="4"/>
      <c r="E137" s="4"/>
      <c r="F137" s="4"/>
      <c r="G137" s="4"/>
      <c r="H137" s="4"/>
      <c r="I137" s="4"/>
      <c r="J137" s="4"/>
      <c r="K137" s="4"/>
      <c r="L137" s="4"/>
      <c r="M137" s="4"/>
      <c r="N137" s="4"/>
      <c r="O137" s="4"/>
      <c r="P137" s="4"/>
      <c r="Q137" s="4"/>
      <c r="R137" s="13"/>
      <c r="S137" s="13"/>
      <c r="T137" s="18"/>
      <c r="U137" s="4"/>
    </row>
    <row r="138" spans="1:21" ht="15.75" customHeight="1">
      <c r="A138" s="4"/>
      <c r="B138" s="4"/>
      <c r="C138" s="4"/>
      <c r="D138" s="4"/>
      <c r="E138" s="4"/>
      <c r="F138" s="4"/>
      <c r="G138" s="4"/>
      <c r="H138" s="4"/>
      <c r="I138" s="4"/>
      <c r="J138" s="4"/>
      <c r="K138" s="4"/>
      <c r="L138" s="4"/>
      <c r="M138" s="4"/>
      <c r="N138" s="4"/>
      <c r="O138" s="4"/>
      <c r="P138" s="4"/>
      <c r="Q138" s="4"/>
      <c r="R138" s="13"/>
      <c r="S138" s="13"/>
      <c r="T138" s="18"/>
      <c r="U138" s="4"/>
    </row>
    <row r="139" spans="1:21" ht="15.75" customHeight="1">
      <c r="A139" s="4"/>
      <c r="B139" s="4"/>
      <c r="C139" s="4"/>
      <c r="D139" s="4"/>
      <c r="E139" s="4"/>
      <c r="F139" s="4"/>
      <c r="G139" s="4"/>
      <c r="H139" s="4"/>
      <c r="I139" s="4"/>
      <c r="J139" s="4"/>
      <c r="K139" s="4"/>
      <c r="L139" s="4"/>
      <c r="M139" s="4"/>
      <c r="N139" s="4"/>
      <c r="O139" s="4"/>
      <c r="P139" s="4"/>
      <c r="Q139" s="4"/>
      <c r="R139" s="13"/>
      <c r="S139" s="13"/>
      <c r="T139" s="18"/>
      <c r="U139" s="4"/>
    </row>
    <row r="140" spans="1:21" ht="15.75" customHeight="1">
      <c r="A140" s="4"/>
      <c r="B140" s="4"/>
      <c r="C140" s="4"/>
      <c r="D140" s="4"/>
      <c r="E140" s="4"/>
      <c r="F140" s="4"/>
      <c r="G140" s="4"/>
      <c r="H140" s="4"/>
      <c r="I140" s="4"/>
      <c r="J140" s="4"/>
      <c r="K140" s="4"/>
      <c r="L140" s="4"/>
      <c r="M140" s="4"/>
      <c r="N140" s="4"/>
      <c r="O140" s="4"/>
      <c r="P140" s="4"/>
      <c r="Q140" s="4"/>
      <c r="R140" s="13"/>
      <c r="S140" s="13"/>
      <c r="T140" s="18"/>
      <c r="U140" s="4"/>
    </row>
    <row r="141" spans="1:21" ht="15.75" customHeight="1">
      <c r="A141" s="4"/>
      <c r="B141" s="4"/>
      <c r="C141" s="4"/>
      <c r="D141" s="4"/>
      <c r="E141" s="4"/>
      <c r="F141" s="4"/>
      <c r="G141" s="4"/>
      <c r="H141" s="4"/>
      <c r="I141" s="4"/>
      <c r="J141" s="4"/>
      <c r="K141" s="4"/>
      <c r="L141" s="4"/>
      <c r="M141" s="4"/>
      <c r="N141" s="4"/>
      <c r="O141" s="4"/>
      <c r="P141" s="4"/>
      <c r="Q141" s="4"/>
      <c r="R141" s="13"/>
      <c r="S141" s="13"/>
      <c r="T141" s="18"/>
      <c r="U141" s="4"/>
    </row>
    <row r="142" spans="1:21" ht="15.75" customHeight="1">
      <c r="A142" s="4"/>
      <c r="B142" s="4"/>
      <c r="C142" s="4"/>
      <c r="D142" s="4"/>
      <c r="E142" s="4"/>
      <c r="F142" s="4"/>
      <c r="G142" s="4"/>
      <c r="H142" s="4"/>
      <c r="I142" s="4"/>
      <c r="J142" s="4"/>
      <c r="K142" s="4"/>
      <c r="L142" s="4"/>
      <c r="M142" s="4"/>
      <c r="N142" s="4"/>
      <c r="O142" s="4"/>
      <c r="P142" s="4"/>
      <c r="Q142" s="4"/>
      <c r="R142" s="13"/>
      <c r="S142" s="13"/>
      <c r="T142" s="18"/>
      <c r="U142" s="4"/>
    </row>
    <row r="143" spans="1:21" ht="15.75" customHeight="1">
      <c r="A143" s="4"/>
      <c r="B143" s="4"/>
      <c r="C143" s="4"/>
      <c r="D143" s="4"/>
      <c r="E143" s="4"/>
      <c r="F143" s="4"/>
      <c r="G143" s="4"/>
      <c r="H143" s="4"/>
      <c r="I143" s="4"/>
      <c r="J143" s="4"/>
      <c r="K143" s="4"/>
      <c r="L143" s="4"/>
      <c r="M143" s="4"/>
      <c r="N143" s="4"/>
      <c r="O143" s="4"/>
      <c r="P143" s="4"/>
      <c r="Q143" s="4"/>
      <c r="R143" s="13"/>
      <c r="S143" s="13"/>
      <c r="T143" s="18"/>
      <c r="U143" s="4"/>
    </row>
    <row r="144" spans="1:21" ht="15.75" customHeight="1">
      <c r="A144" s="4"/>
      <c r="B144" s="4"/>
      <c r="C144" s="4"/>
      <c r="D144" s="4"/>
      <c r="E144" s="4"/>
      <c r="F144" s="4"/>
      <c r="G144" s="4"/>
      <c r="H144" s="4"/>
      <c r="I144" s="4"/>
      <c r="J144" s="4"/>
      <c r="K144" s="4"/>
      <c r="L144" s="4"/>
      <c r="M144" s="4"/>
      <c r="N144" s="4"/>
      <c r="O144" s="4"/>
      <c r="P144" s="4"/>
      <c r="Q144" s="4"/>
      <c r="R144" s="13"/>
      <c r="S144" s="13"/>
      <c r="T144" s="18"/>
      <c r="U144" s="4"/>
    </row>
    <row r="145" spans="1:21" ht="15.75" customHeight="1">
      <c r="A145" s="4"/>
      <c r="B145" s="4"/>
      <c r="C145" s="4"/>
      <c r="D145" s="4"/>
      <c r="E145" s="4"/>
      <c r="F145" s="4"/>
      <c r="G145" s="4"/>
      <c r="H145" s="4"/>
      <c r="I145" s="4"/>
      <c r="J145" s="4"/>
      <c r="K145" s="4"/>
      <c r="L145" s="4"/>
      <c r="M145" s="4"/>
      <c r="N145" s="4"/>
      <c r="O145" s="4"/>
      <c r="P145" s="4"/>
      <c r="Q145" s="4"/>
      <c r="R145" s="13"/>
      <c r="S145" s="13"/>
      <c r="T145" s="18"/>
      <c r="U145" s="4"/>
    </row>
    <row r="146" spans="1:21" ht="15.75" customHeight="1">
      <c r="A146" s="4"/>
      <c r="B146" s="4"/>
      <c r="C146" s="4"/>
      <c r="D146" s="4"/>
      <c r="E146" s="4"/>
      <c r="F146" s="4"/>
      <c r="G146" s="4"/>
      <c r="H146" s="4"/>
      <c r="I146" s="4"/>
      <c r="J146" s="4"/>
      <c r="K146" s="4"/>
      <c r="L146" s="4"/>
      <c r="M146" s="4"/>
      <c r="N146" s="4"/>
      <c r="O146" s="4"/>
      <c r="P146" s="4"/>
      <c r="Q146" s="4"/>
      <c r="R146" s="13"/>
      <c r="S146" s="13"/>
      <c r="T146" s="18"/>
      <c r="U146" s="4"/>
    </row>
    <row r="147" spans="1:21" ht="15.75" customHeight="1">
      <c r="A147" s="4"/>
      <c r="B147" s="4"/>
      <c r="C147" s="4"/>
      <c r="D147" s="4"/>
      <c r="E147" s="4"/>
      <c r="F147" s="4"/>
      <c r="G147" s="4"/>
      <c r="H147" s="4"/>
      <c r="I147" s="4"/>
      <c r="J147" s="4"/>
      <c r="K147" s="4"/>
      <c r="L147" s="4"/>
      <c r="M147" s="4"/>
      <c r="N147" s="4"/>
      <c r="O147" s="4"/>
      <c r="P147" s="4"/>
      <c r="Q147" s="4"/>
      <c r="R147" s="13"/>
      <c r="S147" s="13"/>
      <c r="T147" s="18"/>
      <c r="U147" s="4"/>
    </row>
    <row r="148" spans="1:21" ht="15.75" customHeight="1">
      <c r="A148" s="4"/>
      <c r="B148" s="4"/>
      <c r="C148" s="4"/>
      <c r="D148" s="4"/>
      <c r="E148" s="4"/>
      <c r="F148" s="4"/>
      <c r="G148" s="4"/>
      <c r="H148" s="4"/>
      <c r="I148" s="4"/>
      <c r="J148" s="4"/>
      <c r="K148" s="4"/>
      <c r="L148" s="4"/>
      <c r="M148" s="4"/>
      <c r="N148" s="4"/>
      <c r="O148" s="4"/>
      <c r="P148" s="4"/>
      <c r="Q148" s="4"/>
      <c r="R148" s="13"/>
      <c r="S148" s="13"/>
      <c r="T148" s="18"/>
      <c r="U148" s="4"/>
    </row>
    <row r="149" spans="1:21" ht="15.75" customHeight="1">
      <c r="A149" s="4"/>
      <c r="B149" s="4"/>
      <c r="C149" s="4"/>
      <c r="D149" s="4"/>
      <c r="E149" s="4"/>
      <c r="F149" s="4"/>
      <c r="G149" s="4"/>
      <c r="H149" s="4"/>
      <c r="I149" s="4"/>
      <c r="J149" s="4"/>
      <c r="K149" s="4"/>
      <c r="L149" s="4"/>
      <c r="M149" s="4"/>
      <c r="N149" s="4"/>
      <c r="O149" s="4"/>
      <c r="P149" s="4"/>
      <c r="Q149" s="4"/>
      <c r="R149" s="13"/>
      <c r="S149" s="13"/>
      <c r="T149" s="18"/>
      <c r="U149" s="4"/>
    </row>
    <row r="150" spans="1:21" ht="15.75" customHeight="1">
      <c r="A150" s="4"/>
      <c r="B150" s="4"/>
      <c r="C150" s="4"/>
      <c r="D150" s="4"/>
      <c r="E150" s="4"/>
      <c r="F150" s="4"/>
      <c r="G150" s="4"/>
      <c r="H150" s="4"/>
      <c r="I150" s="4"/>
      <c r="J150" s="4"/>
      <c r="K150" s="4"/>
      <c r="L150" s="4"/>
      <c r="M150" s="4"/>
      <c r="N150" s="4"/>
      <c r="O150" s="4"/>
      <c r="P150" s="4"/>
      <c r="Q150" s="4"/>
      <c r="R150" s="13"/>
      <c r="S150" s="13"/>
      <c r="T150" s="18"/>
      <c r="U150" s="4"/>
    </row>
    <row r="151" spans="1:21" ht="15.75" customHeight="1">
      <c r="A151" s="4"/>
      <c r="B151" s="4"/>
      <c r="C151" s="4"/>
      <c r="D151" s="4"/>
      <c r="E151" s="4"/>
      <c r="F151" s="4"/>
      <c r="G151" s="4"/>
      <c r="H151" s="4"/>
      <c r="I151" s="4"/>
      <c r="J151" s="4"/>
      <c r="K151" s="4"/>
      <c r="L151" s="4"/>
      <c r="M151" s="4"/>
      <c r="N151" s="4"/>
      <c r="O151" s="4"/>
      <c r="P151" s="4"/>
      <c r="Q151" s="4"/>
      <c r="R151" s="13"/>
      <c r="S151" s="13"/>
      <c r="T151" s="18"/>
      <c r="U151" s="4"/>
    </row>
    <row r="152" spans="1:21" ht="15.75" customHeight="1">
      <c r="A152" s="4"/>
      <c r="B152" s="4"/>
      <c r="C152" s="4"/>
      <c r="D152" s="4"/>
      <c r="E152" s="4"/>
      <c r="F152" s="4"/>
      <c r="G152" s="4"/>
      <c r="H152" s="4"/>
      <c r="I152" s="4"/>
      <c r="J152" s="4"/>
      <c r="K152" s="4"/>
      <c r="L152" s="4"/>
      <c r="M152" s="4"/>
      <c r="N152" s="4"/>
      <c r="O152" s="4"/>
      <c r="P152" s="4"/>
      <c r="Q152" s="4"/>
      <c r="R152" s="13"/>
      <c r="S152" s="13"/>
      <c r="T152" s="18"/>
      <c r="U152" s="4"/>
    </row>
    <row r="153" spans="1:21" ht="15.75" customHeight="1">
      <c r="A153" s="4"/>
      <c r="B153" s="4"/>
      <c r="C153" s="4"/>
      <c r="D153" s="4"/>
      <c r="E153" s="4"/>
      <c r="F153" s="4"/>
      <c r="G153" s="4"/>
      <c r="H153" s="4"/>
      <c r="I153" s="4"/>
      <c r="J153" s="4"/>
      <c r="K153" s="4"/>
      <c r="L153" s="4"/>
      <c r="M153" s="4"/>
      <c r="N153" s="4"/>
      <c r="O153" s="4"/>
      <c r="P153" s="4"/>
      <c r="Q153" s="4"/>
      <c r="R153" s="13"/>
      <c r="S153" s="13"/>
      <c r="T153" s="18"/>
      <c r="U153" s="4"/>
    </row>
    <row r="154" spans="1:21" ht="15.75" customHeight="1">
      <c r="A154" s="4"/>
      <c r="B154" s="4"/>
      <c r="C154" s="4"/>
      <c r="D154" s="4"/>
      <c r="E154" s="4"/>
      <c r="F154" s="4"/>
      <c r="G154" s="4"/>
      <c r="H154" s="4"/>
      <c r="I154" s="4"/>
      <c r="J154" s="4"/>
      <c r="K154" s="4"/>
      <c r="L154" s="4"/>
      <c r="M154" s="4"/>
      <c r="N154" s="4"/>
      <c r="O154" s="4"/>
      <c r="P154" s="4"/>
      <c r="Q154" s="4"/>
      <c r="R154" s="13"/>
      <c r="S154" s="13"/>
      <c r="T154" s="18"/>
      <c r="U154" s="4"/>
    </row>
    <row r="155" spans="1:21" ht="15.75" customHeight="1">
      <c r="A155" s="4"/>
      <c r="B155" s="4"/>
      <c r="C155" s="4"/>
      <c r="D155" s="4"/>
      <c r="E155" s="4"/>
      <c r="F155" s="4"/>
      <c r="G155" s="4"/>
      <c r="H155" s="4"/>
      <c r="I155" s="4"/>
      <c r="J155" s="4"/>
      <c r="K155" s="4"/>
      <c r="L155" s="4"/>
      <c r="M155" s="4"/>
      <c r="N155" s="4"/>
      <c r="O155" s="4"/>
      <c r="P155" s="4"/>
      <c r="Q155" s="4"/>
      <c r="R155" s="13"/>
      <c r="S155" s="13"/>
      <c r="T155" s="18"/>
      <c r="U155" s="4"/>
    </row>
    <row r="156" spans="1:21" ht="15.75" customHeight="1">
      <c r="A156" s="4"/>
      <c r="B156" s="4"/>
      <c r="C156" s="4"/>
      <c r="D156" s="4"/>
      <c r="E156" s="4"/>
      <c r="F156" s="4"/>
      <c r="G156" s="4"/>
      <c r="H156" s="4"/>
      <c r="I156" s="4"/>
      <c r="J156" s="4"/>
      <c r="K156" s="4"/>
      <c r="L156" s="4"/>
      <c r="M156" s="4"/>
      <c r="N156" s="4"/>
      <c r="O156" s="4"/>
      <c r="P156" s="4"/>
      <c r="Q156" s="4"/>
      <c r="R156" s="13"/>
      <c r="S156" s="13"/>
      <c r="T156" s="18"/>
      <c r="U156" s="4"/>
    </row>
    <row r="157" spans="1:21" ht="15.75" customHeight="1">
      <c r="A157" s="4"/>
      <c r="B157" s="4"/>
      <c r="C157" s="4"/>
      <c r="D157" s="4"/>
      <c r="E157" s="4"/>
      <c r="F157" s="4"/>
      <c r="G157" s="4"/>
      <c r="H157" s="4"/>
      <c r="I157" s="4"/>
      <c r="J157" s="4"/>
      <c r="K157" s="4"/>
      <c r="L157" s="4"/>
      <c r="M157" s="4"/>
      <c r="N157" s="4"/>
      <c r="O157" s="4"/>
      <c r="P157" s="4"/>
      <c r="Q157" s="4"/>
      <c r="R157" s="13"/>
      <c r="S157" s="13"/>
      <c r="T157" s="18"/>
      <c r="U157" s="4"/>
    </row>
    <row r="158" spans="1:21" ht="15.75" customHeight="1">
      <c r="A158" s="4"/>
      <c r="B158" s="4"/>
      <c r="C158" s="4"/>
      <c r="D158" s="4"/>
      <c r="E158" s="4"/>
      <c r="F158" s="4"/>
      <c r="G158" s="4"/>
      <c r="H158" s="4"/>
      <c r="I158" s="4"/>
      <c r="J158" s="4"/>
      <c r="K158" s="4"/>
      <c r="L158" s="4"/>
      <c r="M158" s="4"/>
      <c r="N158" s="4"/>
      <c r="O158" s="4"/>
      <c r="P158" s="4"/>
      <c r="Q158" s="4"/>
      <c r="R158" s="13"/>
      <c r="S158" s="13"/>
      <c r="T158" s="18"/>
      <c r="U158" s="4"/>
    </row>
    <row r="159" spans="1:21" ht="15.75" customHeight="1">
      <c r="A159" s="4"/>
      <c r="B159" s="4"/>
      <c r="C159" s="4"/>
      <c r="D159" s="4"/>
      <c r="E159" s="4"/>
      <c r="F159" s="4"/>
      <c r="G159" s="4"/>
      <c r="H159" s="4"/>
      <c r="I159" s="4"/>
      <c r="J159" s="4"/>
      <c r="K159" s="4"/>
      <c r="L159" s="4"/>
      <c r="M159" s="4"/>
      <c r="N159" s="4"/>
      <c r="O159" s="4"/>
      <c r="P159" s="4"/>
      <c r="Q159" s="4"/>
      <c r="R159" s="13"/>
      <c r="S159" s="13"/>
      <c r="T159" s="18"/>
      <c r="U159" s="4"/>
    </row>
    <row r="160" spans="1:21" ht="15.75" customHeight="1">
      <c r="A160" s="4"/>
      <c r="B160" s="4"/>
      <c r="C160" s="4"/>
      <c r="D160" s="4"/>
      <c r="E160" s="4"/>
      <c r="F160" s="4"/>
      <c r="G160" s="4"/>
      <c r="H160" s="4"/>
      <c r="I160" s="4"/>
      <c r="J160" s="4"/>
      <c r="K160" s="4"/>
      <c r="L160" s="4"/>
      <c r="M160" s="4"/>
      <c r="N160" s="4"/>
      <c r="O160" s="4"/>
      <c r="P160" s="4"/>
      <c r="Q160" s="4"/>
      <c r="R160" s="13"/>
      <c r="S160" s="13"/>
      <c r="T160" s="18"/>
      <c r="U160" s="4"/>
    </row>
    <row r="161" spans="1:21" ht="15.75" customHeight="1">
      <c r="A161" s="4"/>
      <c r="B161" s="4"/>
      <c r="C161" s="4"/>
      <c r="D161" s="4"/>
      <c r="E161" s="4"/>
      <c r="F161" s="4"/>
      <c r="G161" s="4"/>
      <c r="H161" s="4"/>
      <c r="I161" s="4"/>
      <c r="J161" s="4"/>
      <c r="K161" s="4"/>
      <c r="L161" s="4"/>
      <c r="M161" s="4"/>
      <c r="N161" s="4"/>
      <c r="O161" s="4"/>
      <c r="P161" s="4"/>
      <c r="Q161" s="4"/>
      <c r="R161" s="13"/>
      <c r="S161" s="13"/>
      <c r="T161" s="18"/>
      <c r="U161" s="4"/>
    </row>
    <row r="162" spans="1:21" ht="15.75" customHeight="1">
      <c r="A162" s="4"/>
      <c r="B162" s="4"/>
      <c r="C162" s="4"/>
      <c r="D162" s="4"/>
      <c r="E162" s="4"/>
      <c r="F162" s="4"/>
      <c r="G162" s="4"/>
      <c r="H162" s="4"/>
      <c r="I162" s="4"/>
      <c r="J162" s="4"/>
      <c r="K162" s="4"/>
      <c r="L162" s="4"/>
      <c r="M162" s="4"/>
      <c r="N162" s="4"/>
      <c r="O162" s="4"/>
      <c r="P162" s="4"/>
      <c r="Q162" s="4"/>
      <c r="R162" s="13"/>
      <c r="S162" s="13"/>
      <c r="T162" s="18"/>
      <c r="U162" s="4"/>
    </row>
    <row r="163" spans="1:21" ht="15.75" customHeight="1">
      <c r="A163" s="4"/>
      <c r="B163" s="4"/>
      <c r="C163" s="4"/>
      <c r="D163" s="4"/>
      <c r="E163" s="4"/>
      <c r="F163" s="4"/>
      <c r="G163" s="4"/>
      <c r="H163" s="4"/>
      <c r="I163" s="4"/>
      <c r="J163" s="4"/>
      <c r="K163" s="4"/>
      <c r="L163" s="4"/>
      <c r="M163" s="4"/>
      <c r="N163" s="4"/>
      <c r="O163" s="4"/>
      <c r="P163" s="4"/>
      <c r="Q163" s="4"/>
      <c r="R163" s="13"/>
      <c r="S163" s="13"/>
      <c r="T163" s="18"/>
      <c r="U163" s="4"/>
    </row>
    <row r="164" spans="1:21" ht="15.75" customHeight="1">
      <c r="A164" s="4"/>
      <c r="B164" s="4"/>
      <c r="C164" s="4"/>
      <c r="D164" s="4"/>
      <c r="E164" s="4"/>
      <c r="F164" s="4"/>
      <c r="G164" s="4"/>
      <c r="H164" s="4"/>
      <c r="I164" s="4"/>
      <c r="J164" s="4"/>
      <c r="K164" s="4"/>
      <c r="L164" s="4"/>
      <c r="M164" s="4"/>
      <c r="N164" s="4"/>
      <c r="O164" s="4"/>
      <c r="P164" s="4"/>
      <c r="Q164" s="4"/>
      <c r="R164" s="13"/>
      <c r="S164" s="13"/>
      <c r="T164" s="18"/>
      <c r="U164" s="4"/>
    </row>
    <row r="165" spans="1:21" ht="15.75" customHeight="1">
      <c r="A165" s="4"/>
      <c r="B165" s="4"/>
      <c r="C165" s="4"/>
      <c r="D165" s="4"/>
      <c r="E165" s="4"/>
      <c r="F165" s="4"/>
      <c r="G165" s="4"/>
      <c r="H165" s="4"/>
      <c r="I165" s="4"/>
      <c r="J165" s="4"/>
      <c r="K165" s="4"/>
      <c r="L165" s="4"/>
      <c r="M165" s="4"/>
      <c r="N165" s="4"/>
      <c r="O165" s="4"/>
      <c r="P165" s="4"/>
      <c r="Q165" s="4"/>
      <c r="R165" s="13"/>
      <c r="S165" s="13"/>
      <c r="T165" s="18"/>
      <c r="U165" s="4"/>
    </row>
    <row r="166" spans="1:21" ht="15.75" customHeight="1">
      <c r="A166" s="4"/>
      <c r="B166" s="4"/>
      <c r="C166" s="4"/>
      <c r="D166" s="4"/>
      <c r="E166" s="4"/>
      <c r="F166" s="4"/>
      <c r="G166" s="4"/>
      <c r="H166" s="4"/>
      <c r="I166" s="4"/>
      <c r="J166" s="4"/>
      <c r="K166" s="4"/>
      <c r="L166" s="4"/>
      <c r="M166" s="4"/>
      <c r="N166" s="4"/>
      <c r="O166" s="4"/>
      <c r="P166" s="4"/>
      <c r="Q166" s="4"/>
      <c r="R166" s="13"/>
      <c r="S166" s="13"/>
      <c r="T166" s="18"/>
      <c r="U166" s="4"/>
    </row>
    <row r="167" spans="1:21" ht="15.75" customHeight="1">
      <c r="A167" s="4"/>
      <c r="B167" s="4"/>
      <c r="C167" s="4"/>
      <c r="D167" s="4"/>
      <c r="E167" s="4"/>
      <c r="F167" s="4"/>
      <c r="G167" s="4"/>
      <c r="H167" s="4"/>
      <c r="I167" s="4"/>
      <c r="J167" s="4"/>
      <c r="K167" s="4"/>
      <c r="L167" s="4"/>
      <c r="M167" s="4"/>
      <c r="N167" s="4"/>
      <c r="O167" s="4"/>
      <c r="P167" s="4"/>
      <c r="Q167" s="4"/>
      <c r="R167" s="13"/>
      <c r="S167" s="13"/>
      <c r="T167" s="18"/>
      <c r="U167" s="4"/>
    </row>
    <row r="168" spans="1:21" ht="15.75" customHeight="1">
      <c r="A168" s="4"/>
      <c r="B168" s="4"/>
      <c r="C168" s="4"/>
      <c r="D168" s="4"/>
      <c r="E168" s="4"/>
      <c r="F168" s="4"/>
      <c r="G168" s="4"/>
      <c r="H168" s="4"/>
      <c r="I168" s="4"/>
      <c r="J168" s="4"/>
      <c r="K168" s="4"/>
      <c r="L168" s="4"/>
      <c r="M168" s="4"/>
      <c r="N168" s="4"/>
      <c r="O168" s="4"/>
      <c r="P168" s="4"/>
      <c r="Q168" s="4"/>
      <c r="R168" s="13"/>
      <c r="S168" s="13"/>
      <c r="T168" s="18"/>
      <c r="U168" s="4"/>
    </row>
    <row r="169" spans="1:21" ht="15.75" customHeight="1">
      <c r="A169" s="4"/>
      <c r="B169" s="4"/>
      <c r="C169" s="4"/>
      <c r="D169" s="4"/>
      <c r="E169" s="4"/>
      <c r="F169" s="4"/>
      <c r="G169" s="4"/>
      <c r="H169" s="4"/>
      <c r="I169" s="4"/>
      <c r="J169" s="4"/>
      <c r="K169" s="4"/>
      <c r="L169" s="4"/>
      <c r="M169" s="4"/>
      <c r="N169" s="4"/>
      <c r="O169" s="4"/>
      <c r="P169" s="4"/>
      <c r="Q169" s="4"/>
      <c r="R169" s="13"/>
      <c r="S169" s="13"/>
      <c r="T169" s="18"/>
      <c r="U169" s="4"/>
    </row>
    <row r="170" spans="1:21" ht="15.75" customHeight="1">
      <c r="A170" s="4"/>
      <c r="B170" s="4"/>
      <c r="C170" s="4"/>
      <c r="D170" s="4"/>
      <c r="E170" s="4"/>
      <c r="F170" s="4"/>
      <c r="G170" s="4"/>
      <c r="H170" s="4"/>
      <c r="I170" s="4"/>
      <c r="J170" s="4"/>
      <c r="K170" s="4"/>
      <c r="L170" s="4"/>
      <c r="M170" s="4"/>
      <c r="N170" s="4"/>
      <c r="O170" s="4"/>
      <c r="P170" s="4"/>
      <c r="Q170" s="4"/>
      <c r="R170" s="13"/>
      <c r="S170" s="13"/>
      <c r="T170" s="18"/>
      <c r="U170" s="4"/>
    </row>
    <row r="171" spans="1:21" ht="15.75" customHeight="1">
      <c r="A171" s="4"/>
      <c r="B171" s="4"/>
      <c r="C171" s="4"/>
      <c r="D171" s="4"/>
      <c r="E171" s="4"/>
      <c r="F171" s="4"/>
      <c r="G171" s="4"/>
      <c r="H171" s="4"/>
      <c r="I171" s="4"/>
      <c r="J171" s="4"/>
      <c r="K171" s="4"/>
      <c r="L171" s="4"/>
      <c r="M171" s="4"/>
      <c r="N171" s="4"/>
      <c r="O171" s="4"/>
      <c r="P171" s="4"/>
      <c r="Q171" s="4"/>
      <c r="R171" s="13"/>
      <c r="S171" s="13"/>
      <c r="T171" s="18"/>
      <c r="U171" s="4"/>
    </row>
    <row r="172" spans="1:21" ht="15.75" customHeight="1">
      <c r="A172" s="4"/>
      <c r="B172" s="4"/>
      <c r="C172" s="4"/>
      <c r="D172" s="4"/>
      <c r="E172" s="4"/>
      <c r="F172" s="4"/>
      <c r="G172" s="4"/>
      <c r="H172" s="4"/>
      <c r="I172" s="4"/>
      <c r="J172" s="4"/>
      <c r="K172" s="4"/>
      <c r="L172" s="4"/>
      <c r="M172" s="4"/>
      <c r="N172" s="4"/>
      <c r="O172" s="4"/>
      <c r="P172" s="4"/>
      <c r="Q172" s="4"/>
      <c r="R172" s="13"/>
      <c r="S172" s="13"/>
      <c r="T172" s="18"/>
      <c r="U172" s="4"/>
    </row>
    <row r="173" spans="1:21" ht="15.75" customHeight="1">
      <c r="A173" s="4"/>
      <c r="B173" s="4"/>
      <c r="C173" s="4"/>
      <c r="D173" s="4"/>
      <c r="E173" s="4"/>
      <c r="F173" s="4"/>
      <c r="G173" s="4"/>
      <c r="H173" s="4"/>
      <c r="I173" s="4"/>
      <c r="J173" s="4"/>
      <c r="K173" s="4"/>
      <c r="L173" s="4"/>
      <c r="M173" s="4"/>
      <c r="N173" s="4"/>
      <c r="O173" s="4"/>
      <c r="P173" s="4"/>
      <c r="Q173" s="4"/>
      <c r="R173" s="13"/>
      <c r="S173" s="13"/>
      <c r="T173" s="18"/>
      <c r="U173" s="4"/>
    </row>
    <row r="174" spans="1:21" ht="15.75" customHeight="1">
      <c r="A174" s="4"/>
      <c r="B174" s="4"/>
      <c r="C174" s="4"/>
      <c r="D174" s="4"/>
      <c r="E174" s="4"/>
      <c r="F174" s="4"/>
      <c r="G174" s="4"/>
      <c r="H174" s="4"/>
      <c r="I174" s="4"/>
      <c r="J174" s="4"/>
      <c r="K174" s="4"/>
      <c r="L174" s="4"/>
      <c r="M174" s="4"/>
      <c r="N174" s="4"/>
      <c r="O174" s="4"/>
      <c r="P174" s="4"/>
      <c r="Q174" s="4"/>
      <c r="R174" s="13"/>
      <c r="S174" s="13"/>
      <c r="T174" s="18"/>
      <c r="U174" s="4"/>
    </row>
    <row r="175" spans="1:21" ht="15.75" customHeight="1">
      <c r="A175" s="4"/>
      <c r="B175" s="4"/>
      <c r="C175" s="4"/>
      <c r="D175" s="4"/>
      <c r="E175" s="4"/>
      <c r="F175" s="4"/>
      <c r="G175" s="4"/>
      <c r="H175" s="4"/>
      <c r="I175" s="4"/>
      <c r="J175" s="4"/>
      <c r="K175" s="4"/>
      <c r="L175" s="4"/>
      <c r="M175" s="4"/>
      <c r="N175" s="4"/>
      <c r="O175" s="4"/>
      <c r="P175" s="4"/>
      <c r="Q175" s="4"/>
      <c r="R175" s="13"/>
      <c r="S175" s="13"/>
      <c r="T175" s="18"/>
      <c r="U175" s="4"/>
    </row>
    <row r="176" spans="1:21" ht="15.75" customHeight="1">
      <c r="A176" s="4"/>
      <c r="B176" s="4"/>
      <c r="C176" s="4"/>
      <c r="D176" s="4"/>
      <c r="E176" s="4"/>
      <c r="F176" s="4"/>
      <c r="G176" s="4"/>
      <c r="H176" s="4"/>
      <c r="I176" s="4"/>
      <c r="J176" s="4"/>
      <c r="K176" s="4"/>
      <c r="L176" s="4"/>
      <c r="M176" s="4"/>
      <c r="N176" s="4"/>
      <c r="O176" s="4"/>
      <c r="P176" s="4"/>
      <c r="Q176" s="4"/>
      <c r="R176" s="13"/>
      <c r="S176" s="13"/>
      <c r="T176" s="18"/>
      <c r="U176" s="4"/>
    </row>
    <row r="177" spans="1:21" ht="15.75" customHeight="1">
      <c r="A177" s="4"/>
      <c r="B177" s="4"/>
      <c r="C177" s="4"/>
      <c r="D177" s="4"/>
      <c r="E177" s="4"/>
      <c r="F177" s="4"/>
      <c r="G177" s="4"/>
      <c r="H177" s="4"/>
      <c r="I177" s="4"/>
      <c r="J177" s="4"/>
      <c r="K177" s="4"/>
      <c r="L177" s="4"/>
      <c r="M177" s="4"/>
      <c r="N177" s="4"/>
      <c r="O177" s="4"/>
      <c r="P177" s="4"/>
      <c r="Q177" s="4"/>
      <c r="R177" s="13"/>
      <c r="S177" s="13"/>
      <c r="T177" s="18"/>
      <c r="U177" s="4"/>
    </row>
    <row r="178" spans="1:21" ht="15.75" customHeight="1">
      <c r="A178" s="4"/>
      <c r="B178" s="4"/>
      <c r="C178" s="4"/>
      <c r="D178" s="4"/>
      <c r="E178" s="4"/>
      <c r="F178" s="4"/>
      <c r="G178" s="4"/>
      <c r="H178" s="4"/>
      <c r="I178" s="4"/>
      <c r="J178" s="4"/>
      <c r="K178" s="4"/>
      <c r="L178" s="4"/>
      <c r="M178" s="4"/>
      <c r="N178" s="4"/>
      <c r="O178" s="4"/>
      <c r="P178" s="4"/>
      <c r="Q178" s="4"/>
      <c r="R178" s="13"/>
      <c r="S178" s="13"/>
      <c r="T178" s="18"/>
      <c r="U178" s="4"/>
    </row>
    <row r="179" spans="1:21" ht="15.75" customHeight="1">
      <c r="A179" s="4"/>
      <c r="B179" s="4"/>
      <c r="C179" s="4"/>
      <c r="D179" s="4"/>
      <c r="E179" s="4"/>
      <c r="F179" s="4"/>
      <c r="G179" s="4"/>
      <c r="H179" s="4"/>
      <c r="I179" s="4"/>
      <c r="J179" s="4"/>
      <c r="K179" s="4"/>
      <c r="L179" s="4"/>
      <c r="M179" s="4"/>
      <c r="N179" s="4"/>
      <c r="O179" s="4"/>
      <c r="P179" s="4"/>
      <c r="Q179" s="4"/>
      <c r="R179" s="13"/>
      <c r="S179" s="13"/>
      <c r="T179" s="18"/>
      <c r="U179" s="4"/>
    </row>
    <row r="180" spans="1:21" ht="15.75" customHeight="1">
      <c r="A180" s="4"/>
      <c r="B180" s="4"/>
      <c r="C180" s="4"/>
      <c r="D180" s="4"/>
      <c r="E180" s="4"/>
      <c r="F180" s="4"/>
      <c r="G180" s="4"/>
      <c r="H180" s="4"/>
      <c r="I180" s="4"/>
      <c r="J180" s="4"/>
      <c r="K180" s="4"/>
      <c r="L180" s="4"/>
      <c r="M180" s="4"/>
      <c r="N180" s="4"/>
      <c r="O180" s="4"/>
      <c r="P180" s="4"/>
      <c r="Q180" s="4"/>
      <c r="R180" s="13"/>
      <c r="S180" s="13"/>
      <c r="T180" s="18"/>
      <c r="U180" s="4"/>
    </row>
    <row r="181" spans="1:21" ht="15.75" customHeight="1">
      <c r="A181" s="4"/>
      <c r="B181" s="4"/>
      <c r="C181" s="4"/>
      <c r="D181" s="4"/>
      <c r="E181" s="4"/>
      <c r="F181" s="4"/>
      <c r="G181" s="4"/>
      <c r="H181" s="4"/>
      <c r="I181" s="4"/>
      <c r="J181" s="4"/>
      <c r="K181" s="4"/>
      <c r="L181" s="4"/>
      <c r="M181" s="4"/>
      <c r="N181" s="4"/>
      <c r="O181" s="4"/>
      <c r="P181" s="4"/>
      <c r="Q181" s="4"/>
      <c r="R181" s="13"/>
      <c r="S181" s="13"/>
      <c r="T181" s="18"/>
      <c r="U181" s="4"/>
    </row>
    <row r="182" spans="1:21" ht="15.75" customHeight="1">
      <c r="A182" s="4"/>
      <c r="B182" s="4"/>
      <c r="C182" s="4"/>
      <c r="D182" s="4"/>
      <c r="E182" s="4"/>
      <c r="F182" s="4"/>
      <c r="G182" s="4"/>
      <c r="H182" s="4"/>
      <c r="I182" s="4"/>
      <c r="J182" s="4"/>
      <c r="K182" s="4"/>
      <c r="L182" s="4"/>
      <c r="M182" s="4"/>
      <c r="N182" s="4"/>
      <c r="O182" s="4"/>
      <c r="P182" s="4"/>
      <c r="Q182" s="4"/>
      <c r="R182" s="13"/>
      <c r="S182" s="13"/>
      <c r="T182" s="18"/>
      <c r="U182" s="4"/>
    </row>
    <row r="183" spans="1:21" ht="15.75" customHeight="1">
      <c r="A183" s="4"/>
      <c r="B183" s="4"/>
      <c r="C183" s="4"/>
      <c r="D183" s="4"/>
      <c r="E183" s="4"/>
      <c r="F183" s="4"/>
      <c r="G183" s="4"/>
      <c r="H183" s="4"/>
      <c r="I183" s="4"/>
      <c r="J183" s="4"/>
      <c r="K183" s="4"/>
      <c r="L183" s="4"/>
      <c r="M183" s="4"/>
      <c r="N183" s="4"/>
      <c r="O183" s="4"/>
      <c r="P183" s="4"/>
      <c r="Q183" s="4"/>
      <c r="R183" s="13"/>
      <c r="S183" s="13"/>
      <c r="T183" s="18"/>
      <c r="U183" s="4"/>
    </row>
    <row r="184" spans="1:21" ht="15.75" customHeight="1">
      <c r="A184" s="4"/>
      <c r="B184" s="4"/>
      <c r="C184" s="4"/>
      <c r="D184" s="4"/>
      <c r="E184" s="4"/>
      <c r="F184" s="4"/>
      <c r="G184" s="4"/>
      <c r="H184" s="4"/>
      <c r="I184" s="4"/>
      <c r="J184" s="4"/>
      <c r="K184" s="4"/>
      <c r="L184" s="4"/>
      <c r="M184" s="4"/>
      <c r="N184" s="4"/>
      <c r="O184" s="4"/>
      <c r="P184" s="4"/>
      <c r="Q184" s="4"/>
      <c r="R184" s="13"/>
      <c r="S184" s="13"/>
      <c r="T184" s="18"/>
      <c r="U184" s="4"/>
    </row>
    <row r="185" spans="1:21" ht="15.75" customHeight="1">
      <c r="A185" s="4"/>
      <c r="B185" s="4"/>
      <c r="C185" s="4"/>
      <c r="D185" s="4"/>
      <c r="E185" s="4"/>
      <c r="F185" s="4"/>
      <c r="G185" s="4"/>
      <c r="H185" s="4"/>
      <c r="I185" s="4"/>
      <c r="J185" s="4"/>
      <c r="K185" s="4"/>
      <c r="L185" s="4"/>
      <c r="M185" s="4"/>
      <c r="N185" s="4"/>
      <c r="O185" s="4"/>
      <c r="P185" s="4"/>
      <c r="Q185" s="4"/>
      <c r="R185" s="13"/>
      <c r="S185" s="13"/>
      <c r="T185" s="18"/>
      <c r="U185" s="4"/>
    </row>
    <row r="186" spans="1:21" ht="15.75" customHeight="1">
      <c r="A186" s="4"/>
      <c r="B186" s="4"/>
      <c r="C186" s="4"/>
      <c r="D186" s="4"/>
      <c r="E186" s="4"/>
      <c r="F186" s="4"/>
      <c r="G186" s="4"/>
      <c r="H186" s="4"/>
      <c r="I186" s="4"/>
      <c r="J186" s="4"/>
      <c r="K186" s="4"/>
      <c r="L186" s="4"/>
      <c r="M186" s="4"/>
      <c r="N186" s="4"/>
      <c r="O186" s="4"/>
      <c r="P186" s="4"/>
      <c r="Q186" s="4"/>
      <c r="R186" s="13"/>
      <c r="S186" s="13"/>
      <c r="T186" s="18"/>
      <c r="U186" s="4"/>
    </row>
    <row r="187" spans="1:21" ht="15.75" customHeight="1">
      <c r="A187" s="4"/>
      <c r="B187" s="4"/>
      <c r="C187" s="4"/>
      <c r="D187" s="4"/>
      <c r="E187" s="4"/>
      <c r="F187" s="4"/>
      <c r="G187" s="4"/>
      <c r="H187" s="4"/>
      <c r="I187" s="4"/>
      <c r="J187" s="4"/>
      <c r="K187" s="4"/>
      <c r="L187" s="4"/>
      <c r="M187" s="4"/>
      <c r="N187" s="4"/>
      <c r="O187" s="4"/>
      <c r="P187" s="4"/>
      <c r="Q187" s="4"/>
      <c r="R187" s="13"/>
      <c r="S187" s="13"/>
      <c r="T187" s="18"/>
      <c r="U187" s="4"/>
    </row>
    <row r="188" spans="1:21" ht="15.75" customHeight="1">
      <c r="A188" s="4"/>
      <c r="B188" s="4"/>
      <c r="C188" s="4"/>
      <c r="D188" s="4"/>
      <c r="E188" s="4"/>
      <c r="F188" s="4"/>
      <c r="G188" s="4"/>
      <c r="H188" s="4"/>
      <c r="I188" s="4"/>
      <c r="J188" s="4"/>
      <c r="K188" s="4"/>
      <c r="L188" s="4"/>
      <c r="M188" s="4"/>
      <c r="N188" s="4"/>
      <c r="O188" s="4"/>
      <c r="P188" s="4"/>
      <c r="Q188" s="4"/>
      <c r="R188" s="13"/>
      <c r="S188" s="13"/>
      <c r="T188" s="18"/>
      <c r="U188" s="4"/>
    </row>
    <row r="189" spans="1:21" ht="15.75" customHeight="1">
      <c r="A189" s="4"/>
      <c r="B189" s="4"/>
      <c r="C189" s="4"/>
      <c r="D189" s="4"/>
      <c r="E189" s="4"/>
      <c r="F189" s="4"/>
      <c r="G189" s="4"/>
      <c r="H189" s="4"/>
      <c r="I189" s="4"/>
      <c r="J189" s="4"/>
      <c r="K189" s="4"/>
      <c r="L189" s="4"/>
      <c r="M189" s="4"/>
      <c r="N189" s="4"/>
      <c r="O189" s="4"/>
      <c r="P189" s="4"/>
      <c r="Q189" s="4"/>
      <c r="R189" s="13"/>
      <c r="S189" s="13"/>
      <c r="T189" s="18"/>
      <c r="U189" s="4"/>
    </row>
    <row r="190" spans="1:21" ht="15.75" customHeight="1">
      <c r="A190" s="4"/>
      <c r="B190" s="4"/>
      <c r="C190" s="4"/>
      <c r="D190" s="4"/>
      <c r="E190" s="4"/>
      <c r="F190" s="4"/>
      <c r="G190" s="4"/>
      <c r="H190" s="4"/>
      <c r="I190" s="4"/>
      <c r="J190" s="4"/>
      <c r="K190" s="4"/>
      <c r="L190" s="4"/>
      <c r="M190" s="4"/>
      <c r="N190" s="4"/>
      <c r="O190" s="4"/>
      <c r="P190" s="4"/>
      <c r="Q190" s="4"/>
      <c r="R190" s="13"/>
      <c r="S190" s="13"/>
      <c r="T190" s="18"/>
      <c r="U190" s="4"/>
    </row>
    <row r="191" spans="1:21" ht="15.75" customHeight="1">
      <c r="A191" s="4"/>
      <c r="B191" s="4"/>
      <c r="C191" s="4"/>
      <c r="D191" s="4"/>
      <c r="E191" s="4"/>
      <c r="F191" s="4"/>
      <c r="G191" s="4"/>
      <c r="H191" s="4"/>
      <c r="I191" s="4"/>
      <c r="J191" s="4"/>
      <c r="K191" s="4"/>
      <c r="L191" s="4"/>
      <c r="M191" s="4"/>
      <c r="N191" s="4"/>
      <c r="O191" s="4"/>
      <c r="P191" s="4"/>
      <c r="Q191" s="4"/>
      <c r="R191" s="13"/>
      <c r="S191" s="13"/>
      <c r="T191" s="18"/>
      <c r="U191" s="4"/>
    </row>
    <row r="192" spans="1:21" ht="15.75" customHeight="1">
      <c r="A192" s="4"/>
      <c r="B192" s="4"/>
      <c r="C192" s="4"/>
      <c r="D192" s="4"/>
      <c r="E192" s="4"/>
      <c r="F192" s="4"/>
      <c r="G192" s="4"/>
      <c r="H192" s="4"/>
      <c r="I192" s="4"/>
      <c r="J192" s="4"/>
      <c r="K192" s="4"/>
      <c r="L192" s="4"/>
      <c r="M192" s="4"/>
      <c r="N192" s="4"/>
      <c r="O192" s="4"/>
      <c r="P192" s="4"/>
      <c r="Q192" s="4"/>
      <c r="R192" s="13"/>
      <c r="S192" s="13"/>
      <c r="T192" s="18"/>
      <c r="U192" s="4"/>
    </row>
    <row r="193" spans="1:21" ht="15.75" customHeight="1">
      <c r="A193" s="4"/>
      <c r="B193" s="4"/>
      <c r="C193" s="4"/>
      <c r="D193" s="4"/>
      <c r="E193" s="4"/>
      <c r="F193" s="4"/>
      <c r="G193" s="4"/>
      <c r="H193" s="4"/>
      <c r="I193" s="4"/>
      <c r="J193" s="4"/>
      <c r="K193" s="4"/>
      <c r="L193" s="4"/>
      <c r="M193" s="4"/>
      <c r="N193" s="4"/>
      <c r="O193" s="4"/>
      <c r="P193" s="4"/>
      <c r="Q193" s="4"/>
      <c r="R193" s="13"/>
      <c r="S193" s="13"/>
      <c r="T193" s="18"/>
      <c r="U193" s="4"/>
    </row>
    <row r="194" spans="1:21" ht="15.75" customHeight="1">
      <c r="A194" s="4"/>
      <c r="B194" s="4"/>
      <c r="C194" s="4"/>
      <c r="D194" s="4"/>
      <c r="E194" s="4"/>
      <c r="F194" s="4"/>
      <c r="G194" s="4"/>
      <c r="H194" s="4"/>
      <c r="I194" s="4"/>
      <c r="J194" s="4"/>
      <c r="K194" s="4"/>
      <c r="L194" s="4"/>
      <c r="M194" s="4"/>
      <c r="N194" s="4"/>
      <c r="O194" s="4"/>
      <c r="P194" s="4"/>
      <c r="Q194" s="4"/>
      <c r="R194" s="13"/>
      <c r="S194" s="13"/>
      <c r="T194" s="18"/>
      <c r="U194" s="4"/>
    </row>
    <row r="195" spans="1:21" ht="15.75" customHeight="1">
      <c r="A195" s="4"/>
      <c r="B195" s="4"/>
      <c r="C195" s="4"/>
      <c r="D195" s="4"/>
      <c r="E195" s="4"/>
      <c r="F195" s="4"/>
      <c r="G195" s="4"/>
      <c r="H195" s="4"/>
      <c r="I195" s="4"/>
      <c r="J195" s="4"/>
      <c r="K195" s="4"/>
      <c r="L195" s="4"/>
      <c r="M195" s="4"/>
      <c r="N195" s="4"/>
      <c r="O195" s="4"/>
      <c r="P195" s="4"/>
      <c r="Q195" s="4"/>
      <c r="R195" s="13"/>
      <c r="S195" s="13"/>
      <c r="T195" s="18"/>
      <c r="U195" s="4"/>
    </row>
    <row r="196" spans="1:21" ht="15.75" customHeight="1">
      <c r="A196" s="4"/>
      <c r="B196" s="4"/>
      <c r="C196" s="4"/>
      <c r="D196" s="4"/>
      <c r="E196" s="4"/>
      <c r="F196" s="4"/>
      <c r="G196" s="4"/>
      <c r="H196" s="4"/>
      <c r="I196" s="4"/>
      <c r="J196" s="4"/>
      <c r="K196" s="4"/>
      <c r="L196" s="4"/>
      <c r="M196" s="4"/>
      <c r="N196" s="4"/>
      <c r="O196" s="4"/>
      <c r="P196" s="4"/>
      <c r="Q196" s="4"/>
      <c r="R196" s="13"/>
      <c r="S196" s="13"/>
      <c r="T196" s="18"/>
      <c r="U196" s="4"/>
    </row>
    <row r="197" spans="1:21" ht="15.75" customHeight="1">
      <c r="A197" s="4"/>
      <c r="B197" s="4"/>
      <c r="C197" s="4"/>
      <c r="D197" s="4"/>
      <c r="E197" s="4"/>
      <c r="F197" s="4"/>
      <c r="G197" s="4"/>
      <c r="H197" s="4"/>
      <c r="I197" s="4"/>
      <c r="J197" s="4"/>
      <c r="K197" s="4"/>
      <c r="L197" s="4"/>
      <c r="M197" s="4"/>
      <c r="N197" s="4"/>
      <c r="O197" s="4"/>
      <c r="P197" s="4"/>
      <c r="Q197" s="4"/>
      <c r="R197" s="13"/>
      <c r="S197" s="13"/>
      <c r="T197" s="18"/>
      <c r="U197" s="4"/>
    </row>
    <row r="198" spans="1:21" ht="15.75" customHeight="1">
      <c r="A198" s="4"/>
      <c r="B198" s="4"/>
      <c r="C198" s="4"/>
      <c r="D198" s="4"/>
      <c r="E198" s="4"/>
      <c r="F198" s="4"/>
      <c r="G198" s="4"/>
      <c r="H198" s="4"/>
      <c r="I198" s="4"/>
      <c r="J198" s="4"/>
      <c r="K198" s="4"/>
      <c r="L198" s="4"/>
      <c r="M198" s="4"/>
      <c r="N198" s="4"/>
      <c r="O198" s="4"/>
      <c r="P198" s="4"/>
      <c r="Q198" s="4"/>
      <c r="R198" s="13"/>
      <c r="S198" s="13"/>
      <c r="T198" s="18"/>
      <c r="U198" s="4"/>
    </row>
    <row r="199" spans="1:21" ht="15.75" customHeight="1">
      <c r="A199" s="4"/>
      <c r="B199" s="4"/>
      <c r="C199" s="4"/>
      <c r="D199" s="4"/>
      <c r="E199" s="4"/>
      <c r="F199" s="4"/>
      <c r="G199" s="4"/>
      <c r="H199" s="4"/>
      <c r="I199" s="4"/>
      <c r="J199" s="4"/>
      <c r="K199" s="4"/>
      <c r="L199" s="4"/>
      <c r="M199" s="4"/>
      <c r="N199" s="4"/>
      <c r="O199" s="4"/>
      <c r="P199" s="4"/>
      <c r="Q199" s="4"/>
      <c r="R199" s="13"/>
      <c r="S199" s="13"/>
      <c r="T199" s="18"/>
      <c r="U199" s="4"/>
    </row>
    <row r="200" spans="1:21" ht="15.75" customHeight="1">
      <c r="A200" s="4"/>
      <c r="B200" s="4"/>
      <c r="C200" s="4"/>
      <c r="D200" s="4"/>
      <c r="E200" s="4"/>
      <c r="F200" s="4"/>
      <c r="G200" s="4"/>
      <c r="H200" s="4"/>
      <c r="I200" s="4"/>
      <c r="J200" s="4"/>
      <c r="K200" s="4"/>
      <c r="L200" s="4"/>
      <c r="M200" s="4"/>
      <c r="N200" s="4"/>
      <c r="O200" s="4"/>
      <c r="P200" s="4"/>
      <c r="Q200" s="4"/>
      <c r="R200" s="13"/>
      <c r="S200" s="13"/>
      <c r="T200" s="18"/>
      <c r="U200" s="4"/>
    </row>
    <row r="201" spans="1:21" ht="15.75" customHeight="1">
      <c r="A201" s="4"/>
      <c r="B201" s="4"/>
      <c r="C201" s="4"/>
      <c r="D201" s="4"/>
      <c r="E201" s="4"/>
      <c r="F201" s="4"/>
      <c r="G201" s="4"/>
      <c r="H201" s="4"/>
      <c r="I201" s="4"/>
      <c r="J201" s="4"/>
      <c r="K201" s="4"/>
      <c r="L201" s="4"/>
      <c r="M201" s="4"/>
      <c r="N201" s="4"/>
      <c r="O201" s="4"/>
      <c r="P201" s="4"/>
      <c r="Q201" s="4"/>
      <c r="R201" s="13"/>
      <c r="S201" s="13"/>
      <c r="T201" s="18"/>
      <c r="U201" s="4"/>
    </row>
    <row r="202" spans="1:21" ht="15.75" customHeight="1">
      <c r="A202" s="4"/>
      <c r="B202" s="4"/>
      <c r="C202" s="4"/>
      <c r="D202" s="4"/>
      <c r="E202" s="4"/>
      <c r="F202" s="4"/>
      <c r="G202" s="4"/>
      <c r="H202" s="4"/>
      <c r="I202" s="4"/>
      <c r="J202" s="4"/>
      <c r="K202" s="4"/>
      <c r="L202" s="4"/>
      <c r="M202" s="4"/>
      <c r="N202" s="4"/>
      <c r="O202" s="4"/>
      <c r="P202" s="4"/>
      <c r="Q202" s="4"/>
      <c r="R202" s="13"/>
      <c r="S202" s="13"/>
      <c r="T202" s="18"/>
      <c r="U202" s="4"/>
    </row>
    <row r="203" spans="1:21" ht="15.75" customHeight="1">
      <c r="A203" s="4"/>
      <c r="B203" s="4"/>
      <c r="C203" s="4"/>
      <c r="D203" s="4"/>
      <c r="E203" s="4"/>
      <c r="F203" s="4"/>
      <c r="G203" s="4"/>
      <c r="H203" s="4"/>
      <c r="I203" s="4"/>
      <c r="J203" s="4"/>
      <c r="K203" s="4"/>
      <c r="L203" s="4"/>
      <c r="M203" s="4"/>
      <c r="N203" s="4"/>
      <c r="O203" s="4"/>
      <c r="P203" s="4"/>
      <c r="Q203" s="4"/>
      <c r="R203" s="13"/>
      <c r="S203" s="13"/>
      <c r="T203" s="18"/>
      <c r="U203" s="4"/>
    </row>
    <row r="204" spans="1:21" ht="15.75" customHeight="1">
      <c r="A204" s="4"/>
      <c r="B204" s="4"/>
      <c r="C204" s="4"/>
      <c r="D204" s="4"/>
      <c r="E204" s="4"/>
      <c r="F204" s="4"/>
      <c r="G204" s="4"/>
      <c r="H204" s="4"/>
      <c r="I204" s="4"/>
      <c r="J204" s="4"/>
      <c r="K204" s="4"/>
      <c r="L204" s="4"/>
      <c r="M204" s="4"/>
      <c r="N204" s="4"/>
      <c r="O204" s="4"/>
      <c r="P204" s="4"/>
      <c r="Q204" s="4"/>
      <c r="R204" s="13"/>
      <c r="S204" s="13"/>
      <c r="T204" s="18"/>
      <c r="U204" s="4"/>
    </row>
    <row r="205" spans="1:21" ht="15.75" customHeight="1">
      <c r="A205" s="4"/>
      <c r="B205" s="4"/>
      <c r="C205" s="4"/>
      <c r="D205" s="4"/>
      <c r="E205" s="4"/>
      <c r="F205" s="4"/>
      <c r="G205" s="4"/>
      <c r="H205" s="4"/>
      <c r="I205" s="4"/>
      <c r="J205" s="4"/>
      <c r="K205" s="4"/>
      <c r="L205" s="4"/>
      <c r="M205" s="4"/>
      <c r="N205" s="4"/>
      <c r="O205" s="4"/>
      <c r="P205" s="4"/>
      <c r="Q205" s="4"/>
      <c r="R205" s="13"/>
      <c r="S205" s="13"/>
      <c r="T205" s="18"/>
      <c r="U205" s="4"/>
    </row>
    <row r="206" spans="1:21" ht="15.75" customHeight="1">
      <c r="A206" s="4"/>
      <c r="B206" s="4"/>
      <c r="C206" s="4"/>
      <c r="D206" s="4"/>
      <c r="E206" s="4"/>
      <c r="F206" s="4"/>
      <c r="G206" s="4"/>
      <c r="H206" s="4"/>
      <c r="I206" s="4"/>
      <c r="J206" s="4"/>
      <c r="K206" s="4"/>
      <c r="L206" s="4"/>
      <c r="M206" s="4"/>
      <c r="N206" s="4"/>
      <c r="O206" s="4"/>
      <c r="P206" s="4"/>
      <c r="Q206" s="4"/>
      <c r="R206" s="13"/>
      <c r="S206" s="13"/>
      <c r="T206" s="18"/>
      <c r="U206" s="4"/>
    </row>
    <row r="207" spans="1:21" ht="15.75" customHeight="1">
      <c r="A207" s="4"/>
      <c r="B207" s="4"/>
      <c r="C207" s="4"/>
      <c r="D207" s="4"/>
      <c r="E207" s="4"/>
      <c r="F207" s="4"/>
      <c r="G207" s="4"/>
      <c r="H207" s="4"/>
      <c r="I207" s="4"/>
      <c r="J207" s="4"/>
      <c r="K207" s="4"/>
      <c r="L207" s="4"/>
      <c r="M207" s="4"/>
      <c r="N207" s="4"/>
      <c r="O207" s="4"/>
      <c r="P207" s="4"/>
      <c r="Q207" s="4"/>
      <c r="R207" s="13"/>
      <c r="S207" s="13"/>
      <c r="T207" s="18"/>
      <c r="U207" s="4"/>
    </row>
    <row r="208" spans="1:21" ht="15.75" customHeight="1">
      <c r="A208" s="4"/>
      <c r="B208" s="4"/>
      <c r="C208" s="4"/>
      <c r="D208" s="4"/>
      <c r="E208" s="4"/>
      <c r="F208" s="4"/>
      <c r="G208" s="4"/>
      <c r="H208" s="4"/>
      <c r="I208" s="4"/>
      <c r="J208" s="4"/>
      <c r="K208" s="4"/>
      <c r="L208" s="4"/>
      <c r="M208" s="4"/>
      <c r="N208" s="4"/>
      <c r="O208" s="4"/>
      <c r="P208" s="4"/>
      <c r="Q208" s="4"/>
      <c r="R208" s="13"/>
      <c r="S208" s="13"/>
      <c r="T208" s="18"/>
      <c r="U208" s="4"/>
    </row>
    <row r="209" spans="1:21" ht="15.75" customHeight="1">
      <c r="A209" s="4"/>
      <c r="B209" s="4"/>
      <c r="C209" s="4"/>
      <c r="D209" s="4"/>
      <c r="E209" s="4"/>
      <c r="F209" s="4"/>
      <c r="G209" s="4"/>
      <c r="H209" s="4"/>
      <c r="I209" s="4"/>
      <c r="J209" s="4"/>
      <c r="K209" s="4"/>
      <c r="L209" s="4"/>
      <c r="M209" s="4"/>
      <c r="N209" s="4"/>
      <c r="O209" s="4"/>
      <c r="P209" s="4"/>
      <c r="Q209" s="4"/>
      <c r="R209" s="13"/>
      <c r="S209" s="13"/>
      <c r="T209" s="18"/>
      <c r="U209" s="4"/>
    </row>
    <row r="210" spans="1:21" ht="15.75" customHeight="1">
      <c r="A210" s="4"/>
      <c r="B210" s="4"/>
      <c r="C210" s="4"/>
      <c r="D210" s="4"/>
      <c r="E210" s="4"/>
      <c r="F210" s="4"/>
      <c r="G210" s="4"/>
      <c r="H210" s="4"/>
      <c r="I210" s="4"/>
      <c r="J210" s="4"/>
      <c r="K210" s="4"/>
      <c r="L210" s="4"/>
      <c r="M210" s="4"/>
      <c r="N210" s="4"/>
      <c r="O210" s="4"/>
      <c r="P210" s="4"/>
      <c r="Q210" s="4"/>
      <c r="R210" s="13"/>
      <c r="S210" s="13"/>
      <c r="T210" s="18"/>
      <c r="U210" s="4"/>
    </row>
    <row r="211" spans="1:21" ht="15.75" customHeight="1">
      <c r="A211" s="4"/>
      <c r="B211" s="4"/>
      <c r="C211" s="4"/>
      <c r="D211" s="4"/>
      <c r="E211" s="4"/>
      <c r="F211" s="4"/>
      <c r="G211" s="4"/>
      <c r="H211" s="4"/>
      <c r="I211" s="4"/>
      <c r="J211" s="4"/>
      <c r="K211" s="4"/>
      <c r="L211" s="4"/>
      <c r="M211" s="4"/>
      <c r="N211" s="4"/>
      <c r="O211" s="4"/>
      <c r="P211" s="4"/>
      <c r="Q211" s="4"/>
      <c r="R211" s="13"/>
      <c r="S211" s="13"/>
      <c r="T211" s="18"/>
      <c r="U211" s="4"/>
    </row>
    <row r="212" spans="1:21" ht="15.75" customHeight="1">
      <c r="A212" s="4"/>
      <c r="B212" s="4"/>
      <c r="C212" s="4"/>
      <c r="D212" s="4"/>
      <c r="E212" s="4"/>
      <c r="F212" s="4"/>
      <c r="G212" s="4"/>
      <c r="H212" s="4"/>
      <c r="I212" s="4"/>
      <c r="J212" s="4"/>
      <c r="K212" s="4"/>
      <c r="L212" s="4"/>
      <c r="M212" s="4"/>
      <c r="N212" s="4"/>
      <c r="O212" s="4"/>
      <c r="P212" s="4"/>
      <c r="Q212" s="4"/>
      <c r="R212" s="13"/>
      <c r="S212" s="13"/>
      <c r="T212" s="18"/>
      <c r="U212" s="4"/>
    </row>
    <row r="213" spans="1:21" ht="15.75" customHeight="1">
      <c r="A213" s="4"/>
      <c r="B213" s="4"/>
      <c r="C213" s="4"/>
      <c r="D213" s="4"/>
      <c r="E213" s="4"/>
      <c r="F213" s="4"/>
      <c r="G213" s="4"/>
      <c r="H213" s="4"/>
      <c r="I213" s="4"/>
      <c r="J213" s="4"/>
      <c r="K213" s="4"/>
      <c r="L213" s="4"/>
      <c r="M213" s="4"/>
      <c r="N213" s="4"/>
      <c r="O213" s="4"/>
      <c r="P213" s="4"/>
      <c r="Q213" s="4"/>
      <c r="R213" s="13"/>
      <c r="S213" s="13"/>
      <c r="T213" s="18"/>
      <c r="U213" s="4"/>
    </row>
    <row r="214" spans="1:21" ht="15.75" customHeight="1">
      <c r="A214" s="4"/>
      <c r="B214" s="4"/>
      <c r="C214" s="4"/>
      <c r="D214" s="4"/>
      <c r="E214" s="4"/>
      <c r="F214" s="4"/>
      <c r="G214" s="4"/>
      <c r="H214" s="4"/>
      <c r="I214" s="4"/>
      <c r="J214" s="4"/>
      <c r="K214" s="4"/>
      <c r="L214" s="4"/>
      <c r="M214" s="4"/>
      <c r="N214" s="4"/>
      <c r="O214" s="4"/>
      <c r="P214" s="4"/>
      <c r="Q214" s="4"/>
      <c r="R214" s="13"/>
      <c r="S214" s="13"/>
      <c r="T214" s="18"/>
      <c r="U214" s="4"/>
    </row>
    <row r="215" spans="1:21" ht="15.75" customHeight="1">
      <c r="A215" s="4"/>
      <c r="B215" s="4"/>
      <c r="C215" s="4"/>
      <c r="D215" s="4"/>
      <c r="E215" s="4"/>
      <c r="F215" s="4"/>
      <c r="G215" s="4"/>
      <c r="H215" s="4"/>
      <c r="I215" s="4"/>
      <c r="J215" s="4"/>
      <c r="K215" s="4"/>
      <c r="L215" s="4"/>
      <c r="M215" s="4"/>
      <c r="N215" s="4"/>
      <c r="O215" s="4"/>
      <c r="P215" s="4"/>
      <c r="Q215" s="4"/>
      <c r="R215" s="13"/>
      <c r="S215" s="13"/>
      <c r="T215" s="18"/>
      <c r="U215" s="4"/>
    </row>
    <row r="216" spans="1:21" ht="15.75" customHeight="1">
      <c r="A216" s="4"/>
      <c r="B216" s="4"/>
      <c r="C216" s="4"/>
      <c r="D216" s="4"/>
      <c r="E216" s="4"/>
      <c r="F216" s="4"/>
      <c r="G216" s="4"/>
      <c r="H216" s="4"/>
      <c r="I216" s="4"/>
      <c r="J216" s="4"/>
      <c r="K216" s="4"/>
      <c r="L216" s="4"/>
      <c r="M216" s="4"/>
      <c r="N216" s="4"/>
      <c r="O216" s="4"/>
      <c r="P216" s="4"/>
      <c r="Q216" s="4"/>
      <c r="R216" s="13"/>
      <c r="S216" s="13"/>
      <c r="T216" s="18"/>
      <c r="U216" s="4"/>
    </row>
    <row r="217" spans="1:21" ht="15.75" customHeight="1">
      <c r="A217" s="4"/>
      <c r="B217" s="4"/>
      <c r="C217" s="4"/>
      <c r="D217" s="4"/>
      <c r="E217" s="4"/>
      <c r="F217" s="4"/>
      <c r="G217" s="4"/>
      <c r="H217" s="4"/>
      <c r="I217" s="4"/>
      <c r="J217" s="4"/>
      <c r="K217" s="4"/>
      <c r="L217" s="4"/>
      <c r="M217" s="4"/>
      <c r="N217" s="4"/>
      <c r="O217" s="4"/>
      <c r="P217" s="4"/>
      <c r="Q217" s="4"/>
      <c r="R217" s="13"/>
      <c r="S217" s="13"/>
      <c r="T217" s="18"/>
      <c r="U217" s="4"/>
    </row>
    <row r="218" spans="1:21" ht="15.75" customHeight="1">
      <c r="A218" s="4"/>
      <c r="B218" s="4"/>
      <c r="C218" s="4"/>
      <c r="D218" s="4"/>
      <c r="E218" s="4"/>
      <c r="F218" s="4"/>
      <c r="G218" s="4"/>
      <c r="H218" s="4"/>
      <c r="I218" s="4"/>
      <c r="J218" s="4"/>
      <c r="K218" s="4"/>
      <c r="L218" s="4"/>
      <c r="M218" s="4"/>
      <c r="N218" s="4"/>
      <c r="O218" s="4"/>
      <c r="P218" s="4"/>
      <c r="Q218" s="4"/>
      <c r="R218" s="13"/>
      <c r="S218" s="13"/>
      <c r="T218" s="18"/>
      <c r="U218" s="4"/>
    </row>
    <row r="219" spans="1:21" ht="15.75" customHeight="1">
      <c r="A219" s="4"/>
      <c r="B219" s="4"/>
      <c r="C219" s="4"/>
      <c r="D219" s="4"/>
      <c r="E219" s="4"/>
      <c r="F219" s="4"/>
      <c r="G219" s="4"/>
      <c r="H219" s="4"/>
      <c r="I219" s="4"/>
      <c r="J219" s="4"/>
      <c r="K219" s="4"/>
      <c r="L219" s="4"/>
      <c r="M219" s="4"/>
      <c r="N219" s="4"/>
      <c r="O219" s="4"/>
      <c r="P219" s="4"/>
      <c r="Q219" s="4"/>
      <c r="R219" s="13"/>
      <c r="S219" s="13"/>
      <c r="T219" s="18"/>
      <c r="U219" s="4"/>
    </row>
    <row r="220" spans="1:21" ht="15.75" customHeight="1">
      <c r="A220" s="4"/>
      <c r="B220" s="4"/>
      <c r="C220" s="4"/>
      <c r="D220" s="4"/>
      <c r="E220" s="4"/>
      <c r="F220" s="4"/>
      <c r="G220" s="4"/>
      <c r="H220" s="4"/>
      <c r="I220" s="4"/>
      <c r="J220" s="4"/>
      <c r="K220" s="4"/>
      <c r="L220" s="4"/>
      <c r="M220" s="4"/>
      <c r="N220" s="4"/>
      <c r="O220" s="4"/>
      <c r="P220" s="4"/>
      <c r="Q220" s="4"/>
      <c r="R220" s="13"/>
      <c r="S220" s="13"/>
      <c r="T220" s="18"/>
      <c r="U220" s="4"/>
    </row>
    <row r="221" spans="1:21" ht="15.75" customHeight="1">
      <c r="A221" s="4"/>
      <c r="B221" s="4"/>
      <c r="C221" s="4"/>
      <c r="D221" s="4"/>
      <c r="E221" s="4"/>
      <c r="F221" s="4"/>
      <c r="G221" s="4"/>
      <c r="H221" s="4"/>
      <c r="I221" s="4"/>
      <c r="J221" s="4"/>
      <c r="K221" s="4"/>
      <c r="L221" s="4"/>
      <c r="M221" s="4"/>
      <c r="N221" s="4"/>
      <c r="O221" s="4"/>
      <c r="P221" s="4"/>
      <c r="Q221" s="4"/>
      <c r="R221" s="13"/>
      <c r="S221" s="13"/>
      <c r="T221" s="18"/>
      <c r="U221" s="4"/>
    </row>
    <row r="222" spans="1:21" ht="15.75" customHeight="1">
      <c r="A222" s="4"/>
      <c r="B222" s="4"/>
      <c r="C222" s="4"/>
      <c r="D222" s="4"/>
      <c r="E222" s="4"/>
      <c r="F222" s="4"/>
      <c r="G222" s="4"/>
      <c r="H222" s="4"/>
      <c r="I222" s="4"/>
      <c r="J222" s="4"/>
      <c r="K222" s="4"/>
      <c r="L222" s="4"/>
      <c r="M222" s="4"/>
      <c r="N222" s="4"/>
      <c r="O222" s="4"/>
      <c r="P222" s="4"/>
      <c r="Q222" s="4"/>
      <c r="R222" s="13"/>
      <c r="S222" s="13"/>
      <c r="T222" s="18"/>
      <c r="U222" s="4"/>
    </row>
    <row r="223" spans="1:21" ht="15.75" customHeight="1">
      <c r="A223" s="4"/>
      <c r="B223" s="4"/>
      <c r="C223" s="4"/>
      <c r="D223" s="4"/>
      <c r="E223" s="4"/>
      <c r="F223" s="4"/>
      <c r="G223" s="4"/>
      <c r="H223" s="4"/>
      <c r="I223" s="4"/>
      <c r="J223" s="4"/>
      <c r="K223" s="4"/>
      <c r="L223" s="4"/>
      <c r="M223" s="4"/>
      <c r="N223" s="4"/>
      <c r="O223" s="4"/>
      <c r="P223" s="4"/>
      <c r="Q223" s="4"/>
      <c r="R223" s="13"/>
      <c r="S223" s="13"/>
      <c r="T223" s="18"/>
      <c r="U223" s="4"/>
    </row>
    <row r="224" spans="1:21" ht="15.75" customHeight="1">
      <c r="A224" s="4"/>
      <c r="B224" s="4"/>
      <c r="C224" s="4"/>
      <c r="D224" s="4"/>
      <c r="E224" s="4"/>
      <c r="F224" s="4"/>
      <c r="G224" s="4"/>
      <c r="H224" s="4"/>
      <c r="I224" s="4"/>
      <c r="J224" s="4"/>
      <c r="K224" s="4"/>
      <c r="L224" s="4"/>
      <c r="M224" s="4"/>
      <c r="N224" s="4"/>
      <c r="O224" s="4"/>
      <c r="P224" s="4"/>
      <c r="Q224" s="4"/>
      <c r="R224" s="13"/>
      <c r="S224" s="13"/>
      <c r="T224" s="18"/>
      <c r="U224" s="4"/>
    </row>
    <row r="225" spans="1:21" ht="15.75" customHeight="1">
      <c r="A225" s="4"/>
      <c r="B225" s="4"/>
      <c r="C225" s="4"/>
      <c r="D225" s="4"/>
      <c r="E225" s="4"/>
      <c r="F225" s="4"/>
      <c r="G225" s="4"/>
      <c r="H225" s="4"/>
      <c r="I225" s="4"/>
      <c r="J225" s="4"/>
      <c r="K225" s="4"/>
      <c r="L225" s="4"/>
      <c r="M225" s="4"/>
      <c r="N225" s="4"/>
      <c r="O225" s="4"/>
      <c r="P225" s="4"/>
      <c r="Q225" s="4"/>
      <c r="R225" s="13"/>
      <c r="S225" s="13"/>
      <c r="T225" s="18"/>
      <c r="U225" s="4"/>
    </row>
    <row r="226" spans="1:21" ht="15.75" customHeight="1">
      <c r="A226" s="4"/>
      <c r="B226" s="4"/>
      <c r="C226" s="4"/>
      <c r="D226" s="4"/>
      <c r="E226" s="4"/>
      <c r="F226" s="4"/>
      <c r="G226" s="4"/>
      <c r="H226" s="4"/>
      <c r="I226" s="4"/>
      <c r="J226" s="4"/>
      <c r="K226" s="4"/>
      <c r="L226" s="4"/>
      <c r="M226" s="4"/>
      <c r="N226" s="4"/>
      <c r="O226" s="4"/>
      <c r="P226" s="4"/>
      <c r="Q226" s="4"/>
      <c r="R226" s="13"/>
      <c r="S226" s="13"/>
      <c r="T226" s="18"/>
      <c r="U226" s="4"/>
    </row>
    <row r="227" spans="1:21" ht="15.75" customHeight="1">
      <c r="A227" s="4"/>
      <c r="B227" s="4"/>
      <c r="C227" s="4"/>
      <c r="D227" s="4"/>
      <c r="E227" s="4"/>
      <c r="F227" s="4"/>
      <c r="G227" s="4"/>
      <c r="H227" s="4"/>
      <c r="I227" s="4"/>
      <c r="J227" s="4"/>
      <c r="K227" s="4"/>
      <c r="L227" s="4"/>
      <c r="M227" s="4"/>
      <c r="N227" s="4"/>
      <c r="O227" s="4"/>
      <c r="P227" s="4"/>
      <c r="Q227" s="4"/>
      <c r="R227" s="13"/>
      <c r="S227" s="13"/>
      <c r="T227" s="18"/>
      <c r="U227" s="4"/>
    </row>
    <row r="228" spans="1:21" ht="15.75" customHeight="1"/>
    <row r="229" spans="1:21" ht="15.75" customHeight="1"/>
    <row r="230" spans="1:21" ht="15.75" customHeight="1"/>
    <row r="231" spans="1:21" ht="15.75" customHeight="1"/>
    <row r="232" spans="1:21" ht="15.75" customHeight="1"/>
    <row r="233" spans="1:21" ht="15.75" customHeight="1"/>
    <row r="234" spans="1:21" ht="15.75" customHeight="1"/>
    <row r="235" spans="1:21" ht="15.75" customHeight="1"/>
    <row r="236" spans="1:21" ht="15.75" customHeight="1"/>
    <row r="237" spans="1:21" ht="15.75" customHeight="1"/>
    <row r="238" spans="1:21" ht="15.75" customHeight="1"/>
    <row r="239" spans="1:21" ht="15.75" customHeight="1"/>
    <row r="240" spans="1:21"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sheetData>
  <mergeCells count="21">
    <mergeCell ref="R6:S6"/>
    <mergeCell ref="O1:P1"/>
    <mergeCell ref="O2:P2"/>
    <mergeCell ref="O3:P3"/>
    <mergeCell ref="O4:P4"/>
    <mergeCell ref="G15:I15"/>
    <mergeCell ref="K15:M15"/>
    <mergeCell ref="O15:P15"/>
    <mergeCell ref="AA4:AE4"/>
    <mergeCell ref="AF4:AK4"/>
    <mergeCell ref="V4:Z4"/>
    <mergeCell ref="G14:I14"/>
    <mergeCell ref="K14:M14"/>
    <mergeCell ref="O14:P14"/>
    <mergeCell ref="H7:I7"/>
    <mergeCell ref="L7:M7"/>
    <mergeCell ref="AF6:AK6"/>
    <mergeCell ref="V6:Z6"/>
    <mergeCell ref="AA6:AE6"/>
    <mergeCell ref="R5:S5"/>
    <mergeCell ref="N6:O6"/>
  </mergeCells>
  <conditionalFormatting sqref="AH8:AK8">
    <cfRule type="cellIs" dxfId="511" priority="5" operator="equal">
      <formula>"EN PROCESO"</formula>
    </cfRule>
  </conditionalFormatting>
  <conditionalFormatting sqref="AH8:AK8">
    <cfRule type="cellIs" dxfId="510" priority="6" operator="equal">
      <formula>"CERRADO"</formula>
    </cfRule>
  </conditionalFormatting>
  <conditionalFormatting sqref="AH8:AK8">
    <cfRule type="cellIs" dxfId="509" priority="7" operator="equal">
      <formula>"SIN INICIAR"</formula>
    </cfRule>
  </conditionalFormatting>
  <conditionalFormatting sqref="AJ9:AJ11">
    <cfRule type="cellIs" dxfId="508" priority="1" operator="equal">
      <formula>"Cerrado"</formula>
    </cfRule>
  </conditionalFormatting>
  <conditionalFormatting sqref="AJ9:AJ11">
    <cfRule type="cellIs" dxfId="507" priority="4" operator="equal">
      <formula>"CB"</formula>
    </cfRule>
  </conditionalFormatting>
  <conditionalFormatting sqref="AJ9:AJ11">
    <cfRule type="cellIs" dxfId="506" priority="2" operator="equal">
      <formula>"CA"</formula>
    </cfRule>
  </conditionalFormatting>
  <conditionalFormatting sqref="AJ9:AJ11">
    <cfRule type="cellIs" dxfId="505" priority="3" operator="equal">
      <formula>"CM"</formula>
    </cfRule>
  </conditionalFormatting>
  <dataValidations count="1">
    <dataValidation type="list" allowBlank="1" showErrorMessage="1" sqref="E14" xr:uid="{00000000-0002-0000-0800-000000000000}">
      <formula1>#REF!</formula1>
    </dataValidation>
  </dataValidations>
  <hyperlinks>
    <hyperlink ref="B6" location="Inicio!A1" display="INICIO" xr:uid="{00000000-0004-0000-0800-000000000000}"/>
  </hyperlinks>
  <pageMargins left="0.7" right="0.7" top="0.75" bottom="0.75" header="0.3" footer="0.3"/>
  <pageSetup orientation="portrait" horizontalDpi="4294967292" verticalDpi="4294967292" r:id="rId1"/>
  <drawing r:id="rId2"/>
  <legacyDrawing r:id="rId3"/>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F0"/>
  </sheetPr>
  <dimension ref="A1:EV899"/>
  <sheetViews>
    <sheetView showGridLines="0" zoomScale="70" zoomScaleNormal="70" zoomScalePageLayoutView="70" workbookViewId="0">
      <pane xSplit="4" ySplit="8" topLeftCell="EN9" activePane="bottomRight" state="frozen"/>
      <selection pane="bottomRight" activeCell="EV9" sqref="EV9"/>
      <selection pane="bottomLeft" activeCell="A9" sqref="A9"/>
      <selection pane="topRight" activeCell="E1" sqref="E1"/>
    </sheetView>
  </sheetViews>
  <sheetFormatPr defaultColWidth="14.42578125" defaultRowHeight="15" customHeight="1"/>
  <cols>
    <col min="1" max="1" width="24.140625" customWidth="1"/>
    <col min="2" max="2" width="12.140625" customWidth="1"/>
    <col min="3" max="3" width="11.42578125" customWidth="1"/>
    <col min="4" max="4" width="47.42578125" customWidth="1"/>
    <col min="5" max="5" width="44.85546875" customWidth="1"/>
    <col min="6" max="6" width="49.42578125" customWidth="1"/>
    <col min="7" max="7" width="36.7109375" customWidth="1"/>
    <col min="8" max="8" width="14.140625" customWidth="1"/>
    <col min="9" max="9" width="15.7109375" customWidth="1"/>
    <col min="10" max="10" width="29.28515625" customWidth="1"/>
    <col min="11" max="11" width="17.28515625" customWidth="1"/>
    <col min="12" max="12" width="14.85546875" customWidth="1"/>
    <col min="13" max="13" width="15.7109375" customWidth="1"/>
    <col min="14" max="14" width="16" customWidth="1"/>
    <col min="15" max="15" width="15" customWidth="1"/>
    <col min="16" max="16" width="21" customWidth="1"/>
    <col min="17" max="17" width="2.140625" customWidth="1"/>
    <col min="18" max="18" width="14.7109375" customWidth="1"/>
    <col min="19" max="19" width="21.140625" customWidth="1"/>
    <col min="20" max="20" width="18.42578125" customWidth="1"/>
    <col min="21" max="21" width="43.140625" hidden="1" customWidth="1"/>
    <col min="22" max="23" width="14.140625" hidden="1" customWidth="1"/>
    <col min="24" max="24" width="58.85546875" hidden="1" customWidth="1"/>
    <col min="25" max="25" width="17.42578125" hidden="1" customWidth="1"/>
    <col min="26" max="26" width="39.140625" hidden="1" customWidth="1"/>
    <col min="27" max="27" width="18.140625" hidden="1" customWidth="1"/>
    <col min="28" max="28" width="56.85546875" hidden="1" customWidth="1"/>
    <col min="29" max="29" width="18.140625" hidden="1" customWidth="1"/>
    <col min="30" max="30" width="43.7109375" hidden="1" customWidth="1"/>
    <col min="31" max="32" width="18.140625" hidden="1" customWidth="1"/>
    <col min="33" max="33" width="53.42578125" hidden="1" customWidth="1"/>
    <col min="34" max="36" width="18.140625" hidden="1" customWidth="1"/>
    <col min="37" max="37" width="48.42578125" hidden="1" customWidth="1"/>
    <col min="38" max="40" width="18.140625" hidden="1" customWidth="1"/>
    <col min="41" max="41" width="38.7109375" hidden="1" customWidth="1"/>
    <col min="42" max="42" width="18.140625" hidden="1" customWidth="1"/>
    <col min="43" max="43" width="52.140625" hidden="1" customWidth="1"/>
    <col min="44" max="44" width="18.140625" hidden="1" customWidth="1"/>
    <col min="45" max="45" width="29.42578125" hidden="1" customWidth="1"/>
    <col min="46" max="47" width="18.140625" hidden="1" customWidth="1"/>
    <col min="48" max="48" width="61.42578125" hidden="1" customWidth="1"/>
    <col min="49" max="49" width="18.140625" hidden="1" customWidth="1"/>
    <col min="50" max="50" width="23" hidden="1" customWidth="1"/>
    <col min="51" max="51" width="18.140625" hidden="1" customWidth="1"/>
    <col min="52" max="52" width="50" hidden="1" customWidth="1"/>
    <col min="53" max="55" width="12.7109375" hidden="1" customWidth="1"/>
    <col min="56" max="56" width="42.7109375" hidden="1" customWidth="1"/>
    <col min="57" max="57" width="14.42578125" hidden="1" customWidth="1"/>
    <col min="58" max="58" width="43.28515625" hidden="1" customWidth="1"/>
    <col min="59" max="59" width="14.42578125" hidden="1" customWidth="1"/>
    <col min="60" max="60" width="16.42578125" hidden="1" customWidth="1"/>
    <col min="61" max="62" width="14.42578125" hidden="1" customWidth="1"/>
    <col min="63" max="63" width="46.28515625" hidden="1" customWidth="1"/>
    <col min="64" max="64" width="14.42578125" hidden="1" customWidth="1"/>
    <col min="65" max="65" width="16.42578125" hidden="1" customWidth="1"/>
    <col min="66" max="66" width="14.42578125" hidden="1" customWidth="1"/>
    <col min="67" max="67" width="70.7109375" hidden="1" customWidth="1"/>
    <col min="68" max="68" width="14.7109375" hidden="1" customWidth="1"/>
    <col min="69" max="69" width="16.140625" hidden="1" customWidth="1"/>
    <col min="70" max="71" width="14.42578125" hidden="1" customWidth="1"/>
    <col min="72" max="72" width="24.85546875" hidden="1" customWidth="1"/>
    <col min="73" max="73" width="14.42578125" hidden="1" customWidth="1"/>
    <col min="74" max="74" width="35.140625" hidden="1" customWidth="1"/>
    <col min="75" max="78" width="19.7109375" hidden="1" customWidth="1"/>
    <col min="79" max="79" width="40.42578125" hidden="1" customWidth="1"/>
    <col min="80" max="82" width="19.7109375" hidden="1" customWidth="1"/>
    <col min="83" max="83" width="39.42578125" hidden="1" customWidth="1"/>
    <col min="84" max="84" width="23.42578125" hidden="1" customWidth="1"/>
    <col min="85" max="85" width="17.85546875" hidden="1" customWidth="1"/>
    <col min="86" max="87" width="14.42578125" hidden="1" customWidth="1"/>
    <col min="88" max="88" width="39.85546875" hidden="1" customWidth="1"/>
    <col min="89" max="89" width="14.42578125" hidden="1" customWidth="1"/>
    <col min="90" max="90" width="50.7109375" hidden="1" customWidth="1"/>
    <col min="91" max="92" width="14.42578125" hidden="1" customWidth="1"/>
    <col min="93" max="93" width="42.28515625" hidden="1" customWidth="1"/>
    <col min="94" max="94" width="14.42578125" hidden="1" customWidth="1"/>
    <col min="95" max="95" width="54.85546875" hidden="1" customWidth="1"/>
    <col min="96" max="96" width="14.42578125" hidden="1" customWidth="1"/>
    <col min="97" max="97" width="21.7109375" hidden="1" customWidth="1"/>
    <col min="98" max="98" width="14.42578125" hidden="1" customWidth="1"/>
    <col min="99" max="99" width="41.7109375" hidden="1" customWidth="1"/>
    <col min="100" max="102" width="14.42578125" hidden="1" customWidth="1"/>
    <col min="103" max="103" width="14.42578125" style="348" hidden="1" customWidth="1"/>
    <col min="104" max="104" width="40.85546875" hidden="1" customWidth="1"/>
    <col min="105" max="105" width="14.42578125" hidden="1" customWidth="1"/>
    <col min="106" max="106" width="42.7109375" hidden="1" customWidth="1"/>
    <col min="107" max="110" width="14.42578125" hidden="1" customWidth="1"/>
    <col min="111" max="111" width="35.28515625" hidden="1" customWidth="1"/>
    <col min="112" max="114" width="14.42578125" hidden="1" customWidth="1"/>
    <col min="115" max="115" width="37.85546875" hidden="1" customWidth="1"/>
    <col min="116" max="119" width="14.42578125" hidden="1" customWidth="1"/>
    <col min="120" max="120" width="37.7109375" hidden="1" customWidth="1"/>
    <col min="121" max="121" width="0" hidden="1" customWidth="1"/>
    <col min="122" max="122" width="33.140625" hidden="1" customWidth="1"/>
    <col min="123" max="123" width="0" hidden="1" customWidth="1"/>
    <col min="124" max="124" width="23.85546875" hidden="1" customWidth="1"/>
    <col min="125" max="126" width="0" hidden="1" customWidth="1"/>
    <col min="127" max="127" width="33.85546875" hidden="1" customWidth="1"/>
    <col min="128" max="128" width="0" hidden="1" customWidth="1"/>
    <col min="129" max="129" width="16.7109375" hidden="1" customWidth="1"/>
    <col min="130" max="130" width="0" hidden="1" customWidth="1"/>
    <col min="131" max="131" width="41" hidden="1" customWidth="1"/>
    <col min="132" max="132" width="20.7109375" hidden="1" customWidth="1"/>
    <col min="133" max="133" width="23.42578125" hidden="1" customWidth="1"/>
    <col min="134" max="134" width="17.7109375" hidden="1" customWidth="1"/>
    <col min="135" max="135" width="14.42578125" hidden="1" customWidth="1"/>
    <col min="136" max="136" width="50.85546875" hidden="1" customWidth="1"/>
    <col min="138" max="138" width="23.85546875" customWidth="1"/>
    <col min="143" max="143" width="26.5703125" customWidth="1"/>
    <col min="147" max="147" width="27.5703125" customWidth="1"/>
    <col min="148" max="148" width="18.7109375" customWidth="1"/>
    <col min="149" max="149" width="19" customWidth="1"/>
    <col min="150" max="150" width="21.5703125" customWidth="1"/>
    <col min="151" max="151" width="18.28515625" customWidth="1"/>
    <col min="152" max="152" width="23" customWidth="1"/>
  </cols>
  <sheetData>
    <row r="1" spans="1:152" ht="10.5" customHeight="1">
      <c r="A1" s="504"/>
      <c r="B1" s="505"/>
      <c r="C1" s="795"/>
      <c r="D1" s="796" t="s">
        <v>63</v>
      </c>
      <c r="E1" s="797"/>
      <c r="F1" s="797"/>
      <c r="G1" s="797"/>
      <c r="H1" s="797"/>
      <c r="I1" s="797"/>
      <c r="J1" s="797"/>
      <c r="K1" s="797"/>
      <c r="L1" s="797"/>
      <c r="M1" s="797"/>
      <c r="N1" s="798"/>
      <c r="O1" s="799" t="s">
        <v>64</v>
      </c>
      <c r="P1" s="800"/>
      <c r="Q1" s="1"/>
      <c r="R1" s="2"/>
      <c r="S1" s="2"/>
      <c r="T1" s="3"/>
      <c r="U1" s="1"/>
      <c r="V1" s="4"/>
      <c r="W1" s="4"/>
      <c r="X1" s="4"/>
      <c r="Y1" s="4"/>
      <c r="Z1" s="4"/>
      <c r="AA1" s="4"/>
      <c r="AB1" s="4"/>
      <c r="AC1" s="4"/>
      <c r="AD1" s="4"/>
      <c r="AE1" s="4"/>
      <c r="AF1" s="4"/>
      <c r="AG1" s="4"/>
      <c r="AH1" s="4"/>
      <c r="AI1" s="4"/>
      <c r="AJ1" s="4"/>
      <c r="AK1" s="4"/>
      <c r="AL1" s="4"/>
      <c r="AM1" s="4"/>
    </row>
    <row r="2" spans="1:152" ht="12" customHeight="1">
      <c r="A2" s="5"/>
      <c r="B2" s="6"/>
      <c r="C2" s="7"/>
      <c r="D2" s="8"/>
      <c r="E2" s="9"/>
      <c r="F2" s="9"/>
      <c r="G2" s="9"/>
      <c r="H2" s="9"/>
      <c r="I2" s="9"/>
      <c r="J2" s="9"/>
      <c r="K2" s="9"/>
      <c r="L2" s="9"/>
      <c r="M2" s="9"/>
      <c r="N2" s="10"/>
      <c r="O2" s="801" t="s">
        <v>65</v>
      </c>
      <c r="P2" s="800"/>
      <c r="Q2" s="11"/>
      <c r="R2" s="2"/>
      <c r="S2" s="2"/>
      <c r="T2" s="12"/>
      <c r="U2" s="11"/>
      <c r="V2" s="4"/>
      <c r="W2" s="4"/>
      <c r="X2" s="4"/>
      <c r="Y2" s="4"/>
      <c r="Z2" s="4"/>
      <c r="AA2" s="4"/>
      <c r="AB2" s="4"/>
      <c r="AC2" s="4"/>
      <c r="AD2" s="4"/>
      <c r="AE2" s="4"/>
      <c r="AF2" s="4"/>
      <c r="AG2" s="4"/>
      <c r="AH2" s="4"/>
      <c r="AI2" s="4"/>
      <c r="AJ2" s="4"/>
      <c r="AK2" s="4"/>
      <c r="AL2" s="4"/>
      <c r="AM2" s="4"/>
    </row>
    <row r="3" spans="1:152" ht="13.5" customHeight="1">
      <c r="A3" s="5"/>
      <c r="B3" s="6"/>
      <c r="C3" s="7"/>
      <c r="D3" s="8"/>
      <c r="E3" s="9"/>
      <c r="F3" s="9"/>
      <c r="G3" s="9"/>
      <c r="H3" s="9"/>
      <c r="I3" s="9"/>
      <c r="J3" s="9"/>
      <c r="K3" s="9"/>
      <c r="L3" s="9"/>
      <c r="M3" s="9"/>
      <c r="N3" s="10"/>
      <c r="O3" s="801" t="s">
        <v>66</v>
      </c>
      <c r="P3" s="800"/>
      <c r="Q3" s="11"/>
      <c r="R3" s="13"/>
      <c r="S3" s="13"/>
      <c r="T3" s="12"/>
      <c r="U3" s="11"/>
      <c r="V3" s="4"/>
      <c r="W3" s="4"/>
      <c r="X3" s="4"/>
      <c r="Y3" s="4"/>
      <c r="Z3" s="4"/>
      <c r="AA3" s="4"/>
      <c r="AB3" s="4"/>
      <c r="AC3" s="4"/>
      <c r="AD3" s="4"/>
      <c r="AE3" s="4"/>
      <c r="AF3" s="4"/>
      <c r="AG3" s="4"/>
      <c r="AH3" s="4"/>
      <c r="AI3" s="4"/>
      <c r="AJ3" s="4"/>
      <c r="AK3" s="4"/>
      <c r="AL3" s="4"/>
      <c r="AM3" s="4"/>
    </row>
    <row r="4" spans="1:152" ht="13.5" customHeight="1">
      <c r="A4" s="506"/>
      <c r="B4" s="501"/>
      <c r="C4" s="14"/>
      <c r="D4" s="802"/>
      <c r="E4" s="803"/>
      <c r="F4" s="803"/>
      <c r="G4" s="803"/>
      <c r="H4" s="803"/>
      <c r="I4" s="803"/>
      <c r="J4" s="803"/>
      <c r="K4" s="803"/>
      <c r="L4" s="803"/>
      <c r="M4" s="803"/>
      <c r="N4" s="15"/>
      <c r="O4" s="801" t="s">
        <v>67</v>
      </c>
      <c r="P4" s="800"/>
      <c r="Q4" s="11"/>
      <c r="R4" s="13"/>
      <c r="S4" s="16">
        <f ca="1">TODAY()</f>
        <v>44992</v>
      </c>
      <c r="T4" s="12"/>
      <c r="U4" s="11"/>
      <c r="V4" s="4"/>
      <c r="W4" s="4"/>
      <c r="X4" s="4"/>
      <c r="Y4" s="4"/>
      <c r="Z4" s="4"/>
      <c r="AA4" s="4"/>
      <c r="AB4" s="4"/>
      <c r="AC4" s="4"/>
      <c r="AD4" s="4"/>
      <c r="AE4" s="4"/>
      <c r="AF4" s="4"/>
      <c r="AG4" s="4"/>
      <c r="AH4" s="4"/>
      <c r="AI4" s="4"/>
      <c r="AJ4" s="4"/>
      <c r="AK4" s="4"/>
      <c r="AL4" s="4"/>
      <c r="AM4" s="4"/>
      <c r="BE4" s="639" t="s">
        <v>68</v>
      </c>
      <c r="BF4" s="639"/>
      <c r="BG4" s="639"/>
      <c r="BH4" s="639"/>
      <c r="BI4" s="639"/>
      <c r="BJ4" s="639" t="s">
        <v>68</v>
      </c>
      <c r="BK4" s="639"/>
      <c r="BL4" s="639"/>
      <c r="BM4" s="639"/>
      <c r="BN4" s="639"/>
      <c r="BO4" s="640" t="s">
        <v>69</v>
      </c>
      <c r="BP4" s="640"/>
      <c r="BQ4" s="640"/>
      <c r="BR4" s="640"/>
      <c r="BS4" s="640"/>
      <c r="BT4" s="640"/>
      <c r="BU4" s="639" t="s">
        <v>68</v>
      </c>
      <c r="BV4" s="639"/>
      <c r="BW4" s="639"/>
      <c r="BX4" s="639"/>
      <c r="BY4" s="639"/>
      <c r="BZ4" s="639" t="s">
        <v>68</v>
      </c>
      <c r="CA4" s="639"/>
      <c r="CB4" s="639"/>
      <c r="CC4" s="639"/>
      <c r="CD4" s="639"/>
      <c r="CE4" s="640" t="s">
        <v>69</v>
      </c>
      <c r="CF4" s="640"/>
      <c r="CG4" s="640"/>
      <c r="CH4" s="640"/>
      <c r="CI4" s="640"/>
      <c r="CJ4" s="640"/>
      <c r="CK4" s="656" t="s">
        <v>68</v>
      </c>
      <c r="CL4" s="656"/>
      <c r="CM4" s="656"/>
      <c r="CN4" s="656"/>
      <c r="CO4" s="656"/>
      <c r="CP4" s="656" t="s">
        <v>68</v>
      </c>
      <c r="CQ4" s="656"/>
      <c r="CR4" s="656"/>
      <c r="CS4" s="656"/>
      <c r="CT4" s="656"/>
      <c r="CU4" s="640" t="s">
        <v>69</v>
      </c>
      <c r="CV4" s="640"/>
      <c r="CW4" s="640"/>
      <c r="CX4" s="640"/>
      <c r="CY4" s="640"/>
      <c r="CZ4" s="640"/>
      <c r="DA4" s="639" t="s">
        <v>68</v>
      </c>
      <c r="DB4" s="639"/>
      <c r="DC4" s="639"/>
      <c r="DD4" s="639"/>
      <c r="DE4" s="639"/>
      <c r="DF4" s="639" t="s">
        <v>68</v>
      </c>
      <c r="DG4" s="639"/>
      <c r="DH4" s="639"/>
      <c r="DI4" s="639"/>
      <c r="DJ4" s="639"/>
      <c r="DK4" s="642" t="s">
        <v>69</v>
      </c>
      <c r="DL4" s="642"/>
      <c r="DM4" s="642"/>
      <c r="DN4" s="642"/>
      <c r="DO4" s="642"/>
      <c r="DP4" s="642"/>
      <c r="DQ4" s="639" t="s">
        <v>68</v>
      </c>
      <c r="DR4" s="639"/>
      <c r="DS4" s="639"/>
      <c r="DT4" s="639"/>
      <c r="DU4" s="639"/>
      <c r="DV4" s="639" t="s">
        <v>68</v>
      </c>
      <c r="DW4" s="639"/>
      <c r="DX4" s="639"/>
      <c r="DY4" s="639"/>
      <c r="DZ4" s="639"/>
      <c r="EA4" s="642" t="s">
        <v>69</v>
      </c>
      <c r="EB4" s="642"/>
      <c r="EC4" s="642"/>
      <c r="ED4" s="642"/>
      <c r="EE4" s="642"/>
      <c r="EF4" s="642"/>
      <c r="EG4" s="639" t="s">
        <v>68</v>
      </c>
      <c r="EH4" s="639"/>
      <c r="EI4" s="639"/>
      <c r="EJ4" s="639"/>
      <c r="EK4" s="639"/>
      <c r="EL4" s="639" t="s">
        <v>68</v>
      </c>
      <c r="EM4" s="639"/>
      <c r="EN4" s="639"/>
      <c r="EO4" s="639"/>
      <c r="EP4" s="639"/>
      <c r="EQ4" s="640" t="s">
        <v>69</v>
      </c>
      <c r="ER4" s="640"/>
      <c r="ES4" s="640"/>
      <c r="ET4" s="640"/>
      <c r="EU4" s="640"/>
      <c r="EV4" s="640"/>
    </row>
    <row r="5" spans="1:152" ht="6.75" customHeight="1">
      <c r="A5" s="506"/>
      <c r="B5" s="501"/>
      <c r="C5" s="501"/>
      <c r="D5" s="311"/>
      <c r="E5" s="501"/>
      <c r="F5" s="501"/>
      <c r="G5" s="501"/>
      <c r="H5" s="501"/>
      <c r="I5" s="501"/>
      <c r="J5" s="501"/>
      <c r="K5" s="501"/>
      <c r="L5" s="501"/>
      <c r="M5" s="501"/>
      <c r="N5" s="501"/>
      <c r="O5" s="804"/>
      <c r="P5" s="805"/>
      <c r="Q5" s="17"/>
      <c r="R5" s="806"/>
      <c r="S5" s="800"/>
      <c r="T5" s="18"/>
      <c r="U5" s="4"/>
      <c r="V5" s="4"/>
      <c r="W5" s="4"/>
      <c r="X5" s="4"/>
      <c r="Y5" s="4"/>
      <c r="Z5" s="4"/>
      <c r="AA5" s="984" t="s">
        <v>445</v>
      </c>
      <c r="AB5" s="926"/>
      <c r="AC5" s="926"/>
      <c r="AD5" s="926"/>
      <c r="AE5" s="926"/>
      <c r="AF5" s="926"/>
      <c r="AG5" s="926"/>
      <c r="AH5" s="926"/>
      <c r="AI5" s="926"/>
      <c r="AJ5" s="926"/>
      <c r="AK5" s="926"/>
      <c r="AL5" s="926"/>
      <c r="AM5" s="926"/>
      <c r="AN5" s="926"/>
      <c r="AO5" s="926"/>
      <c r="AP5" s="926"/>
      <c r="AQ5" s="926"/>
      <c r="AR5" s="926"/>
      <c r="AS5" s="926"/>
      <c r="AT5" s="926"/>
      <c r="AU5" s="926"/>
      <c r="AV5" s="926"/>
      <c r="AW5" s="926"/>
      <c r="AX5" s="926"/>
      <c r="AY5" s="800"/>
      <c r="AZ5" s="4"/>
      <c r="BA5" s="4"/>
      <c r="BB5" s="4"/>
      <c r="BC5" s="4"/>
      <c r="BD5" s="4"/>
      <c r="BZ5" s="276"/>
      <c r="CA5" s="282"/>
      <c r="CC5" s="282"/>
      <c r="CD5" s="282"/>
      <c r="CK5" s="276"/>
      <c r="CL5" s="276"/>
      <c r="CM5" s="276"/>
      <c r="CN5" s="276"/>
      <c r="CO5" s="276"/>
      <c r="CP5" s="276"/>
      <c r="CQ5" s="276"/>
      <c r="CR5" s="276"/>
      <c r="CS5" s="276"/>
      <c r="CT5" s="276"/>
      <c r="DK5" s="310"/>
      <c r="DL5" s="310"/>
      <c r="DM5" s="310"/>
      <c r="DN5" s="310"/>
      <c r="DO5" s="310"/>
      <c r="DP5" s="310"/>
      <c r="EA5" s="310"/>
      <c r="EB5" s="310"/>
      <c r="EC5" s="310"/>
      <c r="ED5" s="310"/>
      <c r="EE5" s="310"/>
      <c r="EF5" s="310"/>
      <c r="EL5" s="276"/>
      <c r="EM5" s="282"/>
      <c r="EO5" s="314"/>
      <c r="EP5" s="282"/>
    </row>
    <row r="6" spans="1:152" ht="21.75" customHeight="1">
      <c r="A6" s="19" t="s">
        <v>70</v>
      </c>
      <c r="B6" s="807" t="s">
        <v>71</v>
      </c>
      <c r="C6" s="808"/>
      <c r="D6" s="808"/>
      <c r="E6" s="808"/>
      <c r="F6" s="808"/>
      <c r="G6" s="808"/>
      <c r="H6" s="808"/>
      <c r="I6" s="808"/>
      <c r="J6" s="808"/>
      <c r="K6" s="808"/>
      <c r="L6" s="808"/>
      <c r="M6" s="809"/>
      <c r="N6" s="810" t="s">
        <v>72</v>
      </c>
      <c r="O6" s="800"/>
      <c r="P6" s="20" t="s">
        <v>73</v>
      </c>
      <c r="Q6" s="21"/>
      <c r="R6" s="811" t="s">
        <v>74</v>
      </c>
      <c r="S6" s="800"/>
      <c r="T6" s="22" t="s">
        <v>75</v>
      </c>
      <c r="U6" s="985" t="s">
        <v>76</v>
      </c>
      <c r="V6" s="926"/>
      <c r="W6" s="926"/>
      <c r="X6" s="926"/>
      <c r="Y6" s="926"/>
      <c r="Z6" s="800"/>
      <c r="AA6" s="657" t="s">
        <v>446</v>
      </c>
      <c r="AB6" s="813"/>
      <c r="AC6" s="813"/>
      <c r="AD6" s="813"/>
      <c r="AE6" s="814"/>
      <c r="AF6" s="657" t="s">
        <v>447</v>
      </c>
      <c r="AG6" s="813"/>
      <c r="AH6" s="813"/>
      <c r="AI6" s="813"/>
      <c r="AJ6" s="814"/>
      <c r="AK6" s="659" t="s">
        <v>448</v>
      </c>
      <c r="AL6" s="813"/>
      <c r="AM6" s="813"/>
      <c r="AN6" s="813"/>
      <c r="AO6" s="814"/>
      <c r="AP6" s="657" t="s">
        <v>449</v>
      </c>
      <c r="AQ6" s="813"/>
      <c r="AR6" s="813"/>
      <c r="AS6" s="813"/>
      <c r="AT6" s="814"/>
      <c r="AU6" s="657" t="s">
        <v>450</v>
      </c>
      <c r="AV6" s="813"/>
      <c r="AW6" s="813"/>
      <c r="AX6" s="813"/>
      <c r="AY6" s="814"/>
      <c r="AZ6" s="659" t="s">
        <v>451</v>
      </c>
      <c r="BA6" s="813"/>
      <c r="BB6" s="813"/>
      <c r="BC6" s="813"/>
      <c r="BD6" s="814"/>
      <c r="BE6" s="657" t="s">
        <v>77</v>
      </c>
      <c r="BF6" s="813"/>
      <c r="BG6" s="813"/>
      <c r="BH6" s="813"/>
      <c r="BI6" s="814"/>
      <c r="BJ6" s="657" t="s">
        <v>78</v>
      </c>
      <c r="BK6" s="813"/>
      <c r="BL6" s="813"/>
      <c r="BM6" s="813"/>
      <c r="BN6" s="814"/>
      <c r="BO6" s="659" t="s">
        <v>79</v>
      </c>
      <c r="BP6" s="641"/>
      <c r="BQ6" s="813"/>
      <c r="BR6" s="813"/>
      <c r="BS6" s="813"/>
      <c r="BT6" s="814"/>
      <c r="BU6" s="657" t="s">
        <v>80</v>
      </c>
      <c r="BV6" s="813"/>
      <c r="BW6" s="813"/>
      <c r="BX6" s="813"/>
      <c r="BY6" s="814"/>
      <c r="BZ6" s="657" t="s">
        <v>81</v>
      </c>
      <c r="CA6" s="813"/>
      <c r="CB6" s="813"/>
      <c r="CC6" s="813"/>
      <c r="CD6" s="814"/>
      <c r="CE6" s="659" t="s">
        <v>82</v>
      </c>
      <c r="CF6" s="641"/>
      <c r="CG6" s="813"/>
      <c r="CH6" s="813"/>
      <c r="CI6" s="813"/>
      <c r="CJ6" s="814"/>
      <c r="CK6" s="657" t="s">
        <v>83</v>
      </c>
      <c r="CL6" s="647"/>
      <c r="CM6" s="647"/>
      <c r="CN6" s="647"/>
      <c r="CO6" s="658"/>
      <c r="CP6" s="657" t="s">
        <v>84</v>
      </c>
      <c r="CQ6" s="647"/>
      <c r="CR6" s="647"/>
      <c r="CS6" s="647"/>
      <c r="CT6" s="658"/>
      <c r="CU6" s="659" t="s">
        <v>85</v>
      </c>
      <c r="CV6" s="641"/>
      <c r="CW6" s="813"/>
      <c r="CX6" s="813"/>
      <c r="CY6" s="813"/>
      <c r="CZ6" s="814"/>
      <c r="DA6" s="657" t="s">
        <v>86</v>
      </c>
      <c r="DB6" s="813"/>
      <c r="DC6" s="813"/>
      <c r="DD6" s="813"/>
      <c r="DE6" s="814"/>
      <c r="DF6" s="657" t="s">
        <v>87</v>
      </c>
      <c r="DG6" s="813"/>
      <c r="DH6" s="813"/>
      <c r="DI6" s="813"/>
      <c r="DJ6" s="814"/>
      <c r="DK6" s="659" t="s">
        <v>88</v>
      </c>
      <c r="DL6" s="641"/>
      <c r="DM6" s="643"/>
      <c r="DN6" s="643"/>
      <c r="DO6" s="643"/>
      <c r="DP6" s="815"/>
      <c r="DQ6" s="657" t="s">
        <v>89</v>
      </c>
      <c r="DR6" s="813"/>
      <c r="DS6" s="813"/>
      <c r="DT6" s="813"/>
      <c r="DU6" s="814"/>
      <c r="DV6" s="657" t="s">
        <v>90</v>
      </c>
      <c r="DW6" s="813"/>
      <c r="DX6" s="813"/>
      <c r="DY6" s="813"/>
      <c r="DZ6" s="814"/>
      <c r="EA6" s="659" t="s">
        <v>91</v>
      </c>
      <c r="EB6" s="641"/>
      <c r="EC6" s="643"/>
      <c r="ED6" s="643"/>
      <c r="EE6" s="643"/>
      <c r="EF6" s="815"/>
      <c r="EG6" s="657" t="s">
        <v>92</v>
      </c>
      <c r="EH6" s="813"/>
      <c r="EI6" s="813"/>
      <c r="EJ6" s="813"/>
      <c r="EK6" s="814"/>
      <c r="EL6" s="657" t="s">
        <v>93</v>
      </c>
      <c r="EM6" s="813"/>
      <c r="EN6" s="813"/>
      <c r="EO6" s="813"/>
      <c r="EP6" s="814"/>
      <c r="EQ6" s="659" t="s">
        <v>91</v>
      </c>
      <c r="ER6" s="641"/>
      <c r="ES6" s="813"/>
      <c r="ET6" s="813"/>
      <c r="EU6" s="813"/>
      <c r="EV6" s="814"/>
    </row>
    <row r="7" spans="1:152" ht="22.5" customHeight="1">
      <c r="A7" s="24" t="s">
        <v>94</v>
      </c>
      <c r="B7" s="24" t="s">
        <v>95</v>
      </c>
      <c r="C7" s="25" t="s">
        <v>96</v>
      </c>
      <c r="D7" s="24" t="s">
        <v>97</v>
      </c>
      <c r="E7" s="24" t="s">
        <v>98</v>
      </c>
      <c r="F7" s="24" t="s">
        <v>99</v>
      </c>
      <c r="G7" s="24" t="s">
        <v>100</v>
      </c>
      <c r="H7" s="816" t="s">
        <v>101</v>
      </c>
      <c r="I7" s="800"/>
      <c r="J7" s="24" t="s">
        <v>102</v>
      </c>
      <c r="K7" s="24" t="s">
        <v>103</v>
      </c>
      <c r="L7" s="816" t="s">
        <v>104</v>
      </c>
      <c r="M7" s="800"/>
      <c r="N7" s="24" t="s">
        <v>105</v>
      </c>
      <c r="O7" s="24" t="s">
        <v>106</v>
      </c>
      <c r="P7" s="20"/>
      <c r="Q7" s="21"/>
      <c r="R7" s="26" t="s">
        <v>107</v>
      </c>
      <c r="S7" s="26" t="s">
        <v>108</v>
      </c>
      <c r="T7" s="27"/>
      <c r="U7" s="28" t="s">
        <v>109</v>
      </c>
      <c r="V7" s="986" t="s">
        <v>452</v>
      </c>
      <c r="W7" s="800"/>
      <c r="X7" s="29" t="s">
        <v>109</v>
      </c>
      <c r="Y7" s="29" t="s">
        <v>120</v>
      </c>
      <c r="Z7" s="29" t="s">
        <v>453</v>
      </c>
      <c r="AA7" s="325"/>
      <c r="AB7" s="245"/>
      <c r="AC7" s="245"/>
      <c r="AD7" s="245"/>
      <c r="AE7" s="31"/>
      <c r="AF7" s="325"/>
      <c r="AG7" s="245"/>
      <c r="AH7" s="245"/>
      <c r="AI7" s="245"/>
      <c r="AJ7" s="31"/>
      <c r="AK7" s="325"/>
      <c r="AL7" s="245"/>
      <c r="AM7" s="245"/>
      <c r="AN7" s="245"/>
      <c r="AO7" s="31"/>
      <c r="AP7" s="325"/>
      <c r="AQ7" s="245"/>
      <c r="AR7" s="245"/>
      <c r="AS7" s="245"/>
      <c r="AT7" s="31"/>
      <c r="AU7" s="325"/>
      <c r="AV7" s="245"/>
      <c r="AW7" s="245"/>
      <c r="AX7" s="245"/>
      <c r="AY7" s="31"/>
      <c r="AZ7" s="325"/>
      <c r="BA7" s="245"/>
      <c r="BB7" s="245"/>
      <c r="BC7" s="245"/>
      <c r="BD7" s="31"/>
      <c r="BE7" s="325"/>
      <c r="BF7" s="245"/>
      <c r="BG7" s="245"/>
      <c r="BH7" s="245"/>
      <c r="BI7" s="31"/>
      <c r="BJ7" s="325"/>
      <c r="BK7" s="245"/>
      <c r="BL7" s="245"/>
      <c r="BM7" s="245"/>
      <c r="BN7" s="31"/>
      <c r="BO7" s="325"/>
      <c r="BP7" s="245"/>
      <c r="BQ7" s="245"/>
      <c r="BR7" s="245"/>
      <c r="BS7" s="245"/>
      <c r="BT7" s="31"/>
      <c r="BU7" s="325"/>
      <c r="BV7" s="245"/>
      <c r="BW7" s="245"/>
      <c r="BX7" s="245"/>
      <c r="BY7" s="31"/>
      <c r="BZ7" s="817"/>
      <c r="CA7" s="818"/>
      <c r="CB7" s="245"/>
      <c r="CC7" s="818"/>
      <c r="CD7" s="283"/>
      <c r="CE7" s="325"/>
      <c r="CF7" s="245"/>
      <c r="CG7" s="245"/>
      <c r="CH7" s="245"/>
      <c r="CI7" s="245"/>
      <c r="CJ7" s="31"/>
      <c r="CK7" s="321"/>
      <c r="CL7" s="322"/>
      <c r="CM7" s="322"/>
      <c r="CN7" s="322"/>
      <c r="CO7" s="323"/>
      <c r="CP7" s="321"/>
      <c r="CQ7" s="322"/>
      <c r="CR7" s="322"/>
      <c r="CS7" s="322"/>
      <c r="CT7" s="323"/>
      <c r="CU7" s="325"/>
      <c r="CV7" s="245"/>
      <c r="CW7" s="245"/>
      <c r="CX7" s="245"/>
      <c r="CY7" s="349"/>
      <c r="CZ7" s="31"/>
      <c r="DA7" s="148"/>
      <c r="DB7" s="319"/>
      <c r="DC7" s="319"/>
      <c r="DD7" s="319"/>
      <c r="DE7" s="153"/>
      <c r="DF7" s="325"/>
      <c r="DG7" s="245"/>
      <c r="DH7" s="245"/>
      <c r="DI7" s="245"/>
      <c r="DJ7" s="31"/>
      <c r="DK7" s="820"/>
      <c r="DL7" s="311"/>
      <c r="DM7" s="311"/>
      <c r="DN7" s="311"/>
      <c r="DO7" s="311"/>
      <c r="DP7" s="312"/>
      <c r="DQ7" s="148"/>
      <c r="DR7" s="319"/>
      <c r="DS7" s="319"/>
      <c r="DT7" s="319"/>
      <c r="DU7" s="153"/>
      <c r="DV7" s="325"/>
      <c r="DW7" s="245"/>
      <c r="DX7" s="245"/>
      <c r="DY7" s="245"/>
      <c r="DZ7" s="31"/>
      <c r="EA7" s="820"/>
      <c r="EB7" s="311"/>
      <c r="EC7" s="311"/>
      <c r="ED7" s="311"/>
      <c r="EE7" s="311"/>
      <c r="EF7" s="312"/>
      <c r="EG7" s="325"/>
      <c r="EH7" s="245"/>
      <c r="EI7" s="245"/>
      <c r="EJ7" s="245"/>
      <c r="EK7" s="31"/>
      <c r="EL7" s="817"/>
      <c r="EM7" s="818"/>
      <c r="EN7" s="245"/>
      <c r="EO7" s="819"/>
      <c r="EP7" s="283"/>
      <c r="EQ7" s="325"/>
      <c r="ER7" s="245"/>
      <c r="ES7" s="245"/>
      <c r="ET7" s="245"/>
      <c r="EU7" s="245"/>
      <c r="EV7" s="31"/>
    </row>
    <row r="8" spans="1:152" s="291" customFormat="1" ht="42.75" customHeight="1">
      <c r="A8" s="279"/>
      <c r="B8" s="412"/>
      <c r="C8" s="297"/>
      <c r="D8" s="298"/>
      <c r="E8" s="279"/>
      <c r="F8" s="279"/>
      <c r="G8" s="279"/>
      <c r="H8" s="24" t="s">
        <v>110</v>
      </c>
      <c r="I8" s="24" t="s">
        <v>111</v>
      </c>
      <c r="J8" s="279"/>
      <c r="K8" s="279"/>
      <c r="L8" s="279" t="s">
        <v>22</v>
      </c>
      <c r="M8" s="279" t="s">
        <v>112</v>
      </c>
      <c r="N8" s="279"/>
      <c r="O8" s="279"/>
      <c r="P8" s="24"/>
      <c r="Q8" s="299"/>
      <c r="R8" s="300"/>
      <c r="S8" s="300"/>
      <c r="T8" s="301"/>
      <c r="U8" s="302"/>
      <c r="V8" s="39" t="s">
        <v>105</v>
      </c>
      <c r="W8" s="39" t="s">
        <v>106</v>
      </c>
      <c r="X8" s="39"/>
      <c r="Y8" s="39"/>
      <c r="Z8" s="39"/>
      <c r="AA8" s="40" t="s">
        <v>113</v>
      </c>
      <c r="AB8" s="40" t="s">
        <v>114</v>
      </c>
      <c r="AC8" s="40" t="s">
        <v>115</v>
      </c>
      <c r="AD8" s="40" t="s">
        <v>116</v>
      </c>
      <c r="AE8" s="40" t="s">
        <v>105</v>
      </c>
      <c r="AF8" s="40" t="s">
        <v>113</v>
      </c>
      <c r="AG8" s="40" t="s">
        <v>114</v>
      </c>
      <c r="AH8" s="40" t="s">
        <v>115</v>
      </c>
      <c r="AI8" s="40" t="s">
        <v>116</v>
      </c>
      <c r="AJ8" s="40" t="s">
        <v>105</v>
      </c>
      <c r="AK8" s="41" t="s">
        <v>117</v>
      </c>
      <c r="AL8" s="42" t="s">
        <v>105</v>
      </c>
      <c r="AM8" s="42" t="s">
        <v>119</v>
      </c>
      <c r="AN8" s="41" t="s">
        <v>120</v>
      </c>
      <c r="AO8" s="41" t="s">
        <v>121</v>
      </c>
      <c r="AP8" s="40" t="s">
        <v>113</v>
      </c>
      <c r="AQ8" s="40" t="s">
        <v>114</v>
      </c>
      <c r="AR8" s="40" t="s">
        <v>115</v>
      </c>
      <c r="AS8" s="40" t="s">
        <v>116</v>
      </c>
      <c r="AT8" s="40" t="s">
        <v>105</v>
      </c>
      <c r="AU8" s="40" t="s">
        <v>113</v>
      </c>
      <c r="AV8" s="40" t="s">
        <v>114</v>
      </c>
      <c r="AW8" s="40" t="s">
        <v>115</v>
      </c>
      <c r="AX8" s="40" t="s">
        <v>116</v>
      </c>
      <c r="AY8" s="40" t="s">
        <v>105</v>
      </c>
      <c r="AZ8" s="41" t="s">
        <v>117</v>
      </c>
      <c r="BA8" s="42" t="s">
        <v>105</v>
      </c>
      <c r="BB8" s="42" t="s">
        <v>119</v>
      </c>
      <c r="BC8" s="41" t="s">
        <v>120</v>
      </c>
      <c r="BD8" s="41" t="s">
        <v>121</v>
      </c>
      <c r="BE8" s="40" t="s">
        <v>113</v>
      </c>
      <c r="BF8" s="40" t="s">
        <v>114</v>
      </c>
      <c r="BG8" s="40" t="s">
        <v>115</v>
      </c>
      <c r="BH8" s="40" t="s">
        <v>116</v>
      </c>
      <c r="BI8" s="40" t="s">
        <v>105</v>
      </c>
      <c r="BJ8" s="40" t="s">
        <v>113</v>
      </c>
      <c r="BK8" s="40" t="s">
        <v>114</v>
      </c>
      <c r="BL8" s="40" t="s">
        <v>115</v>
      </c>
      <c r="BM8" s="40" t="s">
        <v>116</v>
      </c>
      <c r="BN8" s="40" t="s">
        <v>105</v>
      </c>
      <c r="BO8" s="41" t="s">
        <v>117</v>
      </c>
      <c r="BP8" s="41" t="s">
        <v>118</v>
      </c>
      <c r="BQ8" s="42" t="s">
        <v>105</v>
      </c>
      <c r="BR8" s="42" t="s">
        <v>119</v>
      </c>
      <c r="BS8" s="41" t="s">
        <v>120</v>
      </c>
      <c r="BT8" s="41" t="s">
        <v>121</v>
      </c>
      <c r="BU8" s="40" t="s">
        <v>113</v>
      </c>
      <c r="BV8" s="40" t="s">
        <v>114</v>
      </c>
      <c r="BW8" s="40" t="s">
        <v>115</v>
      </c>
      <c r="BX8" s="40" t="s">
        <v>116</v>
      </c>
      <c r="BY8" s="40" t="s">
        <v>105</v>
      </c>
      <c r="BZ8" s="40" t="s">
        <v>113</v>
      </c>
      <c r="CA8" s="40" t="s">
        <v>114</v>
      </c>
      <c r="CB8" s="40" t="s">
        <v>115</v>
      </c>
      <c r="CC8" s="40" t="s">
        <v>116</v>
      </c>
      <c r="CD8" s="40" t="s">
        <v>105</v>
      </c>
      <c r="CE8" s="41" t="s">
        <v>117</v>
      </c>
      <c r="CF8" s="41" t="s">
        <v>118</v>
      </c>
      <c r="CG8" s="42" t="s">
        <v>105</v>
      </c>
      <c r="CH8" s="42" t="s">
        <v>119</v>
      </c>
      <c r="CI8" s="41" t="s">
        <v>120</v>
      </c>
      <c r="CJ8" s="318" t="s">
        <v>121</v>
      </c>
      <c r="CK8" s="930" t="s">
        <v>113</v>
      </c>
      <c r="CL8" s="930" t="s">
        <v>114</v>
      </c>
      <c r="CM8" s="930" t="s">
        <v>115</v>
      </c>
      <c r="CN8" s="930" t="s">
        <v>116</v>
      </c>
      <c r="CO8" s="930" t="s">
        <v>105</v>
      </c>
      <c r="CP8" s="930" t="s">
        <v>113</v>
      </c>
      <c r="CQ8" s="930" t="s">
        <v>114</v>
      </c>
      <c r="CR8" s="930" t="s">
        <v>115</v>
      </c>
      <c r="CS8" s="930" t="s">
        <v>116</v>
      </c>
      <c r="CT8" s="930" t="s">
        <v>105</v>
      </c>
      <c r="CU8" s="41" t="s">
        <v>117</v>
      </c>
      <c r="CV8" s="41" t="s">
        <v>118</v>
      </c>
      <c r="CW8" s="42" t="s">
        <v>105</v>
      </c>
      <c r="CX8" s="42" t="s">
        <v>119</v>
      </c>
      <c r="CY8" s="41" t="s">
        <v>120</v>
      </c>
      <c r="CZ8" s="318" t="s">
        <v>121</v>
      </c>
      <c r="DA8" s="930" t="s">
        <v>113</v>
      </c>
      <c r="DB8" s="930" t="s">
        <v>114</v>
      </c>
      <c r="DC8" s="930" t="s">
        <v>115</v>
      </c>
      <c r="DD8" s="930" t="s">
        <v>116</v>
      </c>
      <c r="DE8" s="930" t="s">
        <v>105</v>
      </c>
      <c r="DF8" s="40" t="s">
        <v>113</v>
      </c>
      <c r="DG8" s="40" t="s">
        <v>114</v>
      </c>
      <c r="DH8" s="40" t="s">
        <v>115</v>
      </c>
      <c r="DI8" s="40" t="s">
        <v>116</v>
      </c>
      <c r="DJ8" s="40" t="s">
        <v>105</v>
      </c>
      <c r="DK8" s="41" t="s">
        <v>117</v>
      </c>
      <c r="DL8" s="41" t="s">
        <v>118</v>
      </c>
      <c r="DM8" s="42" t="s">
        <v>105</v>
      </c>
      <c r="DN8" s="42" t="s">
        <v>119</v>
      </c>
      <c r="DO8" s="41" t="s">
        <v>120</v>
      </c>
      <c r="DP8" s="41" t="s">
        <v>121</v>
      </c>
      <c r="DQ8" s="821" t="s">
        <v>113</v>
      </c>
      <c r="DR8" s="821" t="s">
        <v>114</v>
      </c>
      <c r="DS8" s="821" t="s">
        <v>115</v>
      </c>
      <c r="DT8" s="821" t="s">
        <v>116</v>
      </c>
      <c r="DU8" s="821" t="s">
        <v>105</v>
      </c>
      <c r="DV8" s="40" t="s">
        <v>113</v>
      </c>
      <c r="DW8" s="40" t="s">
        <v>114</v>
      </c>
      <c r="DX8" s="40" t="s">
        <v>115</v>
      </c>
      <c r="DY8" s="40" t="s">
        <v>116</v>
      </c>
      <c r="DZ8" s="40" t="s">
        <v>105</v>
      </c>
      <c r="EA8" s="41" t="s">
        <v>117</v>
      </c>
      <c r="EB8" s="41" t="s">
        <v>118</v>
      </c>
      <c r="EC8" s="42" t="s">
        <v>105</v>
      </c>
      <c r="ED8" s="42" t="s">
        <v>119</v>
      </c>
      <c r="EE8" s="41" t="s">
        <v>120</v>
      </c>
      <c r="EF8" s="41" t="s">
        <v>121</v>
      </c>
      <c r="EG8" s="40" t="s">
        <v>113</v>
      </c>
      <c r="EH8" s="40" t="s">
        <v>114</v>
      </c>
      <c r="EI8" s="40" t="s">
        <v>115</v>
      </c>
      <c r="EJ8" s="40" t="s">
        <v>116</v>
      </c>
      <c r="EK8" s="40" t="s">
        <v>105</v>
      </c>
      <c r="EL8" s="40" t="s">
        <v>113</v>
      </c>
      <c r="EM8" s="40" t="s">
        <v>114</v>
      </c>
      <c r="EN8" s="40" t="s">
        <v>115</v>
      </c>
      <c r="EO8" s="40" t="s">
        <v>116</v>
      </c>
      <c r="EP8" s="40" t="s">
        <v>105</v>
      </c>
      <c r="EQ8" s="41" t="s">
        <v>117</v>
      </c>
      <c r="ER8" s="41" t="s">
        <v>118</v>
      </c>
      <c r="ES8" s="42" t="s">
        <v>105</v>
      </c>
      <c r="ET8" s="42" t="s">
        <v>119</v>
      </c>
      <c r="EU8" s="41" t="s">
        <v>120</v>
      </c>
      <c r="EV8" s="41" t="s">
        <v>121</v>
      </c>
    </row>
    <row r="9" spans="1:152" s="387" customFormat="1" ht="244.5" customHeight="1">
      <c r="A9" s="871" t="s">
        <v>454</v>
      </c>
      <c r="B9" s="909">
        <v>43182</v>
      </c>
      <c r="C9" s="931">
        <v>1</v>
      </c>
      <c r="D9" s="847" t="s">
        <v>455</v>
      </c>
      <c r="E9" s="847" t="s">
        <v>456</v>
      </c>
      <c r="F9" s="847" t="s">
        <v>457</v>
      </c>
      <c r="G9" s="847" t="s">
        <v>458</v>
      </c>
      <c r="H9" s="987">
        <v>43281</v>
      </c>
      <c r="I9" s="988">
        <v>43554</v>
      </c>
      <c r="J9" s="847" t="s">
        <v>459</v>
      </c>
      <c r="K9" s="987">
        <v>43646</v>
      </c>
      <c r="L9" s="989" t="s">
        <v>460</v>
      </c>
      <c r="M9" s="919" t="s">
        <v>461</v>
      </c>
      <c r="N9" s="846"/>
      <c r="O9" s="846"/>
      <c r="P9" s="847"/>
      <c r="Q9" s="847"/>
      <c r="R9" s="848">
        <f>+I9-H9</f>
        <v>273</v>
      </c>
      <c r="S9" s="849">
        <f t="shared" ref="S9:S13" ca="1" si="0">+I9-$S$4</f>
        <v>-1438</v>
      </c>
      <c r="T9" s="847" t="s">
        <v>16</v>
      </c>
      <c r="U9" s="847" t="s">
        <v>462</v>
      </c>
      <c r="V9" s="852">
        <v>0.75</v>
      </c>
      <c r="W9" s="852">
        <v>0.39</v>
      </c>
      <c r="X9" s="847" t="s">
        <v>463</v>
      </c>
      <c r="Y9" s="862" t="str">
        <f>IF($W9="","",IF($W9=100%,"Cerrado",IF($W9&lt;=39%,"CB",IF($W9&lt;=79%,"CM",IF($W9&lt;=99%,"CA","")))))</f>
        <v>CB</v>
      </c>
      <c r="Z9" s="847" t="s">
        <v>464</v>
      </c>
      <c r="AA9" s="851"/>
      <c r="AB9" s="851"/>
      <c r="AC9" s="851"/>
      <c r="AD9" s="851"/>
      <c r="AE9" s="852"/>
      <c r="AF9" s="990">
        <v>43633</v>
      </c>
      <c r="AG9" s="851" t="s">
        <v>465</v>
      </c>
      <c r="AH9" s="851" t="s">
        <v>466</v>
      </c>
      <c r="AI9" s="851" t="s">
        <v>467</v>
      </c>
      <c r="AJ9" s="852">
        <v>0.5</v>
      </c>
      <c r="AK9" s="851" t="s">
        <v>468</v>
      </c>
      <c r="AL9" s="852">
        <v>0.5</v>
      </c>
      <c r="AM9" s="852">
        <v>0.5</v>
      </c>
      <c r="AN9" s="862" t="str">
        <f>IF($AM9="","",IF($AM9=100%,"Cerrado",IF($AM9&lt;=39%,"CB",IF($AM9&lt;=79%,"CM",IF($AM9&lt;=99%,"CA","")))))</f>
        <v>CM</v>
      </c>
      <c r="AO9" s="851" t="s">
        <v>469</v>
      </c>
      <c r="AP9" s="851" t="s">
        <v>470</v>
      </c>
      <c r="AQ9" s="851" t="s">
        <v>471</v>
      </c>
      <c r="AR9" s="851" t="s">
        <v>126</v>
      </c>
      <c r="AS9" s="851" t="s">
        <v>472</v>
      </c>
      <c r="AT9" s="852">
        <v>0.6</v>
      </c>
      <c r="AU9" s="991">
        <v>43815</v>
      </c>
      <c r="AV9" s="858" t="s">
        <v>473</v>
      </c>
      <c r="AW9" s="851" t="s">
        <v>474</v>
      </c>
      <c r="AX9" s="851" t="s">
        <v>475</v>
      </c>
      <c r="AY9" s="852"/>
      <c r="AZ9" s="858" t="s">
        <v>476</v>
      </c>
      <c r="BA9" s="856">
        <v>0.6</v>
      </c>
      <c r="BB9" s="856">
        <v>0.6</v>
      </c>
      <c r="BC9" s="862" t="s">
        <v>169</v>
      </c>
      <c r="BD9" s="851" t="s">
        <v>469</v>
      </c>
      <c r="BE9" s="851"/>
      <c r="BF9" s="851" t="s">
        <v>477</v>
      </c>
      <c r="BG9" s="851"/>
      <c r="BH9" s="851" t="s">
        <v>478</v>
      </c>
      <c r="BI9" s="852">
        <v>0.6</v>
      </c>
      <c r="BJ9" s="990">
        <v>44007</v>
      </c>
      <c r="BK9" s="851" t="s">
        <v>479</v>
      </c>
      <c r="BL9" s="851"/>
      <c r="BM9" s="851" t="s">
        <v>480</v>
      </c>
      <c r="BN9" s="852">
        <v>0.7</v>
      </c>
      <c r="BO9" s="858" t="s">
        <v>481</v>
      </c>
      <c r="BP9" s="855">
        <v>44013</v>
      </c>
      <c r="BQ9" s="856">
        <v>0.5</v>
      </c>
      <c r="BR9" s="856">
        <v>0.5</v>
      </c>
      <c r="BS9" s="862" t="str">
        <f t="shared" ref="BS9:BS13" si="1">IF($BQ9="","",IF($BQ9=100%,"Cerrado",IF($BQ9&lt;=39%,"CB",IF($BQ9&lt;=79%,"CM",IF($BQ9&lt;=99%,"CA","")))))</f>
        <v>CM</v>
      </c>
      <c r="BT9" s="858" t="s">
        <v>482</v>
      </c>
      <c r="BU9" s="990">
        <v>44098</v>
      </c>
      <c r="BV9" s="851" t="s">
        <v>483</v>
      </c>
      <c r="BW9" s="851"/>
      <c r="BX9" s="851" t="s">
        <v>484</v>
      </c>
      <c r="BY9" s="852">
        <v>0.6</v>
      </c>
      <c r="BZ9" s="529">
        <v>44179</v>
      </c>
      <c r="CA9" s="530" t="s">
        <v>485</v>
      </c>
      <c r="CB9" s="531" t="s">
        <v>126</v>
      </c>
      <c r="CC9" s="530" t="s">
        <v>486</v>
      </c>
      <c r="CD9" s="532">
        <v>0.65</v>
      </c>
      <c r="CE9" s="530" t="s">
        <v>487</v>
      </c>
      <c r="CF9" s="991">
        <v>44183</v>
      </c>
      <c r="CG9" s="532">
        <v>0.6</v>
      </c>
      <c r="CH9" s="532">
        <v>0.6</v>
      </c>
      <c r="CI9" s="862" t="str">
        <f>IF(CH9="","",IF(CH9=100%,"Cerrado",IF(CH9&lt;=39%,"CB",IF(CH9&lt;=79%,"CM",IF(CH9&lt;=99%,"CA","")))))</f>
        <v>CM</v>
      </c>
      <c r="CJ9" s="530" t="s">
        <v>488</v>
      </c>
      <c r="CK9" s="528">
        <v>44294</v>
      </c>
      <c r="CL9" s="530" t="s">
        <v>489</v>
      </c>
      <c r="CM9" s="531" t="s">
        <v>126</v>
      </c>
      <c r="CN9" s="530" t="s">
        <v>490</v>
      </c>
      <c r="CO9" s="532">
        <v>0.6</v>
      </c>
      <c r="CP9" s="992">
        <v>44386</v>
      </c>
      <c r="CQ9" s="993" t="s">
        <v>491</v>
      </c>
      <c r="CR9" s="994" t="s">
        <v>126</v>
      </c>
      <c r="CS9" s="994" t="s">
        <v>126</v>
      </c>
      <c r="CT9" s="995">
        <v>0.65</v>
      </c>
      <c r="CU9" s="530" t="s">
        <v>492</v>
      </c>
      <c r="CV9" s="991">
        <v>44391</v>
      </c>
      <c r="CW9" s="532">
        <v>0.65</v>
      </c>
      <c r="CX9" s="532">
        <v>0.65</v>
      </c>
      <c r="CY9" s="862" t="str">
        <f t="shared" ref="CY9:CY17" si="2">IF(CX9="","",IF(CX9=100%,"Cerrado",IF(CX9&lt;=39%,"CB",IF(CX9&lt;=79%,"CM",IF(CX9&lt;=99%,"CA","")))))</f>
        <v>CM</v>
      </c>
      <c r="CZ9" s="530" t="s">
        <v>493</v>
      </c>
      <c r="DA9" s="996">
        <v>44473</v>
      </c>
      <c r="DB9" s="997" t="s">
        <v>494</v>
      </c>
      <c r="DC9" s="998"/>
      <c r="DD9" s="999" t="s">
        <v>495</v>
      </c>
      <c r="DE9" s="852"/>
      <c r="DF9" s="519">
        <v>44561</v>
      </c>
      <c r="DG9" s="1000" t="s">
        <v>496</v>
      </c>
      <c r="DH9" s="1001" t="s">
        <v>126</v>
      </c>
      <c r="DI9" s="1001" t="s">
        <v>126</v>
      </c>
      <c r="DJ9" s="520">
        <v>0.65</v>
      </c>
      <c r="DK9" s="530" t="s">
        <v>497</v>
      </c>
      <c r="DL9" s="529">
        <v>44564</v>
      </c>
      <c r="DM9" s="532">
        <v>0.5</v>
      </c>
      <c r="DN9" s="532">
        <v>0.5</v>
      </c>
      <c r="DO9" s="884" t="str">
        <f t="shared" ref="DO9:DO10" si="3">IF(DN9="","",IF(DN9=100%,"Cerrado",IF(DN9&lt;=39%,"CB",IF(DN9&lt;=79%,"CM",IF(DN9&lt;=99%,"CA","")))))</f>
        <v>CM</v>
      </c>
      <c r="DP9" s="530" t="s">
        <v>493</v>
      </c>
      <c r="DQ9" s="838">
        <v>44655</v>
      </c>
      <c r="DR9" s="839" t="s">
        <v>496</v>
      </c>
      <c r="DS9" s="840"/>
      <c r="DT9" s="841"/>
      <c r="DU9" s="842">
        <v>0.4</v>
      </c>
      <c r="DV9" s="1002">
        <v>44742</v>
      </c>
      <c r="DW9" s="522" t="s">
        <v>498</v>
      </c>
      <c r="DX9" s="522" t="s">
        <v>126</v>
      </c>
      <c r="DY9" s="522" t="s">
        <v>126</v>
      </c>
      <c r="DZ9" s="1003">
        <v>0.4</v>
      </c>
      <c r="EA9" s="530" t="s">
        <v>499</v>
      </c>
      <c r="EB9" s="529" t="s">
        <v>500</v>
      </c>
      <c r="EC9" s="532">
        <v>0.4</v>
      </c>
      <c r="ED9" s="532">
        <v>0.4</v>
      </c>
      <c r="EE9" s="862" t="str">
        <f t="shared" ref="EE9:EE10" si="4">IF(ED9="","",IF(ED9=100%,"Cerrado",IF(ED9&lt;=39%,"CB",IF(ED9&lt;=79%,"CM",IF(ED9&lt;=99%,"CA","")))))</f>
        <v>CM</v>
      </c>
      <c r="EF9" s="530" t="s">
        <v>501</v>
      </c>
      <c r="EG9" s="1002">
        <v>44834</v>
      </c>
      <c r="EH9" s="522" t="s">
        <v>502</v>
      </c>
      <c r="EI9" s="522" t="s">
        <v>126</v>
      </c>
      <c r="EJ9" s="522" t="s">
        <v>126</v>
      </c>
      <c r="EK9" s="1003">
        <v>0.4</v>
      </c>
      <c r="EL9" s="1002">
        <v>44907</v>
      </c>
      <c r="EM9" s="522" t="s">
        <v>503</v>
      </c>
      <c r="EN9" s="522" t="s">
        <v>126</v>
      </c>
      <c r="EO9" s="522" t="s">
        <v>126</v>
      </c>
      <c r="EP9" s="1003">
        <v>0.4</v>
      </c>
      <c r="EQ9" s="530" t="s">
        <v>504</v>
      </c>
      <c r="ER9" s="529">
        <v>44928</v>
      </c>
      <c r="ES9" s="532">
        <v>0.6</v>
      </c>
      <c r="ET9" s="532">
        <v>0.5</v>
      </c>
      <c r="EU9" s="862" t="str">
        <f t="shared" ref="EU9:EU10" si="5">IF(ET9="","",IF(ET9=100%,"Cerrado",IF(ET9&lt;=39%,"CB",IF(ET9&lt;=79%,"CM",IF(ET9&lt;=99%,"CA","")))))</f>
        <v>CM</v>
      </c>
      <c r="EV9" s="530" t="s">
        <v>505</v>
      </c>
    </row>
    <row r="10" spans="1:152" s="387" customFormat="1" ht="270.75" customHeight="1">
      <c r="A10" s="530" t="s">
        <v>506</v>
      </c>
      <c r="B10" s="572">
        <v>43801</v>
      </c>
      <c r="C10" s="1004">
        <v>1</v>
      </c>
      <c r="D10" s="844" t="s">
        <v>507</v>
      </c>
      <c r="E10" s="844"/>
      <c r="F10" s="844" t="s">
        <v>508</v>
      </c>
      <c r="G10" s="844" t="s">
        <v>509</v>
      </c>
      <c r="H10" s="572">
        <v>43891</v>
      </c>
      <c r="I10" s="563">
        <v>44073</v>
      </c>
      <c r="J10" s="844" t="s">
        <v>510</v>
      </c>
      <c r="K10" s="572">
        <v>44104</v>
      </c>
      <c r="L10" s="573" t="s">
        <v>16</v>
      </c>
      <c r="M10" s="844" t="s">
        <v>511</v>
      </c>
      <c r="N10" s="846"/>
      <c r="O10" s="846"/>
      <c r="P10" s="847"/>
      <c r="Q10" s="847"/>
      <c r="R10" s="848">
        <f t="shared" ref="R10:R13" si="6">+I10-H10</f>
        <v>182</v>
      </c>
      <c r="S10" s="849">
        <f t="shared" ca="1" si="0"/>
        <v>-919</v>
      </c>
      <c r="T10" s="847"/>
      <c r="U10" s="847"/>
      <c r="V10" s="852"/>
      <c r="W10" s="852"/>
      <c r="X10" s="847"/>
      <c r="Y10" s="862"/>
      <c r="Z10" s="847"/>
      <c r="AA10" s="851"/>
      <c r="AB10" s="851"/>
      <c r="AC10" s="851"/>
      <c r="AD10" s="851"/>
      <c r="AE10" s="852"/>
      <c r="AF10" s="851"/>
      <c r="AG10" s="851"/>
      <c r="AH10" s="851"/>
      <c r="AI10" s="851"/>
      <c r="AJ10" s="852"/>
      <c r="AK10" s="851"/>
      <c r="AL10" s="852"/>
      <c r="AM10" s="852"/>
      <c r="AN10" s="862"/>
      <c r="AO10" s="851"/>
      <c r="AP10" s="851"/>
      <c r="AQ10" s="851"/>
      <c r="AR10" s="851"/>
      <c r="AS10" s="851"/>
      <c r="AT10" s="852"/>
      <c r="AU10" s="851"/>
      <c r="AV10" s="851"/>
      <c r="AW10" s="851"/>
      <c r="AX10" s="851"/>
      <c r="AY10" s="852"/>
      <c r="AZ10" s="851"/>
      <c r="BA10" s="852"/>
      <c r="BB10" s="852"/>
      <c r="BC10" s="862" t="str">
        <f t="shared" ref="BC10:BC13" si="7">IF($BB10="","",IF($BB10=100%,"Cerrado",IF($BB10&lt;=39%,"CB",IF($BB10&lt;=79%,"CM",IF($BB10&lt;=99%,"CA","")))))</f>
        <v/>
      </c>
      <c r="BD10" s="851"/>
      <c r="BE10" s="990">
        <v>43934</v>
      </c>
      <c r="BF10" s="851" t="s">
        <v>512</v>
      </c>
      <c r="BG10" s="851"/>
      <c r="BH10" s="851"/>
      <c r="BI10" s="852">
        <v>0.1</v>
      </c>
      <c r="BJ10" s="990">
        <v>44007</v>
      </c>
      <c r="BK10" s="851" t="s">
        <v>513</v>
      </c>
      <c r="BL10" s="851"/>
      <c r="BM10" s="851" t="s">
        <v>514</v>
      </c>
      <c r="BN10" s="852">
        <v>0.3</v>
      </c>
      <c r="BO10" s="851" t="s">
        <v>515</v>
      </c>
      <c r="BP10" s="855">
        <v>44013</v>
      </c>
      <c r="BQ10" s="856">
        <v>0.3</v>
      </c>
      <c r="BR10" s="856">
        <v>0.3</v>
      </c>
      <c r="BS10" s="862" t="str">
        <f t="shared" si="1"/>
        <v>CB</v>
      </c>
      <c r="BT10" s="858" t="s">
        <v>516</v>
      </c>
      <c r="BU10" s="990">
        <v>44098</v>
      </c>
      <c r="BV10" s="1005" t="s">
        <v>517</v>
      </c>
      <c r="BW10" s="851"/>
      <c r="BX10" s="851" t="s">
        <v>518</v>
      </c>
      <c r="BY10" s="852">
        <v>0.3</v>
      </c>
      <c r="BZ10" s="529">
        <v>44179</v>
      </c>
      <c r="CA10" s="530" t="s">
        <v>519</v>
      </c>
      <c r="CB10" s="531" t="s">
        <v>126</v>
      </c>
      <c r="CC10" s="531" t="s">
        <v>126</v>
      </c>
      <c r="CD10" s="532">
        <v>0.3</v>
      </c>
      <c r="CE10" s="851" t="s">
        <v>520</v>
      </c>
      <c r="CF10" s="529">
        <v>44183</v>
      </c>
      <c r="CG10" s="532">
        <v>0.3</v>
      </c>
      <c r="CH10" s="532">
        <v>0.3</v>
      </c>
      <c r="CI10" s="862" t="str">
        <f t="shared" ref="CI10:CI13" si="8">IF(CH10="","",IF(CH10=100%,"Cerrado",IF(CH10&lt;=39%,"CB",IF(CH10&lt;=79%,"CM",IF(CH10&lt;=99%,"CA","")))))</f>
        <v>CB</v>
      </c>
      <c r="CJ10" s="858" t="s">
        <v>521</v>
      </c>
      <c r="CK10" s="529">
        <v>44293</v>
      </c>
      <c r="CL10" s="530" t="s">
        <v>522</v>
      </c>
      <c r="CM10" s="531" t="s">
        <v>126</v>
      </c>
      <c r="CN10" s="531" t="s">
        <v>126</v>
      </c>
      <c r="CO10" s="532">
        <v>0.3</v>
      </c>
      <c r="CP10" s="992">
        <v>44386</v>
      </c>
      <c r="CQ10" s="993" t="s">
        <v>523</v>
      </c>
      <c r="CR10" s="994" t="s">
        <v>126</v>
      </c>
      <c r="CS10" s="994" t="s">
        <v>126</v>
      </c>
      <c r="CT10" s="994" t="s">
        <v>126</v>
      </c>
      <c r="CU10" s="530" t="s">
        <v>524</v>
      </c>
      <c r="CV10" s="991">
        <v>44391</v>
      </c>
      <c r="CW10" s="532">
        <v>0.3</v>
      </c>
      <c r="CX10" s="532">
        <v>0.3</v>
      </c>
      <c r="CY10" s="862" t="str">
        <f t="shared" si="2"/>
        <v>CB</v>
      </c>
      <c r="CZ10" s="530" t="s">
        <v>521</v>
      </c>
      <c r="DA10" s="996">
        <v>44473</v>
      </c>
      <c r="DB10" s="1006" t="s">
        <v>525</v>
      </c>
      <c r="DC10" s="998"/>
      <c r="DD10" s="1006" t="s">
        <v>526</v>
      </c>
      <c r="DE10" s="859"/>
      <c r="DF10" s="529">
        <v>44561</v>
      </c>
      <c r="DG10" s="1007" t="s">
        <v>527</v>
      </c>
      <c r="DH10" s="531" t="s">
        <v>126</v>
      </c>
      <c r="DI10" s="531" t="s">
        <v>126</v>
      </c>
      <c r="DJ10" s="532">
        <v>0.3</v>
      </c>
      <c r="DK10" s="530" t="s">
        <v>528</v>
      </c>
      <c r="DL10" s="529">
        <v>44564</v>
      </c>
      <c r="DM10" s="532">
        <v>0.3</v>
      </c>
      <c r="DN10" s="532">
        <v>0.3</v>
      </c>
      <c r="DO10" s="862" t="str">
        <f t="shared" si="3"/>
        <v>CB</v>
      </c>
      <c r="DP10" s="530" t="s">
        <v>521</v>
      </c>
      <c r="DQ10" s="1008">
        <v>44655</v>
      </c>
      <c r="DR10" s="1009" t="s">
        <v>529</v>
      </c>
      <c r="DS10" s="1010"/>
      <c r="DT10" s="1009" t="s">
        <v>530</v>
      </c>
      <c r="DU10" s="842">
        <v>0.4</v>
      </c>
      <c r="DV10" s="1002">
        <v>44742</v>
      </c>
      <c r="DW10" s="522" t="s">
        <v>529</v>
      </c>
      <c r="DX10" s="522" t="s">
        <v>126</v>
      </c>
      <c r="DY10" s="522" t="s">
        <v>531</v>
      </c>
      <c r="DZ10" s="1003">
        <v>0.4</v>
      </c>
      <c r="EA10" s="530" t="s">
        <v>528</v>
      </c>
      <c r="EB10" s="529" t="s">
        <v>500</v>
      </c>
      <c r="EC10" s="532">
        <v>0.4</v>
      </c>
      <c r="ED10" s="532">
        <v>0.4</v>
      </c>
      <c r="EE10" s="862" t="str">
        <f t="shared" si="4"/>
        <v>CM</v>
      </c>
      <c r="EF10" s="530" t="s">
        <v>521</v>
      </c>
      <c r="EG10" s="1002">
        <v>44834</v>
      </c>
      <c r="EH10" s="522" t="s">
        <v>532</v>
      </c>
      <c r="EI10" s="522" t="s">
        <v>126</v>
      </c>
      <c r="EJ10" s="522" t="s">
        <v>533</v>
      </c>
      <c r="EK10" s="1003">
        <v>0.4</v>
      </c>
      <c r="EL10" s="1002">
        <v>44907</v>
      </c>
      <c r="EM10" s="522" t="s">
        <v>534</v>
      </c>
      <c r="EN10" s="522" t="s">
        <v>126</v>
      </c>
      <c r="EO10" s="522" t="s">
        <v>535</v>
      </c>
      <c r="EP10" s="1003">
        <v>1</v>
      </c>
      <c r="EQ10" s="530" t="s">
        <v>536</v>
      </c>
      <c r="ER10" s="529">
        <v>44928</v>
      </c>
      <c r="ES10" s="532">
        <v>1</v>
      </c>
      <c r="ET10" s="532">
        <v>1</v>
      </c>
      <c r="EU10" s="862" t="str">
        <f t="shared" si="5"/>
        <v>Cerrado</v>
      </c>
      <c r="EV10" s="530" t="s">
        <v>537</v>
      </c>
    </row>
    <row r="11" spans="1:152" s="291" customFormat="1" ht="18">
      <c r="A11" s="284"/>
      <c r="B11" s="413"/>
      <c r="C11" s="289"/>
      <c r="D11" s="235"/>
      <c r="E11" s="235"/>
      <c r="F11" s="235"/>
      <c r="G11" s="235"/>
      <c r="H11" s="413"/>
      <c r="I11" s="413"/>
      <c r="J11" s="235"/>
      <c r="K11" s="413"/>
      <c r="L11" s="285"/>
      <c r="M11" s="290"/>
      <c r="N11" s="390"/>
      <c r="O11" s="390"/>
      <c r="P11" s="258"/>
      <c r="Q11" s="258"/>
      <c r="R11" s="391"/>
      <c r="S11" s="392"/>
      <c r="T11" s="393"/>
      <c r="U11" s="258"/>
      <c r="V11" s="337"/>
      <c r="W11" s="337"/>
      <c r="X11" s="258"/>
      <c r="Y11" s="394"/>
      <c r="Z11" s="258"/>
      <c r="AA11" s="336"/>
      <c r="AB11" s="336"/>
      <c r="AC11" s="336"/>
      <c r="AD11" s="336"/>
      <c r="AE11" s="337"/>
      <c r="AF11" s="336"/>
      <c r="AG11" s="336"/>
      <c r="AH11" s="336"/>
      <c r="AI11" s="336"/>
      <c r="AJ11" s="337"/>
      <c r="AK11" s="336"/>
      <c r="AL11" s="337"/>
      <c r="AM11" s="337"/>
      <c r="AN11" s="327"/>
      <c r="AO11" s="336"/>
      <c r="AP11" s="336"/>
      <c r="AQ11" s="336"/>
      <c r="AR11" s="336"/>
      <c r="AS11" s="336"/>
      <c r="AT11" s="337"/>
      <c r="AU11" s="336"/>
      <c r="AV11" s="336"/>
      <c r="AW11" s="336"/>
      <c r="AX11" s="336"/>
      <c r="AY11" s="337"/>
      <c r="AZ11" s="336"/>
      <c r="BA11" s="337"/>
      <c r="BB11" s="337"/>
      <c r="BC11" s="327"/>
      <c r="BD11" s="336"/>
      <c r="BE11" s="335"/>
      <c r="BF11" s="336"/>
      <c r="BG11" s="336"/>
      <c r="BH11" s="336"/>
      <c r="BI11" s="337"/>
      <c r="BJ11" s="333"/>
      <c r="BK11" s="315"/>
      <c r="BL11" s="268"/>
      <c r="BM11" s="268"/>
      <c r="BN11" s="317"/>
      <c r="BO11" s="338"/>
      <c r="BP11" s="339"/>
      <c r="BQ11" s="340"/>
      <c r="BR11" s="340"/>
      <c r="BS11" s="341"/>
      <c r="BT11" s="342"/>
      <c r="BU11" s="268"/>
      <c r="BV11" s="334"/>
      <c r="BW11" s="268"/>
      <c r="BX11" s="268"/>
      <c r="BY11" s="268"/>
      <c r="BZ11" s="330"/>
      <c r="CA11" s="330"/>
      <c r="CB11" s="330"/>
      <c r="CC11" s="330"/>
      <c r="CD11" s="330"/>
      <c r="CE11" s="338"/>
      <c r="CF11" s="343"/>
      <c r="CG11" s="317"/>
      <c r="CH11" s="317"/>
      <c r="CI11" s="331"/>
      <c r="CJ11" s="332"/>
      <c r="CK11" s="333"/>
      <c r="CL11" s="285"/>
      <c r="CM11" s="330"/>
      <c r="CN11" s="329"/>
      <c r="CO11" s="317"/>
      <c r="CP11" s="344"/>
      <c r="CQ11" s="345"/>
      <c r="CR11" s="346"/>
      <c r="CS11" s="346"/>
      <c r="CT11" s="346"/>
      <c r="CU11" s="315"/>
      <c r="CV11" s="347"/>
      <c r="CW11" s="317"/>
      <c r="CX11" s="317"/>
      <c r="CY11" s="331"/>
      <c r="CZ11" s="329"/>
      <c r="DA11" s="268"/>
      <c r="DB11" s="268"/>
      <c r="DC11" s="268"/>
      <c r="DD11" s="268"/>
      <c r="DE11" s="268"/>
      <c r="DF11" s="268"/>
      <c r="DG11" s="268"/>
      <c r="DH11" s="268"/>
      <c r="DI11" s="268"/>
      <c r="DJ11" s="268"/>
      <c r="DK11" s="268"/>
      <c r="DL11" s="268"/>
      <c r="DM11" s="268"/>
      <c r="DN11" s="268"/>
      <c r="DO11" s="268"/>
      <c r="DP11" s="268"/>
      <c r="DQ11"/>
      <c r="DR11"/>
      <c r="DS11"/>
      <c r="DT11"/>
      <c r="DU11" s="458">
        <f>AVERAGE(DU9:DU10)</f>
        <v>0.4</v>
      </c>
      <c r="DV11"/>
      <c r="DW11"/>
      <c r="DX11"/>
      <c r="DY11" s="533"/>
      <c r="DZ11" s="533"/>
      <c r="EA11" s="533"/>
      <c r="EB11" s="533"/>
      <c r="EC11" s="533"/>
      <c r="ED11" s="533"/>
      <c r="EE11" s="533"/>
      <c r="EF11" s="533"/>
    </row>
    <row r="12" spans="1:152" ht="18">
      <c r="A12" s="284"/>
      <c r="B12" s="1011"/>
      <c r="C12" s="289"/>
      <c r="D12" s="235"/>
      <c r="E12" s="235"/>
      <c r="F12" s="235"/>
      <c r="G12" s="235"/>
      <c r="H12" s="1011"/>
      <c r="I12" s="1011"/>
      <c r="J12" s="235"/>
      <c r="K12" s="1011"/>
      <c r="L12" s="285"/>
      <c r="M12" s="290"/>
      <c r="N12" s="846"/>
      <c r="O12" s="846"/>
      <c r="P12" s="847"/>
      <c r="Q12" s="847"/>
      <c r="R12" s="1012"/>
      <c r="S12" s="1013"/>
      <c r="T12" s="1014"/>
      <c r="U12" s="847"/>
      <c r="V12" s="1015"/>
      <c r="W12" s="1015"/>
      <c r="X12" s="847"/>
      <c r="Y12" s="862"/>
      <c r="Z12" s="847"/>
      <c r="AA12" s="1016"/>
      <c r="AB12" s="1016"/>
      <c r="AC12" s="1016"/>
      <c r="AD12" s="1016"/>
      <c r="AE12" s="1015"/>
      <c r="AF12" s="1016"/>
      <c r="AG12" s="1016"/>
      <c r="AH12" s="1016"/>
      <c r="AI12" s="1016"/>
      <c r="AJ12" s="1015"/>
      <c r="AK12" s="1016"/>
      <c r="AL12" s="1015"/>
      <c r="AM12" s="1015"/>
      <c r="AN12" s="1017"/>
      <c r="AO12" s="1016"/>
      <c r="AP12" s="1016"/>
      <c r="AQ12" s="1016"/>
      <c r="AR12" s="1016"/>
      <c r="AS12" s="1016"/>
      <c r="AT12" s="1015"/>
      <c r="AU12" s="1016"/>
      <c r="AV12" s="1016"/>
      <c r="AW12" s="1016"/>
      <c r="AX12" s="1016"/>
      <c r="AY12" s="1015"/>
      <c r="AZ12" s="1016"/>
      <c r="BA12" s="1015"/>
      <c r="BB12" s="1015"/>
      <c r="BC12" s="1017"/>
      <c r="BD12" s="1016"/>
      <c r="BE12" s="1018"/>
      <c r="BF12" s="1016"/>
      <c r="BG12" s="1016"/>
      <c r="BH12" s="1016"/>
      <c r="BI12" s="1015"/>
      <c r="BJ12" s="892"/>
      <c r="BK12" s="893"/>
      <c r="BL12" s="533"/>
      <c r="BM12" s="533"/>
      <c r="BN12" s="552"/>
      <c r="BO12" s="1019"/>
      <c r="BP12" s="1020"/>
      <c r="BQ12" s="1021"/>
      <c r="BR12" s="1021"/>
      <c r="BS12" s="294"/>
      <c r="BT12" s="1022"/>
      <c r="BU12" s="533"/>
      <c r="BV12" s="1023"/>
      <c r="BW12" s="533"/>
      <c r="BX12" s="533"/>
      <c r="BY12" s="533"/>
      <c r="BZ12" s="535"/>
      <c r="CA12" s="535"/>
      <c r="CB12" s="535"/>
      <c r="CC12" s="535"/>
      <c r="CD12" s="535"/>
      <c r="CE12" s="1019"/>
      <c r="CF12" s="1024"/>
      <c r="CG12" s="552"/>
      <c r="CH12" s="552"/>
      <c r="CI12" s="316"/>
      <c r="CJ12" s="1025"/>
      <c r="CK12" s="892"/>
      <c r="CL12" s="285"/>
      <c r="CM12" s="535"/>
      <c r="CN12" s="535"/>
      <c r="CO12" s="552"/>
      <c r="CP12" s="1026"/>
      <c r="CQ12" s="1027"/>
      <c r="CR12" s="1028"/>
      <c r="CS12" s="1027"/>
      <c r="CT12" s="1028"/>
      <c r="CU12" s="893"/>
      <c r="CV12" s="1029"/>
      <c r="CW12" s="1030"/>
      <c r="CX12" s="1030"/>
      <c r="CY12" s="316"/>
      <c r="CZ12" s="898"/>
      <c r="DA12" s="533"/>
      <c r="DB12" s="533"/>
      <c r="DC12" s="533"/>
      <c r="DD12" s="533"/>
      <c r="DE12" s="533"/>
      <c r="DF12" s="533"/>
      <c r="DG12" s="533"/>
      <c r="DH12" s="533"/>
      <c r="DI12" s="533"/>
      <c r="DJ12" s="536">
        <f>AVERAGE(DJ9:DJ11)</f>
        <v>0.47499999999999998</v>
      </c>
      <c r="DK12" s="533"/>
      <c r="DL12" s="533"/>
      <c r="DM12" s="533"/>
      <c r="DN12" s="916">
        <f>AVERAGE(DN9:DN11)</f>
        <v>0.4</v>
      </c>
      <c r="DO12" s="533"/>
      <c r="DP12" s="533"/>
      <c r="DY12" s="533"/>
      <c r="DZ12" s="914">
        <f>AVERAGE(DZ9:DZ11)</f>
        <v>0.4</v>
      </c>
      <c r="EA12" s="533"/>
      <c r="EB12" s="533"/>
      <c r="EC12" s="533"/>
      <c r="ED12" s="914">
        <f>AVERAGE(ED9:ED11)</f>
        <v>0.4</v>
      </c>
      <c r="EE12" s="533"/>
      <c r="EF12" s="533"/>
    </row>
    <row r="13" spans="1:152" ht="30.75" customHeight="1">
      <c r="A13" s="255"/>
      <c r="B13" s="244"/>
      <c r="C13" s="256"/>
      <c r="D13" s="257"/>
      <c r="E13" s="242"/>
      <c r="F13" s="227"/>
      <c r="G13" s="258"/>
      <c r="H13" s="259"/>
      <c r="I13" s="259"/>
      <c r="J13" s="249"/>
      <c r="K13" s="259"/>
      <c r="L13" s="260"/>
      <c r="M13" s="261"/>
      <c r="N13" s="262"/>
      <c r="O13" s="243"/>
      <c r="P13" s="123"/>
      <c r="Q13" s="249"/>
      <c r="R13" s="263">
        <f t="shared" si="6"/>
        <v>0</v>
      </c>
      <c r="S13" s="264">
        <f t="shared" ca="1" si="0"/>
        <v>-44992</v>
      </c>
      <c r="T13" s="265"/>
      <c r="U13" s="249"/>
      <c r="V13" s="246"/>
      <c r="W13" s="246"/>
      <c r="X13" s="249"/>
      <c r="Y13" s="252"/>
      <c r="Z13" s="249"/>
      <c r="AA13" s="13"/>
      <c r="AB13" s="13"/>
      <c r="AC13" s="13"/>
      <c r="AD13" s="13"/>
      <c r="AE13" s="246"/>
      <c r="AF13" s="13"/>
      <c r="AG13" s="13"/>
      <c r="AH13" s="13"/>
      <c r="AI13" s="13"/>
      <c r="AJ13" s="246"/>
      <c r="AK13" s="13"/>
      <c r="AL13" s="246"/>
      <c r="AM13" s="246"/>
      <c r="AN13" s="253"/>
      <c r="AO13" s="13"/>
      <c r="AP13" s="13"/>
      <c r="AQ13" s="13"/>
      <c r="AR13" s="13"/>
      <c r="AS13" s="13"/>
      <c r="AT13" s="246"/>
      <c r="AU13" s="240"/>
      <c r="AV13" s="240"/>
      <c r="AW13" s="240"/>
      <c r="AX13" s="240"/>
      <c r="AY13" s="169"/>
      <c r="AZ13" s="240"/>
      <c r="BA13" s="169"/>
      <c r="BB13" s="169"/>
      <c r="BC13" s="266" t="str">
        <f t="shared" si="7"/>
        <v/>
      </c>
      <c r="BD13" s="240"/>
      <c r="BE13" s="240"/>
      <c r="BF13" s="240"/>
      <c r="BG13" s="240"/>
      <c r="BH13" s="240"/>
      <c r="BI13" s="267"/>
      <c r="BJ13" s="268"/>
      <c r="BK13" s="268"/>
      <c r="BL13" s="268"/>
      <c r="BM13" s="268"/>
      <c r="BN13" s="280">
        <f>+AVERAGE(BN9:BN10)</f>
        <v>0.5</v>
      </c>
      <c r="BO13" s="269"/>
      <c r="BP13" s="269"/>
      <c r="BQ13" s="281">
        <f>+COUNT(BQ9:BQ10)</f>
        <v>2</v>
      </c>
      <c r="BR13" s="270">
        <f>+AVERAGE(BR9:BR10)</f>
        <v>0.4</v>
      </c>
      <c r="BS13" s="294" t="str">
        <f t="shared" si="1"/>
        <v/>
      </c>
      <c r="BT13" s="1022"/>
      <c r="BU13" s="533"/>
      <c r="BV13" s="533"/>
      <c r="BW13" s="533"/>
      <c r="BX13" s="533"/>
      <c r="BY13" s="533"/>
      <c r="BZ13" s="535"/>
      <c r="CA13" s="535"/>
      <c r="CB13" s="535"/>
      <c r="CC13" s="535"/>
      <c r="CD13" s="913">
        <f>AVERAGE(CD9:CD12)</f>
        <v>0.47499999999999998</v>
      </c>
      <c r="CE13" s="533"/>
      <c r="CF13" s="533"/>
      <c r="CG13" s="533"/>
      <c r="CH13" s="913">
        <f>AVERAGE(CH9:CH10)</f>
        <v>0.44999999999999996</v>
      </c>
      <c r="CI13" s="316" t="str">
        <f t="shared" si="8"/>
        <v>CM</v>
      </c>
      <c r="CJ13" s="498"/>
      <c r="CK13" s="535"/>
      <c r="CL13" s="535"/>
      <c r="CM13" s="535"/>
      <c r="CN13" s="535"/>
      <c r="CO13" s="536">
        <f>AVERAGE(CO9:CO12)</f>
        <v>0.44999999999999996</v>
      </c>
      <c r="CP13" s="533"/>
      <c r="CQ13" s="533"/>
      <c r="CR13" s="533"/>
      <c r="CS13" s="533"/>
      <c r="CT13" s="536">
        <f>AVERAGE(CT9:CT12)</f>
        <v>0.65</v>
      </c>
      <c r="CU13" s="893"/>
      <c r="CV13" s="1029"/>
      <c r="CW13" s="552"/>
      <c r="CX13" s="1031">
        <f>AVERAGE(CX9:CX12)</f>
        <v>0.47499999999999998</v>
      </c>
      <c r="CY13" s="316" t="str">
        <f t="shared" si="2"/>
        <v>CM</v>
      </c>
      <c r="CZ13" s="898"/>
      <c r="DA13" s="533"/>
      <c r="DB13" s="533"/>
      <c r="DC13" s="533"/>
      <c r="DD13" s="533"/>
      <c r="DE13" s="533"/>
      <c r="DF13" s="533"/>
      <c r="DG13" s="533"/>
      <c r="DH13" s="533"/>
      <c r="DI13" s="533"/>
      <c r="DJ13" s="533"/>
      <c r="DK13" s="533"/>
      <c r="DL13" s="533"/>
      <c r="DM13" s="533"/>
      <c r="DN13" s="533"/>
      <c r="DO13" s="533"/>
      <c r="DP13" s="533"/>
      <c r="DY13" s="533"/>
      <c r="DZ13" s="533"/>
      <c r="EA13" s="533"/>
      <c r="EB13" s="533"/>
      <c r="EC13" s="533"/>
      <c r="ED13" s="533"/>
      <c r="EE13" s="533"/>
      <c r="EF13" s="533"/>
      <c r="EK13" s="500">
        <f>AVERAGE(EK9:EK12)</f>
        <v>0.4</v>
      </c>
      <c r="EP13" s="500">
        <f>AVERAGE(EP9:EP12)</f>
        <v>0.7</v>
      </c>
      <c r="ET13" s="458">
        <f>AVERAGE(ET9:ET12)</f>
        <v>0.75</v>
      </c>
    </row>
    <row r="14" spans="1:152" ht="43.5" customHeight="1">
      <c r="A14" s="920" t="s">
        <v>237</v>
      </c>
      <c r="B14" s="220"/>
      <c r="C14" s="221"/>
      <c r="D14" s="215" t="s">
        <v>238</v>
      </c>
      <c r="E14" s="920" t="s">
        <v>239</v>
      </c>
      <c r="F14" s="46"/>
      <c r="G14" s="644" t="s">
        <v>238</v>
      </c>
      <c r="H14" s="921"/>
      <c r="I14" s="922"/>
      <c r="J14" s="920" t="s">
        <v>240</v>
      </c>
      <c r="K14" s="645" t="s">
        <v>238</v>
      </c>
      <c r="L14" s="921"/>
      <c r="M14" s="800"/>
      <c r="N14" s="920" t="s">
        <v>240</v>
      </c>
      <c r="O14" s="927" t="s">
        <v>238</v>
      </c>
      <c r="P14" s="800"/>
      <c r="Q14" s="47"/>
      <c r="R14" s="13"/>
      <c r="S14" s="13"/>
      <c r="T14" s="222"/>
      <c r="U14" s="47"/>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CY14" s="316" t="str">
        <f t="shared" si="2"/>
        <v/>
      </c>
      <c r="DY14" s="533"/>
      <c r="DZ14" s="533"/>
      <c r="EA14" s="533"/>
      <c r="EB14" s="533"/>
      <c r="EC14" s="533"/>
      <c r="ED14" s="533"/>
      <c r="EE14" s="533"/>
      <c r="EF14" s="533"/>
    </row>
    <row r="15" spans="1:152" ht="25.5" customHeight="1">
      <c r="A15" s="465"/>
      <c r="B15" s="220"/>
      <c r="C15" s="923"/>
      <c r="D15" s="924" t="s">
        <v>241</v>
      </c>
      <c r="E15" s="465"/>
      <c r="F15" s="48"/>
      <c r="G15" s="925" t="s">
        <v>241</v>
      </c>
      <c r="H15" s="926"/>
      <c r="I15" s="800"/>
      <c r="J15" s="465"/>
      <c r="K15" s="925" t="s">
        <v>242</v>
      </c>
      <c r="L15" s="926"/>
      <c r="M15" s="800"/>
      <c r="N15" s="465"/>
      <c r="O15" s="927" t="s">
        <v>243</v>
      </c>
      <c r="P15" s="800"/>
      <c r="Q15" s="47"/>
      <c r="R15" s="13"/>
      <c r="S15" s="13"/>
      <c r="T15" s="222"/>
      <c r="U15" s="47"/>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CY15" s="316" t="str">
        <f t="shared" si="2"/>
        <v/>
      </c>
      <c r="DY15" s="533"/>
      <c r="DZ15" s="533"/>
      <c r="EA15" s="533"/>
      <c r="EB15" s="533"/>
      <c r="EC15" s="533"/>
      <c r="ED15" s="533"/>
      <c r="EE15" s="533"/>
      <c r="EF15" s="533"/>
    </row>
    <row r="16" spans="1:152" ht="15.75" customHeight="1">
      <c r="A16" s="4"/>
      <c r="B16" s="4"/>
      <c r="C16" s="4"/>
      <c r="D16" s="4"/>
      <c r="E16" s="4"/>
      <c r="F16" s="4"/>
      <c r="G16" s="4"/>
      <c r="H16" s="4"/>
      <c r="I16" s="4"/>
      <c r="J16" s="4"/>
      <c r="K16" s="4"/>
      <c r="L16" s="4"/>
      <c r="M16" s="4"/>
      <c r="N16" s="4"/>
      <c r="O16" s="4"/>
      <c r="P16" s="4"/>
      <c r="Q16" s="4"/>
      <c r="R16" s="13"/>
      <c r="S16" s="13"/>
      <c r="T16" s="18"/>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CY16" s="316" t="str">
        <f t="shared" si="2"/>
        <v/>
      </c>
    </row>
    <row r="17" spans="1:103" ht="15.75" customHeight="1">
      <c r="A17" s="4"/>
      <c r="B17" s="4"/>
      <c r="C17" s="4">
        <f>COUNT(C9:C9)</f>
        <v>1</v>
      </c>
      <c r="D17" s="4"/>
      <c r="E17" s="4"/>
      <c r="F17" s="4"/>
      <c r="G17" s="4"/>
      <c r="H17" s="4"/>
      <c r="I17" s="4"/>
      <c r="J17" s="4"/>
      <c r="K17" s="4"/>
      <c r="L17" s="4"/>
      <c r="M17" s="4"/>
      <c r="N17" s="4"/>
      <c r="O17" s="4"/>
      <c r="P17" s="4"/>
      <c r="Q17" s="4"/>
      <c r="R17" s="13"/>
      <c r="S17" s="13"/>
      <c r="T17" s="18"/>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CY17" s="316" t="str">
        <f t="shared" si="2"/>
        <v/>
      </c>
    </row>
    <row r="18" spans="1:103" ht="15.75" customHeight="1">
      <c r="A18" s="4"/>
      <c r="B18" s="4"/>
      <c r="C18" s="4"/>
      <c r="D18" s="4"/>
      <c r="E18" s="4"/>
      <c r="F18" s="4"/>
      <c r="G18" s="4"/>
      <c r="H18" s="4"/>
      <c r="I18" s="4"/>
      <c r="J18" s="4"/>
      <c r="K18" s="4"/>
      <c r="L18" s="4"/>
      <c r="M18" s="4"/>
      <c r="N18" s="4"/>
      <c r="O18" s="4"/>
      <c r="P18" s="4"/>
      <c r="Q18" s="4"/>
      <c r="R18" s="13"/>
      <c r="S18" s="13"/>
      <c r="T18" s="18"/>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row>
    <row r="19" spans="1:103" ht="15.75" customHeight="1">
      <c r="A19" s="4"/>
      <c r="B19" s="4"/>
      <c r="C19" s="4"/>
      <c r="D19" s="4"/>
      <c r="E19" s="4"/>
      <c r="F19" s="4"/>
      <c r="G19" s="4"/>
      <c r="H19" s="4"/>
      <c r="I19" s="4"/>
      <c r="J19" s="4"/>
      <c r="K19" s="4"/>
      <c r="L19" s="4"/>
      <c r="M19" s="4"/>
      <c r="N19" s="4"/>
      <c r="O19" s="4"/>
      <c r="P19" s="4"/>
      <c r="Q19" s="4"/>
      <c r="R19" s="13"/>
      <c r="S19" s="13"/>
      <c r="T19" s="18"/>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row>
    <row r="20" spans="1:103" ht="15.75" customHeight="1">
      <c r="A20" s="4"/>
      <c r="B20" s="4"/>
      <c r="C20" s="4"/>
      <c r="D20" s="4"/>
      <c r="E20" s="4"/>
      <c r="F20" s="4"/>
      <c r="G20" s="4"/>
      <c r="H20" s="4"/>
      <c r="I20" s="4"/>
      <c r="J20" s="4"/>
      <c r="K20" s="4"/>
      <c r="L20" s="4"/>
      <c r="M20" s="4"/>
      <c r="N20" s="4"/>
      <c r="O20" s="4"/>
      <c r="P20" s="4"/>
      <c r="Q20" s="4"/>
      <c r="R20" s="13"/>
      <c r="S20" s="13"/>
      <c r="T20" s="18"/>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row>
    <row r="21" spans="1:103" ht="15.75" customHeight="1">
      <c r="A21" s="4"/>
      <c r="B21" s="4"/>
      <c r="C21" s="4"/>
      <c r="D21" s="4"/>
      <c r="E21" s="4"/>
      <c r="F21" s="4"/>
      <c r="G21" s="4"/>
      <c r="H21" s="4"/>
      <c r="I21" s="4"/>
      <c r="J21" s="4"/>
      <c r="K21" s="4"/>
      <c r="L21" s="4"/>
      <c r="M21" s="4"/>
      <c r="N21" s="4"/>
      <c r="O21" s="4"/>
      <c r="P21" s="4"/>
      <c r="Q21" s="4"/>
      <c r="R21" s="13"/>
      <c r="S21" s="13"/>
      <c r="T21" s="18"/>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row>
    <row r="22" spans="1:103" ht="15.75" customHeight="1">
      <c r="A22" s="4"/>
      <c r="B22" s="4"/>
      <c r="C22" s="4"/>
      <c r="D22" s="4"/>
      <c r="E22" s="4"/>
      <c r="F22" s="4"/>
      <c r="G22" s="4"/>
      <c r="H22" s="4"/>
      <c r="I22" s="4"/>
      <c r="J22" s="4"/>
      <c r="K22" s="4"/>
      <c r="L22" s="4"/>
      <c r="M22" s="4"/>
      <c r="N22" s="4"/>
      <c r="O22" s="4"/>
      <c r="P22" s="4"/>
      <c r="Q22" s="4"/>
      <c r="R22" s="13"/>
      <c r="S22" s="13"/>
      <c r="T22" s="18"/>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row>
    <row r="23" spans="1:103" ht="15.75" customHeight="1">
      <c r="A23" s="4"/>
      <c r="B23" s="4"/>
      <c r="C23" s="4"/>
      <c r="D23" s="4"/>
      <c r="E23" s="4"/>
      <c r="F23" s="4"/>
      <c r="G23" s="4"/>
      <c r="H23" s="4"/>
      <c r="I23" s="4"/>
      <c r="J23" s="4"/>
      <c r="K23" s="4"/>
      <c r="L23" s="4"/>
      <c r="M23" s="4"/>
      <c r="N23" s="4"/>
      <c r="O23" s="4"/>
      <c r="P23" s="4"/>
      <c r="Q23" s="4"/>
      <c r="R23" s="13"/>
      <c r="S23" s="13"/>
      <c r="T23" s="18"/>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row>
    <row r="24" spans="1:103" ht="15.75" customHeight="1">
      <c r="A24" s="4"/>
      <c r="B24" s="4"/>
      <c r="C24" s="4"/>
      <c r="D24" s="4"/>
      <c r="E24" s="4"/>
      <c r="F24" s="4"/>
      <c r="G24" s="4"/>
      <c r="H24" s="4"/>
      <c r="I24" s="4"/>
      <c r="J24" s="4"/>
      <c r="K24" s="4"/>
      <c r="L24" s="4"/>
      <c r="M24" s="4"/>
      <c r="N24" s="4"/>
      <c r="O24" s="4"/>
      <c r="P24" s="4"/>
      <c r="Q24" s="4"/>
      <c r="R24" s="13"/>
      <c r="S24" s="13"/>
      <c r="T24" s="18"/>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row>
    <row r="25" spans="1:103" ht="15.75" customHeight="1">
      <c r="A25" s="4"/>
      <c r="B25" s="4"/>
      <c r="C25" s="4"/>
      <c r="D25" s="4"/>
      <c r="E25" s="4"/>
      <c r="F25" s="4"/>
      <c r="G25" s="4"/>
      <c r="H25" s="4"/>
      <c r="I25" s="4"/>
      <c r="J25" s="4"/>
      <c r="K25" s="4"/>
      <c r="L25" s="4"/>
      <c r="M25" s="4"/>
      <c r="N25" s="4"/>
      <c r="O25" s="4"/>
      <c r="P25" s="4"/>
      <c r="Q25" s="4"/>
      <c r="R25" s="13"/>
      <c r="S25" s="13"/>
      <c r="T25" s="18"/>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row>
    <row r="26" spans="1:103" ht="15.75" customHeight="1">
      <c r="A26" s="4"/>
      <c r="B26" s="4"/>
      <c r="C26" s="4"/>
      <c r="D26" s="4"/>
      <c r="E26" s="4"/>
      <c r="F26" s="4"/>
      <c r="G26" s="4"/>
      <c r="H26" s="4"/>
      <c r="I26" s="4"/>
      <c r="J26" s="4"/>
      <c r="K26" s="4"/>
      <c r="L26" s="4"/>
      <c r="M26" s="4"/>
      <c r="N26" s="4"/>
      <c r="O26" s="4"/>
      <c r="P26" s="4"/>
      <c r="Q26" s="4"/>
      <c r="R26" s="13"/>
      <c r="S26" s="13"/>
      <c r="T26" s="18"/>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row>
    <row r="27" spans="1:103" ht="15.75" customHeight="1">
      <c r="A27" s="4"/>
      <c r="B27" s="4"/>
      <c r="C27" s="4"/>
      <c r="D27" s="4"/>
      <c r="E27" s="4"/>
      <c r="F27" s="4" t="s">
        <v>244</v>
      </c>
      <c r="G27" s="4"/>
      <c r="H27" s="4"/>
      <c r="I27" s="4"/>
      <c r="J27" s="4"/>
      <c r="K27" s="4"/>
      <c r="L27" s="4"/>
      <c r="M27" s="4"/>
      <c r="N27" s="4"/>
      <c r="O27" s="4"/>
      <c r="P27" s="4"/>
      <c r="Q27" s="4"/>
      <c r="R27" s="13"/>
      <c r="S27" s="13"/>
      <c r="T27" s="18"/>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row>
    <row r="28" spans="1:103" ht="15.75" customHeight="1">
      <c r="A28" s="4"/>
      <c r="B28" s="4"/>
      <c r="C28" s="4"/>
      <c r="D28" s="4"/>
      <c r="E28" s="4"/>
      <c r="F28" s="4"/>
      <c r="G28" s="4"/>
      <c r="H28" s="4"/>
      <c r="I28" s="4"/>
      <c r="J28" s="4"/>
      <c r="K28" s="4"/>
      <c r="L28" s="4"/>
      <c r="M28" s="4"/>
      <c r="N28" s="4"/>
      <c r="O28" s="4"/>
      <c r="P28" s="4"/>
      <c r="Q28" s="4"/>
      <c r="R28" s="13"/>
      <c r="S28" s="13"/>
      <c r="T28" s="18"/>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row>
    <row r="29" spans="1:103" ht="15.75" customHeight="1">
      <c r="A29" s="4"/>
      <c r="B29" s="4"/>
      <c r="C29" s="4"/>
      <c r="D29" s="4"/>
      <c r="E29" s="4"/>
      <c r="F29" s="4"/>
      <c r="G29" s="4"/>
      <c r="H29" s="4"/>
      <c r="I29" s="4"/>
      <c r="J29" s="4"/>
      <c r="K29" s="4"/>
      <c r="L29" s="4"/>
      <c r="M29" s="4"/>
      <c r="N29" s="4"/>
      <c r="O29" s="4"/>
      <c r="P29" s="4"/>
      <c r="Q29" s="4"/>
      <c r="R29" s="13"/>
      <c r="S29" s="13"/>
      <c r="T29" s="18"/>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row>
    <row r="30" spans="1:103" ht="15.75" customHeight="1">
      <c r="A30" s="4"/>
      <c r="B30" s="4"/>
      <c r="C30" s="4"/>
      <c r="D30" s="4"/>
      <c r="E30" s="4"/>
      <c r="F30" s="4"/>
      <c r="G30" s="4"/>
      <c r="H30" s="4"/>
      <c r="I30" s="4"/>
      <c r="J30" s="4"/>
      <c r="K30" s="4"/>
      <c r="L30" s="4"/>
      <c r="M30" s="4"/>
      <c r="N30" s="4"/>
      <c r="O30" s="4"/>
      <c r="P30" s="4"/>
      <c r="Q30" s="4"/>
      <c r="R30" s="13"/>
      <c r="S30" s="13"/>
      <c r="T30" s="18"/>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row>
    <row r="31" spans="1:103" ht="15.75" customHeight="1">
      <c r="A31" s="4"/>
      <c r="B31" s="4"/>
      <c r="C31" s="4"/>
      <c r="D31" s="4"/>
      <c r="E31" s="4"/>
      <c r="F31" s="4"/>
      <c r="G31" s="4"/>
      <c r="H31" s="4"/>
      <c r="I31" s="4"/>
      <c r="J31" s="4"/>
      <c r="K31" s="4"/>
      <c r="L31" s="4"/>
      <c r="M31" s="4"/>
      <c r="N31" s="4"/>
      <c r="O31" s="4"/>
      <c r="P31" s="4"/>
      <c r="Q31" s="4"/>
      <c r="R31" s="13"/>
      <c r="S31" s="13"/>
      <c r="T31" s="18"/>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row>
    <row r="32" spans="1:103" ht="15.75" customHeight="1">
      <c r="A32" s="4"/>
      <c r="B32" s="4"/>
      <c r="C32" s="4"/>
      <c r="D32" s="4"/>
      <c r="E32" s="4"/>
      <c r="F32" s="4"/>
      <c r="G32" s="4"/>
      <c r="H32" s="4"/>
      <c r="I32" s="4"/>
      <c r="J32" s="4"/>
      <c r="K32" s="4"/>
      <c r="L32" s="4"/>
      <c r="M32" s="4"/>
      <c r="N32" s="4"/>
      <c r="O32" s="4"/>
      <c r="P32" s="4"/>
      <c r="Q32" s="4"/>
      <c r="R32" s="13"/>
      <c r="S32" s="13"/>
      <c r="T32" s="18"/>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row>
    <row r="33" spans="1:56" ht="15.75" customHeight="1">
      <c r="A33" s="4"/>
      <c r="B33" s="4"/>
      <c r="C33" s="4"/>
      <c r="D33" s="4"/>
      <c r="E33" s="4"/>
      <c r="F33" s="4"/>
      <c r="G33" s="4"/>
      <c r="H33" s="4"/>
      <c r="I33" s="4"/>
      <c r="J33" s="4"/>
      <c r="K33" s="4"/>
      <c r="L33" s="4"/>
      <c r="M33" s="4"/>
      <c r="N33" s="4"/>
      <c r="O33" s="4"/>
      <c r="P33" s="4"/>
      <c r="Q33" s="4"/>
      <c r="R33" s="13"/>
      <c r="S33" s="13"/>
      <c r="T33" s="18"/>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row>
    <row r="34" spans="1:56" ht="15.75" customHeight="1">
      <c r="A34" s="4"/>
      <c r="B34" s="4"/>
      <c r="C34" s="4"/>
      <c r="D34" s="4"/>
      <c r="E34" s="4"/>
      <c r="F34" s="4"/>
      <c r="G34" s="4"/>
      <c r="H34" s="4"/>
      <c r="I34" s="4"/>
      <c r="J34" s="4"/>
      <c r="K34" s="4"/>
      <c r="L34" s="4"/>
      <c r="M34" s="4"/>
      <c r="N34" s="4"/>
      <c r="O34" s="4"/>
      <c r="P34" s="4"/>
      <c r="Q34" s="4"/>
      <c r="R34" s="13"/>
      <c r="S34" s="13"/>
      <c r="T34" s="18"/>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row>
    <row r="35" spans="1:56" ht="15.75" customHeight="1">
      <c r="A35" s="4"/>
      <c r="B35" s="4"/>
      <c r="C35" s="4"/>
      <c r="D35" s="4"/>
      <c r="E35" s="4"/>
      <c r="F35" s="4"/>
      <c r="G35" s="4"/>
      <c r="H35" s="4"/>
      <c r="I35" s="4"/>
      <c r="J35" s="4"/>
      <c r="K35" s="4"/>
      <c r="L35" s="4"/>
      <c r="M35" s="4"/>
      <c r="N35" s="4"/>
      <c r="O35" s="4"/>
      <c r="P35" s="4"/>
      <c r="Q35" s="4"/>
      <c r="R35" s="13"/>
      <c r="S35" s="13"/>
      <c r="T35" s="18"/>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row>
    <row r="36" spans="1:56" ht="15.75" customHeight="1">
      <c r="A36" s="4"/>
      <c r="B36" s="4"/>
      <c r="C36" s="4"/>
      <c r="D36" s="4"/>
      <c r="E36" s="4"/>
      <c r="F36" s="4"/>
      <c r="G36" s="4"/>
      <c r="H36" s="4"/>
      <c r="I36" s="4"/>
      <c r="J36" s="4"/>
      <c r="K36" s="4"/>
      <c r="L36" s="4"/>
      <c r="M36" s="4"/>
      <c r="N36" s="4"/>
      <c r="O36" s="4"/>
      <c r="P36" s="4"/>
      <c r="Q36" s="4"/>
      <c r="R36" s="13"/>
      <c r="S36" s="13"/>
      <c r="T36" s="18"/>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row>
    <row r="37" spans="1:56" ht="15.75" customHeight="1">
      <c r="A37" s="4"/>
      <c r="B37" s="4"/>
      <c r="C37" s="4"/>
      <c r="D37" s="4"/>
      <c r="E37" s="4"/>
      <c r="F37" s="4"/>
      <c r="G37" s="4"/>
      <c r="H37" s="4"/>
      <c r="I37" s="4"/>
      <c r="J37" s="4"/>
      <c r="K37" s="4"/>
      <c r="L37" s="4"/>
      <c r="M37" s="4"/>
      <c r="N37" s="4"/>
      <c r="O37" s="4"/>
      <c r="P37" s="4"/>
      <c r="Q37" s="4"/>
      <c r="R37" s="13"/>
      <c r="S37" s="13"/>
      <c r="T37" s="18"/>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row>
    <row r="38" spans="1:56" ht="15.75" customHeight="1">
      <c r="A38" s="4"/>
      <c r="B38" s="4"/>
      <c r="C38" s="4"/>
      <c r="D38" s="4"/>
      <c r="E38" s="4"/>
      <c r="F38" s="4"/>
      <c r="G38" s="4"/>
      <c r="H38" s="4"/>
      <c r="I38" s="4"/>
      <c r="J38" s="4"/>
      <c r="K38" s="4"/>
      <c r="L38" s="4"/>
      <c r="M38" s="4"/>
      <c r="N38" s="4"/>
      <c r="O38" s="4"/>
      <c r="P38" s="4"/>
      <c r="Q38" s="4"/>
      <c r="R38" s="13"/>
      <c r="S38" s="13"/>
      <c r="T38" s="18"/>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row>
    <row r="39" spans="1:56" ht="15.75" customHeight="1">
      <c r="A39" s="4"/>
      <c r="B39" s="4"/>
      <c r="C39" s="4"/>
      <c r="D39" s="4"/>
      <c r="E39" s="4"/>
      <c r="F39" s="4"/>
      <c r="G39" s="4"/>
      <c r="H39" s="4"/>
      <c r="I39" s="4"/>
      <c r="J39" s="4"/>
      <c r="K39" s="4"/>
      <c r="L39" s="4"/>
      <c r="M39" s="4"/>
      <c r="N39" s="4"/>
      <c r="O39" s="4"/>
      <c r="P39" s="4"/>
      <c r="Q39" s="4"/>
      <c r="R39" s="13"/>
      <c r="S39" s="13"/>
      <c r="T39" s="18"/>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row>
    <row r="40" spans="1:56" ht="15.75" customHeight="1">
      <c r="A40" s="4"/>
      <c r="B40" s="4"/>
      <c r="C40" s="4"/>
      <c r="D40" s="4"/>
      <c r="E40" s="4"/>
      <c r="F40" s="4"/>
      <c r="G40" s="4"/>
      <c r="H40" s="4"/>
      <c r="I40" s="4"/>
      <c r="J40" s="4"/>
      <c r="K40" s="4"/>
      <c r="L40" s="4"/>
      <c r="M40" s="4"/>
      <c r="N40" s="4"/>
      <c r="O40" s="4"/>
      <c r="P40" s="4"/>
      <c r="Q40" s="4"/>
      <c r="R40" s="13"/>
      <c r="S40" s="13"/>
      <c r="T40" s="18"/>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row>
    <row r="41" spans="1:56" ht="15.75" customHeight="1">
      <c r="A41" s="4"/>
      <c r="B41" s="4"/>
      <c r="C41" s="4"/>
      <c r="D41" s="4"/>
      <c r="E41" s="4"/>
      <c r="F41" s="4"/>
      <c r="G41" s="4"/>
      <c r="H41" s="4"/>
      <c r="I41" s="4"/>
      <c r="J41" s="4"/>
      <c r="K41" s="4"/>
      <c r="L41" s="4"/>
      <c r="M41" s="4"/>
      <c r="N41" s="4"/>
      <c r="O41" s="4"/>
      <c r="P41" s="4"/>
      <c r="Q41" s="4"/>
      <c r="R41" s="13"/>
      <c r="S41" s="13"/>
      <c r="T41" s="18"/>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row>
    <row r="42" spans="1:56" ht="15.75" customHeight="1">
      <c r="A42" s="4"/>
      <c r="B42" s="4"/>
      <c r="C42" s="4"/>
      <c r="D42" s="4"/>
      <c r="E42" s="4"/>
      <c r="F42" s="4"/>
      <c r="G42" s="4"/>
      <c r="H42" s="4"/>
      <c r="I42" s="4"/>
      <c r="J42" s="4"/>
      <c r="K42" s="4"/>
      <c r="L42" s="4"/>
      <c r="M42" s="4"/>
      <c r="N42" s="4"/>
      <c r="O42" s="4"/>
      <c r="P42" s="4"/>
      <c r="Q42" s="4"/>
      <c r="R42" s="13"/>
      <c r="S42" s="13"/>
      <c r="T42" s="18"/>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row>
    <row r="43" spans="1:56" ht="15.75" customHeight="1">
      <c r="A43" s="4"/>
      <c r="B43" s="4"/>
      <c r="C43" s="4"/>
      <c r="D43" s="4"/>
      <c r="E43" s="4"/>
      <c r="F43" s="4"/>
      <c r="G43" s="4"/>
      <c r="H43" s="4"/>
      <c r="I43" s="4"/>
      <c r="J43" s="4"/>
      <c r="K43" s="4"/>
      <c r="L43" s="4"/>
      <c r="M43" s="4"/>
      <c r="N43" s="4"/>
      <c r="O43" s="4"/>
      <c r="P43" s="4"/>
      <c r="Q43" s="4"/>
      <c r="R43" s="13"/>
      <c r="S43" s="13"/>
      <c r="T43" s="18"/>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row>
    <row r="44" spans="1:56" ht="15.75" customHeight="1">
      <c r="A44" s="4"/>
      <c r="B44" s="4"/>
      <c r="C44" s="4"/>
      <c r="D44" s="4"/>
      <c r="E44" s="4"/>
      <c r="F44" s="4"/>
      <c r="G44" s="4"/>
      <c r="H44" s="4"/>
      <c r="I44" s="4"/>
      <c r="J44" s="4"/>
      <c r="K44" s="4"/>
      <c r="L44" s="4"/>
      <c r="M44" s="4"/>
      <c r="N44" s="4"/>
      <c r="O44" s="4"/>
      <c r="P44" s="4"/>
      <c r="Q44" s="4"/>
      <c r="R44" s="13"/>
      <c r="S44" s="13"/>
      <c r="T44" s="18"/>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row>
    <row r="45" spans="1:56" ht="15.75" customHeight="1">
      <c r="A45" s="4"/>
      <c r="B45" s="4"/>
      <c r="C45" s="4"/>
      <c r="D45" s="4"/>
      <c r="E45" s="4"/>
      <c r="F45" s="4"/>
      <c r="G45" s="4"/>
      <c r="H45" s="4"/>
      <c r="I45" s="4"/>
      <c r="J45" s="4"/>
      <c r="K45" s="4"/>
      <c r="L45" s="4"/>
      <c r="M45" s="4"/>
      <c r="N45" s="4"/>
      <c r="O45" s="4"/>
      <c r="P45" s="4"/>
      <c r="Q45" s="4"/>
      <c r="R45" s="13"/>
      <c r="S45" s="13"/>
      <c r="T45" s="18"/>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row>
    <row r="46" spans="1:56" ht="15.75" customHeight="1">
      <c r="A46" s="4"/>
      <c r="B46" s="4"/>
      <c r="C46" s="4"/>
      <c r="D46" s="4"/>
      <c r="E46" s="4"/>
      <c r="F46" s="4"/>
      <c r="G46" s="4"/>
      <c r="H46" s="4"/>
      <c r="I46" s="4"/>
      <c r="J46" s="4"/>
      <c r="K46" s="4"/>
      <c r="L46" s="4"/>
      <c r="M46" s="4"/>
      <c r="N46" s="4"/>
      <c r="O46" s="4"/>
      <c r="P46" s="4"/>
      <c r="Q46" s="4"/>
      <c r="R46" s="13"/>
      <c r="S46" s="13"/>
      <c r="T46" s="18"/>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row>
    <row r="47" spans="1:56" ht="15.75" customHeight="1">
      <c r="A47" s="4"/>
      <c r="B47" s="4"/>
      <c r="C47" s="4"/>
      <c r="D47" s="4"/>
      <c r="E47" s="4"/>
      <c r="F47" s="4"/>
      <c r="G47" s="4"/>
      <c r="H47" s="4"/>
      <c r="I47" s="4"/>
      <c r="J47" s="4"/>
      <c r="K47" s="4"/>
      <c r="L47" s="4"/>
      <c r="M47" s="4"/>
      <c r="N47" s="4"/>
      <c r="O47" s="4"/>
      <c r="P47" s="4"/>
      <c r="Q47" s="4"/>
      <c r="R47" s="13"/>
      <c r="S47" s="13"/>
      <c r="T47" s="18"/>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row>
    <row r="48" spans="1:56" ht="15.75" customHeight="1">
      <c r="A48" s="4"/>
      <c r="B48" s="4"/>
      <c r="C48" s="4"/>
      <c r="D48" s="4"/>
      <c r="E48" s="4"/>
      <c r="F48" s="4"/>
      <c r="G48" s="4"/>
      <c r="H48" s="4"/>
      <c r="I48" s="4"/>
      <c r="J48" s="4"/>
      <c r="K48" s="4"/>
      <c r="L48" s="4"/>
      <c r="M48" s="4"/>
      <c r="N48" s="4"/>
      <c r="O48" s="4"/>
      <c r="P48" s="4"/>
      <c r="Q48" s="4"/>
      <c r="R48" s="13"/>
      <c r="S48" s="13"/>
      <c r="T48" s="18"/>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row>
    <row r="49" spans="1:56" ht="15.75" customHeight="1">
      <c r="A49" s="4"/>
      <c r="B49" s="4"/>
      <c r="C49" s="4"/>
      <c r="D49" s="4"/>
      <c r="E49" s="4"/>
      <c r="F49" s="4"/>
      <c r="G49" s="4"/>
      <c r="H49" s="4"/>
      <c r="I49" s="4"/>
      <c r="J49" s="4"/>
      <c r="K49" s="4"/>
      <c r="L49" s="4"/>
      <c r="M49" s="4"/>
      <c r="N49" s="4"/>
      <c r="O49" s="4"/>
      <c r="P49" s="4"/>
      <c r="Q49" s="4"/>
      <c r="R49" s="13"/>
      <c r="S49" s="13"/>
      <c r="T49" s="18"/>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row>
    <row r="50" spans="1:56" ht="15.75" customHeight="1">
      <c r="A50" s="4"/>
      <c r="B50" s="4"/>
      <c r="C50" s="4"/>
      <c r="D50" s="4"/>
      <c r="E50" s="4"/>
      <c r="F50" s="4"/>
      <c r="G50" s="4"/>
      <c r="H50" s="4"/>
      <c r="I50" s="4"/>
      <c r="J50" s="4"/>
      <c r="K50" s="4"/>
      <c r="L50" s="4"/>
      <c r="M50" s="4"/>
      <c r="N50" s="4"/>
      <c r="O50" s="4"/>
      <c r="P50" s="4"/>
      <c r="Q50" s="4"/>
      <c r="R50" s="13"/>
      <c r="S50" s="13"/>
      <c r="T50" s="18"/>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row>
    <row r="51" spans="1:56" ht="15.75" customHeight="1">
      <c r="A51" s="4"/>
      <c r="B51" s="4"/>
      <c r="C51" s="4"/>
      <c r="D51" s="4"/>
      <c r="E51" s="4"/>
      <c r="F51" s="4"/>
      <c r="G51" s="4"/>
      <c r="H51" s="4"/>
      <c r="I51" s="4"/>
      <c r="J51" s="4"/>
      <c r="K51" s="4"/>
      <c r="L51" s="4"/>
      <c r="M51" s="4"/>
      <c r="N51" s="4"/>
      <c r="O51" s="4"/>
      <c r="P51" s="4"/>
      <c r="Q51" s="4"/>
      <c r="R51" s="13"/>
      <c r="S51" s="13"/>
      <c r="T51" s="18"/>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row>
    <row r="52" spans="1:56" ht="15.75" customHeight="1">
      <c r="A52" s="4"/>
      <c r="B52" s="4"/>
      <c r="C52" s="4"/>
      <c r="D52" s="4"/>
      <c r="E52" s="4"/>
      <c r="F52" s="4"/>
      <c r="G52" s="4"/>
      <c r="H52" s="4"/>
      <c r="I52" s="4"/>
      <c r="J52" s="4"/>
      <c r="K52" s="4"/>
      <c r="L52" s="4"/>
      <c r="M52" s="4"/>
      <c r="N52" s="4"/>
      <c r="O52" s="4"/>
      <c r="P52" s="4"/>
      <c r="Q52" s="4"/>
      <c r="R52" s="13"/>
      <c r="S52" s="13"/>
      <c r="T52" s="18"/>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row>
    <row r="53" spans="1:56" ht="15.75" customHeight="1">
      <c r="A53" s="4"/>
      <c r="B53" s="4"/>
      <c r="C53" s="4"/>
      <c r="D53" s="4"/>
      <c r="E53" s="4"/>
      <c r="F53" s="4"/>
      <c r="G53" s="4"/>
      <c r="H53" s="4"/>
      <c r="I53" s="4"/>
      <c r="J53" s="4"/>
      <c r="K53" s="4"/>
      <c r="L53" s="4"/>
      <c r="M53" s="4"/>
      <c r="N53" s="4"/>
      <c r="O53" s="4"/>
      <c r="P53" s="4"/>
      <c r="Q53" s="4"/>
      <c r="R53" s="13"/>
      <c r="S53" s="13"/>
      <c r="T53" s="18"/>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row>
    <row r="54" spans="1:56" ht="15.75" customHeight="1">
      <c r="A54" s="4"/>
      <c r="B54" s="4"/>
      <c r="C54" s="4"/>
      <c r="D54" s="4"/>
      <c r="E54" s="4"/>
      <c r="F54" s="4"/>
      <c r="G54" s="4"/>
      <c r="H54" s="4"/>
      <c r="I54" s="4"/>
      <c r="J54" s="4"/>
      <c r="K54" s="4"/>
      <c r="L54" s="4"/>
      <c r="M54" s="4"/>
      <c r="N54" s="4"/>
      <c r="O54" s="4"/>
      <c r="P54" s="4"/>
      <c r="Q54" s="4"/>
      <c r="R54" s="13"/>
      <c r="S54" s="13"/>
      <c r="T54" s="18"/>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row>
    <row r="55" spans="1:56" ht="15.75" customHeight="1">
      <c r="A55" s="4"/>
      <c r="B55" s="4"/>
      <c r="C55" s="4"/>
      <c r="D55" s="4"/>
      <c r="E55" s="4"/>
      <c r="F55" s="4"/>
      <c r="G55" s="4"/>
      <c r="H55" s="4"/>
      <c r="I55" s="4"/>
      <c r="J55" s="4"/>
      <c r="K55" s="4"/>
      <c r="L55" s="4"/>
      <c r="M55" s="4"/>
      <c r="N55" s="4"/>
      <c r="O55" s="4"/>
      <c r="P55" s="4"/>
      <c r="Q55" s="4"/>
      <c r="R55" s="13"/>
      <c r="S55" s="13"/>
      <c r="T55" s="18"/>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row>
    <row r="56" spans="1:56" ht="15.75" customHeight="1">
      <c r="A56" s="4"/>
      <c r="B56" s="4"/>
      <c r="C56" s="4"/>
      <c r="D56" s="4"/>
      <c r="E56" s="4"/>
      <c r="F56" s="4"/>
      <c r="G56" s="4"/>
      <c r="H56" s="4"/>
      <c r="I56" s="4"/>
      <c r="J56" s="4"/>
      <c r="K56" s="4"/>
      <c r="L56" s="4"/>
      <c r="M56" s="4"/>
      <c r="N56" s="4"/>
      <c r="O56" s="4"/>
      <c r="P56" s="4"/>
      <c r="Q56" s="4"/>
      <c r="R56" s="13"/>
      <c r="S56" s="13"/>
      <c r="T56" s="18"/>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row>
    <row r="57" spans="1:56" ht="15.75" customHeight="1">
      <c r="A57" s="4"/>
      <c r="B57" s="4"/>
      <c r="C57" s="4"/>
      <c r="D57" s="4"/>
      <c r="E57" s="4"/>
      <c r="F57" s="4"/>
      <c r="G57" s="4"/>
      <c r="H57" s="4"/>
      <c r="I57" s="4"/>
      <c r="J57" s="4"/>
      <c r="K57" s="4"/>
      <c r="L57" s="4"/>
      <c r="M57" s="4"/>
      <c r="N57" s="4"/>
      <c r="O57" s="4"/>
      <c r="P57" s="4"/>
      <c r="Q57" s="4"/>
      <c r="R57" s="13"/>
      <c r="S57" s="13"/>
      <c r="T57" s="18"/>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row>
    <row r="58" spans="1:56" ht="15.75" customHeight="1">
      <c r="A58" s="4"/>
      <c r="B58" s="4"/>
      <c r="C58" s="4"/>
      <c r="D58" s="4"/>
      <c r="E58" s="4"/>
      <c r="F58" s="4"/>
      <c r="G58" s="4"/>
      <c r="H58" s="4"/>
      <c r="I58" s="4"/>
      <c r="J58" s="4"/>
      <c r="K58" s="4"/>
      <c r="L58" s="4"/>
      <c r="M58" s="4"/>
      <c r="N58" s="4"/>
      <c r="O58" s="4"/>
      <c r="P58" s="4"/>
      <c r="Q58" s="4"/>
      <c r="R58" s="13"/>
      <c r="S58" s="13"/>
      <c r="T58" s="18"/>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row>
    <row r="59" spans="1:56" ht="15.75" customHeight="1">
      <c r="A59" s="4"/>
      <c r="B59" s="4"/>
      <c r="C59" s="4"/>
      <c r="D59" s="4"/>
      <c r="E59" s="4"/>
      <c r="F59" s="4"/>
      <c r="G59" s="4"/>
      <c r="H59" s="4"/>
      <c r="I59" s="4"/>
      <c r="J59" s="4"/>
      <c r="K59" s="4"/>
      <c r="L59" s="4"/>
      <c r="M59" s="4"/>
      <c r="N59" s="4"/>
      <c r="O59" s="4"/>
      <c r="P59" s="4"/>
      <c r="Q59" s="4"/>
      <c r="R59" s="13"/>
      <c r="S59" s="13"/>
      <c r="T59" s="18"/>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row>
    <row r="60" spans="1:56" ht="15.75" customHeight="1">
      <c r="A60" s="4"/>
      <c r="B60" s="4"/>
      <c r="C60" s="4"/>
      <c r="D60" s="4"/>
      <c r="E60" s="4"/>
      <c r="F60" s="4"/>
      <c r="G60" s="4"/>
      <c r="H60" s="4"/>
      <c r="I60" s="4"/>
      <c r="J60" s="4"/>
      <c r="K60" s="4"/>
      <c r="L60" s="4"/>
      <c r="M60" s="4"/>
      <c r="N60" s="4"/>
      <c r="O60" s="4"/>
      <c r="P60" s="4"/>
      <c r="Q60" s="4"/>
      <c r="R60" s="13"/>
      <c r="S60" s="13"/>
      <c r="T60" s="18"/>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row>
    <row r="61" spans="1:56" ht="15.75" customHeight="1">
      <c r="A61" s="4"/>
      <c r="B61" s="4"/>
      <c r="C61" s="4"/>
      <c r="D61" s="4"/>
      <c r="E61" s="4"/>
      <c r="F61" s="4"/>
      <c r="G61" s="4"/>
      <c r="H61" s="4"/>
      <c r="I61" s="4"/>
      <c r="J61" s="4"/>
      <c r="K61" s="4"/>
      <c r="L61" s="4"/>
      <c r="M61" s="4"/>
      <c r="N61" s="4"/>
      <c r="O61" s="4"/>
      <c r="P61" s="4"/>
      <c r="Q61" s="4"/>
      <c r="R61" s="13"/>
      <c r="S61" s="13"/>
      <c r="T61" s="18"/>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row>
    <row r="62" spans="1:56" ht="15.75" customHeight="1">
      <c r="A62" s="4"/>
      <c r="B62" s="4"/>
      <c r="C62" s="4"/>
      <c r="D62" s="4"/>
      <c r="E62" s="4"/>
      <c r="F62" s="4"/>
      <c r="G62" s="4"/>
      <c r="H62" s="4"/>
      <c r="I62" s="4"/>
      <c r="J62" s="4"/>
      <c r="K62" s="4"/>
      <c r="L62" s="4"/>
      <c r="M62" s="4"/>
      <c r="N62" s="4"/>
      <c r="O62" s="4"/>
      <c r="P62" s="4"/>
      <c r="Q62" s="4"/>
      <c r="R62" s="13"/>
      <c r="S62" s="13"/>
      <c r="T62" s="18"/>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row>
    <row r="63" spans="1:56" ht="15.75" customHeight="1">
      <c r="A63" s="4"/>
      <c r="B63" s="4"/>
      <c r="C63" s="4"/>
      <c r="D63" s="4"/>
      <c r="E63" s="4"/>
      <c r="F63" s="4"/>
      <c r="G63" s="4"/>
      <c r="H63" s="4"/>
      <c r="I63" s="4"/>
      <c r="J63" s="4"/>
      <c r="K63" s="4"/>
      <c r="L63" s="4"/>
      <c r="M63" s="4"/>
      <c r="N63" s="4"/>
      <c r="O63" s="4"/>
      <c r="P63" s="4"/>
      <c r="Q63" s="4"/>
      <c r="R63" s="13"/>
      <c r="S63" s="13"/>
      <c r="T63" s="18"/>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row>
    <row r="64" spans="1:56" ht="15.75" customHeight="1">
      <c r="A64" s="4"/>
      <c r="B64" s="4"/>
      <c r="C64" s="4"/>
      <c r="D64" s="4"/>
      <c r="E64" s="4"/>
      <c r="F64" s="4"/>
      <c r="G64" s="4"/>
      <c r="H64" s="4"/>
      <c r="I64" s="4"/>
      <c r="J64" s="4"/>
      <c r="K64" s="4"/>
      <c r="L64" s="4"/>
      <c r="M64" s="4"/>
      <c r="N64" s="4"/>
      <c r="O64" s="4"/>
      <c r="P64" s="4"/>
      <c r="Q64" s="4"/>
      <c r="R64" s="13"/>
      <c r="S64" s="13"/>
      <c r="T64" s="18"/>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row>
    <row r="65" spans="1:56" ht="15.75" customHeight="1">
      <c r="A65" s="4"/>
      <c r="B65" s="4"/>
      <c r="C65" s="4"/>
      <c r="D65" s="4"/>
      <c r="E65" s="4"/>
      <c r="F65" s="4"/>
      <c r="G65" s="4"/>
      <c r="H65" s="4"/>
      <c r="I65" s="4"/>
      <c r="J65" s="4"/>
      <c r="K65" s="4"/>
      <c r="L65" s="4"/>
      <c r="M65" s="4"/>
      <c r="N65" s="4"/>
      <c r="O65" s="4"/>
      <c r="P65" s="4"/>
      <c r="Q65" s="4"/>
      <c r="R65" s="13"/>
      <c r="S65" s="13"/>
      <c r="T65" s="18"/>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row>
    <row r="66" spans="1:56" ht="15.75" customHeight="1">
      <c r="A66" s="4"/>
      <c r="B66" s="4"/>
      <c r="C66" s="4"/>
      <c r="D66" s="4"/>
      <c r="E66" s="4"/>
      <c r="F66" s="4"/>
      <c r="G66" s="4"/>
      <c r="H66" s="4"/>
      <c r="I66" s="4"/>
      <c r="J66" s="4"/>
      <c r="K66" s="4"/>
      <c r="L66" s="4"/>
      <c r="M66" s="4"/>
      <c r="N66" s="4"/>
      <c r="O66" s="4"/>
      <c r="P66" s="4"/>
      <c r="Q66" s="4"/>
      <c r="R66" s="13"/>
      <c r="S66" s="13"/>
      <c r="T66" s="18"/>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row>
    <row r="67" spans="1:56" ht="15.75" customHeight="1">
      <c r="A67" s="4"/>
      <c r="B67" s="4"/>
      <c r="C67" s="4"/>
      <c r="D67" s="4"/>
      <c r="E67" s="4"/>
      <c r="F67" s="4"/>
      <c r="G67" s="4"/>
      <c r="H67" s="4"/>
      <c r="I67" s="4"/>
      <c r="J67" s="4"/>
      <c r="K67" s="4"/>
      <c r="L67" s="4"/>
      <c r="M67" s="4"/>
      <c r="N67" s="4"/>
      <c r="O67" s="4"/>
      <c r="P67" s="4"/>
      <c r="Q67" s="4"/>
      <c r="R67" s="13"/>
      <c r="S67" s="13"/>
      <c r="T67" s="18"/>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row>
    <row r="68" spans="1:56" ht="15.75" customHeight="1">
      <c r="A68" s="4"/>
      <c r="B68" s="4"/>
      <c r="C68" s="4"/>
      <c r="D68" s="4"/>
      <c r="E68" s="4"/>
      <c r="F68" s="4"/>
      <c r="G68" s="4"/>
      <c r="H68" s="4"/>
      <c r="I68" s="4"/>
      <c r="J68" s="4"/>
      <c r="K68" s="4"/>
      <c r="L68" s="4"/>
      <c r="M68" s="4"/>
      <c r="N68" s="4"/>
      <c r="O68" s="4"/>
      <c r="P68" s="4"/>
      <c r="Q68" s="4"/>
      <c r="R68" s="13"/>
      <c r="S68" s="13"/>
      <c r="T68" s="18"/>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row>
    <row r="69" spans="1:56" ht="15.75" customHeight="1">
      <c r="A69" s="4"/>
      <c r="B69" s="4"/>
      <c r="C69" s="4"/>
      <c r="D69" s="4"/>
      <c r="E69" s="4"/>
      <c r="F69" s="4"/>
      <c r="G69" s="4"/>
      <c r="H69" s="4"/>
      <c r="I69" s="4"/>
      <c r="J69" s="4"/>
      <c r="K69" s="4"/>
      <c r="L69" s="4"/>
      <c r="M69" s="4"/>
      <c r="N69" s="4"/>
      <c r="O69" s="4"/>
      <c r="P69" s="4"/>
      <c r="Q69" s="4"/>
      <c r="R69" s="13"/>
      <c r="S69" s="13"/>
      <c r="T69" s="18"/>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row>
    <row r="70" spans="1:56" ht="15.75" customHeight="1">
      <c r="A70" s="4"/>
      <c r="B70" s="4"/>
      <c r="C70" s="4"/>
      <c r="D70" s="4"/>
      <c r="E70" s="4"/>
      <c r="F70" s="4"/>
      <c r="G70" s="4"/>
      <c r="H70" s="4"/>
      <c r="I70" s="4"/>
      <c r="J70" s="4"/>
      <c r="K70" s="4"/>
      <c r="L70" s="4"/>
      <c r="M70" s="4"/>
      <c r="N70" s="4"/>
      <c r="O70" s="4"/>
      <c r="P70" s="4"/>
      <c r="Q70" s="4"/>
      <c r="R70" s="13"/>
      <c r="S70" s="13"/>
      <c r="T70" s="18"/>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row>
    <row r="71" spans="1:56" ht="15.75" customHeight="1">
      <c r="A71" s="4"/>
      <c r="B71" s="4"/>
      <c r="C71" s="4"/>
      <c r="D71" s="4"/>
      <c r="E71" s="4"/>
      <c r="F71" s="4"/>
      <c r="G71" s="4"/>
      <c r="H71" s="4"/>
      <c r="I71" s="4"/>
      <c r="J71" s="4"/>
      <c r="K71" s="4"/>
      <c r="L71" s="4"/>
      <c r="M71" s="4"/>
      <c r="N71" s="4"/>
      <c r="O71" s="4"/>
      <c r="P71" s="4"/>
      <c r="Q71" s="4"/>
      <c r="R71" s="13"/>
      <c r="S71" s="13"/>
      <c r="T71" s="18"/>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row>
    <row r="72" spans="1:56" ht="15.75" customHeight="1">
      <c r="A72" s="4"/>
      <c r="B72" s="4"/>
      <c r="C72" s="4"/>
      <c r="D72" s="4"/>
      <c r="E72" s="4"/>
      <c r="F72" s="4"/>
      <c r="G72" s="4"/>
      <c r="H72" s="4"/>
      <c r="I72" s="4"/>
      <c r="J72" s="4"/>
      <c r="K72" s="4"/>
      <c r="L72" s="4"/>
      <c r="M72" s="4"/>
      <c r="N72" s="4"/>
      <c r="O72" s="4"/>
      <c r="P72" s="4"/>
      <c r="Q72" s="4"/>
      <c r="R72" s="13"/>
      <c r="S72" s="13"/>
      <c r="T72" s="18"/>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row>
    <row r="73" spans="1:56" ht="15.75" customHeight="1">
      <c r="A73" s="4"/>
      <c r="B73" s="4"/>
      <c r="C73" s="4"/>
      <c r="D73" s="4"/>
      <c r="E73" s="4"/>
      <c r="F73" s="4"/>
      <c r="G73" s="4"/>
      <c r="H73" s="4"/>
      <c r="I73" s="4"/>
      <c r="J73" s="4"/>
      <c r="K73" s="4"/>
      <c r="L73" s="4"/>
      <c r="M73" s="4"/>
      <c r="N73" s="4"/>
      <c r="O73" s="4"/>
      <c r="P73" s="4"/>
      <c r="Q73" s="4"/>
      <c r="R73" s="13"/>
      <c r="S73" s="13"/>
      <c r="T73" s="18"/>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row>
    <row r="74" spans="1:56" ht="15.75" customHeight="1">
      <c r="A74" s="4"/>
      <c r="B74" s="4"/>
      <c r="C74" s="4"/>
      <c r="D74" s="4"/>
      <c r="E74" s="4"/>
      <c r="F74" s="4"/>
      <c r="G74" s="4"/>
      <c r="H74" s="4"/>
      <c r="I74" s="4"/>
      <c r="J74" s="4"/>
      <c r="K74" s="4"/>
      <c r="L74" s="4"/>
      <c r="M74" s="4"/>
      <c r="N74" s="4"/>
      <c r="O74" s="4"/>
      <c r="P74" s="4"/>
      <c r="Q74" s="4"/>
      <c r="R74" s="13"/>
      <c r="S74" s="13"/>
      <c r="T74" s="18"/>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row>
    <row r="75" spans="1:56" ht="15.75" customHeight="1">
      <c r="A75" s="4"/>
      <c r="B75" s="4"/>
      <c r="C75" s="4"/>
      <c r="D75" s="4"/>
      <c r="E75" s="4"/>
      <c r="F75" s="4"/>
      <c r="G75" s="4"/>
      <c r="H75" s="4"/>
      <c r="I75" s="4"/>
      <c r="J75" s="4"/>
      <c r="K75" s="4"/>
      <c r="L75" s="4"/>
      <c r="M75" s="4"/>
      <c r="N75" s="4"/>
      <c r="O75" s="4"/>
      <c r="P75" s="4"/>
      <c r="Q75" s="4"/>
      <c r="R75" s="13"/>
      <c r="S75" s="13"/>
      <c r="T75" s="18"/>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row>
    <row r="76" spans="1:56" ht="15.75" customHeight="1">
      <c r="A76" s="4"/>
      <c r="B76" s="4"/>
      <c r="C76" s="4"/>
      <c r="D76" s="4"/>
      <c r="E76" s="4"/>
      <c r="F76" s="4"/>
      <c r="G76" s="4"/>
      <c r="H76" s="4"/>
      <c r="I76" s="4"/>
      <c r="J76" s="4"/>
      <c r="K76" s="4"/>
      <c r="L76" s="4"/>
      <c r="M76" s="4"/>
      <c r="N76" s="4"/>
      <c r="O76" s="4"/>
      <c r="P76" s="4"/>
      <c r="Q76" s="4"/>
      <c r="R76" s="13"/>
      <c r="S76" s="13"/>
      <c r="T76" s="18"/>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row>
    <row r="77" spans="1:56" ht="15.75" customHeight="1">
      <c r="A77" s="4"/>
      <c r="B77" s="4"/>
      <c r="C77" s="4"/>
      <c r="D77" s="4"/>
      <c r="E77" s="4"/>
      <c r="F77" s="4"/>
      <c r="G77" s="4"/>
      <c r="H77" s="4"/>
      <c r="I77" s="4"/>
      <c r="J77" s="4"/>
      <c r="K77" s="4"/>
      <c r="L77" s="4"/>
      <c r="M77" s="4"/>
      <c r="N77" s="4"/>
      <c r="O77" s="4"/>
      <c r="P77" s="4"/>
      <c r="Q77" s="4"/>
      <c r="R77" s="13"/>
      <c r="S77" s="13"/>
      <c r="T77" s="18"/>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row>
    <row r="78" spans="1:56" ht="15.75" customHeight="1">
      <c r="A78" s="4"/>
      <c r="B78" s="4"/>
      <c r="C78" s="4"/>
      <c r="D78" s="4"/>
      <c r="E78" s="4"/>
      <c r="F78" s="4"/>
      <c r="G78" s="4"/>
      <c r="H78" s="4"/>
      <c r="I78" s="4"/>
      <c r="J78" s="4"/>
      <c r="K78" s="4"/>
      <c r="L78" s="4"/>
      <c r="M78" s="4"/>
      <c r="N78" s="4"/>
      <c r="O78" s="4"/>
      <c r="P78" s="4"/>
      <c r="Q78" s="4"/>
      <c r="R78" s="13"/>
      <c r="S78" s="13"/>
      <c r="T78" s="18"/>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row>
    <row r="79" spans="1:56" ht="15.75" customHeight="1">
      <c r="A79" s="4"/>
      <c r="B79" s="4"/>
      <c r="C79" s="4"/>
      <c r="D79" s="4"/>
      <c r="E79" s="4"/>
      <c r="F79" s="4"/>
      <c r="G79" s="4"/>
      <c r="H79" s="4"/>
      <c r="I79" s="4"/>
      <c r="J79" s="4"/>
      <c r="K79" s="4"/>
      <c r="L79" s="4"/>
      <c r="M79" s="4"/>
      <c r="N79" s="4"/>
      <c r="O79" s="4"/>
      <c r="P79" s="4"/>
      <c r="Q79" s="4"/>
      <c r="R79" s="13"/>
      <c r="S79" s="13"/>
      <c r="T79" s="18"/>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row>
    <row r="80" spans="1:56" ht="15.75" customHeight="1">
      <c r="A80" s="4"/>
      <c r="B80" s="4"/>
      <c r="C80" s="4"/>
      <c r="D80" s="4"/>
      <c r="E80" s="4"/>
      <c r="F80" s="4"/>
      <c r="G80" s="4"/>
      <c r="H80" s="4"/>
      <c r="I80" s="4"/>
      <c r="J80" s="4"/>
      <c r="K80" s="4"/>
      <c r="L80" s="4"/>
      <c r="M80" s="4"/>
      <c r="N80" s="4"/>
      <c r="O80" s="4"/>
      <c r="P80" s="4"/>
      <c r="Q80" s="4"/>
      <c r="R80" s="13"/>
      <c r="S80" s="13"/>
      <c r="T80" s="18"/>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row>
    <row r="81" spans="1:56" ht="15.75" customHeight="1">
      <c r="A81" s="4"/>
      <c r="B81" s="4"/>
      <c r="C81" s="4"/>
      <c r="D81" s="4"/>
      <c r="E81" s="4"/>
      <c r="F81" s="4"/>
      <c r="G81" s="4"/>
      <c r="H81" s="4"/>
      <c r="I81" s="4"/>
      <c r="J81" s="4"/>
      <c r="K81" s="4"/>
      <c r="L81" s="4"/>
      <c r="M81" s="4"/>
      <c r="N81" s="4"/>
      <c r="O81" s="4"/>
      <c r="P81" s="4"/>
      <c r="Q81" s="4"/>
      <c r="R81" s="13"/>
      <c r="S81" s="13"/>
      <c r="T81" s="18"/>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row>
    <row r="82" spans="1:56" ht="15.75" customHeight="1">
      <c r="A82" s="4"/>
      <c r="B82" s="4"/>
      <c r="C82" s="4"/>
      <c r="D82" s="4"/>
      <c r="E82" s="4"/>
      <c r="F82" s="4"/>
      <c r="G82" s="4"/>
      <c r="H82" s="4"/>
      <c r="I82" s="4"/>
      <c r="J82" s="4"/>
      <c r="K82" s="4"/>
      <c r="L82" s="4"/>
      <c r="M82" s="4"/>
      <c r="N82" s="4"/>
      <c r="O82" s="4"/>
      <c r="P82" s="4"/>
      <c r="Q82" s="4"/>
      <c r="R82" s="13"/>
      <c r="S82" s="13"/>
      <c r="T82" s="18"/>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row>
    <row r="83" spans="1:56" ht="15.75" customHeight="1">
      <c r="A83" s="4"/>
      <c r="B83" s="4"/>
      <c r="C83" s="4"/>
      <c r="D83" s="4"/>
      <c r="E83" s="4"/>
      <c r="F83" s="4"/>
      <c r="G83" s="4"/>
      <c r="H83" s="4"/>
      <c r="I83" s="4"/>
      <c r="J83" s="4"/>
      <c r="K83" s="4"/>
      <c r="L83" s="4"/>
      <c r="M83" s="4"/>
      <c r="N83" s="4"/>
      <c r="O83" s="4"/>
      <c r="P83" s="4"/>
      <c r="Q83" s="4"/>
      <c r="R83" s="13"/>
      <c r="S83" s="13"/>
      <c r="T83" s="18"/>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row>
    <row r="84" spans="1:56" ht="15.75" customHeight="1">
      <c r="A84" s="4"/>
      <c r="B84" s="4"/>
      <c r="C84" s="4"/>
      <c r="D84" s="4"/>
      <c r="E84" s="4"/>
      <c r="F84" s="4"/>
      <c r="G84" s="4"/>
      <c r="H84" s="4"/>
      <c r="I84" s="4"/>
      <c r="J84" s="4"/>
      <c r="K84" s="4"/>
      <c r="L84" s="4"/>
      <c r="M84" s="4"/>
      <c r="N84" s="4"/>
      <c r="O84" s="4"/>
      <c r="P84" s="4"/>
      <c r="Q84" s="4"/>
      <c r="R84" s="13"/>
      <c r="S84" s="13"/>
      <c r="T84" s="18"/>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row>
    <row r="85" spans="1:56" ht="15.75" customHeight="1">
      <c r="A85" s="4"/>
      <c r="B85" s="4"/>
      <c r="C85" s="4"/>
      <c r="D85" s="4"/>
      <c r="E85" s="4"/>
      <c r="F85" s="4"/>
      <c r="G85" s="4"/>
      <c r="H85" s="4"/>
      <c r="I85" s="4"/>
      <c r="J85" s="4"/>
      <c r="K85" s="4"/>
      <c r="L85" s="4"/>
      <c r="M85" s="4"/>
      <c r="N85" s="4"/>
      <c r="O85" s="4"/>
      <c r="P85" s="4"/>
      <c r="Q85" s="4"/>
      <c r="R85" s="13"/>
      <c r="S85" s="13"/>
      <c r="T85" s="18"/>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row>
    <row r="86" spans="1:56" ht="15.75" customHeight="1">
      <c r="A86" s="4"/>
      <c r="B86" s="4"/>
      <c r="C86" s="4"/>
      <c r="D86" s="4"/>
      <c r="E86" s="4"/>
      <c r="F86" s="4"/>
      <c r="G86" s="4"/>
      <c r="H86" s="4"/>
      <c r="I86" s="4"/>
      <c r="J86" s="4"/>
      <c r="K86" s="4"/>
      <c r="L86" s="4"/>
      <c r="M86" s="4"/>
      <c r="N86" s="4"/>
      <c r="O86" s="4"/>
      <c r="P86" s="4"/>
      <c r="Q86" s="4"/>
      <c r="R86" s="13"/>
      <c r="S86" s="13"/>
      <c r="T86" s="18"/>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row>
    <row r="87" spans="1:56" ht="15.75" customHeight="1">
      <c r="A87" s="4"/>
      <c r="B87" s="4"/>
      <c r="C87" s="4"/>
      <c r="D87" s="4"/>
      <c r="E87" s="4"/>
      <c r="F87" s="4"/>
      <c r="G87" s="4"/>
      <c r="H87" s="4"/>
      <c r="I87" s="4"/>
      <c r="J87" s="4"/>
      <c r="K87" s="4"/>
      <c r="L87" s="4"/>
      <c r="M87" s="4"/>
      <c r="N87" s="4"/>
      <c r="O87" s="4"/>
      <c r="P87" s="4"/>
      <c r="Q87" s="4"/>
      <c r="R87" s="13"/>
      <c r="S87" s="13"/>
      <c r="T87" s="18"/>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row>
    <row r="88" spans="1:56" ht="15.75" customHeight="1">
      <c r="A88" s="4"/>
      <c r="B88" s="4"/>
      <c r="C88" s="4"/>
      <c r="D88" s="4"/>
      <c r="E88" s="4"/>
      <c r="F88" s="4"/>
      <c r="G88" s="4"/>
      <c r="H88" s="4"/>
      <c r="I88" s="4"/>
      <c r="J88" s="4"/>
      <c r="K88" s="4"/>
      <c r="L88" s="4"/>
      <c r="M88" s="4"/>
      <c r="N88" s="4"/>
      <c r="O88" s="4"/>
      <c r="P88" s="4"/>
      <c r="Q88" s="4"/>
      <c r="R88" s="13"/>
      <c r="S88" s="13"/>
      <c r="T88" s="18"/>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row>
    <row r="89" spans="1:56" ht="15.75" customHeight="1">
      <c r="A89" s="4"/>
      <c r="B89" s="4"/>
      <c r="C89" s="4"/>
      <c r="D89" s="4"/>
      <c r="E89" s="4"/>
      <c r="F89" s="4"/>
      <c r="G89" s="4"/>
      <c r="H89" s="4"/>
      <c r="I89" s="4"/>
      <c r="J89" s="4"/>
      <c r="K89" s="4"/>
      <c r="L89" s="4"/>
      <c r="M89" s="4"/>
      <c r="N89" s="4"/>
      <c r="O89" s="4"/>
      <c r="P89" s="4"/>
      <c r="Q89" s="4"/>
      <c r="R89" s="13"/>
      <c r="S89" s="13"/>
      <c r="T89" s="18"/>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row>
    <row r="90" spans="1:56" ht="15.75" customHeight="1">
      <c r="A90" s="4"/>
      <c r="B90" s="4"/>
      <c r="C90" s="4"/>
      <c r="D90" s="4"/>
      <c r="E90" s="4"/>
      <c r="F90" s="4"/>
      <c r="G90" s="4"/>
      <c r="H90" s="4"/>
      <c r="I90" s="4"/>
      <c r="J90" s="4"/>
      <c r="K90" s="4"/>
      <c r="L90" s="4"/>
      <c r="M90" s="4"/>
      <c r="N90" s="4"/>
      <c r="O90" s="4"/>
      <c r="P90" s="4"/>
      <c r="Q90" s="4"/>
      <c r="R90" s="13"/>
      <c r="S90" s="13"/>
      <c r="T90" s="18"/>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row>
    <row r="91" spans="1:56" ht="15.75" customHeight="1">
      <c r="A91" s="4"/>
      <c r="B91" s="4"/>
      <c r="C91" s="4"/>
      <c r="D91" s="4"/>
      <c r="E91" s="4"/>
      <c r="F91" s="4"/>
      <c r="G91" s="4"/>
      <c r="H91" s="4"/>
      <c r="I91" s="4"/>
      <c r="J91" s="4"/>
      <c r="K91" s="4"/>
      <c r="L91" s="4"/>
      <c r="M91" s="4"/>
      <c r="N91" s="4"/>
      <c r="O91" s="4"/>
      <c r="P91" s="4"/>
      <c r="Q91" s="4"/>
      <c r="R91" s="13"/>
      <c r="S91" s="13"/>
      <c r="T91" s="18"/>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row>
    <row r="92" spans="1:56" ht="15.75" customHeight="1">
      <c r="A92" s="4"/>
      <c r="B92" s="4"/>
      <c r="C92" s="4"/>
      <c r="D92" s="4"/>
      <c r="E92" s="4"/>
      <c r="F92" s="4"/>
      <c r="G92" s="4"/>
      <c r="H92" s="4"/>
      <c r="I92" s="4"/>
      <c r="J92" s="4"/>
      <c r="K92" s="4"/>
      <c r="L92" s="4"/>
      <c r="M92" s="4"/>
      <c r="N92" s="4"/>
      <c r="O92" s="4"/>
      <c r="P92" s="4"/>
      <c r="Q92" s="4"/>
      <c r="R92" s="13"/>
      <c r="S92" s="13"/>
      <c r="T92" s="18"/>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row>
    <row r="93" spans="1:56" ht="15.75" customHeight="1">
      <c r="A93" s="4"/>
      <c r="B93" s="4"/>
      <c r="C93" s="4"/>
      <c r="D93" s="4"/>
      <c r="E93" s="4"/>
      <c r="F93" s="4"/>
      <c r="G93" s="4"/>
      <c r="H93" s="4"/>
      <c r="I93" s="4"/>
      <c r="J93" s="4"/>
      <c r="K93" s="4"/>
      <c r="L93" s="4"/>
      <c r="M93" s="4"/>
      <c r="N93" s="4"/>
      <c r="O93" s="4"/>
      <c r="P93" s="4"/>
      <c r="Q93" s="4"/>
      <c r="R93" s="13"/>
      <c r="S93" s="13"/>
      <c r="T93" s="18"/>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row>
    <row r="94" spans="1:56" ht="15.75" customHeight="1">
      <c r="A94" s="4"/>
      <c r="B94" s="4"/>
      <c r="C94" s="4"/>
      <c r="D94" s="4"/>
      <c r="E94" s="4"/>
      <c r="F94" s="4"/>
      <c r="G94" s="4"/>
      <c r="H94" s="4"/>
      <c r="I94" s="4"/>
      <c r="J94" s="4"/>
      <c r="K94" s="4"/>
      <c r="L94" s="4"/>
      <c r="M94" s="4"/>
      <c r="N94" s="4"/>
      <c r="O94" s="4"/>
      <c r="P94" s="4"/>
      <c r="Q94" s="4"/>
      <c r="R94" s="13"/>
      <c r="S94" s="13"/>
      <c r="T94" s="18"/>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row>
    <row r="95" spans="1:56" ht="15.75" customHeight="1">
      <c r="A95" s="4"/>
      <c r="B95" s="4"/>
      <c r="C95" s="4"/>
      <c r="D95" s="4"/>
      <c r="E95" s="4"/>
      <c r="F95" s="4"/>
      <c r="G95" s="4"/>
      <c r="H95" s="4"/>
      <c r="I95" s="4"/>
      <c r="J95" s="4"/>
      <c r="K95" s="4"/>
      <c r="L95" s="4"/>
      <c r="M95" s="4"/>
      <c r="N95" s="4"/>
      <c r="O95" s="4"/>
      <c r="P95" s="4"/>
      <c r="Q95" s="4"/>
      <c r="R95" s="13"/>
      <c r="S95" s="13"/>
      <c r="T95" s="18"/>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row>
    <row r="96" spans="1:56" ht="15.75" customHeight="1">
      <c r="A96" s="4"/>
      <c r="B96" s="4"/>
      <c r="C96" s="4"/>
      <c r="D96" s="4"/>
      <c r="E96" s="4"/>
      <c r="F96" s="4"/>
      <c r="G96" s="4"/>
      <c r="H96" s="4"/>
      <c r="I96" s="4"/>
      <c r="J96" s="4"/>
      <c r="K96" s="4"/>
      <c r="L96" s="4"/>
      <c r="M96" s="4"/>
      <c r="N96" s="4"/>
      <c r="O96" s="4"/>
      <c r="P96" s="4"/>
      <c r="Q96" s="4"/>
      <c r="R96" s="13"/>
      <c r="S96" s="13"/>
      <c r="T96" s="18"/>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row>
    <row r="97" spans="1:56" ht="15.75" customHeight="1">
      <c r="A97" s="4"/>
      <c r="B97" s="4"/>
      <c r="C97" s="4"/>
      <c r="D97" s="4"/>
      <c r="E97" s="4"/>
      <c r="F97" s="4"/>
      <c r="G97" s="4"/>
      <c r="H97" s="4"/>
      <c r="I97" s="4"/>
      <c r="J97" s="4"/>
      <c r="K97" s="4"/>
      <c r="L97" s="4"/>
      <c r="M97" s="4"/>
      <c r="N97" s="4"/>
      <c r="O97" s="4"/>
      <c r="P97" s="4"/>
      <c r="Q97" s="4"/>
      <c r="R97" s="13"/>
      <c r="S97" s="13"/>
      <c r="T97" s="18"/>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row>
    <row r="98" spans="1:56" ht="15.75" customHeight="1">
      <c r="A98" s="4"/>
      <c r="B98" s="4"/>
      <c r="C98" s="4"/>
      <c r="D98" s="4"/>
      <c r="E98" s="4"/>
      <c r="F98" s="4"/>
      <c r="G98" s="4"/>
      <c r="H98" s="4"/>
      <c r="I98" s="4"/>
      <c r="J98" s="4"/>
      <c r="K98" s="4"/>
      <c r="L98" s="4"/>
      <c r="M98" s="4"/>
      <c r="N98" s="4"/>
      <c r="O98" s="4"/>
      <c r="P98" s="4"/>
      <c r="Q98" s="4"/>
      <c r="R98" s="13"/>
      <c r="S98" s="13"/>
      <c r="T98" s="18"/>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row>
    <row r="99" spans="1:56" ht="15.75" customHeight="1">
      <c r="A99" s="4"/>
      <c r="B99" s="4"/>
      <c r="C99" s="4"/>
      <c r="D99" s="4"/>
      <c r="E99" s="4"/>
      <c r="F99" s="4"/>
      <c r="G99" s="4"/>
      <c r="H99" s="4"/>
      <c r="I99" s="4"/>
      <c r="J99" s="4"/>
      <c r="K99" s="4"/>
      <c r="L99" s="4"/>
      <c r="M99" s="4"/>
      <c r="N99" s="4"/>
      <c r="O99" s="4"/>
      <c r="P99" s="4"/>
      <c r="Q99" s="4"/>
      <c r="R99" s="13"/>
      <c r="S99" s="13"/>
      <c r="T99" s="18"/>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row>
    <row r="100" spans="1:56" ht="15.75" customHeight="1">
      <c r="A100" s="4"/>
      <c r="B100" s="4"/>
      <c r="C100" s="4"/>
      <c r="D100" s="4"/>
      <c r="E100" s="4"/>
      <c r="F100" s="4"/>
      <c r="G100" s="4"/>
      <c r="H100" s="4"/>
      <c r="I100" s="4"/>
      <c r="J100" s="4"/>
      <c r="K100" s="4"/>
      <c r="L100" s="4"/>
      <c r="M100" s="4"/>
      <c r="N100" s="4"/>
      <c r="O100" s="4"/>
      <c r="P100" s="4"/>
      <c r="Q100" s="4"/>
      <c r="R100" s="13"/>
      <c r="S100" s="13"/>
      <c r="T100" s="18"/>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row>
    <row r="101" spans="1:56" ht="15.75" customHeight="1">
      <c r="A101" s="4"/>
      <c r="B101" s="4"/>
      <c r="C101" s="4"/>
      <c r="D101" s="4"/>
      <c r="E101" s="4"/>
      <c r="F101" s="4"/>
      <c r="G101" s="4"/>
      <c r="H101" s="4"/>
      <c r="I101" s="4"/>
      <c r="J101" s="4"/>
      <c r="K101" s="4"/>
      <c r="L101" s="4"/>
      <c r="M101" s="4"/>
      <c r="N101" s="4"/>
      <c r="O101" s="4"/>
      <c r="P101" s="4"/>
      <c r="Q101" s="4"/>
      <c r="R101" s="13"/>
      <c r="S101" s="13"/>
      <c r="T101" s="18"/>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row>
    <row r="102" spans="1:56" ht="15.75" customHeight="1">
      <c r="A102" s="4"/>
      <c r="B102" s="4"/>
      <c r="C102" s="4"/>
      <c r="D102" s="4"/>
      <c r="E102" s="4"/>
      <c r="F102" s="4"/>
      <c r="G102" s="4"/>
      <c r="H102" s="4"/>
      <c r="I102" s="4"/>
      <c r="J102" s="4"/>
      <c r="K102" s="4"/>
      <c r="L102" s="4"/>
      <c r="M102" s="4"/>
      <c r="N102" s="4"/>
      <c r="O102" s="4"/>
      <c r="P102" s="4"/>
      <c r="Q102" s="4"/>
      <c r="R102" s="13"/>
      <c r="S102" s="13"/>
      <c r="T102" s="18"/>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row>
    <row r="103" spans="1:56" ht="15.75" customHeight="1">
      <c r="A103" s="4"/>
      <c r="B103" s="4"/>
      <c r="C103" s="4"/>
      <c r="D103" s="4"/>
      <c r="E103" s="4"/>
      <c r="F103" s="4"/>
      <c r="G103" s="4"/>
      <c r="H103" s="4"/>
      <c r="I103" s="4"/>
      <c r="J103" s="4"/>
      <c r="K103" s="4"/>
      <c r="L103" s="4"/>
      <c r="M103" s="4"/>
      <c r="N103" s="4"/>
      <c r="O103" s="4"/>
      <c r="P103" s="4"/>
      <c r="Q103" s="4"/>
      <c r="R103" s="13"/>
      <c r="S103" s="13"/>
      <c r="T103" s="18"/>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row>
    <row r="104" spans="1:56" ht="15.75" customHeight="1">
      <c r="A104" s="4"/>
      <c r="B104" s="4"/>
      <c r="C104" s="4"/>
      <c r="D104" s="4"/>
      <c r="E104" s="4"/>
      <c r="F104" s="4"/>
      <c r="G104" s="4"/>
      <c r="H104" s="4"/>
      <c r="I104" s="4"/>
      <c r="J104" s="4"/>
      <c r="K104" s="4"/>
      <c r="L104" s="4"/>
      <c r="M104" s="4"/>
      <c r="N104" s="4"/>
      <c r="O104" s="4"/>
      <c r="P104" s="4"/>
      <c r="Q104" s="4"/>
      <c r="R104" s="13"/>
      <c r="S104" s="13"/>
      <c r="T104" s="18"/>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row>
    <row r="105" spans="1:56" ht="15.75" customHeight="1">
      <c r="A105" s="4"/>
      <c r="B105" s="4"/>
      <c r="C105" s="4"/>
      <c r="D105" s="4"/>
      <c r="E105" s="4"/>
      <c r="F105" s="4"/>
      <c r="G105" s="4"/>
      <c r="H105" s="4"/>
      <c r="I105" s="4"/>
      <c r="J105" s="4"/>
      <c r="K105" s="4"/>
      <c r="L105" s="4"/>
      <c r="M105" s="4"/>
      <c r="N105" s="4"/>
      <c r="O105" s="4"/>
      <c r="P105" s="4"/>
      <c r="Q105" s="4"/>
      <c r="R105" s="13"/>
      <c r="S105" s="13"/>
      <c r="T105" s="18"/>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row>
    <row r="106" spans="1:56" ht="15.75" customHeight="1">
      <c r="A106" s="4"/>
      <c r="B106" s="4"/>
      <c r="C106" s="4"/>
      <c r="D106" s="4"/>
      <c r="E106" s="4"/>
      <c r="F106" s="4"/>
      <c r="G106" s="4"/>
      <c r="H106" s="4"/>
      <c r="I106" s="4"/>
      <c r="J106" s="4"/>
      <c r="K106" s="4"/>
      <c r="L106" s="4"/>
      <c r="M106" s="4"/>
      <c r="N106" s="4"/>
      <c r="O106" s="4"/>
      <c r="P106" s="4"/>
      <c r="Q106" s="4"/>
      <c r="R106" s="13"/>
      <c r="S106" s="13"/>
      <c r="T106" s="18"/>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row>
    <row r="107" spans="1:56" ht="15.75" customHeight="1">
      <c r="A107" s="4"/>
      <c r="B107" s="4"/>
      <c r="C107" s="4"/>
      <c r="D107" s="4"/>
      <c r="E107" s="4"/>
      <c r="F107" s="4"/>
      <c r="G107" s="4"/>
      <c r="H107" s="4"/>
      <c r="I107" s="4"/>
      <c r="J107" s="4"/>
      <c r="K107" s="4"/>
      <c r="L107" s="4"/>
      <c r="M107" s="4"/>
      <c r="N107" s="4"/>
      <c r="O107" s="4"/>
      <c r="P107" s="4"/>
      <c r="Q107" s="4"/>
      <c r="R107" s="13"/>
      <c r="S107" s="13"/>
      <c r="T107" s="18"/>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row>
    <row r="108" spans="1:56" ht="15.75" customHeight="1">
      <c r="A108" s="4"/>
      <c r="B108" s="4"/>
      <c r="C108" s="4"/>
      <c r="D108" s="4"/>
      <c r="E108" s="4"/>
      <c r="F108" s="4"/>
      <c r="G108" s="4"/>
      <c r="H108" s="4"/>
      <c r="I108" s="4"/>
      <c r="J108" s="4"/>
      <c r="K108" s="4"/>
      <c r="L108" s="4"/>
      <c r="M108" s="4"/>
      <c r="N108" s="4"/>
      <c r="O108" s="4"/>
      <c r="P108" s="4"/>
      <c r="Q108" s="4"/>
      <c r="R108" s="13"/>
      <c r="S108" s="13"/>
      <c r="T108" s="18"/>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row>
    <row r="109" spans="1:56" ht="15.75" customHeight="1">
      <c r="A109" s="4"/>
      <c r="B109" s="4"/>
      <c r="C109" s="4"/>
      <c r="D109" s="4"/>
      <c r="E109" s="4"/>
      <c r="F109" s="4"/>
      <c r="G109" s="4"/>
      <c r="H109" s="4"/>
      <c r="I109" s="4"/>
      <c r="J109" s="4"/>
      <c r="K109" s="4"/>
      <c r="L109" s="4"/>
      <c r="M109" s="4"/>
      <c r="N109" s="4"/>
      <c r="O109" s="4"/>
      <c r="P109" s="4"/>
      <c r="Q109" s="4"/>
      <c r="R109" s="13"/>
      <c r="S109" s="13"/>
      <c r="T109" s="18"/>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row>
    <row r="110" spans="1:56" ht="15.75" customHeight="1">
      <c r="A110" s="4"/>
      <c r="B110" s="4"/>
      <c r="C110" s="4"/>
      <c r="D110" s="4"/>
      <c r="E110" s="4"/>
      <c r="F110" s="4"/>
      <c r="G110" s="4"/>
      <c r="H110" s="4"/>
      <c r="I110" s="4"/>
      <c r="J110" s="4"/>
      <c r="K110" s="4"/>
      <c r="L110" s="4"/>
      <c r="M110" s="4"/>
      <c r="N110" s="4"/>
      <c r="O110" s="4"/>
      <c r="P110" s="4"/>
      <c r="Q110" s="4"/>
      <c r="R110" s="13"/>
      <c r="S110" s="13"/>
      <c r="T110" s="18"/>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row>
    <row r="111" spans="1:56" ht="15.75" customHeight="1">
      <c r="A111" s="4"/>
      <c r="B111" s="4"/>
      <c r="C111" s="4"/>
      <c r="D111" s="4"/>
      <c r="E111" s="4"/>
      <c r="F111" s="4"/>
      <c r="G111" s="4"/>
      <c r="H111" s="4"/>
      <c r="I111" s="4"/>
      <c r="J111" s="4"/>
      <c r="K111" s="4"/>
      <c r="L111" s="4"/>
      <c r="M111" s="4"/>
      <c r="N111" s="4"/>
      <c r="O111" s="4"/>
      <c r="P111" s="4"/>
      <c r="Q111" s="4"/>
      <c r="R111" s="13"/>
      <c r="S111" s="13"/>
      <c r="T111" s="18"/>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row>
    <row r="112" spans="1:56" ht="15.75" customHeight="1">
      <c r="A112" s="4"/>
      <c r="B112" s="4"/>
      <c r="C112" s="4"/>
      <c r="D112" s="4"/>
      <c r="E112" s="4"/>
      <c r="F112" s="4"/>
      <c r="G112" s="4"/>
      <c r="H112" s="4"/>
      <c r="I112" s="4"/>
      <c r="J112" s="4"/>
      <c r="K112" s="4"/>
      <c r="L112" s="4"/>
      <c r="M112" s="4"/>
      <c r="N112" s="4"/>
      <c r="O112" s="4"/>
      <c r="P112" s="4"/>
      <c r="Q112" s="4"/>
      <c r="R112" s="13"/>
      <c r="S112" s="13"/>
      <c r="T112" s="18"/>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row>
    <row r="113" spans="1:56" ht="15.75" customHeight="1">
      <c r="A113" s="4"/>
      <c r="B113" s="4"/>
      <c r="C113" s="4"/>
      <c r="D113" s="4"/>
      <c r="E113" s="4"/>
      <c r="F113" s="4"/>
      <c r="G113" s="4"/>
      <c r="H113" s="4"/>
      <c r="I113" s="4"/>
      <c r="J113" s="4"/>
      <c r="K113" s="4"/>
      <c r="L113" s="4"/>
      <c r="M113" s="4"/>
      <c r="N113" s="4"/>
      <c r="O113" s="4"/>
      <c r="P113" s="4"/>
      <c r="Q113" s="4"/>
      <c r="R113" s="13"/>
      <c r="S113" s="13"/>
      <c r="T113" s="18"/>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row>
    <row r="114" spans="1:56" ht="15.75" customHeight="1">
      <c r="A114" s="4"/>
      <c r="B114" s="4"/>
      <c r="C114" s="4"/>
      <c r="D114" s="4"/>
      <c r="E114" s="4"/>
      <c r="F114" s="4"/>
      <c r="G114" s="4"/>
      <c r="H114" s="4"/>
      <c r="I114" s="4"/>
      <c r="J114" s="4"/>
      <c r="K114" s="4"/>
      <c r="L114" s="4"/>
      <c r="M114" s="4"/>
      <c r="N114" s="4"/>
      <c r="O114" s="4"/>
      <c r="P114" s="4"/>
      <c r="Q114" s="4"/>
      <c r="R114" s="13"/>
      <c r="S114" s="13"/>
      <c r="T114" s="18"/>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row>
    <row r="115" spans="1:56" ht="15.75" customHeight="1">
      <c r="A115" s="4"/>
      <c r="B115" s="4"/>
      <c r="C115" s="4"/>
      <c r="D115" s="4"/>
      <c r="E115" s="4"/>
      <c r="F115" s="4"/>
      <c r="G115" s="4"/>
      <c r="H115" s="4"/>
      <c r="I115" s="4"/>
      <c r="J115" s="4"/>
      <c r="K115" s="4"/>
      <c r="L115" s="4"/>
      <c r="M115" s="4"/>
      <c r="N115" s="4"/>
      <c r="O115" s="4"/>
      <c r="P115" s="4"/>
      <c r="Q115" s="4"/>
      <c r="R115" s="13"/>
      <c r="S115" s="13"/>
      <c r="T115" s="18"/>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row>
    <row r="116" spans="1:56" ht="15.75" customHeight="1">
      <c r="A116" s="4"/>
      <c r="B116" s="4"/>
      <c r="C116" s="4"/>
      <c r="D116" s="4"/>
      <c r="E116" s="4"/>
      <c r="F116" s="4"/>
      <c r="G116" s="4"/>
      <c r="H116" s="4"/>
      <c r="I116" s="4"/>
      <c r="J116" s="4"/>
      <c r="K116" s="4"/>
      <c r="L116" s="4"/>
      <c r="M116" s="4"/>
      <c r="N116" s="4"/>
      <c r="O116" s="4"/>
      <c r="P116" s="4"/>
      <c r="Q116" s="4"/>
      <c r="R116" s="13"/>
      <c r="S116" s="13"/>
      <c r="T116" s="18"/>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row>
    <row r="117" spans="1:56" ht="15.75" customHeight="1">
      <c r="A117" s="4"/>
      <c r="B117" s="4"/>
      <c r="C117" s="4"/>
      <c r="D117" s="4"/>
      <c r="E117" s="4"/>
      <c r="F117" s="4"/>
      <c r="G117" s="4"/>
      <c r="H117" s="4"/>
      <c r="I117" s="4"/>
      <c r="J117" s="4"/>
      <c r="K117" s="4"/>
      <c r="L117" s="4"/>
      <c r="M117" s="4"/>
      <c r="N117" s="4"/>
      <c r="O117" s="4"/>
      <c r="P117" s="4"/>
      <c r="Q117" s="4"/>
      <c r="R117" s="13"/>
      <c r="S117" s="13"/>
      <c r="T117" s="18"/>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row>
    <row r="118" spans="1:56" ht="15.75" customHeight="1">
      <c r="A118" s="4"/>
      <c r="B118" s="4"/>
      <c r="C118" s="4"/>
      <c r="D118" s="4"/>
      <c r="E118" s="4"/>
      <c r="F118" s="4"/>
      <c r="G118" s="4"/>
      <c r="H118" s="4"/>
      <c r="I118" s="4"/>
      <c r="J118" s="4"/>
      <c r="K118" s="4"/>
      <c r="L118" s="4"/>
      <c r="M118" s="4"/>
      <c r="N118" s="4"/>
      <c r="O118" s="4"/>
      <c r="P118" s="4"/>
      <c r="Q118" s="4"/>
      <c r="R118" s="13"/>
      <c r="S118" s="13"/>
      <c r="T118" s="18"/>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row>
    <row r="119" spans="1:56" ht="15.75" customHeight="1">
      <c r="A119" s="4"/>
      <c r="B119" s="4"/>
      <c r="C119" s="4"/>
      <c r="D119" s="4"/>
      <c r="E119" s="4"/>
      <c r="F119" s="4"/>
      <c r="G119" s="4"/>
      <c r="H119" s="4"/>
      <c r="I119" s="4"/>
      <c r="J119" s="4"/>
      <c r="K119" s="4"/>
      <c r="L119" s="4"/>
      <c r="M119" s="4"/>
      <c r="N119" s="4"/>
      <c r="O119" s="4"/>
      <c r="P119" s="4"/>
      <c r="Q119" s="4"/>
      <c r="R119" s="13"/>
      <c r="S119" s="13"/>
      <c r="T119" s="18"/>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row>
    <row r="120" spans="1:56" ht="15.75" customHeight="1">
      <c r="A120" s="4"/>
      <c r="B120" s="4"/>
      <c r="C120" s="4"/>
      <c r="D120" s="4"/>
      <c r="E120" s="4"/>
      <c r="F120" s="4"/>
      <c r="G120" s="4"/>
      <c r="H120" s="4"/>
      <c r="I120" s="4"/>
      <c r="J120" s="4"/>
      <c r="K120" s="4"/>
      <c r="L120" s="4"/>
      <c r="M120" s="4"/>
      <c r="N120" s="4"/>
      <c r="O120" s="4"/>
      <c r="P120" s="4"/>
      <c r="Q120" s="4"/>
      <c r="R120" s="13"/>
      <c r="S120" s="13"/>
      <c r="T120" s="18"/>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row>
    <row r="121" spans="1:56" ht="15.75" customHeight="1">
      <c r="A121" s="4"/>
      <c r="B121" s="4"/>
      <c r="C121" s="4"/>
      <c r="D121" s="4"/>
      <c r="E121" s="4"/>
      <c r="F121" s="4"/>
      <c r="G121" s="4"/>
      <c r="H121" s="4"/>
      <c r="I121" s="4"/>
      <c r="J121" s="4"/>
      <c r="K121" s="4"/>
      <c r="L121" s="4"/>
      <c r="M121" s="4"/>
      <c r="N121" s="4"/>
      <c r="O121" s="4"/>
      <c r="P121" s="4"/>
      <c r="Q121" s="4"/>
      <c r="R121" s="13"/>
      <c r="S121" s="13"/>
      <c r="T121" s="18"/>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row>
    <row r="122" spans="1:56" ht="15.75" customHeight="1">
      <c r="A122" s="4"/>
      <c r="B122" s="4"/>
      <c r="C122" s="4"/>
      <c r="D122" s="4"/>
      <c r="E122" s="4"/>
      <c r="F122" s="4"/>
      <c r="G122" s="4"/>
      <c r="H122" s="4"/>
      <c r="I122" s="4"/>
      <c r="J122" s="4"/>
      <c r="K122" s="4"/>
      <c r="L122" s="4"/>
      <c r="M122" s="4"/>
      <c r="N122" s="4"/>
      <c r="O122" s="4"/>
      <c r="P122" s="4"/>
      <c r="Q122" s="4"/>
      <c r="R122" s="13"/>
      <c r="S122" s="13"/>
      <c r="T122" s="18"/>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row>
    <row r="123" spans="1:56" ht="15.75" customHeight="1">
      <c r="A123" s="4"/>
      <c r="B123" s="4"/>
      <c r="C123" s="4"/>
      <c r="D123" s="4"/>
      <c r="E123" s="4"/>
      <c r="F123" s="4"/>
      <c r="G123" s="4"/>
      <c r="H123" s="4"/>
      <c r="I123" s="4"/>
      <c r="J123" s="4"/>
      <c r="K123" s="4"/>
      <c r="L123" s="4"/>
      <c r="M123" s="4"/>
      <c r="N123" s="4"/>
      <c r="O123" s="4"/>
      <c r="P123" s="4"/>
      <c r="Q123" s="4"/>
      <c r="R123" s="13"/>
      <c r="S123" s="13"/>
      <c r="T123" s="18"/>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row>
    <row r="124" spans="1:56" ht="15.75" customHeight="1">
      <c r="A124" s="4"/>
      <c r="B124" s="4"/>
      <c r="C124" s="4"/>
      <c r="D124" s="4"/>
      <c r="E124" s="4"/>
      <c r="F124" s="4"/>
      <c r="G124" s="4"/>
      <c r="H124" s="4"/>
      <c r="I124" s="4"/>
      <c r="J124" s="4"/>
      <c r="K124" s="4"/>
      <c r="L124" s="4"/>
      <c r="M124" s="4"/>
      <c r="N124" s="4"/>
      <c r="O124" s="4"/>
      <c r="P124" s="4"/>
      <c r="Q124" s="4"/>
      <c r="R124" s="13"/>
      <c r="S124" s="13"/>
      <c r="T124" s="18"/>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row>
    <row r="125" spans="1:56" ht="15.75" customHeight="1">
      <c r="A125" s="4"/>
      <c r="B125" s="4"/>
      <c r="C125" s="4"/>
      <c r="D125" s="4"/>
      <c r="E125" s="4"/>
      <c r="F125" s="4"/>
      <c r="G125" s="4"/>
      <c r="H125" s="4"/>
      <c r="I125" s="4"/>
      <c r="J125" s="4"/>
      <c r="K125" s="4"/>
      <c r="L125" s="4"/>
      <c r="M125" s="4"/>
      <c r="N125" s="4"/>
      <c r="O125" s="4"/>
      <c r="P125" s="4"/>
      <c r="Q125" s="4"/>
      <c r="R125" s="13"/>
      <c r="S125" s="13"/>
      <c r="T125" s="18"/>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row>
    <row r="126" spans="1:56" ht="15.75" customHeight="1">
      <c r="A126" s="4"/>
      <c r="B126" s="4"/>
      <c r="C126" s="4"/>
      <c r="D126" s="4"/>
      <c r="E126" s="4"/>
      <c r="F126" s="4"/>
      <c r="G126" s="4"/>
      <c r="H126" s="4"/>
      <c r="I126" s="4"/>
      <c r="J126" s="4"/>
      <c r="K126" s="4"/>
      <c r="L126" s="4"/>
      <c r="M126" s="4"/>
      <c r="N126" s="4"/>
      <c r="O126" s="4"/>
      <c r="P126" s="4"/>
      <c r="Q126" s="4"/>
      <c r="R126" s="13"/>
      <c r="S126" s="13"/>
      <c r="T126" s="18"/>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row>
    <row r="127" spans="1:56" ht="15.75" customHeight="1">
      <c r="A127" s="4"/>
      <c r="B127" s="4"/>
      <c r="C127" s="4"/>
      <c r="D127" s="4"/>
      <c r="E127" s="4"/>
      <c r="F127" s="4"/>
      <c r="G127" s="4"/>
      <c r="H127" s="4"/>
      <c r="I127" s="4"/>
      <c r="J127" s="4"/>
      <c r="K127" s="4"/>
      <c r="L127" s="4"/>
      <c r="M127" s="4"/>
      <c r="N127" s="4"/>
      <c r="O127" s="4"/>
      <c r="P127" s="4"/>
      <c r="Q127" s="4"/>
      <c r="R127" s="13"/>
      <c r="S127" s="13"/>
      <c r="T127" s="18"/>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row>
    <row r="128" spans="1:56" ht="15.75" customHeight="1">
      <c r="A128" s="4"/>
      <c r="B128" s="4"/>
      <c r="C128" s="4"/>
      <c r="D128" s="4"/>
      <c r="E128" s="4"/>
      <c r="F128" s="4"/>
      <c r="G128" s="4"/>
      <c r="H128" s="4"/>
      <c r="I128" s="4"/>
      <c r="J128" s="4"/>
      <c r="K128" s="4"/>
      <c r="L128" s="4"/>
      <c r="M128" s="4"/>
      <c r="N128" s="4"/>
      <c r="O128" s="4"/>
      <c r="P128" s="4"/>
      <c r="Q128" s="4"/>
      <c r="R128" s="13"/>
      <c r="S128" s="13"/>
      <c r="T128" s="18"/>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row>
    <row r="129" spans="1:56" ht="15.75" customHeight="1">
      <c r="A129" s="4"/>
      <c r="B129" s="4"/>
      <c r="C129" s="4"/>
      <c r="D129" s="4"/>
      <c r="E129" s="4"/>
      <c r="F129" s="4"/>
      <c r="G129" s="4"/>
      <c r="H129" s="4"/>
      <c r="I129" s="4"/>
      <c r="J129" s="4"/>
      <c r="K129" s="4"/>
      <c r="L129" s="4"/>
      <c r="M129" s="4"/>
      <c r="N129" s="4"/>
      <c r="O129" s="4"/>
      <c r="P129" s="4"/>
      <c r="Q129" s="4"/>
      <c r="R129" s="13"/>
      <c r="S129" s="13"/>
      <c r="T129" s="18"/>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row>
    <row r="130" spans="1:56" ht="15.75" customHeight="1">
      <c r="A130" s="4"/>
      <c r="B130" s="4"/>
      <c r="C130" s="4"/>
      <c r="D130" s="4"/>
      <c r="E130" s="4"/>
      <c r="F130" s="4"/>
      <c r="G130" s="4"/>
      <c r="H130" s="4"/>
      <c r="I130" s="4"/>
      <c r="J130" s="4"/>
      <c r="K130" s="4"/>
      <c r="L130" s="4"/>
      <c r="M130" s="4"/>
      <c r="N130" s="4"/>
      <c r="O130" s="4"/>
      <c r="P130" s="4"/>
      <c r="Q130" s="4"/>
      <c r="R130" s="13"/>
      <c r="S130" s="13"/>
      <c r="T130" s="18"/>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row>
    <row r="131" spans="1:56" ht="15.75" customHeight="1">
      <c r="A131" s="4"/>
      <c r="B131" s="4"/>
      <c r="C131" s="4"/>
      <c r="D131" s="4"/>
      <c r="E131" s="4"/>
      <c r="F131" s="4"/>
      <c r="G131" s="4"/>
      <c r="H131" s="4"/>
      <c r="I131" s="4"/>
      <c r="J131" s="4"/>
      <c r="K131" s="4"/>
      <c r="L131" s="4"/>
      <c r="M131" s="4"/>
      <c r="N131" s="4"/>
      <c r="O131" s="4"/>
      <c r="P131" s="4"/>
      <c r="Q131" s="4"/>
      <c r="R131" s="13"/>
      <c r="S131" s="13"/>
      <c r="T131" s="18"/>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row>
    <row r="132" spans="1:56" ht="15.75" customHeight="1">
      <c r="A132" s="4"/>
      <c r="B132" s="4"/>
      <c r="C132" s="4"/>
      <c r="D132" s="4"/>
      <c r="E132" s="4"/>
      <c r="F132" s="4"/>
      <c r="G132" s="4"/>
      <c r="H132" s="4"/>
      <c r="I132" s="4"/>
      <c r="J132" s="4"/>
      <c r="K132" s="4"/>
      <c r="L132" s="4"/>
      <c r="M132" s="4"/>
      <c r="N132" s="4"/>
      <c r="O132" s="4"/>
      <c r="P132" s="4"/>
      <c r="Q132" s="4"/>
      <c r="R132" s="13"/>
      <c r="S132" s="13"/>
      <c r="T132" s="18"/>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row>
    <row r="133" spans="1:56" ht="15.75" customHeight="1">
      <c r="A133" s="4"/>
      <c r="B133" s="4"/>
      <c r="C133" s="4"/>
      <c r="D133" s="4"/>
      <c r="E133" s="4"/>
      <c r="F133" s="4"/>
      <c r="G133" s="4"/>
      <c r="H133" s="4"/>
      <c r="I133" s="4"/>
      <c r="J133" s="4"/>
      <c r="K133" s="4"/>
      <c r="L133" s="4"/>
      <c r="M133" s="4"/>
      <c r="N133" s="4"/>
      <c r="O133" s="4"/>
      <c r="P133" s="4"/>
      <c r="Q133" s="4"/>
      <c r="R133" s="13"/>
      <c r="S133" s="13"/>
      <c r="T133" s="18"/>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row>
    <row r="134" spans="1:56" ht="15.75" customHeight="1">
      <c r="A134" s="4"/>
      <c r="B134" s="4"/>
      <c r="C134" s="4"/>
      <c r="D134" s="4"/>
      <c r="E134" s="4"/>
      <c r="F134" s="4"/>
      <c r="G134" s="4"/>
      <c r="H134" s="4"/>
      <c r="I134" s="4"/>
      <c r="J134" s="4"/>
      <c r="K134" s="4"/>
      <c r="L134" s="4"/>
      <c r="M134" s="4"/>
      <c r="N134" s="4"/>
      <c r="O134" s="4"/>
      <c r="P134" s="4"/>
      <c r="Q134" s="4"/>
      <c r="R134" s="13"/>
      <c r="S134" s="13"/>
      <c r="T134" s="18"/>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row>
    <row r="135" spans="1:56" ht="15.75" customHeight="1">
      <c r="A135" s="4"/>
      <c r="B135" s="4"/>
      <c r="C135" s="4"/>
      <c r="D135" s="4"/>
      <c r="E135" s="4"/>
      <c r="F135" s="4"/>
      <c r="G135" s="4"/>
      <c r="H135" s="4"/>
      <c r="I135" s="4"/>
      <c r="J135" s="4"/>
      <c r="K135" s="4"/>
      <c r="L135" s="4"/>
      <c r="M135" s="4"/>
      <c r="N135" s="4"/>
      <c r="O135" s="4"/>
      <c r="P135" s="4"/>
      <c r="Q135" s="4"/>
      <c r="R135" s="13"/>
      <c r="S135" s="13"/>
      <c r="T135" s="18"/>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row>
    <row r="136" spans="1:56" ht="15.75" customHeight="1">
      <c r="A136" s="4"/>
      <c r="B136" s="4"/>
      <c r="C136" s="4"/>
      <c r="D136" s="4"/>
      <c r="E136" s="4"/>
      <c r="F136" s="4"/>
      <c r="G136" s="4"/>
      <c r="H136" s="4"/>
      <c r="I136" s="4"/>
      <c r="J136" s="4"/>
      <c r="K136" s="4"/>
      <c r="L136" s="4"/>
      <c r="M136" s="4"/>
      <c r="N136" s="4"/>
      <c r="O136" s="4"/>
      <c r="P136" s="4"/>
      <c r="Q136" s="4"/>
      <c r="R136" s="13"/>
      <c r="S136" s="13"/>
      <c r="T136" s="18"/>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row>
    <row r="137" spans="1:56" ht="15.75" customHeight="1">
      <c r="A137" s="4"/>
      <c r="B137" s="4"/>
      <c r="C137" s="4"/>
      <c r="D137" s="4"/>
      <c r="E137" s="4"/>
      <c r="F137" s="4"/>
      <c r="G137" s="4"/>
      <c r="H137" s="4"/>
      <c r="I137" s="4"/>
      <c r="J137" s="4"/>
      <c r="K137" s="4"/>
      <c r="L137" s="4"/>
      <c r="M137" s="4"/>
      <c r="N137" s="4"/>
      <c r="O137" s="4"/>
      <c r="P137" s="4"/>
      <c r="Q137" s="4"/>
      <c r="R137" s="13"/>
      <c r="S137" s="13"/>
      <c r="T137" s="18"/>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row>
    <row r="138" spans="1:56" ht="15.75" customHeight="1">
      <c r="A138" s="4"/>
      <c r="B138" s="4"/>
      <c r="C138" s="4"/>
      <c r="D138" s="4"/>
      <c r="E138" s="4"/>
      <c r="F138" s="4"/>
      <c r="G138" s="4"/>
      <c r="H138" s="4"/>
      <c r="I138" s="4"/>
      <c r="J138" s="4"/>
      <c r="K138" s="4"/>
      <c r="L138" s="4"/>
      <c r="M138" s="4"/>
      <c r="N138" s="4"/>
      <c r="O138" s="4"/>
      <c r="P138" s="4"/>
      <c r="Q138" s="4"/>
      <c r="R138" s="13"/>
      <c r="S138" s="13"/>
      <c r="T138" s="18"/>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row>
    <row r="139" spans="1:56" ht="15.75" customHeight="1">
      <c r="A139" s="4"/>
      <c r="B139" s="4"/>
      <c r="C139" s="4"/>
      <c r="D139" s="4"/>
      <c r="E139" s="4"/>
      <c r="F139" s="4"/>
      <c r="G139" s="4"/>
      <c r="H139" s="4"/>
      <c r="I139" s="4"/>
      <c r="J139" s="4"/>
      <c r="K139" s="4"/>
      <c r="L139" s="4"/>
      <c r="M139" s="4"/>
      <c r="N139" s="4"/>
      <c r="O139" s="4"/>
      <c r="P139" s="4"/>
      <c r="Q139" s="4"/>
      <c r="R139" s="13"/>
      <c r="S139" s="13"/>
      <c r="T139" s="18"/>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row>
    <row r="140" spans="1:56" ht="15.75" customHeight="1">
      <c r="A140" s="4"/>
      <c r="B140" s="4"/>
      <c r="C140" s="4"/>
      <c r="D140" s="4"/>
      <c r="E140" s="4"/>
      <c r="F140" s="4"/>
      <c r="G140" s="4"/>
      <c r="H140" s="4"/>
      <c r="I140" s="4"/>
      <c r="J140" s="4"/>
      <c r="K140" s="4"/>
      <c r="L140" s="4"/>
      <c r="M140" s="4"/>
      <c r="N140" s="4"/>
      <c r="O140" s="4"/>
      <c r="P140" s="4"/>
      <c r="Q140" s="4"/>
      <c r="R140" s="13"/>
      <c r="S140" s="13"/>
      <c r="T140" s="18"/>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row>
    <row r="141" spans="1:56" ht="15.75" customHeight="1">
      <c r="A141" s="4"/>
      <c r="B141" s="4"/>
      <c r="C141" s="4"/>
      <c r="D141" s="4"/>
      <c r="E141" s="4"/>
      <c r="F141" s="4"/>
      <c r="G141" s="4"/>
      <c r="H141" s="4"/>
      <c r="I141" s="4"/>
      <c r="J141" s="4"/>
      <c r="K141" s="4"/>
      <c r="L141" s="4"/>
      <c r="M141" s="4"/>
      <c r="N141" s="4"/>
      <c r="O141" s="4"/>
      <c r="P141" s="4"/>
      <c r="Q141" s="4"/>
      <c r="R141" s="13"/>
      <c r="S141" s="13"/>
      <c r="T141" s="18"/>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row>
    <row r="142" spans="1:56" ht="15.75" customHeight="1">
      <c r="A142" s="4"/>
      <c r="B142" s="4"/>
      <c r="C142" s="4"/>
      <c r="D142" s="4"/>
      <c r="E142" s="4"/>
      <c r="F142" s="4"/>
      <c r="G142" s="4"/>
      <c r="H142" s="4"/>
      <c r="I142" s="4"/>
      <c r="J142" s="4"/>
      <c r="K142" s="4"/>
      <c r="L142" s="4"/>
      <c r="M142" s="4"/>
      <c r="N142" s="4"/>
      <c r="O142" s="4"/>
      <c r="P142" s="4"/>
      <c r="Q142" s="4"/>
      <c r="R142" s="13"/>
      <c r="S142" s="13"/>
      <c r="T142" s="18"/>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row>
    <row r="143" spans="1:56" ht="15.75" customHeight="1">
      <c r="A143" s="4"/>
      <c r="B143" s="4"/>
      <c r="C143" s="4"/>
      <c r="D143" s="4"/>
      <c r="E143" s="4"/>
      <c r="F143" s="4"/>
      <c r="G143" s="4"/>
      <c r="H143" s="4"/>
      <c r="I143" s="4"/>
      <c r="J143" s="4"/>
      <c r="K143" s="4"/>
      <c r="L143" s="4"/>
      <c r="M143" s="4"/>
      <c r="N143" s="4"/>
      <c r="O143" s="4"/>
      <c r="P143" s="4"/>
      <c r="Q143" s="4"/>
      <c r="R143" s="13"/>
      <c r="S143" s="13"/>
      <c r="T143" s="18"/>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row>
    <row r="144" spans="1:56" ht="15.75" customHeight="1">
      <c r="A144" s="4"/>
      <c r="B144" s="4"/>
      <c r="C144" s="4"/>
      <c r="D144" s="4"/>
      <c r="E144" s="4"/>
      <c r="F144" s="4"/>
      <c r="G144" s="4"/>
      <c r="H144" s="4"/>
      <c r="I144" s="4"/>
      <c r="J144" s="4"/>
      <c r="K144" s="4"/>
      <c r="L144" s="4"/>
      <c r="M144" s="4"/>
      <c r="N144" s="4"/>
      <c r="O144" s="4"/>
      <c r="P144" s="4"/>
      <c r="Q144" s="4"/>
      <c r="R144" s="13"/>
      <c r="S144" s="13"/>
      <c r="T144" s="18"/>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row>
    <row r="145" spans="1:56" ht="15.75" customHeight="1">
      <c r="A145" s="4"/>
      <c r="B145" s="4"/>
      <c r="C145" s="4"/>
      <c r="D145" s="4"/>
      <c r="E145" s="4"/>
      <c r="F145" s="4"/>
      <c r="G145" s="4"/>
      <c r="H145" s="4"/>
      <c r="I145" s="4"/>
      <c r="J145" s="4"/>
      <c r="K145" s="4"/>
      <c r="L145" s="4"/>
      <c r="M145" s="4"/>
      <c r="N145" s="4"/>
      <c r="O145" s="4"/>
      <c r="P145" s="4"/>
      <c r="Q145" s="4"/>
      <c r="R145" s="13"/>
      <c r="S145" s="13"/>
      <c r="T145" s="18"/>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row>
    <row r="146" spans="1:56" ht="15.75" customHeight="1">
      <c r="A146" s="4"/>
      <c r="B146" s="4"/>
      <c r="C146" s="4"/>
      <c r="D146" s="4"/>
      <c r="E146" s="4"/>
      <c r="F146" s="4"/>
      <c r="G146" s="4"/>
      <c r="H146" s="4"/>
      <c r="I146" s="4"/>
      <c r="J146" s="4"/>
      <c r="K146" s="4"/>
      <c r="L146" s="4"/>
      <c r="M146" s="4"/>
      <c r="N146" s="4"/>
      <c r="O146" s="4"/>
      <c r="P146" s="4"/>
      <c r="Q146" s="4"/>
      <c r="R146" s="13"/>
      <c r="S146" s="13"/>
      <c r="T146" s="18"/>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row>
    <row r="147" spans="1:56" ht="15.75" customHeight="1">
      <c r="A147" s="4"/>
      <c r="B147" s="4"/>
      <c r="C147" s="4"/>
      <c r="D147" s="4"/>
      <c r="E147" s="4"/>
      <c r="F147" s="4"/>
      <c r="G147" s="4"/>
      <c r="H147" s="4"/>
      <c r="I147" s="4"/>
      <c r="J147" s="4"/>
      <c r="K147" s="4"/>
      <c r="L147" s="4"/>
      <c r="M147" s="4"/>
      <c r="N147" s="4"/>
      <c r="O147" s="4"/>
      <c r="P147" s="4"/>
      <c r="Q147" s="4"/>
      <c r="R147" s="13"/>
      <c r="S147" s="13"/>
      <c r="T147" s="18"/>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row>
    <row r="148" spans="1:56" ht="15.75" customHeight="1">
      <c r="A148" s="4"/>
      <c r="B148" s="4"/>
      <c r="C148" s="4"/>
      <c r="D148" s="4"/>
      <c r="E148" s="4"/>
      <c r="F148" s="4"/>
      <c r="G148" s="4"/>
      <c r="H148" s="4"/>
      <c r="I148" s="4"/>
      <c r="J148" s="4"/>
      <c r="K148" s="4"/>
      <c r="L148" s="4"/>
      <c r="M148" s="4"/>
      <c r="N148" s="4"/>
      <c r="O148" s="4"/>
      <c r="P148" s="4"/>
      <c r="Q148" s="4"/>
      <c r="R148" s="13"/>
      <c r="S148" s="13"/>
      <c r="T148" s="18"/>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row>
    <row r="149" spans="1:56" ht="15.75" customHeight="1">
      <c r="A149" s="4"/>
      <c r="B149" s="4"/>
      <c r="C149" s="4"/>
      <c r="D149" s="4"/>
      <c r="E149" s="4"/>
      <c r="F149" s="4"/>
      <c r="G149" s="4"/>
      <c r="H149" s="4"/>
      <c r="I149" s="4"/>
      <c r="J149" s="4"/>
      <c r="K149" s="4"/>
      <c r="L149" s="4"/>
      <c r="M149" s="4"/>
      <c r="N149" s="4"/>
      <c r="O149" s="4"/>
      <c r="P149" s="4"/>
      <c r="Q149" s="4"/>
      <c r="R149" s="13"/>
      <c r="S149" s="13"/>
      <c r="T149" s="18"/>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row>
    <row r="150" spans="1:56" ht="15.75" customHeight="1">
      <c r="A150" s="4"/>
      <c r="B150" s="4"/>
      <c r="C150" s="4"/>
      <c r="D150" s="4"/>
      <c r="E150" s="4"/>
      <c r="F150" s="4"/>
      <c r="G150" s="4"/>
      <c r="H150" s="4"/>
      <c r="I150" s="4"/>
      <c r="J150" s="4"/>
      <c r="K150" s="4"/>
      <c r="L150" s="4"/>
      <c r="M150" s="4"/>
      <c r="N150" s="4"/>
      <c r="O150" s="4"/>
      <c r="P150" s="4"/>
      <c r="Q150" s="4"/>
      <c r="R150" s="13"/>
      <c r="S150" s="13"/>
      <c r="T150" s="18"/>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row>
    <row r="151" spans="1:56" ht="15.75" customHeight="1">
      <c r="A151" s="4"/>
      <c r="B151" s="4"/>
      <c r="C151" s="4"/>
      <c r="D151" s="4"/>
      <c r="E151" s="4"/>
      <c r="F151" s="4"/>
      <c r="G151" s="4"/>
      <c r="H151" s="4"/>
      <c r="I151" s="4"/>
      <c r="J151" s="4"/>
      <c r="K151" s="4"/>
      <c r="L151" s="4"/>
      <c r="M151" s="4"/>
      <c r="N151" s="4"/>
      <c r="O151" s="4"/>
      <c r="P151" s="4"/>
      <c r="Q151" s="4"/>
      <c r="R151" s="13"/>
      <c r="S151" s="13"/>
      <c r="T151" s="18"/>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row>
    <row r="152" spans="1:56" ht="15.75" customHeight="1">
      <c r="A152" s="4"/>
      <c r="B152" s="4"/>
      <c r="C152" s="4"/>
      <c r="D152" s="4"/>
      <c r="E152" s="4"/>
      <c r="F152" s="4"/>
      <c r="G152" s="4"/>
      <c r="H152" s="4"/>
      <c r="I152" s="4"/>
      <c r="J152" s="4"/>
      <c r="K152" s="4"/>
      <c r="L152" s="4"/>
      <c r="M152" s="4"/>
      <c r="N152" s="4"/>
      <c r="O152" s="4"/>
      <c r="P152" s="4"/>
      <c r="Q152" s="4"/>
      <c r="R152" s="13"/>
      <c r="S152" s="13"/>
      <c r="T152" s="18"/>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row>
    <row r="153" spans="1:56" ht="15.75" customHeight="1">
      <c r="A153" s="4"/>
      <c r="B153" s="4"/>
      <c r="C153" s="4"/>
      <c r="D153" s="4"/>
      <c r="E153" s="4"/>
      <c r="F153" s="4"/>
      <c r="G153" s="4"/>
      <c r="H153" s="4"/>
      <c r="I153" s="4"/>
      <c r="J153" s="4"/>
      <c r="K153" s="4"/>
      <c r="L153" s="4"/>
      <c r="M153" s="4"/>
      <c r="N153" s="4"/>
      <c r="O153" s="4"/>
      <c r="P153" s="4"/>
      <c r="Q153" s="4"/>
      <c r="R153" s="13"/>
      <c r="S153" s="13"/>
      <c r="T153" s="18"/>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row>
    <row r="154" spans="1:56" ht="15.75" customHeight="1">
      <c r="A154" s="4"/>
      <c r="B154" s="4"/>
      <c r="C154" s="4"/>
      <c r="D154" s="4"/>
      <c r="E154" s="4"/>
      <c r="F154" s="4"/>
      <c r="G154" s="4"/>
      <c r="H154" s="4"/>
      <c r="I154" s="4"/>
      <c r="J154" s="4"/>
      <c r="K154" s="4"/>
      <c r="L154" s="4"/>
      <c r="M154" s="4"/>
      <c r="N154" s="4"/>
      <c r="O154" s="4"/>
      <c r="P154" s="4"/>
      <c r="Q154" s="4"/>
      <c r="R154" s="13"/>
      <c r="S154" s="13"/>
      <c r="T154" s="18"/>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row>
    <row r="155" spans="1:56" ht="15.75" customHeight="1">
      <c r="A155" s="4"/>
      <c r="B155" s="4"/>
      <c r="C155" s="4"/>
      <c r="D155" s="4"/>
      <c r="E155" s="4"/>
      <c r="F155" s="4"/>
      <c r="G155" s="4"/>
      <c r="H155" s="4"/>
      <c r="I155" s="4"/>
      <c r="J155" s="4"/>
      <c r="K155" s="4"/>
      <c r="L155" s="4"/>
      <c r="M155" s="4"/>
      <c r="N155" s="4"/>
      <c r="O155" s="4"/>
      <c r="P155" s="4"/>
      <c r="Q155" s="4"/>
      <c r="R155" s="13"/>
      <c r="S155" s="13"/>
      <c r="T155" s="18"/>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row>
    <row r="156" spans="1:56" ht="15.75" customHeight="1">
      <c r="A156" s="4"/>
      <c r="B156" s="4"/>
      <c r="C156" s="4"/>
      <c r="D156" s="4"/>
      <c r="E156" s="4"/>
      <c r="F156" s="4"/>
      <c r="G156" s="4"/>
      <c r="H156" s="4"/>
      <c r="I156" s="4"/>
      <c r="J156" s="4"/>
      <c r="K156" s="4"/>
      <c r="L156" s="4"/>
      <c r="M156" s="4"/>
      <c r="N156" s="4"/>
      <c r="O156" s="4"/>
      <c r="P156" s="4"/>
      <c r="Q156" s="4"/>
      <c r="R156" s="13"/>
      <c r="S156" s="13"/>
      <c r="T156" s="18"/>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row>
    <row r="157" spans="1:56" ht="15.75" customHeight="1">
      <c r="A157" s="4"/>
      <c r="B157" s="4"/>
      <c r="C157" s="4"/>
      <c r="D157" s="4"/>
      <c r="E157" s="4"/>
      <c r="F157" s="4"/>
      <c r="G157" s="4"/>
      <c r="H157" s="4"/>
      <c r="I157" s="4"/>
      <c r="J157" s="4"/>
      <c r="K157" s="4"/>
      <c r="L157" s="4"/>
      <c r="M157" s="4"/>
      <c r="N157" s="4"/>
      <c r="O157" s="4"/>
      <c r="P157" s="4"/>
      <c r="Q157" s="4"/>
      <c r="R157" s="13"/>
      <c r="S157" s="13"/>
      <c r="T157" s="18"/>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row>
    <row r="158" spans="1:56" ht="15.75" customHeight="1">
      <c r="A158" s="4"/>
      <c r="B158" s="4"/>
      <c r="C158" s="4"/>
      <c r="D158" s="4"/>
      <c r="E158" s="4"/>
      <c r="F158" s="4"/>
      <c r="G158" s="4"/>
      <c r="H158" s="4"/>
      <c r="I158" s="4"/>
      <c r="J158" s="4"/>
      <c r="K158" s="4"/>
      <c r="L158" s="4"/>
      <c r="M158" s="4"/>
      <c r="N158" s="4"/>
      <c r="O158" s="4"/>
      <c r="P158" s="4"/>
      <c r="Q158" s="4"/>
      <c r="R158" s="13"/>
      <c r="S158" s="13"/>
      <c r="T158" s="18"/>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row>
    <row r="159" spans="1:56" ht="15.75" customHeight="1">
      <c r="A159" s="4"/>
      <c r="B159" s="4"/>
      <c r="C159" s="4"/>
      <c r="D159" s="4"/>
      <c r="E159" s="4"/>
      <c r="F159" s="4"/>
      <c r="G159" s="4"/>
      <c r="H159" s="4"/>
      <c r="I159" s="4"/>
      <c r="J159" s="4"/>
      <c r="K159" s="4"/>
      <c r="L159" s="4"/>
      <c r="M159" s="4"/>
      <c r="N159" s="4"/>
      <c r="O159" s="4"/>
      <c r="P159" s="4"/>
      <c r="Q159" s="4"/>
      <c r="R159" s="13"/>
      <c r="S159" s="13"/>
      <c r="T159" s="18"/>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row>
    <row r="160" spans="1:56" ht="15.75" customHeight="1">
      <c r="A160" s="4"/>
      <c r="B160" s="4"/>
      <c r="C160" s="4"/>
      <c r="D160" s="4"/>
      <c r="E160" s="4"/>
      <c r="F160" s="4"/>
      <c r="G160" s="4"/>
      <c r="H160" s="4"/>
      <c r="I160" s="4"/>
      <c r="J160" s="4"/>
      <c r="K160" s="4"/>
      <c r="L160" s="4"/>
      <c r="M160" s="4"/>
      <c r="N160" s="4"/>
      <c r="O160" s="4"/>
      <c r="P160" s="4"/>
      <c r="Q160" s="4"/>
      <c r="R160" s="13"/>
      <c r="S160" s="13"/>
      <c r="T160" s="18"/>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row>
    <row r="161" spans="1:56" ht="15.75" customHeight="1">
      <c r="A161" s="4"/>
      <c r="B161" s="4"/>
      <c r="C161" s="4"/>
      <c r="D161" s="4"/>
      <c r="E161" s="4"/>
      <c r="F161" s="4"/>
      <c r="G161" s="4"/>
      <c r="H161" s="4"/>
      <c r="I161" s="4"/>
      <c r="J161" s="4"/>
      <c r="K161" s="4"/>
      <c r="L161" s="4"/>
      <c r="M161" s="4"/>
      <c r="N161" s="4"/>
      <c r="O161" s="4"/>
      <c r="P161" s="4"/>
      <c r="Q161" s="4"/>
      <c r="R161" s="13"/>
      <c r="S161" s="13"/>
      <c r="T161" s="18"/>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row>
    <row r="162" spans="1:56" ht="15.75" customHeight="1">
      <c r="A162" s="4"/>
      <c r="B162" s="4"/>
      <c r="C162" s="4"/>
      <c r="D162" s="4"/>
      <c r="E162" s="4"/>
      <c r="F162" s="4"/>
      <c r="G162" s="4"/>
      <c r="H162" s="4"/>
      <c r="I162" s="4"/>
      <c r="J162" s="4"/>
      <c r="K162" s="4"/>
      <c r="L162" s="4"/>
      <c r="M162" s="4"/>
      <c r="N162" s="4"/>
      <c r="O162" s="4"/>
      <c r="P162" s="4"/>
      <c r="Q162" s="4"/>
      <c r="R162" s="13"/>
      <c r="S162" s="13"/>
      <c r="T162" s="18"/>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row>
    <row r="163" spans="1:56" ht="15.75" customHeight="1">
      <c r="A163" s="4"/>
      <c r="B163" s="4"/>
      <c r="C163" s="4"/>
      <c r="D163" s="4"/>
      <c r="E163" s="4"/>
      <c r="F163" s="4"/>
      <c r="G163" s="4"/>
      <c r="H163" s="4"/>
      <c r="I163" s="4"/>
      <c r="J163" s="4"/>
      <c r="K163" s="4"/>
      <c r="L163" s="4"/>
      <c r="M163" s="4"/>
      <c r="N163" s="4"/>
      <c r="O163" s="4"/>
      <c r="P163" s="4"/>
      <c r="Q163" s="4"/>
      <c r="R163" s="13"/>
      <c r="S163" s="13"/>
      <c r="T163" s="18"/>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row>
    <row r="164" spans="1:56" ht="15.75" customHeight="1">
      <c r="A164" s="4"/>
      <c r="B164" s="4"/>
      <c r="C164" s="4"/>
      <c r="D164" s="4"/>
      <c r="E164" s="4"/>
      <c r="F164" s="4"/>
      <c r="G164" s="4"/>
      <c r="H164" s="4"/>
      <c r="I164" s="4"/>
      <c r="J164" s="4"/>
      <c r="K164" s="4"/>
      <c r="L164" s="4"/>
      <c r="M164" s="4"/>
      <c r="N164" s="4"/>
      <c r="O164" s="4"/>
      <c r="P164" s="4"/>
      <c r="Q164" s="4"/>
      <c r="R164" s="13"/>
      <c r="S164" s="13"/>
      <c r="T164" s="18"/>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row>
    <row r="165" spans="1:56" ht="15.75" customHeight="1">
      <c r="A165" s="4"/>
      <c r="B165" s="4"/>
      <c r="C165" s="4"/>
      <c r="D165" s="4"/>
      <c r="E165" s="4"/>
      <c r="F165" s="4"/>
      <c r="G165" s="4"/>
      <c r="H165" s="4"/>
      <c r="I165" s="4"/>
      <c r="J165" s="4"/>
      <c r="K165" s="4"/>
      <c r="L165" s="4"/>
      <c r="M165" s="4"/>
      <c r="N165" s="4"/>
      <c r="O165" s="4"/>
      <c r="P165" s="4"/>
      <c r="Q165" s="4"/>
      <c r="R165" s="13"/>
      <c r="S165" s="13"/>
      <c r="T165" s="18"/>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row>
    <row r="166" spans="1:56" ht="15.75" customHeight="1">
      <c r="A166" s="4"/>
      <c r="B166" s="4"/>
      <c r="C166" s="4"/>
      <c r="D166" s="4"/>
      <c r="E166" s="4"/>
      <c r="F166" s="4"/>
      <c r="G166" s="4"/>
      <c r="H166" s="4"/>
      <c r="I166" s="4"/>
      <c r="J166" s="4"/>
      <c r="K166" s="4"/>
      <c r="L166" s="4"/>
      <c r="M166" s="4"/>
      <c r="N166" s="4"/>
      <c r="O166" s="4"/>
      <c r="P166" s="4"/>
      <c r="Q166" s="4"/>
      <c r="R166" s="13"/>
      <c r="S166" s="13"/>
      <c r="T166" s="18"/>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row>
    <row r="167" spans="1:56" ht="15.75" customHeight="1">
      <c r="A167" s="4"/>
      <c r="B167" s="4"/>
      <c r="C167" s="4"/>
      <c r="D167" s="4"/>
      <c r="E167" s="4"/>
      <c r="F167" s="4"/>
      <c r="G167" s="4"/>
      <c r="H167" s="4"/>
      <c r="I167" s="4"/>
      <c r="J167" s="4"/>
      <c r="K167" s="4"/>
      <c r="L167" s="4"/>
      <c r="M167" s="4"/>
      <c r="N167" s="4"/>
      <c r="O167" s="4"/>
      <c r="P167" s="4"/>
      <c r="Q167" s="4"/>
      <c r="R167" s="13"/>
      <c r="S167" s="13"/>
      <c r="T167" s="18"/>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row>
    <row r="168" spans="1:56" ht="15.75" customHeight="1">
      <c r="A168" s="4"/>
      <c r="B168" s="4"/>
      <c r="C168" s="4"/>
      <c r="D168" s="4"/>
      <c r="E168" s="4"/>
      <c r="F168" s="4"/>
      <c r="G168" s="4"/>
      <c r="H168" s="4"/>
      <c r="I168" s="4"/>
      <c r="J168" s="4"/>
      <c r="K168" s="4"/>
      <c r="L168" s="4"/>
      <c r="M168" s="4"/>
      <c r="N168" s="4"/>
      <c r="O168" s="4"/>
      <c r="P168" s="4"/>
      <c r="Q168" s="4"/>
      <c r="R168" s="13"/>
      <c r="S168" s="13"/>
      <c r="T168" s="18"/>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row>
    <row r="169" spans="1:56" ht="15.75" customHeight="1">
      <c r="A169" s="4"/>
      <c r="B169" s="4"/>
      <c r="C169" s="4"/>
      <c r="D169" s="4"/>
      <c r="E169" s="4"/>
      <c r="F169" s="4"/>
      <c r="G169" s="4"/>
      <c r="H169" s="4"/>
      <c r="I169" s="4"/>
      <c r="J169" s="4"/>
      <c r="K169" s="4"/>
      <c r="L169" s="4"/>
      <c r="M169" s="4"/>
      <c r="N169" s="4"/>
      <c r="O169" s="4"/>
      <c r="P169" s="4"/>
      <c r="Q169" s="4"/>
      <c r="R169" s="13"/>
      <c r="S169" s="13"/>
      <c r="T169" s="18"/>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row>
    <row r="170" spans="1:56" ht="15.75" customHeight="1">
      <c r="A170" s="4"/>
      <c r="B170" s="4"/>
      <c r="C170" s="4"/>
      <c r="D170" s="4"/>
      <c r="E170" s="4"/>
      <c r="F170" s="4"/>
      <c r="G170" s="4"/>
      <c r="H170" s="4"/>
      <c r="I170" s="4"/>
      <c r="J170" s="4"/>
      <c r="K170" s="4"/>
      <c r="L170" s="4"/>
      <c r="M170" s="4"/>
      <c r="N170" s="4"/>
      <c r="O170" s="4"/>
      <c r="P170" s="4"/>
      <c r="Q170" s="4"/>
      <c r="R170" s="13"/>
      <c r="S170" s="13"/>
      <c r="T170" s="18"/>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row>
    <row r="171" spans="1:56" ht="15.75" customHeight="1">
      <c r="A171" s="4"/>
      <c r="B171" s="4"/>
      <c r="C171" s="4"/>
      <c r="D171" s="4"/>
      <c r="E171" s="4"/>
      <c r="F171" s="4"/>
      <c r="G171" s="4"/>
      <c r="H171" s="4"/>
      <c r="I171" s="4"/>
      <c r="J171" s="4"/>
      <c r="K171" s="4"/>
      <c r="L171" s="4"/>
      <c r="M171" s="4"/>
      <c r="N171" s="4"/>
      <c r="O171" s="4"/>
      <c r="P171" s="4"/>
      <c r="Q171" s="4"/>
      <c r="R171" s="13"/>
      <c r="S171" s="13"/>
      <c r="T171" s="18"/>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row>
    <row r="172" spans="1:56" ht="15.75" customHeight="1">
      <c r="A172" s="4"/>
      <c r="B172" s="4"/>
      <c r="C172" s="4"/>
      <c r="D172" s="4"/>
      <c r="E172" s="4"/>
      <c r="F172" s="4"/>
      <c r="G172" s="4"/>
      <c r="H172" s="4"/>
      <c r="I172" s="4"/>
      <c r="J172" s="4"/>
      <c r="K172" s="4"/>
      <c r="L172" s="4"/>
      <c r="M172" s="4"/>
      <c r="N172" s="4"/>
      <c r="O172" s="4"/>
      <c r="P172" s="4"/>
      <c r="Q172" s="4"/>
      <c r="R172" s="13"/>
      <c r="S172" s="13"/>
      <c r="T172" s="18"/>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row>
    <row r="173" spans="1:56" ht="15.75" customHeight="1">
      <c r="A173" s="4"/>
      <c r="B173" s="4"/>
      <c r="C173" s="4"/>
      <c r="D173" s="4"/>
      <c r="E173" s="4"/>
      <c r="F173" s="4"/>
      <c r="G173" s="4"/>
      <c r="H173" s="4"/>
      <c r="I173" s="4"/>
      <c r="J173" s="4"/>
      <c r="K173" s="4"/>
      <c r="L173" s="4"/>
      <c r="M173" s="4"/>
      <c r="N173" s="4"/>
      <c r="O173" s="4"/>
      <c r="P173" s="4"/>
      <c r="Q173" s="4"/>
      <c r="R173" s="13"/>
      <c r="S173" s="13"/>
      <c r="T173" s="18"/>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row>
    <row r="174" spans="1:56" ht="15.75" customHeight="1">
      <c r="A174" s="4"/>
      <c r="B174" s="4"/>
      <c r="C174" s="4"/>
      <c r="D174" s="4"/>
      <c r="E174" s="4"/>
      <c r="F174" s="4"/>
      <c r="G174" s="4"/>
      <c r="H174" s="4"/>
      <c r="I174" s="4"/>
      <c r="J174" s="4"/>
      <c r="K174" s="4"/>
      <c r="L174" s="4"/>
      <c r="M174" s="4"/>
      <c r="N174" s="4"/>
      <c r="O174" s="4"/>
      <c r="P174" s="4"/>
      <c r="Q174" s="4"/>
      <c r="R174" s="13"/>
      <c r="S174" s="13"/>
      <c r="T174" s="18"/>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row>
    <row r="175" spans="1:56" ht="15.75" customHeight="1">
      <c r="A175" s="4"/>
      <c r="B175" s="4"/>
      <c r="C175" s="4"/>
      <c r="D175" s="4"/>
      <c r="E175" s="4"/>
      <c r="F175" s="4"/>
      <c r="G175" s="4"/>
      <c r="H175" s="4"/>
      <c r="I175" s="4"/>
      <c r="J175" s="4"/>
      <c r="K175" s="4"/>
      <c r="L175" s="4"/>
      <c r="M175" s="4"/>
      <c r="N175" s="4"/>
      <c r="O175" s="4"/>
      <c r="P175" s="4"/>
      <c r="Q175" s="4"/>
      <c r="R175" s="13"/>
      <c r="S175" s="13"/>
      <c r="T175" s="18"/>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row>
    <row r="176" spans="1:56" ht="15.75" customHeight="1">
      <c r="A176" s="4"/>
      <c r="B176" s="4"/>
      <c r="C176" s="4"/>
      <c r="D176" s="4"/>
      <c r="E176" s="4"/>
      <c r="F176" s="4"/>
      <c r="G176" s="4"/>
      <c r="H176" s="4"/>
      <c r="I176" s="4"/>
      <c r="J176" s="4"/>
      <c r="K176" s="4"/>
      <c r="L176" s="4"/>
      <c r="M176" s="4"/>
      <c r="N176" s="4"/>
      <c r="O176" s="4"/>
      <c r="P176" s="4"/>
      <c r="Q176" s="4"/>
      <c r="R176" s="13"/>
      <c r="S176" s="13"/>
      <c r="T176" s="18"/>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row>
    <row r="177" spans="1:56" ht="15.75" customHeight="1">
      <c r="A177" s="4"/>
      <c r="B177" s="4"/>
      <c r="C177" s="4"/>
      <c r="D177" s="4"/>
      <c r="E177" s="4"/>
      <c r="F177" s="4"/>
      <c r="G177" s="4"/>
      <c r="H177" s="4"/>
      <c r="I177" s="4"/>
      <c r="J177" s="4"/>
      <c r="K177" s="4"/>
      <c r="L177" s="4"/>
      <c r="M177" s="4"/>
      <c r="N177" s="4"/>
      <c r="O177" s="4"/>
      <c r="P177" s="4"/>
      <c r="Q177" s="4"/>
      <c r="R177" s="13"/>
      <c r="S177" s="13"/>
      <c r="T177" s="18"/>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row>
    <row r="178" spans="1:56" ht="15.75" customHeight="1">
      <c r="A178" s="4"/>
      <c r="B178" s="4"/>
      <c r="C178" s="4"/>
      <c r="D178" s="4"/>
      <c r="E178" s="4"/>
      <c r="F178" s="4"/>
      <c r="G178" s="4"/>
      <c r="H178" s="4"/>
      <c r="I178" s="4"/>
      <c r="J178" s="4"/>
      <c r="K178" s="4"/>
      <c r="L178" s="4"/>
      <c r="M178" s="4"/>
      <c r="N178" s="4"/>
      <c r="O178" s="4"/>
      <c r="P178" s="4"/>
      <c r="Q178" s="4"/>
      <c r="R178" s="13"/>
      <c r="S178" s="13"/>
      <c r="T178" s="18"/>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row>
    <row r="179" spans="1:56" ht="15.75" customHeight="1">
      <c r="A179" s="4"/>
      <c r="B179" s="4"/>
      <c r="C179" s="4"/>
      <c r="D179" s="4"/>
      <c r="E179" s="4"/>
      <c r="F179" s="4"/>
      <c r="G179" s="4"/>
      <c r="H179" s="4"/>
      <c r="I179" s="4"/>
      <c r="J179" s="4"/>
      <c r="K179" s="4"/>
      <c r="L179" s="4"/>
      <c r="M179" s="4"/>
      <c r="N179" s="4"/>
      <c r="O179" s="4"/>
      <c r="P179" s="4"/>
      <c r="Q179" s="4"/>
      <c r="R179" s="13"/>
      <c r="S179" s="13"/>
      <c r="T179" s="18"/>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row>
    <row r="180" spans="1:56" ht="15.75" customHeight="1">
      <c r="A180" s="4"/>
      <c r="B180" s="4"/>
      <c r="C180" s="4"/>
      <c r="D180" s="4"/>
      <c r="E180" s="4"/>
      <c r="F180" s="4"/>
      <c r="G180" s="4"/>
      <c r="H180" s="4"/>
      <c r="I180" s="4"/>
      <c r="J180" s="4"/>
      <c r="K180" s="4"/>
      <c r="L180" s="4"/>
      <c r="M180" s="4"/>
      <c r="N180" s="4"/>
      <c r="O180" s="4"/>
      <c r="P180" s="4"/>
      <c r="Q180" s="4"/>
      <c r="R180" s="13"/>
      <c r="S180" s="13"/>
      <c r="T180" s="18"/>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row>
    <row r="181" spans="1:56" ht="15.75" customHeight="1">
      <c r="A181" s="4"/>
      <c r="B181" s="4"/>
      <c r="C181" s="4"/>
      <c r="D181" s="4"/>
      <c r="E181" s="4"/>
      <c r="F181" s="4"/>
      <c r="G181" s="4"/>
      <c r="H181" s="4"/>
      <c r="I181" s="4"/>
      <c r="J181" s="4"/>
      <c r="K181" s="4"/>
      <c r="L181" s="4"/>
      <c r="M181" s="4"/>
      <c r="N181" s="4"/>
      <c r="O181" s="4"/>
      <c r="P181" s="4"/>
      <c r="Q181" s="4"/>
      <c r="R181" s="13"/>
      <c r="S181" s="13"/>
      <c r="T181" s="18"/>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row>
    <row r="182" spans="1:56" ht="15.75" customHeight="1">
      <c r="A182" s="4"/>
      <c r="B182" s="4"/>
      <c r="C182" s="4"/>
      <c r="D182" s="4"/>
      <c r="E182" s="4"/>
      <c r="F182" s="4"/>
      <c r="G182" s="4"/>
      <c r="H182" s="4"/>
      <c r="I182" s="4"/>
      <c r="J182" s="4"/>
      <c r="K182" s="4"/>
      <c r="L182" s="4"/>
      <c r="M182" s="4"/>
      <c r="N182" s="4"/>
      <c r="O182" s="4"/>
      <c r="P182" s="4"/>
      <c r="Q182" s="4"/>
      <c r="R182" s="13"/>
      <c r="S182" s="13"/>
      <c r="T182" s="18"/>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row>
    <row r="183" spans="1:56" ht="15.75" customHeight="1">
      <c r="A183" s="4"/>
      <c r="B183" s="4"/>
      <c r="C183" s="4"/>
      <c r="D183" s="4"/>
      <c r="E183" s="4"/>
      <c r="F183" s="4"/>
      <c r="G183" s="4"/>
      <c r="H183" s="4"/>
      <c r="I183" s="4"/>
      <c r="J183" s="4"/>
      <c r="K183" s="4"/>
      <c r="L183" s="4"/>
      <c r="M183" s="4"/>
      <c r="N183" s="4"/>
      <c r="O183" s="4"/>
      <c r="P183" s="4"/>
      <c r="Q183" s="4"/>
      <c r="R183" s="13"/>
      <c r="S183" s="13"/>
      <c r="T183" s="18"/>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row>
    <row r="184" spans="1:56" ht="15.75" customHeight="1">
      <c r="A184" s="4"/>
      <c r="B184" s="4"/>
      <c r="C184" s="4"/>
      <c r="D184" s="4"/>
      <c r="E184" s="4"/>
      <c r="F184" s="4"/>
      <c r="G184" s="4"/>
      <c r="H184" s="4"/>
      <c r="I184" s="4"/>
      <c r="J184" s="4"/>
      <c r="K184" s="4"/>
      <c r="L184" s="4"/>
      <c r="M184" s="4"/>
      <c r="N184" s="4"/>
      <c r="O184" s="4"/>
      <c r="P184" s="4"/>
      <c r="Q184" s="4"/>
      <c r="R184" s="13"/>
      <c r="S184" s="13"/>
      <c r="T184" s="18"/>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row>
    <row r="185" spans="1:56" ht="15.75" customHeight="1">
      <c r="A185" s="4"/>
      <c r="B185" s="4"/>
      <c r="C185" s="4"/>
      <c r="D185" s="4"/>
      <c r="E185" s="4"/>
      <c r="F185" s="4"/>
      <c r="G185" s="4"/>
      <c r="H185" s="4"/>
      <c r="I185" s="4"/>
      <c r="J185" s="4"/>
      <c r="K185" s="4"/>
      <c r="L185" s="4"/>
      <c r="M185" s="4"/>
      <c r="N185" s="4"/>
      <c r="O185" s="4"/>
      <c r="P185" s="4"/>
      <c r="Q185" s="4"/>
      <c r="R185" s="13"/>
      <c r="S185" s="13"/>
      <c r="T185" s="18"/>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row>
    <row r="186" spans="1:56" ht="15.75" customHeight="1">
      <c r="A186" s="4"/>
      <c r="B186" s="4"/>
      <c r="C186" s="4"/>
      <c r="D186" s="4"/>
      <c r="E186" s="4"/>
      <c r="F186" s="4"/>
      <c r="G186" s="4"/>
      <c r="H186" s="4"/>
      <c r="I186" s="4"/>
      <c r="J186" s="4"/>
      <c r="K186" s="4"/>
      <c r="L186" s="4"/>
      <c r="M186" s="4"/>
      <c r="N186" s="4"/>
      <c r="O186" s="4"/>
      <c r="P186" s="4"/>
      <c r="Q186" s="4"/>
      <c r="R186" s="13"/>
      <c r="S186" s="13"/>
      <c r="T186" s="18"/>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row>
    <row r="187" spans="1:56" ht="15.75" customHeight="1">
      <c r="A187" s="4"/>
      <c r="B187" s="4"/>
      <c r="C187" s="4"/>
      <c r="D187" s="4"/>
      <c r="E187" s="4"/>
      <c r="F187" s="4"/>
      <c r="G187" s="4"/>
      <c r="H187" s="4"/>
      <c r="I187" s="4"/>
      <c r="J187" s="4"/>
      <c r="K187" s="4"/>
      <c r="L187" s="4"/>
      <c r="M187" s="4"/>
      <c r="N187" s="4"/>
      <c r="O187" s="4"/>
      <c r="P187" s="4"/>
      <c r="Q187" s="4"/>
      <c r="R187" s="13"/>
      <c r="S187" s="13"/>
      <c r="T187" s="18"/>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row>
    <row r="188" spans="1:56" ht="15.75" customHeight="1">
      <c r="A188" s="4"/>
      <c r="B188" s="4"/>
      <c r="C188" s="4"/>
      <c r="D188" s="4"/>
      <c r="E188" s="4"/>
      <c r="F188" s="4"/>
      <c r="G188" s="4"/>
      <c r="H188" s="4"/>
      <c r="I188" s="4"/>
      <c r="J188" s="4"/>
      <c r="K188" s="4"/>
      <c r="L188" s="4"/>
      <c r="M188" s="4"/>
      <c r="N188" s="4"/>
      <c r="O188" s="4"/>
      <c r="P188" s="4"/>
      <c r="Q188" s="4"/>
      <c r="R188" s="13"/>
      <c r="S188" s="13"/>
      <c r="T188" s="18"/>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row>
    <row r="189" spans="1:56" ht="15.75" customHeight="1">
      <c r="A189" s="4"/>
      <c r="B189" s="4"/>
      <c r="C189" s="4"/>
      <c r="D189" s="4"/>
      <c r="E189" s="4"/>
      <c r="F189" s="4"/>
      <c r="G189" s="4"/>
      <c r="H189" s="4"/>
      <c r="I189" s="4"/>
      <c r="J189" s="4"/>
      <c r="K189" s="4"/>
      <c r="L189" s="4"/>
      <c r="M189" s="4"/>
      <c r="N189" s="4"/>
      <c r="O189" s="4"/>
      <c r="P189" s="4"/>
      <c r="Q189" s="4"/>
      <c r="R189" s="13"/>
      <c r="S189" s="13"/>
      <c r="T189" s="18"/>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row>
    <row r="190" spans="1:56" ht="15.75" customHeight="1">
      <c r="A190" s="4"/>
      <c r="B190" s="4"/>
      <c r="C190" s="4"/>
      <c r="D190" s="4"/>
      <c r="E190" s="4"/>
      <c r="F190" s="4"/>
      <c r="G190" s="4"/>
      <c r="H190" s="4"/>
      <c r="I190" s="4"/>
      <c r="J190" s="4"/>
      <c r="K190" s="4"/>
      <c r="L190" s="4"/>
      <c r="M190" s="4"/>
      <c r="N190" s="4"/>
      <c r="O190" s="4"/>
      <c r="P190" s="4"/>
      <c r="Q190" s="4"/>
      <c r="R190" s="13"/>
      <c r="S190" s="13"/>
      <c r="T190" s="18"/>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row>
    <row r="191" spans="1:56" ht="15.75" customHeight="1">
      <c r="A191" s="4"/>
      <c r="B191" s="4"/>
      <c r="C191" s="4"/>
      <c r="D191" s="4"/>
      <c r="E191" s="4"/>
      <c r="F191" s="4"/>
      <c r="G191" s="4"/>
      <c r="H191" s="4"/>
      <c r="I191" s="4"/>
      <c r="J191" s="4"/>
      <c r="K191" s="4"/>
      <c r="L191" s="4"/>
      <c r="M191" s="4"/>
      <c r="N191" s="4"/>
      <c r="O191" s="4"/>
      <c r="P191" s="4"/>
      <c r="Q191" s="4"/>
      <c r="R191" s="13"/>
      <c r="S191" s="13"/>
      <c r="T191" s="18"/>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row>
    <row r="192" spans="1:56" ht="15.75" customHeight="1">
      <c r="A192" s="4"/>
      <c r="B192" s="4"/>
      <c r="C192" s="4"/>
      <c r="D192" s="4"/>
      <c r="E192" s="4"/>
      <c r="F192" s="4"/>
      <c r="G192" s="4"/>
      <c r="H192" s="4"/>
      <c r="I192" s="4"/>
      <c r="J192" s="4"/>
      <c r="K192" s="4"/>
      <c r="L192" s="4"/>
      <c r="M192" s="4"/>
      <c r="N192" s="4"/>
      <c r="O192" s="4"/>
      <c r="P192" s="4"/>
      <c r="Q192" s="4"/>
      <c r="R192" s="13"/>
      <c r="S192" s="13"/>
      <c r="T192" s="18"/>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row>
    <row r="193" spans="1:56" ht="15.75" customHeight="1">
      <c r="A193" s="4"/>
      <c r="B193" s="4"/>
      <c r="C193" s="4"/>
      <c r="D193" s="4"/>
      <c r="E193" s="4"/>
      <c r="F193" s="4"/>
      <c r="G193" s="4"/>
      <c r="H193" s="4"/>
      <c r="I193" s="4"/>
      <c r="J193" s="4"/>
      <c r="K193" s="4"/>
      <c r="L193" s="4"/>
      <c r="M193" s="4"/>
      <c r="N193" s="4"/>
      <c r="O193" s="4"/>
      <c r="P193" s="4"/>
      <c r="Q193" s="4"/>
      <c r="R193" s="13"/>
      <c r="S193" s="13"/>
      <c r="T193" s="18"/>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row>
    <row r="194" spans="1:56" ht="15.75" customHeight="1">
      <c r="A194" s="4"/>
      <c r="B194" s="4"/>
      <c r="C194" s="4"/>
      <c r="D194" s="4"/>
      <c r="E194" s="4"/>
      <c r="F194" s="4"/>
      <c r="G194" s="4"/>
      <c r="H194" s="4"/>
      <c r="I194" s="4"/>
      <c r="J194" s="4"/>
      <c r="K194" s="4"/>
      <c r="L194" s="4"/>
      <c r="M194" s="4"/>
      <c r="N194" s="4"/>
      <c r="O194" s="4"/>
      <c r="P194" s="4"/>
      <c r="Q194" s="4"/>
      <c r="R194" s="13"/>
      <c r="S194" s="13"/>
      <c r="T194" s="18"/>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row>
    <row r="195" spans="1:56" ht="15.75" customHeight="1">
      <c r="A195" s="4"/>
      <c r="B195" s="4"/>
      <c r="C195" s="4"/>
      <c r="D195" s="4"/>
      <c r="E195" s="4"/>
      <c r="F195" s="4"/>
      <c r="G195" s="4"/>
      <c r="H195" s="4"/>
      <c r="I195" s="4"/>
      <c r="J195" s="4"/>
      <c r="K195" s="4"/>
      <c r="L195" s="4"/>
      <c r="M195" s="4"/>
      <c r="N195" s="4"/>
      <c r="O195" s="4"/>
      <c r="P195" s="4"/>
      <c r="Q195" s="4"/>
      <c r="R195" s="13"/>
      <c r="S195" s="13"/>
      <c r="T195" s="18"/>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row>
    <row r="196" spans="1:56" ht="15.75" customHeight="1">
      <c r="A196" s="4"/>
      <c r="B196" s="4"/>
      <c r="C196" s="4"/>
      <c r="D196" s="4"/>
      <c r="E196" s="4"/>
      <c r="F196" s="4"/>
      <c r="G196" s="4"/>
      <c r="H196" s="4"/>
      <c r="I196" s="4"/>
      <c r="J196" s="4"/>
      <c r="K196" s="4"/>
      <c r="L196" s="4"/>
      <c r="M196" s="4"/>
      <c r="N196" s="4"/>
      <c r="O196" s="4"/>
      <c r="P196" s="4"/>
      <c r="Q196" s="4"/>
      <c r="R196" s="13"/>
      <c r="S196" s="13"/>
      <c r="T196" s="18"/>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row>
    <row r="197" spans="1:56" ht="15.75" customHeight="1">
      <c r="A197" s="4"/>
      <c r="B197" s="4"/>
      <c r="C197" s="4"/>
      <c r="D197" s="4"/>
      <c r="E197" s="4"/>
      <c r="F197" s="4"/>
      <c r="G197" s="4"/>
      <c r="H197" s="4"/>
      <c r="I197" s="4"/>
      <c r="J197" s="4"/>
      <c r="K197" s="4"/>
      <c r="L197" s="4"/>
      <c r="M197" s="4"/>
      <c r="N197" s="4"/>
      <c r="O197" s="4"/>
      <c r="P197" s="4"/>
      <c r="Q197" s="4"/>
      <c r="R197" s="13"/>
      <c r="S197" s="13"/>
      <c r="T197" s="18"/>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row>
    <row r="198" spans="1:56" ht="15.75" customHeight="1">
      <c r="A198" s="4"/>
      <c r="B198" s="4"/>
      <c r="C198" s="4"/>
      <c r="D198" s="4"/>
      <c r="E198" s="4"/>
      <c r="F198" s="4"/>
      <c r="G198" s="4"/>
      <c r="H198" s="4"/>
      <c r="I198" s="4"/>
      <c r="J198" s="4"/>
      <c r="K198" s="4"/>
      <c r="L198" s="4"/>
      <c r="M198" s="4"/>
      <c r="N198" s="4"/>
      <c r="O198" s="4"/>
      <c r="P198" s="4"/>
      <c r="Q198" s="4"/>
      <c r="R198" s="13"/>
      <c r="S198" s="13"/>
      <c r="T198" s="18"/>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row>
    <row r="199" spans="1:56" ht="15.75" customHeight="1">
      <c r="A199" s="4"/>
      <c r="B199" s="4"/>
      <c r="C199" s="4"/>
      <c r="D199" s="4"/>
      <c r="E199" s="4"/>
      <c r="F199" s="4"/>
      <c r="G199" s="4"/>
      <c r="H199" s="4"/>
      <c r="I199" s="4"/>
      <c r="J199" s="4"/>
      <c r="K199" s="4"/>
      <c r="L199" s="4"/>
      <c r="M199" s="4"/>
      <c r="N199" s="4"/>
      <c r="O199" s="4"/>
      <c r="P199" s="4"/>
      <c r="Q199" s="4"/>
      <c r="R199" s="13"/>
      <c r="S199" s="13"/>
      <c r="T199" s="18"/>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row>
    <row r="200" spans="1:56" ht="15.75" customHeight="1">
      <c r="A200" s="4"/>
      <c r="B200" s="4"/>
      <c r="C200" s="4"/>
      <c r="D200" s="4"/>
      <c r="E200" s="4"/>
      <c r="F200" s="4"/>
      <c r="G200" s="4"/>
      <c r="H200" s="4"/>
      <c r="I200" s="4"/>
      <c r="J200" s="4"/>
      <c r="K200" s="4"/>
      <c r="L200" s="4"/>
      <c r="M200" s="4"/>
      <c r="N200" s="4"/>
      <c r="O200" s="4"/>
      <c r="P200" s="4"/>
      <c r="Q200" s="4"/>
      <c r="R200" s="13"/>
      <c r="S200" s="13"/>
      <c r="T200" s="18"/>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row>
    <row r="201" spans="1:56" ht="15.75" customHeight="1">
      <c r="A201" s="4"/>
      <c r="B201" s="4"/>
      <c r="C201" s="4"/>
      <c r="D201" s="4"/>
      <c r="E201" s="4"/>
      <c r="F201" s="4"/>
      <c r="G201" s="4"/>
      <c r="H201" s="4"/>
      <c r="I201" s="4"/>
      <c r="J201" s="4"/>
      <c r="K201" s="4"/>
      <c r="L201" s="4"/>
      <c r="M201" s="4"/>
      <c r="N201" s="4"/>
      <c r="O201" s="4"/>
      <c r="P201" s="4"/>
      <c r="Q201" s="4"/>
      <c r="R201" s="13"/>
      <c r="S201" s="13"/>
      <c r="T201" s="18"/>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row>
    <row r="202" spans="1:56" ht="15.75" customHeight="1">
      <c r="A202" s="4"/>
      <c r="B202" s="4"/>
      <c r="C202" s="4"/>
      <c r="D202" s="4"/>
      <c r="E202" s="4"/>
      <c r="F202" s="4"/>
      <c r="G202" s="4"/>
      <c r="H202" s="4"/>
      <c r="I202" s="4"/>
      <c r="J202" s="4"/>
      <c r="K202" s="4"/>
      <c r="L202" s="4"/>
      <c r="M202" s="4"/>
      <c r="N202" s="4"/>
      <c r="O202" s="4"/>
      <c r="P202" s="4"/>
      <c r="Q202" s="4"/>
      <c r="R202" s="13"/>
      <c r="S202" s="13"/>
      <c r="T202" s="18"/>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row>
    <row r="203" spans="1:56" ht="15.75" customHeight="1">
      <c r="A203" s="4"/>
      <c r="B203" s="4"/>
      <c r="C203" s="4"/>
      <c r="D203" s="4"/>
      <c r="E203" s="4"/>
      <c r="F203" s="4"/>
      <c r="G203" s="4"/>
      <c r="H203" s="4"/>
      <c r="I203" s="4"/>
      <c r="J203" s="4"/>
      <c r="K203" s="4"/>
      <c r="L203" s="4"/>
      <c r="M203" s="4"/>
      <c r="N203" s="4"/>
      <c r="O203" s="4"/>
      <c r="P203" s="4"/>
      <c r="Q203" s="4"/>
      <c r="R203" s="13"/>
      <c r="S203" s="13"/>
      <c r="T203" s="18"/>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row>
    <row r="204" spans="1:56" ht="15.75" customHeight="1">
      <c r="A204" s="4"/>
      <c r="B204" s="4"/>
      <c r="C204" s="4"/>
      <c r="D204" s="4"/>
      <c r="E204" s="4"/>
      <c r="F204" s="4"/>
      <c r="G204" s="4"/>
      <c r="H204" s="4"/>
      <c r="I204" s="4"/>
      <c r="J204" s="4"/>
      <c r="K204" s="4"/>
      <c r="L204" s="4"/>
      <c r="M204" s="4"/>
      <c r="N204" s="4"/>
      <c r="O204" s="4"/>
      <c r="P204" s="4"/>
      <c r="Q204" s="4"/>
      <c r="R204" s="13"/>
      <c r="S204" s="13"/>
      <c r="T204" s="18"/>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row>
    <row r="205" spans="1:56" ht="15.75" customHeight="1">
      <c r="A205" s="4"/>
      <c r="B205" s="4"/>
      <c r="C205" s="4"/>
      <c r="D205" s="4"/>
      <c r="E205" s="4"/>
      <c r="F205" s="4"/>
      <c r="G205" s="4"/>
      <c r="H205" s="4"/>
      <c r="I205" s="4"/>
      <c r="J205" s="4"/>
      <c r="K205" s="4"/>
      <c r="L205" s="4"/>
      <c r="M205" s="4"/>
      <c r="N205" s="4"/>
      <c r="O205" s="4"/>
      <c r="P205" s="4"/>
      <c r="Q205" s="4"/>
      <c r="R205" s="13"/>
      <c r="S205" s="13"/>
      <c r="T205" s="18"/>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row>
    <row r="206" spans="1:56" ht="15.75" customHeight="1">
      <c r="A206" s="4"/>
      <c r="B206" s="4"/>
      <c r="C206" s="4"/>
      <c r="D206" s="4"/>
      <c r="E206" s="4"/>
      <c r="F206" s="4"/>
      <c r="G206" s="4"/>
      <c r="H206" s="4"/>
      <c r="I206" s="4"/>
      <c r="J206" s="4"/>
      <c r="K206" s="4"/>
      <c r="L206" s="4"/>
      <c r="M206" s="4"/>
      <c r="N206" s="4"/>
      <c r="O206" s="4"/>
      <c r="P206" s="4"/>
      <c r="Q206" s="4"/>
      <c r="R206" s="13"/>
      <c r="S206" s="13"/>
      <c r="T206" s="18"/>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row>
    <row r="207" spans="1:56" ht="15.75" customHeight="1">
      <c r="A207" s="4"/>
      <c r="B207" s="4"/>
      <c r="C207" s="4"/>
      <c r="D207" s="4"/>
      <c r="E207" s="4"/>
      <c r="F207" s="4"/>
      <c r="G207" s="4"/>
      <c r="H207" s="4"/>
      <c r="I207" s="4"/>
      <c r="J207" s="4"/>
      <c r="K207" s="4"/>
      <c r="L207" s="4"/>
      <c r="M207" s="4"/>
      <c r="N207" s="4"/>
      <c r="O207" s="4"/>
      <c r="P207" s="4"/>
      <c r="Q207" s="4"/>
      <c r="R207" s="13"/>
      <c r="S207" s="13"/>
      <c r="T207" s="18"/>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row>
    <row r="208" spans="1:56" ht="15.75" customHeight="1">
      <c r="A208" s="4"/>
      <c r="B208" s="4"/>
      <c r="C208" s="4"/>
      <c r="D208" s="4"/>
      <c r="E208" s="4"/>
      <c r="F208" s="4"/>
      <c r="G208" s="4"/>
      <c r="H208" s="4"/>
      <c r="I208" s="4"/>
      <c r="J208" s="4"/>
      <c r="K208" s="4"/>
      <c r="L208" s="4"/>
      <c r="M208" s="4"/>
      <c r="N208" s="4"/>
      <c r="O208" s="4"/>
      <c r="P208" s="4"/>
      <c r="Q208" s="4"/>
      <c r="R208" s="13"/>
      <c r="S208" s="13"/>
      <c r="T208" s="18"/>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row>
    <row r="209" spans="1:56" ht="15.75" customHeight="1">
      <c r="A209" s="4"/>
      <c r="B209" s="4"/>
      <c r="C209" s="4"/>
      <c r="D209" s="4"/>
      <c r="E209" s="4"/>
      <c r="F209" s="4"/>
      <c r="G209" s="4"/>
      <c r="H209" s="4"/>
      <c r="I209" s="4"/>
      <c r="J209" s="4"/>
      <c r="K209" s="4"/>
      <c r="L209" s="4"/>
      <c r="M209" s="4"/>
      <c r="N209" s="4"/>
      <c r="O209" s="4"/>
      <c r="P209" s="4"/>
      <c r="Q209" s="4"/>
      <c r="R209" s="13"/>
      <c r="S209" s="13"/>
      <c r="T209" s="18"/>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row>
    <row r="210" spans="1:56" ht="15.75" customHeight="1">
      <c r="A210" s="4"/>
      <c r="B210" s="4"/>
      <c r="C210" s="4"/>
      <c r="D210" s="4"/>
      <c r="E210" s="4"/>
      <c r="F210" s="4"/>
      <c r="G210" s="4"/>
      <c r="H210" s="4"/>
      <c r="I210" s="4"/>
      <c r="J210" s="4"/>
      <c r="K210" s="4"/>
      <c r="L210" s="4"/>
      <c r="M210" s="4"/>
      <c r="N210" s="4"/>
      <c r="O210" s="4"/>
      <c r="P210" s="4"/>
      <c r="Q210" s="4"/>
      <c r="R210" s="13"/>
      <c r="S210" s="13"/>
      <c r="T210" s="18"/>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row>
    <row r="211" spans="1:56" ht="15.75" customHeight="1">
      <c r="A211" s="4"/>
      <c r="B211" s="4"/>
      <c r="C211" s="4"/>
      <c r="D211" s="4"/>
      <c r="E211" s="4"/>
      <c r="F211" s="4"/>
      <c r="G211" s="4"/>
      <c r="H211" s="4"/>
      <c r="I211" s="4"/>
      <c r="J211" s="4"/>
      <c r="K211" s="4"/>
      <c r="L211" s="4"/>
      <c r="M211" s="4"/>
      <c r="N211" s="4"/>
      <c r="O211" s="4"/>
      <c r="P211" s="4"/>
      <c r="Q211" s="4"/>
      <c r="R211" s="13"/>
      <c r="S211" s="13"/>
      <c r="T211" s="18"/>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row>
    <row r="212" spans="1:56" ht="15.75" customHeight="1">
      <c r="A212" s="4"/>
      <c r="B212" s="4"/>
      <c r="C212" s="4"/>
      <c r="D212" s="4"/>
      <c r="E212" s="4"/>
      <c r="F212" s="4"/>
      <c r="G212" s="4"/>
      <c r="H212" s="4"/>
      <c r="I212" s="4"/>
      <c r="J212" s="4"/>
      <c r="K212" s="4"/>
      <c r="L212" s="4"/>
      <c r="M212" s="4"/>
      <c r="N212" s="4"/>
      <c r="O212" s="4"/>
      <c r="P212" s="4"/>
      <c r="Q212" s="4"/>
      <c r="R212" s="13"/>
      <c r="S212" s="13"/>
      <c r="T212" s="18"/>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row>
    <row r="213" spans="1:56" ht="15.75" customHeight="1">
      <c r="A213" s="4"/>
      <c r="B213" s="4"/>
      <c r="C213" s="4"/>
      <c r="D213" s="4"/>
      <c r="E213" s="4"/>
      <c r="F213" s="4"/>
      <c r="G213" s="4"/>
      <c r="H213" s="4"/>
      <c r="I213" s="4"/>
      <c r="J213" s="4"/>
      <c r="K213" s="4"/>
      <c r="L213" s="4"/>
      <c r="M213" s="4"/>
      <c r="N213" s="4"/>
      <c r="O213" s="4"/>
      <c r="P213" s="4"/>
      <c r="Q213" s="4"/>
      <c r="R213" s="13"/>
      <c r="S213" s="13"/>
      <c r="T213" s="18"/>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row>
    <row r="214" spans="1:56" ht="15.75" customHeight="1">
      <c r="A214" s="4"/>
      <c r="B214" s="4"/>
      <c r="C214" s="4"/>
      <c r="D214" s="4"/>
      <c r="E214" s="4"/>
      <c r="F214" s="4"/>
      <c r="G214" s="4"/>
      <c r="H214" s="4"/>
      <c r="I214" s="4"/>
      <c r="J214" s="4"/>
      <c r="K214" s="4"/>
      <c r="L214" s="4"/>
      <c r="M214" s="4"/>
      <c r="N214" s="4"/>
      <c r="O214" s="4"/>
      <c r="P214" s="4"/>
      <c r="Q214" s="4"/>
      <c r="R214" s="13"/>
      <c r="S214" s="13"/>
      <c r="T214" s="18"/>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row>
    <row r="215" spans="1:56" ht="15.75" customHeight="1">
      <c r="A215" s="4"/>
      <c r="B215" s="4"/>
      <c r="C215" s="4"/>
      <c r="D215" s="4"/>
      <c r="E215" s="4"/>
      <c r="F215" s="4"/>
      <c r="G215" s="4"/>
      <c r="H215" s="4"/>
      <c r="I215" s="4"/>
      <c r="J215" s="4"/>
      <c r="K215" s="4"/>
      <c r="L215" s="4"/>
      <c r="M215" s="4"/>
      <c r="N215" s="4"/>
      <c r="O215" s="4"/>
      <c r="P215" s="4"/>
      <c r="Q215" s="4"/>
      <c r="R215" s="13"/>
      <c r="S215" s="13"/>
      <c r="T215" s="18"/>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row>
    <row r="216" spans="1:56" ht="15.75" customHeight="1">
      <c r="A216" s="4"/>
      <c r="B216" s="4"/>
      <c r="C216" s="4"/>
      <c r="D216" s="4"/>
      <c r="E216" s="4"/>
      <c r="F216" s="4"/>
      <c r="G216" s="4"/>
      <c r="H216" s="4"/>
      <c r="I216" s="4"/>
      <c r="J216" s="4"/>
      <c r="K216" s="4"/>
      <c r="L216" s="4"/>
      <c r="M216" s="4"/>
      <c r="N216" s="4"/>
      <c r="O216" s="4"/>
      <c r="P216" s="4"/>
      <c r="Q216" s="4"/>
      <c r="R216" s="13"/>
      <c r="S216" s="13"/>
      <c r="T216" s="18"/>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row>
    <row r="217" spans="1:56" ht="15.75" customHeight="1">
      <c r="A217" s="4"/>
      <c r="B217" s="4"/>
      <c r="C217" s="4"/>
      <c r="D217" s="4"/>
      <c r="E217" s="4"/>
      <c r="F217" s="4"/>
      <c r="G217" s="4"/>
      <c r="H217" s="4"/>
      <c r="I217" s="4"/>
      <c r="J217" s="4"/>
      <c r="K217" s="4"/>
      <c r="L217" s="4"/>
      <c r="M217" s="4"/>
      <c r="N217" s="4"/>
      <c r="O217" s="4"/>
      <c r="P217" s="4"/>
      <c r="Q217" s="4"/>
      <c r="R217" s="13"/>
      <c r="S217" s="13"/>
      <c r="T217" s="18"/>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row>
    <row r="218" spans="1:56" ht="15.75" customHeight="1">
      <c r="A218" s="4"/>
      <c r="B218" s="4"/>
      <c r="C218" s="4"/>
      <c r="D218" s="4"/>
      <c r="E218" s="4"/>
      <c r="F218" s="4"/>
      <c r="G218" s="4"/>
      <c r="H218" s="4"/>
      <c r="I218" s="4"/>
      <c r="J218" s="4"/>
      <c r="K218" s="4"/>
      <c r="L218" s="4"/>
      <c r="M218" s="4"/>
      <c r="N218" s="4"/>
      <c r="O218" s="4"/>
      <c r="P218" s="4"/>
      <c r="Q218" s="4"/>
      <c r="R218" s="13"/>
      <c r="S218" s="13"/>
      <c r="T218" s="18"/>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row>
    <row r="219" spans="1:56" ht="15.75" customHeight="1">
      <c r="A219" s="4"/>
      <c r="B219" s="4"/>
      <c r="C219" s="4"/>
      <c r="D219" s="4"/>
      <c r="E219" s="4"/>
      <c r="F219" s="4"/>
      <c r="G219" s="4"/>
      <c r="H219" s="4"/>
      <c r="I219" s="4"/>
      <c r="J219" s="4"/>
      <c r="K219" s="4"/>
      <c r="L219" s="4"/>
      <c r="M219" s="4"/>
      <c r="N219" s="4"/>
      <c r="O219" s="4"/>
      <c r="P219" s="4"/>
      <c r="Q219" s="4"/>
      <c r="R219" s="13"/>
      <c r="S219" s="13"/>
      <c r="T219" s="18"/>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row>
    <row r="220" spans="1:56" ht="15.75" customHeight="1">
      <c r="A220" s="4"/>
      <c r="B220" s="4"/>
      <c r="C220" s="4"/>
      <c r="D220" s="4"/>
      <c r="E220" s="4"/>
      <c r="F220" s="4"/>
      <c r="G220" s="4"/>
      <c r="H220" s="4"/>
      <c r="I220" s="4"/>
      <c r="J220" s="4"/>
      <c r="K220" s="4"/>
      <c r="L220" s="4"/>
      <c r="M220" s="4"/>
      <c r="N220" s="4"/>
      <c r="O220" s="4"/>
      <c r="P220" s="4"/>
      <c r="Q220" s="4"/>
      <c r="R220" s="13"/>
      <c r="S220" s="13"/>
      <c r="T220" s="18"/>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row>
    <row r="221" spans="1:56" ht="15.75" customHeight="1">
      <c r="A221" s="4"/>
      <c r="B221" s="4"/>
      <c r="C221" s="4"/>
      <c r="D221" s="4"/>
      <c r="E221" s="4"/>
      <c r="F221" s="4"/>
      <c r="G221" s="4"/>
      <c r="H221" s="4"/>
      <c r="I221" s="4"/>
      <c r="J221" s="4"/>
      <c r="K221" s="4"/>
      <c r="L221" s="4"/>
      <c r="M221" s="4"/>
      <c r="N221" s="4"/>
      <c r="O221" s="4"/>
      <c r="P221" s="4"/>
      <c r="Q221" s="4"/>
      <c r="R221" s="13"/>
      <c r="S221" s="13"/>
      <c r="T221" s="18"/>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row>
    <row r="222" spans="1:56" ht="15.75" customHeight="1">
      <c r="A222" s="4"/>
      <c r="B222" s="4"/>
      <c r="C222" s="4"/>
      <c r="D222" s="4"/>
      <c r="E222" s="4"/>
      <c r="F222" s="4"/>
      <c r="G222" s="4"/>
      <c r="H222" s="4"/>
      <c r="I222" s="4"/>
      <c r="J222" s="4"/>
      <c r="K222" s="4"/>
      <c r="L222" s="4"/>
      <c r="M222" s="4"/>
      <c r="N222" s="4"/>
      <c r="O222" s="4"/>
      <c r="P222" s="4"/>
      <c r="Q222" s="4"/>
      <c r="R222" s="13"/>
      <c r="S222" s="13"/>
      <c r="T222" s="18"/>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row>
    <row r="223" spans="1:56" ht="15.75" customHeight="1">
      <c r="A223" s="4"/>
      <c r="B223" s="4"/>
      <c r="C223" s="4"/>
      <c r="D223" s="4"/>
      <c r="E223" s="4"/>
      <c r="F223" s="4"/>
      <c r="G223" s="4"/>
      <c r="H223" s="4"/>
      <c r="I223" s="4"/>
      <c r="J223" s="4"/>
      <c r="K223" s="4"/>
      <c r="L223" s="4"/>
      <c r="M223" s="4"/>
      <c r="N223" s="4"/>
      <c r="O223" s="4"/>
      <c r="P223" s="4"/>
      <c r="Q223" s="4"/>
      <c r="R223" s="13"/>
      <c r="S223" s="13"/>
      <c r="T223" s="18"/>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row>
    <row r="224" spans="1:56" ht="15.75" customHeight="1">
      <c r="A224" s="4"/>
      <c r="B224" s="4"/>
      <c r="C224" s="4"/>
      <c r="D224" s="4"/>
      <c r="E224" s="4"/>
      <c r="F224" s="4"/>
      <c r="G224" s="4"/>
      <c r="H224" s="4"/>
      <c r="I224" s="4"/>
      <c r="J224" s="4"/>
      <c r="K224" s="4"/>
      <c r="L224" s="4"/>
      <c r="M224" s="4"/>
      <c r="N224" s="4"/>
      <c r="O224" s="4"/>
      <c r="P224" s="4"/>
      <c r="Q224" s="4"/>
      <c r="R224" s="13"/>
      <c r="S224" s="13"/>
      <c r="T224" s="18"/>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row>
    <row r="225" spans="1:56" ht="15.75" customHeight="1">
      <c r="A225" s="4"/>
      <c r="B225" s="4"/>
      <c r="C225" s="4"/>
      <c r="D225" s="4"/>
      <c r="E225" s="4"/>
      <c r="F225" s="4"/>
      <c r="G225" s="4"/>
      <c r="H225" s="4"/>
      <c r="I225" s="4"/>
      <c r="J225" s="4"/>
      <c r="K225" s="4"/>
      <c r="L225" s="4"/>
      <c r="M225" s="4"/>
      <c r="N225" s="4"/>
      <c r="O225" s="4"/>
      <c r="P225" s="4"/>
      <c r="Q225" s="4"/>
      <c r="R225" s="13"/>
      <c r="S225" s="13"/>
      <c r="T225" s="18"/>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row>
    <row r="226" spans="1:56" ht="15.75" customHeight="1">
      <c r="A226" s="4"/>
      <c r="B226" s="4"/>
      <c r="C226" s="4"/>
      <c r="D226" s="4"/>
      <c r="E226" s="4"/>
      <c r="F226" s="4"/>
      <c r="G226" s="4"/>
      <c r="H226" s="4"/>
      <c r="I226" s="4"/>
      <c r="J226" s="4"/>
      <c r="K226" s="4"/>
      <c r="L226" s="4"/>
      <c r="M226" s="4"/>
      <c r="N226" s="4"/>
      <c r="O226" s="4"/>
      <c r="P226" s="4"/>
      <c r="Q226" s="4"/>
      <c r="R226" s="13"/>
      <c r="S226" s="13"/>
      <c r="T226" s="18"/>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row>
    <row r="227" spans="1:56" ht="15.75" customHeight="1">
      <c r="A227" s="4"/>
      <c r="B227" s="4"/>
      <c r="C227" s="4"/>
      <c r="D227" s="4"/>
      <c r="E227" s="4"/>
      <c r="F227" s="4"/>
      <c r="G227" s="4"/>
      <c r="H227" s="4"/>
      <c r="I227" s="4"/>
      <c r="J227" s="4"/>
      <c r="K227" s="4"/>
      <c r="L227" s="4"/>
      <c r="M227" s="4"/>
      <c r="N227" s="4"/>
      <c r="O227" s="4"/>
      <c r="P227" s="4"/>
      <c r="Q227" s="4"/>
      <c r="R227" s="13"/>
      <c r="S227" s="13"/>
      <c r="T227" s="18"/>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row>
    <row r="228" spans="1:56" ht="15.75" customHeight="1"/>
    <row r="229" spans="1:56" ht="15.75" customHeight="1"/>
    <row r="230" spans="1:56" ht="15.75" customHeight="1"/>
    <row r="231" spans="1:56" ht="15.75" customHeight="1"/>
    <row r="232" spans="1:56" ht="15.75" customHeight="1"/>
    <row r="233" spans="1:56" ht="15.75" customHeight="1"/>
    <row r="234" spans="1:56" ht="15.75" customHeight="1"/>
    <row r="235" spans="1:56" ht="15.75" customHeight="1"/>
    <row r="236" spans="1:56" ht="15.75" customHeight="1"/>
    <row r="237" spans="1:56" ht="15.75" customHeight="1"/>
    <row r="238" spans="1:56" ht="15.75" customHeight="1"/>
    <row r="239" spans="1:56" ht="15.75" customHeight="1"/>
    <row r="240" spans="1:5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sheetData>
  <autoFilter ref="A8:BD14" xr:uid="{00000000-0009-0000-0000-000009000000}"/>
  <mergeCells count="60">
    <mergeCell ref="EA4:EF4"/>
    <mergeCell ref="EA6:EF6"/>
    <mergeCell ref="DQ4:DU4"/>
    <mergeCell ref="DV4:DZ4"/>
    <mergeCell ref="DQ6:DU6"/>
    <mergeCell ref="DV6:DZ6"/>
    <mergeCell ref="DA4:DE4"/>
    <mergeCell ref="DF4:DJ4"/>
    <mergeCell ref="DK4:DP4"/>
    <mergeCell ref="DA6:DE6"/>
    <mergeCell ref="DF6:DJ6"/>
    <mergeCell ref="DK6:DP6"/>
    <mergeCell ref="BZ4:CD4"/>
    <mergeCell ref="CE4:CJ4"/>
    <mergeCell ref="BU6:BY6"/>
    <mergeCell ref="BZ6:CD6"/>
    <mergeCell ref="BJ4:BN4"/>
    <mergeCell ref="BJ6:BN6"/>
    <mergeCell ref="BO4:BT4"/>
    <mergeCell ref="BO6:BT6"/>
    <mergeCell ref="BU4:BY4"/>
    <mergeCell ref="AK6:AO6"/>
    <mergeCell ref="AA5:AY5"/>
    <mergeCell ref="AP6:AT6"/>
    <mergeCell ref="AU6:AY6"/>
    <mergeCell ref="BE4:BI4"/>
    <mergeCell ref="O1:P1"/>
    <mergeCell ref="O2:P2"/>
    <mergeCell ref="O3:P3"/>
    <mergeCell ref="O4:P4"/>
    <mergeCell ref="R5:S5"/>
    <mergeCell ref="G15:I15"/>
    <mergeCell ref="K15:M15"/>
    <mergeCell ref="O15:P15"/>
    <mergeCell ref="AZ6:BD6"/>
    <mergeCell ref="BE6:BI6"/>
    <mergeCell ref="G14:I14"/>
    <mergeCell ref="K14:M14"/>
    <mergeCell ref="O14:P14"/>
    <mergeCell ref="H7:I7"/>
    <mergeCell ref="L7:M7"/>
    <mergeCell ref="V7:W7"/>
    <mergeCell ref="N6:O6"/>
    <mergeCell ref="R6:S6"/>
    <mergeCell ref="U6:Z6"/>
    <mergeCell ref="AA6:AE6"/>
    <mergeCell ref="AF6:AJ6"/>
    <mergeCell ref="CP4:CT4"/>
    <mergeCell ref="CU4:CZ4"/>
    <mergeCell ref="CP6:CT6"/>
    <mergeCell ref="CU6:CZ6"/>
    <mergeCell ref="CE6:CJ6"/>
    <mergeCell ref="CK4:CO4"/>
    <mergeCell ref="CK6:CO6"/>
    <mergeCell ref="EG4:EK4"/>
    <mergeCell ref="EL4:EP4"/>
    <mergeCell ref="EQ4:EV4"/>
    <mergeCell ref="EG6:EK6"/>
    <mergeCell ref="EL6:EP6"/>
    <mergeCell ref="EQ6:EV6"/>
  </mergeCells>
  <conditionalFormatting sqref="BR13 BQ9:BR12 V9:W13 AE9:AE13 AJ9:AJ13 AL9:AN13 AT9:AT13 AY9:AY13 BA9:BC13 BI9:BI13">
    <cfRule type="cellIs" dxfId="504" priority="255" operator="equal">
      <formula>"100%"</formula>
    </cfRule>
  </conditionalFormatting>
  <conditionalFormatting sqref="BR13 BQ9:BR12 V9:W13 AE9:AE13 AJ9:AJ13 AL9:AN13 AT9:AT13 AY9:AY13 BA9:BC13 BI9:BI13">
    <cfRule type="cellIs" dxfId="503" priority="256" operator="between">
      <formula>"80%"</formula>
      <formula>"99%"</formula>
    </cfRule>
  </conditionalFormatting>
  <conditionalFormatting sqref="BR13 BQ9:BR12 V9:W13 AE9:AE13 AJ9:AJ13 AL9:AM13 AT9:AT13 AY9:AY13 BA9:BB13 BI9:BI13">
    <cfRule type="cellIs" dxfId="502" priority="257" operator="between">
      <formula>"40%"</formula>
      <formula>"50%"</formula>
    </cfRule>
  </conditionalFormatting>
  <conditionalFormatting sqref="BR13 BQ9:BR12 V9:W13 AE9:AE13 AJ9:AJ13 AL9:AM13 AT9:AT13 AY9:AY13 BA9:BB13 BI9:BI13">
    <cfRule type="cellIs" dxfId="501" priority="258" operator="between">
      <formula>"0%"</formula>
      <formula>"39%"</formula>
    </cfRule>
  </conditionalFormatting>
  <conditionalFormatting sqref="V9:W13">
    <cfRule type="containsBlanks" dxfId="500" priority="259">
      <formula>LEN(TRIM(V9))=0</formula>
    </cfRule>
  </conditionalFormatting>
  <conditionalFormatting sqref="Y7:Z7">
    <cfRule type="cellIs" dxfId="499" priority="260" operator="equal">
      <formula>"EN PROCESO"</formula>
    </cfRule>
  </conditionalFormatting>
  <conditionalFormatting sqref="Y7:Z7">
    <cfRule type="cellIs" dxfId="498" priority="261" operator="equal">
      <formula>"CERRADO"</formula>
    </cfRule>
  </conditionalFormatting>
  <conditionalFormatting sqref="Y7:Z7">
    <cfRule type="cellIs" dxfId="497" priority="262" operator="equal">
      <formula>"SIN INICIAR"</formula>
    </cfRule>
  </conditionalFormatting>
  <conditionalFormatting sqref="Y9:Y13 AN9:AN13 BC9:BC13">
    <cfRule type="cellIs" dxfId="496" priority="263" operator="equal">
      <formula>"Cerrado"</formula>
    </cfRule>
  </conditionalFormatting>
  <conditionalFormatting sqref="Y9:Y13 AN9:AN13 BC9:BC13">
    <cfRule type="cellIs" dxfId="495" priority="264" operator="equal">
      <formula>"CA"</formula>
    </cfRule>
  </conditionalFormatting>
  <conditionalFormatting sqref="Y9:Y13 AN9:AN13 BC9:BC13">
    <cfRule type="cellIs" dxfId="494" priority="265" operator="equal">
      <formula>"CM"</formula>
    </cfRule>
  </conditionalFormatting>
  <conditionalFormatting sqref="Y9:Y13 AN9:AN13 BC9:BC13 BS10:BS13 CI9:CI13 CY9:CY17">
    <cfRule type="cellIs" dxfId="493" priority="266" operator="equal">
      <formula>"CB"</formula>
    </cfRule>
  </conditionalFormatting>
  <conditionalFormatting sqref="AL8:AO8">
    <cfRule type="cellIs" dxfId="492" priority="268" operator="equal">
      <formula>"EN PROCESO"</formula>
    </cfRule>
  </conditionalFormatting>
  <conditionalFormatting sqref="AL8:AO8">
    <cfRule type="cellIs" dxfId="491" priority="269" operator="equal">
      <formula>"CERRADO"</formula>
    </cfRule>
  </conditionalFormatting>
  <conditionalFormatting sqref="AL8:AO8">
    <cfRule type="cellIs" dxfId="490" priority="270" operator="equal">
      <formula>"SIN INICIAR"</formula>
    </cfRule>
  </conditionalFormatting>
  <conditionalFormatting sqref="BA8:BD8">
    <cfRule type="cellIs" dxfId="489" priority="280" operator="equal">
      <formula>"EN PROCESO"</formula>
    </cfRule>
  </conditionalFormatting>
  <conditionalFormatting sqref="BA8:BD8">
    <cfRule type="cellIs" dxfId="488" priority="281" operator="equal">
      <formula>"CERRADO"</formula>
    </cfRule>
  </conditionalFormatting>
  <conditionalFormatting sqref="BA8:BD8">
    <cfRule type="cellIs" dxfId="487" priority="282" operator="equal">
      <formula>"SIN INICIAR"</formula>
    </cfRule>
  </conditionalFormatting>
  <conditionalFormatting sqref="BQ8:BT8">
    <cfRule type="cellIs" dxfId="486" priority="252" operator="equal">
      <formula>"EN PROCESO"</formula>
    </cfRule>
  </conditionalFormatting>
  <conditionalFormatting sqref="BQ8:BT8">
    <cfRule type="cellIs" dxfId="485" priority="253" operator="equal">
      <formula>"CERRADO"</formula>
    </cfRule>
  </conditionalFormatting>
  <conditionalFormatting sqref="BQ8:BT8">
    <cfRule type="cellIs" dxfId="484" priority="254" operator="equal">
      <formula>"SIN INICIAR"</formula>
    </cfRule>
  </conditionalFormatting>
  <conditionalFormatting sqref="BS9:BS13 CI9:CI13 CY9:CY17">
    <cfRule type="cellIs" dxfId="483" priority="228" operator="equal">
      <formula>"Cerrado"</formula>
    </cfRule>
  </conditionalFormatting>
  <conditionalFormatting sqref="BS9:BS13 CI9:CI13 CY9:CY17">
    <cfRule type="cellIs" dxfId="482" priority="229" operator="equal">
      <formula>"CA"</formula>
    </cfRule>
  </conditionalFormatting>
  <conditionalFormatting sqref="BS9:BS13 CI9:CI13 CY9:CY17">
    <cfRule type="cellIs" dxfId="481" priority="230" operator="equal">
      <formula>"CM"</formula>
    </cfRule>
  </conditionalFormatting>
  <conditionalFormatting sqref="BS9">
    <cfRule type="cellIs" dxfId="480" priority="231" operator="equal">
      <formula>"CB"</formula>
    </cfRule>
  </conditionalFormatting>
  <conditionalFormatting sqref="BI9:BI12">
    <cfRule type="cellIs" dxfId="479" priority="222" operator="between">
      <formula>"30%"</formula>
      <formula>"79%"</formula>
    </cfRule>
  </conditionalFormatting>
  <conditionalFormatting sqref="BI9:BI12">
    <cfRule type="cellIs" dxfId="478" priority="223" operator="between">
      <formula>"0%"</formula>
      <formula>"29%"</formula>
    </cfRule>
  </conditionalFormatting>
  <conditionalFormatting sqref="BQ13">
    <cfRule type="cellIs" dxfId="477" priority="210" operator="equal">
      <formula>"100%"</formula>
    </cfRule>
  </conditionalFormatting>
  <conditionalFormatting sqref="BQ13">
    <cfRule type="cellIs" dxfId="476" priority="211" operator="between">
      <formula>"80%"</formula>
      <formula>"99%"</formula>
    </cfRule>
  </conditionalFormatting>
  <conditionalFormatting sqref="BQ13">
    <cfRule type="cellIs" dxfId="475" priority="212" operator="between">
      <formula>"40%"</formula>
      <formula>"50%"</formula>
    </cfRule>
  </conditionalFormatting>
  <conditionalFormatting sqref="BQ13">
    <cfRule type="cellIs" dxfId="474" priority="213" operator="between">
      <formula>"0%"</formula>
      <formula>"39%"</formula>
    </cfRule>
  </conditionalFormatting>
  <conditionalFormatting sqref="CG8:CJ8">
    <cfRule type="cellIs" dxfId="473" priority="207" operator="equal">
      <formula>"EN PROCESO"</formula>
    </cfRule>
  </conditionalFormatting>
  <conditionalFormatting sqref="CG8:CJ8">
    <cfRule type="cellIs" dxfId="472" priority="208" operator="equal">
      <formula>"CERRADO"</formula>
    </cfRule>
  </conditionalFormatting>
  <conditionalFormatting sqref="CG8:CJ8">
    <cfRule type="cellIs" dxfId="471" priority="209" operator="equal">
      <formula>"SIN INICIAR"</formula>
    </cfRule>
  </conditionalFormatting>
  <conditionalFormatting sqref="CW8:CZ8">
    <cfRule type="cellIs" dxfId="470" priority="172" operator="equal">
      <formula>"EN PROCESO"</formula>
    </cfRule>
  </conditionalFormatting>
  <conditionalFormatting sqref="CW8:CZ8">
    <cfRule type="cellIs" dxfId="469" priority="173" operator="equal">
      <formula>"CERRADO"</formula>
    </cfRule>
  </conditionalFormatting>
  <conditionalFormatting sqref="CW8:CZ8">
    <cfRule type="cellIs" dxfId="468" priority="174" operator="equal">
      <formula>"SIN INICIAR"</formula>
    </cfRule>
  </conditionalFormatting>
  <conditionalFormatting sqref="DM8:DP8">
    <cfRule type="cellIs" dxfId="467" priority="139" operator="equal">
      <formula>"EN PROCESO"</formula>
    </cfRule>
  </conditionalFormatting>
  <conditionalFormatting sqref="DM8:DP8">
    <cfRule type="cellIs" dxfId="466" priority="140" operator="equal">
      <formula>"CERRADO"</formula>
    </cfRule>
  </conditionalFormatting>
  <conditionalFormatting sqref="DM8:DP8">
    <cfRule type="cellIs" dxfId="465" priority="141" operator="equal">
      <formula>"SIN INICIAR"</formula>
    </cfRule>
  </conditionalFormatting>
  <conditionalFormatting sqref="DB9">
    <cfRule type="cellIs" dxfId="464" priority="125" operator="equal">
      <formula>"100%"</formula>
    </cfRule>
  </conditionalFormatting>
  <conditionalFormatting sqref="DB9">
    <cfRule type="cellIs" dxfId="463" priority="126" operator="between">
      <formula>"80%"</formula>
      <formula>"99%"</formula>
    </cfRule>
  </conditionalFormatting>
  <conditionalFormatting sqref="DB9">
    <cfRule type="cellIs" dxfId="462" priority="127" operator="between">
      <formula>"40%"</formula>
      <formula>"50%"</formula>
    </cfRule>
  </conditionalFormatting>
  <conditionalFormatting sqref="DB9">
    <cfRule type="cellIs" dxfId="461" priority="128" operator="between">
      <formula>"0%"</formula>
      <formula>"39%"</formula>
    </cfRule>
  </conditionalFormatting>
  <conditionalFormatting sqref="DB9">
    <cfRule type="cellIs" dxfId="460" priority="129" operator="between">
      <formula>"30%"</formula>
      <formula>"79%"</formula>
    </cfRule>
  </conditionalFormatting>
  <conditionalFormatting sqref="DB9">
    <cfRule type="cellIs" dxfId="459" priority="130" operator="between">
      <formula>"0%"</formula>
      <formula>"29%"</formula>
    </cfRule>
  </conditionalFormatting>
  <conditionalFormatting sqref="DE9">
    <cfRule type="cellIs" dxfId="458" priority="119" operator="equal">
      <formula>"100%"</formula>
    </cfRule>
  </conditionalFormatting>
  <conditionalFormatting sqref="DE9">
    <cfRule type="cellIs" dxfId="457" priority="120" operator="between">
      <formula>"80%"</formula>
      <formula>"99%"</formula>
    </cfRule>
  </conditionalFormatting>
  <conditionalFormatting sqref="DE9">
    <cfRule type="cellIs" dxfId="456" priority="121" operator="between">
      <formula>"40%"</formula>
      <formula>"50%"</formula>
    </cfRule>
  </conditionalFormatting>
  <conditionalFormatting sqref="DE9">
    <cfRule type="cellIs" dxfId="455" priority="122" operator="between">
      <formula>"0%"</formula>
      <formula>"39%"</formula>
    </cfRule>
  </conditionalFormatting>
  <conditionalFormatting sqref="DE9">
    <cfRule type="cellIs" dxfId="454" priority="123" operator="between">
      <formula>"30%"</formula>
      <formula>"79%"</formula>
    </cfRule>
  </conditionalFormatting>
  <conditionalFormatting sqref="DE9">
    <cfRule type="cellIs" dxfId="453" priority="124" operator="between">
      <formula>"0%"</formula>
      <formula>"29%"</formula>
    </cfRule>
  </conditionalFormatting>
  <conditionalFormatting sqref="DD9">
    <cfRule type="cellIs" dxfId="452" priority="113" operator="equal">
      <formula>"100%"</formula>
    </cfRule>
  </conditionalFormatting>
  <conditionalFormatting sqref="DD9">
    <cfRule type="cellIs" dxfId="451" priority="114" operator="between">
      <formula>"80%"</formula>
      <formula>"99%"</formula>
    </cfRule>
  </conditionalFormatting>
  <conditionalFormatting sqref="DD9">
    <cfRule type="cellIs" dxfId="450" priority="115" operator="between">
      <formula>"40%"</formula>
      <formula>"50%"</formula>
    </cfRule>
  </conditionalFormatting>
  <conditionalFormatting sqref="DD9">
    <cfRule type="cellIs" dxfId="449" priority="116" operator="between">
      <formula>"0%"</formula>
      <formula>"39%"</formula>
    </cfRule>
  </conditionalFormatting>
  <conditionalFormatting sqref="DD9">
    <cfRule type="cellIs" dxfId="448" priority="117" operator="between">
      <formula>"30%"</formula>
      <formula>"79%"</formula>
    </cfRule>
  </conditionalFormatting>
  <conditionalFormatting sqref="DD9">
    <cfRule type="cellIs" dxfId="447" priority="118" operator="between">
      <formula>"0%"</formula>
      <formula>"29%"</formula>
    </cfRule>
  </conditionalFormatting>
  <conditionalFormatting sqref="DG9">
    <cfRule type="cellIs" dxfId="446" priority="107" operator="equal">
      <formula>"100%"</formula>
    </cfRule>
  </conditionalFormatting>
  <conditionalFormatting sqref="DG9">
    <cfRule type="cellIs" dxfId="445" priority="108" operator="between">
      <formula>"80%"</formula>
      <formula>"99%"</formula>
    </cfRule>
  </conditionalFormatting>
  <conditionalFormatting sqref="DG9">
    <cfRule type="cellIs" dxfId="444" priority="109" operator="between">
      <formula>"40%"</formula>
      <formula>"50%"</formula>
    </cfRule>
  </conditionalFormatting>
  <conditionalFormatting sqref="DG9">
    <cfRule type="cellIs" dxfId="443" priority="110" operator="between">
      <formula>"0%"</formula>
      <formula>"39%"</formula>
    </cfRule>
  </conditionalFormatting>
  <conditionalFormatting sqref="DG9">
    <cfRule type="cellIs" dxfId="442" priority="111" operator="between">
      <formula>"30%"</formula>
      <formula>"79%"</formula>
    </cfRule>
  </conditionalFormatting>
  <conditionalFormatting sqref="DG9">
    <cfRule type="cellIs" dxfId="441" priority="112" operator="between">
      <formula>"0%"</formula>
      <formula>"29%"</formula>
    </cfRule>
  </conditionalFormatting>
  <conditionalFormatting sqref="DO10">
    <cfRule type="cellIs" dxfId="440" priority="94" operator="equal">
      <formula>"CB"</formula>
    </cfRule>
  </conditionalFormatting>
  <conditionalFormatting sqref="DO10">
    <cfRule type="cellIs" dxfId="439" priority="91" operator="equal">
      <formula>"Cerrado"</formula>
    </cfRule>
  </conditionalFormatting>
  <conditionalFormatting sqref="DO10">
    <cfRule type="cellIs" dxfId="438" priority="92" operator="equal">
      <formula>"CA"</formula>
    </cfRule>
  </conditionalFormatting>
  <conditionalFormatting sqref="DO10">
    <cfRule type="cellIs" dxfId="437" priority="93" operator="equal">
      <formula>"CM"</formula>
    </cfRule>
  </conditionalFormatting>
  <conditionalFormatting sqref="DR9">
    <cfRule type="cellIs" dxfId="436" priority="73" operator="equal">
      <formula>"100%"</formula>
    </cfRule>
  </conditionalFormatting>
  <conditionalFormatting sqref="DR9">
    <cfRule type="cellIs" dxfId="435" priority="74" operator="between">
      <formula>"80%"</formula>
      <formula>"99%"</formula>
    </cfRule>
  </conditionalFormatting>
  <conditionalFormatting sqref="DR9">
    <cfRule type="cellIs" dxfId="434" priority="75" operator="between">
      <formula>"40%"</formula>
      <formula>"50%"</formula>
    </cfRule>
  </conditionalFormatting>
  <conditionalFormatting sqref="DR9">
    <cfRule type="cellIs" dxfId="433" priority="76" operator="between">
      <formula>"0%"</formula>
      <formula>"39%"</formula>
    </cfRule>
  </conditionalFormatting>
  <conditionalFormatting sqref="DR9">
    <cfRule type="cellIs" dxfId="432" priority="77" operator="between">
      <formula>"30%"</formula>
      <formula>"79%"</formula>
    </cfRule>
  </conditionalFormatting>
  <conditionalFormatting sqref="DR9">
    <cfRule type="cellIs" dxfId="431" priority="78" operator="between">
      <formula>"0%"</formula>
      <formula>"29%"</formula>
    </cfRule>
  </conditionalFormatting>
  <conditionalFormatting sqref="DT9">
    <cfRule type="cellIs" dxfId="430" priority="61" operator="equal">
      <formula>"100%"</formula>
    </cfRule>
  </conditionalFormatting>
  <conditionalFormatting sqref="DT9">
    <cfRule type="cellIs" dxfId="429" priority="62" operator="between">
      <formula>"80%"</formula>
      <formula>"99%"</formula>
    </cfRule>
  </conditionalFormatting>
  <conditionalFormatting sqref="DT9">
    <cfRule type="cellIs" dxfId="428" priority="63" operator="between">
      <formula>"40%"</formula>
      <formula>"50%"</formula>
    </cfRule>
  </conditionalFormatting>
  <conditionalFormatting sqref="DT9">
    <cfRule type="cellIs" dxfId="427" priority="64" operator="between">
      <formula>"0%"</formula>
      <formula>"39%"</formula>
    </cfRule>
  </conditionalFormatting>
  <conditionalFormatting sqref="DT9">
    <cfRule type="cellIs" dxfId="426" priority="65" operator="between">
      <formula>"30%"</formula>
      <formula>"79%"</formula>
    </cfRule>
  </conditionalFormatting>
  <conditionalFormatting sqref="DT9">
    <cfRule type="cellIs" dxfId="425" priority="66" operator="between">
      <formula>"0%"</formula>
      <formula>"29%"</formula>
    </cfRule>
  </conditionalFormatting>
  <conditionalFormatting sqref="DU9">
    <cfRule type="cellIs" dxfId="424" priority="55" operator="equal">
      <formula>"100%"</formula>
    </cfRule>
  </conditionalFormatting>
  <conditionalFormatting sqref="DU9">
    <cfRule type="cellIs" dxfId="423" priority="56" operator="between">
      <formula>"80%"</formula>
      <formula>"99%"</formula>
    </cfRule>
  </conditionalFormatting>
  <conditionalFormatting sqref="DU9">
    <cfRule type="cellIs" dxfId="422" priority="57" operator="between">
      <formula>"40%"</formula>
      <formula>"50%"</formula>
    </cfRule>
  </conditionalFormatting>
  <conditionalFormatting sqref="DU9">
    <cfRule type="cellIs" dxfId="421" priority="58" operator="between">
      <formula>"0%"</formula>
      <formula>"39%"</formula>
    </cfRule>
  </conditionalFormatting>
  <conditionalFormatting sqref="DU9">
    <cfRule type="cellIs" dxfId="420" priority="59" operator="between">
      <formula>"30%"</formula>
      <formula>"79%"</formula>
    </cfRule>
  </conditionalFormatting>
  <conditionalFormatting sqref="DU9">
    <cfRule type="cellIs" dxfId="419" priority="60" operator="between">
      <formula>"0%"</formula>
      <formula>"29%"</formula>
    </cfRule>
  </conditionalFormatting>
  <conditionalFormatting sqref="DU10">
    <cfRule type="cellIs" dxfId="418" priority="49" operator="equal">
      <formula>"100%"</formula>
    </cfRule>
  </conditionalFormatting>
  <conditionalFormatting sqref="DU10">
    <cfRule type="cellIs" dxfId="417" priority="50" operator="between">
      <formula>"80%"</formula>
      <formula>"99%"</formula>
    </cfRule>
  </conditionalFormatting>
  <conditionalFormatting sqref="DU10">
    <cfRule type="cellIs" dxfId="416" priority="51" operator="between">
      <formula>"40%"</formula>
      <formula>"50%"</formula>
    </cfRule>
  </conditionalFormatting>
  <conditionalFormatting sqref="DU10">
    <cfRule type="cellIs" dxfId="415" priority="52" operator="between">
      <formula>"0%"</formula>
      <formula>"39%"</formula>
    </cfRule>
  </conditionalFormatting>
  <conditionalFormatting sqref="DU10">
    <cfRule type="cellIs" dxfId="414" priority="53" operator="between">
      <formula>"30%"</formula>
      <formula>"79%"</formula>
    </cfRule>
  </conditionalFormatting>
  <conditionalFormatting sqref="DU10">
    <cfRule type="cellIs" dxfId="413" priority="54" operator="between">
      <formula>"0%"</formula>
      <formula>"29%"</formula>
    </cfRule>
  </conditionalFormatting>
  <conditionalFormatting sqref="EC8:EF8">
    <cfRule type="cellIs" dxfId="412" priority="40" operator="equal">
      <formula>"EN PROCESO"</formula>
    </cfRule>
  </conditionalFormatting>
  <conditionalFormatting sqref="EC8:EF8">
    <cfRule type="cellIs" dxfId="411" priority="41" operator="equal">
      <formula>"CERRADO"</formula>
    </cfRule>
  </conditionalFormatting>
  <conditionalFormatting sqref="EC8:EF8">
    <cfRule type="cellIs" dxfId="410" priority="42" operator="equal">
      <formula>"SIN INICIAR"</formula>
    </cfRule>
  </conditionalFormatting>
  <conditionalFormatting sqref="EE9">
    <cfRule type="cellIs" dxfId="409" priority="39" operator="equal">
      <formula>"CB"</formula>
    </cfRule>
  </conditionalFormatting>
  <conditionalFormatting sqref="EE9">
    <cfRule type="cellIs" dxfId="408" priority="36" operator="equal">
      <formula>"Cerrado"</formula>
    </cfRule>
  </conditionalFormatting>
  <conditionalFormatting sqref="EE9">
    <cfRule type="cellIs" dxfId="407" priority="37" operator="equal">
      <formula>"CA"</formula>
    </cfRule>
  </conditionalFormatting>
  <conditionalFormatting sqref="EE9">
    <cfRule type="cellIs" dxfId="406" priority="38" operator="equal">
      <formula>"CM"</formula>
    </cfRule>
  </conditionalFormatting>
  <conditionalFormatting sqref="EE10">
    <cfRule type="cellIs" dxfId="405" priority="35" operator="equal">
      <formula>"CB"</formula>
    </cfRule>
  </conditionalFormatting>
  <conditionalFormatting sqref="EE10">
    <cfRule type="cellIs" dxfId="404" priority="32" operator="equal">
      <formula>"Cerrado"</formula>
    </cfRule>
  </conditionalFormatting>
  <conditionalFormatting sqref="EE10">
    <cfRule type="cellIs" dxfId="403" priority="33" operator="equal">
      <formula>"CA"</formula>
    </cfRule>
  </conditionalFormatting>
  <conditionalFormatting sqref="EE10">
    <cfRule type="cellIs" dxfId="402" priority="34" operator="equal">
      <formula>"CM"</formula>
    </cfRule>
  </conditionalFormatting>
  <conditionalFormatting sqref="ES8:EV8">
    <cfRule type="cellIs" dxfId="401" priority="13" operator="equal">
      <formula>"EN PROCESO"</formula>
    </cfRule>
  </conditionalFormatting>
  <conditionalFormatting sqref="ES8:EV8">
    <cfRule type="cellIs" dxfId="400" priority="14" operator="equal">
      <formula>"CERRADO"</formula>
    </cfRule>
  </conditionalFormatting>
  <conditionalFormatting sqref="ES8:EV8">
    <cfRule type="cellIs" dxfId="399" priority="15" operator="equal">
      <formula>"SIN INICIAR"</formula>
    </cfRule>
  </conditionalFormatting>
  <conditionalFormatting sqref="EU9">
    <cfRule type="cellIs" dxfId="398" priority="12" operator="equal">
      <formula>"CB"</formula>
    </cfRule>
  </conditionalFormatting>
  <conditionalFormatting sqref="EU9">
    <cfRule type="cellIs" dxfId="397" priority="9" operator="equal">
      <formula>"Cerrado"</formula>
    </cfRule>
  </conditionalFormatting>
  <conditionalFormatting sqref="EU9">
    <cfRule type="cellIs" dxfId="396" priority="10" operator="equal">
      <formula>"CA"</formula>
    </cfRule>
  </conditionalFormatting>
  <conditionalFormatting sqref="EU9">
    <cfRule type="cellIs" dxfId="395" priority="11" operator="equal">
      <formula>"CM"</formula>
    </cfRule>
  </conditionalFormatting>
  <conditionalFormatting sqref="EU10">
    <cfRule type="cellIs" dxfId="394" priority="8" operator="equal">
      <formula>"CB"</formula>
    </cfRule>
  </conditionalFormatting>
  <conditionalFormatting sqref="EU10">
    <cfRule type="cellIs" dxfId="393" priority="5" operator="equal">
      <formula>"Cerrado"</formula>
    </cfRule>
  </conditionalFormatting>
  <conditionalFormatting sqref="EU10">
    <cfRule type="cellIs" dxfId="392" priority="6" operator="equal">
      <formula>"CA"</formula>
    </cfRule>
  </conditionalFormatting>
  <conditionalFormatting sqref="EU10">
    <cfRule type="cellIs" dxfId="391" priority="7" operator="equal">
      <formula>"CM"</formula>
    </cfRule>
  </conditionalFormatting>
  <conditionalFormatting sqref="DO9">
    <cfRule type="cellIs" dxfId="390" priority="1" operator="equal">
      <formula>"Cerrado"</formula>
    </cfRule>
  </conditionalFormatting>
  <conditionalFormatting sqref="DO9">
    <cfRule type="cellIs" dxfId="389" priority="4" operator="equal">
      <formula>"CB"</formula>
    </cfRule>
  </conditionalFormatting>
  <conditionalFormatting sqref="DO9">
    <cfRule type="cellIs" dxfId="388" priority="2" operator="equal">
      <formula>"CA"</formula>
    </cfRule>
  </conditionalFormatting>
  <conditionalFormatting sqref="DO9">
    <cfRule type="cellIs" dxfId="387" priority="3" operator="equal">
      <formula>"CM"</formula>
    </cfRule>
  </conditionalFormatting>
  <dataValidations count="2">
    <dataValidation type="list" allowBlank="1" showErrorMessage="1" sqref="E14" xr:uid="{00000000-0002-0000-0900-000000000000}">
      <formula1>#REF!</formula1>
    </dataValidation>
    <dataValidation type="list" allowBlank="1" showInputMessage="1" showErrorMessage="1" sqref="F11:F12" xr:uid="{00000000-0002-0000-0900-000001000000}">
      <formula1>#REF!</formula1>
    </dataValidation>
  </dataValidations>
  <hyperlinks>
    <hyperlink ref="B6" location="Inicio!A1" display="INICIO" xr:uid="{00000000-0004-0000-0900-000000000000}"/>
  </hyperlinks>
  <printOptions horizontalCentered="1" verticalCentered="1"/>
  <pageMargins left="0.15748031496062992" right="0.19685039370078741" top="0.19685039370078741" bottom="0.19685039370078741" header="0" footer="0"/>
  <pageSetup scale="40" orientation="landscape" r:id="rId1"/>
  <headerFooter>
    <oddFooter>&amp;C &amp;RPÁGINA &amp;P DE</oddFooter>
  </headerFooter>
  <drawing r:id="rId2"/>
  <legacyDrawing r:id="rId3"/>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sheetPr>
  <dimension ref="A1:EV227"/>
  <sheetViews>
    <sheetView showGridLines="0" zoomScale="60" zoomScaleNormal="60" zoomScalePageLayoutView="70" workbookViewId="0">
      <pane xSplit="6" topLeftCell="G1" activePane="topRight" state="frozen"/>
      <selection pane="topRight"/>
    </sheetView>
  </sheetViews>
  <sheetFormatPr defaultColWidth="14.42578125" defaultRowHeight="12.75"/>
  <cols>
    <col min="1" max="1" width="24.140625" customWidth="1"/>
    <col min="2" max="2" width="14" customWidth="1"/>
    <col min="3" max="3" width="10.140625" customWidth="1"/>
    <col min="4" max="4" width="41.7109375" customWidth="1"/>
    <col min="5" max="5" width="21.42578125" customWidth="1"/>
    <col min="6" max="6" width="18.42578125" customWidth="1"/>
    <col min="7" max="7" width="38.140625" customWidth="1"/>
    <col min="8" max="8" width="14.140625" customWidth="1"/>
    <col min="9" max="9" width="15.7109375" customWidth="1"/>
    <col min="10" max="10" width="24.7109375" customWidth="1"/>
    <col min="11" max="11" width="17.28515625" customWidth="1"/>
    <col min="12" max="12" width="14.85546875" customWidth="1"/>
    <col min="13" max="13" width="15.7109375" customWidth="1"/>
    <col min="14" max="14" width="16" customWidth="1"/>
    <col min="15" max="15" width="15" customWidth="1"/>
    <col min="16" max="16" width="21" customWidth="1"/>
    <col min="17" max="17" width="2.140625" customWidth="1"/>
    <col min="18" max="18" width="14.7109375" customWidth="1"/>
    <col min="19" max="20" width="18.42578125" customWidth="1"/>
    <col min="21" max="21" width="43.140625" hidden="1" customWidth="1"/>
    <col min="22" max="23" width="14.140625" hidden="1" customWidth="1"/>
    <col min="24" max="24" width="58.85546875" hidden="1" customWidth="1"/>
    <col min="25" max="25" width="17.42578125" hidden="1" customWidth="1"/>
    <col min="26" max="26" width="39.140625" hidden="1" customWidth="1"/>
    <col min="27" max="27" width="18.140625" hidden="1" customWidth="1"/>
    <col min="28" max="28" width="56.85546875" hidden="1" customWidth="1"/>
    <col min="29" max="29" width="18.140625" hidden="1" customWidth="1"/>
    <col min="30" max="30" width="43.7109375" hidden="1" customWidth="1"/>
    <col min="31" max="32" width="18.140625" hidden="1" customWidth="1"/>
    <col min="33" max="33" width="53.42578125" hidden="1" customWidth="1"/>
    <col min="34" max="36" width="18.140625" hidden="1" customWidth="1"/>
    <col min="37" max="37" width="48.42578125" hidden="1" customWidth="1"/>
    <col min="38" max="40" width="18.140625" hidden="1" customWidth="1"/>
    <col min="41" max="41" width="38.7109375" hidden="1" customWidth="1"/>
    <col min="42" max="42" width="18.140625" hidden="1" customWidth="1"/>
    <col min="43" max="43" width="52.140625" hidden="1" customWidth="1"/>
    <col min="44" max="44" width="18.140625" hidden="1" customWidth="1"/>
    <col min="45" max="45" width="29.42578125" hidden="1" customWidth="1"/>
    <col min="46" max="47" width="18.140625" hidden="1" customWidth="1"/>
    <col min="48" max="48" width="61.42578125" hidden="1" customWidth="1"/>
    <col min="49" max="49" width="18.140625" hidden="1" customWidth="1"/>
    <col min="50" max="50" width="23" hidden="1" customWidth="1"/>
    <col min="51" max="51" width="18.140625" hidden="1" customWidth="1"/>
    <col min="52" max="52" width="50" hidden="1" customWidth="1"/>
    <col min="53" max="55" width="12.7109375" hidden="1" customWidth="1"/>
    <col min="56" max="56" width="42.7109375" hidden="1" customWidth="1"/>
    <col min="57" max="57" width="14.42578125" hidden="1" customWidth="1"/>
    <col min="58" max="58" width="43.28515625" hidden="1" customWidth="1"/>
    <col min="59" max="59" width="14.42578125" hidden="1" customWidth="1"/>
    <col min="60" max="60" width="16.42578125" hidden="1" customWidth="1"/>
    <col min="61" max="61" width="14.42578125" hidden="1" customWidth="1"/>
    <col min="62" max="62" width="14.42578125" style="276" hidden="1" customWidth="1"/>
    <col min="63" max="63" width="47.28515625" style="282" hidden="1" customWidth="1"/>
    <col min="64" max="64" width="14.42578125" hidden="1" customWidth="1"/>
    <col min="65" max="65" width="23.7109375" style="282" hidden="1" customWidth="1"/>
    <col min="66" max="66" width="14.42578125" style="282" hidden="1" customWidth="1"/>
    <col min="67" max="67" width="53.28515625" hidden="1" customWidth="1"/>
    <col min="68" max="68" width="14.7109375" hidden="1" customWidth="1"/>
    <col min="69" max="69" width="16.140625" hidden="1" customWidth="1"/>
    <col min="70" max="71" width="14.42578125" hidden="1" customWidth="1"/>
    <col min="72" max="72" width="24.85546875" hidden="1" customWidth="1"/>
    <col min="73" max="73" width="14.42578125" hidden="1" customWidth="1"/>
    <col min="74" max="74" width="41.85546875" hidden="1" customWidth="1"/>
    <col min="75" max="75" width="14.42578125" hidden="1" customWidth="1"/>
    <col min="76" max="76" width="29" hidden="1" customWidth="1"/>
    <col min="77" max="78" width="14.42578125" hidden="1" customWidth="1"/>
    <col min="79" max="79" width="45.42578125" hidden="1" customWidth="1"/>
    <col min="80" max="80" width="14.42578125" hidden="1" customWidth="1"/>
    <col min="81" max="81" width="26.42578125" hidden="1" customWidth="1"/>
    <col min="82" max="82" width="14.42578125" hidden="1" customWidth="1"/>
    <col min="83" max="83" width="40.28515625" hidden="1" customWidth="1"/>
    <col min="84" max="87" width="14.42578125" hidden="1" customWidth="1"/>
    <col min="88" max="88" width="47.28515625" hidden="1" customWidth="1"/>
    <col min="89" max="98" width="14.42578125" hidden="1" customWidth="1"/>
    <col min="99" max="99" width="77.85546875" hidden="1" customWidth="1"/>
    <col min="100" max="100" width="17.140625" hidden="1" customWidth="1"/>
    <col min="101" max="103" width="14.42578125" hidden="1" customWidth="1"/>
    <col min="104" max="104" width="63" hidden="1" customWidth="1"/>
    <col min="105" max="110" width="14.42578125" hidden="1" customWidth="1"/>
    <col min="111" max="111" width="33.42578125" style="276" hidden="1" customWidth="1"/>
    <col min="112" max="112" width="14.42578125" hidden="1" customWidth="1"/>
    <col min="113" max="113" width="26.42578125" hidden="1" customWidth="1"/>
    <col min="114" max="114" width="19.140625" hidden="1" customWidth="1"/>
    <col min="115" max="115" width="67.42578125" hidden="1" customWidth="1"/>
    <col min="116" max="119" width="14.42578125" hidden="1" customWidth="1"/>
    <col min="120" max="120" width="34.42578125" hidden="1" customWidth="1"/>
    <col min="121" max="121" width="0" hidden="1" customWidth="1"/>
    <col min="122" max="122" width="40.140625" hidden="1" customWidth="1"/>
    <col min="123" max="123" width="0" hidden="1" customWidth="1"/>
    <col min="124" max="124" width="39.140625" hidden="1" customWidth="1"/>
    <col min="125" max="126" width="0" hidden="1" customWidth="1"/>
    <col min="127" max="127" width="37.85546875" hidden="1" customWidth="1"/>
    <col min="128" max="128" width="0" hidden="1" customWidth="1"/>
    <col min="129" max="129" width="34.7109375" hidden="1" customWidth="1"/>
    <col min="130" max="130" width="0" hidden="1" customWidth="1"/>
    <col min="131" max="131" width="63" hidden="1" customWidth="1"/>
    <col min="132" max="135" width="0" hidden="1" customWidth="1"/>
    <col min="136" max="136" width="30.7109375" hidden="1" customWidth="1"/>
    <col min="137" max="137" width="14.42578125" style="276"/>
    <col min="138" max="138" width="34.85546875" style="276" customWidth="1"/>
    <col min="139" max="139" width="14.42578125" style="276"/>
    <col min="140" max="140" width="19.28515625" style="276" customWidth="1"/>
    <col min="141" max="141" width="14.42578125" style="276"/>
    <col min="142" max="142" width="17.140625" customWidth="1"/>
    <col min="143" max="143" width="26" customWidth="1"/>
    <col min="145" max="145" width="22.5703125" customWidth="1"/>
    <col min="147" max="147" width="27.42578125" customWidth="1"/>
    <col min="148" max="148" width="23.140625" customWidth="1"/>
    <col min="149" max="149" width="17.85546875" customWidth="1"/>
    <col min="150" max="150" width="21" customWidth="1"/>
    <col min="151" max="151" width="20" customWidth="1"/>
    <col min="152" max="152" width="19.5703125" customWidth="1"/>
  </cols>
  <sheetData>
    <row r="1" spans="1:152" ht="15.75">
      <c r="A1" s="504"/>
      <c r="B1" s="505"/>
      <c r="C1" s="795"/>
      <c r="D1" s="796" t="s">
        <v>63</v>
      </c>
      <c r="E1" s="797"/>
      <c r="F1" s="797"/>
      <c r="G1" s="797"/>
      <c r="H1" s="797"/>
      <c r="I1" s="797"/>
      <c r="J1" s="797"/>
      <c r="K1" s="797"/>
      <c r="L1" s="797"/>
      <c r="M1" s="797"/>
      <c r="N1" s="798"/>
      <c r="O1" s="799" t="s">
        <v>64</v>
      </c>
      <c r="P1" s="800"/>
      <c r="Q1" s="1"/>
      <c r="R1" s="2"/>
      <c r="S1" s="2"/>
      <c r="T1" s="3"/>
      <c r="U1" s="1"/>
      <c r="V1" s="4"/>
      <c r="W1" s="4"/>
      <c r="X1" s="4"/>
      <c r="Y1" s="4"/>
      <c r="Z1" s="4"/>
      <c r="AA1" s="4"/>
      <c r="AB1" s="4"/>
      <c r="AC1" s="4"/>
      <c r="AD1" s="4"/>
      <c r="AE1" s="4"/>
      <c r="AF1" s="4"/>
      <c r="AG1" s="4"/>
      <c r="AH1" s="4"/>
      <c r="AI1" s="4"/>
      <c r="AJ1" s="4"/>
      <c r="AK1" s="4"/>
      <c r="AL1" s="4"/>
      <c r="AM1" s="4"/>
      <c r="EG1"/>
      <c r="EH1"/>
      <c r="EI1"/>
      <c r="EJ1"/>
      <c r="EK1"/>
    </row>
    <row r="2" spans="1:152" ht="15.75">
      <c r="A2" s="5"/>
      <c r="B2" s="6"/>
      <c r="C2" s="7"/>
      <c r="D2" s="8"/>
      <c r="E2" s="9"/>
      <c r="F2" s="9"/>
      <c r="G2" s="9"/>
      <c r="H2" s="9"/>
      <c r="I2" s="9"/>
      <c r="J2" s="9"/>
      <c r="K2" s="9"/>
      <c r="L2" s="9"/>
      <c r="M2" s="9"/>
      <c r="N2" s="10"/>
      <c r="O2" s="801" t="s">
        <v>65</v>
      </c>
      <c r="P2" s="800"/>
      <c r="Q2" s="11"/>
      <c r="R2" s="2"/>
      <c r="S2" s="2"/>
      <c r="T2" s="12"/>
      <c r="U2" s="11"/>
      <c r="V2" s="4"/>
      <c r="W2" s="4"/>
      <c r="X2" s="4"/>
      <c r="Y2" s="4"/>
      <c r="Z2" s="4"/>
      <c r="AA2" s="4"/>
      <c r="AB2" s="4"/>
      <c r="AC2" s="4"/>
      <c r="AD2" s="4"/>
      <c r="AE2" s="4"/>
      <c r="AF2" s="4"/>
      <c r="AG2" s="4"/>
      <c r="AH2" s="4"/>
      <c r="AI2" s="4"/>
      <c r="AJ2" s="4"/>
      <c r="AK2" s="4"/>
      <c r="AL2" s="4"/>
      <c r="AM2" s="4"/>
      <c r="EG2"/>
      <c r="EH2"/>
      <c r="EI2"/>
      <c r="EJ2"/>
      <c r="EK2"/>
    </row>
    <row r="3" spans="1:152" ht="15.75">
      <c r="A3" s="5"/>
      <c r="B3" s="6"/>
      <c r="C3" s="7"/>
      <c r="D3" s="8"/>
      <c r="E3" s="9"/>
      <c r="F3" s="9"/>
      <c r="G3" s="9"/>
      <c r="H3" s="9"/>
      <c r="I3" s="9"/>
      <c r="J3" s="9"/>
      <c r="K3" s="9"/>
      <c r="L3" s="9"/>
      <c r="M3" s="9"/>
      <c r="N3" s="10"/>
      <c r="O3" s="801" t="s">
        <v>66</v>
      </c>
      <c r="P3" s="800"/>
      <c r="Q3" s="11"/>
      <c r="R3" s="13"/>
      <c r="S3" s="13"/>
      <c r="T3" s="12"/>
      <c r="U3" s="11"/>
      <c r="V3" s="4"/>
      <c r="W3" s="4"/>
      <c r="X3" s="4"/>
      <c r="Y3" s="4"/>
      <c r="Z3" s="4"/>
      <c r="AA3" s="4"/>
      <c r="AB3" s="4"/>
      <c r="AC3" s="4"/>
      <c r="AD3" s="4"/>
      <c r="AE3" s="4"/>
      <c r="AF3" s="4"/>
      <c r="AG3" s="4"/>
      <c r="AH3" s="4"/>
      <c r="AI3" s="4"/>
      <c r="AJ3" s="4"/>
      <c r="AK3" s="4"/>
      <c r="AL3" s="4"/>
      <c r="AM3" s="4"/>
      <c r="EG3"/>
      <c r="EH3"/>
      <c r="EI3"/>
      <c r="EJ3"/>
      <c r="EK3"/>
    </row>
    <row r="4" spans="1:152" ht="15.75">
      <c r="A4" s="506"/>
      <c r="B4" s="501"/>
      <c r="C4" s="14"/>
      <c r="D4" s="802"/>
      <c r="E4" s="803"/>
      <c r="F4" s="803"/>
      <c r="G4" s="803"/>
      <c r="H4" s="803"/>
      <c r="I4" s="803"/>
      <c r="J4" s="803"/>
      <c r="K4" s="803"/>
      <c r="L4" s="803"/>
      <c r="M4" s="803"/>
      <c r="N4" s="15"/>
      <c r="O4" s="801" t="s">
        <v>67</v>
      </c>
      <c r="P4" s="800"/>
      <c r="Q4" s="11"/>
      <c r="R4" s="13"/>
      <c r="S4" s="16">
        <f ca="1">TODAY()</f>
        <v>44992</v>
      </c>
      <c r="T4" s="12"/>
      <c r="U4" s="11"/>
      <c r="V4" s="4"/>
      <c r="W4" s="4"/>
      <c r="X4" s="4"/>
      <c r="Y4" s="4"/>
      <c r="Z4" s="4"/>
      <c r="AA4" s="4"/>
      <c r="AB4" s="4"/>
      <c r="AC4" s="4"/>
      <c r="AD4" s="4"/>
      <c r="AE4" s="4"/>
      <c r="AF4" s="4"/>
      <c r="AG4" s="4"/>
      <c r="AH4" s="4"/>
      <c r="AI4" s="4"/>
      <c r="AJ4" s="4"/>
      <c r="AK4" s="4"/>
      <c r="AL4" s="4"/>
      <c r="AM4" s="4"/>
      <c r="BE4" s="639" t="s">
        <v>68</v>
      </c>
      <c r="BF4" s="639"/>
      <c r="BG4" s="639"/>
      <c r="BH4" s="639"/>
      <c r="BI4" s="639"/>
      <c r="BJ4" s="639" t="s">
        <v>68</v>
      </c>
      <c r="BK4" s="639"/>
      <c r="BL4" s="639"/>
      <c r="BM4" s="639"/>
      <c r="BN4" s="639"/>
      <c r="BO4" s="640" t="s">
        <v>69</v>
      </c>
      <c r="BP4" s="640"/>
      <c r="BQ4" s="640"/>
      <c r="BR4" s="640"/>
      <c r="BS4" s="640"/>
      <c r="BT4" s="640"/>
      <c r="BU4" s="639" t="s">
        <v>68</v>
      </c>
      <c r="BV4" s="639"/>
      <c r="BW4" s="639"/>
      <c r="BX4" s="639"/>
      <c r="BY4" s="639"/>
      <c r="BZ4" s="639" t="s">
        <v>68</v>
      </c>
      <c r="CA4" s="639"/>
      <c r="CB4" s="639"/>
      <c r="CC4" s="639"/>
      <c r="CD4" s="639"/>
      <c r="CE4" s="640" t="s">
        <v>69</v>
      </c>
      <c r="CF4" s="640"/>
      <c r="CG4" s="640"/>
      <c r="CH4" s="640"/>
      <c r="CI4" s="640"/>
      <c r="CJ4" s="640"/>
      <c r="CK4" s="639" t="s">
        <v>68</v>
      </c>
      <c r="CL4" s="639"/>
      <c r="CM4" s="639"/>
      <c r="CN4" s="639"/>
      <c r="CO4" s="639"/>
      <c r="CP4" s="656" t="s">
        <v>68</v>
      </c>
      <c r="CQ4" s="656"/>
      <c r="CR4" s="656"/>
      <c r="CS4" s="656"/>
      <c r="CT4" s="656"/>
      <c r="CU4" s="640" t="s">
        <v>69</v>
      </c>
      <c r="CV4" s="640"/>
      <c r="CW4" s="640"/>
      <c r="CX4" s="640"/>
      <c r="CY4" s="640"/>
      <c r="CZ4" s="640"/>
      <c r="DA4" s="639" t="s">
        <v>68</v>
      </c>
      <c r="DB4" s="639"/>
      <c r="DC4" s="639"/>
      <c r="DD4" s="639"/>
      <c r="DE4" s="639"/>
      <c r="DF4" s="639" t="s">
        <v>68</v>
      </c>
      <c r="DG4" s="639"/>
      <c r="DH4" s="639"/>
      <c r="DI4" s="639"/>
      <c r="DJ4" s="639"/>
      <c r="DK4" s="642" t="s">
        <v>69</v>
      </c>
      <c r="DL4" s="642"/>
      <c r="DM4" s="642"/>
      <c r="DN4" s="642"/>
      <c r="DO4" s="642"/>
      <c r="DP4" s="642"/>
      <c r="DQ4" s="639" t="s">
        <v>68</v>
      </c>
      <c r="DR4" s="639"/>
      <c r="DS4" s="639"/>
      <c r="DT4" s="639"/>
      <c r="DU4" s="639"/>
      <c r="DV4" s="639" t="s">
        <v>68</v>
      </c>
      <c r="DW4" s="639"/>
      <c r="DX4" s="639"/>
      <c r="DY4" s="639"/>
      <c r="DZ4" s="639"/>
      <c r="EA4" s="642" t="s">
        <v>69</v>
      </c>
      <c r="EB4" s="642"/>
      <c r="EC4" s="642"/>
      <c r="ED4" s="642"/>
      <c r="EE4" s="642"/>
      <c r="EF4" s="642"/>
      <c r="EG4" s="639" t="s">
        <v>68</v>
      </c>
      <c r="EH4" s="639"/>
      <c r="EI4" s="639"/>
      <c r="EJ4" s="639"/>
      <c r="EK4" s="639"/>
      <c r="EL4" s="639" t="s">
        <v>68</v>
      </c>
      <c r="EM4" s="639"/>
      <c r="EN4" s="639"/>
      <c r="EO4" s="639"/>
      <c r="EP4" s="639"/>
      <c r="EQ4" s="640" t="s">
        <v>69</v>
      </c>
      <c r="ER4" s="640"/>
      <c r="ES4" s="640"/>
      <c r="ET4" s="640"/>
      <c r="EU4" s="640"/>
      <c r="EV4" s="640"/>
    </row>
    <row r="5" spans="1:152" ht="15">
      <c r="A5" s="506"/>
      <c r="B5" s="501"/>
      <c r="C5" s="501"/>
      <c r="D5" s="311"/>
      <c r="E5" s="501"/>
      <c r="F5" s="501"/>
      <c r="G5" s="501"/>
      <c r="H5" s="501"/>
      <c r="I5" s="501"/>
      <c r="J5" s="501"/>
      <c r="K5" s="501"/>
      <c r="L5" s="501"/>
      <c r="M5" s="501"/>
      <c r="N5" s="501"/>
      <c r="O5" s="804"/>
      <c r="P5" s="805"/>
      <c r="Q5" s="17"/>
      <c r="R5" s="806"/>
      <c r="S5" s="800"/>
      <c r="T5" s="18"/>
      <c r="U5" s="4"/>
      <c r="V5" s="4"/>
      <c r="W5" s="4"/>
      <c r="X5" s="4"/>
      <c r="Y5" s="4"/>
      <c r="Z5" s="4"/>
      <c r="AA5" s="984" t="s">
        <v>445</v>
      </c>
      <c r="AB5" s="926"/>
      <c r="AC5" s="926"/>
      <c r="AD5" s="926"/>
      <c r="AE5" s="926"/>
      <c r="AF5" s="926"/>
      <c r="AG5" s="926"/>
      <c r="AH5" s="926"/>
      <c r="AI5" s="926"/>
      <c r="AJ5" s="926"/>
      <c r="AK5" s="926"/>
      <c r="AL5" s="926"/>
      <c r="AM5" s="926"/>
      <c r="AN5" s="926"/>
      <c r="AO5" s="926"/>
      <c r="AP5" s="926"/>
      <c r="AQ5" s="926"/>
      <c r="AR5" s="926"/>
      <c r="AS5" s="926"/>
      <c r="AT5" s="926"/>
      <c r="AU5" s="926"/>
      <c r="AV5" s="926"/>
      <c r="AW5" s="926"/>
      <c r="AX5" s="926"/>
      <c r="AY5" s="800"/>
      <c r="AZ5" s="4"/>
      <c r="BA5" s="4"/>
      <c r="BB5" s="4"/>
      <c r="BC5" s="4"/>
      <c r="BD5" s="4"/>
      <c r="BZ5" s="276"/>
      <c r="CA5" s="282"/>
      <c r="CC5" s="282"/>
      <c r="CD5" s="282"/>
      <c r="CP5" s="276"/>
      <c r="CQ5" s="276"/>
      <c r="CR5" s="276"/>
      <c r="CS5" s="276"/>
      <c r="CT5" s="276"/>
      <c r="DK5" s="310"/>
      <c r="DL5" s="310"/>
      <c r="DM5" s="310"/>
      <c r="DN5" s="310"/>
      <c r="DO5" s="310"/>
      <c r="DP5" s="310"/>
      <c r="EA5" s="310"/>
      <c r="EB5" s="310"/>
      <c r="EC5" s="310"/>
      <c r="ED5" s="310"/>
      <c r="EE5" s="310"/>
      <c r="EF5" s="310"/>
      <c r="EG5"/>
      <c r="EH5"/>
      <c r="EI5"/>
      <c r="EJ5"/>
      <c r="EK5"/>
      <c r="EL5" s="276"/>
      <c r="EM5" s="282"/>
      <c r="EO5" s="314"/>
      <c r="EP5" s="282"/>
    </row>
    <row r="6" spans="1:152" ht="25.5">
      <c r="A6" s="19" t="s">
        <v>70</v>
      </c>
      <c r="B6" s="807" t="s">
        <v>71</v>
      </c>
      <c r="C6" s="808"/>
      <c r="D6" s="808"/>
      <c r="E6" s="808"/>
      <c r="F6" s="808"/>
      <c r="G6" s="808"/>
      <c r="H6" s="808"/>
      <c r="I6" s="808"/>
      <c r="J6" s="808"/>
      <c r="K6" s="808"/>
      <c r="L6" s="808"/>
      <c r="M6" s="809"/>
      <c r="N6" s="810" t="s">
        <v>72</v>
      </c>
      <c r="O6" s="800"/>
      <c r="P6" s="20" t="s">
        <v>73</v>
      </c>
      <c r="Q6" s="21"/>
      <c r="R6" s="811" t="s">
        <v>74</v>
      </c>
      <c r="S6" s="800"/>
      <c r="T6" s="22" t="s">
        <v>75</v>
      </c>
      <c r="U6" s="985" t="s">
        <v>76</v>
      </c>
      <c r="V6" s="926"/>
      <c r="W6" s="926"/>
      <c r="X6" s="926"/>
      <c r="Y6" s="926"/>
      <c r="Z6" s="800"/>
      <c r="AA6" s="657" t="s">
        <v>446</v>
      </c>
      <c r="AB6" s="813"/>
      <c r="AC6" s="813"/>
      <c r="AD6" s="813"/>
      <c r="AE6" s="814"/>
      <c r="AF6" s="657" t="s">
        <v>447</v>
      </c>
      <c r="AG6" s="813"/>
      <c r="AH6" s="813"/>
      <c r="AI6" s="813"/>
      <c r="AJ6" s="814"/>
      <c r="AK6" s="659" t="s">
        <v>448</v>
      </c>
      <c r="AL6" s="813"/>
      <c r="AM6" s="813"/>
      <c r="AN6" s="813"/>
      <c r="AO6" s="814"/>
      <c r="AP6" s="657" t="s">
        <v>449</v>
      </c>
      <c r="AQ6" s="813"/>
      <c r="AR6" s="813"/>
      <c r="AS6" s="813"/>
      <c r="AT6" s="814"/>
      <c r="AU6" s="657" t="s">
        <v>450</v>
      </c>
      <c r="AV6" s="813"/>
      <c r="AW6" s="813"/>
      <c r="AX6" s="813"/>
      <c r="AY6" s="814"/>
      <c r="AZ6" s="659" t="s">
        <v>451</v>
      </c>
      <c r="BA6" s="813"/>
      <c r="BB6" s="813"/>
      <c r="BC6" s="813"/>
      <c r="BD6" s="814"/>
      <c r="BE6" s="657" t="s">
        <v>77</v>
      </c>
      <c r="BF6" s="813"/>
      <c r="BG6" s="813"/>
      <c r="BH6" s="813"/>
      <c r="BI6" s="814"/>
      <c r="BJ6" s="657" t="s">
        <v>78</v>
      </c>
      <c r="BK6" s="813"/>
      <c r="BL6" s="813"/>
      <c r="BM6" s="813"/>
      <c r="BN6" s="814"/>
      <c r="BO6" s="659" t="s">
        <v>79</v>
      </c>
      <c r="BP6" s="641"/>
      <c r="BQ6" s="813"/>
      <c r="BR6" s="813"/>
      <c r="BS6" s="813"/>
      <c r="BT6" s="814"/>
      <c r="BU6" s="657" t="s">
        <v>80</v>
      </c>
      <c r="BV6" s="813"/>
      <c r="BW6" s="813"/>
      <c r="BX6" s="813"/>
      <c r="BY6" s="814"/>
      <c r="BZ6" s="657" t="s">
        <v>81</v>
      </c>
      <c r="CA6" s="813"/>
      <c r="CB6" s="813"/>
      <c r="CC6" s="813"/>
      <c r="CD6" s="814"/>
      <c r="CE6" s="659" t="s">
        <v>82</v>
      </c>
      <c r="CF6" s="641"/>
      <c r="CG6" s="813"/>
      <c r="CH6" s="813"/>
      <c r="CI6" s="813"/>
      <c r="CJ6" s="814"/>
      <c r="CK6" s="657" t="s">
        <v>83</v>
      </c>
      <c r="CL6" s="813"/>
      <c r="CM6" s="813"/>
      <c r="CN6" s="813"/>
      <c r="CO6" s="814"/>
      <c r="CP6" s="657" t="s">
        <v>84</v>
      </c>
      <c r="CQ6" s="647"/>
      <c r="CR6" s="647"/>
      <c r="CS6" s="647"/>
      <c r="CT6" s="658"/>
      <c r="CU6" s="659" t="s">
        <v>85</v>
      </c>
      <c r="CV6" s="641"/>
      <c r="CW6" s="813"/>
      <c r="CX6" s="813"/>
      <c r="CY6" s="813"/>
      <c r="CZ6" s="814"/>
      <c r="DA6" s="657" t="s">
        <v>86</v>
      </c>
      <c r="DB6" s="813"/>
      <c r="DC6" s="813"/>
      <c r="DD6" s="813"/>
      <c r="DE6" s="814"/>
      <c r="DF6" s="657" t="s">
        <v>87</v>
      </c>
      <c r="DG6" s="813"/>
      <c r="DH6" s="813"/>
      <c r="DI6" s="813"/>
      <c r="DJ6" s="814"/>
      <c r="DK6" s="659" t="s">
        <v>88</v>
      </c>
      <c r="DL6" s="641"/>
      <c r="DM6" s="643"/>
      <c r="DN6" s="643"/>
      <c r="DO6" s="643"/>
      <c r="DP6" s="815"/>
      <c r="DQ6" s="657" t="s">
        <v>89</v>
      </c>
      <c r="DR6" s="813"/>
      <c r="DS6" s="813"/>
      <c r="DT6" s="813"/>
      <c r="DU6" s="814"/>
      <c r="DV6" s="657" t="s">
        <v>90</v>
      </c>
      <c r="DW6" s="813"/>
      <c r="DX6" s="813"/>
      <c r="DY6" s="813"/>
      <c r="DZ6" s="814"/>
      <c r="EA6" s="659" t="s">
        <v>91</v>
      </c>
      <c r="EB6" s="641"/>
      <c r="EC6" s="643"/>
      <c r="ED6" s="643"/>
      <c r="EE6" s="643"/>
      <c r="EF6" s="815"/>
      <c r="EG6" s="657" t="s">
        <v>92</v>
      </c>
      <c r="EH6" s="813"/>
      <c r="EI6" s="813"/>
      <c r="EJ6" s="813"/>
      <c r="EK6" s="814"/>
      <c r="EL6" s="657" t="s">
        <v>93</v>
      </c>
      <c r="EM6" s="813"/>
      <c r="EN6" s="813"/>
      <c r="EO6" s="813"/>
      <c r="EP6" s="814"/>
      <c r="EQ6" s="659" t="s">
        <v>91</v>
      </c>
      <c r="ER6" s="641"/>
      <c r="ES6" s="813"/>
      <c r="ET6" s="813"/>
      <c r="EU6" s="813"/>
      <c r="EV6" s="814"/>
    </row>
    <row r="7" spans="1:152" ht="33.75">
      <c r="A7" s="24" t="s">
        <v>94</v>
      </c>
      <c r="B7" s="24" t="s">
        <v>95</v>
      </c>
      <c r="C7" s="25" t="s">
        <v>96</v>
      </c>
      <c r="D7" s="24" t="s">
        <v>97</v>
      </c>
      <c r="E7" s="24" t="s">
        <v>98</v>
      </c>
      <c r="F7" s="24" t="s">
        <v>99</v>
      </c>
      <c r="G7" s="24" t="s">
        <v>100</v>
      </c>
      <c r="H7" s="816" t="s">
        <v>101</v>
      </c>
      <c r="I7" s="800"/>
      <c r="J7" s="24" t="s">
        <v>102</v>
      </c>
      <c r="K7" s="24" t="s">
        <v>103</v>
      </c>
      <c r="L7" s="816" t="s">
        <v>104</v>
      </c>
      <c r="M7" s="800"/>
      <c r="N7" s="24" t="s">
        <v>105</v>
      </c>
      <c r="O7" s="24" t="s">
        <v>106</v>
      </c>
      <c r="P7" s="20"/>
      <c r="Q7" s="21"/>
      <c r="R7" s="26" t="s">
        <v>107</v>
      </c>
      <c r="S7" s="26" t="s">
        <v>108</v>
      </c>
      <c r="T7" s="27"/>
      <c r="U7" s="28" t="s">
        <v>109</v>
      </c>
      <c r="V7" s="986" t="s">
        <v>452</v>
      </c>
      <c r="W7" s="800"/>
      <c r="X7" s="29" t="s">
        <v>109</v>
      </c>
      <c r="Y7" s="29" t="s">
        <v>120</v>
      </c>
      <c r="Z7" s="29" t="s">
        <v>453</v>
      </c>
      <c r="AA7" s="325"/>
      <c r="AB7" s="245"/>
      <c r="AC7" s="245"/>
      <c r="AD7" s="245"/>
      <c r="AE7" s="31"/>
      <c r="AF7" s="325"/>
      <c r="AG7" s="245"/>
      <c r="AH7" s="245"/>
      <c r="AI7" s="245"/>
      <c r="AJ7" s="31"/>
      <c r="AK7" s="325"/>
      <c r="AL7" s="245"/>
      <c r="AM7" s="245"/>
      <c r="AN7" s="245"/>
      <c r="AO7" s="31"/>
      <c r="AP7" s="325"/>
      <c r="AQ7" s="245"/>
      <c r="AR7" s="245"/>
      <c r="AS7" s="245"/>
      <c r="AT7" s="31"/>
      <c r="AU7" s="325"/>
      <c r="AV7" s="245"/>
      <c r="AW7" s="245"/>
      <c r="AX7" s="245"/>
      <c r="AY7" s="31"/>
      <c r="AZ7" s="325"/>
      <c r="BA7" s="245"/>
      <c r="BB7" s="245"/>
      <c r="BC7" s="245"/>
      <c r="BD7" s="31"/>
      <c r="BE7" s="325"/>
      <c r="BF7" s="245"/>
      <c r="BG7" s="245"/>
      <c r="BH7" s="245"/>
      <c r="BI7" s="31"/>
      <c r="BJ7" s="817"/>
      <c r="BK7" s="818"/>
      <c r="BL7" s="245"/>
      <c r="BM7" s="818"/>
      <c r="BN7" s="283"/>
      <c r="BO7" s="325"/>
      <c r="BP7" s="245"/>
      <c r="BQ7" s="245"/>
      <c r="BR7" s="245"/>
      <c r="BS7" s="245"/>
      <c r="BT7" s="31"/>
      <c r="BU7" s="325"/>
      <c r="BV7" s="245"/>
      <c r="BW7" s="245"/>
      <c r="BX7" s="245"/>
      <c r="BY7" s="31"/>
      <c r="BZ7" s="817"/>
      <c r="CA7" s="818"/>
      <c r="CB7" s="245"/>
      <c r="CC7" s="818"/>
      <c r="CD7" s="283"/>
      <c r="CE7" s="325"/>
      <c r="CF7" s="245"/>
      <c r="CG7" s="245"/>
      <c r="CH7" s="245"/>
      <c r="CI7" s="245"/>
      <c r="CJ7" s="31"/>
      <c r="CK7" s="325"/>
      <c r="CL7" s="245"/>
      <c r="CM7" s="245"/>
      <c r="CN7" s="245"/>
      <c r="CO7" s="31"/>
      <c r="CP7" s="321"/>
      <c r="CQ7" s="322"/>
      <c r="CR7" s="322"/>
      <c r="CS7" s="322"/>
      <c r="CT7" s="323"/>
      <c r="CU7" s="325"/>
      <c r="CV7" s="245"/>
      <c r="CW7" s="245"/>
      <c r="CX7" s="245"/>
      <c r="CY7" s="245"/>
      <c r="CZ7" s="31"/>
      <c r="DA7" s="148"/>
      <c r="DB7" s="319"/>
      <c r="DC7" s="319"/>
      <c r="DD7" s="319"/>
      <c r="DE7" s="153"/>
      <c r="DF7" s="325"/>
      <c r="DG7" s="350"/>
      <c r="DH7" s="245"/>
      <c r="DI7" s="245"/>
      <c r="DJ7" s="31"/>
      <c r="DK7" s="820"/>
      <c r="DL7" s="311"/>
      <c r="DM7" s="311"/>
      <c r="DN7" s="311"/>
      <c r="DO7" s="311"/>
      <c r="DP7" s="312"/>
      <c r="DQ7" s="148"/>
      <c r="DR7" s="319"/>
      <c r="DS7" s="319"/>
      <c r="DT7" s="319"/>
      <c r="DU7" s="153"/>
      <c r="DV7" s="325"/>
      <c r="DW7" s="245"/>
      <c r="DX7" s="245"/>
      <c r="DY7" s="245"/>
      <c r="DZ7" s="31"/>
      <c r="EA7" s="820"/>
      <c r="EB7" s="311"/>
      <c r="EC7" s="311"/>
      <c r="ED7" s="311"/>
      <c r="EE7" s="311"/>
      <c r="EF7" s="312"/>
      <c r="EG7" s="325"/>
      <c r="EH7" s="245"/>
      <c r="EI7" s="245"/>
      <c r="EJ7" s="245"/>
      <c r="EK7" s="31"/>
      <c r="EL7" s="817"/>
      <c r="EM7" s="818"/>
      <c r="EN7" s="245"/>
      <c r="EO7" s="819"/>
      <c r="EP7" s="283"/>
      <c r="EQ7" s="325"/>
      <c r="ER7" s="245"/>
      <c r="ES7" s="245"/>
      <c r="ET7" s="245"/>
      <c r="EU7" s="245"/>
      <c r="EV7" s="31"/>
    </row>
    <row r="8" spans="1:152" ht="45">
      <c r="A8" s="30"/>
      <c r="B8" s="30"/>
      <c r="C8" s="33"/>
      <c r="D8" s="34"/>
      <c r="E8" s="30"/>
      <c r="F8" s="30"/>
      <c r="G8" s="30"/>
      <c r="H8" s="20" t="s">
        <v>110</v>
      </c>
      <c r="I8" s="20" t="s">
        <v>111</v>
      </c>
      <c r="J8" s="30"/>
      <c r="K8" s="30"/>
      <c r="L8" s="30" t="s">
        <v>22</v>
      </c>
      <c r="M8" s="30" t="s">
        <v>112</v>
      </c>
      <c r="N8" s="30"/>
      <c r="O8" s="30"/>
      <c r="P8" s="20"/>
      <c r="Q8" s="21"/>
      <c r="R8" s="37"/>
      <c r="S8" s="37"/>
      <c r="T8" s="27"/>
      <c r="U8" s="38"/>
      <c r="V8" s="39" t="s">
        <v>105</v>
      </c>
      <c r="W8" s="39" t="s">
        <v>106</v>
      </c>
      <c r="X8" s="29"/>
      <c r="Y8" s="29"/>
      <c r="Z8" s="29"/>
      <c r="AA8" s="40" t="s">
        <v>113</v>
      </c>
      <c r="AB8" s="40" t="s">
        <v>114</v>
      </c>
      <c r="AC8" s="40" t="s">
        <v>115</v>
      </c>
      <c r="AD8" s="40" t="s">
        <v>116</v>
      </c>
      <c r="AE8" s="40" t="s">
        <v>105</v>
      </c>
      <c r="AF8" s="40" t="s">
        <v>113</v>
      </c>
      <c r="AG8" s="40" t="s">
        <v>114</v>
      </c>
      <c r="AH8" s="40" t="s">
        <v>115</v>
      </c>
      <c r="AI8" s="40" t="s">
        <v>116</v>
      </c>
      <c r="AJ8" s="40" t="s">
        <v>105</v>
      </c>
      <c r="AK8" s="41" t="s">
        <v>117</v>
      </c>
      <c r="AL8" s="42" t="s">
        <v>105</v>
      </c>
      <c r="AM8" s="42" t="s">
        <v>119</v>
      </c>
      <c r="AN8" s="41" t="s">
        <v>120</v>
      </c>
      <c r="AO8" s="41" t="s">
        <v>121</v>
      </c>
      <c r="AP8" s="40" t="s">
        <v>113</v>
      </c>
      <c r="AQ8" s="40" t="s">
        <v>114</v>
      </c>
      <c r="AR8" s="40" t="s">
        <v>115</v>
      </c>
      <c r="AS8" s="40" t="s">
        <v>116</v>
      </c>
      <c r="AT8" s="40" t="s">
        <v>105</v>
      </c>
      <c r="AU8" s="40" t="s">
        <v>113</v>
      </c>
      <c r="AV8" s="40" t="s">
        <v>114</v>
      </c>
      <c r="AW8" s="40" t="s">
        <v>115</v>
      </c>
      <c r="AX8" s="40" t="s">
        <v>116</v>
      </c>
      <c r="AY8" s="40" t="s">
        <v>105</v>
      </c>
      <c r="AZ8" s="41" t="s">
        <v>117</v>
      </c>
      <c r="BA8" s="42" t="s">
        <v>105</v>
      </c>
      <c r="BB8" s="42" t="s">
        <v>119</v>
      </c>
      <c r="BC8" s="41" t="s">
        <v>120</v>
      </c>
      <c r="BD8" s="41" t="s">
        <v>121</v>
      </c>
      <c r="BE8" s="40" t="s">
        <v>113</v>
      </c>
      <c r="BF8" s="40" t="s">
        <v>114</v>
      </c>
      <c r="BG8" s="40" t="s">
        <v>115</v>
      </c>
      <c r="BH8" s="40" t="s">
        <v>116</v>
      </c>
      <c r="BI8" s="40" t="s">
        <v>105</v>
      </c>
      <c r="BJ8" s="40" t="s">
        <v>113</v>
      </c>
      <c r="BK8" s="40" t="s">
        <v>114</v>
      </c>
      <c r="BL8" s="40" t="s">
        <v>115</v>
      </c>
      <c r="BM8" s="40" t="s">
        <v>116</v>
      </c>
      <c r="BN8" s="40" t="s">
        <v>105</v>
      </c>
      <c r="BO8" s="41" t="s">
        <v>117</v>
      </c>
      <c r="BP8" s="41" t="s">
        <v>118</v>
      </c>
      <c r="BQ8" s="42" t="s">
        <v>105</v>
      </c>
      <c r="BR8" s="42" t="s">
        <v>119</v>
      </c>
      <c r="BS8" s="41" t="s">
        <v>120</v>
      </c>
      <c r="BT8" s="41" t="s">
        <v>121</v>
      </c>
      <c r="BU8" s="40" t="s">
        <v>113</v>
      </c>
      <c r="BV8" s="40" t="s">
        <v>114</v>
      </c>
      <c r="BW8" s="40" t="s">
        <v>115</v>
      </c>
      <c r="BX8" s="40" t="s">
        <v>116</v>
      </c>
      <c r="BY8" s="40" t="s">
        <v>105</v>
      </c>
      <c r="BZ8" s="40" t="s">
        <v>113</v>
      </c>
      <c r="CA8" s="40" t="s">
        <v>114</v>
      </c>
      <c r="CB8" s="40" t="s">
        <v>115</v>
      </c>
      <c r="CC8" s="40" t="s">
        <v>116</v>
      </c>
      <c r="CD8" s="40" t="s">
        <v>105</v>
      </c>
      <c r="CE8" s="41" t="s">
        <v>117</v>
      </c>
      <c r="CF8" s="41" t="s">
        <v>118</v>
      </c>
      <c r="CG8" s="42" t="s">
        <v>105</v>
      </c>
      <c r="CH8" s="42" t="s">
        <v>119</v>
      </c>
      <c r="CI8" s="41" t="s">
        <v>120</v>
      </c>
      <c r="CJ8" s="41" t="s">
        <v>121</v>
      </c>
      <c r="CK8" s="40" t="s">
        <v>113</v>
      </c>
      <c r="CL8" s="40" t="s">
        <v>114</v>
      </c>
      <c r="CM8" s="40" t="s">
        <v>115</v>
      </c>
      <c r="CN8" s="40" t="s">
        <v>116</v>
      </c>
      <c r="CO8" s="40" t="s">
        <v>105</v>
      </c>
      <c r="CP8" s="821" t="s">
        <v>113</v>
      </c>
      <c r="CQ8" s="821" t="s">
        <v>114</v>
      </c>
      <c r="CR8" s="821" t="s">
        <v>115</v>
      </c>
      <c r="CS8" s="821" t="s">
        <v>116</v>
      </c>
      <c r="CT8" s="821" t="s">
        <v>105</v>
      </c>
      <c r="CU8" s="41" t="s">
        <v>117</v>
      </c>
      <c r="CV8" s="41" t="s">
        <v>118</v>
      </c>
      <c r="CW8" s="42" t="s">
        <v>105</v>
      </c>
      <c r="CX8" s="42" t="s">
        <v>119</v>
      </c>
      <c r="CY8" s="41" t="s">
        <v>120</v>
      </c>
      <c r="CZ8" s="318" t="s">
        <v>121</v>
      </c>
      <c r="DA8" s="821" t="s">
        <v>113</v>
      </c>
      <c r="DB8" s="821" t="s">
        <v>114</v>
      </c>
      <c r="DC8" s="821" t="s">
        <v>115</v>
      </c>
      <c r="DD8" s="821" t="s">
        <v>116</v>
      </c>
      <c r="DE8" s="821" t="s">
        <v>105</v>
      </c>
      <c r="DF8" s="40" t="s">
        <v>113</v>
      </c>
      <c r="DG8" s="40" t="s">
        <v>114</v>
      </c>
      <c r="DH8" s="40" t="s">
        <v>115</v>
      </c>
      <c r="DI8" s="40" t="s">
        <v>116</v>
      </c>
      <c r="DJ8" s="40" t="s">
        <v>105</v>
      </c>
      <c r="DK8" s="41" t="s">
        <v>117</v>
      </c>
      <c r="DL8" s="41" t="s">
        <v>118</v>
      </c>
      <c r="DM8" s="42" t="s">
        <v>105</v>
      </c>
      <c r="DN8" s="42" t="s">
        <v>119</v>
      </c>
      <c r="DO8" s="41" t="s">
        <v>120</v>
      </c>
      <c r="DP8" s="41" t="s">
        <v>121</v>
      </c>
      <c r="DQ8" s="821" t="s">
        <v>113</v>
      </c>
      <c r="DR8" s="821" t="s">
        <v>114</v>
      </c>
      <c r="DS8" s="821" t="s">
        <v>115</v>
      </c>
      <c r="DT8" s="821" t="s">
        <v>116</v>
      </c>
      <c r="DU8" s="821" t="s">
        <v>105</v>
      </c>
      <c r="DV8" s="40" t="s">
        <v>113</v>
      </c>
      <c r="DW8" s="40" t="s">
        <v>114</v>
      </c>
      <c r="DX8" s="40" t="s">
        <v>115</v>
      </c>
      <c r="DY8" s="40" t="s">
        <v>116</v>
      </c>
      <c r="DZ8" s="40" t="s">
        <v>105</v>
      </c>
      <c r="EA8" s="41" t="s">
        <v>117</v>
      </c>
      <c r="EB8" s="41" t="s">
        <v>118</v>
      </c>
      <c r="EC8" s="42" t="s">
        <v>105</v>
      </c>
      <c r="ED8" s="42" t="s">
        <v>119</v>
      </c>
      <c r="EE8" s="41" t="s">
        <v>120</v>
      </c>
      <c r="EF8" s="41" t="s">
        <v>121</v>
      </c>
      <c r="EG8" s="40" t="s">
        <v>113</v>
      </c>
      <c r="EH8" s="40" t="s">
        <v>114</v>
      </c>
      <c r="EI8" s="40" t="s">
        <v>115</v>
      </c>
      <c r="EJ8" s="40" t="s">
        <v>116</v>
      </c>
      <c r="EK8" s="40" t="s">
        <v>105</v>
      </c>
      <c r="EL8" s="40" t="s">
        <v>113</v>
      </c>
      <c r="EM8" s="40" t="s">
        <v>114</v>
      </c>
      <c r="EN8" s="40" t="s">
        <v>115</v>
      </c>
      <c r="EO8" s="40" t="s">
        <v>116</v>
      </c>
      <c r="EP8" s="40" t="s">
        <v>105</v>
      </c>
      <c r="EQ8" s="41" t="s">
        <v>117</v>
      </c>
      <c r="ER8" s="41" t="s">
        <v>118</v>
      </c>
      <c r="ES8" s="42" t="s">
        <v>105</v>
      </c>
      <c r="ET8" s="42" t="s">
        <v>119</v>
      </c>
      <c r="EU8" s="41" t="s">
        <v>120</v>
      </c>
      <c r="EV8" s="41" t="s">
        <v>121</v>
      </c>
    </row>
    <row r="9" spans="1:152" s="360" customFormat="1" ht="240">
      <c r="A9" s="48" t="s">
        <v>538</v>
      </c>
      <c r="B9" s="132">
        <v>43585</v>
      </c>
      <c r="C9" s="514">
        <v>4</v>
      </c>
      <c r="D9" s="502" t="s">
        <v>539</v>
      </c>
      <c r="E9" s="122"/>
      <c r="F9" s="369"/>
      <c r="G9" s="502" t="s">
        <v>540</v>
      </c>
      <c r="H9" s="32">
        <v>43705</v>
      </c>
      <c r="I9" s="368">
        <v>43707</v>
      </c>
      <c r="J9" s="502" t="s">
        <v>541</v>
      </c>
      <c r="K9" s="32">
        <v>43738</v>
      </c>
      <c r="L9" s="32" t="s">
        <v>542</v>
      </c>
      <c r="M9" s="32" t="s">
        <v>543</v>
      </c>
      <c r="N9" s="370"/>
      <c r="O9" s="371"/>
      <c r="P9" s="372"/>
      <c r="Q9" s="36"/>
      <c r="R9" s="51">
        <f t="shared" ref="R9:R11" si="0">+I9-H9</f>
        <v>2</v>
      </c>
      <c r="S9" s="53">
        <f t="shared" ref="S9:S13" ca="1" si="1">+I9-$S$4</f>
        <v>-1285</v>
      </c>
      <c r="T9" s="35" t="s">
        <v>39</v>
      </c>
      <c r="U9" s="35"/>
      <c r="V9" s="57"/>
      <c r="W9" s="57"/>
      <c r="X9" s="35"/>
      <c r="Y9" s="92" t="str">
        <f>IF($W9="","",IF($W9=100%,"Cerrado",IF($W9&lt;=39%,"CB",IF($W9&lt;=79%,"CM",IF($W9&lt;=99%,"CA","")))))</f>
        <v/>
      </c>
      <c r="Z9" s="35"/>
      <c r="AA9" s="357"/>
      <c r="AB9" s="357"/>
      <c r="AC9" s="357"/>
      <c r="AD9" s="357"/>
      <c r="AE9" s="57"/>
      <c r="AF9" s="357"/>
      <c r="AG9" s="357"/>
      <c r="AH9" s="357"/>
      <c r="AI9" s="357"/>
      <c r="AJ9" s="57"/>
      <c r="AK9" s="357"/>
      <c r="AL9" s="57"/>
      <c r="AM9" s="57"/>
      <c r="AN9" s="92" t="str">
        <f>IF($AM9="","",IF($AM9=100%,"Cerrado",IF($AM9&lt;=39%,"CB",IF($AM9&lt;=79%,"CM",IF($AM9&lt;=99%,"CA","")))))</f>
        <v/>
      </c>
      <c r="AO9" s="357"/>
      <c r="AP9" s="357"/>
      <c r="AQ9" s="357"/>
      <c r="AR9" s="357"/>
      <c r="AS9" s="357"/>
      <c r="AT9" s="57"/>
      <c r="AU9" s="357"/>
      <c r="AV9" s="359" t="s">
        <v>544</v>
      </c>
      <c r="AW9" s="357"/>
      <c r="AX9" s="357"/>
      <c r="AY9" s="57"/>
      <c r="AZ9" s="359" t="s">
        <v>545</v>
      </c>
      <c r="BA9" s="373">
        <v>0.3</v>
      </c>
      <c r="BB9" s="373">
        <v>0.3</v>
      </c>
      <c r="BC9" s="92" t="str">
        <f t="shared" ref="BC9:BC11" si="2">IF($BB9="","",IF($BB9=100%,"Cerrado",IF($BB9&lt;=39%,"CB",IF($BB9&lt;=79%,"CM",IF($BB9&lt;=99%,"CA","")))))</f>
        <v>CB</v>
      </c>
      <c r="BD9" s="359" t="s">
        <v>546</v>
      </c>
      <c r="BE9" s="357" t="s">
        <v>547</v>
      </c>
      <c r="BF9" s="375" t="s">
        <v>548</v>
      </c>
      <c r="BG9" s="357" t="s">
        <v>126</v>
      </c>
      <c r="BH9" s="357" t="s">
        <v>126</v>
      </c>
      <c r="BI9" s="57">
        <v>0</v>
      </c>
      <c r="BJ9" s="374">
        <v>44013</v>
      </c>
      <c r="BK9" s="960" t="s">
        <v>549</v>
      </c>
      <c r="BL9" s="357" t="s">
        <v>126</v>
      </c>
      <c r="BM9" s="960" t="s">
        <v>550</v>
      </c>
      <c r="BN9" s="57">
        <v>0.45</v>
      </c>
      <c r="BO9" s="358" t="s">
        <v>551</v>
      </c>
      <c r="BP9" s="376">
        <v>44013</v>
      </c>
      <c r="BQ9" s="373">
        <v>0.4</v>
      </c>
      <c r="BR9" s="373">
        <v>0.4</v>
      </c>
      <c r="BS9" s="92" t="str">
        <f t="shared" ref="BS9:BS11" si="3">IF($BQ9="","",IF($BQ9=100%,"Cerrado",IF($BQ9&lt;=39%,"CB",IF($BQ9&lt;=79%,"CM",IF($BQ9&lt;=99%,"CA","")))))</f>
        <v>CM</v>
      </c>
      <c r="BT9" s="377" t="s">
        <v>552</v>
      </c>
      <c r="BU9" s="374">
        <v>44106</v>
      </c>
      <c r="BV9" s="530" t="s">
        <v>553</v>
      </c>
      <c r="BW9" s="357" t="s">
        <v>126</v>
      </c>
      <c r="BX9" s="530" t="s">
        <v>554</v>
      </c>
      <c r="BY9" s="57">
        <v>0.4</v>
      </c>
      <c r="BZ9" s="529">
        <v>44175</v>
      </c>
      <c r="CA9" s="530" t="s">
        <v>555</v>
      </c>
      <c r="CB9" s="357" t="s">
        <v>126</v>
      </c>
      <c r="CC9" s="530" t="s">
        <v>556</v>
      </c>
      <c r="CD9" s="380">
        <v>0.4</v>
      </c>
      <c r="CE9" s="530" t="s">
        <v>557</v>
      </c>
      <c r="CF9" s="855">
        <v>44182</v>
      </c>
      <c r="CG9" s="856">
        <v>0.4</v>
      </c>
      <c r="CH9" s="856">
        <v>0.4</v>
      </c>
      <c r="CI9" s="862" t="str">
        <f t="shared" ref="CI9:CI12" si="4">IF(CH9="","",IF(CH9=100%,"Cerrado",IF(CH9&lt;=39%,"CB",IF(CH9&lt;=79%,"CM",IF(CH9&lt;=99%,"CA","")))))</f>
        <v>CM</v>
      </c>
      <c r="CJ9" s="858" t="s">
        <v>552</v>
      </c>
      <c r="CK9" s="859"/>
      <c r="CL9" s="859"/>
      <c r="CM9" s="859"/>
      <c r="CN9" s="859"/>
      <c r="CO9" s="859"/>
      <c r="CP9" s="859"/>
      <c r="CQ9" s="859"/>
      <c r="CR9" s="859"/>
      <c r="CS9" s="859"/>
      <c r="CT9" s="859"/>
      <c r="CU9" s="1032" t="s">
        <v>558</v>
      </c>
      <c r="CV9" s="991">
        <v>44393</v>
      </c>
      <c r="CW9" s="532">
        <v>0.4</v>
      </c>
      <c r="CX9" s="532">
        <v>0.4</v>
      </c>
      <c r="CY9" s="379" t="str">
        <f t="shared" ref="CY9:CY13" si="5">IF(CX9="","",IF(CX9=100%,"Cerrado",IF(CX9&lt;=39%,"CB",IF(CX9&lt;=79%,"CM",IF(CX9&lt;=99%,"CA","")))))</f>
        <v>CM</v>
      </c>
      <c r="CZ9" s="530" t="s">
        <v>559</v>
      </c>
      <c r="DA9" s="859"/>
      <c r="DB9" s="859"/>
      <c r="DC9" s="859"/>
      <c r="DD9" s="859"/>
      <c r="DE9" s="859"/>
      <c r="DF9" s="529">
        <v>44545</v>
      </c>
      <c r="DG9" s="530" t="s">
        <v>560</v>
      </c>
      <c r="DH9" s="531" t="s">
        <v>126</v>
      </c>
      <c r="DI9" s="531" t="s">
        <v>126</v>
      </c>
      <c r="DJ9" s="532">
        <v>0.1</v>
      </c>
      <c r="DK9" s="1032" t="s">
        <v>561</v>
      </c>
      <c r="DL9" s="991">
        <v>44582</v>
      </c>
      <c r="DM9" s="532">
        <v>0.4</v>
      </c>
      <c r="DN9" s="532">
        <v>0.4</v>
      </c>
      <c r="DO9" s="379" t="str">
        <f t="shared" ref="DO9:DO11" si="6">IF(DN9="","",IF(DN9=100%,"Cerrado",IF(DN9&lt;=39%,"CB",IF(DN9&lt;=79%,"CM",IF(DN9&lt;=99%,"CA","")))))</f>
        <v>CM</v>
      </c>
      <c r="DP9" s="530" t="s">
        <v>559</v>
      </c>
      <c r="DQ9" s="1033">
        <v>44651</v>
      </c>
      <c r="DR9" s="1034" t="s">
        <v>562</v>
      </c>
      <c r="DS9" s="1035" t="s">
        <v>42</v>
      </c>
      <c r="DT9" s="1034" t="s">
        <v>563</v>
      </c>
      <c r="DU9" s="1036">
        <v>0.8</v>
      </c>
      <c r="DV9" s="1037">
        <v>44742</v>
      </c>
      <c r="DW9" s="1034" t="s">
        <v>562</v>
      </c>
      <c r="DX9" s="1038" t="s">
        <v>126</v>
      </c>
      <c r="DY9" s="1034" t="s">
        <v>563</v>
      </c>
      <c r="DZ9" s="1036">
        <v>0.8</v>
      </c>
      <c r="EA9" s="1032" t="s">
        <v>564</v>
      </c>
      <c r="EB9" s="991">
        <v>44760</v>
      </c>
      <c r="EC9" s="532">
        <v>0.6</v>
      </c>
      <c r="ED9" s="532">
        <v>0.6</v>
      </c>
      <c r="EE9" s="379" t="str">
        <f t="shared" ref="EE9:EE11" si="7">IF(ED9="","",IF(ED9=100%,"Cerrado",IF(ED9&lt;=39%,"CB",IF(ED9&lt;=79%,"CM",IF(ED9&lt;=99%,"CA","")))))</f>
        <v>CM</v>
      </c>
      <c r="EF9" s="530" t="s">
        <v>565</v>
      </c>
      <c r="EG9" s="529">
        <v>44834</v>
      </c>
      <c r="EH9" s="530" t="s">
        <v>566</v>
      </c>
      <c r="EI9" s="531" t="s">
        <v>126</v>
      </c>
      <c r="EJ9" s="530" t="s">
        <v>567</v>
      </c>
      <c r="EK9" s="532">
        <v>0.8</v>
      </c>
      <c r="EL9" s="529">
        <v>44925</v>
      </c>
      <c r="EM9" s="530" t="s">
        <v>568</v>
      </c>
      <c r="EN9" s="531" t="s">
        <v>126</v>
      </c>
      <c r="EO9" s="530" t="s">
        <v>567</v>
      </c>
      <c r="EP9" s="532">
        <v>0.8</v>
      </c>
      <c r="EQ9" s="1032" t="s">
        <v>564</v>
      </c>
      <c r="ER9" s="991">
        <v>44928</v>
      </c>
      <c r="ES9" s="532">
        <v>0.6</v>
      </c>
      <c r="ET9" s="532">
        <v>0.6</v>
      </c>
      <c r="EU9" s="379" t="str">
        <f t="shared" ref="EU9:EU11" si="8">IF(ET9="","",IF(ET9=100%,"Cerrado",IF(ET9&lt;=39%,"CB",IF(ET9&lt;=79%,"CM",IF(ET9&lt;=99%,"CA","")))))</f>
        <v>CM</v>
      </c>
      <c r="EV9" s="530" t="s">
        <v>569</v>
      </c>
    </row>
    <row r="10" spans="1:152" s="360" customFormat="1" ht="240" customHeight="1">
      <c r="A10" s="48" t="s">
        <v>538</v>
      </c>
      <c r="B10" s="132">
        <v>43585</v>
      </c>
      <c r="C10" s="514">
        <v>5</v>
      </c>
      <c r="D10" s="502" t="s">
        <v>539</v>
      </c>
      <c r="E10" s="122"/>
      <c r="F10" s="369"/>
      <c r="G10" s="502" t="s">
        <v>570</v>
      </c>
      <c r="H10" s="32">
        <v>43710</v>
      </c>
      <c r="I10" s="368">
        <v>43738</v>
      </c>
      <c r="J10" s="502" t="s">
        <v>571</v>
      </c>
      <c r="K10" s="32">
        <v>43738</v>
      </c>
      <c r="L10" s="32" t="s">
        <v>572</v>
      </c>
      <c r="M10" s="32" t="s">
        <v>573</v>
      </c>
      <c r="N10" s="370"/>
      <c r="O10" s="371"/>
      <c r="P10" s="372"/>
      <c r="Q10" s="36"/>
      <c r="R10" s="51">
        <f t="shared" si="0"/>
        <v>28</v>
      </c>
      <c r="S10" s="53">
        <f t="shared" ca="1" si="1"/>
        <v>-1254</v>
      </c>
      <c r="T10" s="35" t="s">
        <v>39</v>
      </c>
      <c r="U10" s="35"/>
      <c r="V10" s="57"/>
      <c r="W10" s="57"/>
      <c r="X10" s="35"/>
      <c r="Y10" s="92"/>
      <c r="Z10" s="35"/>
      <c r="AA10" s="357"/>
      <c r="AB10" s="357"/>
      <c r="AC10" s="357"/>
      <c r="AD10" s="357"/>
      <c r="AE10" s="57"/>
      <c r="AF10" s="357"/>
      <c r="AG10" s="357"/>
      <c r="AH10" s="357"/>
      <c r="AI10" s="357"/>
      <c r="AJ10" s="57"/>
      <c r="AK10" s="357"/>
      <c r="AL10" s="57"/>
      <c r="AM10" s="57"/>
      <c r="AN10" s="92"/>
      <c r="AO10" s="357"/>
      <c r="AP10" s="357"/>
      <c r="AQ10" s="357"/>
      <c r="AR10" s="357"/>
      <c r="AS10" s="357"/>
      <c r="AT10" s="57"/>
      <c r="AU10" s="357"/>
      <c r="AV10" s="359" t="s">
        <v>574</v>
      </c>
      <c r="AW10" s="357"/>
      <c r="AX10" s="357"/>
      <c r="AY10" s="57"/>
      <c r="AZ10" s="359" t="s">
        <v>575</v>
      </c>
      <c r="BA10" s="373">
        <v>0.3</v>
      </c>
      <c r="BB10" s="373">
        <v>0.3</v>
      </c>
      <c r="BC10" s="92" t="str">
        <f t="shared" si="2"/>
        <v>CB</v>
      </c>
      <c r="BD10" s="359" t="s">
        <v>576</v>
      </c>
      <c r="BE10" s="374">
        <v>43944</v>
      </c>
      <c r="BF10" s="375" t="s">
        <v>577</v>
      </c>
      <c r="BG10" s="357" t="s">
        <v>126</v>
      </c>
      <c r="BH10" s="357" t="s">
        <v>126</v>
      </c>
      <c r="BI10" s="57">
        <v>0</v>
      </c>
      <c r="BJ10" s="374">
        <v>44013</v>
      </c>
      <c r="BK10" s="960" t="s">
        <v>578</v>
      </c>
      <c r="BL10" s="357" t="s">
        <v>126</v>
      </c>
      <c r="BM10" s="960" t="s">
        <v>579</v>
      </c>
      <c r="BN10" s="57">
        <v>0.35</v>
      </c>
      <c r="BO10" s="358" t="s">
        <v>580</v>
      </c>
      <c r="BP10" s="376">
        <v>44013</v>
      </c>
      <c r="BQ10" s="373">
        <v>0.3</v>
      </c>
      <c r="BR10" s="373">
        <v>0.3</v>
      </c>
      <c r="BS10" s="92" t="str">
        <f t="shared" si="3"/>
        <v>CB</v>
      </c>
      <c r="BT10" s="377" t="s">
        <v>552</v>
      </c>
      <c r="BU10" s="374">
        <v>44106</v>
      </c>
      <c r="BV10" s="530" t="s">
        <v>581</v>
      </c>
      <c r="BW10" s="357" t="s">
        <v>126</v>
      </c>
      <c r="BX10" s="530" t="s">
        <v>582</v>
      </c>
      <c r="BY10" s="57">
        <v>0.5</v>
      </c>
      <c r="BZ10" s="529">
        <v>44179</v>
      </c>
      <c r="CA10" s="530" t="s">
        <v>583</v>
      </c>
      <c r="CB10" s="357" t="s">
        <v>126</v>
      </c>
      <c r="CC10" s="530" t="s">
        <v>584</v>
      </c>
      <c r="CD10" s="1039">
        <v>0.7</v>
      </c>
      <c r="CE10" s="858" t="s">
        <v>585</v>
      </c>
      <c r="CF10" s="855">
        <v>44182</v>
      </c>
      <c r="CG10" s="856">
        <v>0.5</v>
      </c>
      <c r="CH10" s="856">
        <v>0.5</v>
      </c>
      <c r="CI10" s="862" t="str">
        <f t="shared" si="4"/>
        <v>CM</v>
      </c>
      <c r="CJ10" s="858" t="s">
        <v>552</v>
      </c>
      <c r="CK10" s="859"/>
      <c r="CL10" s="859"/>
      <c r="CM10" s="859"/>
      <c r="CN10" s="859"/>
      <c r="CO10" s="859"/>
      <c r="CP10" s="859"/>
      <c r="CQ10" s="859"/>
      <c r="CR10" s="859"/>
      <c r="CS10" s="859"/>
      <c r="CT10" s="859"/>
      <c r="CU10" s="1032" t="s">
        <v>558</v>
      </c>
      <c r="CV10" s="991">
        <v>44393</v>
      </c>
      <c r="CW10" s="532">
        <v>0.5</v>
      </c>
      <c r="CX10" s="532">
        <v>0.5</v>
      </c>
      <c r="CY10" s="379" t="str">
        <f t="shared" si="5"/>
        <v>CM</v>
      </c>
      <c r="CZ10" s="530" t="s">
        <v>559</v>
      </c>
      <c r="DA10" s="859"/>
      <c r="DB10" s="859"/>
      <c r="DC10" s="859"/>
      <c r="DD10" s="859"/>
      <c r="DE10" s="859"/>
      <c r="DF10" s="529">
        <v>44545</v>
      </c>
      <c r="DG10" s="530" t="s">
        <v>586</v>
      </c>
      <c r="DH10" s="531" t="s">
        <v>126</v>
      </c>
      <c r="DI10" s="531" t="s">
        <v>126</v>
      </c>
      <c r="DJ10" s="532">
        <v>0.1</v>
      </c>
      <c r="DK10" s="1032" t="s">
        <v>561</v>
      </c>
      <c r="DL10" s="991">
        <v>44566</v>
      </c>
      <c r="DM10" s="532">
        <v>0.4</v>
      </c>
      <c r="DN10" s="532">
        <v>0.4</v>
      </c>
      <c r="DO10" s="379" t="str">
        <f t="shared" si="6"/>
        <v>CM</v>
      </c>
      <c r="DP10" s="530" t="s">
        <v>559</v>
      </c>
      <c r="DQ10" s="1033">
        <v>44651</v>
      </c>
      <c r="DR10" s="1034" t="s">
        <v>587</v>
      </c>
      <c r="DS10" s="1035" t="s">
        <v>42</v>
      </c>
      <c r="DT10" s="1034" t="s">
        <v>588</v>
      </c>
      <c r="DU10" s="1036">
        <v>0.7</v>
      </c>
      <c r="DV10" s="1037">
        <v>44742</v>
      </c>
      <c r="DW10" s="1034" t="s">
        <v>589</v>
      </c>
      <c r="DX10" s="1035" t="s">
        <v>42</v>
      </c>
      <c r="DY10" s="1034" t="s">
        <v>588</v>
      </c>
      <c r="DZ10" s="1036">
        <v>0.5</v>
      </c>
      <c r="EA10" s="502" t="s">
        <v>590</v>
      </c>
      <c r="EB10" s="991">
        <v>44566</v>
      </c>
      <c r="EC10" s="532">
        <v>0.4</v>
      </c>
      <c r="ED10" s="532">
        <v>0.4</v>
      </c>
      <c r="EE10" s="379" t="str">
        <f t="shared" si="7"/>
        <v>CM</v>
      </c>
      <c r="EF10" s="530" t="s">
        <v>591</v>
      </c>
      <c r="EG10" s="529">
        <v>44834</v>
      </c>
      <c r="EH10" s="531" t="s">
        <v>592</v>
      </c>
      <c r="EI10" s="531" t="s">
        <v>42</v>
      </c>
      <c r="EJ10" s="1040" t="s">
        <v>593</v>
      </c>
      <c r="EK10" s="532">
        <v>1</v>
      </c>
      <c r="EL10" s="529">
        <v>44925</v>
      </c>
      <c r="EM10" s="530" t="s">
        <v>594</v>
      </c>
      <c r="EN10" s="531" t="s">
        <v>126</v>
      </c>
      <c r="EO10" s="531" t="s">
        <v>126</v>
      </c>
      <c r="EP10" s="532">
        <v>1</v>
      </c>
      <c r="EQ10" s="502" t="s">
        <v>595</v>
      </c>
      <c r="ER10" s="991">
        <v>44928</v>
      </c>
      <c r="ES10" s="532">
        <v>0.8</v>
      </c>
      <c r="ET10" s="532">
        <v>0.8</v>
      </c>
      <c r="EU10" s="379" t="str">
        <f t="shared" si="8"/>
        <v>CA</v>
      </c>
      <c r="EV10" s="530" t="s">
        <v>596</v>
      </c>
    </row>
    <row r="11" spans="1:152" s="360" customFormat="1" ht="240">
      <c r="A11" s="48" t="s">
        <v>538</v>
      </c>
      <c r="B11" s="132">
        <v>43585</v>
      </c>
      <c r="C11" s="514">
        <v>7</v>
      </c>
      <c r="D11" s="502" t="s">
        <v>539</v>
      </c>
      <c r="E11" s="122"/>
      <c r="F11" s="369"/>
      <c r="G11" s="502" t="s">
        <v>597</v>
      </c>
      <c r="H11" s="32">
        <v>43717</v>
      </c>
      <c r="I11" s="368">
        <v>43728</v>
      </c>
      <c r="J11" s="502" t="s">
        <v>598</v>
      </c>
      <c r="K11" s="32">
        <v>43738</v>
      </c>
      <c r="L11" s="32" t="s">
        <v>39</v>
      </c>
      <c r="M11" s="32" t="s">
        <v>543</v>
      </c>
      <c r="N11" s="370"/>
      <c r="O11" s="371"/>
      <c r="P11" s="372" t="s">
        <v>63</v>
      </c>
      <c r="Q11" s="36"/>
      <c r="R11" s="51">
        <f t="shared" si="0"/>
        <v>11</v>
      </c>
      <c r="S11" s="53">
        <f t="shared" ca="1" si="1"/>
        <v>-1264</v>
      </c>
      <c r="T11" s="35" t="s">
        <v>39</v>
      </c>
      <c r="U11" s="35"/>
      <c r="V11" s="57"/>
      <c r="W11" s="57"/>
      <c r="X11" s="35"/>
      <c r="Y11" s="92"/>
      <c r="Z11" s="35"/>
      <c r="AA11" s="357"/>
      <c r="AB11" s="357"/>
      <c r="AC11" s="357"/>
      <c r="AD11" s="357"/>
      <c r="AE11" s="57"/>
      <c r="AF11" s="357"/>
      <c r="AG11" s="357"/>
      <c r="AH11" s="357"/>
      <c r="AI11" s="357"/>
      <c r="AJ11" s="57"/>
      <c r="AK11" s="357"/>
      <c r="AL11" s="57"/>
      <c r="AM11" s="57"/>
      <c r="AN11" s="92"/>
      <c r="AO11" s="357"/>
      <c r="AP11" s="357"/>
      <c r="AQ11" s="357"/>
      <c r="AR11" s="357"/>
      <c r="AS11" s="357"/>
      <c r="AT11" s="57"/>
      <c r="AU11" s="357"/>
      <c r="AV11" s="359" t="s">
        <v>599</v>
      </c>
      <c r="AW11" s="357"/>
      <c r="AX11" s="357"/>
      <c r="AY11" s="57"/>
      <c r="AZ11" s="359" t="s">
        <v>600</v>
      </c>
      <c r="BA11" s="373">
        <v>0</v>
      </c>
      <c r="BB11" s="373">
        <v>0</v>
      </c>
      <c r="BC11" s="92" t="str">
        <f t="shared" si="2"/>
        <v>CB</v>
      </c>
      <c r="BD11" s="357"/>
      <c r="BE11" s="374">
        <v>43944</v>
      </c>
      <c r="BF11" s="375" t="s">
        <v>601</v>
      </c>
      <c r="BG11" s="357" t="s">
        <v>126</v>
      </c>
      <c r="BH11" s="357" t="s">
        <v>126</v>
      </c>
      <c r="BI11" s="57">
        <v>0</v>
      </c>
      <c r="BJ11" s="374">
        <v>44013</v>
      </c>
      <c r="BK11" s="960" t="s">
        <v>602</v>
      </c>
      <c r="BL11" s="357" t="s">
        <v>126</v>
      </c>
      <c r="BM11" s="960" t="s">
        <v>603</v>
      </c>
      <c r="BN11" s="57">
        <v>0.16700000000000001</v>
      </c>
      <c r="BO11" s="358" t="s">
        <v>604</v>
      </c>
      <c r="BP11" s="376">
        <v>44013</v>
      </c>
      <c r="BQ11" s="373">
        <v>0.1</v>
      </c>
      <c r="BR11" s="373">
        <v>0.1</v>
      </c>
      <c r="BS11" s="92" t="str">
        <f t="shared" si="3"/>
        <v>CB</v>
      </c>
      <c r="BT11" s="377" t="s">
        <v>552</v>
      </c>
      <c r="BU11" s="374">
        <v>44106</v>
      </c>
      <c r="BV11" s="530" t="s">
        <v>605</v>
      </c>
      <c r="BW11" s="357" t="s">
        <v>126</v>
      </c>
      <c r="BX11" s="530" t="s">
        <v>606</v>
      </c>
      <c r="BY11" s="57">
        <v>0.3</v>
      </c>
      <c r="BZ11" s="529"/>
      <c r="CA11" s="530" t="s">
        <v>607</v>
      </c>
      <c r="CB11" s="357" t="s">
        <v>126</v>
      </c>
      <c r="CC11" s="530" t="s">
        <v>608</v>
      </c>
      <c r="CD11" s="1039">
        <v>0.6</v>
      </c>
      <c r="CE11" s="530" t="s">
        <v>609</v>
      </c>
      <c r="CF11" s="855">
        <v>44182</v>
      </c>
      <c r="CG11" s="856">
        <v>0.7</v>
      </c>
      <c r="CH11" s="532">
        <v>0.7</v>
      </c>
      <c r="CI11" s="862" t="str">
        <f t="shared" si="4"/>
        <v>CM</v>
      </c>
      <c r="CJ11" s="530" t="s">
        <v>610</v>
      </c>
      <c r="CK11" s="859"/>
      <c r="CL11" s="859"/>
      <c r="CM11" s="859"/>
      <c r="CN11" s="859"/>
      <c r="CO11" s="859"/>
      <c r="CP11" s="859"/>
      <c r="CQ11" s="859"/>
      <c r="CR11" s="859"/>
      <c r="CS11" s="859"/>
      <c r="CT11" s="859"/>
      <c r="CU11" s="1032" t="s">
        <v>558</v>
      </c>
      <c r="CV11" s="991">
        <v>44393</v>
      </c>
      <c r="CW11" s="532">
        <v>0.7</v>
      </c>
      <c r="CX11" s="532">
        <v>0.7</v>
      </c>
      <c r="CY11" s="379" t="str">
        <f t="shared" si="5"/>
        <v>CM</v>
      </c>
      <c r="CZ11" s="530" t="s">
        <v>559</v>
      </c>
      <c r="DA11" s="859"/>
      <c r="DB11" s="859"/>
      <c r="DC11" s="859"/>
      <c r="DD11" s="859"/>
      <c r="DE11" s="859"/>
      <c r="DF11" s="528">
        <v>44545</v>
      </c>
      <c r="DG11" s="530" t="s">
        <v>611</v>
      </c>
      <c r="DH11" s="531" t="s">
        <v>126</v>
      </c>
      <c r="DI11" s="532" t="s">
        <v>126</v>
      </c>
      <c r="DJ11" s="532">
        <v>0.1</v>
      </c>
      <c r="DK11" s="1032" t="s">
        <v>561</v>
      </c>
      <c r="DL11" s="991">
        <v>44582</v>
      </c>
      <c r="DM11" s="532">
        <v>0.4</v>
      </c>
      <c r="DN11" s="532">
        <v>0.4</v>
      </c>
      <c r="DO11" s="379" t="str">
        <f t="shared" si="6"/>
        <v>CM</v>
      </c>
      <c r="DP11" s="530" t="s">
        <v>559</v>
      </c>
      <c r="DQ11" s="1033">
        <v>44651</v>
      </c>
      <c r="DR11" s="1034" t="s">
        <v>612</v>
      </c>
      <c r="DS11" s="1035" t="s">
        <v>42</v>
      </c>
      <c r="DT11" s="1034" t="s">
        <v>613</v>
      </c>
      <c r="DU11" s="1036">
        <v>0.8</v>
      </c>
      <c r="DV11" s="1037">
        <v>44742</v>
      </c>
      <c r="DW11" s="1041" t="s">
        <v>614</v>
      </c>
      <c r="DX11" s="1041" t="s">
        <v>126</v>
      </c>
      <c r="DY11" s="1042" t="s">
        <v>615</v>
      </c>
      <c r="DZ11" s="1043">
        <v>0.5</v>
      </c>
      <c r="EA11" s="1032" t="s">
        <v>616</v>
      </c>
      <c r="EB11" s="991">
        <v>44760</v>
      </c>
      <c r="EC11" s="532">
        <v>0.5</v>
      </c>
      <c r="ED11" s="532">
        <v>0.5</v>
      </c>
      <c r="EE11" s="379" t="str">
        <f t="shared" si="7"/>
        <v>CM</v>
      </c>
      <c r="EF11" s="1032" t="s">
        <v>616</v>
      </c>
      <c r="EG11" s="529">
        <v>44834</v>
      </c>
      <c r="EH11" s="530" t="s">
        <v>617</v>
      </c>
      <c r="EI11" s="531" t="s">
        <v>42</v>
      </c>
      <c r="EJ11" s="531" t="s">
        <v>42</v>
      </c>
      <c r="EK11" s="532">
        <v>0.3</v>
      </c>
      <c r="EL11" s="529">
        <v>44925</v>
      </c>
      <c r="EM11" s="530" t="s">
        <v>617</v>
      </c>
      <c r="EN11" s="531" t="s">
        <v>42</v>
      </c>
      <c r="EO11" s="531" t="s">
        <v>42</v>
      </c>
      <c r="EP11" s="532">
        <v>0.3</v>
      </c>
      <c r="EQ11" s="1032" t="s">
        <v>616</v>
      </c>
      <c r="ER11" s="991">
        <v>44928</v>
      </c>
      <c r="ES11" s="532">
        <v>0.3</v>
      </c>
      <c r="ET11" s="532">
        <v>0.3</v>
      </c>
      <c r="EU11" s="379" t="str">
        <f t="shared" si="8"/>
        <v>CB</v>
      </c>
      <c r="EV11" s="1032" t="s">
        <v>616</v>
      </c>
    </row>
    <row r="12" spans="1:152" ht="18">
      <c r="A12" s="296"/>
      <c r="B12" s="909"/>
      <c r="C12" s="918"/>
      <c r="D12" s="919"/>
      <c r="E12" s="295"/>
      <c r="F12" s="227"/>
      <c r="G12" s="847"/>
      <c r="H12" s="909"/>
      <c r="I12" s="909"/>
      <c r="J12" s="231"/>
      <c r="K12" s="909"/>
      <c r="L12" s="919"/>
      <c r="M12" s="232"/>
      <c r="N12" s="241"/>
      <c r="O12" s="846"/>
      <c r="P12" s="847"/>
      <c r="Q12" s="36"/>
      <c r="R12" s="133">
        <f>+I12-H12</f>
        <v>0</v>
      </c>
      <c r="S12" s="134">
        <f t="shared" ca="1" si="1"/>
        <v>-44992</v>
      </c>
      <c r="T12" s="91"/>
      <c r="U12" s="36"/>
      <c r="V12" s="216"/>
      <c r="W12" s="216"/>
      <c r="X12" s="36"/>
      <c r="Y12" s="217"/>
      <c r="Z12" s="36"/>
      <c r="AA12" s="218"/>
      <c r="AB12" s="218"/>
      <c r="AC12" s="218"/>
      <c r="AD12" s="218"/>
      <c r="AE12" s="216"/>
      <c r="AF12" s="218"/>
      <c r="AG12" s="218"/>
      <c r="AH12" s="218"/>
      <c r="AI12" s="218"/>
      <c r="AJ12" s="216"/>
      <c r="AK12" s="218"/>
      <c r="AL12" s="216"/>
      <c r="AM12" s="216"/>
      <c r="AN12" s="219"/>
      <c r="AO12" s="218"/>
      <c r="AP12" s="218"/>
      <c r="AQ12" s="218"/>
      <c r="AR12" s="218"/>
      <c r="AS12" s="218"/>
      <c r="AT12" s="216"/>
      <c r="AU12" s="67"/>
      <c r="AV12" s="67"/>
      <c r="AW12" s="67"/>
      <c r="AX12" s="67"/>
      <c r="AY12" s="70"/>
      <c r="AZ12" s="67"/>
      <c r="BA12" s="70"/>
      <c r="BB12" s="70"/>
      <c r="BC12" s="79" t="str">
        <f>IF($BB12="","",IF($BB12=100%,"Cerrado",IF($BB12&lt;=39%,"CB",IF($BB12&lt;=79%,"CM",IF($BB12&lt;=99%,"CA","")))))</f>
        <v/>
      </c>
      <c r="BD12" s="67"/>
      <c r="BE12" s="67"/>
      <c r="BF12" s="67"/>
      <c r="BG12" s="67"/>
      <c r="BH12" s="67"/>
      <c r="BI12" s="247"/>
      <c r="BJ12" s="535"/>
      <c r="BK12" s="1044"/>
      <c r="BL12" s="533"/>
      <c r="BM12" s="1044"/>
      <c r="BN12" s="1044"/>
      <c r="BO12" s="248"/>
      <c r="BP12" s="248"/>
      <c r="BQ12" s="82"/>
      <c r="BR12" s="82"/>
      <c r="BS12" s="79" t="str">
        <f>IF($BQ12="","",IF($BQ12=100%,"Cerrado",IF($BQ12&lt;=39%,"CB",IF($BQ12&lt;=79%,"CM",IF($BQ12&lt;=99%,"CA","")))))</f>
        <v/>
      </c>
      <c r="BT12" s="162"/>
      <c r="BU12" s="533"/>
      <c r="BV12" s="533"/>
      <c r="BW12" s="533"/>
      <c r="BX12" s="533"/>
      <c r="BY12" s="533"/>
      <c r="BZ12" s="533"/>
      <c r="CA12" s="533"/>
      <c r="CB12" s="533"/>
      <c r="CC12" s="533"/>
      <c r="CD12" s="1045">
        <f>AVERAGE(CD9:CD11)</f>
        <v>0.56666666666666676</v>
      </c>
      <c r="CE12" s="533"/>
      <c r="CF12" s="533"/>
      <c r="CG12" s="533"/>
      <c r="CH12" s="742">
        <f>SUM(+AVERAGE(CH9:CH11))</f>
        <v>0.53333333333333333</v>
      </c>
      <c r="CI12" s="1017" t="str">
        <f t="shared" si="4"/>
        <v>CM</v>
      </c>
      <c r="CJ12" s="533"/>
      <c r="CK12" s="533"/>
      <c r="CL12" s="533"/>
      <c r="CM12" s="533"/>
      <c r="CN12" s="533"/>
      <c r="CO12" s="533"/>
      <c r="CP12" s="533"/>
      <c r="CQ12" s="533"/>
      <c r="CR12" s="533"/>
      <c r="CS12" s="533"/>
      <c r="CT12" s="533"/>
      <c r="CU12" s="893"/>
      <c r="CV12" s="1029"/>
      <c r="CW12" s="552"/>
      <c r="CX12" s="552"/>
      <c r="CY12" s="328" t="str">
        <f t="shared" si="5"/>
        <v/>
      </c>
      <c r="CZ12" s="898"/>
      <c r="DA12" s="533"/>
      <c r="DB12" s="533"/>
      <c r="DC12" s="533"/>
      <c r="DD12" s="533"/>
      <c r="DE12" s="533"/>
      <c r="DF12" s="533"/>
      <c r="DG12" s="535"/>
      <c r="DH12" s="533"/>
      <c r="DI12" s="533"/>
      <c r="DJ12" s="533"/>
      <c r="DK12" s="533"/>
      <c r="DL12" s="533"/>
      <c r="DM12" s="533"/>
      <c r="DN12" s="533"/>
      <c r="DO12" s="533"/>
      <c r="DP12" s="530"/>
      <c r="DS12" s="533"/>
      <c r="DT12" s="533"/>
      <c r="DU12" s="536">
        <f>AVERAGE(DU9:DU11)</f>
        <v>0.76666666666666661</v>
      </c>
      <c r="DV12" s="533"/>
      <c r="DW12" s="533"/>
      <c r="DX12" s="533"/>
      <c r="DY12" s="533"/>
      <c r="DZ12" s="915">
        <f>AVERAGE(DZ9:DZ11)</f>
        <v>0.6</v>
      </c>
      <c r="EA12" s="533"/>
      <c r="EB12" s="533"/>
      <c r="EC12" s="533"/>
      <c r="ED12" s="552">
        <f>AVERAGE(ED9:ED11)</f>
        <v>0.5</v>
      </c>
      <c r="EE12" s="533"/>
      <c r="EF12" s="533"/>
      <c r="EG12" s="535"/>
      <c r="EH12" s="535"/>
      <c r="EI12" s="535"/>
      <c r="EJ12" s="535"/>
      <c r="EK12" s="552">
        <f>AVERAGE(EK9:EK11)</f>
        <v>0.70000000000000007</v>
      </c>
      <c r="EL12" s="535"/>
      <c r="EM12" s="535"/>
      <c r="EN12" s="535"/>
      <c r="EO12" s="535"/>
      <c r="EP12" s="535"/>
      <c r="EQ12" s="534"/>
      <c r="ER12" s="534"/>
      <c r="ES12" s="533"/>
      <c r="ET12" s="533"/>
      <c r="EU12" s="533"/>
      <c r="EV12" s="533"/>
    </row>
    <row r="13" spans="1:152" ht="18">
      <c r="A13" s="365"/>
      <c r="B13" s="244"/>
      <c r="C13" s="256"/>
      <c r="D13" s="257"/>
      <c r="E13" s="364"/>
      <c r="F13" s="227"/>
      <c r="G13" s="847"/>
      <c r="H13" s="909"/>
      <c r="I13" s="909"/>
      <c r="J13" s="231"/>
      <c r="K13" s="909"/>
      <c r="L13" s="919"/>
      <c r="M13" s="232"/>
      <c r="N13" s="241"/>
      <c r="O13" s="846"/>
      <c r="P13" s="847"/>
      <c r="Q13" s="36"/>
      <c r="R13" s="133">
        <f>+I13-H13</f>
        <v>0</v>
      </c>
      <c r="S13" s="134">
        <f t="shared" ca="1" si="1"/>
        <v>-44992</v>
      </c>
      <c r="T13" s="91"/>
      <c r="U13" s="36"/>
      <c r="V13" s="216"/>
      <c r="W13" s="216"/>
      <c r="X13" s="36"/>
      <c r="Y13" s="217"/>
      <c r="Z13" s="36"/>
      <c r="AA13" s="218"/>
      <c r="AB13" s="218"/>
      <c r="AC13" s="218"/>
      <c r="AD13" s="218"/>
      <c r="AE13" s="216"/>
      <c r="AF13" s="218"/>
      <c r="AG13" s="218"/>
      <c r="AH13" s="218"/>
      <c r="AI13" s="218"/>
      <c r="AJ13" s="216"/>
      <c r="AK13" s="218"/>
      <c r="AL13" s="216"/>
      <c r="AM13" s="216"/>
      <c r="AN13" s="219"/>
      <c r="AO13" s="218"/>
      <c r="AP13" s="218"/>
      <c r="AQ13" s="218"/>
      <c r="AR13" s="218"/>
      <c r="AS13" s="218"/>
      <c r="AT13" s="216"/>
      <c r="AU13" s="67"/>
      <c r="AV13" s="67"/>
      <c r="AW13" s="67"/>
      <c r="AX13" s="67"/>
      <c r="AY13" s="70"/>
      <c r="AZ13" s="67"/>
      <c r="BA13" s="70"/>
      <c r="BB13" s="70"/>
      <c r="BC13" s="79" t="str">
        <f>IF($BB13="","",IF($BB13=100%,"Cerrado",IF($BB13&lt;=39%,"CB",IF($BB13&lt;=79%,"CM",IF($BB13&lt;=99%,"CA","")))))</f>
        <v/>
      </c>
      <c r="BD13" s="67"/>
      <c r="BE13" s="67"/>
      <c r="BF13" s="67"/>
      <c r="BG13" s="67"/>
      <c r="BH13" s="67"/>
      <c r="BI13" s="247"/>
      <c r="BJ13" s="535"/>
      <c r="BK13" s="1044"/>
      <c r="BL13" s="533"/>
      <c r="BM13" s="1044"/>
      <c r="BN13" s="1044"/>
      <c r="BO13" s="248"/>
      <c r="BP13" s="248"/>
      <c r="BQ13" s="82"/>
      <c r="BR13" s="82"/>
      <c r="BS13" s="79" t="str">
        <f>IF($BQ13="","",IF($BQ13=100%,"Cerrado",IF($BQ13&lt;=39%,"CB",IF($BQ13&lt;=79%,"CM",IF($BQ13&lt;=99%,"CA","")))))</f>
        <v/>
      </c>
      <c r="BT13" s="162"/>
      <c r="BU13" s="533"/>
      <c r="BV13" s="533"/>
      <c r="BW13" s="533"/>
      <c r="BX13" s="533"/>
      <c r="BY13" s="533"/>
      <c r="BZ13" s="533"/>
      <c r="CA13" s="533"/>
      <c r="CB13" s="533"/>
      <c r="CC13" s="533"/>
      <c r="CD13" s="498"/>
      <c r="CE13" s="533"/>
      <c r="CF13" s="533"/>
      <c r="CG13" s="533"/>
      <c r="CH13" s="533"/>
      <c r="CI13" s="1017" t="str">
        <f t="shared" ref="CI13" si="9">IF($BQ13="","",IF($BQ13=100%,"Cerrado",IF($BQ13&lt;=39%,"CB",IF($BQ13&lt;=79%,"CM",IF($BQ13&lt;=99%,"CA","")))))</f>
        <v/>
      </c>
      <c r="CJ13" s="533"/>
      <c r="CK13" s="533"/>
      <c r="CL13" s="533"/>
      <c r="CM13" s="533"/>
      <c r="CN13" s="533"/>
      <c r="CO13" s="533"/>
      <c r="CP13" s="533"/>
      <c r="CQ13" s="533"/>
      <c r="CR13" s="533"/>
      <c r="CS13" s="533"/>
      <c r="CT13" s="533"/>
      <c r="CU13" s="893"/>
      <c r="CV13" s="1029"/>
      <c r="CW13" s="552"/>
      <c r="CX13" s="536">
        <f>AVERAGE(CX9:CX12)</f>
        <v>0.53333333333333333</v>
      </c>
      <c r="CY13" s="328" t="str">
        <f t="shared" si="5"/>
        <v>CM</v>
      </c>
      <c r="CZ13" s="898"/>
      <c r="DA13" s="533"/>
      <c r="DB13" s="533"/>
      <c r="DC13" s="533"/>
      <c r="DD13" s="533"/>
      <c r="DE13" s="533"/>
      <c r="DF13" s="533"/>
      <c r="DG13" s="535"/>
      <c r="DH13" s="533"/>
      <c r="DI13" s="533"/>
      <c r="DJ13" s="536">
        <f>AVERAGE(DJ9:DJ12)</f>
        <v>0.10000000000000002</v>
      </c>
      <c r="DK13" s="533"/>
      <c r="DL13" s="533"/>
      <c r="DM13" s="533"/>
      <c r="DN13" s="916">
        <f>AVERAGE(DN9:DN12)</f>
        <v>0.40000000000000008</v>
      </c>
      <c r="DO13" s="533"/>
      <c r="DP13" s="530"/>
      <c r="DS13" s="533"/>
      <c r="DT13" s="533"/>
      <c r="DU13" s="533"/>
      <c r="DV13" s="533"/>
      <c r="DW13" s="533"/>
      <c r="DX13" s="533"/>
      <c r="DY13" s="533"/>
      <c r="DZ13" s="533"/>
      <c r="EA13" s="533"/>
      <c r="EB13" s="533"/>
      <c r="EC13" s="533"/>
      <c r="ED13" s="533"/>
      <c r="EE13" s="533"/>
      <c r="EF13" s="533"/>
      <c r="EG13" s="535"/>
      <c r="EH13" s="535"/>
      <c r="EI13" s="535"/>
      <c r="EJ13" s="535"/>
      <c r="EK13" s="535"/>
      <c r="EL13" s="535"/>
      <c r="EM13" s="535"/>
      <c r="EN13" s="535"/>
      <c r="EO13" s="535"/>
      <c r="EP13" s="536">
        <f>AVERAGE(EP9:EP12)</f>
        <v>0.70000000000000007</v>
      </c>
      <c r="EQ13" s="534"/>
      <c r="ER13" s="534"/>
      <c r="ES13" s="533"/>
      <c r="ET13" s="536">
        <f>AVERAGE(ET9:ET12)</f>
        <v>0.56666666666666665</v>
      </c>
      <c r="EU13" s="533"/>
      <c r="EV13" s="533"/>
    </row>
    <row r="14" spans="1:152" ht="15">
      <c r="A14" s="920" t="s">
        <v>237</v>
      </c>
      <c r="B14" s="220"/>
      <c r="C14" s="221"/>
      <c r="D14" s="215" t="s">
        <v>238</v>
      </c>
      <c r="E14" s="920" t="s">
        <v>239</v>
      </c>
      <c r="F14" s="46"/>
      <c r="G14" s="644" t="s">
        <v>238</v>
      </c>
      <c r="H14" s="921"/>
      <c r="I14" s="922"/>
      <c r="J14" s="920" t="s">
        <v>240</v>
      </c>
      <c r="K14" s="645" t="s">
        <v>238</v>
      </c>
      <c r="L14" s="921"/>
      <c r="M14" s="800"/>
      <c r="N14" s="920" t="s">
        <v>240</v>
      </c>
      <c r="O14" s="646" t="s">
        <v>238</v>
      </c>
      <c r="P14" s="922"/>
      <c r="Q14" s="47"/>
      <c r="R14" s="13"/>
      <c r="S14" s="13"/>
      <c r="T14" s="222"/>
      <c r="U14" s="47"/>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DS14" s="533"/>
      <c r="DT14" s="533"/>
      <c r="DU14" s="533"/>
      <c r="DV14" s="533"/>
      <c r="DW14" s="533"/>
      <c r="DX14" s="533"/>
      <c r="DY14" s="533"/>
      <c r="DZ14" s="533"/>
      <c r="EA14" s="533"/>
      <c r="EB14" s="533"/>
      <c r="EC14" s="533"/>
      <c r="ED14" s="533"/>
      <c r="EE14" s="533"/>
      <c r="EF14" s="533"/>
      <c r="EG14" s="535"/>
      <c r="EH14" s="535"/>
      <c r="EI14" s="535"/>
      <c r="EJ14" s="535"/>
      <c r="EK14" s="535"/>
      <c r="EL14" s="533"/>
      <c r="EM14" s="533"/>
      <c r="EN14" s="533"/>
      <c r="EO14" s="533"/>
      <c r="EP14" s="533"/>
      <c r="EQ14" s="533"/>
      <c r="ER14" s="533"/>
      <c r="ES14" s="533"/>
      <c r="ET14" s="533"/>
      <c r="EU14" s="533"/>
      <c r="EV14" s="533"/>
    </row>
    <row r="15" spans="1:152" ht="15">
      <c r="A15" s="465"/>
      <c r="B15" s="220"/>
      <c r="C15" s="923"/>
      <c r="D15" s="924" t="s">
        <v>241</v>
      </c>
      <c r="E15" s="465"/>
      <c r="F15" s="48"/>
      <c r="G15" s="925" t="s">
        <v>241</v>
      </c>
      <c r="H15" s="926"/>
      <c r="I15" s="800"/>
      <c r="J15" s="465"/>
      <c r="K15" s="925" t="s">
        <v>242</v>
      </c>
      <c r="L15" s="926"/>
      <c r="M15" s="800"/>
      <c r="N15" s="465"/>
      <c r="O15" s="927" t="s">
        <v>243</v>
      </c>
      <c r="P15" s="800"/>
      <c r="Q15" s="47"/>
      <c r="R15" s="13"/>
      <c r="S15" s="13"/>
      <c r="T15" s="222"/>
      <c r="U15" s="47"/>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DS15" s="533"/>
      <c r="DT15" s="533"/>
      <c r="DU15" s="533"/>
      <c r="DV15" s="533"/>
      <c r="DW15" s="533"/>
      <c r="DX15" s="533"/>
      <c r="DY15" s="533"/>
      <c r="DZ15" s="533"/>
      <c r="EA15" s="533"/>
      <c r="EB15" s="533"/>
      <c r="EC15" s="533"/>
      <c r="ED15" s="533"/>
      <c r="EE15" s="533"/>
      <c r="EF15" s="533"/>
      <c r="EG15" s="535"/>
      <c r="EH15" s="535"/>
      <c r="EI15" s="535"/>
      <c r="EJ15" s="535"/>
      <c r="EK15" s="535"/>
      <c r="EL15" s="533"/>
      <c r="EM15" s="533"/>
      <c r="EN15" s="533"/>
      <c r="EO15" s="533"/>
      <c r="EP15" s="533"/>
      <c r="EQ15" s="533"/>
      <c r="ER15" s="533"/>
      <c r="ES15" s="533"/>
      <c r="ET15" s="533"/>
      <c r="EU15" s="533"/>
      <c r="EV15" s="533"/>
    </row>
    <row r="16" spans="1:152" ht="15">
      <c r="A16" s="4"/>
      <c r="B16" s="4"/>
      <c r="C16" s="4"/>
      <c r="D16" s="4"/>
      <c r="E16" s="4"/>
      <c r="F16" s="4"/>
      <c r="G16" s="4"/>
      <c r="H16" s="4"/>
      <c r="I16" s="4"/>
      <c r="J16" s="4"/>
      <c r="K16" s="4"/>
      <c r="L16" s="4"/>
      <c r="M16" s="4"/>
      <c r="N16" s="4"/>
      <c r="O16" s="4"/>
      <c r="P16" s="4"/>
      <c r="Q16" s="4"/>
      <c r="R16" s="13"/>
      <c r="S16" s="13"/>
      <c r="T16" s="18"/>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row>
    <row r="17" spans="1:56" ht="15">
      <c r="A17" s="4"/>
      <c r="B17" s="4"/>
      <c r="C17" s="4">
        <f>COUNT(C9:C11)</f>
        <v>3</v>
      </c>
      <c r="D17" s="4"/>
      <c r="E17" s="4"/>
      <c r="F17" s="4"/>
      <c r="G17" s="4"/>
      <c r="H17" s="4"/>
      <c r="I17" s="4"/>
      <c r="J17" s="4"/>
      <c r="K17" s="4"/>
      <c r="L17" s="4"/>
      <c r="M17" s="4"/>
      <c r="N17" s="4"/>
      <c r="O17" s="4"/>
      <c r="P17" s="4"/>
      <c r="Q17" s="4"/>
      <c r="R17" s="13"/>
      <c r="S17" s="13"/>
      <c r="T17" s="18"/>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row>
    <row r="18" spans="1:56" ht="15">
      <c r="A18" s="4"/>
      <c r="B18" s="4"/>
      <c r="C18" s="4"/>
      <c r="D18" s="4"/>
      <c r="E18" s="4"/>
      <c r="F18" s="4"/>
      <c r="G18" s="4"/>
      <c r="H18" s="4"/>
      <c r="I18" s="4"/>
      <c r="J18" s="4"/>
      <c r="K18" s="4"/>
      <c r="L18" s="4"/>
      <c r="M18" s="4"/>
      <c r="N18" s="4"/>
      <c r="O18" s="4"/>
      <c r="P18" s="4"/>
      <c r="Q18" s="4"/>
      <c r="R18" s="13"/>
      <c r="S18" s="13"/>
      <c r="T18" s="18"/>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row>
    <row r="19" spans="1:56" ht="15">
      <c r="A19" s="4"/>
      <c r="B19" s="4"/>
      <c r="C19" s="4"/>
      <c r="D19" s="4"/>
      <c r="E19" s="4"/>
      <c r="F19" s="4"/>
      <c r="G19" s="4"/>
      <c r="H19" s="4"/>
      <c r="I19" s="4"/>
      <c r="J19" s="4"/>
      <c r="K19" s="4"/>
      <c r="L19" s="4"/>
      <c r="M19" s="4"/>
      <c r="N19" s="4"/>
      <c r="O19" s="4"/>
      <c r="P19" s="4"/>
      <c r="Q19" s="4"/>
      <c r="R19" s="13"/>
      <c r="S19" s="13"/>
      <c r="T19" s="18"/>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row>
    <row r="20" spans="1:56" ht="15">
      <c r="A20" s="4"/>
      <c r="B20" s="4"/>
      <c r="C20" s="4"/>
      <c r="D20" s="4"/>
      <c r="E20" s="4"/>
      <c r="F20" s="4"/>
      <c r="G20" s="4"/>
      <c r="H20" s="4"/>
      <c r="I20" s="4"/>
      <c r="J20" s="4"/>
      <c r="K20" s="4"/>
      <c r="L20" s="4"/>
      <c r="M20" s="4"/>
      <c r="N20" s="4"/>
      <c r="O20" s="4"/>
      <c r="P20" s="4"/>
      <c r="Q20" s="4"/>
      <c r="R20" s="13"/>
      <c r="S20" s="13"/>
      <c r="T20" s="18"/>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row>
    <row r="21" spans="1:56" ht="15">
      <c r="A21" s="4"/>
      <c r="B21" s="4"/>
      <c r="C21" s="4"/>
      <c r="D21" s="4"/>
      <c r="E21" s="4"/>
      <c r="F21" s="4"/>
      <c r="G21" s="4"/>
      <c r="H21" s="4"/>
      <c r="I21" s="4"/>
      <c r="J21" s="4"/>
      <c r="K21" s="4"/>
      <c r="L21" s="4"/>
      <c r="M21" s="4"/>
      <c r="N21" s="4"/>
      <c r="O21" s="4"/>
      <c r="P21" s="4"/>
      <c r="Q21" s="4"/>
      <c r="R21" s="13"/>
      <c r="S21" s="13"/>
      <c r="T21" s="18"/>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row>
    <row r="22" spans="1:56" ht="15">
      <c r="A22" s="4"/>
      <c r="B22" s="4"/>
      <c r="C22" s="4"/>
      <c r="D22" s="4"/>
      <c r="E22" s="4"/>
      <c r="F22" s="4"/>
      <c r="G22" s="4"/>
      <c r="H22" s="4"/>
      <c r="I22" s="4"/>
      <c r="J22" s="4"/>
      <c r="K22" s="4"/>
      <c r="L22" s="4"/>
      <c r="M22" s="4"/>
      <c r="N22" s="4"/>
      <c r="O22" s="4"/>
      <c r="P22" s="4"/>
      <c r="Q22" s="4"/>
      <c r="R22" s="13"/>
      <c r="S22" s="13"/>
      <c r="T22" s="18"/>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row>
    <row r="23" spans="1:56" ht="15">
      <c r="A23" s="4"/>
      <c r="B23" s="4"/>
      <c r="C23" s="4"/>
      <c r="D23" s="4"/>
      <c r="E23" s="4"/>
      <c r="F23" s="4"/>
      <c r="G23" s="4"/>
      <c r="H23" s="4"/>
      <c r="I23" s="4"/>
      <c r="J23" s="4"/>
      <c r="K23" s="4"/>
      <c r="L23" s="4"/>
      <c r="M23" s="4"/>
      <c r="N23" s="4"/>
      <c r="O23" s="4"/>
      <c r="P23" s="4"/>
      <c r="Q23" s="4"/>
      <c r="R23" s="13"/>
      <c r="S23" s="13"/>
      <c r="T23" s="18"/>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row>
    <row r="24" spans="1:56" ht="15">
      <c r="A24" s="4"/>
      <c r="B24" s="4"/>
      <c r="C24" s="4"/>
      <c r="D24" s="4"/>
      <c r="E24" s="4"/>
      <c r="F24" s="4"/>
      <c r="G24" s="4"/>
      <c r="H24" s="4"/>
      <c r="I24" s="4"/>
      <c r="J24" s="4"/>
      <c r="K24" s="4"/>
      <c r="L24" s="4"/>
      <c r="M24" s="4"/>
      <c r="N24" s="4"/>
      <c r="O24" s="4"/>
      <c r="P24" s="4"/>
      <c r="Q24" s="4"/>
      <c r="R24" s="13"/>
      <c r="S24" s="13"/>
      <c r="T24" s="18"/>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row>
    <row r="25" spans="1:56" ht="15">
      <c r="A25" s="4"/>
      <c r="B25" s="4"/>
      <c r="C25" s="4"/>
      <c r="D25" s="4"/>
      <c r="E25" s="4"/>
      <c r="F25" s="4"/>
      <c r="G25" s="4"/>
      <c r="H25" s="4"/>
      <c r="I25" s="4"/>
      <c r="J25" s="4"/>
      <c r="K25" s="4"/>
      <c r="L25" s="4"/>
      <c r="M25" s="4"/>
      <c r="N25" s="4"/>
      <c r="O25" s="4"/>
      <c r="P25" s="4"/>
      <c r="Q25" s="4"/>
      <c r="R25" s="13"/>
      <c r="S25" s="13"/>
      <c r="T25" s="18"/>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row>
    <row r="26" spans="1:56" ht="15">
      <c r="A26" s="4"/>
      <c r="B26" s="4"/>
      <c r="C26" s="4"/>
      <c r="D26" s="4"/>
      <c r="E26" s="4"/>
      <c r="F26" s="4"/>
      <c r="G26" s="4"/>
      <c r="H26" s="4"/>
      <c r="I26" s="4"/>
      <c r="J26" s="4"/>
      <c r="K26" s="4"/>
      <c r="L26" s="4"/>
      <c r="M26" s="4"/>
      <c r="N26" s="4"/>
      <c r="O26" s="4"/>
      <c r="P26" s="4"/>
      <c r="Q26" s="4"/>
      <c r="R26" s="13"/>
      <c r="S26" s="13"/>
      <c r="T26" s="18"/>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row>
    <row r="27" spans="1:56" ht="15">
      <c r="A27" s="4"/>
      <c r="B27" s="4"/>
      <c r="C27" s="4"/>
      <c r="D27" s="4"/>
      <c r="E27" s="4"/>
      <c r="F27" s="4" t="s">
        <v>244</v>
      </c>
      <c r="G27" s="4"/>
      <c r="H27" s="4"/>
      <c r="I27" s="4"/>
      <c r="J27" s="4"/>
      <c r="K27" s="4"/>
      <c r="L27" s="4"/>
      <c r="M27" s="4"/>
      <c r="N27" s="4"/>
      <c r="O27" s="4"/>
      <c r="P27" s="4"/>
      <c r="Q27" s="4"/>
      <c r="R27" s="13"/>
      <c r="S27" s="13"/>
      <c r="T27" s="18"/>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row>
    <row r="28" spans="1:56" ht="15">
      <c r="A28" s="4"/>
      <c r="B28" s="4"/>
      <c r="C28" s="4"/>
      <c r="D28" s="4"/>
      <c r="E28" s="4"/>
      <c r="F28" s="4"/>
      <c r="G28" s="4"/>
      <c r="H28" s="4"/>
      <c r="I28" s="4"/>
      <c r="J28" s="4"/>
      <c r="K28" s="4"/>
      <c r="L28" s="4"/>
      <c r="M28" s="4"/>
      <c r="N28" s="4"/>
      <c r="O28" s="4"/>
      <c r="P28" s="4"/>
      <c r="Q28" s="4"/>
      <c r="R28" s="13"/>
      <c r="S28" s="13"/>
      <c r="T28" s="18"/>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row>
    <row r="29" spans="1:56" ht="15">
      <c r="A29" s="4"/>
      <c r="B29" s="4"/>
      <c r="C29" s="4"/>
      <c r="D29" s="4"/>
      <c r="E29" s="4"/>
      <c r="F29" s="4"/>
      <c r="G29" s="4"/>
      <c r="H29" s="4"/>
      <c r="I29" s="4"/>
      <c r="J29" s="4"/>
      <c r="K29" s="4"/>
      <c r="L29" s="4"/>
      <c r="M29" s="4"/>
      <c r="N29" s="4"/>
      <c r="O29" s="4"/>
      <c r="P29" s="4"/>
      <c r="Q29" s="4"/>
      <c r="R29" s="13"/>
      <c r="S29" s="13"/>
      <c r="T29" s="18"/>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row>
    <row r="30" spans="1:56" ht="15">
      <c r="A30" s="4"/>
      <c r="B30" s="4"/>
      <c r="C30" s="4"/>
      <c r="D30" s="4"/>
      <c r="E30" s="4"/>
      <c r="F30" s="4"/>
      <c r="G30" s="4"/>
      <c r="H30" s="4"/>
      <c r="I30" s="4"/>
      <c r="J30" s="4"/>
      <c r="K30" s="4"/>
      <c r="L30" s="4"/>
      <c r="M30" s="4"/>
      <c r="N30" s="4"/>
      <c r="O30" s="4"/>
      <c r="P30" s="4"/>
      <c r="Q30" s="4"/>
      <c r="R30" s="13"/>
      <c r="S30" s="13"/>
      <c r="T30" s="18"/>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row>
    <row r="31" spans="1:56" ht="15">
      <c r="A31" s="4"/>
      <c r="B31" s="4"/>
      <c r="C31" s="4"/>
      <c r="D31" s="4"/>
      <c r="E31" s="4"/>
      <c r="F31" s="4"/>
      <c r="G31" s="4"/>
      <c r="H31" s="4"/>
      <c r="I31" s="4"/>
      <c r="J31" s="4"/>
      <c r="K31" s="4"/>
      <c r="L31" s="4"/>
      <c r="M31" s="4"/>
      <c r="N31" s="4"/>
      <c r="O31" s="4"/>
      <c r="P31" s="4"/>
      <c r="Q31" s="4"/>
      <c r="R31" s="13"/>
      <c r="S31" s="13"/>
      <c r="T31" s="18"/>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row>
    <row r="32" spans="1:56" ht="15">
      <c r="A32" s="4"/>
      <c r="B32" s="4"/>
      <c r="C32" s="4"/>
      <c r="D32" s="4"/>
      <c r="E32" s="4"/>
      <c r="F32" s="4"/>
      <c r="G32" s="4"/>
      <c r="H32" s="4"/>
      <c r="I32" s="4"/>
      <c r="J32" s="4"/>
      <c r="K32" s="4"/>
      <c r="L32" s="4"/>
      <c r="M32" s="4"/>
      <c r="N32" s="4"/>
      <c r="O32" s="4"/>
      <c r="P32" s="4"/>
      <c r="Q32" s="4"/>
      <c r="R32" s="13"/>
      <c r="S32" s="13"/>
      <c r="T32" s="18"/>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row>
    <row r="33" spans="1:56" ht="15">
      <c r="A33" s="4"/>
      <c r="B33" s="4"/>
      <c r="C33" s="4"/>
      <c r="D33" s="4"/>
      <c r="E33" s="4"/>
      <c r="F33" s="4"/>
      <c r="G33" s="4"/>
      <c r="H33" s="4"/>
      <c r="I33" s="4"/>
      <c r="J33" s="4"/>
      <c r="K33" s="4"/>
      <c r="L33" s="4"/>
      <c r="M33" s="4"/>
      <c r="N33" s="4"/>
      <c r="O33" s="4"/>
      <c r="P33" s="4"/>
      <c r="Q33" s="4"/>
      <c r="R33" s="13"/>
      <c r="S33" s="13"/>
      <c r="T33" s="18"/>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row>
    <row r="34" spans="1:56" ht="15">
      <c r="A34" s="4"/>
      <c r="B34" s="4"/>
      <c r="C34" s="4"/>
      <c r="D34" s="4"/>
      <c r="E34" s="4"/>
      <c r="F34" s="4"/>
      <c r="G34" s="4"/>
      <c r="H34" s="4"/>
      <c r="I34" s="4"/>
      <c r="J34" s="4"/>
      <c r="K34" s="4"/>
      <c r="L34" s="4"/>
      <c r="M34" s="4"/>
      <c r="N34" s="4"/>
      <c r="O34" s="4"/>
      <c r="P34" s="4"/>
      <c r="Q34" s="4"/>
      <c r="R34" s="13"/>
      <c r="S34" s="13"/>
      <c r="T34" s="18"/>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row>
    <row r="35" spans="1:56" ht="15">
      <c r="A35" s="4"/>
      <c r="B35" s="4"/>
      <c r="C35" s="4"/>
      <c r="D35" s="4"/>
      <c r="E35" s="4"/>
      <c r="F35" s="4"/>
      <c r="G35" s="4"/>
      <c r="H35" s="4"/>
      <c r="I35" s="4"/>
      <c r="J35" s="4"/>
      <c r="K35" s="4"/>
      <c r="L35" s="4"/>
      <c r="M35" s="4"/>
      <c r="N35" s="4"/>
      <c r="O35" s="4"/>
      <c r="P35" s="4"/>
      <c r="Q35" s="4"/>
      <c r="R35" s="13"/>
      <c r="S35" s="13"/>
      <c r="T35" s="18"/>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row>
    <row r="36" spans="1:56" ht="15">
      <c r="A36" s="4"/>
      <c r="B36" s="4"/>
      <c r="C36" s="4"/>
      <c r="D36" s="4"/>
      <c r="E36" s="4"/>
      <c r="F36" s="4"/>
      <c r="G36" s="4"/>
      <c r="H36" s="4"/>
      <c r="I36" s="4"/>
      <c r="J36" s="4"/>
      <c r="K36" s="4"/>
      <c r="L36" s="4"/>
      <c r="M36" s="4"/>
      <c r="N36" s="4"/>
      <c r="O36" s="4"/>
      <c r="P36" s="4"/>
      <c r="Q36" s="4"/>
      <c r="R36" s="13"/>
      <c r="S36" s="13"/>
      <c r="T36" s="18"/>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row>
    <row r="37" spans="1:56" ht="15">
      <c r="A37" s="4"/>
      <c r="B37" s="4"/>
      <c r="C37" s="4"/>
      <c r="D37" s="4"/>
      <c r="E37" s="4"/>
      <c r="F37" s="4"/>
      <c r="G37" s="4"/>
      <c r="H37" s="4"/>
      <c r="I37" s="4"/>
      <c r="J37" s="4"/>
      <c r="K37" s="4"/>
      <c r="L37" s="4"/>
      <c r="M37" s="4"/>
      <c r="N37" s="4"/>
      <c r="O37" s="4"/>
      <c r="P37" s="4"/>
      <c r="Q37" s="4"/>
      <c r="R37" s="13"/>
      <c r="S37" s="13"/>
      <c r="T37" s="18"/>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row>
    <row r="38" spans="1:56" ht="15">
      <c r="A38" s="4"/>
      <c r="B38" s="4"/>
      <c r="C38" s="4"/>
      <c r="D38" s="4"/>
      <c r="E38" s="4"/>
      <c r="F38" s="4"/>
      <c r="G38" s="4"/>
      <c r="H38" s="4"/>
      <c r="I38" s="4"/>
      <c r="J38" s="4"/>
      <c r="K38" s="4"/>
      <c r="L38" s="4"/>
      <c r="M38" s="4"/>
      <c r="N38" s="4"/>
      <c r="O38" s="4"/>
      <c r="P38" s="4"/>
      <c r="Q38" s="4"/>
      <c r="R38" s="13"/>
      <c r="S38" s="13"/>
      <c r="T38" s="18"/>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row>
    <row r="39" spans="1:56" ht="15">
      <c r="A39" s="4"/>
      <c r="B39" s="4"/>
      <c r="C39" s="4"/>
      <c r="D39" s="4"/>
      <c r="E39" s="4"/>
      <c r="F39" s="4"/>
      <c r="G39" s="4"/>
      <c r="H39" s="4"/>
      <c r="I39" s="4"/>
      <c r="J39" s="4"/>
      <c r="K39" s="4"/>
      <c r="L39" s="4"/>
      <c r="M39" s="4"/>
      <c r="N39" s="4"/>
      <c r="O39" s="4"/>
      <c r="P39" s="4"/>
      <c r="Q39" s="4"/>
      <c r="R39" s="13"/>
      <c r="S39" s="13"/>
      <c r="T39" s="18"/>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row>
    <row r="40" spans="1:56" ht="15">
      <c r="A40" s="4"/>
      <c r="B40" s="4"/>
      <c r="C40" s="4"/>
      <c r="D40" s="4"/>
      <c r="E40" s="4"/>
      <c r="F40" s="4"/>
      <c r="G40" s="4"/>
      <c r="H40" s="4"/>
      <c r="I40" s="4"/>
      <c r="J40" s="4"/>
      <c r="K40" s="4"/>
      <c r="L40" s="4"/>
      <c r="M40" s="4"/>
      <c r="N40" s="4"/>
      <c r="O40" s="4"/>
      <c r="P40" s="4"/>
      <c r="Q40" s="4"/>
      <c r="R40" s="13"/>
      <c r="S40" s="13"/>
      <c r="T40" s="18"/>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row>
    <row r="41" spans="1:56" ht="15">
      <c r="A41" s="4"/>
      <c r="B41" s="4"/>
      <c r="C41" s="4"/>
      <c r="D41" s="4"/>
      <c r="E41" s="4"/>
      <c r="F41" s="4"/>
      <c r="G41" s="4"/>
      <c r="H41" s="4"/>
      <c r="I41" s="4"/>
      <c r="J41" s="4"/>
      <c r="K41" s="4"/>
      <c r="L41" s="4"/>
      <c r="M41" s="4"/>
      <c r="N41" s="4"/>
      <c r="O41" s="4"/>
      <c r="P41" s="4"/>
      <c r="Q41" s="4"/>
      <c r="R41" s="13"/>
      <c r="S41" s="13"/>
      <c r="T41" s="18"/>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row>
    <row r="42" spans="1:56" ht="15">
      <c r="A42" s="4"/>
      <c r="B42" s="4"/>
      <c r="C42" s="4"/>
      <c r="D42" s="4"/>
      <c r="E42" s="4"/>
      <c r="F42" s="4"/>
      <c r="G42" s="4"/>
      <c r="H42" s="4"/>
      <c r="I42" s="4"/>
      <c r="J42" s="4"/>
      <c r="K42" s="4"/>
      <c r="L42" s="4"/>
      <c r="M42" s="4"/>
      <c r="N42" s="4"/>
      <c r="O42" s="4"/>
      <c r="P42" s="4"/>
      <c r="Q42" s="4"/>
      <c r="R42" s="13"/>
      <c r="S42" s="13"/>
      <c r="T42" s="18"/>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row>
    <row r="43" spans="1:56" ht="15">
      <c r="A43" s="4"/>
      <c r="B43" s="4"/>
      <c r="C43" s="4"/>
      <c r="D43" s="4"/>
      <c r="E43" s="4"/>
      <c r="F43" s="4"/>
      <c r="G43" s="4"/>
      <c r="H43" s="4"/>
      <c r="I43" s="4"/>
      <c r="J43" s="4"/>
      <c r="K43" s="4"/>
      <c r="L43" s="4"/>
      <c r="M43" s="4"/>
      <c r="N43" s="4"/>
      <c r="O43" s="4"/>
      <c r="P43" s="4"/>
      <c r="Q43" s="4"/>
      <c r="R43" s="13"/>
      <c r="S43" s="13"/>
      <c r="T43" s="18"/>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row>
    <row r="44" spans="1:56" ht="15">
      <c r="A44" s="4"/>
      <c r="B44" s="4"/>
      <c r="C44" s="4"/>
      <c r="D44" s="4"/>
      <c r="E44" s="4"/>
      <c r="F44" s="4"/>
      <c r="G44" s="4"/>
      <c r="H44" s="4"/>
      <c r="I44" s="4"/>
      <c r="J44" s="4"/>
      <c r="K44" s="4"/>
      <c r="L44" s="4"/>
      <c r="M44" s="4"/>
      <c r="N44" s="4"/>
      <c r="O44" s="4"/>
      <c r="P44" s="4"/>
      <c r="Q44" s="4"/>
      <c r="R44" s="13"/>
      <c r="S44" s="13"/>
      <c r="T44" s="18"/>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row>
    <row r="45" spans="1:56" ht="15">
      <c r="A45" s="4"/>
      <c r="B45" s="4"/>
      <c r="C45" s="4"/>
      <c r="D45" s="4"/>
      <c r="E45" s="4"/>
      <c r="F45" s="4"/>
      <c r="G45" s="4"/>
      <c r="H45" s="4"/>
      <c r="I45" s="4"/>
      <c r="J45" s="4"/>
      <c r="K45" s="4"/>
      <c r="L45" s="4"/>
      <c r="M45" s="4"/>
      <c r="N45" s="4"/>
      <c r="O45" s="4"/>
      <c r="P45" s="4"/>
      <c r="Q45" s="4"/>
      <c r="R45" s="13"/>
      <c r="S45" s="13"/>
      <c r="T45" s="18"/>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row>
    <row r="46" spans="1:56" ht="15">
      <c r="A46" s="4"/>
      <c r="B46" s="4"/>
      <c r="C46" s="4"/>
      <c r="D46" s="4"/>
      <c r="E46" s="4"/>
      <c r="F46" s="4"/>
      <c r="G46" s="4"/>
      <c r="H46" s="4"/>
      <c r="I46" s="4"/>
      <c r="J46" s="4"/>
      <c r="K46" s="4"/>
      <c r="L46" s="4"/>
      <c r="M46" s="4"/>
      <c r="N46" s="4"/>
      <c r="O46" s="4"/>
      <c r="P46" s="4"/>
      <c r="Q46" s="4"/>
      <c r="R46" s="13"/>
      <c r="S46" s="13"/>
      <c r="T46" s="18"/>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row>
    <row r="47" spans="1:56" ht="15">
      <c r="A47" s="4"/>
      <c r="B47" s="4"/>
      <c r="C47" s="4"/>
      <c r="D47" s="4"/>
      <c r="E47" s="4"/>
      <c r="F47" s="4"/>
      <c r="G47" s="4"/>
      <c r="H47" s="4"/>
      <c r="I47" s="4"/>
      <c r="J47" s="4"/>
      <c r="K47" s="4"/>
      <c r="L47" s="4"/>
      <c r="M47" s="4"/>
      <c r="N47" s="4"/>
      <c r="O47" s="4"/>
      <c r="P47" s="4"/>
      <c r="Q47" s="4"/>
      <c r="R47" s="13"/>
      <c r="S47" s="13"/>
      <c r="T47" s="18"/>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row>
    <row r="48" spans="1:56" ht="15">
      <c r="A48" s="4"/>
      <c r="B48" s="4"/>
      <c r="C48" s="4"/>
      <c r="D48" s="4"/>
      <c r="E48" s="4"/>
      <c r="F48" s="4"/>
      <c r="G48" s="4"/>
      <c r="H48" s="4"/>
      <c r="I48" s="4"/>
      <c r="J48" s="4"/>
      <c r="K48" s="4"/>
      <c r="L48" s="4"/>
      <c r="M48" s="4"/>
      <c r="N48" s="4"/>
      <c r="O48" s="4"/>
      <c r="P48" s="4"/>
      <c r="Q48" s="4"/>
      <c r="R48" s="13"/>
      <c r="S48" s="13"/>
      <c r="T48" s="18"/>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row>
    <row r="49" spans="1:56" ht="15">
      <c r="A49" s="4"/>
      <c r="B49" s="4"/>
      <c r="C49" s="4"/>
      <c r="D49" s="4"/>
      <c r="E49" s="4"/>
      <c r="F49" s="4"/>
      <c r="G49" s="4"/>
      <c r="H49" s="4"/>
      <c r="I49" s="4"/>
      <c r="J49" s="4"/>
      <c r="K49" s="4"/>
      <c r="L49" s="4"/>
      <c r="M49" s="4"/>
      <c r="N49" s="4"/>
      <c r="O49" s="4"/>
      <c r="P49" s="4"/>
      <c r="Q49" s="4"/>
      <c r="R49" s="13"/>
      <c r="S49" s="13"/>
      <c r="T49" s="18"/>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row>
    <row r="50" spans="1:56" ht="15">
      <c r="A50" s="4"/>
      <c r="B50" s="4"/>
      <c r="C50" s="4"/>
      <c r="D50" s="4"/>
      <c r="E50" s="4"/>
      <c r="F50" s="4"/>
      <c r="G50" s="4"/>
      <c r="H50" s="4"/>
      <c r="I50" s="4"/>
      <c r="J50" s="4"/>
      <c r="K50" s="4"/>
      <c r="L50" s="4"/>
      <c r="M50" s="4"/>
      <c r="N50" s="4"/>
      <c r="O50" s="4"/>
      <c r="P50" s="4"/>
      <c r="Q50" s="4"/>
      <c r="R50" s="13"/>
      <c r="S50" s="13"/>
      <c r="T50" s="18"/>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row>
    <row r="51" spans="1:56" ht="15">
      <c r="A51" s="4"/>
      <c r="B51" s="4"/>
      <c r="C51" s="4"/>
      <c r="D51" s="4"/>
      <c r="E51" s="4"/>
      <c r="F51" s="4"/>
      <c r="G51" s="4"/>
      <c r="H51" s="4"/>
      <c r="I51" s="4"/>
      <c r="J51" s="4"/>
      <c r="K51" s="4"/>
      <c r="L51" s="4"/>
      <c r="M51" s="4"/>
      <c r="N51" s="4"/>
      <c r="O51" s="4"/>
      <c r="P51" s="4"/>
      <c r="Q51" s="4"/>
      <c r="R51" s="13"/>
      <c r="S51" s="13"/>
      <c r="T51" s="18"/>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row>
    <row r="52" spans="1:56" ht="15">
      <c r="A52" s="4"/>
      <c r="B52" s="4"/>
      <c r="C52" s="4"/>
      <c r="D52" s="4"/>
      <c r="E52" s="4"/>
      <c r="F52" s="4"/>
      <c r="G52" s="4"/>
      <c r="H52" s="4"/>
      <c r="I52" s="4"/>
      <c r="J52" s="4"/>
      <c r="K52" s="4"/>
      <c r="L52" s="4"/>
      <c r="M52" s="4"/>
      <c r="N52" s="4"/>
      <c r="O52" s="4"/>
      <c r="P52" s="4"/>
      <c r="Q52" s="4"/>
      <c r="R52" s="13"/>
      <c r="S52" s="13"/>
      <c r="T52" s="18"/>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row>
    <row r="53" spans="1:56" ht="15">
      <c r="A53" s="4"/>
      <c r="B53" s="4"/>
      <c r="C53" s="4"/>
      <c r="D53" s="4"/>
      <c r="E53" s="4"/>
      <c r="F53" s="4"/>
      <c r="G53" s="4"/>
      <c r="H53" s="4"/>
      <c r="I53" s="4"/>
      <c r="J53" s="4"/>
      <c r="K53" s="4"/>
      <c r="L53" s="4"/>
      <c r="M53" s="4"/>
      <c r="N53" s="4"/>
      <c r="O53" s="4"/>
      <c r="P53" s="4"/>
      <c r="Q53" s="4"/>
      <c r="R53" s="13"/>
      <c r="S53" s="13"/>
      <c r="T53" s="18"/>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row>
    <row r="54" spans="1:56" ht="15">
      <c r="A54" s="4"/>
      <c r="B54" s="4"/>
      <c r="C54" s="4"/>
      <c r="D54" s="4"/>
      <c r="E54" s="4"/>
      <c r="F54" s="4"/>
      <c r="G54" s="4"/>
      <c r="H54" s="4"/>
      <c r="I54" s="4"/>
      <c r="J54" s="4"/>
      <c r="K54" s="4"/>
      <c r="L54" s="4"/>
      <c r="M54" s="4"/>
      <c r="N54" s="4"/>
      <c r="O54" s="4"/>
      <c r="P54" s="4"/>
      <c r="Q54" s="4"/>
      <c r="R54" s="13"/>
      <c r="S54" s="13"/>
      <c r="T54" s="18"/>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row>
    <row r="55" spans="1:56" ht="15">
      <c r="A55" s="4"/>
      <c r="B55" s="4"/>
      <c r="C55" s="4"/>
      <c r="D55" s="4"/>
      <c r="E55" s="4"/>
      <c r="F55" s="4"/>
      <c r="G55" s="4"/>
      <c r="H55" s="4"/>
      <c r="I55" s="4"/>
      <c r="J55" s="4"/>
      <c r="K55" s="4"/>
      <c r="L55" s="4"/>
      <c r="M55" s="4"/>
      <c r="N55" s="4"/>
      <c r="O55" s="4"/>
      <c r="P55" s="4"/>
      <c r="Q55" s="4"/>
      <c r="R55" s="13"/>
      <c r="S55" s="13"/>
      <c r="T55" s="18"/>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row>
    <row r="56" spans="1:56" ht="15">
      <c r="A56" s="4"/>
      <c r="B56" s="4"/>
      <c r="C56" s="4"/>
      <c r="D56" s="4"/>
      <c r="E56" s="4"/>
      <c r="F56" s="4"/>
      <c r="G56" s="4"/>
      <c r="H56" s="4"/>
      <c r="I56" s="4"/>
      <c r="J56" s="4"/>
      <c r="K56" s="4"/>
      <c r="L56" s="4"/>
      <c r="M56" s="4"/>
      <c r="N56" s="4"/>
      <c r="O56" s="4"/>
      <c r="P56" s="4"/>
      <c r="Q56" s="4"/>
      <c r="R56" s="13"/>
      <c r="S56" s="13"/>
      <c r="T56" s="18"/>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row>
    <row r="57" spans="1:56" ht="15">
      <c r="A57" s="4"/>
      <c r="B57" s="4"/>
      <c r="C57" s="4"/>
      <c r="D57" s="4"/>
      <c r="E57" s="4"/>
      <c r="F57" s="4"/>
      <c r="G57" s="4"/>
      <c r="H57" s="4"/>
      <c r="I57" s="4"/>
      <c r="J57" s="4"/>
      <c r="K57" s="4"/>
      <c r="L57" s="4"/>
      <c r="M57" s="4"/>
      <c r="N57" s="4"/>
      <c r="O57" s="4"/>
      <c r="P57" s="4"/>
      <c r="Q57" s="4"/>
      <c r="R57" s="13"/>
      <c r="S57" s="13"/>
      <c r="T57" s="18"/>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row>
    <row r="58" spans="1:56" ht="15">
      <c r="A58" s="4"/>
      <c r="B58" s="4"/>
      <c r="C58" s="4"/>
      <c r="D58" s="4"/>
      <c r="E58" s="4"/>
      <c r="F58" s="4"/>
      <c r="G58" s="4"/>
      <c r="H58" s="4"/>
      <c r="I58" s="4"/>
      <c r="J58" s="4"/>
      <c r="K58" s="4"/>
      <c r="L58" s="4"/>
      <c r="M58" s="4"/>
      <c r="N58" s="4"/>
      <c r="O58" s="4"/>
      <c r="P58" s="4"/>
      <c r="Q58" s="4"/>
      <c r="R58" s="13"/>
      <c r="S58" s="13"/>
      <c r="T58" s="18"/>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row>
    <row r="59" spans="1:56" ht="15">
      <c r="A59" s="4"/>
      <c r="B59" s="4"/>
      <c r="C59" s="4"/>
      <c r="D59" s="4"/>
      <c r="E59" s="4"/>
      <c r="F59" s="4"/>
      <c r="G59" s="4"/>
      <c r="H59" s="4"/>
      <c r="I59" s="4"/>
      <c r="J59" s="4"/>
      <c r="K59" s="4"/>
      <c r="L59" s="4"/>
      <c r="M59" s="4"/>
      <c r="N59" s="4"/>
      <c r="O59" s="4"/>
      <c r="P59" s="4"/>
      <c r="Q59" s="4"/>
      <c r="R59" s="13"/>
      <c r="S59" s="13"/>
      <c r="T59" s="18"/>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row>
    <row r="60" spans="1:56" ht="15">
      <c r="A60" s="4"/>
      <c r="B60" s="4"/>
      <c r="C60" s="4"/>
      <c r="D60" s="4"/>
      <c r="E60" s="4"/>
      <c r="F60" s="4"/>
      <c r="G60" s="4"/>
      <c r="H60" s="4"/>
      <c r="I60" s="4"/>
      <c r="J60" s="4"/>
      <c r="K60" s="4"/>
      <c r="L60" s="4"/>
      <c r="M60" s="4"/>
      <c r="N60" s="4"/>
      <c r="O60" s="4"/>
      <c r="P60" s="4"/>
      <c r="Q60" s="4"/>
      <c r="R60" s="13"/>
      <c r="S60" s="13"/>
      <c r="T60" s="18"/>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row>
    <row r="61" spans="1:56" ht="15">
      <c r="A61" s="4"/>
      <c r="B61" s="4"/>
      <c r="C61" s="4"/>
      <c r="D61" s="4"/>
      <c r="E61" s="4"/>
      <c r="F61" s="4"/>
      <c r="G61" s="4"/>
      <c r="H61" s="4"/>
      <c r="I61" s="4"/>
      <c r="J61" s="4"/>
      <c r="K61" s="4"/>
      <c r="L61" s="4"/>
      <c r="M61" s="4"/>
      <c r="N61" s="4"/>
      <c r="O61" s="4"/>
      <c r="P61" s="4"/>
      <c r="Q61" s="4"/>
      <c r="R61" s="13"/>
      <c r="S61" s="13"/>
      <c r="T61" s="18"/>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row>
    <row r="62" spans="1:56" ht="15">
      <c r="A62" s="4"/>
      <c r="B62" s="4"/>
      <c r="C62" s="4"/>
      <c r="D62" s="4"/>
      <c r="E62" s="4"/>
      <c r="F62" s="4"/>
      <c r="G62" s="4"/>
      <c r="H62" s="4"/>
      <c r="I62" s="4"/>
      <c r="J62" s="4"/>
      <c r="K62" s="4"/>
      <c r="L62" s="4"/>
      <c r="M62" s="4"/>
      <c r="N62" s="4"/>
      <c r="O62" s="4"/>
      <c r="P62" s="4"/>
      <c r="Q62" s="4"/>
      <c r="R62" s="13"/>
      <c r="S62" s="13"/>
      <c r="T62" s="18"/>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row>
    <row r="63" spans="1:56" ht="15">
      <c r="A63" s="4"/>
      <c r="B63" s="4"/>
      <c r="C63" s="4"/>
      <c r="D63" s="4"/>
      <c r="E63" s="4"/>
      <c r="F63" s="4"/>
      <c r="G63" s="4"/>
      <c r="H63" s="4"/>
      <c r="I63" s="4"/>
      <c r="J63" s="4"/>
      <c r="K63" s="4"/>
      <c r="L63" s="4"/>
      <c r="M63" s="4"/>
      <c r="N63" s="4"/>
      <c r="O63" s="4"/>
      <c r="P63" s="4"/>
      <c r="Q63" s="4"/>
      <c r="R63" s="13"/>
      <c r="S63" s="13"/>
      <c r="T63" s="18"/>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row>
    <row r="64" spans="1:56" ht="15">
      <c r="A64" s="4"/>
      <c r="B64" s="4"/>
      <c r="C64" s="4"/>
      <c r="D64" s="4"/>
      <c r="E64" s="4"/>
      <c r="F64" s="4"/>
      <c r="G64" s="4"/>
      <c r="H64" s="4"/>
      <c r="I64" s="4"/>
      <c r="J64" s="4"/>
      <c r="K64" s="4"/>
      <c r="L64" s="4"/>
      <c r="M64" s="4"/>
      <c r="N64" s="4"/>
      <c r="O64" s="4"/>
      <c r="P64" s="4"/>
      <c r="Q64" s="4"/>
      <c r="R64" s="13"/>
      <c r="S64" s="13"/>
      <c r="T64" s="18"/>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row>
    <row r="65" spans="1:56" ht="15">
      <c r="A65" s="4"/>
      <c r="B65" s="4"/>
      <c r="C65" s="4"/>
      <c r="D65" s="4"/>
      <c r="E65" s="4"/>
      <c r="F65" s="4"/>
      <c r="G65" s="4"/>
      <c r="H65" s="4"/>
      <c r="I65" s="4"/>
      <c r="J65" s="4"/>
      <c r="K65" s="4"/>
      <c r="L65" s="4"/>
      <c r="M65" s="4"/>
      <c r="N65" s="4"/>
      <c r="O65" s="4"/>
      <c r="P65" s="4"/>
      <c r="Q65" s="4"/>
      <c r="R65" s="13"/>
      <c r="S65" s="13"/>
      <c r="T65" s="18"/>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row>
    <row r="66" spans="1:56" ht="15">
      <c r="A66" s="4"/>
      <c r="B66" s="4"/>
      <c r="C66" s="4"/>
      <c r="D66" s="4"/>
      <c r="E66" s="4"/>
      <c r="F66" s="4"/>
      <c r="G66" s="4"/>
      <c r="H66" s="4"/>
      <c r="I66" s="4"/>
      <c r="J66" s="4"/>
      <c r="K66" s="4"/>
      <c r="L66" s="4"/>
      <c r="M66" s="4"/>
      <c r="N66" s="4"/>
      <c r="O66" s="4"/>
      <c r="P66" s="4"/>
      <c r="Q66" s="4"/>
      <c r="R66" s="13"/>
      <c r="S66" s="13"/>
      <c r="T66" s="18"/>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row>
    <row r="67" spans="1:56" ht="15">
      <c r="A67" s="4"/>
      <c r="B67" s="4"/>
      <c r="C67" s="4"/>
      <c r="D67" s="4"/>
      <c r="E67" s="4"/>
      <c r="F67" s="4"/>
      <c r="G67" s="4"/>
      <c r="H67" s="4"/>
      <c r="I67" s="4"/>
      <c r="J67" s="4"/>
      <c r="K67" s="4"/>
      <c r="L67" s="4"/>
      <c r="M67" s="4"/>
      <c r="N67" s="4"/>
      <c r="O67" s="4"/>
      <c r="P67" s="4"/>
      <c r="Q67" s="4"/>
      <c r="R67" s="13"/>
      <c r="S67" s="13"/>
      <c r="T67" s="18"/>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row>
    <row r="68" spans="1:56" ht="15">
      <c r="A68" s="4"/>
      <c r="B68" s="4"/>
      <c r="C68" s="4"/>
      <c r="D68" s="4"/>
      <c r="E68" s="4"/>
      <c r="F68" s="4"/>
      <c r="G68" s="4"/>
      <c r="H68" s="4"/>
      <c r="I68" s="4"/>
      <c r="J68" s="4"/>
      <c r="K68" s="4"/>
      <c r="L68" s="4"/>
      <c r="M68" s="4"/>
      <c r="N68" s="4"/>
      <c r="O68" s="4"/>
      <c r="P68" s="4"/>
      <c r="Q68" s="4"/>
      <c r="R68" s="13"/>
      <c r="S68" s="13"/>
      <c r="T68" s="18"/>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row>
    <row r="69" spans="1:56" ht="15">
      <c r="A69" s="4"/>
      <c r="B69" s="4"/>
      <c r="C69" s="4"/>
      <c r="D69" s="4"/>
      <c r="E69" s="4"/>
      <c r="F69" s="4"/>
      <c r="G69" s="4"/>
      <c r="H69" s="4"/>
      <c r="I69" s="4"/>
      <c r="J69" s="4"/>
      <c r="K69" s="4"/>
      <c r="L69" s="4"/>
      <c r="M69" s="4"/>
      <c r="N69" s="4"/>
      <c r="O69" s="4"/>
      <c r="P69" s="4"/>
      <c r="Q69" s="4"/>
      <c r="R69" s="13"/>
      <c r="S69" s="13"/>
      <c r="T69" s="18"/>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row>
    <row r="70" spans="1:56" ht="15">
      <c r="A70" s="4"/>
      <c r="B70" s="4"/>
      <c r="C70" s="4"/>
      <c r="D70" s="4"/>
      <c r="E70" s="4"/>
      <c r="F70" s="4"/>
      <c r="G70" s="4"/>
      <c r="H70" s="4"/>
      <c r="I70" s="4"/>
      <c r="J70" s="4"/>
      <c r="K70" s="4"/>
      <c r="L70" s="4"/>
      <c r="M70" s="4"/>
      <c r="N70" s="4"/>
      <c r="O70" s="4"/>
      <c r="P70" s="4"/>
      <c r="Q70" s="4"/>
      <c r="R70" s="13"/>
      <c r="S70" s="13"/>
      <c r="T70" s="18"/>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row>
    <row r="71" spans="1:56" ht="15">
      <c r="A71" s="4"/>
      <c r="B71" s="4"/>
      <c r="C71" s="4"/>
      <c r="D71" s="4"/>
      <c r="E71" s="4"/>
      <c r="F71" s="4"/>
      <c r="G71" s="4"/>
      <c r="H71" s="4"/>
      <c r="I71" s="4"/>
      <c r="J71" s="4"/>
      <c r="K71" s="4"/>
      <c r="L71" s="4"/>
      <c r="M71" s="4"/>
      <c r="N71" s="4"/>
      <c r="O71" s="4"/>
      <c r="P71" s="4"/>
      <c r="Q71" s="4"/>
      <c r="R71" s="13"/>
      <c r="S71" s="13"/>
      <c r="T71" s="18"/>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row>
    <row r="72" spans="1:56" ht="15">
      <c r="A72" s="4"/>
      <c r="B72" s="4"/>
      <c r="C72" s="4"/>
      <c r="D72" s="4"/>
      <c r="E72" s="4"/>
      <c r="F72" s="4"/>
      <c r="G72" s="4"/>
      <c r="H72" s="4"/>
      <c r="I72" s="4"/>
      <c r="J72" s="4"/>
      <c r="K72" s="4"/>
      <c r="L72" s="4"/>
      <c r="M72" s="4"/>
      <c r="N72" s="4"/>
      <c r="O72" s="4"/>
      <c r="P72" s="4"/>
      <c r="Q72" s="4"/>
      <c r="R72" s="13"/>
      <c r="S72" s="13"/>
      <c r="T72" s="18"/>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row>
    <row r="73" spans="1:56" ht="15">
      <c r="A73" s="4"/>
      <c r="B73" s="4"/>
      <c r="C73" s="4"/>
      <c r="D73" s="4"/>
      <c r="E73" s="4"/>
      <c r="F73" s="4"/>
      <c r="G73" s="4"/>
      <c r="H73" s="4"/>
      <c r="I73" s="4"/>
      <c r="J73" s="4"/>
      <c r="K73" s="4"/>
      <c r="L73" s="4"/>
      <c r="M73" s="4"/>
      <c r="N73" s="4"/>
      <c r="O73" s="4"/>
      <c r="P73" s="4"/>
      <c r="Q73" s="4"/>
      <c r="R73" s="13"/>
      <c r="S73" s="13"/>
      <c r="T73" s="18"/>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row>
    <row r="74" spans="1:56" ht="15">
      <c r="A74" s="4"/>
      <c r="B74" s="4"/>
      <c r="C74" s="4"/>
      <c r="D74" s="4"/>
      <c r="E74" s="4"/>
      <c r="F74" s="4"/>
      <c r="G74" s="4"/>
      <c r="H74" s="4"/>
      <c r="I74" s="4"/>
      <c r="J74" s="4"/>
      <c r="K74" s="4"/>
      <c r="L74" s="4"/>
      <c r="M74" s="4"/>
      <c r="N74" s="4"/>
      <c r="O74" s="4"/>
      <c r="P74" s="4"/>
      <c r="Q74" s="4"/>
      <c r="R74" s="13"/>
      <c r="S74" s="13"/>
      <c r="T74" s="18"/>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row>
    <row r="75" spans="1:56" ht="15">
      <c r="A75" s="4"/>
      <c r="B75" s="4"/>
      <c r="C75" s="4"/>
      <c r="D75" s="4"/>
      <c r="E75" s="4"/>
      <c r="F75" s="4"/>
      <c r="G75" s="4"/>
      <c r="H75" s="4"/>
      <c r="I75" s="4"/>
      <c r="J75" s="4"/>
      <c r="K75" s="4"/>
      <c r="L75" s="4"/>
      <c r="M75" s="4"/>
      <c r="N75" s="4"/>
      <c r="O75" s="4"/>
      <c r="P75" s="4"/>
      <c r="Q75" s="4"/>
      <c r="R75" s="13"/>
      <c r="S75" s="13"/>
      <c r="T75" s="18"/>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row>
    <row r="76" spans="1:56" ht="15">
      <c r="A76" s="4"/>
      <c r="B76" s="4"/>
      <c r="C76" s="4"/>
      <c r="D76" s="4"/>
      <c r="E76" s="4"/>
      <c r="F76" s="4"/>
      <c r="G76" s="4"/>
      <c r="H76" s="4"/>
      <c r="I76" s="4"/>
      <c r="J76" s="4"/>
      <c r="K76" s="4"/>
      <c r="L76" s="4"/>
      <c r="M76" s="4"/>
      <c r="N76" s="4"/>
      <c r="O76" s="4"/>
      <c r="P76" s="4"/>
      <c r="Q76" s="4"/>
      <c r="R76" s="13"/>
      <c r="S76" s="13"/>
      <c r="T76" s="18"/>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row>
    <row r="77" spans="1:56" ht="15">
      <c r="A77" s="4"/>
      <c r="B77" s="4"/>
      <c r="C77" s="4"/>
      <c r="D77" s="4"/>
      <c r="E77" s="4"/>
      <c r="F77" s="4"/>
      <c r="G77" s="4"/>
      <c r="H77" s="4"/>
      <c r="I77" s="4"/>
      <c r="J77" s="4"/>
      <c r="K77" s="4"/>
      <c r="L77" s="4"/>
      <c r="M77" s="4"/>
      <c r="N77" s="4"/>
      <c r="O77" s="4"/>
      <c r="P77" s="4"/>
      <c r="Q77" s="4"/>
      <c r="R77" s="13"/>
      <c r="S77" s="13"/>
      <c r="T77" s="18"/>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row>
    <row r="78" spans="1:56" ht="15">
      <c r="A78" s="4"/>
      <c r="B78" s="4"/>
      <c r="C78" s="4"/>
      <c r="D78" s="4"/>
      <c r="E78" s="4"/>
      <c r="F78" s="4"/>
      <c r="G78" s="4"/>
      <c r="H78" s="4"/>
      <c r="I78" s="4"/>
      <c r="J78" s="4"/>
      <c r="K78" s="4"/>
      <c r="L78" s="4"/>
      <c r="M78" s="4"/>
      <c r="N78" s="4"/>
      <c r="O78" s="4"/>
      <c r="P78" s="4"/>
      <c r="Q78" s="4"/>
      <c r="R78" s="13"/>
      <c r="S78" s="13"/>
      <c r="T78" s="18"/>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row>
    <row r="79" spans="1:56" ht="15">
      <c r="A79" s="4"/>
      <c r="B79" s="4"/>
      <c r="C79" s="4"/>
      <c r="D79" s="4"/>
      <c r="E79" s="4"/>
      <c r="F79" s="4"/>
      <c r="G79" s="4"/>
      <c r="H79" s="4"/>
      <c r="I79" s="4"/>
      <c r="J79" s="4"/>
      <c r="K79" s="4"/>
      <c r="L79" s="4"/>
      <c r="M79" s="4"/>
      <c r="N79" s="4"/>
      <c r="O79" s="4"/>
      <c r="P79" s="4"/>
      <c r="Q79" s="4"/>
      <c r="R79" s="13"/>
      <c r="S79" s="13"/>
      <c r="T79" s="18"/>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row>
    <row r="80" spans="1:56" ht="15">
      <c r="A80" s="4"/>
      <c r="B80" s="4"/>
      <c r="C80" s="4"/>
      <c r="D80" s="4"/>
      <c r="E80" s="4"/>
      <c r="F80" s="4"/>
      <c r="G80" s="4"/>
      <c r="H80" s="4"/>
      <c r="I80" s="4"/>
      <c r="J80" s="4"/>
      <c r="K80" s="4"/>
      <c r="L80" s="4"/>
      <c r="M80" s="4"/>
      <c r="N80" s="4"/>
      <c r="O80" s="4"/>
      <c r="P80" s="4"/>
      <c r="Q80" s="4"/>
      <c r="R80" s="13"/>
      <c r="S80" s="13"/>
      <c r="T80" s="18"/>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row>
    <row r="81" spans="1:56" ht="15">
      <c r="A81" s="4"/>
      <c r="B81" s="4"/>
      <c r="C81" s="4"/>
      <c r="D81" s="4"/>
      <c r="E81" s="4"/>
      <c r="F81" s="4"/>
      <c r="G81" s="4"/>
      <c r="H81" s="4"/>
      <c r="I81" s="4"/>
      <c r="J81" s="4"/>
      <c r="K81" s="4"/>
      <c r="L81" s="4"/>
      <c r="M81" s="4"/>
      <c r="N81" s="4"/>
      <c r="O81" s="4"/>
      <c r="P81" s="4"/>
      <c r="Q81" s="4"/>
      <c r="R81" s="13"/>
      <c r="S81" s="13"/>
      <c r="T81" s="18"/>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row>
    <row r="82" spans="1:56" ht="15">
      <c r="A82" s="4"/>
      <c r="B82" s="4"/>
      <c r="C82" s="4"/>
      <c r="D82" s="4"/>
      <c r="E82" s="4"/>
      <c r="F82" s="4"/>
      <c r="G82" s="4"/>
      <c r="H82" s="4"/>
      <c r="I82" s="4"/>
      <c r="J82" s="4"/>
      <c r="K82" s="4"/>
      <c r="L82" s="4"/>
      <c r="M82" s="4"/>
      <c r="N82" s="4"/>
      <c r="O82" s="4"/>
      <c r="P82" s="4"/>
      <c r="Q82" s="4"/>
      <c r="R82" s="13"/>
      <c r="S82" s="13"/>
      <c r="T82" s="18"/>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row>
    <row r="83" spans="1:56" ht="15">
      <c r="A83" s="4"/>
      <c r="B83" s="4"/>
      <c r="C83" s="4"/>
      <c r="D83" s="4"/>
      <c r="E83" s="4"/>
      <c r="F83" s="4"/>
      <c r="G83" s="4"/>
      <c r="H83" s="4"/>
      <c r="I83" s="4"/>
      <c r="J83" s="4"/>
      <c r="K83" s="4"/>
      <c r="L83" s="4"/>
      <c r="M83" s="4"/>
      <c r="N83" s="4"/>
      <c r="O83" s="4"/>
      <c r="P83" s="4"/>
      <c r="Q83" s="4"/>
      <c r="R83" s="13"/>
      <c r="S83" s="13"/>
      <c r="T83" s="18"/>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row>
    <row r="84" spans="1:56" ht="15">
      <c r="A84" s="4"/>
      <c r="B84" s="4"/>
      <c r="C84" s="4"/>
      <c r="D84" s="4"/>
      <c r="E84" s="4"/>
      <c r="F84" s="4"/>
      <c r="G84" s="4"/>
      <c r="H84" s="4"/>
      <c r="I84" s="4"/>
      <c r="J84" s="4"/>
      <c r="K84" s="4"/>
      <c r="L84" s="4"/>
      <c r="M84" s="4"/>
      <c r="N84" s="4"/>
      <c r="O84" s="4"/>
      <c r="P84" s="4"/>
      <c r="Q84" s="4"/>
      <c r="R84" s="13"/>
      <c r="S84" s="13"/>
      <c r="T84" s="18"/>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row>
    <row r="85" spans="1:56" ht="15">
      <c r="A85" s="4"/>
      <c r="B85" s="4"/>
      <c r="C85" s="4"/>
      <c r="D85" s="4"/>
      <c r="E85" s="4"/>
      <c r="F85" s="4"/>
      <c r="G85" s="4"/>
      <c r="H85" s="4"/>
      <c r="I85" s="4"/>
      <c r="J85" s="4"/>
      <c r="K85" s="4"/>
      <c r="L85" s="4"/>
      <c r="M85" s="4"/>
      <c r="N85" s="4"/>
      <c r="O85" s="4"/>
      <c r="P85" s="4"/>
      <c r="Q85" s="4"/>
      <c r="R85" s="13"/>
      <c r="S85" s="13"/>
      <c r="T85" s="18"/>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row>
    <row r="86" spans="1:56" ht="15">
      <c r="A86" s="4"/>
      <c r="B86" s="4"/>
      <c r="C86" s="4"/>
      <c r="D86" s="4"/>
      <c r="E86" s="4"/>
      <c r="F86" s="4"/>
      <c r="G86" s="4"/>
      <c r="H86" s="4"/>
      <c r="I86" s="4"/>
      <c r="J86" s="4"/>
      <c r="K86" s="4"/>
      <c r="L86" s="4"/>
      <c r="M86" s="4"/>
      <c r="N86" s="4"/>
      <c r="O86" s="4"/>
      <c r="P86" s="4"/>
      <c r="Q86" s="4"/>
      <c r="R86" s="13"/>
      <c r="S86" s="13"/>
      <c r="T86" s="18"/>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row>
    <row r="87" spans="1:56" ht="15">
      <c r="A87" s="4"/>
      <c r="B87" s="4"/>
      <c r="C87" s="4"/>
      <c r="D87" s="4"/>
      <c r="E87" s="4"/>
      <c r="F87" s="4"/>
      <c r="G87" s="4"/>
      <c r="H87" s="4"/>
      <c r="I87" s="4"/>
      <c r="J87" s="4"/>
      <c r="K87" s="4"/>
      <c r="L87" s="4"/>
      <c r="M87" s="4"/>
      <c r="N87" s="4"/>
      <c r="O87" s="4"/>
      <c r="P87" s="4"/>
      <c r="Q87" s="4"/>
      <c r="R87" s="13"/>
      <c r="S87" s="13"/>
      <c r="T87" s="18"/>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row>
    <row r="88" spans="1:56" ht="15">
      <c r="A88" s="4"/>
      <c r="B88" s="4"/>
      <c r="C88" s="4"/>
      <c r="D88" s="4"/>
      <c r="E88" s="4"/>
      <c r="F88" s="4"/>
      <c r="G88" s="4"/>
      <c r="H88" s="4"/>
      <c r="I88" s="4"/>
      <c r="J88" s="4"/>
      <c r="K88" s="4"/>
      <c r="L88" s="4"/>
      <c r="M88" s="4"/>
      <c r="N88" s="4"/>
      <c r="O88" s="4"/>
      <c r="P88" s="4"/>
      <c r="Q88" s="4"/>
      <c r="R88" s="13"/>
      <c r="S88" s="13"/>
      <c r="T88" s="18"/>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row>
    <row r="89" spans="1:56" ht="15">
      <c r="A89" s="4"/>
      <c r="B89" s="4"/>
      <c r="C89" s="4"/>
      <c r="D89" s="4"/>
      <c r="E89" s="4"/>
      <c r="F89" s="4"/>
      <c r="G89" s="4"/>
      <c r="H89" s="4"/>
      <c r="I89" s="4"/>
      <c r="J89" s="4"/>
      <c r="K89" s="4"/>
      <c r="L89" s="4"/>
      <c r="M89" s="4"/>
      <c r="N89" s="4"/>
      <c r="O89" s="4"/>
      <c r="P89" s="4"/>
      <c r="Q89" s="4"/>
      <c r="R89" s="13"/>
      <c r="S89" s="13"/>
      <c r="T89" s="18"/>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row>
    <row r="90" spans="1:56" ht="15">
      <c r="A90" s="4"/>
      <c r="B90" s="4"/>
      <c r="C90" s="4"/>
      <c r="D90" s="4"/>
      <c r="E90" s="4"/>
      <c r="F90" s="4"/>
      <c r="G90" s="4"/>
      <c r="H90" s="4"/>
      <c r="I90" s="4"/>
      <c r="J90" s="4"/>
      <c r="K90" s="4"/>
      <c r="L90" s="4"/>
      <c r="M90" s="4"/>
      <c r="N90" s="4"/>
      <c r="O90" s="4"/>
      <c r="P90" s="4"/>
      <c r="Q90" s="4"/>
      <c r="R90" s="13"/>
      <c r="S90" s="13"/>
      <c r="T90" s="18"/>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row>
    <row r="91" spans="1:56" ht="15">
      <c r="A91" s="4"/>
      <c r="B91" s="4"/>
      <c r="C91" s="4"/>
      <c r="D91" s="4"/>
      <c r="E91" s="4"/>
      <c r="F91" s="4"/>
      <c r="G91" s="4"/>
      <c r="H91" s="4"/>
      <c r="I91" s="4"/>
      <c r="J91" s="4"/>
      <c r="K91" s="4"/>
      <c r="L91" s="4"/>
      <c r="M91" s="4"/>
      <c r="N91" s="4"/>
      <c r="O91" s="4"/>
      <c r="P91" s="4"/>
      <c r="Q91" s="4"/>
      <c r="R91" s="13"/>
      <c r="S91" s="13"/>
      <c r="T91" s="18"/>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row>
    <row r="92" spans="1:56" ht="15">
      <c r="A92" s="4"/>
      <c r="B92" s="4"/>
      <c r="C92" s="4"/>
      <c r="D92" s="4"/>
      <c r="E92" s="4"/>
      <c r="F92" s="4"/>
      <c r="G92" s="4"/>
      <c r="H92" s="4"/>
      <c r="I92" s="4"/>
      <c r="J92" s="4"/>
      <c r="K92" s="4"/>
      <c r="L92" s="4"/>
      <c r="M92" s="4"/>
      <c r="N92" s="4"/>
      <c r="O92" s="4"/>
      <c r="P92" s="4"/>
      <c r="Q92" s="4"/>
      <c r="R92" s="13"/>
      <c r="S92" s="13"/>
      <c r="T92" s="18"/>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row>
    <row r="93" spans="1:56" ht="15">
      <c r="A93" s="4"/>
      <c r="B93" s="4"/>
      <c r="C93" s="4"/>
      <c r="D93" s="4"/>
      <c r="E93" s="4"/>
      <c r="F93" s="4"/>
      <c r="G93" s="4"/>
      <c r="H93" s="4"/>
      <c r="I93" s="4"/>
      <c r="J93" s="4"/>
      <c r="K93" s="4"/>
      <c r="L93" s="4"/>
      <c r="M93" s="4"/>
      <c r="N93" s="4"/>
      <c r="O93" s="4"/>
      <c r="P93" s="4"/>
      <c r="Q93" s="4"/>
      <c r="R93" s="13"/>
      <c r="S93" s="13"/>
      <c r="T93" s="18"/>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row>
    <row r="94" spans="1:56" ht="15">
      <c r="A94" s="4"/>
      <c r="B94" s="4"/>
      <c r="C94" s="4"/>
      <c r="D94" s="4"/>
      <c r="E94" s="4"/>
      <c r="F94" s="4"/>
      <c r="G94" s="4"/>
      <c r="H94" s="4"/>
      <c r="I94" s="4"/>
      <c r="J94" s="4"/>
      <c r="K94" s="4"/>
      <c r="L94" s="4"/>
      <c r="M94" s="4"/>
      <c r="N94" s="4"/>
      <c r="O94" s="4"/>
      <c r="P94" s="4"/>
      <c r="Q94" s="4"/>
      <c r="R94" s="13"/>
      <c r="S94" s="13"/>
      <c r="T94" s="18"/>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row>
    <row r="95" spans="1:56" ht="15">
      <c r="A95" s="4"/>
      <c r="B95" s="4"/>
      <c r="C95" s="4"/>
      <c r="D95" s="4"/>
      <c r="E95" s="4"/>
      <c r="F95" s="4"/>
      <c r="G95" s="4"/>
      <c r="H95" s="4"/>
      <c r="I95" s="4"/>
      <c r="J95" s="4"/>
      <c r="K95" s="4"/>
      <c r="L95" s="4"/>
      <c r="M95" s="4"/>
      <c r="N95" s="4"/>
      <c r="O95" s="4"/>
      <c r="P95" s="4"/>
      <c r="Q95" s="4"/>
      <c r="R95" s="13"/>
      <c r="S95" s="13"/>
      <c r="T95" s="18"/>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row>
    <row r="96" spans="1:56" ht="15">
      <c r="A96" s="4"/>
      <c r="B96" s="4"/>
      <c r="C96" s="4"/>
      <c r="D96" s="4"/>
      <c r="E96" s="4"/>
      <c r="F96" s="4"/>
      <c r="G96" s="4"/>
      <c r="H96" s="4"/>
      <c r="I96" s="4"/>
      <c r="J96" s="4"/>
      <c r="K96" s="4"/>
      <c r="L96" s="4"/>
      <c r="M96" s="4"/>
      <c r="N96" s="4"/>
      <c r="O96" s="4"/>
      <c r="P96" s="4"/>
      <c r="Q96" s="4"/>
      <c r="R96" s="13"/>
      <c r="S96" s="13"/>
      <c r="T96" s="18"/>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row>
    <row r="97" spans="1:56" ht="15">
      <c r="A97" s="4"/>
      <c r="B97" s="4"/>
      <c r="C97" s="4"/>
      <c r="D97" s="4"/>
      <c r="E97" s="4"/>
      <c r="F97" s="4"/>
      <c r="G97" s="4"/>
      <c r="H97" s="4"/>
      <c r="I97" s="4"/>
      <c r="J97" s="4"/>
      <c r="K97" s="4"/>
      <c r="L97" s="4"/>
      <c r="M97" s="4"/>
      <c r="N97" s="4"/>
      <c r="O97" s="4"/>
      <c r="P97" s="4"/>
      <c r="Q97" s="4"/>
      <c r="R97" s="13"/>
      <c r="S97" s="13"/>
      <c r="T97" s="18"/>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row>
    <row r="98" spans="1:56" ht="15">
      <c r="A98" s="4"/>
      <c r="B98" s="4"/>
      <c r="C98" s="4"/>
      <c r="D98" s="4"/>
      <c r="E98" s="4"/>
      <c r="F98" s="4"/>
      <c r="G98" s="4"/>
      <c r="H98" s="4"/>
      <c r="I98" s="4"/>
      <c r="J98" s="4"/>
      <c r="K98" s="4"/>
      <c r="L98" s="4"/>
      <c r="M98" s="4"/>
      <c r="N98" s="4"/>
      <c r="O98" s="4"/>
      <c r="P98" s="4"/>
      <c r="Q98" s="4"/>
      <c r="R98" s="13"/>
      <c r="S98" s="13"/>
      <c r="T98" s="18"/>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row>
    <row r="99" spans="1:56" ht="15">
      <c r="A99" s="4"/>
      <c r="B99" s="4"/>
      <c r="C99" s="4"/>
      <c r="D99" s="4"/>
      <c r="E99" s="4"/>
      <c r="F99" s="4"/>
      <c r="G99" s="4"/>
      <c r="H99" s="4"/>
      <c r="I99" s="4"/>
      <c r="J99" s="4"/>
      <c r="K99" s="4"/>
      <c r="L99" s="4"/>
      <c r="M99" s="4"/>
      <c r="N99" s="4"/>
      <c r="O99" s="4"/>
      <c r="P99" s="4"/>
      <c r="Q99" s="4"/>
      <c r="R99" s="13"/>
      <c r="S99" s="13"/>
      <c r="T99" s="18"/>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row>
    <row r="100" spans="1:56" ht="15">
      <c r="A100" s="4"/>
      <c r="B100" s="4"/>
      <c r="C100" s="4"/>
      <c r="D100" s="4"/>
      <c r="E100" s="4"/>
      <c r="F100" s="4"/>
      <c r="G100" s="4"/>
      <c r="H100" s="4"/>
      <c r="I100" s="4"/>
      <c r="J100" s="4"/>
      <c r="K100" s="4"/>
      <c r="L100" s="4"/>
      <c r="M100" s="4"/>
      <c r="N100" s="4"/>
      <c r="O100" s="4"/>
      <c r="P100" s="4"/>
      <c r="Q100" s="4"/>
      <c r="R100" s="13"/>
      <c r="S100" s="13"/>
      <c r="T100" s="18"/>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row>
    <row r="101" spans="1:56" ht="15">
      <c r="A101" s="4"/>
      <c r="B101" s="4"/>
      <c r="C101" s="4"/>
      <c r="D101" s="4"/>
      <c r="E101" s="4"/>
      <c r="F101" s="4"/>
      <c r="G101" s="4"/>
      <c r="H101" s="4"/>
      <c r="I101" s="4"/>
      <c r="J101" s="4"/>
      <c r="K101" s="4"/>
      <c r="L101" s="4"/>
      <c r="M101" s="4"/>
      <c r="N101" s="4"/>
      <c r="O101" s="4"/>
      <c r="P101" s="4"/>
      <c r="Q101" s="4"/>
      <c r="R101" s="13"/>
      <c r="S101" s="13"/>
      <c r="T101" s="18"/>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row>
    <row r="102" spans="1:56" ht="15">
      <c r="A102" s="4"/>
      <c r="B102" s="4"/>
      <c r="C102" s="4"/>
      <c r="D102" s="4"/>
      <c r="E102" s="4"/>
      <c r="F102" s="4"/>
      <c r="G102" s="4"/>
      <c r="H102" s="4"/>
      <c r="I102" s="4"/>
      <c r="J102" s="4"/>
      <c r="K102" s="4"/>
      <c r="L102" s="4"/>
      <c r="M102" s="4"/>
      <c r="N102" s="4"/>
      <c r="O102" s="4"/>
      <c r="P102" s="4"/>
      <c r="Q102" s="4"/>
      <c r="R102" s="13"/>
      <c r="S102" s="13"/>
      <c r="T102" s="18"/>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row>
    <row r="103" spans="1:56" ht="15">
      <c r="A103" s="4"/>
      <c r="B103" s="4"/>
      <c r="C103" s="4"/>
      <c r="D103" s="4"/>
      <c r="E103" s="4"/>
      <c r="F103" s="4"/>
      <c r="G103" s="4"/>
      <c r="H103" s="4"/>
      <c r="I103" s="4"/>
      <c r="J103" s="4"/>
      <c r="K103" s="4"/>
      <c r="L103" s="4"/>
      <c r="M103" s="4"/>
      <c r="N103" s="4"/>
      <c r="O103" s="4"/>
      <c r="P103" s="4"/>
      <c r="Q103" s="4"/>
      <c r="R103" s="13"/>
      <c r="S103" s="13"/>
      <c r="T103" s="18"/>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row>
    <row r="104" spans="1:56" ht="15">
      <c r="A104" s="4"/>
      <c r="B104" s="4"/>
      <c r="C104" s="4"/>
      <c r="D104" s="4"/>
      <c r="E104" s="4"/>
      <c r="F104" s="4"/>
      <c r="G104" s="4"/>
      <c r="H104" s="4"/>
      <c r="I104" s="4"/>
      <c r="J104" s="4"/>
      <c r="K104" s="4"/>
      <c r="L104" s="4"/>
      <c r="M104" s="4"/>
      <c r="N104" s="4"/>
      <c r="O104" s="4"/>
      <c r="P104" s="4"/>
      <c r="Q104" s="4"/>
      <c r="R104" s="13"/>
      <c r="S104" s="13"/>
      <c r="T104" s="18"/>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row>
    <row r="105" spans="1:56" ht="15">
      <c r="A105" s="4"/>
      <c r="B105" s="4"/>
      <c r="C105" s="4"/>
      <c r="D105" s="4"/>
      <c r="E105" s="4"/>
      <c r="F105" s="4"/>
      <c r="G105" s="4"/>
      <c r="H105" s="4"/>
      <c r="I105" s="4"/>
      <c r="J105" s="4"/>
      <c r="K105" s="4"/>
      <c r="L105" s="4"/>
      <c r="M105" s="4"/>
      <c r="N105" s="4"/>
      <c r="O105" s="4"/>
      <c r="P105" s="4"/>
      <c r="Q105" s="4"/>
      <c r="R105" s="13"/>
      <c r="S105" s="13"/>
      <c r="T105" s="18"/>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row>
    <row r="106" spans="1:56" ht="15">
      <c r="A106" s="4"/>
      <c r="B106" s="4"/>
      <c r="C106" s="4"/>
      <c r="D106" s="4"/>
      <c r="E106" s="4"/>
      <c r="F106" s="4"/>
      <c r="G106" s="4"/>
      <c r="H106" s="4"/>
      <c r="I106" s="4"/>
      <c r="J106" s="4"/>
      <c r="K106" s="4"/>
      <c r="L106" s="4"/>
      <c r="M106" s="4"/>
      <c r="N106" s="4"/>
      <c r="O106" s="4"/>
      <c r="P106" s="4"/>
      <c r="Q106" s="4"/>
      <c r="R106" s="13"/>
      <c r="S106" s="13"/>
      <c r="T106" s="18"/>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row>
    <row r="107" spans="1:56" ht="15">
      <c r="A107" s="4"/>
      <c r="B107" s="4"/>
      <c r="C107" s="4"/>
      <c r="D107" s="4"/>
      <c r="E107" s="4"/>
      <c r="F107" s="4"/>
      <c r="G107" s="4"/>
      <c r="H107" s="4"/>
      <c r="I107" s="4"/>
      <c r="J107" s="4"/>
      <c r="K107" s="4"/>
      <c r="L107" s="4"/>
      <c r="M107" s="4"/>
      <c r="N107" s="4"/>
      <c r="O107" s="4"/>
      <c r="P107" s="4"/>
      <c r="Q107" s="4"/>
      <c r="R107" s="13"/>
      <c r="S107" s="13"/>
      <c r="T107" s="18"/>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row>
    <row r="108" spans="1:56" ht="15">
      <c r="A108" s="4"/>
      <c r="B108" s="4"/>
      <c r="C108" s="4"/>
      <c r="D108" s="4"/>
      <c r="E108" s="4"/>
      <c r="F108" s="4"/>
      <c r="G108" s="4"/>
      <c r="H108" s="4"/>
      <c r="I108" s="4"/>
      <c r="J108" s="4"/>
      <c r="K108" s="4"/>
      <c r="L108" s="4"/>
      <c r="M108" s="4"/>
      <c r="N108" s="4"/>
      <c r="O108" s="4"/>
      <c r="P108" s="4"/>
      <c r="Q108" s="4"/>
      <c r="R108" s="13"/>
      <c r="S108" s="13"/>
      <c r="T108" s="18"/>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row>
    <row r="109" spans="1:56" ht="15">
      <c r="A109" s="4"/>
      <c r="B109" s="4"/>
      <c r="C109" s="4"/>
      <c r="D109" s="4"/>
      <c r="E109" s="4"/>
      <c r="F109" s="4"/>
      <c r="G109" s="4"/>
      <c r="H109" s="4"/>
      <c r="I109" s="4"/>
      <c r="J109" s="4"/>
      <c r="K109" s="4"/>
      <c r="L109" s="4"/>
      <c r="M109" s="4"/>
      <c r="N109" s="4"/>
      <c r="O109" s="4"/>
      <c r="P109" s="4"/>
      <c r="Q109" s="4"/>
      <c r="R109" s="13"/>
      <c r="S109" s="13"/>
      <c r="T109" s="18"/>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row>
    <row r="110" spans="1:56" ht="15">
      <c r="A110" s="4"/>
      <c r="B110" s="4"/>
      <c r="C110" s="4"/>
      <c r="D110" s="4"/>
      <c r="E110" s="4"/>
      <c r="F110" s="4"/>
      <c r="G110" s="4"/>
      <c r="H110" s="4"/>
      <c r="I110" s="4"/>
      <c r="J110" s="4"/>
      <c r="K110" s="4"/>
      <c r="L110" s="4"/>
      <c r="M110" s="4"/>
      <c r="N110" s="4"/>
      <c r="O110" s="4"/>
      <c r="P110" s="4"/>
      <c r="Q110" s="4"/>
      <c r="R110" s="13"/>
      <c r="S110" s="13"/>
      <c r="T110" s="18"/>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row>
    <row r="111" spans="1:56" ht="15">
      <c r="A111" s="4"/>
      <c r="B111" s="4"/>
      <c r="C111" s="4"/>
      <c r="D111" s="4"/>
      <c r="E111" s="4"/>
      <c r="F111" s="4"/>
      <c r="G111" s="4"/>
      <c r="H111" s="4"/>
      <c r="I111" s="4"/>
      <c r="J111" s="4"/>
      <c r="K111" s="4"/>
      <c r="L111" s="4"/>
      <c r="M111" s="4"/>
      <c r="N111" s="4"/>
      <c r="O111" s="4"/>
      <c r="P111" s="4"/>
      <c r="Q111" s="4"/>
      <c r="R111" s="13"/>
      <c r="S111" s="13"/>
      <c r="T111" s="18"/>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row>
    <row r="112" spans="1:56" ht="15">
      <c r="A112" s="4"/>
      <c r="B112" s="4"/>
      <c r="C112" s="4"/>
      <c r="D112" s="4"/>
      <c r="E112" s="4"/>
      <c r="F112" s="4"/>
      <c r="G112" s="4"/>
      <c r="H112" s="4"/>
      <c r="I112" s="4"/>
      <c r="J112" s="4"/>
      <c r="K112" s="4"/>
      <c r="L112" s="4"/>
      <c r="M112" s="4"/>
      <c r="N112" s="4"/>
      <c r="O112" s="4"/>
      <c r="P112" s="4"/>
      <c r="Q112" s="4"/>
      <c r="R112" s="13"/>
      <c r="S112" s="13"/>
      <c r="T112" s="18"/>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row>
    <row r="113" spans="1:56" ht="15">
      <c r="A113" s="4"/>
      <c r="B113" s="4"/>
      <c r="C113" s="4"/>
      <c r="D113" s="4"/>
      <c r="E113" s="4"/>
      <c r="F113" s="4"/>
      <c r="G113" s="4"/>
      <c r="H113" s="4"/>
      <c r="I113" s="4"/>
      <c r="J113" s="4"/>
      <c r="K113" s="4"/>
      <c r="L113" s="4"/>
      <c r="M113" s="4"/>
      <c r="N113" s="4"/>
      <c r="O113" s="4"/>
      <c r="P113" s="4"/>
      <c r="Q113" s="4"/>
      <c r="R113" s="13"/>
      <c r="S113" s="13"/>
      <c r="T113" s="18"/>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row>
    <row r="114" spans="1:56" ht="15">
      <c r="A114" s="4"/>
      <c r="B114" s="4"/>
      <c r="C114" s="4"/>
      <c r="D114" s="4"/>
      <c r="E114" s="4"/>
      <c r="F114" s="4"/>
      <c r="G114" s="4"/>
      <c r="H114" s="4"/>
      <c r="I114" s="4"/>
      <c r="J114" s="4"/>
      <c r="K114" s="4"/>
      <c r="L114" s="4"/>
      <c r="M114" s="4"/>
      <c r="N114" s="4"/>
      <c r="O114" s="4"/>
      <c r="P114" s="4"/>
      <c r="Q114" s="4"/>
      <c r="R114" s="13"/>
      <c r="S114" s="13"/>
      <c r="T114" s="18"/>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row>
    <row r="115" spans="1:56" ht="15">
      <c r="A115" s="4"/>
      <c r="B115" s="4"/>
      <c r="C115" s="4"/>
      <c r="D115" s="4"/>
      <c r="E115" s="4"/>
      <c r="F115" s="4"/>
      <c r="G115" s="4"/>
      <c r="H115" s="4"/>
      <c r="I115" s="4"/>
      <c r="J115" s="4"/>
      <c r="K115" s="4"/>
      <c r="L115" s="4"/>
      <c r="M115" s="4"/>
      <c r="N115" s="4"/>
      <c r="O115" s="4"/>
      <c r="P115" s="4"/>
      <c r="Q115" s="4"/>
      <c r="R115" s="13"/>
      <c r="S115" s="13"/>
      <c r="T115" s="18"/>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row>
    <row r="116" spans="1:56" ht="15">
      <c r="A116" s="4"/>
      <c r="B116" s="4"/>
      <c r="C116" s="4"/>
      <c r="D116" s="4"/>
      <c r="E116" s="4"/>
      <c r="F116" s="4"/>
      <c r="G116" s="4"/>
      <c r="H116" s="4"/>
      <c r="I116" s="4"/>
      <c r="J116" s="4"/>
      <c r="K116" s="4"/>
      <c r="L116" s="4"/>
      <c r="M116" s="4"/>
      <c r="N116" s="4"/>
      <c r="O116" s="4"/>
      <c r="P116" s="4"/>
      <c r="Q116" s="4"/>
      <c r="R116" s="13"/>
      <c r="S116" s="13"/>
      <c r="T116" s="18"/>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row>
    <row r="117" spans="1:56" ht="15">
      <c r="A117" s="4"/>
      <c r="B117" s="4"/>
      <c r="C117" s="4"/>
      <c r="D117" s="4"/>
      <c r="E117" s="4"/>
      <c r="F117" s="4"/>
      <c r="G117" s="4"/>
      <c r="H117" s="4"/>
      <c r="I117" s="4"/>
      <c r="J117" s="4"/>
      <c r="K117" s="4"/>
      <c r="L117" s="4"/>
      <c r="M117" s="4"/>
      <c r="N117" s="4"/>
      <c r="O117" s="4"/>
      <c r="P117" s="4"/>
      <c r="Q117" s="4"/>
      <c r="R117" s="13"/>
      <c r="S117" s="13"/>
      <c r="T117" s="18"/>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row>
    <row r="118" spans="1:56" ht="15">
      <c r="A118" s="4"/>
      <c r="B118" s="4"/>
      <c r="C118" s="4"/>
      <c r="D118" s="4"/>
      <c r="E118" s="4"/>
      <c r="F118" s="4"/>
      <c r="G118" s="4"/>
      <c r="H118" s="4"/>
      <c r="I118" s="4"/>
      <c r="J118" s="4"/>
      <c r="K118" s="4"/>
      <c r="L118" s="4"/>
      <c r="M118" s="4"/>
      <c r="N118" s="4"/>
      <c r="O118" s="4"/>
      <c r="P118" s="4"/>
      <c r="Q118" s="4"/>
      <c r="R118" s="13"/>
      <c r="S118" s="13"/>
      <c r="T118" s="18"/>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row>
    <row r="119" spans="1:56" ht="15">
      <c r="A119" s="4"/>
      <c r="B119" s="4"/>
      <c r="C119" s="4"/>
      <c r="D119" s="4"/>
      <c r="E119" s="4"/>
      <c r="F119" s="4"/>
      <c r="G119" s="4"/>
      <c r="H119" s="4"/>
      <c r="I119" s="4"/>
      <c r="J119" s="4"/>
      <c r="K119" s="4"/>
      <c r="L119" s="4"/>
      <c r="M119" s="4"/>
      <c r="N119" s="4"/>
      <c r="O119" s="4"/>
      <c r="P119" s="4"/>
      <c r="Q119" s="4"/>
      <c r="R119" s="13"/>
      <c r="S119" s="13"/>
      <c r="T119" s="18"/>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row>
    <row r="120" spans="1:56" ht="15">
      <c r="A120" s="4"/>
      <c r="B120" s="4"/>
      <c r="C120" s="4"/>
      <c r="D120" s="4"/>
      <c r="E120" s="4"/>
      <c r="F120" s="4"/>
      <c r="G120" s="4"/>
      <c r="H120" s="4"/>
      <c r="I120" s="4"/>
      <c r="J120" s="4"/>
      <c r="K120" s="4"/>
      <c r="L120" s="4"/>
      <c r="M120" s="4"/>
      <c r="N120" s="4"/>
      <c r="O120" s="4"/>
      <c r="P120" s="4"/>
      <c r="Q120" s="4"/>
      <c r="R120" s="13"/>
      <c r="S120" s="13"/>
      <c r="T120" s="18"/>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row>
    <row r="121" spans="1:56" ht="15">
      <c r="A121" s="4"/>
      <c r="B121" s="4"/>
      <c r="C121" s="4"/>
      <c r="D121" s="4"/>
      <c r="E121" s="4"/>
      <c r="F121" s="4"/>
      <c r="G121" s="4"/>
      <c r="H121" s="4"/>
      <c r="I121" s="4"/>
      <c r="J121" s="4"/>
      <c r="K121" s="4"/>
      <c r="L121" s="4"/>
      <c r="M121" s="4"/>
      <c r="N121" s="4"/>
      <c r="O121" s="4"/>
      <c r="P121" s="4"/>
      <c r="Q121" s="4"/>
      <c r="R121" s="13"/>
      <c r="S121" s="13"/>
      <c r="T121" s="18"/>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row>
    <row r="122" spans="1:56" ht="15">
      <c r="A122" s="4"/>
      <c r="B122" s="4"/>
      <c r="C122" s="4"/>
      <c r="D122" s="4"/>
      <c r="E122" s="4"/>
      <c r="F122" s="4"/>
      <c r="G122" s="4"/>
      <c r="H122" s="4"/>
      <c r="I122" s="4"/>
      <c r="J122" s="4"/>
      <c r="K122" s="4"/>
      <c r="L122" s="4"/>
      <c r="M122" s="4"/>
      <c r="N122" s="4"/>
      <c r="O122" s="4"/>
      <c r="P122" s="4"/>
      <c r="Q122" s="4"/>
      <c r="R122" s="13"/>
      <c r="S122" s="13"/>
      <c r="T122" s="18"/>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row>
    <row r="123" spans="1:56" ht="15">
      <c r="A123" s="4"/>
      <c r="B123" s="4"/>
      <c r="C123" s="4"/>
      <c r="D123" s="4"/>
      <c r="E123" s="4"/>
      <c r="F123" s="4"/>
      <c r="G123" s="4"/>
      <c r="H123" s="4"/>
      <c r="I123" s="4"/>
      <c r="J123" s="4"/>
      <c r="K123" s="4"/>
      <c r="L123" s="4"/>
      <c r="M123" s="4"/>
      <c r="N123" s="4"/>
      <c r="O123" s="4"/>
      <c r="P123" s="4"/>
      <c r="Q123" s="4"/>
      <c r="R123" s="13"/>
      <c r="S123" s="13"/>
      <c r="T123" s="18"/>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row>
    <row r="124" spans="1:56" ht="15">
      <c r="A124" s="4"/>
      <c r="B124" s="4"/>
      <c r="C124" s="4"/>
      <c r="D124" s="4"/>
      <c r="E124" s="4"/>
      <c r="F124" s="4"/>
      <c r="G124" s="4"/>
      <c r="H124" s="4"/>
      <c r="I124" s="4"/>
      <c r="J124" s="4"/>
      <c r="K124" s="4"/>
      <c r="L124" s="4"/>
      <c r="M124" s="4"/>
      <c r="N124" s="4"/>
      <c r="O124" s="4"/>
      <c r="P124" s="4"/>
      <c r="Q124" s="4"/>
      <c r="R124" s="13"/>
      <c r="S124" s="13"/>
      <c r="T124" s="18"/>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row>
    <row r="125" spans="1:56" ht="15">
      <c r="A125" s="4"/>
      <c r="B125" s="4"/>
      <c r="C125" s="4"/>
      <c r="D125" s="4"/>
      <c r="E125" s="4"/>
      <c r="F125" s="4"/>
      <c r="G125" s="4"/>
      <c r="H125" s="4"/>
      <c r="I125" s="4"/>
      <c r="J125" s="4"/>
      <c r="K125" s="4"/>
      <c r="L125" s="4"/>
      <c r="M125" s="4"/>
      <c r="N125" s="4"/>
      <c r="O125" s="4"/>
      <c r="P125" s="4"/>
      <c r="Q125" s="4"/>
      <c r="R125" s="13"/>
      <c r="S125" s="13"/>
      <c r="T125" s="18"/>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row>
    <row r="126" spans="1:56" ht="15">
      <c r="A126" s="4"/>
      <c r="B126" s="4"/>
      <c r="C126" s="4"/>
      <c r="D126" s="4"/>
      <c r="E126" s="4"/>
      <c r="F126" s="4"/>
      <c r="G126" s="4"/>
      <c r="H126" s="4"/>
      <c r="I126" s="4"/>
      <c r="J126" s="4"/>
      <c r="K126" s="4"/>
      <c r="L126" s="4"/>
      <c r="M126" s="4"/>
      <c r="N126" s="4"/>
      <c r="O126" s="4"/>
      <c r="P126" s="4"/>
      <c r="Q126" s="4"/>
      <c r="R126" s="13"/>
      <c r="S126" s="13"/>
      <c r="T126" s="18"/>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row>
    <row r="127" spans="1:56" ht="15">
      <c r="A127" s="4"/>
      <c r="B127" s="4"/>
      <c r="C127" s="4"/>
      <c r="D127" s="4"/>
      <c r="E127" s="4"/>
      <c r="F127" s="4"/>
      <c r="G127" s="4"/>
      <c r="H127" s="4"/>
      <c r="I127" s="4"/>
      <c r="J127" s="4"/>
      <c r="K127" s="4"/>
      <c r="L127" s="4"/>
      <c r="M127" s="4"/>
      <c r="N127" s="4"/>
      <c r="O127" s="4"/>
      <c r="P127" s="4"/>
      <c r="Q127" s="4"/>
      <c r="R127" s="13"/>
      <c r="S127" s="13"/>
      <c r="T127" s="18"/>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row>
    <row r="128" spans="1:56" ht="15">
      <c r="A128" s="4"/>
      <c r="B128" s="4"/>
      <c r="C128" s="4"/>
      <c r="D128" s="4"/>
      <c r="E128" s="4"/>
      <c r="F128" s="4"/>
      <c r="G128" s="4"/>
      <c r="H128" s="4"/>
      <c r="I128" s="4"/>
      <c r="J128" s="4"/>
      <c r="K128" s="4"/>
      <c r="L128" s="4"/>
      <c r="M128" s="4"/>
      <c r="N128" s="4"/>
      <c r="O128" s="4"/>
      <c r="P128" s="4"/>
      <c r="Q128" s="4"/>
      <c r="R128" s="13"/>
      <c r="S128" s="13"/>
      <c r="T128" s="18"/>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row>
    <row r="129" spans="1:56" ht="15">
      <c r="A129" s="4"/>
      <c r="B129" s="4"/>
      <c r="C129" s="4"/>
      <c r="D129" s="4"/>
      <c r="E129" s="4"/>
      <c r="F129" s="4"/>
      <c r="G129" s="4"/>
      <c r="H129" s="4"/>
      <c r="I129" s="4"/>
      <c r="J129" s="4"/>
      <c r="K129" s="4"/>
      <c r="L129" s="4"/>
      <c r="M129" s="4"/>
      <c r="N129" s="4"/>
      <c r="O129" s="4"/>
      <c r="P129" s="4"/>
      <c r="Q129" s="4"/>
      <c r="R129" s="13"/>
      <c r="S129" s="13"/>
      <c r="T129" s="18"/>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row>
    <row r="130" spans="1:56" ht="15">
      <c r="A130" s="4"/>
      <c r="B130" s="4"/>
      <c r="C130" s="4"/>
      <c r="D130" s="4"/>
      <c r="E130" s="4"/>
      <c r="F130" s="4"/>
      <c r="G130" s="4"/>
      <c r="H130" s="4"/>
      <c r="I130" s="4"/>
      <c r="J130" s="4"/>
      <c r="K130" s="4"/>
      <c r="L130" s="4"/>
      <c r="M130" s="4"/>
      <c r="N130" s="4"/>
      <c r="O130" s="4"/>
      <c r="P130" s="4"/>
      <c r="Q130" s="4"/>
      <c r="R130" s="13"/>
      <c r="S130" s="13"/>
      <c r="T130" s="18"/>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row>
    <row r="131" spans="1:56" ht="15">
      <c r="A131" s="4"/>
      <c r="B131" s="4"/>
      <c r="C131" s="4"/>
      <c r="D131" s="4"/>
      <c r="E131" s="4"/>
      <c r="F131" s="4"/>
      <c r="G131" s="4"/>
      <c r="H131" s="4"/>
      <c r="I131" s="4"/>
      <c r="J131" s="4"/>
      <c r="K131" s="4"/>
      <c r="L131" s="4"/>
      <c r="M131" s="4"/>
      <c r="N131" s="4"/>
      <c r="O131" s="4"/>
      <c r="P131" s="4"/>
      <c r="Q131" s="4"/>
      <c r="R131" s="13"/>
      <c r="S131" s="13"/>
      <c r="T131" s="18"/>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row>
    <row r="132" spans="1:56" ht="15">
      <c r="A132" s="4"/>
      <c r="B132" s="4"/>
      <c r="C132" s="4"/>
      <c r="D132" s="4"/>
      <c r="E132" s="4"/>
      <c r="F132" s="4"/>
      <c r="G132" s="4"/>
      <c r="H132" s="4"/>
      <c r="I132" s="4"/>
      <c r="J132" s="4"/>
      <c r="K132" s="4"/>
      <c r="L132" s="4"/>
      <c r="M132" s="4"/>
      <c r="N132" s="4"/>
      <c r="O132" s="4"/>
      <c r="P132" s="4"/>
      <c r="Q132" s="4"/>
      <c r="R132" s="13"/>
      <c r="S132" s="13"/>
      <c r="T132" s="18"/>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row>
    <row r="133" spans="1:56" ht="15">
      <c r="A133" s="4"/>
      <c r="B133" s="4"/>
      <c r="C133" s="4"/>
      <c r="D133" s="4"/>
      <c r="E133" s="4"/>
      <c r="F133" s="4"/>
      <c r="G133" s="4"/>
      <c r="H133" s="4"/>
      <c r="I133" s="4"/>
      <c r="J133" s="4"/>
      <c r="K133" s="4"/>
      <c r="L133" s="4"/>
      <c r="M133" s="4"/>
      <c r="N133" s="4"/>
      <c r="O133" s="4"/>
      <c r="P133" s="4"/>
      <c r="Q133" s="4"/>
      <c r="R133" s="13"/>
      <c r="S133" s="13"/>
      <c r="T133" s="18"/>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row>
    <row r="134" spans="1:56" ht="15">
      <c r="A134" s="4"/>
      <c r="B134" s="4"/>
      <c r="C134" s="4"/>
      <c r="D134" s="4"/>
      <c r="E134" s="4"/>
      <c r="F134" s="4"/>
      <c r="G134" s="4"/>
      <c r="H134" s="4"/>
      <c r="I134" s="4"/>
      <c r="J134" s="4"/>
      <c r="K134" s="4"/>
      <c r="L134" s="4"/>
      <c r="M134" s="4"/>
      <c r="N134" s="4"/>
      <c r="O134" s="4"/>
      <c r="P134" s="4"/>
      <c r="Q134" s="4"/>
      <c r="R134" s="13"/>
      <c r="S134" s="13"/>
      <c r="T134" s="18"/>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row>
    <row r="135" spans="1:56" ht="15">
      <c r="A135" s="4"/>
      <c r="B135" s="4"/>
      <c r="C135" s="4"/>
      <c r="D135" s="4"/>
      <c r="E135" s="4"/>
      <c r="F135" s="4"/>
      <c r="G135" s="4"/>
      <c r="H135" s="4"/>
      <c r="I135" s="4"/>
      <c r="J135" s="4"/>
      <c r="K135" s="4"/>
      <c r="L135" s="4"/>
      <c r="M135" s="4"/>
      <c r="N135" s="4"/>
      <c r="O135" s="4"/>
      <c r="P135" s="4"/>
      <c r="Q135" s="4"/>
      <c r="R135" s="13"/>
      <c r="S135" s="13"/>
      <c r="T135" s="18"/>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row>
    <row r="136" spans="1:56" ht="15">
      <c r="A136" s="4"/>
      <c r="B136" s="4"/>
      <c r="C136" s="4"/>
      <c r="D136" s="4"/>
      <c r="E136" s="4"/>
      <c r="F136" s="4"/>
      <c r="G136" s="4"/>
      <c r="H136" s="4"/>
      <c r="I136" s="4"/>
      <c r="J136" s="4"/>
      <c r="K136" s="4"/>
      <c r="L136" s="4"/>
      <c r="M136" s="4"/>
      <c r="N136" s="4"/>
      <c r="O136" s="4"/>
      <c r="P136" s="4"/>
      <c r="Q136" s="4"/>
      <c r="R136" s="13"/>
      <c r="S136" s="13"/>
      <c r="T136" s="18"/>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row>
    <row r="137" spans="1:56" ht="15">
      <c r="A137" s="4"/>
      <c r="B137" s="4"/>
      <c r="C137" s="4"/>
      <c r="D137" s="4"/>
      <c r="E137" s="4"/>
      <c r="F137" s="4"/>
      <c r="G137" s="4"/>
      <c r="H137" s="4"/>
      <c r="I137" s="4"/>
      <c r="J137" s="4"/>
      <c r="K137" s="4"/>
      <c r="L137" s="4"/>
      <c r="M137" s="4"/>
      <c r="N137" s="4"/>
      <c r="O137" s="4"/>
      <c r="P137" s="4"/>
      <c r="Q137" s="4"/>
      <c r="R137" s="13"/>
      <c r="S137" s="13"/>
      <c r="T137" s="18"/>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row>
    <row r="138" spans="1:56" ht="15">
      <c r="A138" s="4"/>
      <c r="B138" s="4"/>
      <c r="C138" s="4"/>
      <c r="D138" s="4"/>
      <c r="E138" s="4"/>
      <c r="F138" s="4"/>
      <c r="G138" s="4"/>
      <c r="H138" s="4"/>
      <c r="I138" s="4"/>
      <c r="J138" s="4"/>
      <c r="K138" s="4"/>
      <c r="L138" s="4"/>
      <c r="M138" s="4"/>
      <c r="N138" s="4"/>
      <c r="O138" s="4"/>
      <c r="P138" s="4"/>
      <c r="Q138" s="4"/>
      <c r="R138" s="13"/>
      <c r="S138" s="13"/>
      <c r="T138" s="18"/>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row>
    <row r="139" spans="1:56" ht="15">
      <c r="A139" s="4"/>
      <c r="B139" s="4"/>
      <c r="C139" s="4"/>
      <c r="D139" s="4"/>
      <c r="E139" s="4"/>
      <c r="F139" s="4"/>
      <c r="G139" s="4"/>
      <c r="H139" s="4"/>
      <c r="I139" s="4"/>
      <c r="J139" s="4"/>
      <c r="K139" s="4"/>
      <c r="L139" s="4"/>
      <c r="M139" s="4"/>
      <c r="N139" s="4"/>
      <c r="O139" s="4"/>
      <c r="P139" s="4"/>
      <c r="Q139" s="4"/>
      <c r="R139" s="13"/>
      <c r="S139" s="13"/>
      <c r="T139" s="18"/>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row>
    <row r="140" spans="1:56" ht="15">
      <c r="A140" s="4"/>
      <c r="B140" s="4"/>
      <c r="C140" s="4"/>
      <c r="D140" s="4"/>
      <c r="E140" s="4"/>
      <c r="F140" s="4"/>
      <c r="G140" s="4"/>
      <c r="H140" s="4"/>
      <c r="I140" s="4"/>
      <c r="J140" s="4"/>
      <c r="K140" s="4"/>
      <c r="L140" s="4"/>
      <c r="M140" s="4"/>
      <c r="N140" s="4"/>
      <c r="O140" s="4"/>
      <c r="P140" s="4"/>
      <c r="Q140" s="4"/>
      <c r="R140" s="13"/>
      <c r="S140" s="13"/>
      <c r="T140" s="18"/>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row>
    <row r="141" spans="1:56" ht="15">
      <c r="A141" s="4"/>
      <c r="B141" s="4"/>
      <c r="C141" s="4"/>
      <c r="D141" s="4"/>
      <c r="E141" s="4"/>
      <c r="F141" s="4"/>
      <c r="G141" s="4"/>
      <c r="H141" s="4"/>
      <c r="I141" s="4"/>
      <c r="J141" s="4"/>
      <c r="K141" s="4"/>
      <c r="L141" s="4"/>
      <c r="M141" s="4"/>
      <c r="N141" s="4"/>
      <c r="O141" s="4"/>
      <c r="P141" s="4"/>
      <c r="Q141" s="4"/>
      <c r="R141" s="13"/>
      <c r="S141" s="13"/>
      <c r="T141" s="18"/>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row>
    <row r="142" spans="1:56" ht="15">
      <c r="A142" s="4"/>
      <c r="B142" s="4"/>
      <c r="C142" s="4"/>
      <c r="D142" s="4"/>
      <c r="E142" s="4"/>
      <c r="F142" s="4"/>
      <c r="G142" s="4"/>
      <c r="H142" s="4"/>
      <c r="I142" s="4"/>
      <c r="J142" s="4"/>
      <c r="K142" s="4"/>
      <c r="L142" s="4"/>
      <c r="M142" s="4"/>
      <c r="N142" s="4"/>
      <c r="O142" s="4"/>
      <c r="P142" s="4"/>
      <c r="Q142" s="4"/>
      <c r="R142" s="13"/>
      <c r="S142" s="13"/>
      <c r="T142" s="18"/>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row>
    <row r="143" spans="1:56" ht="15">
      <c r="A143" s="4"/>
      <c r="B143" s="4"/>
      <c r="C143" s="4"/>
      <c r="D143" s="4"/>
      <c r="E143" s="4"/>
      <c r="F143" s="4"/>
      <c r="G143" s="4"/>
      <c r="H143" s="4"/>
      <c r="I143" s="4"/>
      <c r="J143" s="4"/>
      <c r="K143" s="4"/>
      <c r="L143" s="4"/>
      <c r="M143" s="4"/>
      <c r="N143" s="4"/>
      <c r="O143" s="4"/>
      <c r="P143" s="4"/>
      <c r="Q143" s="4"/>
      <c r="R143" s="13"/>
      <c r="S143" s="13"/>
      <c r="T143" s="18"/>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row>
    <row r="144" spans="1:56" ht="15">
      <c r="A144" s="4"/>
      <c r="B144" s="4"/>
      <c r="C144" s="4"/>
      <c r="D144" s="4"/>
      <c r="E144" s="4"/>
      <c r="F144" s="4"/>
      <c r="G144" s="4"/>
      <c r="H144" s="4"/>
      <c r="I144" s="4"/>
      <c r="J144" s="4"/>
      <c r="K144" s="4"/>
      <c r="L144" s="4"/>
      <c r="M144" s="4"/>
      <c r="N144" s="4"/>
      <c r="O144" s="4"/>
      <c r="P144" s="4"/>
      <c r="Q144" s="4"/>
      <c r="R144" s="13"/>
      <c r="S144" s="13"/>
      <c r="T144" s="18"/>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row>
    <row r="145" spans="1:56" ht="15">
      <c r="A145" s="4"/>
      <c r="B145" s="4"/>
      <c r="C145" s="4"/>
      <c r="D145" s="4"/>
      <c r="E145" s="4"/>
      <c r="F145" s="4"/>
      <c r="G145" s="4"/>
      <c r="H145" s="4"/>
      <c r="I145" s="4"/>
      <c r="J145" s="4"/>
      <c r="K145" s="4"/>
      <c r="L145" s="4"/>
      <c r="M145" s="4"/>
      <c r="N145" s="4"/>
      <c r="O145" s="4"/>
      <c r="P145" s="4"/>
      <c r="Q145" s="4"/>
      <c r="R145" s="13"/>
      <c r="S145" s="13"/>
      <c r="T145" s="18"/>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row>
    <row r="146" spans="1:56" ht="15">
      <c r="A146" s="4"/>
      <c r="B146" s="4"/>
      <c r="C146" s="4"/>
      <c r="D146" s="4"/>
      <c r="E146" s="4"/>
      <c r="F146" s="4"/>
      <c r="G146" s="4"/>
      <c r="H146" s="4"/>
      <c r="I146" s="4"/>
      <c r="J146" s="4"/>
      <c r="K146" s="4"/>
      <c r="L146" s="4"/>
      <c r="M146" s="4"/>
      <c r="N146" s="4"/>
      <c r="O146" s="4"/>
      <c r="P146" s="4"/>
      <c r="Q146" s="4"/>
      <c r="R146" s="13"/>
      <c r="S146" s="13"/>
      <c r="T146" s="18"/>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row>
    <row r="147" spans="1:56" ht="15">
      <c r="A147" s="4"/>
      <c r="B147" s="4"/>
      <c r="C147" s="4"/>
      <c r="D147" s="4"/>
      <c r="E147" s="4"/>
      <c r="F147" s="4"/>
      <c r="G147" s="4"/>
      <c r="H147" s="4"/>
      <c r="I147" s="4"/>
      <c r="J147" s="4"/>
      <c r="K147" s="4"/>
      <c r="L147" s="4"/>
      <c r="M147" s="4"/>
      <c r="N147" s="4"/>
      <c r="O147" s="4"/>
      <c r="P147" s="4"/>
      <c r="Q147" s="4"/>
      <c r="R147" s="13"/>
      <c r="S147" s="13"/>
      <c r="T147" s="18"/>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row>
    <row r="148" spans="1:56" ht="15">
      <c r="A148" s="4"/>
      <c r="B148" s="4"/>
      <c r="C148" s="4"/>
      <c r="D148" s="4"/>
      <c r="E148" s="4"/>
      <c r="F148" s="4"/>
      <c r="G148" s="4"/>
      <c r="H148" s="4"/>
      <c r="I148" s="4"/>
      <c r="J148" s="4"/>
      <c r="K148" s="4"/>
      <c r="L148" s="4"/>
      <c r="M148" s="4"/>
      <c r="N148" s="4"/>
      <c r="O148" s="4"/>
      <c r="P148" s="4"/>
      <c r="Q148" s="4"/>
      <c r="R148" s="13"/>
      <c r="S148" s="13"/>
      <c r="T148" s="18"/>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row>
    <row r="149" spans="1:56" ht="15">
      <c r="A149" s="4"/>
      <c r="B149" s="4"/>
      <c r="C149" s="4"/>
      <c r="D149" s="4"/>
      <c r="E149" s="4"/>
      <c r="F149" s="4"/>
      <c r="G149" s="4"/>
      <c r="H149" s="4"/>
      <c r="I149" s="4"/>
      <c r="J149" s="4"/>
      <c r="K149" s="4"/>
      <c r="L149" s="4"/>
      <c r="M149" s="4"/>
      <c r="N149" s="4"/>
      <c r="O149" s="4"/>
      <c r="P149" s="4"/>
      <c r="Q149" s="4"/>
      <c r="R149" s="13"/>
      <c r="S149" s="13"/>
      <c r="T149" s="18"/>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row>
    <row r="150" spans="1:56" ht="15">
      <c r="A150" s="4"/>
      <c r="B150" s="4"/>
      <c r="C150" s="4"/>
      <c r="D150" s="4"/>
      <c r="E150" s="4"/>
      <c r="F150" s="4"/>
      <c r="G150" s="4"/>
      <c r="H150" s="4"/>
      <c r="I150" s="4"/>
      <c r="J150" s="4"/>
      <c r="K150" s="4"/>
      <c r="L150" s="4"/>
      <c r="M150" s="4"/>
      <c r="N150" s="4"/>
      <c r="O150" s="4"/>
      <c r="P150" s="4"/>
      <c r="Q150" s="4"/>
      <c r="R150" s="13"/>
      <c r="S150" s="13"/>
      <c r="T150" s="18"/>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row>
    <row r="151" spans="1:56" ht="15">
      <c r="A151" s="4"/>
      <c r="B151" s="4"/>
      <c r="C151" s="4"/>
      <c r="D151" s="4"/>
      <c r="E151" s="4"/>
      <c r="F151" s="4"/>
      <c r="G151" s="4"/>
      <c r="H151" s="4"/>
      <c r="I151" s="4"/>
      <c r="J151" s="4"/>
      <c r="K151" s="4"/>
      <c r="L151" s="4"/>
      <c r="M151" s="4"/>
      <c r="N151" s="4"/>
      <c r="O151" s="4"/>
      <c r="P151" s="4"/>
      <c r="Q151" s="4"/>
      <c r="R151" s="13"/>
      <c r="S151" s="13"/>
      <c r="T151" s="18"/>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row>
    <row r="152" spans="1:56" ht="15">
      <c r="A152" s="4"/>
      <c r="B152" s="4"/>
      <c r="C152" s="4"/>
      <c r="D152" s="4"/>
      <c r="E152" s="4"/>
      <c r="F152" s="4"/>
      <c r="G152" s="4"/>
      <c r="H152" s="4"/>
      <c r="I152" s="4"/>
      <c r="J152" s="4"/>
      <c r="K152" s="4"/>
      <c r="L152" s="4"/>
      <c r="M152" s="4"/>
      <c r="N152" s="4"/>
      <c r="O152" s="4"/>
      <c r="P152" s="4"/>
      <c r="Q152" s="4"/>
      <c r="R152" s="13"/>
      <c r="S152" s="13"/>
      <c r="T152" s="18"/>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row>
    <row r="153" spans="1:56" ht="15">
      <c r="A153" s="4"/>
      <c r="B153" s="4"/>
      <c r="C153" s="4"/>
      <c r="D153" s="4"/>
      <c r="E153" s="4"/>
      <c r="F153" s="4"/>
      <c r="G153" s="4"/>
      <c r="H153" s="4"/>
      <c r="I153" s="4"/>
      <c r="J153" s="4"/>
      <c r="K153" s="4"/>
      <c r="L153" s="4"/>
      <c r="M153" s="4"/>
      <c r="N153" s="4"/>
      <c r="O153" s="4"/>
      <c r="P153" s="4"/>
      <c r="Q153" s="4"/>
      <c r="R153" s="13"/>
      <c r="S153" s="13"/>
      <c r="T153" s="18"/>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row>
    <row r="154" spans="1:56" ht="15">
      <c r="A154" s="4"/>
      <c r="B154" s="4"/>
      <c r="C154" s="4"/>
      <c r="D154" s="4"/>
      <c r="E154" s="4"/>
      <c r="F154" s="4"/>
      <c r="G154" s="4"/>
      <c r="H154" s="4"/>
      <c r="I154" s="4"/>
      <c r="J154" s="4"/>
      <c r="K154" s="4"/>
      <c r="L154" s="4"/>
      <c r="M154" s="4"/>
      <c r="N154" s="4"/>
      <c r="O154" s="4"/>
      <c r="P154" s="4"/>
      <c r="Q154" s="4"/>
      <c r="R154" s="13"/>
      <c r="S154" s="13"/>
      <c r="T154" s="18"/>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row>
    <row r="155" spans="1:56" ht="15">
      <c r="A155" s="4"/>
      <c r="B155" s="4"/>
      <c r="C155" s="4"/>
      <c r="D155" s="4"/>
      <c r="E155" s="4"/>
      <c r="F155" s="4"/>
      <c r="G155" s="4"/>
      <c r="H155" s="4"/>
      <c r="I155" s="4"/>
      <c r="J155" s="4"/>
      <c r="K155" s="4"/>
      <c r="L155" s="4"/>
      <c r="M155" s="4"/>
      <c r="N155" s="4"/>
      <c r="O155" s="4"/>
      <c r="P155" s="4"/>
      <c r="Q155" s="4"/>
      <c r="R155" s="13"/>
      <c r="S155" s="13"/>
      <c r="T155" s="18"/>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row>
    <row r="156" spans="1:56" ht="15">
      <c r="A156" s="4"/>
      <c r="B156" s="4"/>
      <c r="C156" s="4"/>
      <c r="D156" s="4"/>
      <c r="E156" s="4"/>
      <c r="F156" s="4"/>
      <c r="G156" s="4"/>
      <c r="H156" s="4"/>
      <c r="I156" s="4"/>
      <c r="J156" s="4"/>
      <c r="K156" s="4"/>
      <c r="L156" s="4"/>
      <c r="M156" s="4"/>
      <c r="N156" s="4"/>
      <c r="O156" s="4"/>
      <c r="P156" s="4"/>
      <c r="Q156" s="4"/>
      <c r="R156" s="13"/>
      <c r="S156" s="13"/>
      <c r="T156" s="18"/>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row>
    <row r="157" spans="1:56" ht="15">
      <c r="A157" s="4"/>
      <c r="B157" s="4"/>
      <c r="C157" s="4"/>
      <c r="D157" s="4"/>
      <c r="E157" s="4"/>
      <c r="F157" s="4"/>
      <c r="G157" s="4"/>
      <c r="H157" s="4"/>
      <c r="I157" s="4"/>
      <c r="J157" s="4"/>
      <c r="K157" s="4"/>
      <c r="L157" s="4"/>
      <c r="M157" s="4"/>
      <c r="N157" s="4"/>
      <c r="O157" s="4"/>
      <c r="P157" s="4"/>
      <c r="Q157" s="4"/>
      <c r="R157" s="13"/>
      <c r="S157" s="13"/>
      <c r="T157" s="18"/>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row>
    <row r="158" spans="1:56" ht="15">
      <c r="A158" s="4"/>
      <c r="B158" s="4"/>
      <c r="C158" s="4"/>
      <c r="D158" s="4"/>
      <c r="E158" s="4"/>
      <c r="F158" s="4"/>
      <c r="G158" s="4"/>
      <c r="H158" s="4"/>
      <c r="I158" s="4"/>
      <c r="J158" s="4"/>
      <c r="K158" s="4"/>
      <c r="L158" s="4"/>
      <c r="M158" s="4"/>
      <c r="N158" s="4"/>
      <c r="O158" s="4"/>
      <c r="P158" s="4"/>
      <c r="Q158" s="4"/>
      <c r="R158" s="13"/>
      <c r="S158" s="13"/>
      <c r="T158" s="18"/>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row>
    <row r="159" spans="1:56" ht="15">
      <c r="A159" s="4"/>
      <c r="B159" s="4"/>
      <c r="C159" s="4"/>
      <c r="D159" s="4"/>
      <c r="E159" s="4"/>
      <c r="F159" s="4"/>
      <c r="G159" s="4"/>
      <c r="H159" s="4"/>
      <c r="I159" s="4"/>
      <c r="J159" s="4"/>
      <c r="K159" s="4"/>
      <c r="L159" s="4"/>
      <c r="M159" s="4"/>
      <c r="N159" s="4"/>
      <c r="O159" s="4"/>
      <c r="P159" s="4"/>
      <c r="Q159" s="4"/>
      <c r="R159" s="13"/>
      <c r="S159" s="13"/>
      <c r="T159" s="18"/>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row>
    <row r="160" spans="1:56" ht="15">
      <c r="A160" s="4"/>
      <c r="B160" s="4"/>
      <c r="C160" s="4"/>
      <c r="D160" s="4"/>
      <c r="E160" s="4"/>
      <c r="F160" s="4"/>
      <c r="G160" s="4"/>
      <c r="H160" s="4"/>
      <c r="I160" s="4"/>
      <c r="J160" s="4"/>
      <c r="K160" s="4"/>
      <c r="L160" s="4"/>
      <c r="M160" s="4"/>
      <c r="N160" s="4"/>
      <c r="O160" s="4"/>
      <c r="P160" s="4"/>
      <c r="Q160" s="4"/>
      <c r="R160" s="13"/>
      <c r="S160" s="13"/>
      <c r="T160" s="18"/>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row>
    <row r="161" spans="1:56" ht="15">
      <c r="A161" s="4"/>
      <c r="B161" s="4"/>
      <c r="C161" s="4"/>
      <c r="D161" s="4"/>
      <c r="E161" s="4"/>
      <c r="F161" s="4"/>
      <c r="G161" s="4"/>
      <c r="H161" s="4"/>
      <c r="I161" s="4"/>
      <c r="J161" s="4"/>
      <c r="K161" s="4"/>
      <c r="L161" s="4"/>
      <c r="M161" s="4"/>
      <c r="N161" s="4"/>
      <c r="O161" s="4"/>
      <c r="P161" s="4"/>
      <c r="Q161" s="4"/>
      <c r="R161" s="13"/>
      <c r="S161" s="13"/>
      <c r="T161" s="18"/>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row>
    <row r="162" spans="1:56" ht="15">
      <c r="A162" s="4"/>
      <c r="B162" s="4"/>
      <c r="C162" s="4"/>
      <c r="D162" s="4"/>
      <c r="E162" s="4"/>
      <c r="F162" s="4"/>
      <c r="G162" s="4"/>
      <c r="H162" s="4"/>
      <c r="I162" s="4"/>
      <c r="J162" s="4"/>
      <c r="K162" s="4"/>
      <c r="L162" s="4"/>
      <c r="M162" s="4"/>
      <c r="N162" s="4"/>
      <c r="O162" s="4"/>
      <c r="P162" s="4"/>
      <c r="Q162" s="4"/>
      <c r="R162" s="13"/>
      <c r="S162" s="13"/>
      <c r="T162" s="18"/>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row>
    <row r="163" spans="1:56" ht="15">
      <c r="A163" s="4"/>
      <c r="B163" s="4"/>
      <c r="C163" s="4"/>
      <c r="D163" s="4"/>
      <c r="E163" s="4"/>
      <c r="F163" s="4"/>
      <c r="G163" s="4"/>
      <c r="H163" s="4"/>
      <c r="I163" s="4"/>
      <c r="J163" s="4"/>
      <c r="K163" s="4"/>
      <c r="L163" s="4"/>
      <c r="M163" s="4"/>
      <c r="N163" s="4"/>
      <c r="O163" s="4"/>
      <c r="P163" s="4"/>
      <c r="Q163" s="4"/>
      <c r="R163" s="13"/>
      <c r="S163" s="13"/>
      <c r="T163" s="18"/>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row>
    <row r="164" spans="1:56" ht="15">
      <c r="A164" s="4"/>
      <c r="B164" s="4"/>
      <c r="C164" s="4"/>
      <c r="D164" s="4"/>
      <c r="E164" s="4"/>
      <c r="F164" s="4"/>
      <c r="G164" s="4"/>
      <c r="H164" s="4"/>
      <c r="I164" s="4"/>
      <c r="J164" s="4"/>
      <c r="K164" s="4"/>
      <c r="L164" s="4"/>
      <c r="M164" s="4"/>
      <c r="N164" s="4"/>
      <c r="O164" s="4"/>
      <c r="P164" s="4"/>
      <c r="Q164" s="4"/>
      <c r="R164" s="13"/>
      <c r="S164" s="13"/>
      <c r="T164" s="18"/>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row>
    <row r="165" spans="1:56" ht="15">
      <c r="A165" s="4"/>
      <c r="B165" s="4"/>
      <c r="C165" s="4"/>
      <c r="D165" s="4"/>
      <c r="E165" s="4"/>
      <c r="F165" s="4"/>
      <c r="G165" s="4"/>
      <c r="H165" s="4"/>
      <c r="I165" s="4"/>
      <c r="J165" s="4"/>
      <c r="K165" s="4"/>
      <c r="L165" s="4"/>
      <c r="M165" s="4"/>
      <c r="N165" s="4"/>
      <c r="O165" s="4"/>
      <c r="P165" s="4"/>
      <c r="Q165" s="4"/>
      <c r="R165" s="13"/>
      <c r="S165" s="13"/>
      <c r="T165" s="18"/>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row>
    <row r="166" spans="1:56" ht="15">
      <c r="A166" s="4"/>
      <c r="B166" s="4"/>
      <c r="C166" s="4"/>
      <c r="D166" s="4"/>
      <c r="E166" s="4"/>
      <c r="F166" s="4"/>
      <c r="G166" s="4"/>
      <c r="H166" s="4"/>
      <c r="I166" s="4"/>
      <c r="J166" s="4"/>
      <c r="K166" s="4"/>
      <c r="L166" s="4"/>
      <c r="M166" s="4"/>
      <c r="N166" s="4"/>
      <c r="O166" s="4"/>
      <c r="P166" s="4"/>
      <c r="Q166" s="4"/>
      <c r="R166" s="13"/>
      <c r="S166" s="13"/>
      <c r="T166" s="18"/>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row>
    <row r="167" spans="1:56" ht="15">
      <c r="A167" s="4"/>
      <c r="B167" s="4"/>
      <c r="C167" s="4"/>
      <c r="D167" s="4"/>
      <c r="E167" s="4"/>
      <c r="F167" s="4"/>
      <c r="G167" s="4"/>
      <c r="H167" s="4"/>
      <c r="I167" s="4"/>
      <c r="J167" s="4"/>
      <c r="K167" s="4"/>
      <c r="L167" s="4"/>
      <c r="M167" s="4"/>
      <c r="N167" s="4"/>
      <c r="O167" s="4"/>
      <c r="P167" s="4"/>
      <c r="Q167" s="4"/>
      <c r="R167" s="13"/>
      <c r="S167" s="13"/>
      <c r="T167" s="18"/>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row>
    <row r="168" spans="1:56" ht="15">
      <c r="A168" s="4"/>
      <c r="B168" s="4"/>
      <c r="C168" s="4"/>
      <c r="D168" s="4"/>
      <c r="E168" s="4"/>
      <c r="F168" s="4"/>
      <c r="G168" s="4"/>
      <c r="H168" s="4"/>
      <c r="I168" s="4"/>
      <c r="J168" s="4"/>
      <c r="K168" s="4"/>
      <c r="L168" s="4"/>
      <c r="M168" s="4"/>
      <c r="N168" s="4"/>
      <c r="O168" s="4"/>
      <c r="P168" s="4"/>
      <c r="Q168" s="4"/>
      <c r="R168" s="13"/>
      <c r="S168" s="13"/>
      <c r="T168" s="18"/>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row>
    <row r="169" spans="1:56" ht="15">
      <c r="A169" s="4"/>
      <c r="B169" s="4"/>
      <c r="C169" s="4"/>
      <c r="D169" s="4"/>
      <c r="E169" s="4"/>
      <c r="F169" s="4"/>
      <c r="G169" s="4"/>
      <c r="H169" s="4"/>
      <c r="I169" s="4"/>
      <c r="J169" s="4"/>
      <c r="K169" s="4"/>
      <c r="L169" s="4"/>
      <c r="M169" s="4"/>
      <c r="N169" s="4"/>
      <c r="O169" s="4"/>
      <c r="P169" s="4"/>
      <c r="Q169" s="4"/>
      <c r="R169" s="13"/>
      <c r="S169" s="13"/>
      <c r="T169" s="18"/>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row>
    <row r="170" spans="1:56" ht="15">
      <c r="A170" s="4"/>
      <c r="B170" s="4"/>
      <c r="C170" s="4"/>
      <c r="D170" s="4"/>
      <c r="E170" s="4"/>
      <c r="F170" s="4"/>
      <c r="G170" s="4"/>
      <c r="H170" s="4"/>
      <c r="I170" s="4"/>
      <c r="J170" s="4"/>
      <c r="K170" s="4"/>
      <c r="L170" s="4"/>
      <c r="M170" s="4"/>
      <c r="N170" s="4"/>
      <c r="O170" s="4"/>
      <c r="P170" s="4"/>
      <c r="Q170" s="4"/>
      <c r="R170" s="13"/>
      <c r="S170" s="13"/>
      <c r="T170" s="18"/>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row>
    <row r="171" spans="1:56" ht="15">
      <c r="A171" s="4"/>
      <c r="B171" s="4"/>
      <c r="C171" s="4"/>
      <c r="D171" s="4"/>
      <c r="E171" s="4"/>
      <c r="F171" s="4"/>
      <c r="G171" s="4"/>
      <c r="H171" s="4"/>
      <c r="I171" s="4"/>
      <c r="J171" s="4"/>
      <c r="K171" s="4"/>
      <c r="L171" s="4"/>
      <c r="M171" s="4"/>
      <c r="N171" s="4"/>
      <c r="O171" s="4"/>
      <c r="P171" s="4"/>
      <c r="Q171" s="4"/>
      <c r="R171" s="13"/>
      <c r="S171" s="13"/>
      <c r="T171" s="18"/>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row>
    <row r="172" spans="1:56" ht="15">
      <c r="A172" s="4"/>
      <c r="B172" s="4"/>
      <c r="C172" s="4"/>
      <c r="D172" s="4"/>
      <c r="E172" s="4"/>
      <c r="F172" s="4"/>
      <c r="G172" s="4"/>
      <c r="H172" s="4"/>
      <c r="I172" s="4"/>
      <c r="J172" s="4"/>
      <c r="K172" s="4"/>
      <c r="L172" s="4"/>
      <c r="M172" s="4"/>
      <c r="N172" s="4"/>
      <c r="O172" s="4"/>
      <c r="P172" s="4"/>
      <c r="Q172" s="4"/>
      <c r="R172" s="13"/>
      <c r="S172" s="13"/>
      <c r="T172" s="18"/>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row>
    <row r="173" spans="1:56" ht="15">
      <c r="A173" s="4"/>
      <c r="B173" s="4"/>
      <c r="C173" s="4"/>
      <c r="D173" s="4"/>
      <c r="E173" s="4"/>
      <c r="F173" s="4"/>
      <c r="G173" s="4"/>
      <c r="H173" s="4"/>
      <c r="I173" s="4"/>
      <c r="J173" s="4"/>
      <c r="K173" s="4"/>
      <c r="L173" s="4"/>
      <c r="M173" s="4"/>
      <c r="N173" s="4"/>
      <c r="O173" s="4"/>
      <c r="P173" s="4"/>
      <c r="Q173" s="4"/>
      <c r="R173" s="13"/>
      <c r="S173" s="13"/>
      <c r="T173" s="18"/>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row>
    <row r="174" spans="1:56" ht="15">
      <c r="A174" s="4"/>
      <c r="B174" s="4"/>
      <c r="C174" s="4"/>
      <c r="D174" s="4"/>
      <c r="E174" s="4"/>
      <c r="F174" s="4"/>
      <c r="G174" s="4"/>
      <c r="H174" s="4"/>
      <c r="I174" s="4"/>
      <c r="J174" s="4"/>
      <c r="K174" s="4"/>
      <c r="L174" s="4"/>
      <c r="M174" s="4"/>
      <c r="N174" s="4"/>
      <c r="O174" s="4"/>
      <c r="P174" s="4"/>
      <c r="Q174" s="4"/>
      <c r="R174" s="13"/>
      <c r="S174" s="13"/>
      <c r="T174" s="18"/>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row>
    <row r="175" spans="1:56" ht="15">
      <c r="A175" s="4"/>
      <c r="B175" s="4"/>
      <c r="C175" s="4"/>
      <c r="D175" s="4"/>
      <c r="E175" s="4"/>
      <c r="F175" s="4"/>
      <c r="G175" s="4"/>
      <c r="H175" s="4"/>
      <c r="I175" s="4"/>
      <c r="J175" s="4"/>
      <c r="K175" s="4"/>
      <c r="L175" s="4"/>
      <c r="M175" s="4"/>
      <c r="N175" s="4"/>
      <c r="O175" s="4"/>
      <c r="P175" s="4"/>
      <c r="Q175" s="4"/>
      <c r="R175" s="13"/>
      <c r="S175" s="13"/>
      <c r="T175" s="18"/>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row>
    <row r="176" spans="1:56" ht="15">
      <c r="A176" s="4"/>
      <c r="B176" s="4"/>
      <c r="C176" s="4"/>
      <c r="D176" s="4"/>
      <c r="E176" s="4"/>
      <c r="F176" s="4"/>
      <c r="G176" s="4"/>
      <c r="H176" s="4"/>
      <c r="I176" s="4"/>
      <c r="J176" s="4"/>
      <c r="K176" s="4"/>
      <c r="L176" s="4"/>
      <c r="M176" s="4"/>
      <c r="N176" s="4"/>
      <c r="O176" s="4"/>
      <c r="P176" s="4"/>
      <c r="Q176" s="4"/>
      <c r="R176" s="13"/>
      <c r="S176" s="13"/>
      <c r="T176" s="18"/>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row>
    <row r="177" spans="1:56" ht="15">
      <c r="A177" s="4"/>
      <c r="B177" s="4"/>
      <c r="C177" s="4"/>
      <c r="D177" s="4"/>
      <c r="E177" s="4"/>
      <c r="F177" s="4"/>
      <c r="G177" s="4"/>
      <c r="H177" s="4"/>
      <c r="I177" s="4"/>
      <c r="J177" s="4"/>
      <c r="K177" s="4"/>
      <c r="L177" s="4"/>
      <c r="M177" s="4"/>
      <c r="N177" s="4"/>
      <c r="O177" s="4"/>
      <c r="P177" s="4"/>
      <c r="Q177" s="4"/>
      <c r="R177" s="13"/>
      <c r="S177" s="13"/>
      <c r="T177" s="18"/>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row>
    <row r="178" spans="1:56" ht="15">
      <c r="A178" s="4"/>
      <c r="B178" s="4"/>
      <c r="C178" s="4"/>
      <c r="D178" s="4"/>
      <c r="E178" s="4"/>
      <c r="F178" s="4"/>
      <c r="G178" s="4"/>
      <c r="H178" s="4"/>
      <c r="I178" s="4"/>
      <c r="J178" s="4"/>
      <c r="K178" s="4"/>
      <c r="L178" s="4"/>
      <c r="M178" s="4"/>
      <c r="N178" s="4"/>
      <c r="O178" s="4"/>
      <c r="P178" s="4"/>
      <c r="Q178" s="4"/>
      <c r="R178" s="13"/>
      <c r="S178" s="13"/>
      <c r="T178" s="18"/>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row>
    <row r="179" spans="1:56" ht="15">
      <c r="A179" s="4"/>
      <c r="B179" s="4"/>
      <c r="C179" s="4"/>
      <c r="D179" s="4"/>
      <c r="E179" s="4"/>
      <c r="F179" s="4"/>
      <c r="G179" s="4"/>
      <c r="H179" s="4"/>
      <c r="I179" s="4"/>
      <c r="J179" s="4"/>
      <c r="K179" s="4"/>
      <c r="L179" s="4"/>
      <c r="M179" s="4"/>
      <c r="N179" s="4"/>
      <c r="O179" s="4"/>
      <c r="P179" s="4"/>
      <c r="Q179" s="4"/>
      <c r="R179" s="13"/>
      <c r="S179" s="13"/>
      <c r="T179" s="18"/>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row>
    <row r="180" spans="1:56" ht="15">
      <c r="A180" s="4"/>
      <c r="B180" s="4"/>
      <c r="C180" s="4"/>
      <c r="D180" s="4"/>
      <c r="E180" s="4"/>
      <c r="F180" s="4"/>
      <c r="G180" s="4"/>
      <c r="H180" s="4"/>
      <c r="I180" s="4"/>
      <c r="J180" s="4"/>
      <c r="K180" s="4"/>
      <c r="L180" s="4"/>
      <c r="M180" s="4"/>
      <c r="N180" s="4"/>
      <c r="O180" s="4"/>
      <c r="P180" s="4"/>
      <c r="Q180" s="4"/>
      <c r="R180" s="13"/>
      <c r="S180" s="13"/>
      <c r="T180" s="18"/>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row>
    <row r="181" spans="1:56" ht="15">
      <c r="A181" s="4"/>
      <c r="B181" s="4"/>
      <c r="C181" s="4"/>
      <c r="D181" s="4"/>
      <c r="E181" s="4"/>
      <c r="F181" s="4"/>
      <c r="G181" s="4"/>
      <c r="H181" s="4"/>
      <c r="I181" s="4"/>
      <c r="J181" s="4"/>
      <c r="K181" s="4"/>
      <c r="L181" s="4"/>
      <c r="M181" s="4"/>
      <c r="N181" s="4"/>
      <c r="O181" s="4"/>
      <c r="P181" s="4"/>
      <c r="Q181" s="4"/>
      <c r="R181" s="13"/>
      <c r="S181" s="13"/>
      <c r="T181" s="18"/>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row>
    <row r="182" spans="1:56" ht="15">
      <c r="A182" s="4"/>
      <c r="B182" s="4"/>
      <c r="C182" s="4"/>
      <c r="D182" s="4"/>
      <c r="E182" s="4"/>
      <c r="F182" s="4"/>
      <c r="G182" s="4"/>
      <c r="H182" s="4"/>
      <c r="I182" s="4"/>
      <c r="J182" s="4"/>
      <c r="K182" s="4"/>
      <c r="L182" s="4"/>
      <c r="M182" s="4"/>
      <c r="N182" s="4"/>
      <c r="O182" s="4"/>
      <c r="P182" s="4"/>
      <c r="Q182" s="4"/>
      <c r="R182" s="13"/>
      <c r="S182" s="13"/>
      <c r="T182" s="18"/>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row>
    <row r="183" spans="1:56" ht="15">
      <c r="A183" s="4"/>
      <c r="B183" s="4"/>
      <c r="C183" s="4"/>
      <c r="D183" s="4"/>
      <c r="E183" s="4"/>
      <c r="F183" s="4"/>
      <c r="G183" s="4"/>
      <c r="H183" s="4"/>
      <c r="I183" s="4"/>
      <c r="J183" s="4"/>
      <c r="K183" s="4"/>
      <c r="L183" s="4"/>
      <c r="M183" s="4"/>
      <c r="N183" s="4"/>
      <c r="O183" s="4"/>
      <c r="P183" s="4"/>
      <c r="Q183" s="4"/>
      <c r="R183" s="13"/>
      <c r="S183" s="13"/>
      <c r="T183" s="18"/>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row>
    <row r="184" spans="1:56" ht="15">
      <c r="A184" s="4"/>
      <c r="B184" s="4"/>
      <c r="C184" s="4"/>
      <c r="D184" s="4"/>
      <c r="E184" s="4"/>
      <c r="F184" s="4"/>
      <c r="G184" s="4"/>
      <c r="H184" s="4"/>
      <c r="I184" s="4"/>
      <c r="J184" s="4"/>
      <c r="K184" s="4"/>
      <c r="L184" s="4"/>
      <c r="M184" s="4"/>
      <c r="N184" s="4"/>
      <c r="O184" s="4"/>
      <c r="P184" s="4"/>
      <c r="Q184" s="4"/>
      <c r="R184" s="13"/>
      <c r="S184" s="13"/>
      <c r="T184" s="18"/>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row>
    <row r="185" spans="1:56" ht="15">
      <c r="A185" s="4"/>
      <c r="B185" s="4"/>
      <c r="C185" s="4"/>
      <c r="D185" s="4"/>
      <c r="E185" s="4"/>
      <c r="F185" s="4"/>
      <c r="G185" s="4"/>
      <c r="H185" s="4"/>
      <c r="I185" s="4"/>
      <c r="J185" s="4"/>
      <c r="K185" s="4"/>
      <c r="L185" s="4"/>
      <c r="M185" s="4"/>
      <c r="N185" s="4"/>
      <c r="O185" s="4"/>
      <c r="P185" s="4"/>
      <c r="Q185" s="4"/>
      <c r="R185" s="13"/>
      <c r="S185" s="13"/>
      <c r="T185" s="18"/>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row>
    <row r="186" spans="1:56" ht="15">
      <c r="A186" s="4"/>
      <c r="B186" s="4"/>
      <c r="C186" s="4"/>
      <c r="D186" s="4"/>
      <c r="E186" s="4"/>
      <c r="F186" s="4"/>
      <c r="G186" s="4"/>
      <c r="H186" s="4"/>
      <c r="I186" s="4"/>
      <c r="J186" s="4"/>
      <c r="K186" s="4"/>
      <c r="L186" s="4"/>
      <c r="M186" s="4"/>
      <c r="N186" s="4"/>
      <c r="O186" s="4"/>
      <c r="P186" s="4"/>
      <c r="Q186" s="4"/>
      <c r="R186" s="13"/>
      <c r="S186" s="13"/>
      <c r="T186" s="18"/>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row>
    <row r="187" spans="1:56" ht="15">
      <c r="A187" s="4"/>
      <c r="B187" s="4"/>
      <c r="C187" s="4"/>
      <c r="D187" s="4"/>
      <c r="E187" s="4"/>
      <c r="F187" s="4"/>
      <c r="G187" s="4"/>
      <c r="H187" s="4"/>
      <c r="I187" s="4"/>
      <c r="J187" s="4"/>
      <c r="K187" s="4"/>
      <c r="L187" s="4"/>
      <c r="M187" s="4"/>
      <c r="N187" s="4"/>
      <c r="O187" s="4"/>
      <c r="P187" s="4"/>
      <c r="Q187" s="4"/>
      <c r="R187" s="13"/>
      <c r="S187" s="13"/>
      <c r="T187" s="18"/>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row>
    <row r="188" spans="1:56" ht="15">
      <c r="A188" s="4"/>
      <c r="B188" s="4"/>
      <c r="C188" s="4"/>
      <c r="D188" s="4"/>
      <c r="E188" s="4"/>
      <c r="F188" s="4"/>
      <c r="G188" s="4"/>
      <c r="H188" s="4"/>
      <c r="I188" s="4"/>
      <c r="J188" s="4"/>
      <c r="K188" s="4"/>
      <c r="L188" s="4"/>
      <c r="M188" s="4"/>
      <c r="N188" s="4"/>
      <c r="O188" s="4"/>
      <c r="P188" s="4"/>
      <c r="Q188" s="4"/>
      <c r="R188" s="13"/>
      <c r="S188" s="13"/>
      <c r="T188" s="18"/>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row>
    <row r="189" spans="1:56" ht="15">
      <c r="A189" s="4"/>
      <c r="B189" s="4"/>
      <c r="C189" s="4"/>
      <c r="D189" s="4"/>
      <c r="E189" s="4"/>
      <c r="F189" s="4"/>
      <c r="G189" s="4"/>
      <c r="H189" s="4"/>
      <c r="I189" s="4"/>
      <c r="J189" s="4"/>
      <c r="K189" s="4"/>
      <c r="L189" s="4"/>
      <c r="M189" s="4"/>
      <c r="N189" s="4"/>
      <c r="O189" s="4"/>
      <c r="P189" s="4"/>
      <c r="Q189" s="4"/>
      <c r="R189" s="13"/>
      <c r="S189" s="13"/>
      <c r="T189" s="18"/>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row>
    <row r="190" spans="1:56" ht="15">
      <c r="A190" s="4"/>
      <c r="B190" s="4"/>
      <c r="C190" s="4"/>
      <c r="D190" s="4"/>
      <c r="E190" s="4"/>
      <c r="F190" s="4"/>
      <c r="G190" s="4"/>
      <c r="H190" s="4"/>
      <c r="I190" s="4"/>
      <c r="J190" s="4"/>
      <c r="K190" s="4"/>
      <c r="L190" s="4"/>
      <c r="M190" s="4"/>
      <c r="N190" s="4"/>
      <c r="O190" s="4"/>
      <c r="P190" s="4"/>
      <c r="Q190" s="4"/>
      <c r="R190" s="13"/>
      <c r="S190" s="13"/>
      <c r="T190" s="18"/>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row>
    <row r="191" spans="1:56" ht="15">
      <c r="A191" s="4"/>
      <c r="B191" s="4"/>
      <c r="C191" s="4"/>
      <c r="D191" s="4"/>
      <c r="E191" s="4"/>
      <c r="F191" s="4"/>
      <c r="G191" s="4"/>
      <c r="H191" s="4"/>
      <c r="I191" s="4"/>
      <c r="J191" s="4"/>
      <c r="K191" s="4"/>
      <c r="L191" s="4"/>
      <c r="M191" s="4"/>
      <c r="N191" s="4"/>
      <c r="O191" s="4"/>
      <c r="P191" s="4"/>
      <c r="Q191" s="4"/>
      <c r="R191" s="13"/>
      <c r="S191" s="13"/>
      <c r="T191" s="18"/>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row>
    <row r="192" spans="1:56" ht="15">
      <c r="A192" s="4"/>
      <c r="B192" s="4"/>
      <c r="C192" s="4"/>
      <c r="D192" s="4"/>
      <c r="E192" s="4"/>
      <c r="F192" s="4"/>
      <c r="G192" s="4"/>
      <c r="H192" s="4"/>
      <c r="I192" s="4"/>
      <c r="J192" s="4"/>
      <c r="K192" s="4"/>
      <c r="L192" s="4"/>
      <c r="M192" s="4"/>
      <c r="N192" s="4"/>
      <c r="O192" s="4"/>
      <c r="P192" s="4"/>
      <c r="Q192" s="4"/>
      <c r="R192" s="13"/>
      <c r="S192" s="13"/>
      <c r="T192" s="18"/>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row>
    <row r="193" spans="1:56" ht="15">
      <c r="A193" s="4"/>
      <c r="B193" s="4"/>
      <c r="C193" s="4"/>
      <c r="D193" s="4"/>
      <c r="E193" s="4"/>
      <c r="F193" s="4"/>
      <c r="G193" s="4"/>
      <c r="H193" s="4"/>
      <c r="I193" s="4"/>
      <c r="J193" s="4"/>
      <c r="K193" s="4"/>
      <c r="L193" s="4"/>
      <c r="M193" s="4"/>
      <c r="N193" s="4"/>
      <c r="O193" s="4"/>
      <c r="P193" s="4"/>
      <c r="Q193" s="4"/>
      <c r="R193" s="13"/>
      <c r="S193" s="13"/>
      <c r="T193" s="18"/>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row>
    <row r="194" spans="1:56" ht="15">
      <c r="A194" s="4"/>
      <c r="B194" s="4"/>
      <c r="C194" s="4"/>
      <c r="D194" s="4"/>
      <c r="E194" s="4"/>
      <c r="F194" s="4"/>
      <c r="G194" s="4"/>
      <c r="H194" s="4"/>
      <c r="I194" s="4"/>
      <c r="J194" s="4"/>
      <c r="K194" s="4"/>
      <c r="L194" s="4"/>
      <c r="M194" s="4"/>
      <c r="N194" s="4"/>
      <c r="O194" s="4"/>
      <c r="P194" s="4"/>
      <c r="Q194" s="4"/>
      <c r="R194" s="13"/>
      <c r="S194" s="13"/>
      <c r="T194" s="18"/>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row>
    <row r="195" spans="1:56" ht="15">
      <c r="A195" s="4"/>
      <c r="B195" s="4"/>
      <c r="C195" s="4"/>
      <c r="D195" s="4"/>
      <c r="E195" s="4"/>
      <c r="F195" s="4"/>
      <c r="G195" s="4"/>
      <c r="H195" s="4"/>
      <c r="I195" s="4"/>
      <c r="J195" s="4"/>
      <c r="K195" s="4"/>
      <c r="L195" s="4"/>
      <c r="M195" s="4"/>
      <c r="N195" s="4"/>
      <c r="O195" s="4"/>
      <c r="P195" s="4"/>
      <c r="Q195" s="4"/>
      <c r="R195" s="13"/>
      <c r="S195" s="13"/>
      <c r="T195" s="18"/>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row>
    <row r="196" spans="1:56" ht="15">
      <c r="A196" s="4"/>
      <c r="B196" s="4"/>
      <c r="C196" s="4"/>
      <c r="D196" s="4"/>
      <c r="E196" s="4"/>
      <c r="F196" s="4"/>
      <c r="G196" s="4"/>
      <c r="H196" s="4"/>
      <c r="I196" s="4"/>
      <c r="J196" s="4"/>
      <c r="K196" s="4"/>
      <c r="L196" s="4"/>
      <c r="M196" s="4"/>
      <c r="N196" s="4"/>
      <c r="O196" s="4"/>
      <c r="P196" s="4"/>
      <c r="Q196" s="4"/>
      <c r="R196" s="13"/>
      <c r="S196" s="13"/>
      <c r="T196" s="18"/>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row>
    <row r="197" spans="1:56" ht="15">
      <c r="A197" s="4"/>
      <c r="B197" s="4"/>
      <c r="C197" s="4"/>
      <c r="D197" s="4"/>
      <c r="E197" s="4"/>
      <c r="F197" s="4"/>
      <c r="G197" s="4"/>
      <c r="H197" s="4"/>
      <c r="I197" s="4"/>
      <c r="J197" s="4"/>
      <c r="K197" s="4"/>
      <c r="L197" s="4"/>
      <c r="M197" s="4"/>
      <c r="N197" s="4"/>
      <c r="O197" s="4"/>
      <c r="P197" s="4"/>
      <c r="Q197" s="4"/>
      <c r="R197" s="13"/>
      <c r="S197" s="13"/>
      <c r="T197" s="18"/>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row>
    <row r="198" spans="1:56" ht="15">
      <c r="A198" s="4"/>
      <c r="B198" s="4"/>
      <c r="C198" s="4"/>
      <c r="D198" s="4"/>
      <c r="E198" s="4"/>
      <c r="F198" s="4"/>
      <c r="G198" s="4"/>
      <c r="H198" s="4"/>
      <c r="I198" s="4"/>
      <c r="J198" s="4"/>
      <c r="K198" s="4"/>
      <c r="L198" s="4"/>
      <c r="M198" s="4"/>
      <c r="N198" s="4"/>
      <c r="O198" s="4"/>
      <c r="P198" s="4"/>
      <c r="Q198" s="4"/>
      <c r="R198" s="13"/>
      <c r="S198" s="13"/>
      <c r="T198" s="18"/>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row>
    <row r="199" spans="1:56" ht="15">
      <c r="A199" s="4"/>
      <c r="B199" s="4"/>
      <c r="C199" s="4"/>
      <c r="D199" s="4"/>
      <c r="E199" s="4"/>
      <c r="F199" s="4"/>
      <c r="G199" s="4"/>
      <c r="H199" s="4"/>
      <c r="I199" s="4"/>
      <c r="J199" s="4"/>
      <c r="K199" s="4"/>
      <c r="L199" s="4"/>
      <c r="M199" s="4"/>
      <c r="N199" s="4"/>
      <c r="O199" s="4"/>
      <c r="P199" s="4"/>
      <c r="Q199" s="4"/>
      <c r="R199" s="13"/>
      <c r="S199" s="13"/>
      <c r="T199" s="18"/>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row>
    <row r="200" spans="1:56" ht="15">
      <c r="A200" s="4"/>
      <c r="B200" s="4"/>
      <c r="C200" s="4"/>
      <c r="D200" s="4"/>
      <c r="E200" s="4"/>
      <c r="F200" s="4"/>
      <c r="G200" s="4"/>
      <c r="H200" s="4"/>
      <c r="I200" s="4"/>
      <c r="J200" s="4"/>
      <c r="K200" s="4"/>
      <c r="L200" s="4"/>
      <c r="M200" s="4"/>
      <c r="N200" s="4"/>
      <c r="O200" s="4"/>
      <c r="P200" s="4"/>
      <c r="Q200" s="4"/>
      <c r="R200" s="13"/>
      <c r="S200" s="13"/>
      <c r="T200" s="18"/>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row>
    <row r="201" spans="1:56" ht="15">
      <c r="A201" s="4"/>
      <c r="B201" s="4"/>
      <c r="C201" s="4"/>
      <c r="D201" s="4"/>
      <c r="E201" s="4"/>
      <c r="F201" s="4"/>
      <c r="G201" s="4"/>
      <c r="H201" s="4"/>
      <c r="I201" s="4"/>
      <c r="J201" s="4"/>
      <c r="K201" s="4"/>
      <c r="L201" s="4"/>
      <c r="M201" s="4"/>
      <c r="N201" s="4"/>
      <c r="O201" s="4"/>
      <c r="P201" s="4"/>
      <c r="Q201" s="4"/>
      <c r="R201" s="13"/>
      <c r="S201" s="13"/>
      <c r="T201" s="18"/>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row>
    <row r="202" spans="1:56" ht="15">
      <c r="A202" s="4"/>
      <c r="B202" s="4"/>
      <c r="C202" s="4"/>
      <c r="D202" s="4"/>
      <c r="E202" s="4"/>
      <c r="F202" s="4"/>
      <c r="G202" s="4"/>
      <c r="H202" s="4"/>
      <c r="I202" s="4"/>
      <c r="J202" s="4"/>
      <c r="K202" s="4"/>
      <c r="L202" s="4"/>
      <c r="M202" s="4"/>
      <c r="N202" s="4"/>
      <c r="O202" s="4"/>
      <c r="P202" s="4"/>
      <c r="Q202" s="4"/>
      <c r="R202" s="13"/>
      <c r="S202" s="13"/>
      <c r="T202" s="18"/>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row>
    <row r="203" spans="1:56" ht="15">
      <c r="A203" s="4"/>
      <c r="B203" s="4"/>
      <c r="C203" s="4"/>
      <c r="D203" s="4"/>
      <c r="E203" s="4"/>
      <c r="F203" s="4"/>
      <c r="G203" s="4"/>
      <c r="H203" s="4"/>
      <c r="I203" s="4"/>
      <c r="J203" s="4"/>
      <c r="K203" s="4"/>
      <c r="L203" s="4"/>
      <c r="M203" s="4"/>
      <c r="N203" s="4"/>
      <c r="O203" s="4"/>
      <c r="P203" s="4"/>
      <c r="Q203" s="4"/>
      <c r="R203" s="13"/>
      <c r="S203" s="13"/>
      <c r="T203" s="18"/>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row>
    <row r="204" spans="1:56" ht="15">
      <c r="A204" s="4"/>
      <c r="B204" s="4"/>
      <c r="C204" s="4"/>
      <c r="D204" s="4"/>
      <c r="E204" s="4"/>
      <c r="F204" s="4"/>
      <c r="G204" s="4"/>
      <c r="H204" s="4"/>
      <c r="I204" s="4"/>
      <c r="J204" s="4"/>
      <c r="K204" s="4"/>
      <c r="L204" s="4"/>
      <c r="M204" s="4"/>
      <c r="N204" s="4"/>
      <c r="O204" s="4"/>
      <c r="P204" s="4"/>
      <c r="Q204" s="4"/>
      <c r="R204" s="13"/>
      <c r="S204" s="13"/>
      <c r="T204" s="18"/>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row>
    <row r="205" spans="1:56" ht="15">
      <c r="A205" s="4"/>
      <c r="B205" s="4"/>
      <c r="C205" s="4"/>
      <c r="D205" s="4"/>
      <c r="E205" s="4"/>
      <c r="F205" s="4"/>
      <c r="G205" s="4"/>
      <c r="H205" s="4"/>
      <c r="I205" s="4"/>
      <c r="J205" s="4"/>
      <c r="K205" s="4"/>
      <c r="L205" s="4"/>
      <c r="M205" s="4"/>
      <c r="N205" s="4"/>
      <c r="O205" s="4"/>
      <c r="P205" s="4"/>
      <c r="Q205" s="4"/>
      <c r="R205" s="13"/>
      <c r="S205" s="13"/>
      <c r="T205" s="18"/>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row>
    <row r="206" spans="1:56" ht="15">
      <c r="A206" s="4"/>
      <c r="B206" s="4"/>
      <c r="C206" s="4"/>
      <c r="D206" s="4"/>
      <c r="E206" s="4"/>
      <c r="F206" s="4"/>
      <c r="G206" s="4"/>
      <c r="H206" s="4"/>
      <c r="I206" s="4"/>
      <c r="J206" s="4"/>
      <c r="K206" s="4"/>
      <c r="L206" s="4"/>
      <c r="M206" s="4"/>
      <c r="N206" s="4"/>
      <c r="O206" s="4"/>
      <c r="P206" s="4"/>
      <c r="Q206" s="4"/>
      <c r="R206" s="13"/>
      <c r="S206" s="13"/>
      <c r="T206" s="18"/>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row>
    <row r="207" spans="1:56" ht="15">
      <c r="A207" s="4"/>
      <c r="B207" s="4"/>
      <c r="C207" s="4"/>
      <c r="D207" s="4"/>
      <c r="E207" s="4"/>
      <c r="F207" s="4"/>
      <c r="G207" s="4"/>
      <c r="H207" s="4"/>
      <c r="I207" s="4"/>
      <c r="J207" s="4"/>
      <c r="K207" s="4"/>
      <c r="L207" s="4"/>
      <c r="M207" s="4"/>
      <c r="N207" s="4"/>
      <c r="O207" s="4"/>
      <c r="P207" s="4"/>
      <c r="Q207" s="4"/>
      <c r="R207" s="13"/>
      <c r="S207" s="13"/>
      <c r="T207" s="18"/>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row>
    <row r="208" spans="1:56" ht="15">
      <c r="A208" s="4"/>
      <c r="B208" s="4"/>
      <c r="C208" s="4"/>
      <c r="D208" s="4"/>
      <c r="E208" s="4"/>
      <c r="F208" s="4"/>
      <c r="G208" s="4"/>
      <c r="H208" s="4"/>
      <c r="I208" s="4"/>
      <c r="J208" s="4"/>
      <c r="K208" s="4"/>
      <c r="L208" s="4"/>
      <c r="M208" s="4"/>
      <c r="N208" s="4"/>
      <c r="O208" s="4"/>
      <c r="P208" s="4"/>
      <c r="Q208" s="4"/>
      <c r="R208" s="13"/>
      <c r="S208" s="13"/>
      <c r="T208" s="18"/>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row>
    <row r="209" spans="1:56" ht="15">
      <c r="A209" s="4"/>
      <c r="B209" s="4"/>
      <c r="C209" s="4"/>
      <c r="D209" s="4"/>
      <c r="E209" s="4"/>
      <c r="F209" s="4"/>
      <c r="G209" s="4"/>
      <c r="H209" s="4"/>
      <c r="I209" s="4"/>
      <c r="J209" s="4"/>
      <c r="K209" s="4"/>
      <c r="L209" s="4"/>
      <c r="M209" s="4"/>
      <c r="N209" s="4"/>
      <c r="O209" s="4"/>
      <c r="P209" s="4"/>
      <c r="Q209" s="4"/>
      <c r="R209" s="13"/>
      <c r="S209" s="13"/>
      <c r="T209" s="18"/>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row>
    <row r="210" spans="1:56" ht="15">
      <c r="A210" s="4"/>
      <c r="B210" s="4"/>
      <c r="C210" s="4"/>
      <c r="D210" s="4"/>
      <c r="E210" s="4"/>
      <c r="F210" s="4"/>
      <c r="G210" s="4"/>
      <c r="H210" s="4"/>
      <c r="I210" s="4"/>
      <c r="J210" s="4"/>
      <c r="K210" s="4"/>
      <c r="L210" s="4"/>
      <c r="M210" s="4"/>
      <c r="N210" s="4"/>
      <c r="O210" s="4"/>
      <c r="P210" s="4"/>
      <c r="Q210" s="4"/>
      <c r="R210" s="13"/>
      <c r="S210" s="13"/>
      <c r="T210" s="18"/>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row>
    <row r="211" spans="1:56" ht="15">
      <c r="A211" s="4"/>
      <c r="B211" s="4"/>
      <c r="C211" s="4"/>
      <c r="D211" s="4"/>
      <c r="E211" s="4"/>
      <c r="F211" s="4"/>
      <c r="G211" s="4"/>
      <c r="H211" s="4"/>
      <c r="I211" s="4"/>
      <c r="J211" s="4"/>
      <c r="K211" s="4"/>
      <c r="L211" s="4"/>
      <c r="M211" s="4"/>
      <c r="N211" s="4"/>
      <c r="O211" s="4"/>
      <c r="P211" s="4"/>
      <c r="Q211" s="4"/>
      <c r="R211" s="13"/>
      <c r="S211" s="13"/>
      <c r="T211" s="18"/>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row>
    <row r="212" spans="1:56" ht="15">
      <c r="A212" s="4"/>
      <c r="B212" s="4"/>
      <c r="C212" s="4"/>
      <c r="D212" s="4"/>
      <c r="E212" s="4"/>
      <c r="F212" s="4"/>
      <c r="G212" s="4"/>
      <c r="H212" s="4"/>
      <c r="I212" s="4"/>
      <c r="J212" s="4"/>
      <c r="K212" s="4"/>
      <c r="L212" s="4"/>
      <c r="M212" s="4"/>
      <c r="N212" s="4"/>
      <c r="O212" s="4"/>
      <c r="P212" s="4"/>
      <c r="Q212" s="4"/>
      <c r="R212" s="13"/>
      <c r="S212" s="13"/>
      <c r="T212" s="18"/>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row>
    <row r="213" spans="1:56" ht="15">
      <c r="A213" s="4"/>
      <c r="B213" s="4"/>
      <c r="C213" s="4"/>
      <c r="D213" s="4"/>
      <c r="E213" s="4"/>
      <c r="F213" s="4"/>
      <c r="G213" s="4"/>
      <c r="H213" s="4"/>
      <c r="I213" s="4"/>
      <c r="J213" s="4"/>
      <c r="K213" s="4"/>
      <c r="L213" s="4"/>
      <c r="M213" s="4"/>
      <c r="N213" s="4"/>
      <c r="O213" s="4"/>
      <c r="P213" s="4"/>
      <c r="Q213" s="4"/>
      <c r="R213" s="13"/>
      <c r="S213" s="13"/>
      <c r="T213" s="18"/>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row>
    <row r="214" spans="1:56" ht="15">
      <c r="A214" s="4"/>
      <c r="B214" s="4"/>
      <c r="C214" s="4"/>
      <c r="D214" s="4"/>
      <c r="E214" s="4"/>
      <c r="F214" s="4"/>
      <c r="G214" s="4"/>
      <c r="H214" s="4"/>
      <c r="I214" s="4"/>
      <c r="J214" s="4"/>
      <c r="K214" s="4"/>
      <c r="L214" s="4"/>
      <c r="M214" s="4"/>
      <c r="N214" s="4"/>
      <c r="O214" s="4"/>
      <c r="P214" s="4"/>
      <c r="Q214" s="4"/>
      <c r="R214" s="13"/>
      <c r="S214" s="13"/>
      <c r="T214" s="18"/>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row>
    <row r="215" spans="1:56" ht="15">
      <c r="A215" s="4"/>
      <c r="B215" s="4"/>
      <c r="C215" s="4"/>
      <c r="D215" s="4"/>
      <c r="E215" s="4"/>
      <c r="F215" s="4"/>
      <c r="G215" s="4"/>
      <c r="H215" s="4"/>
      <c r="I215" s="4"/>
      <c r="J215" s="4"/>
      <c r="K215" s="4"/>
      <c r="L215" s="4"/>
      <c r="M215" s="4"/>
      <c r="N215" s="4"/>
      <c r="O215" s="4"/>
      <c r="P215" s="4"/>
      <c r="Q215" s="4"/>
      <c r="R215" s="13"/>
      <c r="S215" s="13"/>
      <c r="T215" s="18"/>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row>
    <row r="216" spans="1:56" ht="15">
      <c r="A216" s="4"/>
      <c r="B216" s="4"/>
      <c r="C216" s="4"/>
      <c r="D216" s="4"/>
      <c r="E216" s="4"/>
      <c r="F216" s="4"/>
      <c r="G216" s="4"/>
      <c r="H216" s="4"/>
      <c r="I216" s="4"/>
      <c r="J216" s="4"/>
      <c r="K216" s="4"/>
      <c r="L216" s="4"/>
      <c r="M216" s="4"/>
      <c r="N216" s="4"/>
      <c r="O216" s="4"/>
      <c r="P216" s="4"/>
      <c r="Q216" s="4"/>
      <c r="R216" s="13"/>
      <c r="S216" s="13"/>
      <c r="T216" s="18"/>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row>
    <row r="217" spans="1:56" ht="15">
      <c r="A217" s="4"/>
      <c r="B217" s="4"/>
      <c r="C217" s="4"/>
      <c r="D217" s="4"/>
      <c r="E217" s="4"/>
      <c r="F217" s="4"/>
      <c r="G217" s="4"/>
      <c r="H217" s="4"/>
      <c r="I217" s="4"/>
      <c r="J217" s="4"/>
      <c r="K217" s="4"/>
      <c r="L217" s="4"/>
      <c r="M217" s="4"/>
      <c r="N217" s="4"/>
      <c r="O217" s="4"/>
      <c r="P217" s="4"/>
      <c r="Q217" s="4"/>
      <c r="R217" s="13"/>
      <c r="S217" s="13"/>
      <c r="T217" s="18"/>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row>
    <row r="218" spans="1:56" ht="15">
      <c r="A218" s="4"/>
      <c r="B218" s="4"/>
      <c r="C218" s="4"/>
      <c r="D218" s="4"/>
      <c r="E218" s="4"/>
      <c r="F218" s="4"/>
      <c r="G218" s="4"/>
      <c r="H218" s="4"/>
      <c r="I218" s="4"/>
      <c r="J218" s="4"/>
      <c r="K218" s="4"/>
      <c r="L218" s="4"/>
      <c r="M218" s="4"/>
      <c r="N218" s="4"/>
      <c r="O218" s="4"/>
      <c r="P218" s="4"/>
      <c r="Q218" s="4"/>
      <c r="R218" s="13"/>
      <c r="S218" s="13"/>
      <c r="T218" s="18"/>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row>
    <row r="219" spans="1:56" ht="15">
      <c r="A219" s="4"/>
      <c r="B219" s="4"/>
      <c r="C219" s="4"/>
      <c r="D219" s="4"/>
      <c r="E219" s="4"/>
      <c r="F219" s="4"/>
      <c r="G219" s="4"/>
      <c r="H219" s="4"/>
      <c r="I219" s="4"/>
      <c r="J219" s="4"/>
      <c r="K219" s="4"/>
      <c r="L219" s="4"/>
      <c r="M219" s="4"/>
      <c r="N219" s="4"/>
      <c r="O219" s="4"/>
      <c r="P219" s="4"/>
      <c r="Q219" s="4"/>
      <c r="R219" s="13"/>
      <c r="S219" s="13"/>
      <c r="T219" s="18"/>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row>
    <row r="220" spans="1:56" ht="15">
      <c r="A220" s="4"/>
      <c r="B220" s="4"/>
      <c r="C220" s="4"/>
      <c r="D220" s="4"/>
      <c r="E220" s="4"/>
      <c r="F220" s="4"/>
      <c r="G220" s="4"/>
      <c r="H220" s="4"/>
      <c r="I220" s="4"/>
      <c r="J220" s="4"/>
      <c r="K220" s="4"/>
      <c r="L220" s="4"/>
      <c r="M220" s="4"/>
      <c r="N220" s="4"/>
      <c r="O220" s="4"/>
      <c r="P220" s="4"/>
      <c r="Q220" s="4"/>
      <c r="R220" s="13"/>
      <c r="S220" s="13"/>
      <c r="T220" s="18"/>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row>
    <row r="221" spans="1:56" ht="15">
      <c r="A221" s="4"/>
      <c r="B221" s="4"/>
      <c r="C221" s="4"/>
      <c r="D221" s="4"/>
      <c r="E221" s="4"/>
      <c r="F221" s="4"/>
      <c r="G221" s="4"/>
      <c r="H221" s="4"/>
      <c r="I221" s="4"/>
      <c r="J221" s="4"/>
      <c r="K221" s="4"/>
      <c r="L221" s="4"/>
      <c r="M221" s="4"/>
      <c r="N221" s="4"/>
      <c r="O221" s="4"/>
      <c r="P221" s="4"/>
      <c r="Q221" s="4"/>
      <c r="R221" s="13"/>
      <c r="S221" s="13"/>
      <c r="T221" s="18"/>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row>
    <row r="222" spans="1:56" ht="15">
      <c r="A222" s="4"/>
      <c r="B222" s="4"/>
      <c r="C222" s="4"/>
      <c r="D222" s="4"/>
      <c r="E222" s="4"/>
      <c r="F222" s="4"/>
      <c r="G222" s="4"/>
      <c r="H222" s="4"/>
      <c r="I222" s="4"/>
      <c r="J222" s="4"/>
      <c r="K222" s="4"/>
      <c r="L222" s="4"/>
      <c r="M222" s="4"/>
      <c r="N222" s="4"/>
      <c r="O222" s="4"/>
      <c r="P222" s="4"/>
      <c r="Q222" s="4"/>
      <c r="R222" s="13"/>
      <c r="S222" s="13"/>
      <c r="T222" s="18"/>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row>
    <row r="223" spans="1:56" ht="15">
      <c r="A223" s="4"/>
      <c r="B223" s="4"/>
      <c r="C223" s="4"/>
      <c r="D223" s="4"/>
      <c r="E223" s="4"/>
      <c r="F223" s="4"/>
      <c r="G223" s="4"/>
      <c r="H223" s="4"/>
      <c r="I223" s="4"/>
      <c r="J223" s="4"/>
      <c r="K223" s="4"/>
      <c r="L223" s="4"/>
      <c r="M223" s="4"/>
      <c r="N223" s="4"/>
      <c r="O223" s="4"/>
      <c r="P223" s="4"/>
      <c r="Q223" s="4"/>
      <c r="R223" s="13"/>
      <c r="S223" s="13"/>
      <c r="T223" s="18"/>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row>
    <row r="224" spans="1:56" ht="15">
      <c r="A224" s="4"/>
      <c r="B224" s="4"/>
      <c r="C224" s="4"/>
      <c r="D224" s="4"/>
      <c r="E224" s="4"/>
      <c r="F224" s="4"/>
      <c r="G224" s="4"/>
      <c r="H224" s="4"/>
      <c r="I224" s="4"/>
      <c r="J224" s="4"/>
      <c r="K224" s="4"/>
      <c r="L224" s="4"/>
      <c r="M224" s="4"/>
      <c r="N224" s="4"/>
      <c r="O224" s="4"/>
      <c r="P224" s="4"/>
      <c r="Q224" s="4"/>
      <c r="R224" s="13"/>
      <c r="S224" s="13"/>
      <c r="T224" s="18"/>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row>
    <row r="225" spans="1:56" ht="15">
      <c r="A225" s="4"/>
      <c r="B225" s="4"/>
      <c r="C225" s="4"/>
      <c r="D225" s="4"/>
      <c r="E225" s="4"/>
      <c r="F225" s="4"/>
      <c r="G225" s="4"/>
      <c r="H225" s="4"/>
      <c r="I225" s="4"/>
      <c r="J225" s="4"/>
      <c r="K225" s="4"/>
      <c r="L225" s="4"/>
      <c r="M225" s="4"/>
      <c r="N225" s="4"/>
      <c r="O225" s="4"/>
      <c r="P225" s="4"/>
      <c r="Q225" s="4"/>
      <c r="R225" s="13"/>
      <c r="S225" s="13"/>
      <c r="T225" s="18"/>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row>
    <row r="226" spans="1:56" ht="15">
      <c r="A226" s="4"/>
      <c r="B226" s="4"/>
      <c r="C226" s="4"/>
      <c r="D226" s="4"/>
      <c r="E226" s="4"/>
      <c r="F226" s="4"/>
      <c r="G226" s="4"/>
      <c r="H226" s="4"/>
      <c r="I226" s="4"/>
      <c r="J226" s="4"/>
      <c r="K226" s="4"/>
      <c r="L226" s="4"/>
      <c r="M226" s="4"/>
      <c r="N226" s="4"/>
      <c r="O226" s="4"/>
      <c r="P226" s="4"/>
      <c r="Q226" s="4"/>
      <c r="R226" s="13"/>
      <c r="S226" s="13"/>
      <c r="T226" s="18"/>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row>
    <row r="227" spans="1:56" ht="15">
      <c r="A227" s="4"/>
      <c r="B227" s="4"/>
      <c r="C227" s="4"/>
      <c r="D227" s="4"/>
      <c r="E227" s="4"/>
      <c r="F227" s="4"/>
      <c r="G227" s="4"/>
      <c r="H227" s="4"/>
      <c r="I227" s="4"/>
      <c r="J227" s="4"/>
      <c r="K227" s="4"/>
      <c r="L227" s="4"/>
      <c r="M227" s="4"/>
      <c r="N227" s="4"/>
      <c r="O227" s="4"/>
      <c r="P227" s="4"/>
      <c r="Q227" s="4"/>
      <c r="R227" s="13"/>
      <c r="S227" s="13"/>
      <c r="T227" s="18"/>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row>
  </sheetData>
  <mergeCells count="60">
    <mergeCell ref="EA4:EF4"/>
    <mergeCell ref="EA6:EF6"/>
    <mergeCell ref="DQ4:DU4"/>
    <mergeCell ref="DV4:DZ4"/>
    <mergeCell ref="DQ6:DU6"/>
    <mergeCell ref="DV6:DZ6"/>
    <mergeCell ref="DA4:DE4"/>
    <mergeCell ref="DF4:DJ4"/>
    <mergeCell ref="DK4:DP4"/>
    <mergeCell ref="DA6:DE6"/>
    <mergeCell ref="DF6:DJ6"/>
    <mergeCell ref="DK6:DP6"/>
    <mergeCell ref="BZ4:CD4"/>
    <mergeCell ref="CE4:CJ4"/>
    <mergeCell ref="BU6:BY6"/>
    <mergeCell ref="BZ6:CD6"/>
    <mergeCell ref="BJ4:BN4"/>
    <mergeCell ref="BJ6:BN6"/>
    <mergeCell ref="BO4:BT4"/>
    <mergeCell ref="BO6:BT6"/>
    <mergeCell ref="BU4:BY4"/>
    <mergeCell ref="AK6:AO6"/>
    <mergeCell ref="AA5:AY5"/>
    <mergeCell ref="AP6:AT6"/>
    <mergeCell ref="AU6:AY6"/>
    <mergeCell ref="BE4:BI4"/>
    <mergeCell ref="O1:P1"/>
    <mergeCell ref="O2:P2"/>
    <mergeCell ref="O3:P3"/>
    <mergeCell ref="O4:P4"/>
    <mergeCell ref="R5:S5"/>
    <mergeCell ref="G15:I15"/>
    <mergeCell ref="K15:M15"/>
    <mergeCell ref="O15:P15"/>
    <mergeCell ref="AZ6:BD6"/>
    <mergeCell ref="BE6:BI6"/>
    <mergeCell ref="G14:I14"/>
    <mergeCell ref="K14:M14"/>
    <mergeCell ref="O14:P14"/>
    <mergeCell ref="H7:I7"/>
    <mergeCell ref="L7:M7"/>
    <mergeCell ref="V7:W7"/>
    <mergeCell ref="N6:O6"/>
    <mergeCell ref="R6:S6"/>
    <mergeCell ref="U6:Z6"/>
    <mergeCell ref="AA6:AE6"/>
    <mergeCell ref="AF6:AJ6"/>
    <mergeCell ref="CP4:CT4"/>
    <mergeCell ref="CU4:CZ4"/>
    <mergeCell ref="CP6:CT6"/>
    <mergeCell ref="CU6:CZ6"/>
    <mergeCell ref="CE6:CJ6"/>
    <mergeCell ref="CK4:CO4"/>
    <mergeCell ref="CK6:CO6"/>
    <mergeCell ref="EG4:EK4"/>
    <mergeCell ref="EL4:EP4"/>
    <mergeCell ref="EQ4:EV4"/>
    <mergeCell ref="EG6:EK6"/>
    <mergeCell ref="EL6:EP6"/>
    <mergeCell ref="EQ6:EV6"/>
  </mergeCells>
  <conditionalFormatting sqref="BQ9:BR13 BI9:BI13 V9:W13 AE9:AE13 AJ9:AJ13 AL9:AN13 AT9:AT13 AY9:AY13 BA9:BC13">
    <cfRule type="cellIs" dxfId="386" priority="290" operator="equal">
      <formula>"100%"</formula>
    </cfRule>
  </conditionalFormatting>
  <conditionalFormatting sqref="BQ9:BR13 BI9:BI13 V9:W13 AE9:AE13 AJ9:AJ13 AL9:AN13 AT9:AT13 AY9:AY13 BA9:BC13">
    <cfRule type="cellIs" dxfId="385" priority="291" operator="between">
      <formula>"80%"</formula>
      <formula>"99%"</formula>
    </cfRule>
  </conditionalFormatting>
  <conditionalFormatting sqref="BQ9:BR13 BI9:BI13 V9:W13 AE9:AE13 AJ9:AJ13 AL9:AM13 AT9:AT13 AY9:AY13 BA9:BB13">
    <cfRule type="cellIs" dxfId="384" priority="292" operator="between">
      <formula>"40%"</formula>
      <formula>"50%"</formula>
    </cfRule>
  </conditionalFormatting>
  <conditionalFormatting sqref="BQ9:BR13 BI9:BI13 V9:W13 AE9:AE13 AJ9:AJ13 AL9:AM13 AT9:AT13 AY9:AY13 BA9:BB13">
    <cfRule type="cellIs" dxfId="383" priority="293" operator="between">
      <formula>"0%"</formula>
      <formula>"39%"</formula>
    </cfRule>
  </conditionalFormatting>
  <conditionalFormatting sqref="V9:W13">
    <cfRule type="containsBlanks" dxfId="382" priority="294">
      <formula>LEN(TRIM(V9))=0</formula>
    </cfRule>
  </conditionalFormatting>
  <conditionalFormatting sqref="Y7:Z7">
    <cfRule type="cellIs" dxfId="381" priority="295" operator="equal">
      <formula>"EN PROCESO"</formula>
    </cfRule>
  </conditionalFormatting>
  <conditionalFormatting sqref="Y7:Z7">
    <cfRule type="cellIs" dxfId="380" priority="296" operator="equal">
      <formula>"CERRADO"</formula>
    </cfRule>
  </conditionalFormatting>
  <conditionalFormatting sqref="Y7:Z7">
    <cfRule type="cellIs" dxfId="379" priority="297" operator="equal">
      <formula>"SIN INICIAR"</formula>
    </cfRule>
  </conditionalFormatting>
  <conditionalFormatting sqref="Y9:Y13 AN9:AN13 BC9:BC13">
    <cfRule type="cellIs" dxfId="378" priority="298" operator="equal">
      <formula>"Cerrado"</formula>
    </cfRule>
  </conditionalFormatting>
  <conditionalFormatting sqref="Y9:Y13 AN9:AN13 BC9:BC13">
    <cfRule type="cellIs" dxfId="377" priority="299" operator="equal">
      <formula>"CA"</formula>
    </cfRule>
  </conditionalFormatting>
  <conditionalFormatting sqref="Y9:Y13 AN9:AN13 BC9:BC13">
    <cfRule type="cellIs" dxfId="376" priority="300" operator="equal">
      <formula>"CM"</formula>
    </cfRule>
  </conditionalFormatting>
  <conditionalFormatting sqref="DO9:DO11 BS9:BS13 Y9:Y13 AN9:AN13 BC9:BC13 CI9:CI12 CY9:CY13 EE9:EE11">
    <cfRule type="cellIs" dxfId="375" priority="301" operator="equal">
      <formula>"CB"</formula>
    </cfRule>
  </conditionalFormatting>
  <conditionalFormatting sqref="AL8:AO8">
    <cfRule type="cellIs" dxfId="374" priority="303" operator="equal">
      <formula>"EN PROCESO"</formula>
    </cfRule>
  </conditionalFormatting>
  <conditionalFormatting sqref="AL8:AO8">
    <cfRule type="cellIs" dxfId="373" priority="304" operator="equal">
      <formula>"CERRADO"</formula>
    </cfRule>
  </conditionalFormatting>
  <conditionalFormatting sqref="AL8:AO8">
    <cfRule type="cellIs" dxfId="372" priority="305" operator="equal">
      <formula>"SIN INICIAR"</formula>
    </cfRule>
  </conditionalFormatting>
  <conditionalFormatting sqref="BA8:BD8">
    <cfRule type="cellIs" dxfId="371" priority="315" operator="equal">
      <formula>"EN PROCESO"</formula>
    </cfRule>
  </conditionalFormatting>
  <conditionalFormatting sqref="BA8:BD8">
    <cfRule type="cellIs" dxfId="370" priority="316" operator="equal">
      <formula>"CERRADO"</formula>
    </cfRule>
  </conditionalFormatting>
  <conditionalFormatting sqref="BA8:BD8">
    <cfRule type="cellIs" dxfId="369" priority="317" operator="equal">
      <formula>"SIN INICIAR"</formula>
    </cfRule>
  </conditionalFormatting>
  <conditionalFormatting sqref="BQ8:BT8">
    <cfRule type="cellIs" dxfId="368" priority="287" operator="equal">
      <formula>"EN PROCESO"</formula>
    </cfRule>
  </conditionalFormatting>
  <conditionalFormatting sqref="BQ8:BT8">
    <cfRule type="cellIs" dxfId="367" priority="288" operator="equal">
      <formula>"CERRADO"</formula>
    </cfRule>
  </conditionalFormatting>
  <conditionalFormatting sqref="BQ8:BT8">
    <cfRule type="cellIs" dxfId="366" priority="289" operator="equal">
      <formula>"SIN INICIAR"</formula>
    </cfRule>
  </conditionalFormatting>
  <conditionalFormatting sqref="BI9:BI11">
    <cfRule type="cellIs" dxfId="365" priority="265" operator="between">
      <formula>"30%"</formula>
      <formula>"79%"</formula>
    </cfRule>
  </conditionalFormatting>
  <conditionalFormatting sqref="BI9:BI11">
    <cfRule type="cellIs" dxfId="364" priority="266" operator="between">
      <formula>"0%"</formula>
      <formula>"29%"</formula>
    </cfRule>
  </conditionalFormatting>
  <conditionalFormatting sqref="DO9:DO11 BS9:BS13 CI9:CI12 CY9:CY13 EE9:EE11">
    <cfRule type="cellIs" dxfId="363" priority="242" operator="equal">
      <formula>"Cerrado"</formula>
    </cfRule>
  </conditionalFormatting>
  <conditionalFormatting sqref="DO9:DO11 BS9:BS13 CI9:CI12 CY9:CY13 EE9:EE11">
    <cfRule type="cellIs" dxfId="362" priority="243" operator="equal">
      <formula>"CA"</formula>
    </cfRule>
  </conditionalFormatting>
  <conditionalFormatting sqref="DO9:DO11 BS9:BS13 CI9:CI12 CY9:CY13 EE9:EE11">
    <cfRule type="cellIs" dxfId="361" priority="244" operator="equal">
      <formula>"CM"</formula>
    </cfRule>
  </conditionalFormatting>
  <conditionalFormatting sqref="CG8:CJ8">
    <cfRule type="cellIs" dxfId="360" priority="223" operator="equal">
      <formula>"EN PROCESO"</formula>
    </cfRule>
  </conditionalFormatting>
  <conditionalFormatting sqref="CG8:CJ8">
    <cfRule type="cellIs" dxfId="359" priority="224" operator="equal">
      <formula>"CERRADO"</formula>
    </cfRule>
  </conditionalFormatting>
  <conditionalFormatting sqref="CG8:CJ8">
    <cfRule type="cellIs" dxfId="358" priority="225" operator="equal">
      <formula>"SIN INICIAR"</formula>
    </cfRule>
  </conditionalFormatting>
  <conditionalFormatting sqref="CG9:CH9">
    <cfRule type="cellIs" dxfId="357" priority="143" operator="equal">
      <formula>"100%"</formula>
    </cfRule>
  </conditionalFormatting>
  <conditionalFormatting sqref="CG9:CH9">
    <cfRule type="cellIs" dxfId="356" priority="144" operator="between">
      <formula>"80%"</formula>
      <formula>"99%"</formula>
    </cfRule>
  </conditionalFormatting>
  <conditionalFormatting sqref="CG9:CH9">
    <cfRule type="cellIs" dxfId="355" priority="145" operator="between">
      <formula>"40%"</formula>
      <formula>"50%"</formula>
    </cfRule>
  </conditionalFormatting>
  <conditionalFormatting sqref="CG9:CH9">
    <cfRule type="cellIs" dxfId="354" priority="146" operator="between">
      <formula>"0%"</formula>
      <formula>"39%"</formula>
    </cfRule>
  </conditionalFormatting>
  <conditionalFormatting sqref="CG10:CH10">
    <cfRule type="cellIs" dxfId="353" priority="139" operator="equal">
      <formula>"100%"</formula>
    </cfRule>
  </conditionalFormatting>
  <conditionalFormatting sqref="CG10:CH10">
    <cfRule type="cellIs" dxfId="352" priority="140" operator="between">
      <formula>"80%"</formula>
      <formula>"99%"</formula>
    </cfRule>
  </conditionalFormatting>
  <conditionalFormatting sqref="CG10:CH10">
    <cfRule type="cellIs" dxfId="351" priority="141" operator="between">
      <formula>"40%"</formula>
      <formula>"50%"</formula>
    </cfRule>
  </conditionalFormatting>
  <conditionalFormatting sqref="CG10:CH10">
    <cfRule type="cellIs" dxfId="350" priority="142" operator="between">
      <formula>"0%"</formula>
      <formula>"39%"</formula>
    </cfRule>
  </conditionalFormatting>
  <conditionalFormatting sqref="CG11">
    <cfRule type="cellIs" dxfId="349" priority="131" operator="equal">
      <formula>"100%"</formula>
    </cfRule>
  </conditionalFormatting>
  <conditionalFormatting sqref="CG11">
    <cfRule type="cellIs" dxfId="348" priority="132" operator="between">
      <formula>"80%"</formula>
      <formula>"99%"</formula>
    </cfRule>
  </conditionalFormatting>
  <conditionalFormatting sqref="CG11">
    <cfRule type="cellIs" dxfId="347" priority="133" operator="between">
      <formula>"40%"</formula>
      <formula>"50%"</formula>
    </cfRule>
  </conditionalFormatting>
  <conditionalFormatting sqref="CG11">
    <cfRule type="cellIs" dxfId="346" priority="134" operator="between">
      <formula>"0%"</formula>
      <formula>"39%"</formula>
    </cfRule>
  </conditionalFormatting>
  <conditionalFormatting sqref="CI13">
    <cfRule type="cellIs" dxfId="345" priority="103" operator="equal">
      <formula>"Cerrado"</formula>
    </cfRule>
  </conditionalFormatting>
  <conditionalFormatting sqref="CI13">
    <cfRule type="cellIs" dxfId="344" priority="104" operator="equal">
      <formula>"CA"</formula>
    </cfRule>
  </conditionalFormatting>
  <conditionalFormatting sqref="CI13">
    <cfRule type="cellIs" dxfId="343" priority="105" operator="equal">
      <formula>"CM"</formula>
    </cfRule>
  </conditionalFormatting>
  <conditionalFormatting sqref="CI13">
    <cfRule type="cellIs" dxfId="342" priority="106" operator="equal">
      <formula>"CB"</formula>
    </cfRule>
  </conditionalFormatting>
  <conditionalFormatting sqref="CW8:CZ8">
    <cfRule type="cellIs" dxfId="341" priority="72" operator="equal">
      <formula>"EN PROCESO"</formula>
    </cfRule>
  </conditionalFormatting>
  <conditionalFormatting sqref="CW8:CZ8">
    <cfRule type="cellIs" dxfId="340" priority="73" operator="equal">
      <formula>"CERRADO"</formula>
    </cfRule>
  </conditionalFormatting>
  <conditionalFormatting sqref="CW8:CZ8">
    <cfRule type="cellIs" dxfId="339" priority="74" operator="equal">
      <formula>"SIN INICIAR"</formula>
    </cfRule>
  </conditionalFormatting>
  <conditionalFormatting sqref="DM8:DP8">
    <cfRule type="cellIs" dxfId="338" priority="61" operator="equal">
      <formula>"EN PROCESO"</formula>
    </cfRule>
  </conditionalFormatting>
  <conditionalFormatting sqref="DM8:DP8">
    <cfRule type="cellIs" dxfId="337" priority="62" operator="equal">
      <formula>"CERRADO"</formula>
    </cfRule>
  </conditionalFormatting>
  <conditionalFormatting sqref="DM8:DP8">
    <cfRule type="cellIs" dxfId="336" priority="63" operator="equal">
      <formula>"SIN INICIAR"</formula>
    </cfRule>
  </conditionalFormatting>
  <conditionalFormatting sqref="EC8:EF8">
    <cfRule type="cellIs" dxfId="335" priority="24" operator="equal">
      <formula>"EN PROCESO"</formula>
    </cfRule>
  </conditionalFormatting>
  <conditionalFormatting sqref="EC8:EF8">
    <cfRule type="cellIs" dxfId="334" priority="25" operator="equal">
      <formula>"CERRADO"</formula>
    </cfRule>
  </conditionalFormatting>
  <conditionalFormatting sqref="EC8:EF8">
    <cfRule type="cellIs" dxfId="333" priority="26" operator="equal">
      <formula>"SIN INICIAR"</formula>
    </cfRule>
  </conditionalFormatting>
  <conditionalFormatting sqref="ES8:EV8">
    <cfRule type="cellIs" dxfId="332" priority="5" operator="equal">
      <formula>"EN PROCESO"</formula>
    </cfRule>
  </conditionalFormatting>
  <conditionalFormatting sqref="ES8:EV8">
    <cfRule type="cellIs" dxfId="331" priority="6" operator="equal">
      <formula>"CERRADO"</formula>
    </cfRule>
  </conditionalFormatting>
  <conditionalFormatting sqref="ES8:EV8">
    <cfRule type="cellIs" dxfId="330" priority="7" operator="equal">
      <formula>"SIN INICIAR"</formula>
    </cfRule>
  </conditionalFormatting>
  <conditionalFormatting sqref="EU9:EU11">
    <cfRule type="cellIs" dxfId="329" priority="4" operator="equal">
      <formula>"CB"</formula>
    </cfRule>
  </conditionalFormatting>
  <conditionalFormatting sqref="EU9:EU11">
    <cfRule type="cellIs" dxfId="328" priority="1" operator="equal">
      <formula>"Cerrado"</formula>
    </cfRule>
  </conditionalFormatting>
  <conditionalFormatting sqref="EU9:EU11">
    <cfRule type="cellIs" dxfId="327" priority="2" operator="equal">
      <formula>"CA"</formula>
    </cfRule>
  </conditionalFormatting>
  <conditionalFormatting sqref="EU9:EU11">
    <cfRule type="cellIs" dxfId="326" priority="3" operator="equal">
      <formula>"CM"</formula>
    </cfRule>
  </conditionalFormatting>
  <dataValidations count="1">
    <dataValidation type="list" allowBlank="1" showErrorMessage="1" sqref="E14" xr:uid="{00000000-0002-0000-0A00-000000000000}">
      <formula1>#REF!</formula1>
    </dataValidation>
  </dataValidations>
  <hyperlinks>
    <hyperlink ref="B6" location="Inicio!A1" display="INICIO" xr:uid="{00000000-0004-0000-0A00-000000000000}"/>
    <hyperlink ref="EJ10" r:id="rId1" xr:uid="{00000000-0004-0000-0A00-000001000000}"/>
  </hyperlinks>
  <printOptions horizontalCentered="1" verticalCentered="1"/>
  <pageMargins left="0.15748031496062992" right="0.19685039370078741" top="0.19685039370078741" bottom="0.19685039370078741" header="0" footer="0"/>
  <pageSetup scale="40" orientation="landscape" r:id="rId2"/>
  <headerFooter>
    <oddFooter>&amp;C &amp;RPÁGINA &amp;P DE</oddFooter>
  </headerFooter>
  <drawing r:id="rId3"/>
  <legacyDrawing r:id="rId4"/>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EV899"/>
  <sheetViews>
    <sheetView showGridLines="0" topLeftCell="A10" zoomScale="70" zoomScaleNormal="70" zoomScalePageLayoutView="70" workbookViewId="0">
      <pane xSplit="5" topLeftCell="F1" activePane="topRight" state="frozen"/>
      <selection pane="topRight" activeCell="A10" sqref="A10"/>
    </sheetView>
  </sheetViews>
  <sheetFormatPr defaultColWidth="14.42578125" defaultRowHeight="15" customHeight="1"/>
  <cols>
    <col min="1" max="1" width="24.140625" customWidth="1"/>
    <col min="2" max="2" width="12.140625" customWidth="1"/>
    <col min="3" max="3" width="4.42578125" customWidth="1"/>
    <col min="4" max="4" width="35.85546875" customWidth="1"/>
    <col min="5" max="5" width="33.28515625" customWidth="1"/>
    <col min="6" max="6" width="20.85546875" customWidth="1"/>
    <col min="7" max="7" width="49.42578125" style="271" customWidth="1"/>
    <col min="8" max="8" width="14.140625" customWidth="1"/>
    <col min="9" max="9" width="15.7109375" customWidth="1"/>
    <col min="10" max="10" width="24.7109375" customWidth="1"/>
    <col min="11" max="11" width="17.28515625" customWidth="1"/>
    <col min="12" max="12" width="14.85546875" customWidth="1"/>
    <col min="13" max="13" width="15.7109375" customWidth="1"/>
    <col min="14" max="14" width="16" customWidth="1"/>
    <col min="15" max="15" width="15" customWidth="1"/>
    <col min="16" max="16" width="21" customWidth="1"/>
    <col min="17" max="17" width="2.140625" customWidth="1"/>
    <col min="18" max="18" width="14.7109375" customWidth="1"/>
    <col min="19" max="20" width="18.42578125" customWidth="1"/>
    <col min="21" max="21" width="43.140625" hidden="1" customWidth="1"/>
    <col min="22" max="23" width="14.140625" hidden="1" customWidth="1"/>
    <col min="24" max="24" width="58.85546875" hidden="1" customWidth="1"/>
    <col min="25" max="25" width="17.42578125" hidden="1" customWidth="1"/>
    <col min="26" max="26" width="39.140625" hidden="1" customWidth="1"/>
    <col min="27" max="27" width="18.140625" hidden="1" customWidth="1"/>
    <col min="28" max="28" width="56.85546875" hidden="1" customWidth="1"/>
    <col min="29" max="29" width="18.140625" hidden="1" customWidth="1"/>
    <col min="30" max="30" width="43.7109375" hidden="1" customWidth="1"/>
    <col min="31" max="32" width="18.140625" hidden="1" customWidth="1"/>
    <col min="33" max="33" width="53.42578125" hidden="1" customWidth="1"/>
    <col min="34" max="36" width="18.140625" hidden="1" customWidth="1"/>
    <col min="37" max="37" width="48.42578125" hidden="1" customWidth="1"/>
    <col min="38" max="40" width="18.140625" hidden="1" customWidth="1"/>
    <col min="41" max="41" width="38.7109375" hidden="1" customWidth="1"/>
    <col min="42" max="42" width="18.140625" hidden="1" customWidth="1"/>
    <col min="43" max="43" width="52.140625" hidden="1" customWidth="1"/>
    <col min="44" max="44" width="18.140625" hidden="1" customWidth="1"/>
    <col min="45" max="45" width="29.42578125" hidden="1" customWidth="1"/>
    <col min="46" max="47" width="18.140625" hidden="1" customWidth="1"/>
    <col min="48" max="48" width="61.42578125" hidden="1" customWidth="1"/>
    <col min="49" max="49" width="18.140625" hidden="1" customWidth="1"/>
    <col min="50" max="50" width="23" hidden="1" customWidth="1"/>
    <col min="51" max="51" width="18.140625" hidden="1" customWidth="1"/>
    <col min="52" max="52" width="50" hidden="1" customWidth="1"/>
    <col min="53" max="55" width="12.7109375" hidden="1" customWidth="1"/>
    <col min="56" max="56" width="42.7109375" hidden="1" customWidth="1"/>
    <col min="57" max="57" width="14.42578125" hidden="1" customWidth="1"/>
    <col min="58" max="58" width="36" hidden="1" customWidth="1"/>
    <col min="59" max="59" width="14.42578125" hidden="1" customWidth="1"/>
    <col min="60" max="60" width="16.42578125" hidden="1" customWidth="1"/>
    <col min="61" max="62" width="14.42578125" hidden="1" customWidth="1"/>
    <col min="63" max="63" width="68.42578125" hidden="1" customWidth="1"/>
    <col min="64" max="64" width="14.42578125" hidden="1" customWidth="1"/>
    <col min="65" max="65" width="16.42578125" hidden="1" customWidth="1"/>
    <col min="66" max="66" width="14.42578125" hidden="1" customWidth="1"/>
    <col min="67" max="67" width="65.42578125" hidden="1" customWidth="1"/>
    <col min="68" max="68" width="14.7109375" hidden="1" customWidth="1"/>
    <col min="69" max="69" width="16.140625" hidden="1" customWidth="1"/>
    <col min="70" max="71" width="14.42578125" hidden="1" customWidth="1"/>
    <col min="72" max="72" width="24.85546875" hidden="1" customWidth="1"/>
    <col min="73" max="73" width="14.42578125" hidden="1" customWidth="1"/>
    <col min="74" max="74" width="50.7109375" hidden="1" customWidth="1"/>
    <col min="75" max="78" width="14.42578125" hidden="1" customWidth="1"/>
    <col min="79" max="79" width="57.42578125" hidden="1" customWidth="1"/>
    <col min="80" max="82" width="14.42578125" hidden="1" customWidth="1"/>
    <col min="83" max="83" width="49.28515625" hidden="1" customWidth="1"/>
    <col min="84" max="84" width="14.42578125" hidden="1" customWidth="1"/>
    <col min="85" max="85" width="24.28515625" hidden="1" customWidth="1"/>
    <col min="86" max="87" width="14.42578125" hidden="1" customWidth="1"/>
    <col min="88" max="88" width="23.42578125" hidden="1" customWidth="1"/>
    <col min="89" max="89" width="14.42578125" hidden="1" customWidth="1"/>
    <col min="90" max="90" width="26.85546875" hidden="1" customWidth="1"/>
    <col min="91" max="94" width="14.42578125" hidden="1" customWidth="1"/>
    <col min="95" max="95" width="52" hidden="1" customWidth="1"/>
    <col min="96" max="98" width="14.42578125" hidden="1" customWidth="1"/>
    <col min="99" max="99" width="39.140625" hidden="1" customWidth="1"/>
    <col min="100" max="102" width="14.42578125" hidden="1" customWidth="1"/>
    <col min="103" max="103" width="14.42578125" style="276" hidden="1" customWidth="1"/>
    <col min="104" max="104" width="36.28515625" hidden="1" customWidth="1"/>
    <col min="105" max="105" width="14.42578125" hidden="1" customWidth="1"/>
    <col min="106" max="106" width="31.85546875" hidden="1" customWidth="1"/>
    <col min="107" max="114" width="14.42578125" hidden="1" customWidth="1"/>
    <col min="115" max="115" width="32" hidden="1" customWidth="1"/>
    <col min="116" max="119" width="14.42578125" hidden="1" customWidth="1"/>
    <col min="120" max="120" width="21.28515625" hidden="1" customWidth="1"/>
    <col min="121" max="121" width="0" hidden="1" customWidth="1"/>
    <col min="122" max="122" width="46.140625" hidden="1" customWidth="1"/>
    <col min="123" max="126" width="0" hidden="1" customWidth="1"/>
    <col min="127" max="127" width="59.7109375" hidden="1" customWidth="1"/>
    <col min="128" max="130" width="0" hidden="1" customWidth="1"/>
    <col min="131" max="131" width="49.42578125" hidden="1" customWidth="1"/>
    <col min="132" max="135" width="0" hidden="1" customWidth="1"/>
    <col min="136" max="136" width="38" hidden="1" customWidth="1"/>
    <col min="138" max="138" width="65.5703125" customWidth="1"/>
    <col min="139" max="139" width="20" customWidth="1"/>
    <col min="140" max="140" width="20.5703125" customWidth="1"/>
    <col min="142" max="142" width="15.7109375" customWidth="1"/>
    <col min="143" max="143" width="35.42578125" customWidth="1"/>
    <col min="147" max="147" width="54.7109375" customWidth="1"/>
    <col min="152" max="152" width="22.5703125" customWidth="1"/>
  </cols>
  <sheetData>
    <row r="1" spans="1:152" ht="10.5" customHeight="1">
      <c r="A1" s="504"/>
      <c r="B1" s="505"/>
      <c r="C1" s="795"/>
      <c r="D1" s="796" t="s">
        <v>63</v>
      </c>
      <c r="E1" s="797"/>
      <c r="F1" s="797"/>
      <c r="G1" s="1046"/>
      <c r="H1" s="797"/>
      <c r="I1" s="797"/>
      <c r="J1" s="797"/>
      <c r="K1" s="797"/>
      <c r="L1" s="797"/>
      <c r="M1" s="797"/>
      <c r="N1" s="798"/>
      <c r="O1" s="799" t="s">
        <v>64</v>
      </c>
      <c r="P1" s="800"/>
      <c r="Q1" s="1"/>
      <c r="R1" s="2"/>
      <c r="S1" s="2"/>
      <c r="T1" s="3"/>
      <c r="U1" s="1"/>
      <c r="V1" s="4"/>
      <c r="W1" s="4"/>
      <c r="X1" s="4"/>
      <c r="Y1" s="4"/>
      <c r="Z1" s="4"/>
      <c r="AA1" s="4"/>
      <c r="AB1" s="4"/>
      <c r="AC1" s="4"/>
      <c r="AD1" s="4"/>
      <c r="AE1" s="4"/>
      <c r="AF1" s="4"/>
      <c r="AG1" s="4"/>
      <c r="AH1" s="4"/>
      <c r="AI1" s="4"/>
      <c r="AJ1" s="4"/>
      <c r="AK1" s="4"/>
      <c r="AL1" s="4"/>
      <c r="AM1" s="4"/>
    </row>
    <row r="2" spans="1:152" ht="12" customHeight="1">
      <c r="A2" s="5"/>
      <c r="B2" s="6"/>
      <c r="C2" s="7"/>
      <c r="D2" s="8"/>
      <c r="E2" s="9"/>
      <c r="F2" s="9"/>
      <c r="G2" s="2"/>
      <c r="H2" s="9"/>
      <c r="I2" s="9"/>
      <c r="J2" s="9"/>
      <c r="K2" s="9"/>
      <c r="L2" s="9"/>
      <c r="M2" s="9"/>
      <c r="N2" s="10"/>
      <c r="O2" s="801" t="s">
        <v>65</v>
      </c>
      <c r="P2" s="800"/>
      <c r="Q2" s="11"/>
      <c r="R2" s="2"/>
      <c r="S2" s="2"/>
      <c r="T2" s="12"/>
      <c r="U2" s="11"/>
      <c r="V2" s="4"/>
      <c r="W2" s="4"/>
      <c r="X2" s="4"/>
      <c r="Y2" s="4"/>
      <c r="Z2" s="4"/>
      <c r="AA2" s="4"/>
      <c r="AB2" s="4"/>
      <c r="AC2" s="4"/>
      <c r="AD2" s="4"/>
      <c r="AE2" s="4"/>
      <c r="AF2" s="4"/>
      <c r="AG2" s="4"/>
      <c r="AH2" s="4"/>
      <c r="AI2" s="4"/>
      <c r="AJ2" s="4"/>
      <c r="AK2" s="4"/>
      <c r="AL2" s="4"/>
      <c r="AM2" s="4"/>
    </row>
    <row r="3" spans="1:152" ht="13.5" customHeight="1">
      <c r="A3" s="5"/>
      <c r="B3" s="6"/>
      <c r="C3" s="7"/>
      <c r="D3" s="8"/>
      <c r="E3" s="9"/>
      <c r="F3" s="9"/>
      <c r="G3" s="2"/>
      <c r="H3" s="9"/>
      <c r="I3" s="9"/>
      <c r="J3" s="9"/>
      <c r="K3" s="9"/>
      <c r="L3" s="9"/>
      <c r="M3" s="9"/>
      <c r="N3" s="10"/>
      <c r="O3" s="801" t="s">
        <v>66</v>
      </c>
      <c r="P3" s="800"/>
      <c r="Q3" s="11"/>
      <c r="R3" s="13"/>
      <c r="S3" s="13"/>
      <c r="T3" s="12"/>
      <c r="U3" s="11"/>
      <c r="V3" s="4"/>
      <c r="W3" s="4"/>
      <c r="X3" s="4"/>
      <c r="Y3" s="4"/>
      <c r="Z3" s="4"/>
      <c r="AA3" s="4"/>
      <c r="AB3" s="4"/>
      <c r="AC3" s="4"/>
      <c r="AD3" s="4"/>
      <c r="AE3" s="4"/>
      <c r="AF3" s="4"/>
      <c r="AG3" s="4"/>
      <c r="AH3" s="4"/>
      <c r="AI3" s="4"/>
      <c r="AJ3" s="4"/>
      <c r="AK3" s="4"/>
      <c r="AL3" s="4"/>
      <c r="AM3" s="4"/>
    </row>
    <row r="4" spans="1:152" ht="13.5" customHeight="1">
      <c r="A4" s="506"/>
      <c r="B4" s="501"/>
      <c r="C4" s="14"/>
      <c r="D4" s="802"/>
      <c r="E4" s="803"/>
      <c r="F4" s="803"/>
      <c r="G4" s="311"/>
      <c r="H4" s="803"/>
      <c r="I4" s="803"/>
      <c r="J4" s="803"/>
      <c r="K4" s="803"/>
      <c r="L4" s="803"/>
      <c r="M4" s="803"/>
      <c r="N4" s="15"/>
      <c r="O4" s="801" t="s">
        <v>67</v>
      </c>
      <c r="P4" s="800"/>
      <c r="Q4" s="11"/>
      <c r="R4" s="13"/>
      <c r="S4" s="16">
        <f ca="1">TODAY()</f>
        <v>44992</v>
      </c>
      <c r="T4" s="12"/>
      <c r="U4" s="11"/>
      <c r="V4" s="4"/>
      <c r="W4" s="4"/>
      <c r="X4" s="4"/>
      <c r="Y4" s="4"/>
      <c r="Z4" s="4"/>
      <c r="AA4" s="4"/>
      <c r="AB4" s="4"/>
      <c r="AC4" s="4"/>
      <c r="AD4" s="4"/>
      <c r="AE4" s="4"/>
      <c r="AF4" s="4"/>
      <c r="AG4" s="4"/>
      <c r="AH4" s="4"/>
      <c r="AI4" s="4"/>
      <c r="AJ4" s="4"/>
      <c r="AK4" s="4"/>
      <c r="AL4" s="4"/>
      <c r="AM4" s="4"/>
      <c r="BE4" s="639" t="s">
        <v>68</v>
      </c>
      <c r="BF4" s="639"/>
      <c r="BG4" s="639"/>
      <c r="BH4" s="639"/>
      <c r="BI4" s="639"/>
      <c r="BJ4" s="639" t="s">
        <v>68</v>
      </c>
      <c r="BK4" s="639"/>
      <c r="BL4" s="639"/>
      <c r="BM4" s="639"/>
      <c r="BN4" s="639"/>
      <c r="BO4" s="640" t="s">
        <v>69</v>
      </c>
      <c r="BP4" s="640"/>
      <c r="BQ4" s="640"/>
      <c r="BR4" s="640"/>
      <c r="BS4" s="640"/>
      <c r="BT4" s="640"/>
      <c r="BU4" s="639" t="s">
        <v>68</v>
      </c>
      <c r="BV4" s="639"/>
      <c r="BW4" s="639"/>
      <c r="BX4" s="639"/>
      <c r="BY4" s="639"/>
      <c r="BZ4" s="639" t="s">
        <v>68</v>
      </c>
      <c r="CA4" s="639"/>
      <c r="CB4" s="639"/>
      <c r="CC4" s="639"/>
      <c r="CD4" s="639"/>
      <c r="CE4" s="640" t="s">
        <v>69</v>
      </c>
      <c r="CF4" s="640"/>
      <c r="CG4" s="640"/>
      <c r="CH4" s="640"/>
      <c r="CI4" s="640"/>
      <c r="CJ4" s="640"/>
      <c r="CK4" s="639" t="s">
        <v>68</v>
      </c>
      <c r="CL4" s="639"/>
      <c r="CM4" s="639"/>
      <c r="CN4" s="639"/>
      <c r="CO4" s="639"/>
      <c r="CP4" s="656" t="s">
        <v>68</v>
      </c>
      <c r="CQ4" s="656"/>
      <c r="CR4" s="656"/>
      <c r="CS4" s="656"/>
      <c r="CT4" s="656"/>
      <c r="CU4" s="640" t="s">
        <v>69</v>
      </c>
      <c r="CV4" s="640"/>
      <c r="CW4" s="640"/>
      <c r="CX4" s="640"/>
      <c r="CY4" s="640"/>
      <c r="CZ4" s="640"/>
      <c r="DA4" s="639" t="s">
        <v>68</v>
      </c>
      <c r="DB4" s="639"/>
      <c r="DC4" s="639"/>
      <c r="DD4" s="639"/>
      <c r="DE4" s="639"/>
      <c r="DF4" s="639" t="s">
        <v>68</v>
      </c>
      <c r="DG4" s="639"/>
      <c r="DH4" s="639"/>
      <c r="DI4" s="639"/>
      <c r="DJ4" s="639"/>
      <c r="DK4" s="642" t="s">
        <v>69</v>
      </c>
      <c r="DL4" s="642"/>
      <c r="DM4" s="642"/>
      <c r="DN4" s="642"/>
      <c r="DO4" s="642"/>
      <c r="DP4" s="642"/>
      <c r="DQ4" s="639" t="s">
        <v>68</v>
      </c>
      <c r="DR4" s="639"/>
      <c r="DS4" s="639"/>
      <c r="DT4" s="639"/>
      <c r="DU4" s="639"/>
      <c r="DV4" s="639" t="s">
        <v>68</v>
      </c>
      <c r="DW4" s="639"/>
      <c r="DX4" s="639"/>
      <c r="DY4" s="639"/>
      <c r="DZ4" s="639"/>
      <c r="EA4" s="642" t="s">
        <v>69</v>
      </c>
      <c r="EB4" s="642"/>
      <c r="EC4" s="642"/>
      <c r="ED4" s="642"/>
      <c r="EE4" s="642"/>
      <c r="EF4" s="642"/>
      <c r="EG4" s="639" t="s">
        <v>68</v>
      </c>
      <c r="EH4" s="639"/>
      <c r="EI4" s="639"/>
      <c r="EJ4" s="639"/>
      <c r="EK4" s="639"/>
      <c r="EL4" s="639" t="s">
        <v>68</v>
      </c>
      <c r="EM4" s="639"/>
      <c r="EN4" s="639"/>
      <c r="EO4" s="639"/>
      <c r="EP4" s="639"/>
      <c r="EQ4" s="640" t="s">
        <v>69</v>
      </c>
      <c r="ER4" s="640"/>
      <c r="ES4" s="640"/>
      <c r="ET4" s="640"/>
      <c r="EU4" s="640"/>
      <c r="EV4" s="640"/>
    </row>
    <row r="5" spans="1:152" ht="6.75" customHeight="1">
      <c r="A5" s="506"/>
      <c r="B5" s="501"/>
      <c r="C5" s="501"/>
      <c r="D5" s="311"/>
      <c r="E5" s="501"/>
      <c r="F5" s="501"/>
      <c r="G5" s="501"/>
      <c r="H5" s="501"/>
      <c r="I5" s="501"/>
      <c r="J5" s="501"/>
      <c r="K5" s="501"/>
      <c r="L5" s="501"/>
      <c r="M5" s="501"/>
      <c r="N5" s="501"/>
      <c r="O5" s="804"/>
      <c r="P5" s="805"/>
      <c r="Q5" s="17"/>
      <c r="R5" s="806"/>
      <c r="S5" s="800"/>
      <c r="T5" s="18"/>
      <c r="U5" s="4"/>
      <c r="V5" s="4"/>
      <c r="W5" s="4"/>
      <c r="X5" s="4"/>
      <c r="Y5" s="4"/>
      <c r="Z5" s="4"/>
      <c r="AA5" s="984" t="s">
        <v>445</v>
      </c>
      <c r="AB5" s="926"/>
      <c r="AC5" s="926"/>
      <c r="AD5" s="926"/>
      <c r="AE5" s="926"/>
      <c r="AF5" s="926"/>
      <c r="AG5" s="926"/>
      <c r="AH5" s="926"/>
      <c r="AI5" s="926"/>
      <c r="AJ5" s="926"/>
      <c r="AK5" s="926"/>
      <c r="AL5" s="926"/>
      <c r="AM5" s="926"/>
      <c r="AN5" s="926"/>
      <c r="AO5" s="926"/>
      <c r="AP5" s="926"/>
      <c r="AQ5" s="926"/>
      <c r="AR5" s="926"/>
      <c r="AS5" s="926"/>
      <c r="AT5" s="926"/>
      <c r="AU5" s="926"/>
      <c r="AV5" s="926"/>
      <c r="AW5" s="926"/>
      <c r="AX5" s="926"/>
      <c r="AY5" s="800"/>
      <c r="AZ5" s="4"/>
      <c r="BA5" s="4"/>
      <c r="BB5" s="4"/>
      <c r="BC5" s="4"/>
      <c r="BD5" s="4"/>
      <c r="BZ5" s="276"/>
      <c r="CA5" s="282"/>
      <c r="CC5" s="282"/>
      <c r="CD5" s="282"/>
      <c r="CP5" s="276"/>
      <c r="CQ5" s="276"/>
      <c r="CR5" s="276"/>
      <c r="CS5" s="276"/>
      <c r="CT5" s="276"/>
      <c r="DK5" s="310"/>
      <c r="DL5" s="310"/>
      <c r="DM5" s="310"/>
      <c r="DN5" s="310"/>
      <c r="DO5" s="310"/>
      <c r="DP5" s="310"/>
      <c r="EA5" s="310"/>
      <c r="EB5" s="310"/>
      <c r="EC5" s="310"/>
      <c r="ED5" s="310"/>
      <c r="EE5" s="310"/>
      <c r="EF5" s="310"/>
      <c r="EL5" s="276"/>
      <c r="EM5" s="282"/>
      <c r="EO5" s="314"/>
      <c r="EP5" s="282"/>
    </row>
    <row r="6" spans="1:152" ht="21.75" customHeight="1">
      <c r="A6" s="19" t="s">
        <v>70</v>
      </c>
      <c r="B6" s="807" t="s">
        <v>71</v>
      </c>
      <c r="C6" s="808"/>
      <c r="D6" s="808"/>
      <c r="E6" s="808"/>
      <c r="F6" s="808"/>
      <c r="G6" s="808"/>
      <c r="H6" s="808"/>
      <c r="I6" s="808"/>
      <c r="J6" s="808"/>
      <c r="K6" s="808"/>
      <c r="L6" s="808"/>
      <c r="M6" s="809"/>
      <c r="N6" s="810" t="s">
        <v>72</v>
      </c>
      <c r="O6" s="800"/>
      <c r="P6" s="20" t="s">
        <v>73</v>
      </c>
      <c r="Q6" s="21"/>
      <c r="R6" s="811" t="s">
        <v>74</v>
      </c>
      <c r="S6" s="800"/>
      <c r="T6" s="22" t="s">
        <v>75</v>
      </c>
      <c r="U6" s="985" t="s">
        <v>76</v>
      </c>
      <c r="V6" s="926"/>
      <c r="W6" s="926"/>
      <c r="X6" s="926"/>
      <c r="Y6" s="926"/>
      <c r="Z6" s="800"/>
      <c r="AA6" s="657" t="s">
        <v>446</v>
      </c>
      <c r="AB6" s="813"/>
      <c r="AC6" s="813"/>
      <c r="AD6" s="813"/>
      <c r="AE6" s="814"/>
      <c r="AF6" s="657" t="s">
        <v>447</v>
      </c>
      <c r="AG6" s="813"/>
      <c r="AH6" s="813"/>
      <c r="AI6" s="813"/>
      <c r="AJ6" s="814"/>
      <c r="AK6" s="659" t="s">
        <v>448</v>
      </c>
      <c r="AL6" s="813"/>
      <c r="AM6" s="813"/>
      <c r="AN6" s="813"/>
      <c r="AO6" s="814"/>
      <c r="AP6" s="657" t="s">
        <v>449</v>
      </c>
      <c r="AQ6" s="813"/>
      <c r="AR6" s="813"/>
      <c r="AS6" s="813"/>
      <c r="AT6" s="814"/>
      <c r="AU6" s="657" t="s">
        <v>450</v>
      </c>
      <c r="AV6" s="813"/>
      <c r="AW6" s="813"/>
      <c r="AX6" s="813"/>
      <c r="AY6" s="814"/>
      <c r="AZ6" s="659" t="s">
        <v>451</v>
      </c>
      <c r="BA6" s="813"/>
      <c r="BB6" s="813"/>
      <c r="BC6" s="813"/>
      <c r="BD6" s="814"/>
      <c r="BE6" s="657" t="s">
        <v>77</v>
      </c>
      <c r="BF6" s="813"/>
      <c r="BG6" s="813"/>
      <c r="BH6" s="813"/>
      <c r="BI6" s="814"/>
      <c r="BJ6" s="657" t="s">
        <v>78</v>
      </c>
      <c r="BK6" s="813"/>
      <c r="BL6" s="813"/>
      <c r="BM6" s="813"/>
      <c r="BN6" s="814"/>
      <c r="BO6" s="659" t="s">
        <v>79</v>
      </c>
      <c r="BP6" s="641"/>
      <c r="BQ6" s="813"/>
      <c r="BR6" s="813"/>
      <c r="BS6" s="813"/>
      <c r="BT6" s="814"/>
      <c r="BU6" s="657" t="s">
        <v>80</v>
      </c>
      <c r="BV6" s="813"/>
      <c r="BW6" s="813"/>
      <c r="BX6" s="813"/>
      <c r="BY6" s="814"/>
      <c r="BZ6" s="657" t="s">
        <v>81</v>
      </c>
      <c r="CA6" s="813"/>
      <c r="CB6" s="813"/>
      <c r="CC6" s="813"/>
      <c r="CD6" s="814"/>
      <c r="CE6" s="659" t="s">
        <v>82</v>
      </c>
      <c r="CF6" s="641"/>
      <c r="CG6" s="813"/>
      <c r="CH6" s="813"/>
      <c r="CI6" s="813"/>
      <c r="CJ6" s="814"/>
      <c r="CK6" s="657" t="s">
        <v>83</v>
      </c>
      <c r="CL6" s="813"/>
      <c r="CM6" s="813"/>
      <c r="CN6" s="813"/>
      <c r="CO6" s="814"/>
      <c r="CP6" s="657" t="s">
        <v>84</v>
      </c>
      <c r="CQ6" s="647"/>
      <c r="CR6" s="647"/>
      <c r="CS6" s="647"/>
      <c r="CT6" s="658"/>
      <c r="CU6" s="659" t="s">
        <v>85</v>
      </c>
      <c r="CV6" s="641"/>
      <c r="CW6" s="813"/>
      <c r="CX6" s="813"/>
      <c r="CY6" s="813"/>
      <c r="CZ6" s="814"/>
      <c r="DA6" s="657" t="s">
        <v>86</v>
      </c>
      <c r="DB6" s="813"/>
      <c r="DC6" s="813"/>
      <c r="DD6" s="813"/>
      <c r="DE6" s="814"/>
      <c r="DF6" s="657" t="s">
        <v>87</v>
      </c>
      <c r="DG6" s="813"/>
      <c r="DH6" s="813"/>
      <c r="DI6" s="813"/>
      <c r="DJ6" s="814"/>
      <c r="DK6" s="659" t="s">
        <v>88</v>
      </c>
      <c r="DL6" s="641"/>
      <c r="DM6" s="643"/>
      <c r="DN6" s="643"/>
      <c r="DO6" s="643"/>
      <c r="DP6" s="815"/>
      <c r="DQ6" s="657" t="s">
        <v>89</v>
      </c>
      <c r="DR6" s="813"/>
      <c r="DS6" s="813"/>
      <c r="DT6" s="813"/>
      <c r="DU6" s="814"/>
      <c r="DV6" s="657" t="s">
        <v>90</v>
      </c>
      <c r="DW6" s="813"/>
      <c r="DX6" s="813"/>
      <c r="DY6" s="813"/>
      <c r="DZ6" s="814"/>
      <c r="EA6" s="659" t="s">
        <v>91</v>
      </c>
      <c r="EB6" s="641"/>
      <c r="EC6" s="643"/>
      <c r="ED6" s="643"/>
      <c r="EE6" s="643"/>
      <c r="EF6" s="815"/>
      <c r="EG6" s="657" t="s">
        <v>92</v>
      </c>
      <c r="EH6" s="813"/>
      <c r="EI6" s="813"/>
      <c r="EJ6" s="813"/>
      <c r="EK6" s="814"/>
      <c r="EL6" s="657" t="s">
        <v>93</v>
      </c>
      <c r="EM6" s="813"/>
      <c r="EN6" s="813"/>
      <c r="EO6" s="813"/>
      <c r="EP6" s="814"/>
      <c r="EQ6" s="659" t="s">
        <v>91</v>
      </c>
      <c r="ER6" s="641"/>
      <c r="ES6" s="813"/>
      <c r="ET6" s="813"/>
      <c r="EU6" s="813"/>
      <c r="EV6" s="814"/>
    </row>
    <row r="7" spans="1:152" ht="22.5" customHeight="1">
      <c r="A7" s="24" t="s">
        <v>94</v>
      </c>
      <c r="B7" s="24" t="s">
        <v>95</v>
      </c>
      <c r="C7" s="25" t="s">
        <v>96</v>
      </c>
      <c r="D7" s="24" t="s">
        <v>97</v>
      </c>
      <c r="E7" s="24" t="s">
        <v>98</v>
      </c>
      <c r="F7" s="24" t="s">
        <v>99</v>
      </c>
      <c r="G7" s="286" t="s">
        <v>100</v>
      </c>
      <c r="H7" s="816" t="s">
        <v>101</v>
      </c>
      <c r="I7" s="800"/>
      <c r="J7" s="24" t="s">
        <v>102</v>
      </c>
      <c r="K7" s="24" t="s">
        <v>103</v>
      </c>
      <c r="L7" s="816" t="s">
        <v>104</v>
      </c>
      <c r="M7" s="800"/>
      <c r="N7" s="24" t="s">
        <v>105</v>
      </c>
      <c r="O7" s="24" t="s">
        <v>106</v>
      </c>
      <c r="P7" s="20"/>
      <c r="Q7" s="21"/>
      <c r="R7" s="26" t="s">
        <v>107</v>
      </c>
      <c r="S7" s="26" t="s">
        <v>108</v>
      </c>
      <c r="T7" s="27"/>
      <c r="U7" s="28" t="s">
        <v>109</v>
      </c>
      <c r="V7" s="986" t="s">
        <v>452</v>
      </c>
      <c r="W7" s="800"/>
      <c r="X7" s="29" t="s">
        <v>109</v>
      </c>
      <c r="Y7" s="29" t="s">
        <v>120</v>
      </c>
      <c r="Z7" s="29" t="s">
        <v>453</v>
      </c>
      <c r="AA7" s="325"/>
      <c r="AB7" s="245"/>
      <c r="AC7" s="245"/>
      <c r="AD7" s="245"/>
      <c r="AE7" s="31"/>
      <c r="AF7" s="325"/>
      <c r="AG7" s="245"/>
      <c r="AH7" s="245"/>
      <c r="AI7" s="245"/>
      <c r="AJ7" s="31"/>
      <c r="AK7" s="325"/>
      <c r="AL7" s="245"/>
      <c r="AM7" s="245"/>
      <c r="AN7" s="245"/>
      <c r="AO7" s="31"/>
      <c r="AP7" s="325"/>
      <c r="AQ7" s="245"/>
      <c r="AR7" s="245"/>
      <c r="AS7" s="245"/>
      <c r="AT7" s="31"/>
      <c r="AU7" s="325"/>
      <c r="AV7" s="245"/>
      <c r="AW7" s="245"/>
      <c r="AX7" s="245"/>
      <c r="AY7" s="31"/>
      <c r="AZ7" s="325"/>
      <c r="BA7" s="245"/>
      <c r="BB7" s="245"/>
      <c r="BC7" s="245"/>
      <c r="BD7" s="31"/>
      <c r="BE7" s="325"/>
      <c r="BF7" s="245"/>
      <c r="BG7" s="245"/>
      <c r="BH7" s="245"/>
      <c r="BI7" s="31"/>
      <c r="BJ7" s="325"/>
      <c r="BK7" s="245"/>
      <c r="BL7" s="245"/>
      <c r="BM7" s="245"/>
      <c r="BN7" s="31"/>
      <c r="BO7" s="325"/>
      <c r="BP7" s="245"/>
      <c r="BQ7" s="245"/>
      <c r="BR7" s="245"/>
      <c r="BS7" s="245"/>
      <c r="BT7" s="31"/>
      <c r="BU7" s="325"/>
      <c r="BV7" s="245"/>
      <c r="BW7" s="245"/>
      <c r="BX7" s="245"/>
      <c r="BY7" s="31"/>
      <c r="BZ7" s="817"/>
      <c r="CA7" s="818"/>
      <c r="CB7" s="245"/>
      <c r="CC7" s="818"/>
      <c r="CD7" s="283"/>
      <c r="CE7" s="325"/>
      <c r="CF7" s="245"/>
      <c r="CG7" s="245"/>
      <c r="CH7" s="245"/>
      <c r="CI7" s="245"/>
      <c r="CJ7" s="31"/>
      <c r="CK7" s="325"/>
      <c r="CL7" s="245"/>
      <c r="CM7" s="245"/>
      <c r="CN7" s="245"/>
      <c r="CO7" s="31"/>
      <c r="CP7" s="321"/>
      <c r="CQ7" s="322"/>
      <c r="CR7" s="322"/>
      <c r="CS7" s="322"/>
      <c r="CT7" s="323"/>
      <c r="CU7" s="325"/>
      <c r="CV7" s="245"/>
      <c r="CW7" s="245"/>
      <c r="CX7" s="245"/>
      <c r="CY7" s="350"/>
      <c r="CZ7" s="31"/>
      <c r="DA7" s="148"/>
      <c r="DB7" s="319"/>
      <c r="DC7" s="319"/>
      <c r="DD7" s="319"/>
      <c r="DE7" s="153"/>
      <c r="DF7" s="325"/>
      <c r="DG7" s="245"/>
      <c r="DH7" s="245"/>
      <c r="DI7" s="245"/>
      <c r="DJ7" s="31"/>
      <c r="DK7" s="820"/>
      <c r="DL7" s="311"/>
      <c r="DM7" s="311"/>
      <c r="DN7" s="311"/>
      <c r="DO7" s="311"/>
      <c r="DP7" s="312"/>
      <c r="DQ7" s="148"/>
      <c r="DR7" s="319"/>
      <c r="DS7" s="319"/>
      <c r="DT7" s="319"/>
      <c r="DU7" s="153"/>
      <c r="DV7" s="325"/>
      <c r="DW7" s="245"/>
      <c r="DX7" s="245"/>
      <c r="DY7" s="245"/>
      <c r="DZ7" s="31"/>
      <c r="EA7" s="820"/>
      <c r="EB7" s="311"/>
      <c r="EC7" s="311"/>
      <c r="ED7" s="311"/>
      <c r="EE7" s="311"/>
      <c r="EF7" s="312"/>
      <c r="EG7" s="325"/>
      <c r="EH7" s="245"/>
      <c r="EI7" s="245"/>
      <c r="EJ7" s="245"/>
      <c r="EK7" s="31"/>
      <c r="EL7" s="817"/>
      <c r="EM7" s="818"/>
      <c r="EN7" s="245"/>
      <c r="EO7" s="819"/>
      <c r="EP7" s="283"/>
      <c r="EQ7" s="325"/>
      <c r="ER7" s="245"/>
      <c r="ES7" s="245"/>
      <c r="ET7" s="245"/>
      <c r="EU7" s="245"/>
      <c r="EV7" s="31"/>
    </row>
    <row r="8" spans="1:152" ht="73.5" customHeight="1">
      <c r="A8" s="30"/>
      <c r="B8" s="30"/>
      <c r="C8" s="33"/>
      <c r="D8" s="34"/>
      <c r="E8" s="30"/>
      <c r="F8" s="30"/>
      <c r="G8" s="287"/>
      <c r="H8" s="20" t="s">
        <v>110</v>
      </c>
      <c r="I8" s="20" t="s">
        <v>111</v>
      </c>
      <c r="J8" s="30"/>
      <c r="K8" s="30"/>
      <c r="L8" s="30" t="s">
        <v>22</v>
      </c>
      <c r="M8" s="30" t="s">
        <v>112</v>
      </c>
      <c r="N8" s="30"/>
      <c r="O8" s="30"/>
      <c r="P8" s="20"/>
      <c r="Q8" s="21"/>
      <c r="R8" s="37"/>
      <c r="S8" s="37"/>
      <c r="T8" s="27"/>
      <c r="U8" s="38"/>
      <c r="V8" s="39" t="s">
        <v>105</v>
      </c>
      <c r="W8" s="39" t="s">
        <v>106</v>
      </c>
      <c r="X8" s="29"/>
      <c r="Y8" s="29"/>
      <c r="Z8" s="29"/>
      <c r="AA8" s="40" t="s">
        <v>113</v>
      </c>
      <c r="AB8" s="40" t="s">
        <v>114</v>
      </c>
      <c r="AC8" s="40" t="s">
        <v>115</v>
      </c>
      <c r="AD8" s="40" t="s">
        <v>116</v>
      </c>
      <c r="AE8" s="40" t="s">
        <v>105</v>
      </c>
      <c r="AF8" s="40" t="s">
        <v>113</v>
      </c>
      <c r="AG8" s="40" t="s">
        <v>114</v>
      </c>
      <c r="AH8" s="40" t="s">
        <v>115</v>
      </c>
      <c r="AI8" s="40" t="s">
        <v>116</v>
      </c>
      <c r="AJ8" s="40" t="s">
        <v>105</v>
      </c>
      <c r="AK8" s="41" t="s">
        <v>117</v>
      </c>
      <c r="AL8" s="42" t="s">
        <v>105</v>
      </c>
      <c r="AM8" s="42" t="s">
        <v>119</v>
      </c>
      <c r="AN8" s="41" t="s">
        <v>120</v>
      </c>
      <c r="AO8" s="41" t="s">
        <v>121</v>
      </c>
      <c r="AP8" s="40" t="s">
        <v>113</v>
      </c>
      <c r="AQ8" s="40" t="s">
        <v>114</v>
      </c>
      <c r="AR8" s="40" t="s">
        <v>115</v>
      </c>
      <c r="AS8" s="40" t="s">
        <v>116</v>
      </c>
      <c r="AT8" s="40" t="s">
        <v>105</v>
      </c>
      <c r="AU8" s="40" t="s">
        <v>113</v>
      </c>
      <c r="AV8" s="40" t="s">
        <v>114</v>
      </c>
      <c r="AW8" s="40" t="s">
        <v>115</v>
      </c>
      <c r="AX8" s="40" t="s">
        <v>116</v>
      </c>
      <c r="AY8" s="40" t="s">
        <v>105</v>
      </c>
      <c r="AZ8" s="41" t="s">
        <v>117</v>
      </c>
      <c r="BA8" s="42" t="s">
        <v>105</v>
      </c>
      <c r="BB8" s="42" t="s">
        <v>119</v>
      </c>
      <c r="BC8" s="41" t="s">
        <v>120</v>
      </c>
      <c r="BD8" s="41" t="s">
        <v>121</v>
      </c>
      <c r="BE8" s="40" t="s">
        <v>113</v>
      </c>
      <c r="BF8" s="40" t="s">
        <v>114</v>
      </c>
      <c r="BG8" s="40" t="s">
        <v>115</v>
      </c>
      <c r="BH8" s="40" t="s">
        <v>116</v>
      </c>
      <c r="BI8" s="40" t="s">
        <v>105</v>
      </c>
      <c r="BJ8" s="40" t="s">
        <v>113</v>
      </c>
      <c r="BK8" s="40" t="s">
        <v>114</v>
      </c>
      <c r="BL8" s="40" t="s">
        <v>115</v>
      </c>
      <c r="BM8" s="40" t="s">
        <v>116</v>
      </c>
      <c r="BN8" s="40" t="s">
        <v>105</v>
      </c>
      <c r="BO8" s="41" t="s">
        <v>117</v>
      </c>
      <c r="BP8" s="41" t="s">
        <v>118</v>
      </c>
      <c r="BQ8" s="42" t="s">
        <v>105</v>
      </c>
      <c r="BR8" s="42" t="s">
        <v>119</v>
      </c>
      <c r="BS8" s="41" t="s">
        <v>120</v>
      </c>
      <c r="BT8" s="41" t="s">
        <v>121</v>
      </c>
      <c r="BU8" s="40" t="s">
        <v>113</v>
      </c>
      <c r="BV8" s="40" t="s">
        <v>114</v>
      </c>
      <c r="BW8" s="40" t="s">
        <v>115</v>
      </c>
      <c r="BX8" s="40" t="s">
        <v>116</v>
      </c>
      <c r="BY8" s="40" t="s">
        <v>105</v>
      </c>
      <c r="BZ8" s="40" t="s">
        <v>113</v>
      </c>
      <c r="CA8" s="40" t="s">
        <v>114</v>
      </c>
      <c r="CB8" s="40" t="s">
        <v>115</v>
      </c>
      <c r="CC8" s="40" t="s">
        <v>116</v>
      </c>
      <c r="CD8" s="40" t="s">
        <v>105</v>
      </c>
      <c r="CE8" s="41" t="s">
        <v>117</v>
      </c>
      <c r="CF8" s="41" t="s">
        <v>118</v>
      </c>
      <c r="CG8" s="42" t="s">
        <v>105</v>
      </c>
      <c r="CH8" s="42" t="s">
        <v>119</v>
      </c>
      <c r="CI8" s="41" t="s">
        <v>120</v>
      </c>
      <c r="CJ8" s="41" t="s">
        <v>121</v>
      </c>
      <c r="CK8" s="40" t="s">
        <v>113</v>
      </c>
      <c r="CL8" s="40" t="s">
        <v>114</v>
      </c>
      <c r="CM8" s="40" t="s">
        <v>115</v>
      </c>
      <c r="CN8" s="40" t="s">
        <v>116</v>
      </c>
      <c r="CO8" s="40" t="s">
        <v>105</v>
      </c>
      <c r="CP8" s="821" t="s">
        <v>113</v>
      </c>
      <c r="CQ8" s="821" t="s">
        <v>114</v>
      </c>
      <c r="CR8" s="821" t="s">
        <v>115</v>
      </c>
      <c r="CS8" s="821" t="s">
        <v>116</v>
      </c>
      <c r="CT8" s="821" t="s">
        <v>105</v>
      </c>
      <c r="CU8" s="41" t="s">
        <v>117</v>
      </c>
      <c r="CV8" s="41" t="s">
        <v>118</v>
      </c>
      <c r="CW8" s="42" t="s">
        <v>105</v>
      </c>
      <c r="CX8" s="42" t="s">
        <v>119</v>
      </c>
      <c r="CY8" s="41" t="s">
        <v>120</v>
      </c>
      <c r="CZ8" s="318" t="s">
        <v>121</v>
      </c>
      <c r="DA8" s="821" t="s">
        <v>113</v>
      </c>
      <c r="DB8" s="930" t="s">
        <v>114</v>
      </c>
      <c r="DC8" s="930" t="s">
        <v>115</v>
      </c>
      <c r="DD8" s="930" t="s">
        <v>116</v>
      </c>
      <c r="DE8" s="930" t="s">
        <v>105</v>
      </c>
      <c r="DF8" s="40" t="s">
        <v>113</v>
      </c>
      <c r="DG8" s="40" t="s">
        <v>114</v>
      </c>
      <c r="DH8" s="40" t="s">
        <v>115</v>
      </c>
      <c r="DI8" s="40" t="s">
        <v>116</v>
      </c>
      <c r="DJ8" s="40" t="s">
        <v>105</v>
      </c>
      <c r="DK8" s="41" t="s">
        <v>117</v>
      </c>
      <c r="DL8" s="41" t="s">
        <v>118</v>
      </c>
      <c r="DM8" s="42" t="s">
        <v>105</v>
      </c>
      <c r="DN8" s="42" t="s">
        <v>119</v>
      </c>
      <c r="DO8" s="41" t="s">
        <v>120</v>
      </c>
      <c r="DP8" s="41" t="s">
        <v>121</v>
      </c>
      <c r="DQ8" s="821" t="s">
        <v>113</v>
      </c>
      <c r="DR8" s="821" t="s">
        <v>114</v>
      </c>
      <c r="DS8" s="821" t="s">
        <v>115</v>
      </c>
      <c r="DT8" s="821" t="s">
        <v>116</v>
      </c>
      <c r="DU8" s="821" t="s">
        <v>105</v>
      </c>
      <c r="DV8" s="40" t="s">
        <v>113</v>
      </c>
      <c r="DW8" s="40" t="s">
        <v>114</v>
      </c>
      <c r="DX8" s="40" t="s">
        <v>115</v>
      </c>
      <c r="DY8" s="40" t="s">
        <v>116</v>
      </c>
      <c r="DZ8" s="40" t="s">
        <v>105</v>
      </c>
      <c r="EA8" s="41" t="s">
        <v>117</v>
      </c>
      <c r="EB8" s="41" t="s">
        <v>118</v>
      </c>
      <c r="EC8" s="42" t="s">
        <v>105</v>
      </c>
      <c r="ED8" s="42" t="s">
        <v>119</v>
      </c>
      <c r="EE8" s="41" t="s">
        <v>120</v>
      </c>
      <c r="EF8" s="41" t="s">
        <v>121</v>
      </c>
      <c r="EG8" s="40" t="s">
        <v>113</v>
      </c>
      <c r="EH8" s="40" t="s">
        <v>114</v>
      </c>
      <c r="EI8" s="40" t="s">
        <v>115</v>
      </c>
      <c r="EJ8" s="40" t="s">
        <v>116</v>
      </c>
      <c r="EK8" s="40" t="s">
        <v>105</v>
      </c>
      <c r="EL8" s="40" t="s">
        <v>113</v>
      </c>
      <c r="EM8" s="40" t="s">
        <v>114</v>
      </c>
      <c r="EN8" s="40" t="s">
        <v>115</v>
      </c>
      <c r="EO8" s="40" t="s">
        <v>116</v>
      </c>
      <c r="EP8" s="40" t="s">
        <v>105</v>
      </c>
      <c r="EQ8" s="41" t="s">
        <v>117</v>
      </c>
      <c r="ER8" s="41" t="s">
        <v>118</v>
      </c>
      <c r="ES8" s="42" t="s">
        <v>105</v>
      </c>
      <c r="ET8" s="42" t="s">
        <v>119</v>
      </c>
      <c r="EU8" s="41" t="s">
        <v>120</v>
      </c>
      <c r="EV8" s="41" t="s">
        <v>121</v>
      </c>
    </row>
    <row r="9" spans="1:152" s="360" customFormat="1" ht="284.25" customHeight="1">
      <c r="A9" s="239" t="s">
        <v>618</v>
      </c>
      <c r="B9" s="32">
        <v>43664</v>
      </c>
      <c r="C9" s="514">
        <v>2</v>
      </c>
      <c r="D9" s="1047" t="s">
        <v>619</v>
      </c>
      <c r="E9" s="502" t="s">
        <v>620</v>
      </c>
      <c r="F9" s="515" t="s">
        <v>126</v>
      </c>
      <c r="G9" s="1047" t="s">
        <v>621</v>
      </c>
      <c r="H9" s="32">
        <v>43723</v>
      </c>
      <c r="I9" s="368">
        <v>43830</v>
      </c>
      <c r="J9" s="1047" t="s">
        <v>622</v>
      </c>
      <c r="K9" s="32">
        <v>43830</v>
      </c>
      <c r="L9" s="515" t="s">
        <v>623</v>
      </c>
      <c r="M9" s="502" t="s">
        <v>624</v>
      </c>
      <c r="N9" s="515"/>
      <c r="O9" s="502"/>
      <c r="P9" s="502"/>
      <c r="Q9" s="36"/>
      <c r="R9" s="51">
        <f>+I9-H9</f>
        <v>107</v>
      </c>
      <c r="S9" s="53">
        <f t="shared" ref="S9:S13" ca="1" si="0">+I9-$S$4</f>
        <v>-1162</v>
      </c>
      <c r="T9" s="35" t="s">
        <v>625</v>
      </c>
      <c r="U9" s="35"/>
      <c r="V9" s="57"/>
      <c r="W9" s="57"/>
      <c r="X9" s="35"/>
      <c r="Y9" s="92" t="str">
        <f>IF($W9="","",IF($W9=100%,"Cerrado",IF($W9&lt;=39%,"CB",IF($W9&lt;=79%,"CM",IF($W9&lt;=99%,"CA","")))))</f>
        <v/>
      </c>
      <c r="Z9" s="35"/>
      <c r="AA9" s="357"/>
      <c r="AB9" s="357"/>
      <c r="AC9" s="357"/>
      <c r="AD9" s="357"/>
      <c r="AE9" s="57"/>
      <c r="AF9" s="357"/>
      <c r="AG9" s="357"/>
      <c r="AH9" s="357"/>
      <c r="AI9" s="357"/>
      <c r="AJ9" s="57"/>
      <c r="AK9" s="357"/>
      <c r="AL9" s="57"/>
      <c r="AM9" s="57"/>
      <c r="AN9" s="92" t="str">
        <f>IF($AM9="","",IF($AM9=100%,"Cerrado",IF($AM9&lt;=39%,"CB",IF($AM9&lt;=79%,"CM",IF($AM9&lt;=99%,"CA","")))))</f>
        <v/>
      </c>
      <c r="AO9" s="357"/>
      <c r="AP9" s="357"/>
      <c r="AQ9" s="357" t="s">
        <v>626</v>
      </c>
      <c r="AR9" s="357"/>
      <c r="AS9" s="357"/>
      <c r="AT9" s="57"/>
      <c r="AU9" s="357"/>
      <c r="AV9" s="359" t="s">
        <v>627</v>
      </c>
      <c r="AW9" s="357"/>
      <c r="AX9" s="357"/>
      <c r="AY9" s="57"/>
      <c r="AZ9" s="359" t="s">
        <v>628</v>
      </c>
      <c r="BA9" s="373">
        <v>0</v>
      </c>
      <c r="BB9" s="373">
        <v>0</v>
      </c>
      <c r="BC9" s="92" t="str">
        <f>IF($BB9="","",IF($BB9=100%,"Cerrado",IF($BB9&lt;=39%,"CB",IF($BB9&lt;=79%,"CM",IF($BB9&lt;=99%,"CA","")))))</f>
        <v>CB</v>
      </c>
      <c r="BD9" s="357"/>
      <c r="BE9" s="357"/>
      <c r="BF9" s="851" t="s">
        <v>629</v>
      </c>
      <c r="BG9" s="851"/>
      <c r="BH9" s="851" t="s">
        <v>630</v>
      </c>
      <c r="BI9" s="382"/>
      <c r="BJ9" s="1048" t="s">
        <v>631</v>
      </c>
      <c r="BK9" s="1049" t="s">
        <v>632</v>
      </c>
      <c r="BL9" s="851" t="s">
        <v>633</v>
      </c>
      <c r="BM9" s="851" t="s">
        <v>634</v>
      </c>
      <c r="BN9" s="852">
        <v>0</v>
      </c>
      <c r="BO9" s="358" t="s">
        <v>635</v>
      </c>
      <c r="BP9" s="376">
        <v>44013</v>
      </c>
      <c r="BQ9" s="373">
        <v>0.3</v>
      </c>
      <c r="BR9" s="373">
        <v>0.3</v>
      </c>
      <c r="BS9" s="92" t="str">
        <f t="shared" ref="BS9:BS13" si="1">IF($BQ9="","",IF($BQ9=100%,"Cerrado",IF($BQ9&lt;=39%,"CB",IF($BQ9&lt;=79%,"CM",IF($BQ9&lt;=99%,"CA","")))))</f>
        <v>CB</v>
      </c>
      <c r="BT9" s="377" t="s">
        <v>636</v>
      </c>
      <c r="BU9" s="851" t="s">
        <v>637</v>
      </c>
      <c r="BV9" s="1049" t="s">
        <v>638</v>
      </c>
      <c r="BW9" s="851" t="s">
        <v>633</v>
      </c>
      <c r="BX9" s="851" t="s">
        <v>639</v>
      </c>
      <c r="BY9" s="852">
        <v>0.7</v>
      </c>
      <c r="BZ9" s="529">
        <v>44166</v>
      </c>
      <c r="CA9" s="530" t="s">
        <v>640</v>
      </c>
      <c r="CB9" s="531" t="s">
        <v>126</v>
      </c>
      <c r="CC9" s="531" t="s">
        <v>126</v>
      </c>
      <c r="CD9" s="532">
        <v>0.7</v>
      </c>
      <c r="CE9" s="530" t="s">
        <v>641</v>
      </c>
      <c r="CF9" s="529">
        <v>44200</v>
      </c>
      <c r="CG9" s="861">
        <v>0.3</v>
      </c>
      <c r="CH9" s="861">
        <v>0.3</v>
      </c>
      <c r="CI9" s="383" t="str">
        <f t="shared" ref="CI9:CI11" si="2">IF(CH9="","",IF(CH9=100%,"Cerrado",IF(CH9&lt;=39%,"CB",IF(CH9&lt;=79%,"CM",IF(CH9&lt;=99%,"CA","")))))</f>
        <v>CB</v>
      </c>
      <c r="CJ9" s="530" t="s">
        <v>642</v>
      </c>
      <c r="CK9" s="1050">
        <v>44295</v>
      </c>
      <c r="CL9" s="530" t="s">
        <v>640</v>
      </c>
      <c r="CM9" s="871" t="s">
        <v>126</v>
      </c>
      <c r="CN9" s="1051" t="s">
        <v>126</v>
      </c>
      <c r="CO9" s="846" t="s">
        <v>126</v>
      </c>
      <c r="CP9" s="1052"/>
      <c r="CQ9" s="1053" t="s">
        <v>643</v>
      </c>
      <c r="CR9" s="1054"/>
      <c r="CS9" s="1055"/>
      <c r="CT9" s="532">
        <v>0.7</v>
      </c>
      <c r="CU9" s="530" t="s">
        <v>644</v>
      </c>
      <c r="CV9" s="991">
        <v>44390</v>
      </c>
      <c r="CW9" s="532">
        <v>0.3</v>
      </c>
      <c r="CX9" s="532">
        <v>0.3</v>
      </c>
      <c r="CY9" s="383" t="str">
        <f t="shared" ref="CY9:CY12" si="3">IF(CX9="","",IF(CX9=100%,"Cerrado",IF(CX9&lt;=39%,"CB",IF(CX9&lt;=79%,"CM",IF(CX9&lt;=99%,"CA","")))))</f>
        <v>CB</v>
      </c>
      <c r="CZ9" s="530" t="s">
        <v>645</v>
      </c>
      <c r="DA9" s="1056"/>
      <c r="DB9" s="1057" t="s">
        <v>643</v>
      </c>
      <c r="DC9" s="1058"/>
      <c r="DD9" s="1059"/>
      <c r="DE9" s="552">
        <v>0.7</v>
      </c>
      <c r="DF9" s="528">
        <v>44540</v>
      </c>
      <c r="DG9" s="530" t="s">
        <v>646</v>
      </c>
      <c r="DH9" s="530" t="s">
        <v>126</v>
      </c>
      <c r="DI9" s="530" t="s">
        <v>126</v>
      </c>
      <c r="DJ9" s="861">
        <v>0.7</v>
      </c>
      <c r="DK9" s="530" t="s">
        <v>647</v>
      </c>
      <c r="DL9" s="991">
        <v>44564</v>
      </c>
      <c r="DM9" s="532">
        <v>0.5</v>
      </c>
      <c r="DN9" s="532">
        <v>0.5</v>
      </c>
      <c r="DO9" s="383" t="str">
        <f t="shared" ref="DO9:DO10" si="4">IF(DN9="","",IF(DN9=100%,"Cerrado",IF(DN9&lt;=39%,"CB",IF(DN9&lt;=79%,"CM",IF(DN9&lt;=99%,"CA","")))))</f>
        <v>CM</v>
      </c>
      <c r="DP9" s="530" t="s">
        <v>645</v>
      </c>
      <c r="DQ9" s="838"/>
      <c r="DR9" s="839"/>
      <c r="DS9" s="840"/>
      <c r="DT9" s="841"/>
      <c r="DU9" s="842"/>
      <c r="DV9" s="519">
        <v>44747</v>
      </c>
      <c r="DW9" s="522" t="s">
        <v>648</v>
      </c>
      <c r="DX9" s="1060" t="s">
        <v>649</v>
      </c>
      <c r="DY9" s="522" t="s">
        <v>650</v>
      </c>
      <c r="DZ9" s="520">
        <v>0.8</v>
      </c>
      <c r="EA9" s="530" t="s">
        <v>651</v>
      </c>
      <c r="EB9" s="991">
        <v>44753</v>
      </c>
      <c r="EC9" s="532">
        <v>0.6</v>
      </c>
      <c r="ED9" s="532">
        <v>0.6</v>
      </c>
      <c r="EE9" s="383" t="str">
        <f t="shared" ref="EE9:EE10" si="5">IF(ED9="","",IF(ED9=100%,"Cerrado",IF(ED9&lt;=39%,"CB",IF(ED9&lt;=79%,"CM",IF(ED9&lt;=99%,"CA","")))))</f>
        <v>CM</v>
      </c>
      <c r="EF9" s="530" t="s">
        <v>652</v>
      </c>
      <c r="EG9" s="519">
        <v>44747</v>
      </c>
      <c r="EH9" s="522" t="s">
        <v>653</v>
      </c>
      <c r="EI9" s="523" t="s">
        <v>649</v>
      </c>
      <c r="EJ9" s="522" t="s">
        <v>650</v>
      </c>
      <c r="EK9" s="520">
        <v>0.8</v>
      </c>
      <c r="EL9" s="555">
        <v>44907</v>
      </c>
      <c r="EM9" s="522" t="s">
        <v>654</v>
      </c>
      <c r="EN9" s="859"/>
      <c r="EO9" s="522" t="s">
        <v>655</v>
      </c>
      <c r="EP9" s="532">
        <v>1</v>
      </c>
      <c r="EQ9" s="530" t="s">
        <v>656</v>
      </c>
      <c r="ER9" s="991">
        <v>44753</v>
      </c>
      <c r="ES9" s="532">
        <v>0.8</v>
      </c>
      <c r="ET9" s="532">
        <v>0.8</v>
      </c>
      <c r="EU9" s="383" t="str">
        <f t="shared" ref="EU9:EU10" si="6">IF(ET9="","",IF(ET9=100%,"Cerrado",IF(ET9&lt;=39%,"CB",IF(ET9&lt;=79%,"CM",IF(ET9&lt;=99%,"CA","")))))</f>
        <v>CA</v>
      </c>
      <c r="EV9" s="530" t="s">
        <v>657</v>
      </c>
    </row>
    <row r="10" spans="1:152" s="360" customFormat="1" ht="409.5">
      <c r="A10" s="239" t="s">
        <v>618</v>
      </c>
      <c r="B10" s="32">
        <v>43664</v>
      </c>
      <c r="C10" s="514">
        <v>3</v>
      </c>
      <c r="D10" s="1047" t="s">
        <v>658</v>
      </c>
      <c r="E10" s="122" t="s">
        <v>659</v>
      </c>
      <c r="F10" s="48" t="s">
        <v>126</v>
      </c>
      <c r="G10" s="150" t="s">
        <v>660</v>
      </c>
      <c r="H10" s="32">
        <v>43723</v>
      </c>
      <c r="I10" s="368">
        <v>44196</v>
      </c>
      <c r="J10" s="502"/>
      <c r="K10" s="32">
        <v>44196</v>
      </c>
      <c r="L10" s="515" t="s">
        <v>661</v>
      </c>
      <c r="M10" s="502" t="s">
        <v>662</v>
      </c>
      <c r="N10" s="1061"/>
      <c r="O10" s="1061"/>
      <c r="P10" s="502"/>
      <c r="Q10" s="36"/>
      <c r="R10" s="51">
        <f t="shared" ref="R10:R13" si="7">+I10-H10</f>
        <v>473</v>
      </c>
      <c r="S10" s="53">
        <f t="shared" ca="1" si="0"/>
        <v>-796</v>
      </c>
      <c r="T10" s="35" t="s">
        <v>625</v>
      </c>
      <c r="U10" s="35"/>
      <c r="V10" s="57"/>
      <c r="W10" s="57"/>
      <c r="X10" s="35"/>
      <c r="Y10" s="92" t="str">
        <f>IF($W10="","",IF($W10=100%,"Cerrado",IF($W10&lt;=39%,"CB",IF($W10&lt;=79%,"CM",IF($W10&lt;=99%,"CA","")))))</f>
        <v/>
      </c>
      <c r="Z10" s="35"/>
      <c r="AA10" s="357"/>
      <c r="AB10" s="357"/>
      <c r="AC10" s="357"/>
      <c r="AD10" s="357"/>
      <c r="AE10" s="57"/>
      <c r="AF10" s="357"/>
      <c r="AG10" s="357"/>
      <c r="AH10" s="357"/>
      <c r="AI10" s="357"/>
      <c r="AJ10" s="57"/>
      <c r="AK10" s="357"/>
      <c r="AL10" s="57"/>
      <c r="AM10" s="57"/>
      <c r="AN10" s="92" t="str">
        <f>IF($AM10="","",IF($AM10=100%,"Cerrado",IF($AM10&lt;=39%,"CB",IF($AM10&lt;=79%,"CM",IF($AM10&lt;=99%,"CA","")))))</f>
        <v/>
      </c>
      <c r="AO10" s="357"/>
      <c r="AP10" s="357"/>
      <c r="AQ10" s="357" t="s">
        <v>626</v>
      </c>
      <c r="AR10" s="357"/>
      <c r="AS10" s="357"/>
      <c r="AT10" s="57"/>
      <c r="AU10" s="359" t="s">
        <v>663</v>
      </c>
      <c r="AV10" s="359" t="s">
        <v>664</v>
      </c>
      <c r="AW10" s="357"/>
      <c r="AX10" s="359" t="s">
        <v>665</v>
      </c>
      <c r="AY10" s="367"/>
      <c r="AZ10" s="359" t="s">
        <v>666</v>
      </c>
      <c r="BA10" s="373">
        <v>0.3</v>
      </c>
      <c r="BB10" s="373">
        <v>0.3</v>
      </c>
      <c r="BC10" s="92" t="s">
        <v>339</v>
      </c>
      <c r="BD10" s="357" t="s">
        <v>667</v>
      </c>
      <c r="BE10" s="357"/>
      <c r="BF10" s="851" t="s">
        <v>668</v>
      </c>
      <c r="BG10" s="851"/>
      <c r="BH10" s="851" t="s">
        <v>669</v>
      </c>
      <c r="BI10" s="852"/>
      <c r="BJ10" s="990">
        <v>44005</v>
      </c>
      <c r="BK10" s="384" t="s">
        <v>670</v>
      </c>
      <c r="BL10" s="851" t="s">
        <v>633</v>
      </c>
      <c r="BM10" s="365" t="s">
        <v>671</v>
      </c>
      <c r="BN10" s="852">
        <v>0</v>
      </c>
      <c r="BO10" s="358" t="s">
        <v>672</v>
      </c>
      <c r="BP10" s="376">
        <v>44013</v>
      </c>
      <c r="BQ10" s="373">
        <v>0.4</v>
      </c>
      <c r="BR10" s="373">
        <v>0.4</v>
      </c>
      <c r="BS10" s="92" t="str">
        <f t="shared" si="1"/>
        <v>CM</v>
      </c>
      <c r="BT10" s="377" t="s">
        <v>673</v>
      </c>
      <c r="BU10" s="529">
        <v>44097</v>
      </c>
      <c r="BV10" s="1062" t="s">
        <v>674</v>
      </c>
      <c r="BW10" s="531" t="s">
        <v>126</v>
      </c>
      <c r="BX10" s="530" t="s">
        <v>675</v>
      </c>
      <c r="BY10" s="532">
        <v>0.5</v>
      </c>
      <c r="BZ10" s="531"/>
      <c r="CA10" s="1063" t="s">
        <v>676</v>
      </c>
      <c r="CB10" s="531" t="s">
        <v>126</v>
      </c>
      <c r="CC10" s="530" t="s">
        <v>675</v>
      </c>
      <c r="CD10" s="532" t="s">
        <v>677</v>
      </c>
      <c r="CE10" s="358" t="s">
        <v>678</v>
      </c>
      <c r="CF10" s="529">
        <v>43834</v>
      </c>
      <c r="CG10" s="532">
        <v>0.4</v>
      </c>
      <c r="CH10" s="532">
        <v>0.4</v>
      </c>
      <c r="CI10" s="383" t="str">
        <f t="shared" si="2"/>
        <v>CM</v>
      </c>
      <c r="CJ10" s="858" t="s">
        <v>673</v>
      </c>
      <c r="CK10" s="1050">
        <v>44294</v>
      </c>
      <c r="CL10" s="1063" t="s">
        <v>679</v>
      </c>
      <c r="CM10" s="871" t="s">
        <v>126</v>
      </c>
      <c r="CN10" s="1051" t="s">
        <v>126</v>
      </c>
      <c r="CO10" s="846" t="s">
        <v>680</v>
      </c>
      <c r="CP10" s="1052">
        <v>44386</v>
      </c>
      <c r="CQ10" s="1064" t="s">
        <v>681</v>
      </c>
      <c r="CR10" s="1054" t="s">
        <v>126</v>
      </c>
      <c r="CS10" s="1054" t="s">
        <v>126</v>
      </c>
      <c r="CT10" s="532" t="s">
        <v>677</v>
      </c>
      <c r="CU10" s="530" t="s">
        <v>682</v>
      </c>
      <c r="CV10" s="991">
        <v>44302</v>
      </c>
      <c r="CW10" s="532">
        <v>0.5</v>
      </c>
      <c r="CX10" s="532">
        <v>0.5</v>
      </c>
      <c r="CY10" s="383" t="str">
        <f t="shared" si="3"/>
        <v>CM</v>
      </c>
      <c r="CZ10" s="530" t="s">
        <v>683</v>
      </c>
      <c r="DA10" s="1056">
        <v>44386</v>
      </c>
      <c r="DB10" s="1065" t="s">
        <v>681</v>
      </c>
      <c r="DC10" s="1066" t="s">
        <v>126</v>
      </c>
      <c r="DD10" s="1066" t="s">
        <v>126</v>
      </c>
      <c r="DE10" s="552" t="s">
        <v>677</v>
      </c>
      <c r="DF10" s="859"/>
      <c r="DG10" s="859"/>
      <c r="DH10" s="859"/>
      <c r="DI10" s="859"/>
      <c r="DJ10" s="532">
        <v>0</v>
      </c>
      <c r="DK10" s="530" t="s">
        <v>682</v>
      </c>
      <c r="DL10" s="991">
        <v>44564</v>
      </c>
      <c r="DM10" s="532">
        <v>0.5</v>
      </c>
      <c r="DN10" s="532">
        <v>0.5</v>
      </c>
      <c r="DO10" s="383" t="str">
        <f t="shared" si="4"/>
        <v>CM</v>
      </c>
      <c r="DP10" s="530" t="s">
        <v>684</v>
      </c>
      <c r="DQ10" s="533"/>
      <c r="DR10" s="535"/>
      <c r="DS10" s="535"/>
      <c r="DT10" s="535"/>
      <c r="DU10" s="535"/>
      <c r="DV10" s="1067" t="s">
        <v>685</v>
      </c>
      <c r="DW10" s="480" t="s">
        <v>686</v>
      </c>
      <c r="DX10" s="480"/>
      <c r="DY10" s="480" t="s">
        <v>687</v>
      </c>
      <c r="DZ10" s="1068">
        <v>0.8</v>
      </c>
      <c r="EA10" s="530" t="s">
        <v>682</v>
      </c>
      <c r="EB10" s="991">
        <v>44753</v>
      </c>
      <c r="EC10" s="532">
        <v>0.6</v>
      </c>
      <c r="ED10" s="532">
        <v>0.6</v>
      </c>
      <c r="EE10" s="383" t="str">
        <f t="shared" si="5"/>
        <v>CM</v>
      </c>
      <c r="EF10" s="530" t="s">
        <v>684</v>
      </c>
      <c r="EG10" s="859"/>
      <c r="EH10" s="859"/>
      <c r="EI10" s="859"/>
      <c r="EJ10" s="859"/>
      <c r="EK10" s="520">
        <v>0.5</v>
      </c>
      <c r="EL10" s="859"/>
      <c r="EM10" s="859"/>
      <c r="EN10" s="859"/>
      <c r="EO10" s="859"/>
      <c r="EP10" s="859"/>
      <c r="EQ10" s="530" t="s">
        <v>682</v>
      </c>
      <c r="ER10" s="991">
        <v>44753</v>
      </c>
      <c r="ES10" s="532">
        <v>0.6</v>
      </c>
      <c r="ET10" s="532">
        <v>0.6</v>
      </c>
      <c r="EU10" s="383" t="str">
        <f t="shared" si="6"/>
        <v>CM</v>
      </c>
      <c r="EV10" s="530" t="s">
        <v>684</v>
      </c>
    </row>
    <row r="11" spans="1:152" s="360" customFormat="1" ht="15.75" customHeight="1">
      <c r="A11" s="365"/>
      <c r="B11" s="244"/>
      <c r="C11" s="256"/>
      <c r="D11" s="257"/>
      <c r="E11" s="364"/>
      <c r="F11" s="227"/>
      <c r="G11" s="847"/>
      <c r="H11" s="909"/>
      <c r="I11" s="1069"/>
      <c r="J11" s="231"/>
      <c r="K11" s="909"/>
      <c r="L11" s="919"/>
      <c r="M11" s="232"/>
      <c r="N11" s="1070"/>
      <c r="O11" s="1071"/>
      <c r="P11" s="1072"/>
      <c r="Q11" s="36"/>
      <c r="R11" s="848">
        <f t="shared" si="7"/>
        <v>0</v>
      </c>
      <c r="S11" s="849">
        <f t="shared" ca="1" si="0"/>
        <v>-44992</v>
      </c>
      <c r="T11" s="847"/>
      <c r="U11" s="847"/>
      <c r="V11" s="852"/>
      <c r="W11" s="852"/>
      <c r="X11" s="847"/>
      <c r="Y11" s="862"/>
      <c r="Z11" s="847"/>
      <c r="AA11" s="851"/>
      <c r="AB11" s="851"/>
      <c r="AC11" s="851"/>
      <c r="AD11" s="851"/>
      <c r="AE11" s="852"/>
      <c r="AF11" s="851"/>
      <c r="AG11" s="851"/>
      <c r="AH11" s="851"/>
      <c r="AI11" s="851"/>
      <c r="AJ11" s="852"/>
      <c r="AK11" s="851"/>
      <c r="AL11" s="852"/>
      <c r="AM11" s="852"/>
      <c r="AN11" s="862"/>
      <c r="AO11" s="851"/>
      <c r="AP11" s="851"/>
      <c r="AQ11" s="851"/>
      <c r="AR11" s="851"/>
      <c r="AS11" s="851"/>
      <c r="AT11" s="852"/>
      <c r="AU11" s="851"/>
      <c r="AV11" s="851"/>
      <c r="AW11" s="851"/>
      <c r="AX11" s="851"/>
      <c r="AY11" s="852"/>
      <c r="AZ11" s="851"/>
      <c r="BA11" s="852"/>
      <c r="BB11" s="852"/>
      <c r="BC11" s="862" t="str">
        <f>IF($BB11="","",IF($BB11=100%,"Cerrado",IF($BB11&lt;=39%,"CB",IF($BB11&lt;=79%,"CM",IF($BB11&lt;=99%,"CA","")))))</f>
        <v/>
      </c>
      <c r="BD11" s="851"/>
      <c r="BE11" s="851"/>
      <c r="BF11" s="851"/>
      <c r="BG11" s="851"/>
      <c r="BH11" s="851"/>
      <c r="BI11" s="852"/>
      <c r="BJ11" s="859"/>
      <c r="BK11" s="859"/>
      <c r="BL11" s="859"/>
      <c r="BM11" s="859"/>
      <c r="BN11" s="1073">
        <f>+AVERAGE(BN9:BN10)</f>
        <v>0</v>
      </c>
      <c r="BO11" s="858"/>
      <c r="BP11" s="858"/>
      <c r="BQ11" s="968">
        <f>+COUNT(BQ9:BQ10)</f>
        <v>2</v>
      </c>
      <c r="BR11" s="856">
        <f>+AVERAGE(BR9:BR10)</f>
        <v>0.35</v>
      </c>
      <c r="BS11" s="862" t="str">
        <f t="shared" si="1"/>
        <v/>
      </c>
      <c r="BT11" s="858"/>
      <c r="BU11" s="859"/>
      <c r="BV11" s="859"/>
      <c r="BW11" s="859"/>
      <c r="BX11" s="859"/>
      <c r="BY11" s="859"/>
      <c r="BZ11" s="859"/>
      <c r="CA11" s="859"/>
      <c r="CB11" s="859"/>
      <c r="CC11" s="859"/>
      <c r="CD11" s="969">
        <f>AVERAGE(CD9:CD10)</f>
        <v>0.7</v>
      </c>
      <c r="CE11" s="859"/>
      <c r="CF11" s="859"/>
      <c r="CG11" s="859"/>
      <c r="CH11" s="969">
        <f>+AVERAGE(CH9:CH10)</f>
        <v>0.35</v>
      </c>
      <c r="CI11" s="862" t="str">
        <f t="shared" si="2"/>
        <v>CB</v>
      </c>
      <c r="CJ11" s="859"/>
      <c r="CK11" s="859"/>
      <c r="CL11" s="859"/>
      <c r="CM11" s="859"/>
      <c r="CN11" s="859"/>
      <c r="CO11" s="859"/>
      <c r="CP11" s="859"/>
      <c r="CQ11" s="859"/>
      <c r="CR11" s="859"/>
      <c r="CS11" s="859"/>
      <c r="CT11" s="859"/>
      <c r="CU11" s="859"/>
      <c r="CV11" s="859"/>
      <c r="CW11" s="859"/>
      <c r="CX11" s="859"/>
      <c r="CY11" s="862" t="str">
        <f t="shared" si="3"/>
        <v/>
      </c>
      <c r="CZ11" s="859"/>
      <c r="DA11" s="1056">
        <v>44386</v>
      </c>
      <c r="DB11" s="533"/>
      <c r="DC11" s="533"/>
      <c r="DD11" s="533"/>
      <c r="DE11" s="533"/>
      <c r="DF11" s="859"/>
      <c r="DG11" s="859"/>
      <c r="DH11" s="859"/>
      <c r="DI11" s="859"/>
      <c r="DJ11" s="859"/>
      <c r="DK11" s="859"/>
      <c r="DL11" s="859"/>
      <c r="DM11" s="859"/>
      <c r="DN11" s="859"/>
      <c r="DO11" s="859"/>
      <c r="DP11" s="859"/>
      <c r="DQ11" s="533"/>
      <c r="DR11" s="533"/>
      <c r="DS11" s="533"/>
      <c r="DT11" s="533"/>
      <c r="DU11" s="533"/>
      <c r="DV11" s="533"/>
      <c r="DW11" s="533"/>
      <c r="DX11" s="533"/>
      <c r="DY11" s="533"/>
      <c r="DZ11" s="533"/>
      <c r="EA11" s="859"/>
      <c r="EB11" s="859"/>
      <c r="EC11" s="859"/>
      <c r="ED11" s="859"/>
      <c r="EE11" s="859"/>
      <c r="EF11" s="859"/>
      <c r="EG11" s="859"/>
      <c r="EH11" s="859"/>
      <c r="EI11" s="859"/>
      <c r="EJ11" s="859"/>
      <c r="EK11" s="520">
        <f>AVERAGE(EK9:EK10)</f>
        <v>0.65</v>
      </c>
      <c r="EL11" s="859"/>
      <c r="EM11" s="859"/>
      <c r="EN11" s="859"/>
      <c r="EO11" s="859"/>
      <c r="EP11" s="859"/>
      <c r="EQ11" s="859"/>
      <c r="ER11" s="859"/>
      <c r="ES11" s="859"/>
      <c r="ET11" s="859"/>
      <c r="EU11" s="859"/>
    </row>
    <row r="12" spans="1:152" ht="15.75" customHeight="1">
      <c r="A12" s="365"/>
      <c r="B12" s="244"/>
      <c r="C12" s="256"/>
      <c r="D12" s="257"/>
      <c r="E12" s="364"/>
      <c r="F12" s="227"/>
      <c r="G12" s="1074"/>
      <c r="H12" s="909"/>
      <c r="I12" s="1069"/>
      <c r="J12" s="231"/>
      <c r="K12" s="909"/>
      <c r="L12" s="919"/>
      <c r="M12" s="232"/>
      <c r="N12" s="1070"/>
      <c r="O12" s="1071"/>
      <c r="P12" s="1072"/>
      <c r="Q12" s="36"/>
      <c r="R12" s="1012">
        <f t="shared" si="7"/>
        <v>0</v>
      </c>
      <c r="S12" s="1013">
        <f t="shared" ca="1" si="0"/>
        <v>-44992</v>
      </c>
      <c r="T12" s="1014"/>
      <c r="U12" s="847"/>
      <c r="V12" s="1015"/>
      <c r="W12" s="1015"/>
      <c r="X12" s="847"/>
      <c r="Y12" s="862"/>
      <c r="Z12" s="847"/>
      <c r="AA12" s="1016"/>
      <c r="AB12" s="1016"/>
      <c r="AC12" s="1016"/>
      <c r="AD12" s="1016"/>
      <c r="AE12" s="1015"/>
      <c r="AF12" s="1016"/>
      <c r="AG12" s="1016"/>
      <c r="AH12" s="1016"/>
      <c r="AI12" s="1016"/>
      <c r="AJ12" s="1015"/>
      <c r="AK12" s="1016"/>
      <c r="AL12" s="1015"/>
      <c r="AM12" s="1015"/>
      <c r="AN12" s="1017"/>
      <c r="AO12" s="1016"/>
      <c r="AP12" s="1016"/>
      <c r="AQ12" s="1016"/>
      <c r="AR12" s="1016"/>
      <c r="AS12" s="1016"/>
      <c r="AT12" s="1015"/>
      <c r="AU12" s="1016"/>
      <c r="AV12" s="1016"/>
      <c r="AW12" s="1016"/>
      <c r="AX12" s="1016"/>
      <c r="AY12" s="1015"/>
      <c r="AZ12" s="1016"/>
      <c r="BA12" s="1015"/>
      <c r="BB12" s="1015"/>
      <c r="BC12" s="1017" t="str">
        <f>IF($BB12="","",IF($BB12=100%,"Cerrado",IF($BB12&lt;=39%,"CB",IF($BB12&lt;=79%,"CM",IF($BB12&lt;=99%,"CA","")))))</f>
        <v/>
      </c>
      <c r="BD12" s="1016"/>
      <c r="BE12" s="1016"/>
      <c r="BF12" s="1016"/>
      <c r="BG12" s="1016"/>
      <c r="BH12" s="1016"/>
      <c r="BI12" s="1015"/>
      <c r="BJ12" s="533"/>
      <c r="BK12" s="533"/>
      <c r="BL12" s="533"/>
      <c r="BM12" s="533"/>
      <c r="BN12" s="533"/>
      <c r="BO12" s="1022"/>
      <c r="BP12" s="1022"/>
      <c r="BQ12" s="1021"/>
      <c r="BR12" s="1021"/>
      <c r="BS12" s="1017" t="str">
        <f t="shared" si="1"/>
        <v/>
      </c>
      <c r="BT12" s="1022"/>
      <c r="BU12" s="533"/>
      <c r="BV12" s="533"/>
      <c r="BW12" s="533"/>
      <c r="BX12" s="533"/>
      <c r="BY12" s="533"/>
      <c r="BZ12" s="533"/>
      <c r="CA12" s="533"/>
      <c r="CB12" s="533"/>
      <c r="CC12" s="533"/>
      <c r="CD12" s="533"/>
      <c r="CE12" s="533"/>
      <c r="CF12" s="533"/>
      <c r="CG12" s="533"/>
      <c r="CH12" s="533"/>
      <c r="CI12" s="533"/>
      <c r="CJ12" s="533"/>
      <c r="CK12" s="533"/>
      <c r="CL12" s="533"/>
      <c r="CM12" s="533"/>
      <c r="CN12" s="533"/>
      <c r="CO12" s="533"/>
      <c r="CP12" s="533"/>
      <c r="CQ12" s="533"/>
      <c r="CR12" s="533"/>
      <c r="CS12" s="533"/>
      <c r="CT12" s="536">
        <f>AVERAGE(CT9:CT11)</f>
        <v>0.7</v>
      </c>
      <c r="CU12" s="533"/>
      <c r="CV12" s="533"/>
      <c r="CW12" s="533"/>
      <c r="CX12" s="536">
        <f>AVERAGE(CX9:CX11)</f>
        <v>0.4</v>
      </c>
      <c r="CY12" s="1017" t="str">
        <f t="shared" si="3"/>
        <v>CM</v>
      </c>
      <c r="CZ12" s="533"/>
      <c r="DA12" s="533"/>
      <c r="DB12" s="533"/>
      <c r="DC12" s="533"/>
      <c r="DD12" s="533"/>
      <c r="DE12" s="536">
        <f>AVERAGE(DE8:DE11)</f>
        <v>0.7</v>
      </c>
      <c r="DF12" s="533"/>
      <c r="DG12" s="533"/>
      <c r="DH12" s="533"/>
      <c r="DI12" s="533"/>
      <c r="DJ12" s="1075">
        <f>AVERAGE(DJ9:DJ11)</f>
        <v>0.35</v>
      </c>
      <c r="DK12" s="533"/>
      <c r="DL12" s="533"/>
      <c r="DM12" s="533"/>
      <c r="DN12" s="1076">
        <f>AVERAGE(DN9:DN11)</f>
        <v>0.5</v>
      </c>
      <c r="DO12" s="533"/>
      <c r="DP12" s="533"/>
      <c r="DQ12" s="533"/>
      <c r="DR12" s="533"/>
      <c r="DS12" s="533"/>
      <c r="DT12" s="533"/>
      <c r="DU12" s="533"/>
      <c r="DV12" s="533"/>
      <c r="DW12" s="533"/>
      <c r="DX12" s="533"/>
      <c r="DY12" s="533"/>
      <c r="DZ12" s="533"/>
      <c r="EA12" s="859"/>
      <c r="EB12" s="859"/>
      <c r="EC12" s="859"/>
      <c r="ED12" s="859"/>
      <c r="EE12" s="859"/>
      <c r="EF12" s="859"/>
      <c r="EG12" s="533"/>
      <c r="EH12" s="533"/>
      <c r="EI12" s="533"/>
      <c r="EJ12" s="533"/>
      <c r="EK12" s="533"/>
      <c r="EL12" s="533"/>
      <c r="EM12" s="533"/>
      <c r="EN12" s="533"/>
      <c r="EO12" s="533"/>
      <c r="EP12" s="533"/>
      <c r="EQ12" s="533"/>
      <c r="ER12" s="533"/>
      <c r="ES12" s="533"/>
      <c r="ET12" s="533"/>
      <c r="EU12" s="533"/>
    </row>
    <row r="13" spans="1:152" ht="15.75" customHeight="1">
      <c r="A13" s="365"/>
      <c r="B13" s="244"/>
      <c r="C13" s="256"/>
      <c r="D13" s="257"/>
      <c r="E13" s="364"/>
      <c r="F13" s="227"/>
      <c r="G13" s="1074"/>
      <c r="H13" s="909"/>
      <c r="I13" s="909"/>
      <c r="J13" s="231"/>
      <c r="K13" s="909"/>
      <c r="L13" s="919"/>
      <c r="M13" s="232"/>
      <c r="N13" s="1070"/>
      <c r="O13" s="1071"/>
      <c r="P13" s="1072"/>
      <c r="Q13" s="36"/>
      <c r="R13" s="1012">
        <f t="shared" si="7"/>
        <v>0</v>
      </c>
      <c r="S13" s="1013">
        <f t="shared" ca="1" si="0"/>
        <v>-44992</v>
      </c>
      <c r="T13" s="1014"/>
      <c r="U13" s="847"/>
      <c r="V13" s="1015"/>
      <c r="W13" s="1015"/>
      <c r="X13" s="847"/>
      <c r="Y13" s="862"/>
      <c r="Z13" s="847"/>
      <c r="AA13" s="1016"/>
      <c r="AB13" s="1016"/>
      <c r="AC13" s="1016"/>
      <c r="AD13" s="1016"/>
      <c r="AE13" s="1015"/>
      <c r="AF13" s="1016"/>
      <c r="AG13" s="1016"/>
      <c r="AH13" s="1016"/>
      <c r="AI13" s="1016"/>
      <c r="AJ13" s="1015"/>
      <c r="AK13" s="1016"/>
      <c r="AL13" s="1015"/>
      <c r="AM13" s="1015"/>
      <c r="AN13" s="1017"/>
      <c r="AO13" s="1016"/>
      <c r="AP13" s="1016"/>
      <c r="AQ13" s="1016"/>
      <c r="AR13" s="1016"/>
      <c r="AS13" s="1016"/>
      <c r="AT13" s="1015"/>
      <c r="AU13" s="1016"/>
      <c r="AV13" s="1016"/>
      <c r="AW13" s="1016"/>
      <c r="AX13" s="1016"/>
      <c r="AY13" s="1015"/>
      <c r="AZ13" s="1016"/>
      <c r="BA13" s="1015"/>
      <c r="BB13" s="1015"/>
      <c r="BC13" s="1017" t="str">
        <f>IF($BB13="","",IF($BB13=100%,"Cerrado",IF($BB13&lt;=39%,"CB",IF($BB13&lt;=79%,"CM",IF($BB13&lt;=99%,"CA","")))))</f>
        <v/>
      </c>
      <c r="BD13" s="1016"/>
      <c r="BE13" s="1016"/>
      <c r="BF13" s="1016"/>
      <c r="BG13" s="1016"/>
      <c r="BH13" s="1016"/>
      <c r="BI13" s="1015"/>
      <c r="BJ13" s="533"/>
      <c r="BK13" s="533"/>
      <c r="BL13" s="533"/>
      <c r="BM13" s="533"/>
      <c r="BN13" s="533"/>
      <c r="BO13" s="1022"/>
      <c r="BP13" s="1022"/>
      <c r="BQ13" s="1021"/>
      <c r="BR13" s="1021"/>
      <c r="BS13" s="1017" t="str">
        <f t="shared" si="1"/>
        <v/>
      </c>
      <c r="BT13" s="1022"/>
      <c r="BU13" s="533"/>
      <c r="BV13" s="533"/>
      <c r="BW13" s="533"/>
      <c r="BX13" s="533"/>
      <c r="BY13" s="533"/>
      <c r="BZ13" s="533"/>
      <c r="CA13" s="533"/>
      <c r="CB13" s="533"/>
      <c r="CC13" s="533"/>
      <c r="CD13" s="533"/>
      <c r="CE13" s="533"/>
      <c r="CF13" s="533"/>
      <c r="CG13" s="533"/>
      <c r="CH13" s="533"/>
      <c r="CI13" s="533"/>
      <c r="CJ13" s="533"/>
      <c r="CK13" s="533"/>
      <c r="CL13" s="533"/>
      <c r="CM13" s="533"/>
      <c r="CN13" s="533"/>
      <c r="CO13" s="533"/>
      <c r="CP13" s="533"/>
      <c r="CQ13" s="533"/>
      <c r="CR13" s="533"/>
      <c r="CS13" s="533"/>
      <c r="CT13" s="533"/>
      <c r="CU13" s="533"/>
      <c r="CV13" s="533"/>
      <c r="CW13" s="533"/>
      <c r="CX13" s="533"/>
      <c r="CY13" s="535"/>
      <c r="CZ13" s="533"/>
      <c r="DA13" s="533"/>
      <c r="DB13" s="533"/>
      <c r="DC13" s="533"/>
      <c r="DD13" s="533"/>
      <c r="DE13" s="533"/>
      <c r="DF13" s="533"/>
      <c r="DG13" s="533"/>
      <c r="DH13" s="533"/>
      <c r="DI13" s="533"/>
      <c r="DJ13" s="533"/>
      <c r="DK13" s="533"/>
      <c r="DL13" s="533"/>
      <c r="DM13" s="533"/>
      <c r="DN13" s="533"/>
      <c r="DO13" s="533"/>
      <c r="DP13" s="533"/>
      <c r="DQ13" s="533"/>
      <c r="DR13" s="533"/>
      <c r="DS13" s="533"/>
      <c r="DT13" s="533"/>
      <c r="DU13" s="533"/>
      <c r="DV13" s="533"/>
      <c r="DW13" s="533"/>
      <c r="DX13" s="533"/>
      <c r="DY13" s="533"/>
      <c r="DZ13" s="915">
        <f>AVERAGE(DZ9:DZ12)</f>
        <v>0.8</v>
      </c>
      <c r="EA13" s="1077"/>
      <c r="EB13" s="1077"/>
      <c r="EC13" s="1077"/>
      <c r="ED13" s="1078">
        <f>AVERAGE(ED9:ED12)</f>
        <v>0.6</v>
      </c>
      <c r="EE13" s="1077"/>
      <c r="EF13" s="1077"/>
      <c r="EG13" s="533"/>
      <c r="EH13" s="533"/>
      <c r="EI13" s="533"/>
      <c r="EJ13" s="533"/>
      <c r="EK13" s="533"/>
      <c r="EL13" s="533"/>
      <c r="EM13" s="533"/>
      <c r="EN13" s="533"/>
      <c r="EO13" s="533"/>
      <c r="EP13" s="533"/>
      <c r="EQ13" s="533"/>
      <c r="ER13" s="533"/>
      <c r="ES13" s="533"/>
      <c r="ET13" s="917">
        <f>AVERAGE(ET9:ET12)</f>
        <v>0.7</v>
      </c>
      <c r="EU13" s="533"/>
    </row>
    <row r="14" spans="1:152" ht="43.5" customHeight="1">
      <c r="A14" s="920" t="s">
        <v>237</v>
      </c>
      <c r="B14" s="220"/>
      <c r="C14" s="221"/>
      <c r="D14" s="215" t="s">
        <v>238</v>
      </c>
      <c r="E14" s="920" t="s">
        <v>239</v>
      </c>
      <c r="F14" s="46"/>
      <c r="G14" s="644" t="s">
        <v>238</v>
      </c>
      <c r="H14" s="921"/>
      <c r="I14" s="922"/>
      <c r="J14" s="920" t="s">
        <v>240</v>
      </c>
      <c r="K14" s="645" t="s">
        <v>238</v>
      </c>
      <c r="L14" s="921"/>
      <c r="M14" s="800"/>
      <c r="N14" s="920" t="s">
        <v>240</v>
      </c>
      <c r="O14" s="927" t="s">
        <v>238</v>
      </c>
      <c r="P14" s="800"/>
      <c r="Q14" s="47"/>
      <c r="R14" s="1016"/>
      <c r="S14" s="1016"/>
      <c r="T14" s="1079"/>
      <c r="U14" s="846"/>
      <c r="V14" s="1080"/>
      <c r="W14" s="1080"/>
      <c r="X14" s="1080"/>
      <c r="Y14" s="1080"/>
      <c r="Z14" s="1080"/>
      <c r="AA14" s="1080"/>
      <c r="AB14" s="1080"/>
      <c r="AC14" s="1080"/>
      <c r="AD14" s="1080"/>
      <c r="AE14" s="1080"/>
      <c r="AF14" s="1080"/>
      <c r="AG14" s="1080"/>
      <c r="AH14" s="1080"/>
      <c r="AI14" s="1080"/>
      <c r="AJ14" s="1080"/>
      <c r="AK14" s="1080"/>
      <c r="AL14" s="1080"/>
      <c r="AM14" s="1080"/>
      <c r="AN14" s="1080"/>
      <c r="AO14" s="1080"/>
      <c r="AP14" s="1080"/>
      <c r="AQ14" s="1080"/>
      <c r="AR14" s="1080"/>
      <c r="AS14" s="1080"/>
      <c r="AT14" s="1080"/>
      <c r="AU14" s="1080"/>
      <c r="AV14" s="1080"/>
      <c r="AW14" s="1080"/>
      <c r="AX14" s="1080"/>
      <c r="AY14" s="1080"/>
      <c r="AZ14" s="1080"/>
      <c r="BA14" s="1080"/>
      <c r="BB14" s="1080"/>
      <c r="BC14" s="1080"/>
      <c r="BD14" s="1080"/>
      <c r="BE14" s="533"/>
      <c r="BF14" s="533"/>
      <c r="BG14" s="533"/>
      <c r="BH14" s="533"/>
      <c r="BI14" s="533"/>
      <c r="BJ14" s="533"/>
      <c r="BK14" s="533"/>
      <c r="BL14" s="533"/>
      <c r="BM14" s="533"/>
      <c r="BN14" s="533"/>
      <c r="BO14" s="533"/>
      <c r="BP14" s="533"/>
      <c r="BQ14" s="533"/>
      <c r="BR14" s="533"/>
      <c r="BS14" s="533"/>
      <c r="BT14" s="533"/>
      <c r="BU14" s="533"/>
      <c r="BV14" s="533"/>
      <c r="BW14" s="533"/>
      <c r="BX14" s="533"/>
      <c r="BY14" s="533"/>
      <c r="BZ14" s="533"/>
      <c r="CA14" s="533"/>
      <c r="CB14" s="533"/>
      <c r="CC14" s="533"/>
      <c r="CD14" s="533"/>
      <c r="CE14" s="533"/>
      <c r="CF14" s="533"/>
      <c r="CG14" s="533"/>
      <c r="CH14" s="533"/>
      <c r="CI14" s="533"/>
      <c r="CJ14" s="533"/>
      <c r="CK14" s="533"/>
      <c r="CL14" s="533"/>
      <c r="CM14" s="533"/>
      <c r="CN14" s="533"/>
      <c r="CO14" s="533"/>
      <c r="CP14" s="533"/>
      <c r="CQ14" s="533"/>
      <c r="CR14" s="533"/>
      <c r="CS14" s="533"/>
      <c r="CT14" s="533"/>
      <c r="CU14" s="533"/>
      <c r="CV14" s="533"/>
      <c r="CW14" s="533"/>
      <c r="CX14" s="533"/>
      <c r="CY14" s="535"/>
      <c r="CZ14" s="533"/>
      <c r="DA14" s="533"/>
      <c r="DB14" s="533"/>
      <c r="DC14" s="533"/>
      <c r="DD14" s="533"/>
      <c r="DE14" s="533"/>
      <c r="DF14" s="533"/>
      <c r="DG14" s="533"/>
      <c r="DH14" s="533"/>
      <c r="DI14" s="533"/>
      <c r="DJ14" s="533"/>
      <c r="DK14" s="533"/>
      <c r="DL14" s="533"/>
      <c r="DM14" s="533"/>
      <c r="DN14" s="533"/>
      <c r="DO14" s="533"/>
      <c r="DP14" s="533"/>
      <c r="DQ14" s="533"/>
      <c r="DR14" s="533"/>
      <c r="DS14" s="533"/>
      <c r="DT14" s="533"/>
      <c r="DU14" s="533"/>
      <c r="DV14" s="533"/>
      <c r="DW14" s="533"/>
      <c r="DX14" s="533"/>
      <c r="DY14" s="533"/>
      <c r="DZ14" s="533"/>
      <c r="EA14" s="533"/>
      <c r="EB14" s="533"/>
      <c r="EC14" s="533"/>
      <c r="ED14" s="533"/>
      <c r="EE14" s="533"/>
      <c r="EF14" s="533"/>
      <c r="EG14" s="533"/>
      <c r="EH14" s="533"/>
      <c r="EI14" s="533"/>
      <c r="EJ14" s="533"/>
      <c r="EK14" s="533"/>
      <c r="EL14" s="533"/>
      <c r="EM14" s="533"/>
      <c r="EN14" s="533"/>
      <c r="EO14" s="533"/>
      <c r="EP14" s="533"/>
      <c r="EQ14" s="533"/>
      <c r="ER14" s="533"/>
      <c r="ES14" s="533"/>
      <c r="ET14" s="533"/>
      <c r="EU14" s="533"/>
    </row>
    <row r="15" spans="1:152" ht="25.5" customHeight="1">
      <c r="A15" s="465"/>
      <c r="B15" s="220"/>
      <c r="C15" s="923"/>
      <c r="D15" s="924" t="s">
        <v>241</v>
      </c>
      <c r="E15" s="465"/>
      <c r="F15" s="48"/>
      <c r="G15" s="925" t="s">
        <v>241</v>
      </c>
      <c r="H15" s="926"/>
      <c r="I15" s="800"/>
      <c r="J15" s="465"/>
      <c r="K15" s="925" t="s">
        <v>242</v>
      </c>
      <c r="L15" s="926"/>
      <c r="M15" s="800"/>
      <c r="N15" s="465"/>
      <c r="O15" s="927" t="s">
        <v>243</v>
      </c>
      <c r="P15" s="800"/>
      <c r="Q15" s="47"/>
      <c r="R15" s="1016"/>
      <c r="S15" s="1016"/>
      <c r="T15" s="1079"/>
      <c r="U15" s="846"/>
      <c r="V15" s="1080"/>
      <c r="W15" s="1080"/>
      <c r="X15" s="1080"/>
      <c r="Y15" s="1080"/>
      <c r="Z15" s="1080"/>
      <c r="AA15" s="1080"/>
      <c r="AB15" s="1080"/>
      <c r="AC15" s="1080"/>
      <c r="AD15" s="1080"/>
      <c r="AE15" s="1080"/>
      <c r="AF15" s="1080"/>
      <c r="AG15" s="1080"/>
      <c r="AH15" s="1080"/>
      <c r="AI15" s="1080"/>
      <c r="AJ15" s="1080"/>
      <c r="AK15" s="1080"/>
      <c r="AL15" s="1080"/>
      <c r="AM15" s="1080"/>
      <c r="AN15" s="1080"/>
      <c r="AO15" s="1080"/>
      <c r="AP15" s="1080"/>
      <c r="AQ15" s="1080"/>
      <c r="AR15" s="1080"/>
      <c r="AS15" s="1080"/>
      <c r="AT15" s="1080"/>
      <c r="AU15" s="1080"/>
      <c r="AV15" s="1080"/>
      <c r="AW15" s="1080"/>
      <c r="AX15" s="1080"/>
      <c r="AY15" s="1080"/>
      <c r="AZ15" s="1080"/>
      <c r="BA15" s="1080"/>
      <c r="BB15" s="1080"/>
      <c r="BC15" s="1080"/>
      <c r="BD15" s="1080"/>
      <c r="BE15" s="533"/>
      <c r="BF15" s="533"/>
      <c r="BG15" s="533"/>
      <c r="BH15" s="533"/>
      <c r="BI15" s="533"/>
      <c r="BJ15" s="533"/>
      <c r="BK15" s="533"/>
      <c r="BL15" s="533"/>
      <c r="BM15" s="533"/>
      <c r="BN15" s="533"/>
      <c r="BO15" s="533"/>
      <c r="BP15" s="533"/>
      <c r="BQ15" s="533"/>
      <c r="BR15" s="533"/>
      <c r="BS15" s="533"/>
      <c r="BT15" s="533"/>
      <c r="BU15" s="533"/>
      <c r="BV15" s="533"/>
      <c r="BW15" s="533"/>
      <c r="BX15" s="533"/>
      <c r="BY15" s="533"/>
      <c r="BZ15" s="533"/>
      <c r="CA15" s="533"/>
      <c r="CB15" s="533"/>
      <c r="CC15" s="533"/>
      <c r="CD15" s="533"/>
      <c r="CE15" s="533"/>
      <c r="CF15" s="533"/>
      <c r="CG15" s="533"/>
      <c r="CH15" s="533"/>
      <c r="CI15" s="533"/>
      <c r="CJ15" s="533"/>
      <c r="CK15" s="533"/>
      <c r="CL15" s="533"/>
      <c r="CM15" s="533"/>
      <c r="CN15" s="533"/>
      <c r="CO15" s="533"/>
      <c r="CP15" s="533"/>
      <c r="CQ15" s="533"/>
      <c r="CR15" s="533"/>
      <c r="CS15" s="533"/>
      <c r="CT15" s="533"/>
      <c r="CU15" s="533"/>
      <c r="CV15" s="533"/>
      <c r="CW15" s="533"/>
      <c r="CX15" s="533"/>
      <c r="CY15" s="535"/>
      <c r="CZ15" s="533"/>
      <c r="DA15" s="533"/>
      <c r="DB15" s="533"/>
      <c r="DC15" s="533"/>
      <c r="DD15" s="533"/>
      <c r="DE15" s="533"/>
      <c r="DF15" s="533"/>
      <c r="DG15" s="533"/>
      <c r="DH15" s="533"/>
      <c r="DI15" s="533"/>
      <c r="DJ15" s="533"/>
      <c r="DK15" s="533"/>
      <c r="DL15" s="533"/>
      <c r="DM15" s="533"/>
      <c r="DN15" s="533"/>
      <c r="DO15" s="533"/>
      <c r="DP15" s="533"/>
      <c r="DQ15" s="533"/>
      <c r="DR15" s="533"/>
      <c r="DS15" s="533"/>
      <c r="DT15" s="533"/>
      <c r="DU15" s="533"/>
      <c r="DV15" s="533"/>
      <c r="DW15" s="533"/>
      <c r="DX15" s="533"/>
      <c r="DY15" s="533"/>
      <c r="DZ15" s="533"/>
      <c r="EA15" s="533"/>
      <c r="EB15" s="533"/>
      <c r="EC15" s="533"/>
      <c r="ED15" s="533"/>
      <c r="EE15" s="533"/>
      <c r="EF15" s="533"/>
      <c r="EG15" s="533"/>
      <c r="EH15" s="533"/>
      <c r="EI15" s="533"/>
      <c r="EJ15" s="533"/>
      <c r="EK15" s="533"/>
      <c r="EL15" s="533"/>
      <c r="EM15" s="533"/>
      <c r="EN15" s="533"/>
      <c r="EO15" s="533"/>
      <c r="EP15" s="533"/>
      <c r="EQ15" s="533"/>
      <c r="ER15" s="533"/>
      <c r="ES15" s="533"/>
      <c r="ET15" s="533"/>
      <c r="EU15" s="533"/>
    </row>
    <row r="16" spans="1:152" ht="15.75" customHeight="1">
      <c r="A16" s="4"/>
      <c r="B16" s="4"/>
      <c r="C16" s="4"/>
      <c r="D16" s="4"/>
      <c r="E16" s="4"/>
      <c r="F16" s="4"/>
      <c r="G16" s="4"/>
      <c r="H16" s="4"/>
      <c r="I16" s="4"/>
      <c r="J16" s="4"/>
      <c r="K16" s="4"/>
      <c r="L16" s="4"/>
      <c r="M16" s="4"/>
      <c r="N16" s="4"/>
      <c r="O16" s="4"/>
      <c r="P16" s="4"/>
      <c r="Q16" s="4"/>
      <c r="R16" s="13"/>
      <c r="S16" s="13"/>
      <c r="T16" s="18"/>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row>
    <row r="17" spans="1:56" ht="15.75" customHeight="1">
      <c r="A17" s="4"/>
      <c r="B17" s="4"/>
      <c r="C17" s="4">
        <f>COUNT(C9:C10)</f>
        <v>2</v>
      </c>
      <c r="D17" s="4"/>
      <c r="E17" s="4"/>
      <c r="F17" s="4"/>
      <c r="G17" s="4"/>
      <c r="H17" s="4"/>
      <c r="I17" s="4"/>
      <c r="J17" s="4"/>
      <c r="K17" s="4"/>
      <c r="L17" s="4"/>
      <c r="M17" s="4"/>
      <c r="N17" s="4"/>
      <c r="O17" s="4"/>
      <c r="P17" s="4"/>
      <c r="Q17" s="4"/>
      <c r="R17" s="13"/>
      <c r="S17" s="13"/>
      <c r="T17" s="18"/>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row>
    <row r="18" spans="1:56" ht="15.75" customHeight="1">
      <c r="A18" s="4"/>
      <c r="B18" s="4"/>
      <c r="C18" s="4"/>
      <c r="D18" s="4"/>
      <c r="E18" s="4"/>
      <c r="F18" s="4"/>
      <c r="G18" s="4"/>
      <c r="H18" s="4"/>
      <c r="I18" s="4"/>
      <c r="J18" s="4"/>
      <c r="K18" s="4"/>
      <c r="L18" s="4"/>
      <c r="M18" s="4"/>
      <c r="N18" s="4"/>
      <c r="O18" s="4"/>
      <c r="P18" s="4"/>
      <c r="Q18" s="4"/>
      <c r="R18" s="13"/>
      <c r="S18" s="13"/>
      <c r="T18" s="18"/>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row>
    <row r="19" spans="1:56" ht="15.75" customHeight="1">
      <c r="A19" s="4"/>
      <c r="B19" s="4"/>
      <c r="C19" s="4"/>
      <c r="D19" s="4"/>
      <c r="E19" s="4"/>
      <c r="F19" s="4"/>
      <c r="G19" s="4"/>
      <c r="H19" s="4"/>
      <c r="I19" s="4"/>
      <c r="J19" s="4"/>
      <c r="K19" s="4"/>
      <c r="L19" s="4"/>
      <c r="M19" s="4"/>
      <c r="N19" s="4"/>
      <c r="O19" s="4"/>
      <c r="P19" s="4"/>
      <c r="Q19" s="4"/>
      <c r="R19" s="13"/>
      <c r="S19" s="13"/>
      <c r="T19" s="18"/>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row>
    <row r="20" spans="1:56" ht="15.75" customHeight="1">
      <c r="A20" s="4"/>
      <c r="B20" s="4"/>
      <c r="C20" s="4"/>
      <c r="D20" s="4"/>
      <c r="E20" s="4"/>
      <c r="F20" s="4"/>
      <c r="G20" s="4"/>
      <c r="H20" s="4"/>
      <c r="I20" s="4"/>
      <c r="J20" s="4"/>
      <c r="K20" s="4"/>
      <c r="L20" s="4"/>
      <c r="M20" s="4"/>
      <c r="N20" s="4"/>
      <c r="O20" s="4"/>
      <c r="P20" s="4"/>
      <c r="Q20" s="4"/>
      <c r="R20" s="13"/>
      <c r="S20" s="13"/>
      <c r="T20" s="18"/>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row>
    <row r="21" spans="1:56" ht="15.75" customHeight="1">
      <c r="A21" s="4"/>
      <c r="B21" s="4"/>
      <c r="C21" s="4"/>
      <c r="D21" s="4"/>
      <c r="E21" s="4"/>
      <c r="F21" s="4"/>
      <c r="G21" s="4"/>
      <c r="H21" s="4"/>
      <c r="I21" s="4"/>
      <c r="J21" s="4"/>
      <c r="K21" s="4"/>
      <c r="L21" s="4"/>
      <c r="M21" s="4"/>
      <c r="N21" s="4"/>
      <c r="O21" s="4"/>
      <c r="P21" s="4"/>
      <c r="Q21" s="4"/>
      <c r="R21" s="13"/>
      <c r="S21" s="13"/>
      <c r="T21" s="18"/>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row>
    <row r="22" spans="1:56" ht="15.75" customHeight="1">
      <c r="A22" s="4"/>
      <c r="B22" s="4"/>
      <c r="C22" s="4"/>
      <c r="D22" s="4"/>
      <c r="E22" s="4"/>
      <c r="F22" s="4"/>
      <c r="G22" s="4"/>
      <c r="H22" s="4"/>
      <c r="I22" s="4"/>
      <c r="J22" s="4"/>
      <c r="K22" s="4"/>
      <c r="L22" s="4"/>
      <c r="M22" s="4"/>
      <c r="N22" s="4"/>
      <c r="O22" s="4"/>
      <c r="P22" s="4"/>
      <c r="Q22" s="4"/>
      <c r="R22" s="13"/>
      <c r="S22" s="13"/>
      <c r="T22" s="18"/>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row>
    <row r="23" spans="1:56" ht="15.75" customHeight="1">
      <c r="A23" s="4"/>
      <c r="B23" s="4"/>
      <c r="C23" s="4"/>
      <c r="D23" s="4"/>
      <c r="E23" s="4"/>
      <c r="F23" s="4"/>
      <c r="G23" s="4"/>
      <c r="H23" s="4"/>
      <c r="I23" s="4"/>
      <c r="J23" s="4"/>
      <c r="K23" s="4"/>
      <c r="L23" s="4"/>
      <c r="M23" s="4"/>
      <c r="N23" s="4"/>
      <c r="O23" s="4"/>
      <c r="P23" s="4"/>
      <c r="Q23" s="4"/>
      <c r="R23" s="13"/>
      <c r="S23" s="13"/>
      <c r="T23" s="18"/>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row>
    <row r="24" spans="1:56" ht="15.75" customHeight="1">
      <c r="A24" s="4"/>
      <c r="B24" s="4"/>
      <c r="C24" s="4"/>
      <c r="D24" s="4"/>
      <c r="E24" s="4"/>
      <c r="F24" s="4"/>
      <c r="G24" s="4"/>
      <c r="H24" s="4"/>
      <c r="I24" s="4"/>
      <c r="J24" s="4"/>
      <c r="K24" s="4"/>
      <c r="L24" s="4"/>
      <c r="M24" s="4"/>
      <c r="N24" s="4"/>
      <c r="O24" s="4"/>
      <c r="P24" s="4"/>
      <c r="Q24" s="4"/>
      <c r="R24" s="13"/>
      <c r="S24" s="13"/>
      <c r="T24" s="18"/>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row>
    <row r="25" spans="1:56" ht="15.75" customHeight="1">
      <c r="A25" s="4"/>
      <c r="B25" s="4"/>
      <c r="C25" s="4"/>
      <c r="D25" s="4"/>
      <c r="E25" s="4"/>
      <c r="F25" s="4"/>
      <c r="G25" s="4"/>
      <c r="H25" s="4"/>
      <c r="I25" s="4"/>
      <c r="J25" s="4"/>
      <c r="K25" s="4"/>
      <c r="L25" s="4"/>
      <c r="M25" s="4"/>
      <c r="N25" s="4"/>
      <c r="O25" s="4"/>
      <c r="P25" s="4"/>
      <c r="Q25" s="4"/>
      <c r="R25" s="13"/>
      <c r="S25" s="13"/>
      <c r="T25" s="18"/>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row>
    <row r="26" spans="1:56" ht="15.75" customHeight="1">
      <c r="A26" s="4"/>
      <c r="B26" s="4"/>
      <c r="C26" s="4"/>
      <c r="D26" s="4"/>
      <c r="E26" s="4"/>
      <c r="F26" s="4"/>
      <c r="G26" s="4"/>
      <c r="H26" s="4"/>
      <c r="I26" s="4"/>
      <c r="J26" s="4"/>
      <c r="K26" s="4"/>
      <c r="L26" s="4"/>
      <c r="M26" s="4"/>
      <c r="N26" s="4"/>
      <c r="O26" s="4"/>
      <c r="P26" s="4"/>
      <c r="Q26" s="4"/>
      <c r="R26" s="13"/>
      <c r="S26" s="13"/>
      <c r="T26" s="18"/>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row>
    <row r="27" spans="1:56" ht="15.75" customHeight="1">
      <c r="A27" s="4"/>
      <c r="B27" s="4"/>
      <c r="C27" s="4"/>
      <c r="D27" s="4"/>
      <c r="E27" s="4"/>
      <c r="F27" s="4" t="s">
        <v>244</v>
      </c>
      <c r="G27" s="4"/>
      <c r="H27" s="4"/>
      <c r="I27" s="4"/>
      <c r="J27" s="4"/>
      <c r="K27" s="4"/>
      <c r="L27" s="4"/>
      <c r="M27" s="4"/>
      <c r="N27" s="4"/>
      <c r="O27" s="4"/>
      <c r="P27" s="4"/>
      <c r="Q27" s="4"/>
      <c r="R27" s="13"/>
      <c r="S27" s="13"/>
      <c r="T27" s="18"/>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row>
    <row r="28" spans="1:56" ht="15.75" customHeight="1">
      <c r="A28" s="4"/>
      <c r="B28" s="4"/>
      <c r="C28" s="4"/>
      <c r="D28" s="4"/>
      <c r="E28" s="4"/>
      <c r="F28" s="4"/>
      <c r="G28" s="4"/>
      <c r="H28" s="4"/>
      <c r="I28" s="4"/>
      <c r="J28" s="4"/>
      <c r="K28" s="4"/>
      <c r="L28" s="4"/>
      <c r="M28" s="4"/>
      <c r="N28" s="4"/>
      <c r="O28" s="4"/>
      <c r="P28" s="4"/>
      <c r="Q28" s="4"/>
      <c r="R28" s="13"/>
      <c r="S28" s="13"/>
      <c r="T28" s="18"/>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row>
    <row r="29" spans="1:56" ht="15.75" customHeight="1">
      <c r="A29" s="4"/>
      <c r="B29" s="4"/>
      <c r="C29" s="4"/>
      <c r="D29" s="4"/>
      <c r="E29" s="4"/>
      <c r="F29" s="4"/>
      <c r="G29" s="4"/>
      <c r="H29" s="4"/>
      <c r="I29" s="4"/>
      <c r="J29" s="4"/>
      <c r="K29" s="4"/>
      <c r="L29" s="4"/>
      <c r="M29" s="4"/>
      <c r="N29" s="4"/>
      <c r="O29" s="4"/>
      <c r="P29" s="4"/>
      <c r="Q29" s="4"/>
      <c r="R29" s="13"/>
      <c r="S29" s="13"/>
      <c r="T29" s="18"/>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row>
    <row r="30" spans="1:56" ht="15.75" customHeight="1">
      <c r="A30" s="4"/>
      <c r="B30" s="4"/>
      <c r="C30" s="4"/>
      <c r="D30" s="4"/>
      <c r="E30" s="4"/>
      <c r="F30" s="4"/>
      <c r="G30" s="4"/>
      <c r="H30" s="4"/>
      <c r="I30" s="4"/>
      <c r="J30" s="4"/>
      <c r="K30" s="4"/>
      <c r="L30" s="4"/>
      <c r="M30" s="4"/>
      <c r="N30" s="4"/>
      <c r="O30" s="4"/>
      <c r="P30" s="4"/>
      <c r="Q30" s="4"/>
      <c r="R30" s="13"/>
      <c r="S30" s="13"/>
      <c r="T30" s="18"/>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row>
    <row r="31" spans="1:56" ht="15.75" customHeight="1">
      <c r="A31" s="4"/>
      <c r="B31" s="4"/>
      <c r="C31" s="4"/>
      <c r="D31" s="4"/>
      <c r="E31" s="4"/>
      <c r="F31" s="4"/>
      <c r="G31" s="4"/>
      <c r="H31" s="4"/>
      <c r="I31" s="4"/>
      <c r="J31" s="4"/>
      <c r="K31" s="4"/>
      <c r="L31" s="4"/>
      <c r="M31" s="4"/>
      <c r="N31" s="4"/>
      <c r="O31" s="4"/>
      <c r="P31" s="4"/>
      <c r="Q31" s="4"/>
      <c r="R31" s="13"/>
      <c r="S31" s="13"/>
      <c r="T31" s="18"/>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row>
    <row r="32" spans="1:56" ht="15.75" customHeight="1">
      <c r="A32" s="4"/>
      <c r="B32" s="4"/>
      <c r="C32" s="4"/>
      <c r="D32" s="4"/>
      <c r="E32" s="4"/>
      <c r="F32" s="4"/>
      <c r="G32" s="4"/>
      <c r="H32" s="4"/>
      <c r="I32" s="4"/>
      <c r="J32" s="4"/>
      <c r="K32" s="4"/>
      <c r="L32" s="4"/>
      <c r="M32" s="4"/>
      <c r="N32" s="4"/>
      <c r="O32" s="4"/>
      <c r="P32" s="4"/>
      <c r="Q32" s="4"/>
      <c r="R32" s="13"/>
      <c r="S32" s="13"/>
      <c r="T32" s="18"/>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row>
    <row r="33" spans="1:56" ht="15.75" customHeight="1">
      <c r="A33" s="4"/>
      <c r="B33" s="4"/>
      <c r="C33" s="4"/>
      <c r="D33" s="4"/>
      <c r="E33" s="4"/>
      <c r="F33" s="4"/>
      <c r="G33" s="4"/>
      <c r="H33" s="4"/>
      <c r="I33" s="4"/>
      <c r="J33" s="4"/>
      <c r="K33" s="4"/>
      <c r="L33" s="4"/>
      <c r="M33" s="4"/>
      <c r="N33" s="4"/>
      <c r="O33" s="4"/>
      <c r="P33" s="4"/>
      <c r="Q33" s="4"/>
      <c r="R33" s="13"/>
      <c r="S33" s="13"/>
      <c r="T33" s="18"/>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row>
    <row r="34" spans="1:56" ht="15.75" customHeight="1">
      <c r="A34" s="4"/>
      <c r="B34" s="4"/>
      <c r="C34" s="4"/>
      <c r="D34" s="4"/>
      <c r="E34" s="4"/>
      <c r="F34" s="4"/>
      <c r="G34" s="4"/>
      <c r="H34" s="4"/>
      <c r="I34" s="4"/>
      <c r="J34" s="4"/>
      <c r="K34" s="4"/>
      <c r="L34" s="4"/>
      <c r="M34" s="4"/>
      <c r="N34" s="4"/>
      <c r="O34" s="4"/>
      <c r="P34" s="4"/>
      <c r="Q34" s="4"/>
      <c r="R34" s="13"/>
      <c r="S34" s="13"/>
      <c r="T34" s="18"/>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row>
    <row r="35" spans="1:56" ht="15.75" customHeight="1">
      <c r="A35" s="4"/>
      <c r="B35" s="4"/>
      <c r="C35" s="4"/>
      <c r="D35" s="4"/>
      <c r="E35" s="4"/>
      <c r="F35" s="4"/>
      <c r="G35" s="4"/>
      <c r="H35" s="4"/>
      <c r="I35" s="4"/>
      <c r="J35" s="4"/>
      <c r="K35" s="4"/>
      <c r="L35" s="4"/>
      <c r="M35" s="4"/>
      <c r="N35" s="4"/>
      <c r="O35" s="4"/>
      <c r="P35" s="4"/>
      <c r="Q35" s="4"/>
      <c r="R35" s="13"/>
      <c r="S35" s="13"/>
      <c r="T35" s="18"/>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row>
    <row r="36" spans="1:56" ht="15.75" customHeight="1">
      <c r="A36" s="4"/>
      <c r="B36" s="4"/>
      <c r="C36" s="4"/>
      <c r="D36" s="4"/>
      <c r="E36" s="4"/>
      <c r="F36" s="4"/>
      <c r="G36" s="4"/>
      <c r="H36" s="4"/>
      <c r="I36" s="4"/>
      <c r="J36" s="4"/>
      <c r="K36" s="4"/>
      <c r="L36" s="4"/>
      <c r="M36" s="4"/>
      <c r="N36" s="4"/>
      <c r="O36" s="4"/>
      <c r="P36" s="4"/>
      <c r="Q36" s="4"/>
      <c r="R36" s="13"/>
      <c r="S36" s="13"/>
      <c r="T36" s="18"/>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row>
    <row r="37" spans="1:56" ht="15.75" customHeight="1">
      <c r="A37" s="4"/>
      <c r="B37" s="4"/>
      <c r="C37" s="4"/>
      <c r="D37" s="4"/>
      <c r="E37" s="4"/>
      <c r="F37" s="4"/>
      <c r="G37" s="4"/>
      <c r="H37" s="4"/>
      <c r="I37" s="4"/>
      <c r="J37" s="4"/>
      <c r="K37" s="4"/>
      <c r="L37" s="4"/>
      <c r="M37" s="4"/>
      <c r="N37" s="4"/>
      <c r="O37" s="4"/>
      <c r="P37" s="4"/>
      <c r="Q37" s="4"/>
      <c r="R37" s="13"/>
      <c r="S37" s="13"/>
      <c r="T37" s="18"/>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row>
    <row r="38" spans="1:56" ht="15.75" customHeight="1">
      <c r="A38" s="4"/>
      <c r="B38" s="4"/>
      <c r="C38" s="4"/>
      <c r="D38" s="4"/>
      <c r="E38" s="4"/>
      <c r="F38" s="4"/>
      <c r="G38" s="4"/>
      <c r="H38" s="4"/>
      <c r="I38" s="4"/>
      <c r="J38" s="4"/>
      <c r="K38" s="4"/>
      <c r="L38" s="4"/>
      <c r="M38" s="4"/>
      <c r="N38" s="4"/>
      <c r="O38" s="4"/>
      <c r="P38" s="4"/>
      <c r="Q38" s="4"/>
      <c r="R38" s="13"/>
      <c r="S38" s="13"/>
      <c r="T38" s="18"/>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row>
    <row r="39" spans="1:56" ht="15.75" customHeight="1">
      <c r="A39" s="4"/>
      <c r="B39" s="4"/>
      <c r="C39" s="4"/>
      <c r="D39" s="4"/>
      <c r="E39" s="4"/>
      <c r="F39" s="4"/>
      <c r="G39" s="4"/>
      <c r="H39" s="4"/>
      <c r="I39" s="4"/>
      <c r="J39" s="4"/>
      <c r="K39" s="4"/>
      <c r="L39" s="4"/>
      <c r="M39" s="4"/>
      <c r="N39" s="4"/>
      <c r="O39" s="4"/>
      <c r="P39" s="4"/>
      <c r="Q39" s="4"/>
      <c r="R39" s="13"/>
      <c r="S39" s="13"/>
      <c r="T39" s="18"/>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row>
    <row r="40" spans="1:56" ht="15.75" customHeight="1">
      <c r="A40" s="4"/>
      <c r="B40" s="4"/>
      <c r="C40" s="4"/>
      <c r="D40" s="4"/>
      <c r="E40" s="4"/>
      <c r="F40" s="4"/>
      <c r="G40" s="4"/>
      <c r="H40" s="4"/>
      <c r="I40" s="4"/>
      <c r="J40" s="4"/>
      <c r="K40" s="4"/>
      <c r="L40" s="4"/>
      <c r="M40" s="4"/>
      <c r="N40" s="4"/>
      <c r="O40" s="4"/>
      <c r="P40" s="4"/>
      <c r="Q40" s="4"/>
      <c r="R40" s="13"/>
      <c r="S40" s="13"/>
      <c r="T40" s="18"/>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row>
    <row r="41" spans="1:56" ht="15.75" customHeight="1">
      <c r="A41" s="4"/>
      <c r="B41" s="4"/>
      <c r="C41" s="4"/>
      <c r="D41" s="4"/>
      <c r="E41" s="4"/>
      <c r="F41" s="4"/>
      <c r="G41" s="4"/>
      <c r="H41" s="4"/>
      <c r="I41" s="4"/>
      <c r="J41" s="4"/>
      <c r="K41" s="4"/>
      <c r="L41" s="4"/>
      <c r="M41" s="4"/>
      <c r="N41" s="4"/>
      <c r="O41" s="4"/>
      <c r="P41" s="4"/>
      <c r="Q41" s="4"/>
      <c r="R41" s="13"/>
      <c r="S41" s="13"/>
      <c r="T41" s="18"/>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row>
    <row r="42" spans="1:56" ht="15.75" customHeight="1">
      <c r="A42" s="4"/>
      <c r="B42" s="4"/>
      <c r="C42" s="4"/>
      <c r="D42" s="4"/>
      <c r="E42" s="4"/>
      <c r="F42" s="4"/>
      <c r="G42" s="4"/>
      <c r="H42" s="4"/>
      <c r="I42" s="4"/>
      <c r="J42" s="4"/>
      <c r="K42" s="4"/>
      <c r="L42" s="4"/>
      <c r="M42" s="4"/>
      <c r="N42" s="4"/>
      <c r="O42" s="4"/>
      <c r="P42" s="4"/>
      <c r="Q42" s="4"/>
      <c r="R42" s="13"/>
      <c r="S42" s="13"/>
      <c r="T42" s="18"/>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row>
    <row r="43" spans="1:56" ht="15.75" customHeight="1">
      <c r="A43" s="4"/>
      <c r="B43" s="4"/>
      <c r="C43" s="4"/>
      <c r="D43" s="4"/>
      <c r="E43" s="4"/>
      <c r="F43" s="4"/>
      <c r="G43" s="4"/>
      <c r="H43" s="4"/>
      <c r="I43" s="4"/>
      <c r="J43" s="4"/>
      <c r="K43" s="4"/>
      <c r="L43" s="4"/>
      <c r="M43" s="4"/>
      <c r="N43" s="4"/>
      <c r="O43" s="4"/>
      <c r="P43" s="4"/>
      <c r="Q43" s="4"/>
      <c r="R43" s="13"/>
      <c r="S43" s="13"/>
      <c r="T43" s="18"/>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row>
    <row r="44" spans="1:56" ht="15.75" customHeight="1">
      <c r="A44" s="4"/>
      <c r="B44" s="4"/>
      <c r="C44" s="4"/>
      <c r="D44" s="4"/>
      <c r="E44" s="4"/>
      <c r="F44" s="4"/>
      <c r="G44" s="4"/>
      <c r="H44" s="4"/>
      <c r="I44" s="4"/>
      <c r="J44" s="4"/>
      <c r="K44" s="4"/>
      <c r="L44" s="4"/>
      <c r="M44" s="4"/>
      <c r="N44" s="4"/>
      <c r="O44" s="4"/>
      <c r="P44" s="4"/>
      <c r="Q44" s="4"/>
      <c r="R44" s="13"/>
      <c r="S44" s="13"/>
      <c r="T44" s="18"/>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row>
    <row r="45" spans="1:56" ht="15.75" customHeight="1">
      <c r="A45" s="4"/>
      <c r="B45" s="4"/>
      <c r="C45" s="4"/>
      <c r="D45" s="4"/>
      <c r="E45" s="4"/>
      <c r="F45" s="4"/>
      <c r="G45" s="4"/>
      <c r="H45" s="4"/>
      <c r="I45" s="4"/>
      <c r="J45" s="4"/>
      <c r="K45" s="4"/>
      <c r="L45" s="4"/>
      <c r="M45" s="4"/>
      <c r="N45" s="4"/>
      <c r="O45" s="4"/>
      <c r="P45" s="4"/>
      <c r="Q45" s="4"/>
      <c r="R45" s="13"/>
      <c r="S45" s="13"/>
      <c r="T45" s="18"/>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row>
    <row r="46" spans="1:56" ht="15.75" customHeight="1">
      <c r="A46" s="4"/>
      <c r="B46" s="4"/>
      <c r="C46" s="4"/>
      <c r="D46" s="4"/>
      <c r="E46" s="4"/>
      <c r="F46" s="4"/>
      <c r="G46" s="4"/>
      <c r="H46" s="4"/>
      <c r="I46" s="4"/>
      <c r="J46" s="4"/>
      <c r="K46" s="4"/>
      <c r="L46" s="4"/>
      <c r="M46" s="4"/>
      <c r="N46" s="4"/>
      <c r="O46" s="4"/>
      <c r="P46" s="4"/>
      <c r="Q46" s="4"/>
      <c r="R46" s="13"/>
      <c r="S46" s="13"/>
      <c r="T46" s="18"/>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row>
    <row r="47" spans="1:56" ht="15.75" customHeight="1">
      <c r="A47" s="4"/>
      <c r="B47" s="4"/>
      <c r="C47" s="4"/>
      <c r="D47" s="4"/>
      <c r="E47" s="4"/>
      <c r="F47" s="4"/>
      <c r="G47" s="4"/>
      <c r="H47" s="4"/>
      <c r="I47" s="4"/>
      <c r="J47" s="4"/>
      <c r="K47" s="4"/>
      <c r="L47" s="4"/>
      <c r="M47" s="4"/>
      <c r="N47" s="4"/>
      <c r="O47" s="4"/>
      <c r="P47" s="4"/>
      <c r="Q47" s="4"/>
      <c r="R47" s="13"/>
      <c r="S47" s="13"/>
      <c r="T47" s="18"/>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row>
    <row r="48" spans="1:56" ht="15.75" customHeight="1">
      <c r="A48" s="4"/>
      <c r="B48" s="4"/>
      <c r="C48" s="4"/>
      <c r="D48" s="4"/>
      <c r="E48" s="4"/>
      <c r="F48" s="4"/>
      <c r="G48" s="4"/>
      <c r="H48" s="4"/>
      <c r="I48" s="4"/>
      <c r="J48" s="4"/>
      <c r="K48" s="4"/>
      <c r="L48" s="4"/>
      <c r="M48" s="4"/>
      <c r="N48" s="4"/>
      <c r="O48" s="4"/>
      <c r="P48" s="4"/>
      <c r="Q48" s="4"/>
      <c r="R48" s="13"/>
      <c r="S48" s="13"/>
      <c r="T48" s="18"/>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row>
    <row r="49" spans="1:56" ht="15.75" customHeight="1">
      <c r="A49" s="4"/>
      <c r="B49" s="4"/>
      <c r="C49" s="4"/>
      <c r="D49" s="4"/>
      <c r="E49" s="4"/>
      <c r="F49" s="4"/>
      <c r="G49" s="4"/>
      <c r="H49" s="4"/>
      <c r="I49" s="4"/>
      <c r="J49" s="4"/>
      <c r="K49" s="4"/>
      <c r="L49" s="4"/>
      <c r="M49" s="4"/>
      <c r="N49" s="4"/>
      <c r="O49" s="4"/>
      <c r="P49" s="4"/>
      <c r="Q49" s="4"/>
      <c r="R49" s="13"/>
      <c r="S49" s="13"/>
      <c r="T49" s="18"/>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row>
    <row r="50" spans="1:56" ht="15.75" customHeight="1">
      <c r="A50" s="4"/>
      <c r="B50" s="4"/>
      <c r="C50" s="4"/>
      <c r="D50" s="4"/>
      <c r="E50" s="4"/>
      <c r="F50" s="4"/>
      <c r="G50" s="4"/>
      <c r="H50" s="4"/>
      <c r="I50" s="4"/>
      <c r="J50" s="4"/>
      <c r="K50" s="4"/>
      <c r="L50" s="4"/>
      <c r="M50" s="4"/>
      <c r="N50" s="4"/>
      <c r="O50" s="4"/>
      <c r="P50" s="4"/>
      <c r="Q50" s="4"/>
      <c r="R50" s="13"/>
      <c r="S50" s="13"/>
      <c r="T50" s="18"/>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row>
    <row r="51" spans="1:56" ht="15.75" customHeight="1">
      <c r="A51" s="4"/>
      <c r="B51" s="4"/>
      <c r="C51" s="4"/>
      <c r="D51" s="4"/>
      <c r="E51" s="4"/>
      <c r="F51" s="4"/>
      <c r="G51" s="4"/>
      <c r="H51" s="4"/>
      <c r="I51" s="4"/>
      <c r="J51" s="4"/>
      <c r="K51" s="4"/>
      <c r="L51" s="4"/>
      <c r="M51" s="4"/>
      <c r="N51" s="4"/>
      <c r="O51" s="4"/>
      <c r="P51" s="4"/>
      <c r="Q51" s="4"/>
      <c r="R51" s="13"/>
      <c r="S51" s="13"/>
      <c r="T51" s="18"/>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row>
    <row r="52" spans="1:56" ht="15.75" customHeight="1">
      <c r="A52" s="4"/>
      <c r="B52" s="4"/>
      <c r="C52" s="4"/>
      <c r="D52" s="4"/>
      <c r="E52" s="4"/>
      <c r="F52" s="4"/>
      <c r="G52" s="4"/>
      <c r="H52" s="4"/>
      <c r="I52" s="4"/>
      <c r="J52" s="4"/>
      <c r="K52" s="4"/>
      <c r="L52" s="4"/>
      <c r="M52" s="4"/>
      <c r="N52" s="4"/>
      <c r="O52" s="4"/>
      <c r="P52" s="4"/>
      <c r="Q52" s="4"/>
      <c r="R52" s="13"/>
      <c r="S52" s="13"/>
      <c r="T52" s="18"/>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row>
    <row r="53" spans="1:56" ht="15.75" customHeight="1">
      <c r="A53" s="4"/>
      <c r="B53" s="4"/>
      <c r="C53" s="4"/>
      <c r="D53" s="4"/>
      <c r="E53" s="4"/>
      <c r="F53" s="4"/>
      <c r="G53" s="4"/>
      <c r="H53" s="4"/>
      <c r="I53" s="4"/>
      <c r="J53" s="4"/>
      <c r="K53" s="4"/>
      <c r="L53" s="4"/>
      <c r="M53" s="4"/>
      <c r="N53" s="4"/>
      <c r="O53" s="4"/>
      <c r="P53" s="4"/>
      <c r="Q53" s="4"/>
      <c r="R53" s="13"/>
      <c r="S53" s="13"/>
      <c r="T53" s="18"/>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row>
    <row r="54" spans="1:56" ht="15.75" customHeight="1">
      <c r="A54" s="4"/>
      <c r="B54" s="4"/>
      <c r="C54" s="4"/>
      <c r="D54" s="4"/>
      <c r="E54" s="4"/>
      <c r="F54" s="4"/>
      <c r="G54" s="4"/>
      <c r="H54" s="4"/>
      <c r="I54" s="4"/>
      <c r="J54" s="4"/>
      <c r="K54" s="4"/>
      <c r="L54" s="4"/>
      <c r="M54" s="4"/>
      <c r="N54" s="4"/>
      <c r="O54" s="4"/>
      <c r="P54" s="4"/>
      <c r="Q54" s="4"/>
      <c r="R54" s="13"/>
      <c r="S54" s="13"/>
      <c r="T54" s="18"/>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row>
    <row r="55" spans="1:56" ht="15.75" customHeight="1">
      <c r="A55" s="4"/>
      <c r="B55" s="4"/>
      <c r="C55" s="4"/>
      <c r="D55" s="4"/>
      <c r="E55" s="4"/>
      <c r="F55" s="4"/>
      <c r="G55" s="4"/>
      <c r="H55" s="4"/>
      <c r="I55" s="4"/>
      <c r="J55" s="4"/>
      <c r="K55" s="4"/>
      <c r="L55" s="4"/>
      <c r="M55" s="4"/>
      <c r="N55" s="4"/>
      <c r="O55" s="4"/>
      <c r="P55" s="4"/>
      <c r="Q55" s="4"/>
      <c r="R55" s="13"/>
      <c r="S55" s="13"/>
      <c r="T55" s="18"/>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row>
    <row r="56" spans="1:56" ht="15.75" customHeight="1">
      <c r="A56" s="4"/>
      <c r="B56" s="4"/>
      <c r="C56" s="4"/>
      <c r="D56" s="4"/>
      <c r="E56" s="4"/>
      <c r="F56" s="4"/>
      <c r="G56" s="4"/>
      <c r="H56" s="4"/>
      <c r="I56" s="4"/>
      <c r="J56" s="4"/>
      <c r="K56" s="4"/>
      <c r="L56" s="4"/>
      <c r="M56" s="4"/>
      <c r="N56" s="4"/>
      <c r="O56" s="4"/>
      <c r="P56" s="4"/>
      <c r="Q56" s="4"/>
      <c r="R56" s="13"/>
      <c r="S56" s="13"/>
      <c r="T56" s="18"/>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row>
    <row r="57" spans="1:56" ht="15.75" customHeight="1">
      <c r="A57" s="4"/>
      <c r="B57" s="4"/>
      <c r="C57" s="4"/>
      <c r="D57" s="4"/>
      <c r="E57" s="4"/>
      <c r="F57" s="4"/>
      <c r="G57" s="4"/>
      <c r="H57" s="4"/>
      <c r="I57" s="4"/>
      <c r="J57" s="4"/>
      <c r="K57" s="4"/>
      <c r="L57" s="4"/>
      <c r="M57" s="4"/>
      <c r="N57" s="4"/>
      <c r="O57" s="4"/>
      <c r="P57" s="4"/>
      <c r="Q57" s="4"/>
      <c r="R57" s="13"/>
      <c r="S57" s="13"/>
      <c r="T57" s="18"/>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row>
    <row r="58" spans="1:56" ht="15.75" customHeight="1">
      <c r="A58" s="4"/>
      <c r="B58" s="4"/>
      <c r="C58" s="4"/>
      <c r="D58" s="4"/>
      <c r="E58" s="4"/>
      <c r="F58" s="4"/>
      <c r="G58" s="4"/>
      <c r="H58" s="4"/>
      <c r="I58" s="4"/>
      <c r="J58" s="4"/>
      <c r="K58" s="4"/>
      <c r="L58" s="4"/>
      <c r="M58" s="4"/>
      <c r="N58" s="4"/>
      <c r="O58" s="4"/>
      <c r="P58" s="4"/>
      <c r="Q58" s="4"/>
      <c r="R58" s="13"/>
      <c r="S58" s="13"/>
      <c r="T58" s="18"/>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row>
    <row r="59" spans="1:56" ht="15.75" customHeight="1">
      <c r="A59" s="4"/>
      <c r="B59" s="4"/>
      <c r="C59" s="4"/>
      <c r="D59" s="4"/>
      <c r="E59" s="4"/>
      <c r="F59" s="4"/>
      <c r="G59" s="4"/>
      <c r="H59" s="4"/>
      <c r="I59" s="4"/>
      <c r="J59" s="4"/>
      <c r="K59" s="4"/>
      <c r="L59" s="4"/>
      <c r="M59" s="4"/>
      <c r="N59" s="4"/>
      <c r="O59" s="4"/>
      <c r="P59" s="4"/>
      <c r="Q59" s="4"/>
      <c r="R59" s="13"/>
      <c r="S59" s="13"/>
      <c r="T59" s="18"/>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row>
    <row r="60" spans="1:56" ht="15.75" customHeight="1">
      <c r="A60" s="4"/>
      <c r="B60" s="4"/>
      <c r="C60" s="4"/>
      <c r="D60" s="4"/>
      <c r="E60" s="4"/>
      <c r="F60" s="4"/>
      <c r="G60" s="4"/>
      <c r="H60" s="4"/>
      <c r="I60" s="4"/>
      <c r="J60" s="4"/>
      <c r="K60" s="4"/>
      <c r="L60" s="4"/>
      <c r="M60" s="4"/>
      <c r="N60" s="4"/>
      <c r="O60" s="4"/>
      <c r="P60" s="4"/>
      <c r="Q60" s="4"/>
      <c r="R60" s="13"/>
      <c r="S60" s="13"/>
      <c r="T60" s="18"/>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row>
    <row r="61" spans="1:56" ht="15.75" customHeight="1">
      <c r="A61" s="4"/>
      <c r="B61" s="4"/>
      <c r="C61" s="4"/>
      <c r="D61" s="4"/>
      <c r="E61" s="4"/>
      <c r="F61" s="4"/>
      <c r="G61" s="4"/>
      <c r="H61" s="4"/>
      <c r="I61" s="4"/>
      <c r="J61" s="4"/>
      <c r="K61" s="4"/>
      <c r="L61" s="4"/>
      <c r="M61" s="4"/>
      <c r="N61" s="4"/>
      <c r="O61" s="4"/>
      <c r="P61" s="4"/>
      <c r="Q61" s="4"/>
      <c r="R61" s="13"/>
      <c r="S61" s="13"/>
      <c r="T61" s="18"/>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row>
    <row r="62" spans="1:56" ht="15.75" customHeight="1">
      <c r="A62" s="4"/>
      <c r="B62" s="4"/>
      <c r="C62" s="4"/>
      <c r="D62" s="4"/>
      <c r="E62" s="4"/>
      <c r="F62" s="4"/>
      <c r="G62" s="4"/>
      <c r="H62" s="4"/>
      <c r="I62" s="4"/>
      <c r="J62" s="4"/>
      <c r="K62" s="4"/>
      <c r="L62" s="4"/>
      <c r="M62" s="4"/>
      <c r="N62" s="4"/>
      <c r="O62" s="4"/>
      <c r="P62" s="4"/>
      <c r="Q62" s="4"/>
      <c r="R62" s="13"/>
      <c r="S62" s="13"/>
      <c r="T62" s="18"/>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row>
    <row r="63" spans="1:56" ht="15.75" customHeight="1">
      <c r="A63" s="4"/>
      <c r="B63" s="4"/>
      <c r="C63" s="4"/>
      <c r="D63" s="4"/>
      <c r="E63" s="4"/>
      <c r="F63" s="4"/>
      <c r="G63" s="4"/>
      <c r="H63" s="4"/>
      <c r="I63" s="4"/>
      <c r="J63" s="4"/>
      <c r="K63" s="4"/>
      <c r="L63" s="4"/>
      <c r="M63" s="4"/>
      <c r="N63" s="4"/>
      <c r="O63" s="4"/>
      <c r="P63" s="4"/>
      <c r="Q63" s="4"/>
      <c r="R63" s="13"/>
      <c r="S63" s="13"/>
      <c r="T63" s="18"/>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row>
    <row r="64" spans="1:56" ht="15.75" customHeight="1">
      <c r="A64" s="4"/>
      <c r="B64" s="4"/>
      <c r="C64" s="4"/>
      <c r="D64" s="4"/>
      <c r="E64" s="4"/>
      <c r="F64" s="4"/>
      <c r="G64" s="4"/>
      <c r="H64" s="4"/>
      <c r="I64" s="4"/>
      <c r="J64" s="4"/>
      <c r="K64" s="4"/>
      <c r="L64" s="4"/>
      <c r="M64" s="4"/>
      <c r="N64" s="4"/>
      <c r="O64" s="4"/>
      <c r="P64" s="4"/>
      <c r="Q64" s="4"/>
      <c r="R64" s="13"/>
      <c r="S64" s="13"/>
      <c r="T64" s="18"/>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row>
    <row r="65" spans="1:56" ht="15.75" customHeight="1">
      <c r="A65" s="4"/>
      <c r="B65" s="4"/>
      <c r="C65" s="4"/>
      <c r="D65" s="4"/>
      <c r="E65" s="4"/>
      <c r="F65" s="4"/>
      <c r="G65" s="4"/>
      <c r="H65" s="4"/>
      <c r="I65" s="4"/>
      <c r="J65" s="4"/>
      <c r="K65" s="4"/>
      <c r="L65" s="4"/>
      <c r="M65" s="4"/>
      <c r="N65" s="4"/>
      <c r="O65" s="4"/>
      <c r="P65" s="4"/>
      <c r="Q65" s="4"/>
      <c r="R65" s="13"/>
      <c r="S65" s="13"/>
      <c r="T65" s="18"/>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row>
    <row r="66" spans="1:56" ht="15.75" customHeight="1">
      <c r="A66" s="4"/>
      <c r="B66" s="4"/>
      <c r="C66" s="4"/>
      <c r="D66" s="4"/>
      <c r="E66" s="4"/>
      <c r="F66" s="4"/>
      <c r="G66" s="4"/>
      <c r="H66" s="4"/>
      <c r="I66" s="4"/>
      <c r="J66" s="4"/>
      <c r="K66" s="4"/>
      <c r="L66" s="4"/>
      <c r="M66" s="4"/>
      <c r="N66" s="4"/>
      <c r="O66" s="4"/>
      <c r="P66" s="4"/>
      <c r="Q66" s="4"/>
      <c r="R66" s="13"/>
      <c r="S66" s="13"/>
      <c r="T66" s="18"/>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row>
    <row r="67" spans="1:56" ht="15.75" customHeight="1">
      <c r="A67" s="4"/>
      <c r="B67" s="4"/>
      <c r="C67" s="4"/>
      <c r="D67" s="4"/>
      <c r="E67" s="4"/>
      <c r="F67" s="4"/>
      <c r="G67" s="4"/>
      <c r="H67" s="4"/>
      <c r="I67" s="4"/>
      <c r="J67" s="4"/>
      <c r="K67" s="4"/>
      <c r="L67" s="4"/>
      <c r="M67" s="4"/>
      <c r="N67" s="4"/>
      <c r="O67" s="4"/>
      <c r="P67" s="4"/>
      <c r="Q67" s="4"/>
      <c r="R67" s="13"/>
      <c r="S67" s="13"/>
      <c r="T67" s="18"/>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row>
    <row r="68" spans="1:56" ht="15.75" customHeight="1">
      <c r="A68" s="4"/>
      <c r="B68" s="4"/>
      <c r="C68" s="4"/>
      <c r="D68" s="4"/>
      <c r="E68" s="4"/>
      <c r="F68" s="4"/>
      <c r="G68" s="4"/>
      <c r="H68" s="4"/>
      <c r="I68" s="4"/>
      <c r="J68" s="4"/>
      <c r="K68" s="4"/>
      <c r="L68" s="4"/>
      <c r="M68" s="4"/>
      <c r="N68" s="4"/>
      <c r="O68" s="4"/>
      <c r="P68" s="4"/>
      <c r="Q68" s="4"/>
      <c r="R68" s="13"/>
      <c r="S68" s="13"/>
      <c r="T68" s="18"/>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row>
    <row r="69" spans="1:56" ht="15.75" customHeight="1">
      <c r="A69" s="4"/>
      <c r="B69" s="4"/>
      <c r="C69" s="4"/>
      <c r="D69" s="4"/>
      <c r="E69" s="4"/>
      <c r="F69" s="4"/>
      <c r="G69" s="4"/>
      <c r="H69" s="4"/>
      <c r="I69" s="4"/>
      <c r="J69" s="4"/>
      <c r="K69" s="4"/>
      <c r="L69" s="4"/>
      <c r="M69" s="4"/>
      <c r="N69" s="4"/>
      <c r="O69" s="4"/>
      <c r="P69" s="4"/>
      <c r="Q69" s="4"/>
      <c r="R69" s="13"/>
      <c r="S69" s="13"/>
      <c r="T69" s="18"/>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row>
    <row r="70" spans="1:56" ht="15.75" customHeight="1">
      <c r="A70" s="4"/>
      <c r="B70" s="4"/>
      <c r="C70" s="4"/>
      <c r="D70" s="4"/>
      <c r="E70" s="4"/>
      <c r="F70" s="4"/>
      <c r="G70" s="4"/>
      <c r="H70" s="4"/>
      <c r="I70" s="4"/>
      <c r="J70" s="4"/>
      <c r="K70" s="4"/>
      <c r="L70" s="4"/>
      <c r="M70" s="4"/>
      <c r="N70" s="4"/>
      <c r="O70" s="4"/>
      <c r="P70" s="4"/>
      <c r="Q70" s="4"/>
      <c r="R70" s="13"/>
      <c r="S70" s="13"/>
      <c r="T70" s="18"/>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row>
    <row r="71" spans="1:56" ht="15.75" customHeight="1">
      <c r="A71" s="4"/>
      <c r="B71" s="4"/>
      <c r="C71" s="4"/>
      <c r="D71" s="4"/>
      <c r="E71" s="4"/>
      <c r="F71" s="4"/>
      <c r="G71" s="4"/>
      <c r="H71" s="4"/>
      <c r="I71" s="4"/>
      <c r="J71" s="4"/>
      <c r="K71" s="4"/>
      <c r="L71" s="4"/>
      <c r="M71" s="4"/>
      <c r="N71" s="4"/>
      <c r="O71" s="4"/>
      <c r="P71" s="4"/>
      <c r="Q71" s="4"/>
      <c r="R71" s="13"/>
      <c r="S71" s="13"/>
      <c r="T71" s="18"/>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row>
    <row r="72" spans="1:56" ht="15.75" customHeight="1">
      <c r="A72" s="4"/>
      <c r="B72" s="4"/>
      <c r="C72" s="4"/>
      <c r="D72" s="4"/>
      <c r="E72" s="4"/>
      <c r="F72" s="4"/>
      <c r="G72" s="4"/>
      <c r="H72" s="4"/>
      <c r="I72" s="4"/>
      <c r="J72" s="4"/>
      <c r="K72" s="4"/>
      <c r="L72" s="4"/>
      <c r="M72" s="4"/>
      <c r="N72" s="4"/>
      <c r="O72" s="4"/>
      <c r="P72" s="4"/>
      <c r="Q72" s="4"/>
      <c r="R72" s="13"/>
      <c r="S72" s="13"/>
      <c r="T72" s="18"/>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row>
    <row r="73" spans="1:56" ht="15.75" customHeight="1">
      <c r="A73" s="4"/>
      <c r="B73" s="4"/>
      <c r="C73" s="4"/>
      <c r="D73" s="4"/>
      <c r="E73" s="4"/>
      <c r="F73" s="4"/>
      <c r="G73" s="4"/>
      <c r="H73" s="4"/>
      <c r="I73" s="4"/>
      <c r="J73" s="4"/>
      <c r="K73" s="4"/>
      <c r="L73" s="4"/>
      <c r="M73" s="4"/>
      <c r="N73" s="4"/>
      <c r="O73" s="4"/>
      <c r="P73" s="4"/>
      <c r="Q73" s="4"/>
      <c r="R73" s="13"/>
      <c r="S73" s="13"/>
      <c r="T73" s="18"/>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row>
    <row r="74" spans="1:56" ht="15.75" customHeight="1">
      <c r="A74" s="4"/>
      <c r="B74" s="4"/>
      <c r="C74" s="4"/>
      <c r="D74" s="4"/>
      <c r="E74" s="4"/>
      <c r="F74" s="4"/>
      <c r="G74" s="4"/>
      <c r="H74" s="4"/>
      <c r="I74" s="4"/>
      <c r="J74" s="4"/>
      <c r="K74" s="4"/>
      <c r="L74" s="4"/>
      <c r="M74" s="4"/>
      <c r="N74" s="4"/>
      <c r="O74" s="4"/>
      <c r="P74" s="4"/>
      <c r="Q74" s="4"/>
      <c r="R74" s="13"/>
      <c r="S74" s="13"/>
      <c r="T74" s="18"/>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row>
    <row r="75" spans="1:56" ht="15.75" customHeight="1">
      <c r="A75" s="4"/>
      <c r="B75" s="4"/>
      <c r="C75" s="4"/>
      <c r="D75" s="4"/>
      <c r="E75" s="4"/>
      <c r="F75" s="4"/>
      <c r="G75" s="4"/>
      <c r="H75" s="4"/>
      <c r="I75" s="4"/>
      <c r="J75" s="4"/>
      <c r="K75" s="4"/>
      <c r="L75" s="4"/>
      <c r="M75" s="4"/>
      <c r="N75" s="4"/>
      <c r="O75" s="4"/>
      <c r="P75" s="4"/>
      <c r="Q75" s="4"/>
      <c r="R75" s="13"/>
      <c r="S75" s="13"/>
      <c r="T75" s="18"/>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row>
    <row r="76" spans="1:56" ht="15.75" customHeight="1">
      <c r="A76" s="4"/>
      <c r="B76" s="4"/>
      <c r="C76" s="4"/>
      <c r="D76" s="4"/>
      <c r="E76" s="4"/>
      <c r="F76" s="4"/>
      <c r="G76" s="4"/>
      <c r="H76" s="4"/>
      <c r="I76" s="4"/>
      <c r="J76" s="4"/>
      <c r="K76" s="4"/>
      <c r="L76" s="4"/>
      <c r="M76" s="4"/>
      <c r="N76" s="4"/>
      <c r="O76" s="4"/>
      <c r="P76" s="4"/>
      <c r="Q76" s="4"/>
      <c r="R76" s="13"/>
      <c r="S76" s="13"/>
      <c r="T76" s="18"/>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row>
    <row r="77" spans="1:56" ht="15.75" customHeight="1">
      <c r="A77" s="4"/>
      <c r="B77" s="4"/>
      <c r="C77" s="4"/>
      <c r="D77" s="4"/>
      <c r="E77" s="4"/>
      <c r="F77" s="4"/>
      <c r="G77" s="4"/>
      <c r="H77" s="4"/>
      <c r="I77" s="4"/>
      <c r="J77" s="4"/>
      <c r="K77" s="4"/>
      <c r="L77" s="4"/>
      <c r="M77" s="4"/>
      <c r="N77" s="4"/>
      <c r="O77" s="4"/>
      <c r="P77" s="4"/>
      <c r="Q77" s="4"/>
      <c r="R77" s="13"/>
      <c r="S77" s="13"/>
      <c r="T77" s="18"/>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row>
    <row r="78" spans="1:56" ht="15.75" customHeight="1">
      <c r="A78" s="4"/>
      <c r="B78" s="4"/>
      <c r="C78" s="4"/>
      <c r="D78" s="4"/>
      <c r="E78" s="4"/>
      <c r="F78" s="4"/>
      <c r="G78" s="4"/>
      <c r="H78" s="4"/>
      <c r="I78" s="4"/>
      <c r="J78" s="4"/>
      <c r="K78" s="4"/>
      <c r="L78" s="4"/>
      <c r="M78" s="4"/>
      <c r="N78" s="4"/>
      <c r="O78" s="4"/>
      <c r="P78" s="4"/>
      <c r="Q78" s="4"/>
      <c r="R78" s="13"/>
      <c r="S78" s="13"/>
      <c r="T78" s="18"/>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row>
    <row r="79" spans="1:56" ht="15.75" customHeight="1">
      <c r="A79" s="4"/>
      <c r="B79" s="4"/>
      <c r="C79" s="4"/>
      <c r="D79" s="4"/>
      <c r="E79" s="4"/>
      <c r="F79" s="4"/>
      <c r="G79" s="4"/>
      <c r="H79" s="4"/>
      <c r="I79" s="4"/>
      <c r="J79" s="4"/>
      <c r="K79" s="4"/>
      <c r="L79" s="4"/>
      <c r="M79" s="4"/>
      <c r="N79" s="4"/>
      <c r="O79" s="4"/>
      <c r="P79" s="4"/>
      <c r="Q79" s="4"/>
      <c r="R79" s="13"/>
      <c r="S79" s="13"/>
      <c r="T79" s="18"/>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row>
    <row r="80" spans="1:56" ht="15.75" customHeight="1">
      <c r="A80" s="4"/>
      <c r="B80" s="4"/>
      <c r="C80" s="4"/>
      <c r="D80" s="4"/>
      <c r="E80" s="4"/>
      <c r="F80" s="4"/>
      <c r="G80" s="4"/>
      <c r="H80" s="4"/>
      <c r="I80" s="4"/>
      <c r="J80" s="4"/>
      <c r="K80" s="4"/>
      <c r="L80" s="4"/>
      <c r="M80" s="4"/>
      <c r="N80" s="4"/>
      <c r="O80" s="4"/>
      <c r="P80" s="4"/>
      <c r="Q80" s="4"/>
      <c r="R80" s="13"/>
      <c r="S80" s="13"/>
      <c r="T80" s="18"/>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row>
    <row r="81" spans="1:56" ht="15.75" customHeight="1">
      <c r="A81" s="4"/>
      <c r="B81" s="4"/>
      <c r="C81" s="4"/>
      <c r="D81" s="4"/>
      <c r="E81" s="4"/>
      <c r="F81" s="4"/>
      <c r="G81" s="4"/>
      <c r="H81" s="4"/>
      <c r="I81" s="4"/>
      <c r="J81" s="4"/>
      <c r="K81" s="4"/>
      <c r="L81" s="4"/>
      <c r="M81" s="4"/>
      <c r="N81" s="4"/>
      <c r="O81" s="4"/>
      <c r="P81" s="4"/>
      <c r="Q81" s="4"/>
      <c r="R81" s="13"/>
      <c r="S81" s="13"/>
      <c r="T81" s="18"/>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row>
    <row r="82" spans="1:56" ht="15.75" customHeight="1">
      <c r="A82" s="4"/>
      <c r="B82" s="4"/>
      <c r="C82" s="4"/>
      <c r="D82" s="4"/>
      <c r="E82" s="4"/>
      <c r="F82" s="4"/>
      <c r="G82" s="4"/>
      <c r="H82" s="4"/>
      <c r="I82" s="4"/>
      <c r="J82" s="4"/>
      <c r="K82" s="4"/>
      <c r="L82" s="4"/>
      <c r="M82" s="4"/>
      <c r="N82" s="4"/>
      <c r="O82" s="4"/>
      <c r="P82" s="4"/>
      <c r="Q82" s="4"/>
      <c r="R82" s="13"/>
      <c r="S82" s="13"/>
      <c r="T82" s="18"/>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row>
    <row r="83" spans="1:56" ht="15.75" customHeight="1">
      <c r="A83" s="4"/>
      <c r="B83" s="4"/>
      <c r="C83" s="4"/>
      <c r="D83" s="4"/>
      <c r="E83" s="4"/>
      <c r="F83" s="4"/>
      <c r="G83" s="4"/>
      <c r="H83" s="4"/>
      <c r="I83" s="4"/>
      <c r="J83" s="4"/>
      <c r="K83" s="4"/>
      <c r="L83" s="4"/>
      <c r="M83" s="4"/>
      <c r="N83" s="4"/>
      <c r="O83" s="4"/>
      <c r="P83" s="4"/>
      <c r="Q83" s="4"/>
      <c r="R83" s="13"/>
      <c r="S83" s="13"/>
      <c r="T83" s="18"/>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row>
    <row r="84" spans="1:56" ht="15.75" customHeight="1">
      <c r="A84" s="4"/>
      <c r="B84" s="4"/>
      <c r="C84" s="4"/>
      <c r="D84" s="4"/>
      <c r="E84" s="4"/>
      <c r="F84" s="4"/>
      <c r="G84" s="4"/>
      <c r="H84" s="4"/>
      <c r="I84" s="4"/>
      <c r="J84" s="4"/>
      <c r="K84" s="4"/>
      <c r="L84" s="4"/>
      <c r="M84" s="4"/>
      <c r="N84" s="4"/>
      <c r="O84" s="4"/>
      <c r="P84" s="4"/>
      <c r="Q84" s="4"/>
      <c r="R84" s="13"/>
      <c r="S84" s="13"/>
      <c r="T84" s="18"/>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row>
    <row r="85" spans="1:56" ht="15.75" customHeight="1">
      <c r="A85" s="4"/>
      <c r="B85" s="4"/>
      <c r="C85" s="4"/>
      <c r="D85" s="4"/>
      <c r="E85" s="4"/>
      <c r="F85" s="4"/>
      <c r="G85" s="4"/>
      <c r="H85" s="4"/>
      <c r="I85" s="4"/>
      <c r="J85" s="4"/>
      <c r="K85" s="4"/>
      <c r="L85" s="4"/>
      <c r="M85" s="4"/>
      <c r="N85" s="4"/>
      <c r="O85" s="4"/>
      <c r="P85" s="4"/>
      <c r="Q85" s="4"/>
      <c r="R85" s="13"/>
      <c r="S85" s="13"/>
      <c r="T85" s="18"/>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row>
    <row r="86" spans="1:56" ht="15.75" customHeight="1">
      <c r="A86" s="4"/>
      <c r="B86" s="4"/>
      <c r="C86" s="4"/>
      <c r="D86" s="4"/>
      <c r="E86" s="4"/>
      <c r="F86" s="4"/>
      <c r="G86" s="4"/>
      <c r="H86" s="4"/>
      <c r="I86" s="4"/>
      <c r="J86" s="4"/>
      <c r="K86" s="4"/>
      <c r="L86" s="4"/>
      <c r="M86" s="4"/>
      <c r="N86" s="4"/>
      <c r="O86" s="4"/>
      <c r="P86" s="4"/>
      <c r="Q86" s="4"/>
      <c r="R86" s="13"/>
      <c r="S86" s="13"/>
      <c r="T86" s="18"/>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row>
    <row r="87" spans="1:56" ht="15.75" customHeight="1">
      <c r="A87" s="4"/>
      <c r="B87" s="4"/>
      <c r="C87" s="4"/>
      <c r="D87" s="4"/>
      <c r="E87" s="4"/>
      <c r="F87" s="4"/>
      <c r="G87" s="4"/>
      <c r="H87" s="4"/>
      <c r="I87" s="4"/>
      <c r="J87" s="4"/>
      <c r="K87" s="4"/>
      <c r="L87" s="4"/>
      <c r="M87" s="4"/>
      <c r="N87" s="4"/>
      <c r="O87" s="4"/>
      <c r="P87" s="4"/>
      <c r="Q87" s="4"/>
      <c r="R87" s="13"/>
      <c r="S87" s="13"/>
      <c r="T87" s="18"/>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row>
    <row r="88" spans="1:56" ht="15.75" customHeight="1">
      <c r="A88" s="4"/>
      <c r="B88" s="4"/>
      <c r="C88" s="4"/>
      <c r="D88" s="4"/>
      <c r="E88" s="4"/>
      <c r="F88" s="4"/>
      <c r="G88" s="4"/>
      <c r="H88" s="4"/>
      <c r="I88" s="4"/>
      <c r="J88" s="4"/>
      <c r="K88" s="4"/>
      <c r="L88" s="4"/>
      <c r="M88" s="4"/>
      <c r="N88" s="4"/>
      <c r="O88" s="4"/>
      <c r="P88" s="4"/>
      <c r="Q88" s="4"/>
      <c r="R88" s="13"/>
      <c r="S88" s="13"/>
      <c r="T88" s="18"/>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row>
    <row r="89" spans="1:56" ht="15.75" customHeight="1">
      <c r="A89" s="4"/>
      <c r="B89" s="4"/>
      <c r="C89" s="4"/>
      <c r="D89" s="4"/>
      <c r="E89" s="4"/>
      <c r="F89" s="4"/>
      <c r="G89" s="4"/>
      <c r="H89" s="4"/>
      <c r="I89" s="4"/>
      <c r="J89" s="4"/>
      <c r="K89" s="4"/>
      <c r="L89" s="4"/>
      <c r="M89" s="4"/>
      <c r="N89" s="4"/>
      <c r="O89" s="4"/>
      <c r="P89" s="4"/>
      <c r="Q89" s="4"/>
      <c r="R89" s="13"/>
      <c r="S89" s="13"/>
      <c r="T89" s="18"/>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row>
    <row r="90" spans="1:56" ht="15.75" customHeight="1">
      <c r="A90" s="4"/>
      <c r="B90" s="4"/>
      <c r="C90" s="4"/>
      <c r="D90" s="4"/>
      <c r="E90" s="4"/>
      <c r="F90" s="4"/>
      <c r="G90" s="4"/>
      <c r="H90" s="4"/>
      <c r="I90" s="4"/>
      <c r="J90" s="4"/>
      <c r="K90" s="4"/>
      <c r="L90" s="4"/>
      <c r="M90" s="4"/>
      <c r="N90" s="4"/>
      <c r="O90" s="4"/>
      <c r="P90" s="4"/>
      <c r="Q90" s="4"/>
      <c r="R90" s="13"/>
      <c r="S90" s="13"/>
      <c r="T90" s="18"/>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row>
    <row r="91" spans="1:56" ht="15.75" customHeight="1">
      <c r="A91" s="4"/>
      <c r="B91" s="4"/>
      <c r="C91" s="4"/>
      <c r="D91" s="4"/>
      <c r="E91" s="4"/>
      <c r="F91" s="4"/>
      <c r="G91" s="4"/>
      <c r="H91" s="4"/>
      <c r="I91" s="4"/>
      <c r="J91" s="4"/>
      <c r="K91" s="4"/>
      <c r="L91" s="4"/>
      <c r="M91" s="4"/>
      <c r="N91" s="4"/>
      <c r="O91" s="4"/>
      <c r="P91" s="4"/>
      <c r="Q91" s="4"/>
      <c r="R91" s="13"/>
      <c r="S91" s="13"/>
      <c r="T91" s="18"/>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row>
    <row r="92" spans="1:56" ht="15.75" customHeight="1">
      <c r="A92" s="4"/>
      <c r="B92" s="4"/>
      <c r="C92" s="4"/>
      <c r="D92" s="4"/>
      <c r="E92" s="4"/>
      <c r="F92" s="4"/>
      <c r="G92" s="4"/>
      <c r="H92" s="4"/>
      <c r="I92" s="4"/>
      <c r="J92" s="4"/>
      <c r="K92" s="4"/>
      <c r="L92" s="4"/>
      <c r="M92" s="4"/>
      <c r="N92" s="4"/>
      <c r="O92" s="4"/>
      <c r="P92" s="4"/>
      <c r="Q92" s="4"/>
      <c r="R92" s="13"/>
      <c r="S92" s="13"/>
      <c r="T92" s="18"/>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row>
    <row r="93" spans="1:56" ht="15.75" customHeight="1">
      <c r="A93" s="4"/>
      <c r="B93" s="4"/>
      <c r="C93" s="4"/>
      <c r="D93" s="4"/>
      <c r="E93" s="4"/>
      <c r="F93" s="4"/>
      <c r="G93" s="4"/>
      <c r="H93" s="4"/>
      <c r="I93" s="4"/>
      <c r="J93" s="4"/>
      <c r="K93" s="4"/>
      <c r="L93" s="4"/>
      <c r="M93" s="4"/>
      <c r="N93" s="4"/>
      <c r="O93" s="4"/>
      <c r="P93" s="4"/>
      <c r="Q93" s="4"/>
      <c r="R93" s="13"/>
      <c r="S93" s="13"/>
      <c r="T93" s="18"/>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row>
    <row r="94" spans="1:56" ht="15.75" customHeight="1">
      <c r="A94" s="4"/>
      <c r="B94" s="4"/>
      <c r="C94" s="4"/>
      <c r="D94" s="4"/>
      <c r="E94" s="4"/>
      <c r="F94" s="4"/>
      <c r="G94" s="4"/>
      <c r="H94" s="4"/>
      <c r="I94" s="4"/>
      <c r="J94" s="4"/>
      <c r="K94" s="4"/>
      <c r="L94" s="4"/>
      <c r="M94" s="4"/>
      <c r="N94" s="4"/>
      <c r="O94" s="4"/>
      <c r="P94" s="4"/>
      <c r="Q94" s="4"/>
      <c r="R94" s="13"/>
      <c r="S94" s="13"/>
      <c r="T94" s="18"/>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row>
    <row r="95" spans="1:56" ht="15.75" customHeight="1">
      <c r="A95" s="4"/>
      <c r="B95" s="4"/>
      <c r="C95" s="4"/>
      <c r="D95" s="4"/>
      <c r="E95" s="4"/>
      <c r="F95" s="4"/>
      <c r="G95" s="4"/>
      <c r="H95" s="4"/>
      <c r="I95" s="4"/>
      <c r="J95" s="4"/>
      <c r="K95" s="4"/>
      <c r="L95" s="4"/>
      <c r="M95" s="4"/>
      <c r="N95" s="4"/>
      <c r="O95" s="4"/>
      <c r="P95" s="4"/>
      <c r="Q95" s="4"/>
      <c r="R95" s="13"/>
      <c r="S95" s="13"/>
      <c r="T95" s="18"/>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row>
    <row r="96" spans="1:56" ht="15.75" customHeight="1">
      <c r="A96" s="4"/>
      <c r="B96" s="4"/>
      <c r="C96" s="4"/>
      <c r="D96" s="4"/>
      <c r="E96" s="4"/>
      <c r="F96" s="4"/>
      <c r="G96" s="4"/>
      <c r="H96" s="4"/>
      <c r="I96" s="4"/>
      <c r="J96" s="4"/>
      <c r="K96" s="4"/>
      <c r="L96" s="4"/>
      <c r="M96" s="4"/>
      <c r="N96" s="4"/>
      <c r="O96" s="4"/>
      <c r="P96" s="4"/>
      <c r="Q96" s="4"/>
      <c r="R96" s="13"/>
      <c r="S96" s="13"/>
      <c r="T96" s="18"/>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row>
    <row r="97" spans="1:56" ht="15.75" customHeight="1">
      <c r="A97" s="4"/>
      <c r="B97" s="4"/>
      <c r="C97" s="4"/>
      <c r="D97" s="4"/>
      <c r="E97" s="4"/>
      <c r="F97" s="4"/>
      <c r="G97" s="4"/>
      <c r="H97" s="4"/>
      <c r="I97" s="4"/>
      <c r="J97" s="4"/>
      <c r="K97" s="4"/>
      <c r="L97" s="4"/>
      <c r="M97" s="4"/>
      <c r="N97" s="4"/>
      <c r="O97" s="4"/>
      <c r="P97" s="4"/>
      <c r="Q97" s="4"/>
      <c r="R97" s="13"/>
      <c r="S97" s="13"/>
      <c r="T97" s="18"/>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row>
    <row r="98" spans="1:56" ht="15.75" customHeight="1">
      <c r="A98" s="4"/>
      <c r="B98" s="4"/>
      <c r="C98" s="4"/>
      <c r="D98" s="4"/>
      <c r="E98" s="4"/>
      <c r="F98" s="4"/>
      <c r="G98" s="4"/>
      <c r="H98" s="4"/>
      <c r="I98" s="4"/>
      <c r="J98" s="4"/>
      <c r="K98" s="4"/>
      <c r="L98" s="4"/>
      <c r="M98" s="4"/>
      <c r="N98" s="4"/>
      <c r="O98" s="4"/>
      <c r="P98" s="4"/>
      <c r="Q98" s="4"/>
      <c r="R98" s="13"/>
      <c r="S98" s="13"/>
      <c r="T98" s="18"/>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row>
    <row r="99" spans="1:56" ht="15.75" customHeight="1">
      <c r="A99" s="4"/>
      <c r="B99" s="4"/>
      <c r="C99" s="4"/>
      <c r="D99" s="4"/>
      <c r="E99" s="4"/>
      <c r="F99" s="4"/>
      <c r="G99" s="4"/>
      <c r="H99" s="4"/>
      <c r="I99" s="4"/>
      <c r="J99" s="4"/>
      <c r="K99" s="4"/>
      <c r="L99" s="4"/>
      <c r="M99" s="4"/>
      <c r="N99" s="4"/>
      <c r="O99" s="4"/>
      <c r="P99" s="4"/>
      <c r="Q99" s="4"/>
      <c r="R99" s="13"/>
      <c r="S99" s="13"/>
      <c r="T99" s="18"/>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row>
    <row r="100" spans="1:56" ht="15.75" customHeight="1">
      <c r="A100" s="4"/>
      <c r="B100" s="4"/>
      <c r="C100" s="4"/>
      <c r="D100" s="4"/>
      <c r="E100" s="4"/>
      <c r="F100" s="4"/>
      <c r="G100" s="4"/>
      <c r="H100" s="4"/>
      <c r="I100" s="4"/>
      <c r="J100" s="4"/>
      <c r="K100" s="4"/>
      <c r="L100" s="4"/>
      <c r="M100" s="4"/>
      <c r="N100" s="4"/>
      <c r="O100" s="4"/>
      <c r="P100" s="4"/>
      <c r="Q100" s="4"/>
      <c r="R100" s="13"/>
      <c r="S100" s="13"/>
      <c r="T100" s="18"/>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row>
    <row r="101" spans="1:56" ht="15.75" customHeight="1">
      <c r="A101" s="4"/>
      <c r="B101" s="4"/>
      <c r="C101" s="4"/>
      <c r="D101" s="4"/>
      <c r="E101" s="4"/>
      <c r="F101" s="4"/>
      <c r="G101" s="4"/>
      <c r="H101" s="4"/>
      <c r="I101" s="4"/>
      <c r="J101" s="4"/>
      <c r="K101" s="4"/>
      <c r="L101" s="4"/>
      <c r="M101" s="4"/>
      <c r="N101" s="4"/>
      <c r="O101" s="4"/>
      <c r="P101" s="4"/>
      <c r="Q101" s="4"/>
      <c r="R101" s="13"/>
      <c r="S101" s="13"/>
      <c r="T101" s="18"/>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row>
    <row r="102" spans="1:56" ht="15.75" customHeight="1">
      <c r="A102" s="4"/>
      <c r="B102" s="4"/>
      <c r="C102" s="4"/>
      <c r="D102" s="4"/>
      <c r="E102" s="4"/>
      <c r="F102" s="4"/>
      <c r="G102" s="4"/>
      <c r="H102" s="4"/>
      <c r="I102" s="4"/>
      <c r="J102" s="4"/>
      <c r="K102" s="4"/>
      <c r="L102" s="4"/>
      <c r="M102" s="4"/>
      <c r="N102" s="4"/>
      <c r="O102" s="4"/>
      <c r="P102" s="4"/>
      <c r="Q102" s="4"/>
      <c r="R102" s="13"/>
      <c r="S102" s="13"/>
      <c r="T102" s="18"/>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row>
    <row r="103" spans="1:56" ht="15.75" customHeight="1">
      <c r="A103" s="4"/>
      <c r="B103" s="4"/>
      <c r="C103" s="4"/>
      <c r="D103" s="4"/>
      <c r="E103" s="4"/>
      <c r="F103" s="4"/>
      <c r="G103" s="4"/>
      <c r="H103" s="4"/>
      <c r="I103" s="4"/>
      <c r="J103" s="4"/>
      <c r="K103" s="4"/>
      <c r="L103" s="4"/>
      <c r="M103" s="4"/>
      <c r="N103" s="4"/>
      <c r="O103" s="4"/>
      <c r="P103" s="4"/>
      <c r="Q103" s="4"/>
      <c r="R103" s="13"/>
      <c r="S103" s="13"/>
      <c r="T103" s="18"/>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row>
    <row r="104" spans="1:56" ht="15.75" customHeight="1">
      <c r="A104" s="4"/>
      <c r="B104" s="4"/>
      <c r="C104" s="4"/>
      <c r="D104" s="4"/>
      <c r="E104" s="4"/>
      <c r="F104" s="4"/>
      <c r="G104" s="4"/>
      <c r="H104" s="4"/>
      <c r="I104" s="4"/>
      <c r="J104" s="4"/>
      <c r="K104" s="4"/>
      <c r="L104" s="4"/>
      <c r="M104" s="4"/>
      <c r="N104" s="4"/>
      <c r="O104" s="4"/>
      <c r="P104" s="4"/>
      <c r="Q104" s="4"/>
      <c r="R104" s="13"/>
      <c r="S104" s="13"/>
      <c r="T104" s="18"/>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row>
    <row r="105" spans="1:56" ht="15.75" customHeight="1">
      <c r="A105" s="4"/>
      <c r="B105" s="4"/>
      <c r="C105" s="4"/>
      <c r="D105" s="4"/>
      <c r="E105" s="4"/>
      <c r="F105" s="4"/>
      <c r="G105" s="4"/>
      <c r="H105" s="4"/>
      <c r="I105" s="4"/>
      <c r="J105" s="4"/>
      <c r="K105" s="4"/>
      <c r="L105" s="4"/>
      <c r="M105" s="4"/>
      <c r="N105" s="4"/>
      <c r="O105" s="4"/>
      <c r="P105" s="4"/>
      <c r="Q105" s="4"/>
      <c r="R105" s="13"/>
      <c r="S105" s="13"/>
      <c r="T105" s="18"/>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row>
    <row r="106" spans="1:56" ht="15.75" customHeight="1">
      <c r="A106" s="4"/>
      <c r="B106" s="4"/>
      <c r="C106" s="4"/>
      <c r="D106" s="4"/>
      <c r="E106" s="4"/>
      <c r="F106" s="4"/>
      <c r="G106" s="4"/>
      <c r="H106" s="4"/>
      <c r="I106" s="4"/>
      <c r="J106" s="4"/>
      <c r="K106" s="4"/>
      <c r="L106" s="4"/>
      <c r="M106" s="4"/>
      <c r="N106" s="4"/>
      <c r="O106" s="4"/>
      <c r="P106" s="4"/>
      <c r="Q106" s="4"/>
      <c r="R106" s="13"/>
      <c r="S106" s="13"/>
      <c r="T106" s="18"/>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row>
    <row r="107" spans="1:56" ht="15.75" customHeight="1">
      <c r="A107" s="4"/>
      <c r="B107" s="4"/>
      <c r="C107" s="4"/>
      <c r="D107" s="4"/>
      <c r="E107" s="4"/>
      <c r="F107" s="4"/>
      <c r="G107" s="4"/>
      <c r="H107" s="4"/>
      <c r="I107" s="4"/>
      <c r="J107" s="4"/>
      <c r="K107" s="4"/>
      <c r="L107" s="4"/>
      <c r="M107" s="4"/>
      <c r="N107" s="4"/>
      <c r="O107" s="4"/>
      <c r="P107" s="4"/>
      <c r="Q107" s="4"/>
      <c r="R107" s="13"/>
      <c r="S107" s="13"/>
      <c r="T107" s="18"/>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row>
    <row r="108" spans="1:56" ht="15.75" customHeight="1">
      <c r="A108" s="4"/>
      <c r="B108" s="4"/>
      <c r="C108" s="4"/>
      <c r="D108" s="4"/>
      <c r="E108" s="4"/>
      <c r="F108" s="4"/>
      <c r="G108" s="4"/>
      <c r="H108" s="4"/>
      <c r="I108" s="4"/>
      <c r="J108" s="4"/>
      <c r="K108" s="4"/>
      <c r="L108" s="4"/>
      <c r="M108" s="4"/>
      <c r="N108" s="4"/>
      <c r="O108" s="4"/>
      <c r="P108" s="4"/>
      <c r="Q108" s="4"/>
      <c r="R108" s="13"/>
      <c r="S108" s="13"/>
      <c r="T108" s="18"/>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row>
    <row r="109" spans="1:56" ht="15.75" customHeight="1">
      <c r="A109" s="4"/>
      <c r="B109" s="4"/>
      <c r="C109" s="4"/>
      <c r="D109" s="4"/>
      <c r="E109" s="4"/>
      <c r="F109" s="4"/>
      <c r="G109" s="4"/>
      <c r="H109" s="4"/>
      <c r="I109" s="4"/>
      <c r="J109" s="4"/>
      <c r="K109" s="4"/>
      <c r="L109" s="4"/>
      <c r="M109" s="4"/>
      <c r="N109" s="4"/>
      <c r="O109" s="4"/>
      <c r="P109" s="4"/>
      <c r="Q109" s="4"/>
      <c r="R109" s="13"/>
      <c r="S109" s="13"/>
      <c r="T109" s="18"/>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row>
    <row r="110" spans="1:56" ht="15.75" customHeight="1">
      <c r="A110" s="4"/>
      <c r="B110" s="4"/>
      <c r="C110" s="4"/>
      <c r="D110" s="4"/>
      <c r="E110" s="4"/>
      <c r="F110" s="4"/>
      <c r="G110" s="4"/>
      <c r="H110" s="4"/>
      <c r="I110" s="4"/>
      <c r="J110" s="4"/>
      <c r="K110" s="4"/>
      <c r="L110" s="4"/>
      <c r="M110" s="4"/>
      <c r="N110" s="4"/>
      <c r="O110" s="4"/>
      <c r="P110" s="4"/>
      <c r="Q110" s="4"/>
      <c r="R110" s="13"/>
      <c r="S110" s="13"/>
      <c r="T110" s="18"/>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row>
    <row r="111" spans="1:56" ht="15.75" customHeight="1">
      <c r="A111" s="4"/>
      <c r="B111" s="4"/>
      <c r="C111" s="4"/>
      <c r="D111" s="4"/>
      <c r="E111" s="4"/>
      <c r="F111" s="4"/>
      <c r="G111" s="4"/>
      <c r="H111" s="4"/>
      <c r="I111" s="4"/>
      <c r="J111" s="4"/>
      <c r="K111" s="4"/>
      <c r="L111" s="4"/>
      <c r="M111" s="4"/>
      <c r="N111" s="4"/>
      <c r="O111" s="4"/>
      <c r="P111" s="4"/>
      <c r="Q111" s="4"/>
      <c r="R111" s="13"/>
      <c r="S111" s="13"/>
      <c r="T111" s="18"/>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row>
    <row r="112" spans="1:56" ht="15.75" customHeight="1">
      <c r="A112" s="4"/>
      <c r="B112" s="4"/>
      <c r="C112" s="4"/>
      <c r="D112" s="4"/>
      <c r="E112" s="4"/>
      <c r="F112" s="4"/>
      <c r="G112" s="4"/>
      <c r="H112" s="4"/>
      <c r="I112" s="4"/>
      <c r="J112" s="4"/>
      <c r="K112" s="4"/>
      <c r="L112" s="4"/>
      <c r="M112" s="4"/>
      <c r="N112" s="4"/>
      <c r="O112" s="4"/>
      <c r="P112" s="4"/>
      <c r="Q112" s="4"/>
      <c r="R112" s="13"/>
      <c r="S112" s="13"/>
      <c r="T112" s="18"/>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row>
    <row r="113" spans="1:56" ht="15.75" customHeight="1">
      <c r="A113" s="4"/>
      <c r="B113" s="4"/>
      <c r="C113" s="4"/>
      <c r="D113" s="4"/>
      <c r="E113" s="4"/>
      <c r="F113" s="4"/>
      <c r="G113" s="4"/>
      <c r="H113" s="4"/>
      <c r="I113" s="4"/>
      <c r="J113" s="4"/>
      <c r="K113" s="4"/>
      <c r="L113" s="4"/>
      <c r="M113" s="4"/>
      <c r="N113" s="4"/>
      <c r="O113" s="4"/>
      <c r="P113" s="4"/>
      <c r="Q113" s="4"/>
      <c r="R113" s="13"/>
      <c r="S113" s="13"/>
      <c r="T113" s="18"/>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row>
    <row r="114" spans="1:56" ht="15.75" customHeight="1">
      <c r="A114" s="4"/>
      <c r="B114" s="4"/>
      <c r="C114" s="4"/>
      <c r="D114" s="4"/>
      <c r="E114" s="4"/>
      <c r="F114" s="4"/>
      <c r="G114" s="4"/>
      <c r="H114" s="4"/>
      <c r="I114" s="4"/>
      <c r="J114" s="4"/>
      <c r="K114" s="4"/>
      <c r="L114" s="4"/>
      <c r="M114" s="4"/>
      <c r="N114" s="4"/>
      <c r="O114" s="4"/>
      <c r="P114" s="4"/>
      <c r="Q114" s="4"/>
      <c r="R114" s="13"/>
      <c r="S114" s="13"/>
      <c r="T114" s="18"/>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row>
    <row r="115" spans="1:56" ht="15.75" customHeight="1">
      <c r="A115" s="4"/>
      <c r="B115" s="4"/>
      <c r="C115" s="4"/>
      <c r="D115" s="4"/>
      <c r="E115" s="4"/>
      <c r="F115" s="4"/>
      <c r="G115" s="4"/>
      <c r="H115" s="4"/>
      <c r="I115" s="4"/>
      <c r="J115" s="4"/>
      <c r="K115" s="4"/>
      <c r="L115" s="4"/>
      <c r="M115" s="4"/>
      <c r="N115" s="4"/>
      <c r="O115" s="4"/>
      <c r="P115" s="4"/>
      <c r="Q115" s="4"/>
      <c r="R115" s="13"/>
      <c r="S115" s="13"/>
      <c r="T115" s="18"/>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row>
    <row r="116" spans="1:56" ht="15.75" customHeight="1">
      <c r="A116" s="4"/>
      <c r="B116" s="4"/>
      <c r="C116" s="4"/>
      <c r="D116" s="4"/>
      <c r="E116" s="4"/>
      <c r="F116" s="4"/>
      <c r="G116" s="4"/>
      <c r="H116" s="4"/>
      <c r="I116" s="4"/>
      <c r="J116" s="4"/>
      <c r="K116" s="4"/>
      <c r="L116" s="4"/>
      <c r="M116" s="4"/>
      <c r="N116" s="4"/>
      <c r="O116" s="4"/>
      <c r="P116" s="4"/>
      <c r="Q116" s="4"/>
      <c r="R116" s="13"/>
      <c r="S116" s="13"/>
      <c r="T116" s="18"/>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row>
    <row r="117" spans="1:56" ht="15.75" customHeight="1">
      <c r="A117" s="4"/>
      <c r="B117" s="4"/>
      <c r="C117" s="4"/>
      <c r="D117" s="4"/>
      <c r="E117" s="4"/>
      <c r="F117" s="4"/>
      <c r="G117" s="4"/>
      <c r="H117" s="4"/>
      <c r="I117" s="4"/>
      <c r="J117" s="4"/>
      <c r="K117" s="4"/>
      <c r="L117" s="4"/>
      <c r="M117" s="4"/>
      <c r="N117" s="4"/>
      <c r="O117" s="4"/>
      <c r="P117" s="4"/>
      <c r="Q117" s="4"/>
      <c r="R117" s="13"/>
      <c r="S117" s="13"/>
      <c r="T117" s="18"/>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row>
    <row r="118" spans="1:56" ht="15.75" customHeight="1">
      <c r="A118" s="4"/>
      <c r="B118" s="4"/>
      <c r="C118" s="4"/>
      <c r="D118" s="4"/>
      <c r="E118" s="4"/>
      <c r="F118" s="4"/>
      <c r="G118" s="4"/>
      <c r="H118" s="4"/>
      <c r="I118" s="4"/>
      <c r="J118" s="4"/>
      <c r="K118" s="4"/>
      <c r="L118" s="4"/>
      <c r="M118" s="4"/>
      <c r="N118" s="4"/>
      <c r="O118" s="4"/>
      <c r="P118" s="4"/>
      <c r="Q118" s="4"/>
      <c r="R118" s="13"/>
      <c r="S118" s="13"/>
      <c r="T118" s="18"/>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row>
    <row r="119" spans="1:56" ht="15.75" customHeight="1">
      <c r="A119" s="4"/>
      <c r="B119" s="4"/>
      <c r="C119" s="4"/>
      <c r="D119" s="4"/>
      <c r="E119" s="4"/>
      <c r="F119" s="4"/>
      <c r="G119" s="4"/>
      <c r="H119" s="4"/>
      <c r="I119" s="4"/>
      <c r="J119" s="4"/>
      <c r="K119" s="4"/>
      <c r="L119" s="4"/>
      <c r="M119" s="4"/>
      <c r="N119" s="4"/>
      <c r="O119" s="4"/>
      <c r="P119" s="4"/>
      <c r="Q119" s="4"/>
      <c r="R119" s="13"/>
      <c r="S119" s="13"/>
      <c r="T119" s="18"/>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row>
    <row r="120" spans="1:56" ht="15.75" customHeight="1">
      <c r="A120" s="4"/>
      <c r="B120" s="4"/>
      <c r="C120" s="4"/>
      <c r="D120" s="4"/>
      <c r="E120" s="4"/>
      <c r="F120" s="4"/>
      <c r="G120" s="4"/>
      <c r="H120" s="4"/>
      <c r="I120" s="4"/>
      <c r="J120" s="4"/>
      <c r="K120" s="4"/>
      <c r="L120" s="4"/>
      <c r="M120" s="4"/>
      <c r="N120" s="4"/>
      <c r="O120" s="4"/>
      <c r="P120" s="4"/>
      <c r="Q120" s="4"/>
      <c r="R120" s="13"/>
      <c r="S120" s="13"/>
      <c r="T120" s="18"/>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row>
    <row r="121" spans="1:56" ht="15.75" customHeight="1">
      <c r="A121" s="4"/>
      <c r="B121" s="4"/>
      <c r="C121" s="4"/>
      <c r="D121" s="4"/>
      <c r="E121" s="4"/>
      <c r="F121" s="4"/>
      <c r="G121" s="4"/>
      <c r="H121" s="4"/>
      <c r="I121" s="4"/>
      <c r="J121" s="4"/>
      <c r="K121" s="4"/>
      <c r="L121" s="4"/>
      <c r="M121" s="4"/>
      <c r="N121" s="4"/>
      <c r="O121" s="4"/>
      <c r="P121" s="4"/>
      <c r="Q121" s="4"/>
      <c r="R121" s="13"/>
      <c r="S121" s="13"/>
      <c r="T121" s="18"/>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row>
    <row r="122" spans="1:56" ht="15.75" customHeight="1">
      <c r="A122" s="4"/>
      <c r="B122" s="4"/>
      <c r="C122" s="4"/>
      <c r="D122" s="4"/>
      <c r="E122" s="4"/>
      <c r="F122" s="4"/>
      <c r="G122" s="4"/>
      <c r="H122" s="4"/>
      <c r="I122" s="4"/>
      <c r="J122" s="4"/>
      <c r="K122" s="4"/>
      <c r="L122" s="4"/>
      <c r="M122" s="4"/>
      <c r="N122" s="4"/>
      <c r="O122" s="4"/>
      <c r="P122" s="4"/>
      <c r="Q122" s="4"/>
      <c r="R122" s="13"/>
      <c r="S122" s="13"/>
      <c r="T122" s="18"/>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row>
    <row r="123" spans="1:56" ht="15.75" customHeight="1">
      <c r="A123" s="4"/>
      <c r="B123" s="4"/>
      <c r="C123" s="4"/>
      <c r="D123" s="4"/>
      <c r="E123" s="4"/>
      <c r="F123" s="4"/>
      <c r="G123" s="4"/>
      <c r="H123" s="4"/>
      <c r="I123" s="4"/>
      <c r="J123" s="4"/>
      <c r="K123" s="4"/>
      <c r="L123" s="4"/>
      <c r="M123" s="4"/>
      <c r="N123" s="4"/>
      <c r="O123" s="4"/>
      <c r="P123" s="4"/>
      <c r="Q123" s="4"/>
      <c r="R123" s="13"/>
      <c r="S123" s="13"/>
      <c r="T123" s="18"/>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row>
    <row r="124" spans="1:56" ht="15.75" customHeight="1">
      <c r="A124" s="4"/>
      <c r="B124" s="4"/>
      <c r="C124" s="4"/>
      <c r="D124" s="4"/>
      <c r="E124" s="4"/>
      <c r="F124" s="4"/>
      <c r="G124" s="4"/>
      <c r="H124" s="4"/>
      <c r="I124" s="4"/>
      <c r="J124" s="4"/>
      <c r="K124" s="4"/>
      <c r="L124" s="4"/>
      <c r="M124" s="4"/>
      <c r="N124" s="4"/>
      <c r="O124" s="4"/>
      <c r="P124" s="4"/>
      <c r="Q124" s="4"/>
      <c r="R124" s="13"/>
      <c r="S124" s="13"/>
      <c r="T124" s="18"/>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row>
    <row r="125" spans="1:56" ht="15.75" customHeight="1">
      <c r="A125" s="4"/>
      <c r="B125" s="4"/>
      <c r="C125" s="4"/>
      <c r="D125" s="4"/>
      <c r="E125" s="4"/>
      <c r="F125" s="4"/>
      <c r="G125" s="4"/>
      <c r="H125" s="4"/>
      <c r="I125" s="4"/>
      <c r="J125" s="4"/>
      <c r="K125" s="4"/>
      <c r="L125" s="4"/>
      <c r="M125" s="4"/>
      <c r="N125" s="4"/>
      <c r="O125" s="4"/>
      <c r="P125" s="4"/>
      <c r="Q125" s="4"/>
      <c r="R125" s="13"/>
      <c r="S125" s="13"/>
      <c r="T125" s="18"/>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row>
    <row r="126" spans="1:56" ht="15.75" customHeight="1">
      <c r="A126" s="4"/>
      <c r="B126" s="4"/>
      <c r="C126" s="4"/>
      <c r="D126" s="4"/>
      <c r="E126" s="4"/>
      <c r="F126" s="4"/>
      <c r="G126" s="4"/>
      <c r="H126" s="4"/>
      <c r="I126" s="4"/>
      <c r="J126" s="4"/>
      <c r="K126" s="4"/>
      <c r="L126" s="4"/>
      <c r="M126" s="4"/>
      <c r="N126" s="4"/>
      <c r="O126" s="4"/>
      <c r="P126" s="4"/>
      <c r="Q126" s="4"/>
      <c r="R126" s="13"/>
      <c r="S126" s="13"/>
      <c r="T126" s="18"/>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row>
    <row r="127" spans="1:56" ht="15.75" customHeight="1">
      <c r="A127" s="4"/>
      <c r="B127" s="4"/>
      <c r="C127" s="4"/>
      <c r="D127" s="4"/>
      <c r="E127" s="4"/>
      <c r="F127" s="4"/>
      <c r="G127" s="4"/>
      <c r="H127" s="4"/>
      <c r="I127" s="4"/>
      <c r="J127" s="4"/>
      <c r="K127" s="4"/>
      <c r="L127" s="4"/>
      <c r="M127" s="4"/>
      <c r="N127" s="4"/>
      <c r="O127" s="4"/>
      <c r="P127" s="4"/>
      <c r="Q127" s="4"/>
      <c r="R127" s="13"/>
      <c r="S127" s="13"/>
      <c r="T127" s="18"/>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row>
    <row r="128" spans="1:56" ht="15.75" customHeight="1">
      <c r="A128" s="4"/>
      <c r="B128" s="4"/>
      <c r="C128" s="4"/>
      <c r="D128" s="4"/>
      <c r="E128" s="4"/>
      <c r="F128" s="4"/>
      <c r="G128" s="4"/>
      <c r="H128" s="4"/>
      <c r="I128" s="4"/>
      <c r="J128" s="4"/>
      <c r="K128" s="4"/>
      <c r="L128" s="4"/>
      <c r="M128" s="4"/>
      <c r="N128" s="4"/>
      <c r="O128" s="4"/>
      <c r="P128" s="4"/>
      <c r="Q128" s="4"/>
      <c r="R128" s="13"/>
      <c r="S128" s="13"/>
      <c r="T128" s="18"/>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row>
    <row r="129" spans="1:56" ht="15.75" customHeight="1">
      <c r="A129" s="4"/>
      <c r="B129" s="4"/>
      <c r="C129" s="4"/>
      <c r="D129" s="4"/>
      <c r="E129" s="4"/>
      <c r="F129" s="4"/>
      <c r="G129" s="4"/>
      <c r="H129" s="4"/>
      <c r="I129" s="4"/>
      <c r="J129" s="4"/>
      <c r="K129" s="4"/>
      <c r="L129" s="4"/>
      <c r="M129" s="4"/>
      <c r="N129" s="4"/>
      <c r="O129" s="4"/>
      <c r="P129" s="4"/>
      <c r="Q129" s="4"/>
      <c r="R129" s="13"/>
      <c r="S129" s="13"/>
      <c r="T129" s="18"/>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row>
    <row r="130" spans="1:56" ht="15.75" customHeight="1">
      <c r="A130" s="4"/>
      <c r="B130" s="4"/>
      <c r="C130" s="4"/>
      <c r="D130" s="4"/>
      <c r="E130" s="4"/>
      <c r="F130" s="4"/>
      <c r="G130" s="4"/>
      <c r="H130" s="4"/>
      <c r="I130" s="4"/>
      <c r="J130" s="4"/>
      <c r="K130" s="4"/>
      <c r="L130" s="4"/>
      <c r="M130" s="4"/>
      <c r="N130" s="4"/>
      <c r="O130" s="4"/>
      <c r="P130" s="4"/>
      <c r="Q130" s="4"/>
      <c r="R130" s="13"/>
      <c r="S130" s="13"/>
      <c r="T130" s="18"/>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row>
    <row r="131" spans="1:56" ht="15.75" customHeight="1">
      <c r="A131" s="4"/>
      <c r="B131" s="4"/>
      <c r="C131" s="4"/>
      <c r="D131" s="4"/>
      <c r="E131" s="4"/>
      <c r="F131" s="4"/>
      <c r="G131" s="4"/>
      <c r="H131" s="4"/>
      <c r="I131" s="4"/>
      <c r="J131" s="4"/>
      <c r="K131" s="4"/>
      <c r="L131" s="4"/>
      <c r="M131" s="4"/>
      <c r="N131" s="4"/>
      <c r="O131" s="4"/>
      <c r="P131" s="4"/>
      <c r="Q131" s="4"/>
      <c r="R131" s="13"/>
      <c r="S131" s="13"/>
      <c r="T131" s="18"/>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row>
    <row r="132" spans="1:56" ht="15.75" customHeight="1">
      <c r="A132" s="4"/>
      <c r="B132" s="4"/>
      <c r="C132" s="4"/>
      <c r="D132" s="4"/>
      <c r="E132" s="4"/>
      <c r="F132" s="4"/>
      <c r="G132" s="4"/>
      <c r="H132" s="4"/>
      <c r="I132" s="4"/>
      <c r="J132" s="4"/>
      <c r="K132" s="4"/>
      <c r="L132" s="4"/>
      <c r="M132" s="4"/>
      <c r="N132" s="4"/>
      <c r="O132" s="4"/>
      <c r="P132" s="4"/>
      <c r="Q132" s="4"/>
      <c r="R132" s="13"/>
      <c r="S132" s="13"/>
      <c r="T132" s="18"/>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row>
    <row r="133" spans="1:56" ht="15.75" customHeight="1">
      <c r="A133" s="4"/>
      <c r="B133" s="4"/>
      <c r="C133" s="4"/>
      <c r="D133" s="4"/>
      <c r="E133" s="4"/>
      <c r="F133" s="4"/>
      <c r="G133" s="4"/>
      <c r="H133" s="4"/>
      <c r="I133" s="4"/>
      <c r="J133" s="4"/>
      <c r="K133" s="4"/>
      <c r="L133" s="4"/>
      <c r="M133" s="4"/>
      <c r="N133" s="4"/>
      <c r="O133" s="4"/>
      <c r="P133" s="4"/>
      <c r="Q133" s="4"/>
      <c r="R133" s="13"/>
      <c r="S133" s="13"/>
      <c r="T133" s="18"/>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row>
    <row r="134" spans="1:56" ht="15.75" customHeight="1">
      <c r="A134" s="4"/>
      <c r="B134" s="4"/>
      <c r="C134" s="4"/>
      <c r="D134" s="4"/>
      <c r="E134" s="4"/>
      <c r="F134" s="4"/>
      <c r="G134" s="4"/>
      <c r="H134" s="4"/>
      <c r="I134" s="4"/>
      <c r="J134" s="4"/>
      <c r="K134" s="4"/>
      <c r="L134" s="4"/>
      <c r="M134" s="4"/>
      <c r="N134" s="4"/>
      <c r="O134" s="4"/>
      <c r="P134" s="4"/>
      <c r="Q134" s="4"/>
      <c r="R134" s="13"/>
      <c r="S134" s="13"/>
      <c r="T134" s="18"/>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row>
    <row r="135" spans="1:56" ht="15.75" customHeight="1">
      <c r="A135" s="4"/>
      <c r="B135" s="4"/>
      <c r="C135" s="4"/>
      <c r="D135" s="4"/>
      <c r="E135" s="4"/>
      <c r="F135" s="4"/>
      <c r="G135" s="4"/>
      <c r="H135" s="4"/>
      <c r="I135" s="4"/>
      <c r="J135" s="4"/>
      <c r="K135" s="4"/>
      <c r="L135" s="4"/>
      <c r="M135" s="4"/>
      <c r="N135" s="4"/>
      <c r="O135" s="4"/>
      <c r="P135" s="4"/>
      <c r="Q135" s="4"/>
      <c r="R135" s="13"/>
      <c r="S135" s="13"/>
      <c r="T135" s="18"/>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row>
    <row r="136" spans="1:56" ht="15.75" customHeight="1">
      <c r="A136" s="4"/>
      <c r="B136" s="4"/>
      <c r="C136" s="4"/>
      <c r="D136" s="4"/>
      <c r="E136" s="4"/>
      <c r="F136" s="4"/>
      <c r="G136" s="4"/>
      <c r="H136" s="4"/>
      <c r="I136" s="4"/>
      <c r="J136" s="4"/>
      <c r="K136" s="4"/>
      <c r="L136" s="4"/>
      <c r="M136" s="4"/>
      <c r="N136" s="4"/>
      <c r="O136" s="4"/>
      <c r="P136" s="4"/>
      <c r="Q136" s="4"/>
      <c r="R136" s="13"/>
      <c r="S136" s="13"/>
      <c r="T136" s="18"/>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row>
    <row r="137" spans="1:56" ht="15.75" customHeight="1">
      <c r="A137" s="4"/>
      <c r="B137" s="4"/>
      <c r="C137" s="4"/>
      <c r="D137" s="4"/>
      <c r="E137" s="4"/>
      <c r="F137" s="4"/>
      <c r="G137" s="4"/>
      <c r="H137" s="4"/>
      <c r="I137" s="4"/>
      <c r="J137" s="4"/>
      <c r="K137" s="4"/>
      <c r="L137" s="4"/>
      <c r="M137" s="4"/>
      <c r="N137" s="4"/>
      <c r="O137" s="4"/>
      <c r="P137" s="4"/>
      <c r="Q137" s="4"/>
      <c r="R137" s="13"/>
      <c r="S137" s="13"/>
      <c r="T137" s="18"/>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row>
    <row r="138" spans="1:56" ht="15.75" customHeight="1">
      <c r="A138" s="4"/>
      <c r="B138" s="4"/>
      <c r="C138" s="4"/>
      <c r="D138" s="4"/>
      <c r="E138" s="4"/>
      <c r="F138" s="4"/>
      <c r="G138" s="4"/>
      <c r="H138" s="4"/>
      <c r="I138" s="4"/>
      <c r="J138" s="4"/>
      <c r="K138" s="4"/>
      <c r="L138" s="4"/>
      <c r="M138" s="4"/>
      <c r="N138" s="4"/>
      <c r="O138" s="4"/>
      <c r="P138" s="4"/>
      <c r="Q138" s="4"/>
      <c r="R138" s="13"/>
      <c r="S138" s="13"/>
      <c r="T138" s="18"/>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row>
    <row r="139" spans="1:56" ht="15.75" customHeight="1">
      <c r="A139" s="4"/>
      <c r="B139" s="4"/>
      <c r="C139" s="4"/>
      <c r="D139" s="4"/>
      <c r="E139" s="4"/>
      <c r="F139" s="4"/>
      <c r="G139" s="4"/>
      <c r="H139" s="4"/>
      <c r="I139" s="4"/>
      <c r="J139" s="4"/>
      <c r="K139" s="4"/>
      <c r="L139" s="4"/>
      <c r="M139" s="4"/>
      <c r="N139" s="4"/>
      <c r="O139" s="4"/>
      <c r="P139" s="4"/>
      <c r="Q139" s="4"/>
      <c r="R139" s="13"/>
      <c r="S139" s="13"/>
      <c r="T139" s="18"/>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row>
    <row r="140" spans="1:56" ht="15.75" customHeight="1">
      <c r="A140" s="4"/>
      <c r="B140" s="4"/>
      <c r="C140" s="4"/>
      <c r="D140" s="4"/>
      <c r="E140" s="4"/>
      <c r="F140" s="4"/>
      <c r="G140" s="4"/>
      <c r="H140" s="4"/>
      <c r="I140" s="4"/>
      <c r="J140" s="4"/>
      <c r="K140" s="4"/>
      <c r="L140" s="4"/>
      <c r="M140" s="4"/>
      <c r="N140" s="4"/>
      <c r="O140" s="4"/>
      <c r="P140" s="4"/>
      <c r="Q140" s="4"/>
      <c r="R140" s="13"/>
      <c r="S140" s="13"/>
      <c r="T140" s="18"/>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row>
    <row r="141" spans="1:56" ht="15.75" customHeight="1">
      <c r="A141" s="4"/>
      <c r="B141" s="4"/>
      <c r="C141" s="4"/>
      <c r="D141" s="4"/>
      <c r="E141" s="4"/>
      <c r="F141" s="4"/>
      <c r="G141" s="4"/>
      <c r="H141" s="4"/>
      <c r="I141" s="4"/>
      <c r="J141" s="4"/>
      <c r="K141" s="4"/>
      <c r="L141" s="4"/>
      <c r="M141" s="4"/>
      <c r="N141" s="4"/>
      <c r="O141" s="4"/>
      <c r="P141" s="4"/>
      <c r="Q141" s="4"/>
      <c r="R141" s="13"/>
      <c r="S141" s="13"/>
      <c r="T141" s="18"/>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row>
    <row r="142" spans="1:56" ht="15.75" customHeight="1">
      <c r="A142" s="4"/>
      <c r="B142" s="4"/>
      <c r="C142" s="4"/>
      <c r="D142" s="4"/>
      <c r="E142" s="4"/>
      <c r="F142" s="4"/>
      <c r="G142" s="4"/>
      <c r="H142" s="4"/>
      <c r="I142" s="4"/>
      <c r="J142" s="4"/>
      <c r="K142" s="4"/>
      <c r="L142" s="4"/>
      <c r="M142" s="4"/>
      <c r="N142" s="4"/>
      <c r="O142" s="4"/>
      <c r="P142" s="4"/>
      <c r="Q142" s="4"/>
      <c r="R142" s="13"/>
      <c r="S142" s="13"/>
      <c r="T142" s="18"/>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row>
    <row r="143" spans="1:56" ht="15.75" customHeight="1">
      <c r="A143" s="4"/>
      <c r="B143" s="4"/>
      <c r="C143" s="4"/>
      <c r="D143" s="4"/>
      <c r="E143" s="4"/>
      <c r="F143" s="4"/>
      <c r="G143" s="4"/>
      <c r="H143" s="4"/>
      <c r="I143" s="4"/>
      <c r="J143" s="4"/>
      <c r="K143" s="4"/>
      <c r="L143" s="4"/>
      <c r="M143" s="4"/>
      <c r="N143" s="4"/>
      <c r="O143" s="4"/>
      <c r="P143" s="4"/>
      <c r="Q143" s="4"/>
      <c r="R143" s="13"/>
      <c r="S143" s="13"/>
      <c r="T143" s="18"/>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row>
    <row r="144" spans="1:56" ht="15.75" customHeight="1">
      <c r="A144" s="4"/>
      <c r="B144" s="4"/>
      <c r="C144" s="4"/>
      <c r="D144" s="4"/>
      <c r="E144" s="4"/>
      <c r="F144" s="4"/>
      <c r="G144" s="4"/>
      <c r="H144" s="4"/>
      <c r="I144" s="4"/>
      <c r="J144" s="4"/>
      <c r="K144" s="4"/>
      <c r="L144" s="4"/>
      <c r="M144" s="4"/>
      <c r="N144" s="4"/>
      <c r="O144" s="4"/>
      <c r="P144" s="4"/>
      <c r="Q144" s="4"/>
      <c r="R144" s="13"/>
      <c r="S144" s="13"/>
      <c r="T144" s="18"/>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row>
    <row r="145" spans="1:56" ht="15.75" customHeight="1">
      <c r="A145" s="4"/>
      <c r="B145" s="4"/>
      <c r="C145" s="4"/>
      <c r="D145" s="4"/>
      <c r="E145" s="4"/>
      <c r="F145" s="4"/>
      <c r="G145" s="4"/>
      <c r="H145" s="4"/>
      <c r="I145" s="4"/>
      <c r="J145" s="4"/>
      <c r="K145" s="4"/>
      <c r="L145" s="4"/>
      <c r="M145" s="4"/>
      <c r="N145" s="4"/>
      <c r="O145" s="4"/>
      <c r="P145" s="4"/>
      <c r="Q145" s="4"/>
      <c r="R145" s="13"/>
      <c r="S145" s="13"/>
      <c r="T145" s="18"/>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row>
    <row r="146" spans="1:56" ht="15.75" customHeight="1">
      <c r="A146" s="4"/>
      <c r="B146" s="4"/>
      <c r="C146" s="4"/>
      <c r="D146" s="4"/>
      <c r="E146" s="4"/>
      <c r="F146" s="4"/>
      <c r="G146" s="4"/>
      <c r="H146" s="4"/>
      <c r="I146" s="4"/>
      <c r="J146" s="4"/>
      <c r="K146" s="4"/>
      <c r="L146" s="4"/>
      <c r="M146" s="4"/>
      <c r="N146" s="4"/>
      <c r="O146" s="4"/>
      <c r="P146" s="4"/>
      <c r="Q146" s="4"/>
      <c r="R146" s="13"/>
      <c r="S146" s="13"/>
      <c r="T146" s="18"/>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row>
    <row r="147" spans="1:56" ht="15.75" customHeight="1">
      <c r="A147" s="4"/>
      <c r="B147" s="4"/>
      <c r="C147" s="4"/>
      <c r="D147" s="4"/>
      <c r="E147" s="4"/>
      <c r="F147" s="4"/>
      <c r="G147" s="4"/>
      <c r="H147" s="4"/>
      <c r="I147" s="4"/>
      <c r="J147" s="4"/>
      <c r="K147" s="4"/>
      <c r="L147" s="4"/>
      <c r="M147" s="4"/>
      <c r="N147" s="4"/>
      <c r="O147" s="4"/>
      <c r="P147" s="4"/>
      <c r="Q147" s="4"/>
      <c r="R147" s="13"/>
      <c r="S147" s="13"/>
      <c r="T147" s="18"/>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row>
    <row r="148" spans="1:56" ht="15.75" customHeight="1">
      <c r="A148" s="4"/>
      <c r="B148" s="4"/>
      <c r="C148" s="4"/>
      <c r="D148" s="4"/>
      <c r="E148" s="4"/>
      <c r="F148" s="4"/>
      <c r="G148" s="4"/>
      <c r="H148" s="4"/>
      <c r="I148" s="4"/>
      <c r="J148" s="4"/>
      <c r="K148" s="4"/>
      <c r="L148" s="4"/>
      <c r="M148" s="4"/>
      <c r="N148" s="4"/>
      <c r="O148" s="4"/>
      <c r="P148" s="4"/>
      <c r="Q148" s="4"/>
      <c r="R148" s="13"/>
      <c r="S148" s="13"/>
      <c r="T148" s="18"/>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row>
    <row r="149" spans="1:56" ht="15.75" customHeight="1">
      <c r="A149" s="4"/>
      <c r="B149" s="4"/>
      <c r="C149" s="4"/>
      <c r="D149" s="4"/>
      <c r="E149" s="4"/>
      <c r="F149" s="4"/>
      <c r="G149" s="4"/>
      <c r="H149" s="4"/>
      <c r="I149" s="4"/>
      <c r="J149" s="4"/>
      <c r="K149" s="4"/>
      <c r="L149" s="4"/>
      <c r="M149" s="4"/>
      <c r="N149" s="4"/>
      <c r="O149" s="4"/>
      <c r="P149" s="4"/>
      <c r="Q149" s="4"/>
      <c r="R149" s="13"/>
      <c r="S149" s="13"/>
      <c r="T149" s="18"/>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row>
    <row r="150" spans="1:56" ht="15.75" customHeight="1">
      <c r="A150" s="4"/>
      <c r="B150" s="4"/>
      <c r="C150" s="4"/>
      <c r="D150" s="4"/>
      <c r="E150" s="4"/>
      <c r="F150" s="4"/>
      <c r="G150" s="4"/>
      <c r="H150" s="4"/>
      <c r="I150" s="4"/>
      <c r="J150" s="4"/>
      <c r="K150" s="4"/>
      <c r="L150" s="4"/>
      <c r="M150" s="4"/>
      <c r="N150" s="4"/>
      <c r="O150" s="4"/>
      <c r="P150" s="4"/>
      <c r="Q150" s="4"/>
      <c r="R150" s="13"/>
      <c r="S150" s="13"/>
      <c r="T150" s="18"/>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row>
    <row r="151" spans="1:56" ht="15.75" customHeight="1">
      <c r="A151" s="4"/>
      <c r="B151" s="4"/>
      <c r="C151" s="4"/>
      <c r="D151" s="4"/>
      <c r="E151" s="4"/>
      <c r="F151" s="4"/>
      <c r="G151" s="4"/>
      <c r="H151" s="4"/>
      <c r="I151" s="4"/>
      <c r="J151" s="4"/>
      <c r="K151" s="4"/>
      <c r="L151" s="4"/>
      <c r="M151" s="4"/>
      <c r="N151" s="4"/>
      <c r="O151" s="4"/>
      <c r="P151" s="4"/>
      <c r="Q151" s="4"/>
      <c r="R151" s="13"/>
      <c r="S151" s="13"/>
      <c r="T151" s="18"/>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row>
    <row r="152" spans="1:56" ht="15.75" customHeight="1">
      <c r="A152" s="4"/>
      <c r="B152" s="4"/>
      <c r="C152" s="4"/>
      <c r="D152" s="4"/>
      <c r="E152" s="4"/>
      <c r="F152" s="4"/>
      <c r="G152" s="4"/>
      <c r="H152" s="4"/>
      <c r="I152" s="4"/>
      <c r="J152" s="4"/>
      <c r="K152" s="4"/>
      <c r="L152" s="4"/>
      <c r="M152" s="4"/>
      <c r="N152" s="4"/>
      <c r="O152" s="4"/>
      <c r="P152" s="4"/>
      <c r="Q152" s="4"/>
      <c r="R152" s="13"/>
      <c r="S152" s="13"/>
      <c r="T152" s="18"/>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row>
    <row r="153" spans="1:56" ht="15.75" customHeight="1">
      <c r="A153" s="4"/>
      <c r="B153" s="4"/>
      <c r="C153" s="4"/>
      <c r="D153" s="4"/>
      <c r="E153" s="4"/>
      <c r="F153" s="4"/>
      <c r="G153" s="4"/>
      <c r="H153" s="4"/>
      <c r="I153" s="4"/>
      <c r="J153" s="4"/>
      <c r="K153" s="4"/>
      <c r="L153" s="4"/>
      <c r="M153" s="4"/>
      <c r="N153" s="4"/>
      <c r="O153" s="4"/>
      <c r="P153" s="4"/>
      <c r="Q153" s="4"/>
      <c r="R153" s="13"/>
      <c r="S153" s="13"/>
      <c r="T153" s="18"/>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row>
    <row r="154" spans="1:56" ht="15.75" customHeight="1">
      <c r="A154" s="4"/>
      <c r="B154" s="4"/>
      <c r="C154" s="4"/>
      <c r="D154" s="4"/>
      <c r="E154" s="4"/>
      <c r="F154" s="4"/>
      <c r="G154" s="4"/>
      <c r="H154" s="4"/>
      <c r="I154" s="4"/>
      <c r="J154" s="4"/>
      <c r="K154" s="4"/>
      <c r="L154" s="4"/>
      <c r="M154" s="4"/>
      <c r="N154" s="4"/>
      <c r="O154" s="4"/>
      <c r="P154" s="4"/>
      <c r="Q154" s="4"/>
      <c r="R154" s="13"/>
      <c r="S154" s="13"/>
      <c r="T154" s="18"/>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row>
    <row r="155" spans="1:56" ht="15.75" customHeight="1">
      <c r="A155" s="4"/>
      <c r="B155" s="4"/>
      <c r="C155" s="4"/>
      <c r="D155" s="4"/>
      <c r="E155" s="4"/>
      <c r="F155" s="4"/>
      <c r="G155" s="4"/>
      <c r="H155" s="4"/>
      <c r="I155" s="4"/>
      <c r="J155" s="4"/>
      <c r="K155" s="4"/>
      <c r="L155" s="4"/>
      <c r="M155" s="4"/>
      <c r="N155" s="4"/>
      <c r="O155" s="4"/>
      <c r="P155" s="4"/>
      <c r="Q155" s="4"/>
      <c r="R155" s="13"/>
      <c r="S155" s="13"/>
      <c r="T155" s="18"/>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row>
    <row r="156" spans="1:56" ht="15.75" customHeight="1">
      <c r="A156" s="4"/>
      <c r="B156" s="4"/>
      <c r="C156" s="4"/>
      <c r="D156" s="4"/>
      <c r="E156" s="4"/>
      <c r="F156" s="4"/>
      <c r="G156" s="4"/>
      <c r="H156" s="4"/>
      <c r="I156" s="4"/>
      <c r="J156" s="4"/>
      <c r="K156" s="4"/>
      <c r="L156" s="4"/>
      <c r="M156" s="4"/>
      <c r="N156" s="4"/>
      <c r="O156" s="4"/>
      <c r="P156" s="4"/>
      <c r="Q156" s="4"/>
      <c r="R156" s="13"/>
      <c r="S156" s="13"/>
      <c r="T156" s="18"/>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row>
    <row r="157" spans="1:56" ht="15.75" customHeight="1">
      <c r="A157" s="4"/>
      <c r="B157" s="4"/>
      <c r="C157" s="4"/>
      <c r="D157" s="4"/>
      <c r="E157" s="4"/>
      <c r="F157" s="4"/>
      <c r="G157" s="4"/>
      <c r="H157" s="4"/>
      <c r="I157" s="4"/>
      <c r="J157" s="4"/>
      <c r="K157" s="4"/>
      <c r="L157" s="4"/>
      <c r="M157" s="4"/>
      <c r="N157" s="4"/>
      <c r="O157" s="4"/>
      <c r="P157" s="4"/>
      <c r="Q157" s="4"/>
      <c r="R157" s="13"/>
      <c r="S157" s="13"/>
      <c r="T157" s="18"/>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row>
    <row r="158" spans="1:56" ht="15.75" customHeight="1">
      <c r="A158" s="4"/>
      <c r="B158" s="4"/>
      <c r="C158" s="4"/>
      <c r="D158" s="4"/>
      <c r="E158" s="4"/>
      <c r="F158" s="4"/>
      <c r="G158" s="4"/>
      <c r="H158" s="4"/>
      <c r="I158" s="4"/>
      <c r="J158" s="4"/>
      <c r="K158" s="4"/>
      <c r="L158" s="4"/>
      <c r="M158" s="4"/>
      <c r="N158" s="4"/>
      <c r="O158" s="4"/>
      <c r="P158" s="4"/>
      <c r="Q158" s="4"/>
      <c r="R158" s="13"/>
      <c r="S158" s="13"/>
      <c r="T158" s="18"/>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row>
    <row r="159" spans="1:56" ht="15.75" customHeight="1">
      <c r="A159" s="4"/>
      <c r="B159" s="4"/>
      <c r="C159" s="4"/>
      <c r="D159" s="4"/>
      <c r="E159" s="4"/>
      <c r="F159" s="4"/>
      <c r="G159" s="4"/>
      <c r="H159" s="4"/>
      <c r="I159" s="4"/>
      <c r="J159" s="4"/>
      <c r="K159" s="4"/>
      <c r="L159" s="4"/>
      <c r="M159" s="4"/>
      <c r="N159" s="4"/>
      <c r="O159" s="4"/>
      <c r="P159" s="4"/>
      <c r="Q159" s="4"/>
      <c r="R159" s="13"/>
      <c r="S159" s="13"/>
      <c r="T159" s="18"/>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row>
    <row r="160" spans="1:56" ht="15.75" customHeight="1">
      <c r="A160" s="4"/>
      <c r="B160" s="4"/>
      <c r="C160" s="4"/>
      <c r="D160" s="4"/>
      <c r="E160" s="4"/>
      <c r="F160" s="4"/>
      <c r="G160" s="4"/>
      <c r="H160" s="4"/>
      <c r="I160" s="4"/>
      <c r="J160" s="4"/>
      <c r="K160" s="4"/>
      <c r="L160" s="4"/>
      <c r="M160" s="4"/>
      <c r="N160" s="4"/>
      <c r="O160" s="4"/>
      <c r="P160" s="4"/>
      <c r="Q160" s="4"/>
      <c r="R160" s="13"/>
      <c r="S160" s="13"/>
      <c r="T160" s="18"/>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row>
    <row r="161" spans="1:56" ht="15.75" customHeight="1">
      <c r="A161" s="4"/>
      <c r="B161" s="4"/>
      <c r="C161" s="4"/>
      <c r="D161" s="4"/>
      <c r="E161" s="4"/>
      <c r="F161" s="4"/>
      <c r="G161" s="4"/>
      <c r="H161" s="4"/>
      <c r="I161" s="4"/>
      <c r="J161" s="4"/>
      <c r="K161" s="4"/>
      <c r="L161" s="4"/>
      <c r="M161" s="4"/>
      <c r="N161" s="4"/>
      <c r="O161" s="4"/>
      <c r="P161" s="4"/>
      <c r="Q161" s="4"/>
      <c r="R161" s="13"/>
      <c r="S161" s="13"/>
      <c r="T161" s="18"/>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row>
    <row r="162" spans="1:56" ht="15.75" customHeight="1">
      <c r="A162" s="4"/>
      <c r="B162" s="4"/>
      <c r="C162" s="4"/>
      <c r="D162" s="4"/>
      <c r="E162" s="4"/>
      <c r="F162" s="4"/>
      <c r="G162" s="4"/>
      <c r="H162" s="4"/>
      <c r="I162" s="4"/>
      <c r="J162" s="4"/>
      <c r="K162" s="4"/>
      <c r="L162" s="4"/>
      <c r="M162" s="4"/>
      <c r="N162" s="4"/>
      <c r="O162" s="4"/>
      <c r="P162" s="4"/>
      <c r="Q162" s="4"/>
      <c r="R162" s="13"/>
      <c r="S162" s="13"/>
      <c r="T162" s="18"/>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row>
    <row r="163" spans="1:56" ht="15.75" customHeight="1">
      <c r="A163" s="4"/>
      <c r="B163" s="4"/>
      <c r="C163" s="4"/>
      <c r="D163" s="4"/>
      <c r="E163" s="4"/>
      <c r="F163" s="4"/>
      <c r="G163" s="4"/>
      <c r="H163" s="4"/>
      <c r="I163" s="4"/>
      <c r="J163" s="4"/>
      <c r="K163" s="4"/>
      <c r="L163" s="4"/>
      <c r="M163" s="4"/>
      <c r="N163" s="4"/>
      <c r="O163" s="4"/>
      <c r="P163" s="4"/>
      <c r="Q163" s="4"/>
      <c r="R163" s="13"/>
      <c r="S163" s="13"/>
      <c r="T163" s="18"/>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row>
    <row r="164" spans="1:56" ht="15.75" customHeight="1">
      <c r="A164" s="4"/>
      <c r="B164" s="4"/>
      <c r="C164" s="4"/>
      <c r="D164" s="4"/>
      <c r="E164" s="4"/>
      <c r="F164" s="4"/>
      <c r="G164" s="4"/>
      <c r="H164" s="4"/>
      <c r="I164" s="4"/>
      <c r="J164" s="4"/>
      <c r="K164" s="4"/>
      <c r="L164" s="4"/>
      <c r="M164" s="4"/>
      <c r="N164" s="4"/>
      <c r="O164" s="4"/>
      <c r="P164" s="4"/>
      <c r="Q164" s="4"/>
      <c r="R164" s="13"/>
      <c r="S164" s="13"/>
      <c r="T164" s="18"/>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row>
    <row r="165" spans="1:56" ht="15.75" customHeight="1">
      <c r="A165" s="4"/>
      <c r="B165" s="4"/>
      <c r="C165" s="4"/>
      <c r="D165" s="4"/>
      <c r="E165" s="4"/>
      <c r="F165" s="4"/>
      <c r="G165" s="4"/>
      <c r="H165" s="4"/>
      <c r="I165" s="4"/>
      <c r="J165" s="4"/>
      <c r="K165" s="4"/>
      <c r="L165" s="4"/>
      <c r="M165" s="4"/>
      <c r="N165" s="4"/>
      <c r="O165" s="4"/>
      <c r="P165" s="4"/>
      <c r="Q165" s="4"/>
      <c r="R165" s="13"/>
      <c r="S165" s="13"/>
      <c r="T165" s="18"/>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row>
    <row r="166" spans="1:56" ht="15.75" customHeight="1">
      <c r="A166" s="4"/>
      <c r="B166" s="4"/>
      <c r="C166" s="4"/>
      <c r="D166" s="4"/>
      <c r="E166" s="4"/>
      <c r="F166" s="4"/>
      <c r="G166" s="4"/>
      <c r="H166" s="4"/>
      <c r="I166" s="4"/>
      <c r="J166" s="4"/>
      <c r="K166" s="4"/>
      <c r="L166" s="4"/>
      <c r="M166" s="4"/>
      <c r="N166" s="4"/>
      <c r="O166" s="4"/>
      <c r="P166" s="4"/>
      <c r="Q166" s="4"/>
      <c r="R166" s="13"/>
      <c r="S166" s="13"/>
      <c r="T166" s="18"/>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row>
    <row r="167" spans="1:56" ht="15.75" customHeight="1">
      <c r="A167" s="4"/>
      <c r="B167" s="4"/>
      <c r="C167" s="4"/>
      <c r="D167" s="4"/>
      <c r="E167" s="4"/>
      <c r="F167" s="4"/>
      <c r="G167" s="4"/>
      <c r="H167" s="4"/>
      <c r="I167" s="4"/>
      <c r="J167" s="4"/>
      <c r="K167" s="4"/>
      <c r="L167" s="4"/>
      <c r="M167" s="4"/>
      <c r="N167" s="4"/>
      <c r="O167" s="4"/>
      <c r="P167" s="4"/>
      <c r="Q167" s="4"/>
      <c r="R167" s="13"/>
      <c r="S167" s="13"/>
      <c r="T167" s="18"/>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row>
    <row r="168" spans="1:56" ht="15.75" customHeight="1">
      <c r="A168" s="4"/>
      <c r="B168" s="4"/>
      <c r="C168" s="4"/>
      <c r="D168" s="4"/>
      <c r="E168" s="4"/>
      <c r="F168" s="4"/>
      <c r="G168" s="4"/>
      <c r="H168" s="4"/>
      <c r="I168" s="4"/>
      <c r="J168" s="4"/>
      <c r="K168" s="4"/>
      <c r="L168" s="4"/>
      <c r="M168" s="4"/>
      <c r="N168" s="4"/>
      <c r="O168" s="4"/>
      <c r="P168" s="4"/>
      <c r="Q168" s="4"/>
      <c r="R168" s="13"/>
      <c r="S168" s="13"/>
      <c r="T168" s="18"/>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row>
    <row r="169" spans="1:56" ht="15.75" customHeight="1">
      <c r="A169" s="4"/>
      <c r="B169" s="4"/>
      <c r="C169" s="4"/>
      <c r="D169" s="4"/>
      <c r="E169" s="4"/>
      <c r="F169" s="4"/>
      <c r="G169" s="4"/>
      <c r="H169" s="4"/>
      <c r="I169" s="4"/>
      <c r="J169" s="4"/>
      <c r="K169" s="4"/>
      <c r="L169" s="4"/>
      <c r="M169" s="4"/>
      <c r="N169" s="4"/>
      <c r="O169" s="4"/>
      <c r="P169" s="4"/>
      <c r="Q169" s="4"/>
      <c r="R169" s="13"/>
      <c r="S169" s="13"/>
      <c r="T169" s="18"/>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row>
    <row r="170" spans="1:56" ht="15.75" customHeight="1">
      <c r="A170" s="4"/>
      <c r="B170" s="4"/>
      <c r="C170" s="4"/>
      <c r="D170" s="4"/>
      <c r="E170" s="4"/>
      <c r="F170" s="4"/>
      <c r="G170" s="4"/>
      <c r="H170" s="4"/>
      <c r="I170" s="4"/>
      <c r="J170" s="4"/>
      <c r="K170" s="4"/>
      <c r="L170" s="4"/>
      <c r="M170" s="4"/>
      <c r="N170" s="4"/>
      <c r="O170" s="4"/>
      <c r="P170" s="4"/>
      <c r="Q170" s="4"/>
      <c r="R170" s="13"/>
      <c r="S170" s="13"/>
      <c r="T170" s="18"/>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row>
    <row r="171" spans="1:56" ht="15.75" customHeight="1">
      <c r="A171" s="4"/>
      <c r="B171" s="4"/>
      <c r="C171" s="4"/>
      <c r="D171" s="4"/>
      <c r="E171" s="4"/>
      <c r="F171" s="4"/>
      <c r="G171" s="4"/>
      <c r="H171" s="4"/>
      <c r="I171" s="4"/>
      <c r="J171" s="4"/>
      <c r="K171" s="4"/>
      <c r="L171" s="4"/>
      <c r="M171" s="4"/>
      <c r="N171" s="4"/>
      <c r="O171" s="4"/>
      <c r="P171" s="4"/>
      <c r="Q171" s="4"/>
      <c r="R171" s="13"/>
      <c r="S171" s="13"/>
      <c r="T171" s="18"/>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row>
    <row r="172" spans="1:56" ht="15.75" customHeight="1">
      <c r="A172" s="4"/>
      <c r="B172" s="4"/>
      <c r="C172" s="4"/>
      <c r="D172" s="4"/>
      <c r="E172" s="4"/>
      <c r="F172" s="4"/>
      <c r="G172" s="4"/>
      <c r="H172" s="4"/>
      <c r="I172" s="4"/>
      <c r="J172" s="4"/>
      <c r="K172" s="4"/>
      <c r="L172" s="4"/>
      <c r="M172" s="4"/>
      <c r="N172" s="4"/>
      <c r="O172" s="4"/>
      <c r="P172" s="4"/>
      <c r="Q172" s="4"/>
      <c r="R172" s="13"/>
      <c r="S172" s="13"/>
      <c r="T172" s="18"/>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row>
    <row r="173" spans="1:56" ht="15.75" customHeight="1">
      <c r="A173" s="4"/>
      <c r="B173" s="4"/>
      <c r="C173" s="4"/>
      <c r="D173" s="4"/>
      <c r="E173" s="4"/>
      <c r="F173" s="4"/>
      <c r="G173" s="4"/>
      <c r="H173" s="4"/>
      <c r="I173" s="4"/>
      <c r="J173" s="4"/>
      <c r="K173" s="4"/>
      <c r="L173" s="4"/>
      <c r="M173" s="4"/>
      <c r="N173" s="4"/>
      <c r="O173" s="4"/>
      <c r="P173" s="4"/>
      <c r="Q173" s="4"/>
      <c r="R173" s="13"/>
      <c r="S173" s="13"/>
      <c r="T173" s="18"/>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row>
    <row r="174" spans="1:56" ht="15.75" customHeight="1">
      <c r="A174" s="4"/>
      <c r="B174" s="4"/>
      <c r="C174" s="4"/>
      <c r="D174" s="4"/>
      <c r="E174" s="4"/>
      <c r="F174" s="4"/>
      <c r="G174" s="4"/>
      <c r="H174" s="4"/>
      <c r="I174" s="4"/>
      <c r="J174" s="4"/>
      <c r="K174" s="4"/>
      <c r="L174" s="4"/>
      <c r="M174" s="4"/>
      <c r="N174" s="4"/>
      <c r="O174" s="4"/>
      <c r="P174" s="4"/>
      <c r="Q174" s="4"/>
      <c r="R174" s="13"/>
      <c r="S174" s="13"/>
      <c r="T174" s="18"/>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row>
    <row r="175" spans="1:56" ht="15.75" customHeight="1">
      <c r="A175" s="4"/>
      <c r="B175" s="4"/>
      <c r="C175" s="4"/>
      <c r="D175" s="4"/>
      <c r="E175" s="4"/>
      <c r="F175" s="4"/>
      <c r="G175" s="4"/>
      <c r="H175" s="4"/>
      <c r="I175" s="4"/>
      <c r="J175" s="4"/>
      <c r="K175" s="4"/>
      <c r="L175" s="4"/>
      <c r="M175" s="4"/>
      <c r="N175" s="4"/>
      <c r="O175" s="4"/>
      <c r="P175" s="4"/>
      <c r="Q175" s="4"/>
      <c r="R175" s="13"/>
      <c r="S175" s="13"/>
      <c r="T175" s="18"/>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row>
    <row r="176" spans="1:56" ht="15.75" customHeight="1">
      <c r="A176" s="4"/>
      <c r="B176" s="4"/>
      <c r="C176" s="4"/>
      <c r="D176" s="4"/>
      <c r="E176" s="4"/>
      <c r="F176" s="4"/>
      <c r="G176" s="4"/>
      <c r="H176" s="4"/>
      <c r="I176" s="4"/>
      <c r="J176" s="4"/>
      <c r="K176" s="4"/>
      <c r="L176" s="4"/>
      <c r="M176" s="4"/>
      <c r="N176" s="4"/>
      <c r="O176" s="4"/>
      <c r="P176" s="4"/>
      <c r="Q176" s="4"/>
      <c r="R176" s="13"/>
      <c r="S176" s="13"/>
      <c r="T176" s="18"/>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row>
    <row r="177" spans="1:56" ht="15.75" customHeight="1">
      <c r="A177" s="4"/>
      <c r="B177" s="4"/>
      <c r="C177" s="4"/>
      <c r="D177" s="4"/>
      <c r="E177" s="4"/>
      <c r="F177" s="4"/>
      <c r="G177" s="4"/>
      <c r="H177" s="4"/>
      <c r="I177" s="4"/>
      <c r="J177" s="4"/>
      <c r="K177" s="4"/>
      <c r="L177" s="4"/>
      <c r="M177" s="4"/>
      <c r="N177" s="4"/>
      <c r="O177" s="4"/>
      <c r="P177" s="4"/>
      <c r="Q177" s="4"/>
      <c r="R177" s="13"/>
      <c r="S177" s="13"/>
      <c r="T177" s="18"/>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row>
    <row r="178" spans="1:56" ht="15.75" customHeight="1">
      <c r="A178" s="4"/>
      <c r="B178" s="4"/>
      <c r="C178" s="4"/>
      <c r="D178" s="4"/>
      <c r="E178" s="4"/>
      <c r="F178" s="4"/>
      <c r="G178" s="4"/>
      <c r="H178" s="4"/>
      <c r="I178" s="4"/>
      <c r="J178" s="4"/>
      <c r="K178" s="4"/>
      <c r="L178" s="4"/>
      <c r="M178" s="4"/>
      <c r="N178" s="4"/>
      <c r="O178" s="4"/>
      <c r="P178" s="4"/>
      <c r="Q178" s="4"/>
      <c r="R178" s="13"/>
      <c r="S178" s="13"/>
      <c r="T178" s="18"/>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row>
    <row r="179" spans="1:56" ht="15.75" customHeight="1">
      <c r="A179" s="4"/>
      <c r="B179" s="4"/>
      <c r="C179" s="4"/>
      <c r="D179" s="4"/>
      <c r="E179" s="4"/>
      <c r="F179" s="4"/>
      <c r="G179" s="4"/>
      <c r="H179" s="4"/>
      <c r="I179" s="4"/>
      <c r="J179" s="4"/>
      <c r="K179" s="4"/>
      <c r="L179" s="4"/>
      <c r="M179" s="4"/>
      <c r="N179" s="4"/>
      <c r="O179" s="4"/>
      <c r="P179" s="4"/>
      <c r="Q179" s="4"/>
      <c r="R179" s="13"/>
      <c r="S179" s="13"/>
      <c r="T179" s="18"/>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row>
    <row r="180" spans="1:56" ht="15.75" customHeight="1">
      <c r="A180" s="4"/>
      <c r="B180" s="4"/>
      <c r="C180" s="4"/>
      <c r="D180" s="4"/>
      <c r="E180" s="4"/>
      <c r="F180" s="4"/>
      <c r="G180" s="4"/>
      <c r="H180" s="4"/>
      <c r="I180" s="4"/>
      <c r="J180" s="4"/>
      <c r="K180" s="4"/>
      <c r="L180" s="4"/>
      <c r="M180" s="4"/>
      <c r="N180" s="4"/>
      <c r="O180" s="4"/>
      <c r="P180" s="4"/>
      <c r="Q180" s="4"/>
      <c r="R180" s="13"/>
      <c r="S180" s="13"/>
      <c r="T180" s="18"/>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row>
    <row r="181" spans="1:56" ht="15.75" customHeight="1">
      <c r="A181" s="4"/>
      <c r="B181" s="4"/>
      <c r="C181" s="4"/>
      <c r="D181" s="4"/>
      <c r="E181" s="4"/>
      <c r="F181" s="4"/>
      <c r="G181" s="4"/>
      <c r="H181" s="4"/>
      <c r="I181" s="4"/>
      <c r="J181" s="4"/>
      <c r="K181" s="4"/>
      <c r="L181" s="4"/>
      <c r="M181" s="4"/>
      <c r="N181" s="4"/>
      <c r="O181" s="4"/>
      <c r="P181" s="4"/>
      <c r="Q181" s="4"/>
      <c r="R181" s="13"/>
      <c r="S181" s="13"/>
      <c r="T181" s="18"/>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row>
    <row r="182" spans="1:56" ht="15.75" customHeight="1">
      <c r="A182" s="4"/>
      <c r="B182" s="4"/>
      <c r="C182" s="4"/>
      <c r="D182" s="4"/>
      <c r="E182" s="4"/>
      <c r="F182" s="4"/>
      <c r="G182" s="4"/>
      <c r="H182" s="4"/>
      <c r="I182" s="4"/>
      <c r="J182" s="4"/>
      <c r="K182" s="4"/>
      <c r="L182" s="4"/>
      <c r="M182" s="4"/>
      <c r="N182" s="4"/>
      <c r="O182" s="4"/>
      <c r="P182" s="4"/>
      <c r="Q182" s="4"/>
      <c r="R182" s="13"/>
      <c r="S182" s="13"/>
      <c r="T182" s="18"/>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row>
    <row r="183" spans="1:56" ht="15.75" customHeight="1">
      <c r="A183" s="4"/>
      <c r="B183" s="4"/>
      <c r="C183" s="4"/>
      <c r="D183" s="4"/>
      <c r="E183" s="4"/>
      <c r="F183" s="4"/>
      <c r="G183" s="4"/>
      <c r="H183" s="4"/>
      <c r="I183" s="4"/>
      <c r="J183" s="4"/>
      <c r="K183" s="4"/>
      <c r="L183" s="4"/>
      <c r="M183" s="4"/>
      <c r="N183" s="4"/>
      <c r="O183" s="4"/>
      <c r="P183" s="4"/>
      <c r="Q183" s="4"/>
      <c r="R183" s="13"/>
      <c r="S183" s="13"/>
      <c r="T183" s="18"/>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row>
    <row r="184" spans="1:56" ht="15.75" customHeight="1">
      <c r="A184" s="4"/>
      <c r="B184" s="4"/>
      <c r="C184" s="4"/>
      <c r="D184" s="4"/>
      <c r="E184" s="4"/>
      <c r="F184" s="4"/>
      <c r="G184" s="4"/>
      <c r="H184" s="4"/>
      <c r="I184" s="4"/>
      <c r="J184" s="4"/>
      <c r="K184" s="4"/>
      <c r="L184" s="4"/>
      <c r="M184" s="4"/>
      <c r="N184" s="4"/>
      <c r="O184" s="4"/>
      <c r="P184" s="4"/>
      <c r="Q184" s="4"/>
      <c r="R184" s="13"/>
      <c r="S184" s="13"/>
      <c r="T184" s="18"/>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row>
    <row r="185" spans="1:56" ht="15.75" customHeight="1">
      <c r="A185" s="4"/>
      <c r="B185" s="4"/>
      <c r="C185" s="4"/>
      <c r="D185" s="4"/>
      <c r="E185" s="4"/>
      <c r="F185" s="4"/>
      <c r="G185" s="4"/>
      <c r="H185" s="4"/>
      <c r="I185" s="4"/>
      <c r="J185" s="4"/>
      <c r="K185" s="4"/>
      <c r="L185" s="4"/>
      <c r="M185" s="4"/>
      <c r="N185" s="4"/>
      <c r="O185" s="4"/>
      <c r="P185" s="4"/>
      <c r="Q185" s="4"/>
      <c r="R185" s="13"/>
      <c r="S185" s="13"/>
      <c r="T185" s="18"/>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row>
    <row r="186" spans="1:56" ht="15.75" customHeight="1">
      <c r="A186" s="4"/>
      <c r="B186" s="4"/>
      <c r="C186" s="4"/>
      <c r="D186" s="4"/>
      <c r="E186" s="4"/>
      <c r="F186" s="4"/>
      <c r="G186" s="4"/>
      <c r="H186" s="4"/>
      <c r="I186" s="4"/>
      <c r="J186" s="4"/>
      <c r="K186" s="4"/>
      <c r="L186" s="4"/>
      <c r="M186" s="4"/>
      <c r="N186" s="4"/>
      <c r="O186" s="4"/>
      <c r="P186" s="4"/>
      <c r="Q186" s="4"/>
      <c r="R186" s="13"/>
      <c r="S186" s="13"/>
      <c r="T186" s="18"/>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row>
    <row r="187" spans="1:56" ht="15.75" customHeight="1">
      <c r="A187" s="4"/>
      <c r="B187" s="4"/>
      <c r="C187" s="4"/>
      <c r="D187" s="4"/>
      <c r="E187" s="4"/>
      <c r="F187" s="4"/>
      <c r="G187" s="4"/>
      <c r="H187" s="4"/>
      <c r="I187" s="4"/>
      <c r="J187" s="4"/>
      <c r="K187" s="4"/>
      <c r="L187" s="4"/>
      <c r="M187" s="4"/>
      <c r="N187" s="4"/>
      <c r="O187" s="4"/>
      <c r="P187" s="4"/>
      <c r="Q187" s="4"/>
      <c r="R187" s="13"/>
      <c r="S187" s="13"/>
      <c r="T187" s="18"/>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row>
    <row r="188" spans="1:56" ht="15.75" customHeight="1">
      <c r="A188" s="4"/>
      <c r="B188" s="4"/>
      <c r="C188" s="4"/>
      <c r="D188" s="4"/>
      <c r="E188" s="4"/>
      <c r="F188" s="4"/>
      <c r="G188" s="4"/>
      <c r="H188" s="4"/>
      <c r="I188" s="4"/>
      <c r="J188" s="4"/>
      <c r="K188" s="4"/>
      <c r="L188" s="4"/>
      <c r="M188" s="4"/>
      <c r="N188" s="4"/>
      <c r="O188" s="4"/>
      <c r="P188" s="4"/>
      <c r="Q188" s="4"/>
      <c r="R188" s="13"/>
      <c r="S188" s="13"/>
      <c r="T188" s="18"/>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row>
    <row r="189" spans="1:56" ht="15.75" customHeight="1">
      <c r="A189" s="4"/>
      <c r="B189" s="4"/>
      <c r="C189" s="4"/>
      <c r="D189" s="4"/>
      <c r="E189" s="4"/>
      <c r="F189" s="4"/>
      <c r="G189" s="4"/>
      <c r="H189" s="4"/>
      <c r="I189" s="4"/>
      <c r="J189" s="4"/>
      <c r="K189" s="4"/>
      <c r="L189" s="4"/>
      <c r="M189" s="4"/>
      <c r="N189" s="4"/>
      <c r="O189" s="4"/>
      <c r="P189" s="4"/>
      <c r="Q189" s="4"/>
      <c r="R189" s="13"/>
      <c r="S189" s="13"/>
      <c r="T189" s="18"/>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row>
    <row r="190" spans="1:56" ht="15.75" customHeight="1">
      <c r="A190" s="4"/>
      <c r="B190" s="4"/>
      <c r="C190" s="4"/>
      <c r="D190" s="4"/>
      <c r="E190" s="4"/>
      <c r="F190" s="4"/>
      <c r="G190" s="4"/>
      <c r="H190" s="4"/>
      <c r="I190" s="4"/>
      <c r="J190" s="4"/>
      <c r="K190" s="4"/>
      <c r="L190" s="4"/>
      <c r="M190" s="4"/>
      <c r="N190" s="4"/>
      <c r="O190" s="4"/>
      <c r="P190" s="4"/>
      <c r="Q190" s="4"/>
      <c r="R190" s="13"/>
      <c r="S190" s="13"/>
      <c r="T190" s="18"/>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row>
    <row r="191" spans="1:56" ht="15.75" customHeight="1">
      <c r="A191" s="4"/>
      <c r="B191" s="4"/>
      <c r="C191" s="4"/>
      <c r="D191" s="4"/>
      <c r="E191" s="4"/>
      <c r="F191" s="4"/>
      <c r="G191" s="4"/>
      <c r="H191" s="4"/>
      <c r="I191" s="4"/>
      <c r="J191" s="4"/>
      <c r="K191" s="4"/>
      <c r="L191" s="4"/>
      <c r="M191" s="4"/>
      <c r="N191" s="4"/>
      <c r="O191" s="4"/>
      <c r="P191" s="4"/>
      <c r="Q191" s="4"/>
      <c r="R191" s="13"/>
      <c r="S191" s="13"/>
      <c r="T191" s="18"/>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row>
    <row r="192" spans="1:56" ht="15.75" customHeight="1">
      <c r="A192" s="4"/>
      <c r="B192" s="4"/>
      <c r="C192" s="4"/>
      <c r="D192" s="4"/>
      <c r="E192" s="4"/>
      <c r="F192" s="4"/>
      <c r="G192" s="4"/>
      <c r="H192" s="4"/>
      <c r="I192" s="4"/>
      <c r="J192" s="4"/>
      <c r="K192" s="4"/>
      <c r="L192" s="4"/>
      <c r="M192" s="4"/>
      <c r="N192" s="4"/>
      <c r="O192" s="4"/>
      <c r="P192" s="4"/>
      <c r="Q192" s="4"/>
      <c r="R192" s="13"/>
      <c r="S192" s="13"/>
      <c r="T192" s="18"/>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row>
    <row r="193" spans="1:56" ht="15.75" customHeight="1">
      <c r="A193" s="4"/>
      <c r="B193" s="4"/>
      <c r="C193" s="4"/>
      <c r="D193" s="4"/>
      <c r="E193" s="4"/>
      <c r="F193" s="4"/>
      <c r="G193" s="4"/>
      <c r="H193" s="4"/>
      <c r="I193" s="4"/>
      <c r="J193" s="4"/>
      <c r="K193" s="4"/>
      <c r="L193" s="4"/>
      <c r="M193" s="4"/>
      <c r="N193" s="4"/>
      <c r="O193" s="4"/>
      <c r="P193" s="4"/>
      <c r="Q193" s="4"/>
      <c r="R193" s="13"/>
      <c r="S193" s="13"/>
      <c r="T193" s="18"/>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row>
    <row r="194" spans="1:56" ht="15.75" customHeight="1">
      <c r="A194" s="4"/>
      <c r="B194" s="4"/>
      <c r="C194" s="4"/>
      <c r="D194" s="4"/>
      <c r="E194" s="4"/>
      <c r="F194" s="4"/>
      <c r="G194" s="4"/>
      <c r="H194" s="4"/>
      <c r="I194" s="4"/>
      <c r="J194" s="4"/>
      <c r="K194" s="4"/>
      <c r="L194" s="4"/>
      <c r="M194" s="4"/>
      <c r="N194" s="4"/>
      <c r="O194" s="4"/>
      <c r="P194" s="4"/>
      <c r="Q194" s="4"/>
      <c r="R194" s="13"/>
      <c r="S194" s="13"/>
      <c r="T194" s="18"/>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row>
    <row r="195" spans="1:56" ht="15.75" customHeight="1">
      <c r="A195" s="4"/>
      <c r="B195" s="4"/>
      <c r="C195" s="4"/>
      <c r="D195" s="4"/>
      <c r="E195" s="4"/>
      <c r="F195" s="4"/>
      <c r="G195" s="4"/>
      <c r="H195" s="4"/>
      <c r="I195" s="4"/>
      <c r="J195" s="4"/>
      <c r="K195" s="4"/>
      <c r="L195" s="4"/>
      <c r="M195" s="4"/>
      <c r="N195" s="4"/>
      <c r="O195" s="4"/>
      <c r="P195" s="4"/>
      <c r="Q195" s="4"/>
      <c r="R195" s="13"/>
      <c r="S195" s="13"/>
      <c r="T195" s="18"/>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row>
    <row r="196" spans="1:56" ht="15.75" customHeight="1">
      <c r="A196" s="4"/>
      <c r="B196" s="4"/>
      <c r="C196" s="4"/>
      <c r="D196" s="4"/>
      <c r="E196" s="4"/>
      <c r="F196" s="4"/>
      <c r="G196" s="4"/>
      <c r="H196" s="4"/>
      <c r="I196" s="4"/>
      <c r="J196" s="4"/>
      <c r="K196" s="4"/>
      <c r="L196" s="4"/>
      <c r="M196" s="4"/>
      <c r="N196" s="4"/>
      <c r="O196" s="4"/>
      <c r="P196" s="4"/>
      <c r="Q196" s="4"/>
      <c r="R196" s="13"/>
      <c r="S196" s="13"/>
      <c r="T196" s="18"/>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row>
    <row r="197" spans="1:56" ht="15.75" customHeight="1">
      <c r="A197" s="4"/>
      <c r="B197" s="4"/>
      <c r="C197" s="4"/>
      <c r="D197" s="4"/>
      <c r="E197" s="4"/>
      <c r="F197" s="4"/>
      <c r="G197" s="4"/>
      <c r="H197" s="4"/>
      <c r="I197" s="4"/>
      <c r="J197" s="4"/>
      <c r="K197" s="4"/>
      <c r="L197" s="4"/>
      <c r="M197" s="4"/>
      <c r="N197" s="4"/>
      <c r="O197" s="4"/>
      <c r="P197" s="4"/>
      <c r="Q197" s="4"/>
      <c r="R197" s="13"/>
      <c r="S197" s="13"/>
      <c r="T197" s="18"/>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row>
    <row r="198" spans="1:56" ht="15.75" customHeight="1">
      <c r="A198" s="4"/>
      <c r="B198" s="4"/>
      <c r="C198" s="4"/>
      <c r="D198" s="4"/>
      <c r="E198" s="4"/>
      <c r="F198" s="4"/>
      <c r="G198" s="4"/>
      <c r="H198" s="4"/>
      <c r="I198" s="4"/>
      <c r="J198" s="4"/>
      <c r="K198" s="4"/>
      <c r="L198" s="4"/>
      <c r="M198" s="4"/>
      <c r="N198" s="4"/>
      <c r="O198" s="4"/>
      <c r="P198" s="4"/>
      <c r="Q198" s="4"/>
      <c r="R198" s="13"/>
      <c r="S198" s="13"/>
      <c r="T198" s="18"/>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row>
    <row r="199" spans="1:56" ht="15.75" customHeight="1">
      <c r="A199" s="4"/>
      <c r="B199" s="4"/>
      <c r="C199" s="4"/>
      <c r="D199" s="4"/>
      <c r="E199" s="4"/>
      <c r="F199" s="4"/>
      <c r="G199" s="4"/>
      <c r="H199" s="4"/>
      <c r="I199" s="4"/>
      <c r="J199" s="4"/>
      <c r="K199" s="4"/>
      <c r="L199" s="4"/>
      <c r="M199" s="4"/>
      <c r="N199" s="4"/>
      <c r="O199" s="4"/>
      <c r="P199" s="4"/>
      <c r="Q199" s="4"/>
      <c r="R199" s="13"/>
      <c r="S199" s="13"/>
      <c r="T199" s="18"/>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row>
    <row r="200" spans="1:56" ht="15.75" customHeight="1">
      <c r="A200" s="4"/>
      <c r="B200" s="4"/>
      <c r="C200" s="4"/>
      <c r="D200" s="4"/>
      <c r="E200" s="4"/>
      <c r="F200" s="4"/>
      <c r="G200" s="4"/>
      <c r="H200" s="4"/>
      <c r="I200" s="4"/>
      <c r="J200" s="4"/>
      <c r="K200" s="4"/>
      <c r="L200" s="4"/>
      <c r="M200" s="4"/>
      <c r="N200" s="4"/>
      <c r="O200" s="4"/>
      <c r="P200" s="4"/>
      <c r="Q200" s="4"/>
      <c r="R200" s="13"/>
      <c r="S200" s="13"/>
      <c r="T200" s="18"/>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row>
    <row r="201" spans="1:56" ht="15.75" customHeight="1">
      <c r="A201" s="4"/>
      <c r="B201" s="4"/>
      <c r="C201" s="4"/>
      <c r="D201" s="4"/>
      <c r="E201" s="4"/>
      <c r="F201" s="4"/>
      <c r="G201" s="4"/>
      <c r="H201" s="4"/>
      <c r="I201" s="4"/>
      <c r="J201" s="4"/>
      <c r="K201" s="4"/>
      <c r="L201" s="4"/>
      <c r="M201" s="4"/>
      <c r="N201" s="4"/>
      <c r="O201" s="4"/>
      <c r="P201" s="4"/>
      <c r="Q201" s="4"/>
      <c r="R201" s="13"/>
      <c r="S201" s="13"/>
      <c r="T201" s="18"/>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row>
    <row r="202" spans="1:56" ht="15.75" customHeight="1">
      <c r="A202" s="4"/>
      <c r="B202" s="4"/>
      <c r="C202" s="4"/>
      <c r="D202" s="4"/>
      <c r="E202" s="4"/>
      <c r="F202" s="4"/>
      <c r="G202" s="4"/>
      <c r="H202" s="4"/>
      <c r="I202" s="4"/>
      <c r="J202" s="4"/>
      <c r="K202" s="4"/>
      <c r="L202" s="4"/>
      <c r="M202" s="4"/>
      <c r="N202" s="4"/>
      <c r="O202" s="4"/>
      <c r="P202" s="4"/>
      <c r="Q202" s="4"/>
      <c r="R202" s="13"/>
      <c r="S202" s="13"/>
      <c r="T202" s="18"/>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row>
    <row r="203" spans="1:56" ht="15.75" customHeight="1">
      <c r="A203" s="4"/>
      <c r="B203" s="4"/>
      <c r="C203" s="4"/>
      <c r="D203" s="4"/>
      <c r="E203" s="4"/>
      <c r="F203" s="4"/>
      <c r="G203" s="4"/>
      <c r="H203" s="4"/>
      <c r="I203" s="4"/>
      <c r="J203" s="4"/>
      <c r="K203" s="4"/>
      <c r="L203" s="4"/>
      <c r="M203" s="4"/>
      <c r="N203" s="4"/>
      <c r="O203" s="4"/>
      <c r="P203" s="4"/>
      <c r="Q203" s="4"/>
      <c r="R203" s="13"/>
      <c r="S203" s="13"/>
      <c r="T203" s="18"/>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row>
    <row r="204" spans="1:56" ht="15.75" customHeight="1">
      <c r="A204" s="4"/>
      <c r="B204" s="4"/>
      <c r="C204" s="4"/>
      <c r="D204" s="4"/>
      <c r="E204" s="4"/>
      <c r="F204" s="4"/>
      <c r="G204" s="4"/>
      <c r="H204" s="4"/>
      <c r="I204" s="4"/>
      <c r="J204" s="4"/>
      <c r="K204" s="4"/>
      <c r="L204" s="4"/>
      <c r="M204" s="4"/>
      <c r="N204" s="4"/>
      <c r="O204" s="4"/>
      <c r="P204" s="4"/>
      <c r="Q204" s="4"/>
      <c r="R204" s="13"/>
      <c r="S204" s="13"/>
      <c r="T204" s="18"/>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row>
    <row r="205" spans="1:56" ht="15.75" customHeight="1">
      <c r="A205" s="4"/>
      <c r="B205" s="4"/>
      <c r="C205" s="4"/>
      <c r="D205" s="4"/>
      <c r="E205" s="4"/>
      <c r="F205" s="4"/>
      <c r="G205" s="4"/>
      <c r="H205" s="4"/>
      <c r="I205" s="4"/>
      <c r="J205" s="4"/>
      <c r="K205" s="4"/>
      <c r="L205" s="4"/>
      <c r="M205" s="4"/>
      <c r="N205" s="4"/>
      <c r="O205" s="4"/>
      <c r="P205" s="4"/>
      <c r="Q205" s="4"/>
      <c r="R205" s="13"/>
      <c r="S205" s="13"/>
      <c r="T205" s="18"/>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row>
    <row r="206" spans="1:56" ht="15.75" customHeight="1">
      <c r="A206" s="4"/>
      <c r="B206" s="4"/>
      <c r="C206" s="4"/>
      <c r="D206" s="4"/>
      <c r="E206" s="4"/>
      <c r="F206" s="4"/>
      <c r="G206" s="4"/>
      <c r="H206" s="4"/>
      <c r="I206" s="4"/>
      <c r="J206" s="4"/>
      <c r="K206" s="4"/>
      <c r="L206" s="4"/>
      <c r="M206" s="4"/>
      <c r="N206" s="4"/>
      <c r="O206" s="4"/>
      <c r="P206" s="4"/>
      <c r="Q206" s="4"/>
      <c r="R206" s="13"/>
      <c r="S206" s="13"/>
      <c r="T206" s="18"/>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row>
    <row r="207" spans="1:56" ht="15.75" customHeight="1">
      <c r="A207" s="4"/>
      <c r="B207" s="4"/>
      <c r="C207" s="4"/>
      <c r="D207" s="4"/>
      <c r="E207" s="4"/>
      <c r="F207" s="4"/>
      <c r="G207" s="4"/>
      <c r="H207" s="4"/>
      <c r="I207" s="4"/>
      <c r="J207" s="4"/>
      <c r="K207" s="4"/>
      <c r="L207" s="4"/>
      <c r="M207" s="4"/>
      <c r="N207" s="4"/>
      <c r="O207" s="4"/>
      <c r="P207" s="4"/>
      <c r="Q207" s="4"/>
      <c r="R207" s="13"/>
      <c r="S207" s="13"/>
      <c r="T207" s="18"/>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row>
    <row r="208" spans="1:56" ht="15.75" customHeight="1">
      <c r="A208" s="4"/>
      <c r="B208" s="4"/>
      <c r="C208" s="4"/>
      <c r="D208" s="4"/>
      <c r="E208" s="4"/>
      <c r="F208" s="4"/>
      <c r="G208" s="4"/>
      <c r="H208" s="4"/>
      <c r="I208" s="4"/>
      <c r="J208" s="4"/>
      <c r="K208" s="4"/>
      <c r="L208" s="4"/>
      <c r="M208" s="4"/>
      <c r="N208" s="4"/>
      <c r="O208" s="4"/>
      <c r="P208" s="4"/>
      <c r="Q208" s="4"/>
      <c r="R208" s="13"/>
      <c r="S208" s="13"/>
      <c r="T208" s="18"/>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row>
    <row r="209" spans="1:56" ht="15.75" customHeight="1">
      <c r="A209" s="4"/>
      <c r="B209" s="4"/>
      <c r="C209" s="4"/>
      <c r="D209" s="4"/>
      <c r="E209" s="4"/>
      <c r="F209" s="4"/>
      <c r="G209" s="4"/>
      <c r="H209" s="4"/>
      <c r="I209" s="4"/>
      <c r="J209" s="4"/>
      <c r="K209" s="4"/>
      <c r="L209" s="4"/>
      <c r="M209" s="4"/>
      <c r="N209" s="4"/>
      <c r="O209" s="4"/>
      <c r="P209" s="4"/>
      <c r="Q209" s="4"/>
      <c r="R209" s="13"/>
      <c r="S209" s="13"/>
      <c r="T209" s="18"/>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row>
    <row r="210" spans="1:56" ht="15.75" customHeight="1">
      <c r="A210" s="4"/>
      <c r="B210" s="4"/>
      <c r="C210" s="4"/>
      <c r="D210" s="4"/>
      <c r="E210" s="4"/>
      <c r="F210" s="4"/>
      <c r="G210" s="4"/>
      <c r="H210" s="4"/>
      <c r="I210" s="4"/>
      <c r="J210" s="4"/>
      <c r="K210" s="4"/>
      <c r="L210" s="4"/>
      <c r="M210" s="4"/>
      <c r="N210" s="4"/>
      <c r="O210" s="4"/>
      <c r="P210" s="4"/>
      <c r="Q210" s="4"/>
      <c r="R210" s="13"/>
      <c r="S210" s="13"/>
      <c r="T210" s="18"/>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row>
    <row r="211" spans="1:56" ht="15.75" customHeight="1">
      <c r="A211" s="4"/>
      <c r="B211" s="4"/>
      <c r="C211" s="4"/>
      <c r="D211" s="4"/>
      <c r="E211" s="4"/>
      <c r="F211" s="4"/>
      <c r="G211" s="4"/>
      <c r="H211" s="4"/>
      <c r="I211" s="4"/>
      <c r="J211" s="4"/>
      <c r="K211" s="4"/>
      <c r="L211" s="4"/>
      <c r="M211" s="4"/>
      <c r="N211" s="4"/>
      <c r="O211" s="4"/>
      <c r="P211" s="4"/>
      <c r="Q211" s="4"/>
      <c r="R211" s="13"/>
      <c r="S211" s="13"/>
      <c r="T211" s="18"/>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row>
    <row r="212" spans="1:56" ht="15.75" customHeight="1">
      <c r="A212" s="4"/>
      <c r="B212" s="4"/>
      <c r="C212" s="4"/>
      <c r="D212" s="4"/>
      <c r="E212" s="4"/>
      <c r="F212" s="4"/>
      <c r="G212" s="4"/>
      <c r="H212" s="4"/>
      <c r="I212" s="4"/>
      <c r="J212" s="4"/>
      <c r="K212" s="4"/>
      <c r="L212" s="4"/>
      <c r="M212" s="4"/>
      <c r="N212" s="4"/>
      <c r="O212" s="4"/>
      <c r="P212" s="4"/>
      <c r="Q212" s="4"/>
      <c r="R212" s="13"/>
      <c r="S212" s="13"/>
      <c r="T212" s="18"/>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row>
    <row r="213" spans="1:56" ht="15.75" customHeight="1">
      <c r="A213" s="4"/>
      <c r="B213" s="4"/>
      <c r="C213" s="4"/>
      <c r="D213" s="4"/>
      <c r="E213" s="4"/>
      <c r="F213" s="4"/>
      <c r="G213" s="4"/>
      <c r="H213" s="4"/>
      <c r="I213" s="4"/>
      <c r="J213" s="4"/>
      <c r="K213" s="4"/>
      <c r="L213" s="4"/>
      <c r="M213" s="4"/>
      <c r="N213" s="4"/>
      <c r="O213" s="4"/>
      <c r="P213" s="4"/>
      <c r="Q213" s="4"/>
      <c r="R213" s="13"/>
      <c r="S213" s="13"/>
      <c r="T213" s="18"/>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row>
    <row r="214" spans="1:56" ht="15.75" customHeight="1">
      <c r="A214" s="4"/>
      <c r="B214" s="4"/>
      <c r="C214" s="4"/>
      <c r="D214" s="4"/>
      <c r="E214" s="4"/>
      <c r="F214" s="4"/>
      <c r="G214" s="4"/>
      <c r="H214" s="4"/>
      <c r="I214" s="4"/>
      <c r="J214" s="4"/>
      <c r="K214" s="4"/>
      <c r="L214" s="4"/>
      <c r="M214" s="4"/>
      <c r="N214" s="4"/>
      <c r="O214" s="4"/>
      <c r="P214" s="4"/>
      <c r="Q214" s="4"/>
      <c r="R214" s="13"/>
      <c r="S214" s="13"/>
      <c r="T214" s="18"/>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row>
    <row r="215" spans="1:56" ht="15.75" customHeight="1">
      <c r="A215" s="4"/>
      <c r="B215" s="4"/>
      <c r="C215" s="4"/>
      <c r="D215" s="4"/>
      <c r="E215" s="4"/>
      <c r="F215" s="4"/>
      <c r="G215" s="4"/>
      <c r="H215" s="4"/>
      <c r="I215" s="4"/>
      <c r="J215" s="4"/>
      <c r="K215" s="4"/>
      <c r="L215" s="4"/>
      <c r="M215" s="4"/>
      <c r="N215" s="4"/>
      <c r="O215" s="4"/>
      <c r="P215" s="4"/>
      <c r="Q215" s="4"/>
      <c r="R215" s="13"/>
      <c r="S215" s="13"/>
      <c r="T215" s="18"/>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row>
    <row r="216" spans="1:56" ht="15.75" customHeight="1">
      <c r="A216" s="4"/>
      <c r="B216" s="4"/>
      <c r="C216" s="4"/>
      <c r="D216" s="4"/>
      <c r="E216" s="4"/>
      <c r="F216" s="4"/>
      <c r="G216" s="4"/>
      <c r="H216" s="4"/>
      <c r="I216" s="4"/>
      <c r="J216" s="4"/>
      <c r="K216" s="4"/>
      <c r="L216" s="4"/>
      <c r="M216" s="4"/>
      <c r="N216" s="4"/>
      <c r="O216" s="4"/>
      <c r="P216" s="4"/>
      <c r="Q216" s="4"/>
      <c r="R216" s="13"/>
      <c r="S216" s="13"/>
      <c r="T216" s="18"/>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row>
    <row r="217" spans="1:56" ht="15.75" customHeight="1">
      <c r="A217" s="4"/>
      <c r="B217" s="4"/>
      <c r="C217" s="4"/>
      <c r="D217" s="4"/>
      <c r="E217" s="4"/>
      <c r="F217" s="4"/>
      <c r="G217" s="4"/>
      <c r="H217" s="4"/>
      <c r="I217" s="4"/>
      <c r="J217" s="4"/>
      <c r="K217" s="4"/>
      <c r="L217" s="4"/>
      <c r="M217" s="4"/>
      <c r="N217" s="4"/>
      <c r="O217" s="4"/>
      <c r="P217" s="4"/>
      <c r="Q217" s="4"/>
      <c r="R217" s="13"/>
      <c r="S217" s="13"/>
      <c r="T217" s="18"/>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row>
    <row r="218" spans="1:56" ht="15.75" customHeight="1">
      <c r="A218" s="4"/>
      <c r="B218" s="4"/>
      <c r="C218" s="4"/>
      <c r="D218" s="4"/>
      <c r="E218" s="4"/>
      <c r="F218" s="4"/>
      <c r="G218" s="4"/>
      <c r="H218" s="4"/>
      <c r="I218" s="4"/>
      <c r="J218" s="4"/>
      <c r="K218" s="4"/>
      <c r="L218" s="4"/>
      <c r="M218" s="4"/>
      <c r="N218" s="4"/>
      <c r="O218" s="4"/>
      <c r="P218" s="4"/>
      <c r="Q218" s="4"/>
      <c r="R218" s="13"/>
      <c r="S218" s="13"/>
      <c r="T218" s="18"/>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row>
    <row r="219" spans="1:56" ht="15.75" customHeight="1">
      <c r="A219" s="4"/>
      <c r="B219" s="4"/>
      <c r="C219" s="4"/>
      <c r="D219" s="4"/>
      <c r="E219" s="4"/>
      <c r="F219" s="4"/>
      <c r="G219" s="4"/>
      <c r="H219" s="4"/>
      <c r="I219" s="4"/>
      <c r="J219" s="4"/>
      <c r="K219" s="4"/>
      <c r="L219" s="4"/>
      <c r="M219" s="4"/>
      <c r="N219" s="4"/>
      <c r="O219" s="4"/>
      <c r="P219" s="4"/>
      <c r="Q219" s="4"/>
      <c r="R219" s="13"/>
      <c r="S219" s="13"/>
      <c r="T219" s="18"/>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row>
    <row r="220" spans="1:56" ht="15.75" customHeight="1">
      <c r="A220" s="4"/>
      <c r="B220" s="4"/>
      <c r="C220" s="4"/>
      <c r="D220" s="4"/>
      <c r="E220" s="4"/>
      <c r="F220" s="4"/>
      <c r="G220" s="4"/>
      <c r="H220" s="4"/>
      <c r="I220" s="4"/>
      <c r="J220" s="4"/>
      <c r="K220" s="4"/>
      <c r="L220" s="4"/>
      <c r="M220" s="4"/>
      <c r="N220" s="4"/>
      <c r="O220" s="4"/>
      <c r="P220" s="4"/>
      <c r="Q220" s="4"/>
      <c r="R220" s="13"/>
      <c r="S220" s="13"/>
      <c r="T220" s="18"/>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row>
    <row r="221" spans="1:56" ht="15.75" customHeight="1">
      <c r="A221" s="4"/>
      <c r="B221" s="4"/>
      <c r="C221" s="4"/>
      <c r="D221" s="4"/>
      <c r="E221" s="4"/>
      <c r="F221" s="4"/>
      <c r="G221" s="4"/>
      <c r="H221" s="4"/>
      <c r="I221" s="4"/>
      <c r="J221" s="4"/>
      <c r="K221" s="4"/>
      <c r="L221" s="4"/>
      <c r="M221" s="4"/>
      <c r="N221" s="4"/>
      <c r="O221" s="4"/>
      <c r="P221" s="4"/>
      <c r="Q221" s="4"/>
      <c r="R221" s="13"/>
      <c r="S221" s="13"/>
      <c r="T221" s="18"/>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row>
    <row r="222" spans="1:56" ht="15.75" customHeight="1">
      <c r="A222" s="4"/>
      <c r="B222" s="4"/>
      <c r="C222" s="4"/>
      <c r="D222" s="4"/>
      <c r="E222" s="4"/>
      <c r="F222" s="4"/>
      <c r="G222" s="4"/>
      <c r="H222" s="4"/>
      <c r="I222" s="4"/>
      <c r="J222" s="4"/>
      <c r="K222" s="4"/>
      <c r="L222" s="4"/>
      <c r="M222" s="4"/>
      <c r="N222" s="4"/>
      <c r="O222" s="4"/>
      <c r="P222" s="4"/>
      <c r="Q222" s="4"/>
      <c r="R222" s="13"/>
      <c r="S222" s="13"/>
      <c r="T222" s="18"/>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row>
    <row r="223" spans="1:56" ht="15.75" customHeight="1">
      <c r="A223" s="4"/>
      <c r="B223" s="4"/>
      <c r="C223" s="4"/>
      <c r="D223" s="4"/>
      <c r="E223" s="4"/>
      <c r="F223" s="4"/>
      <c r="G223" s="4"/>
      <c r="H223" s="4"/>
      <c r="I223" s="4"/>
      <c r="J223" s="4"/>
      <c r="K223" s="4"/>
      <c r="L223" s="4"/>
      <c r="M223" s="4"/>
      <c r="N223" s="4"/>
      <c r="O223" s="4"/>
      <c r="P223" s="4"/>
      <c r="Q223" s="4"/>
      <c r="R223" s="13"/>
      <c r="S223" s="13"/>
      <c r="T223" s="18"/>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row>
    <row r="224" spans="1:56" ht="15.75" customHeight="1">
      <c r="A224" s="4"/>
      <c r="B224" s="4"/>
      <c r="C224" s="4"/>
      <c r="D224" s="4"/>
      <c r="E224" s="4"/>
      <c r="F224" s="4"/>
      <c r="G224" s="4"/>
      <c r="H224" s="4"/>
      <c r="I224" s="4"/>
      <c r="J224" s="4"/>
      <c r="K224" s="4"/>
      <c r="L224" s="4"/>
      <c r="M224" s="4"/>
      <c r="N224" s="4"/>
      <c r="O224" s="4"/>
      <c r="P224" s="4"/>
      <c r="Q224" s="4"/>
      <c r="R224" s="13"/>
      <c r="S224" s="13"/>
      <c r="T224" s="18"/>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row>
    <row r="225" spans="1:56" ht="15.75" customHeight="1">
      <c r="A225" s="4"/>
      <c r="B225" s="4"/>
      <c r="C225" s="4"/>
      <c r="D225" s="4"/>
      <c r="E225" s="4"/>
      <c r="F225" s="4"/>
      <c r="G225" s="4"/>
      <c r="H225" s="4"/>
      <c r="I225" s="4"/>
      <c r="J225" s="4"/>
      <c r="K225" s="4"/>
      <c r="L225" s="4"/>
      <c r="M225" s="4"/>
      <c r="N225" s="4"/>
      <c r="O225" s="4"/>
      <c r="P225" s="4"/>
      <c r="Q225" s="4"/>
      <c r="R225" s="13"/>
      <c r="S225" s="13"/>
      <c r="T225" s="18"/>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row>
    <row r="226" spans="1:56" ht="15.75" customHeight="1">
      <c r="A226" s="4"/>
      <c r="B226" s="4"/>
      <c r="C226" s="4"/>
      <c r="D226" s="4"/>
      <c r="E226" s="4"/>
      <c r="F226" s="4"/>
      <c r="G226" s="4"/>
      <c r="H226" s="4"/>
      <c r="I226" s="4"/>
      <c r="J226" s="4"/>
      <c r="K226" s="4"/>
      <c r="L226" s="4"/>
      <c r="M226" s="4"/>
      <c r="N226" s="4"/>
      <c r="O226" s="4"/>
      <c r="P226" s="4"/>
      <c r="Q226" s="4"/>
      <c r="R226" s="13"/>
      <c r="S226" s="13"/>
      <c r="T226" s="18"/>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row>
    <row r="227" spans="1:56" ht="15.75" customHeight="1">
      <c r="A227" s="4"/>
      <c r="B227" s="4"/>
      <c r="C227" s="4"/>
      <c r="D227" s="4"/>
      <c r="E227" s="4"/>
      <c r="F227" s="4"/>
      <c r="G227" s="4"/>
      <c r="H227" s="4"/>
      <c r="I227" s="4"/>
      <c r="J227" s="4"/>
      <c r="K227" s="4"/>
      <c r="L227" s="4"/>
      <c r="M227" s="4"/>
      <c r="N227" s="4"/>
      <c r="O227" s="4"/>
      <c r="P227" s="4"/>
      <c r="Q227" s="4"/>
      <c r="R227" s="13"/>
      <c r="S227" s="13"/>
      <c r="T227" s="18"/>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row>
    <row r="228" spans="1:56" ht="15.75" customHeight="1"/>
    <row r="229" spans="1:56" ht="15.75" customHeight="1"/>
    <row r="230" spans="1:56" ht="15.75" customHeight="1"/>
    <row r="231" spans="1:56" ht="15.75" customHeight="1"/>
    <row r="232" spans="1:56" ht="15.75" customHeight="1"/>
    <row r="233" spans="1:56" ht="15.75" customHeight="1"/>
    <row r="234" spans="1:56" ht="15.75" customHeight="1"/>
    <row r="235" spans="1:56" ht="15.75" customHeight="1"/>
    <row r="236" spans="1:56" ht="15.75" customHeight="1"/>
    <row r="237" spans="1:56" ht="15.75" customHeight="1"/>
    <row r="238" spans="1:56" ht="15.75" customHeight="1"/>
    <row r="239" spans="1:56" ht="15.75" customHeight="1"/>
    <row r="240" spans="1:5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sheetData>
  <autoFilter ref="A8:BD14" xr:uid="{00000000-0009-0000-0000-00000B000000}"/>
  <mergeCells count="60">
    <mergeCell ref="EA4:EF4"/>
    <mergeCell ref="EA6:EF6"/>
    <mergeCell ref="DQ4:DU4"/>
    <mergeCell ref="DV4:DZ4"/>
    <mergeCell ref="DQ6:DU6"/>
    <mergeCell ref="DV6:DZ6"/>
    <mergeCell ref="DA4:DE4"/>
    <mergeCell ref="DF4:DJ4"/>
    <mergeCell ref="DK4:DP4"/>
    <mergeCell ref="DA6:DE6"/>
    <mergeCell ref="DF6:DJ6"/>
    <mergeCell ref="DK6:DP6"/>
    <mergeCell ref="BZ4:CD4"/>
    <mergeCell ref="CE4:CJ4"/>
    <mergeCell ref="BU6:BY6"/>
    <mergeCell ref="BZ6:CD6"/>
    <mergeCell ref="BJ4:BN4"/>
    <mergeCell ref="BJ6:BN6"/>
    <mergeCell ref="BO4:BT4"/>
    <mergeCell ref="BO6:BT6"/>
    <mergeCell ref="BU4:BY4"/>
    <mergeCell ref="AK6:AO6"/>
    <mergeCell ref="AA5:AY5"/>
    <mergeCell ref="AP6:AT6"/>
    <mergeCell ref="AU6:AY6"/>
    <mergeCell ref="BE4:BI4"/>
    <mergeCell ref="O1:P1"/>
    <mergeCell ref="O2:P2"/>
    <mergeCell ref="O3:P3"/>
    <mergeCell ref="O4:P4"/>
    <mergeCell ref="R5:S5"/>
    <mergeCell ref="G15:I15"/>
    <mergeCell ref="K15:M15"/>
    <mergeCell ref="O15:P15"/>
    <mergeCell ref="AZ6:BD6"/>
    <mergeCell ref="BE6:BI6"/>
    <mergeCell ref="G14:I14"/>
    <mergeCell ref="K14:M14"/>
    <mergeCell ref="O14:P14"/>
    <mergeCell ref="H7:I7"/>
    <mergeCell ref="L7:M7"/>
    <mergeCell ref="V7:W7"/>
    <mergeCell ref="N6:O6"/>
    <mergeCell ref="R6:S6"/>
    <mergeCell ref="U6:Z6"/>
    <mergeCell ref="AA6:AE6"/>
    <mergeCell ref="AF6:AJ6"/>
    <mergeCell ref="CP4:CT4"/>
    <mergeCell ref="CU4:CZ4"/>
    <mergeCell ref="CP6:CT6"/>
    <mergeCell ref="CU6:CZ6"/>
    <mergeCell ref="CE6:CJ6"/>
    <mergeCell ref="CK4:CO4"/>
    <mergeCell ref="CK6:CO6"/>
    <mergeCell ref="EG4:EK4"/>
    <mergeCell ref="EL4:EP4"/>
    <mergeCell ref="EQ4:EV4"/>
    <mergeCell ref="EG6:EK6"/>
    <mergeCell ref="EL6:EP6"/>
    <mergeCell ref="EQ6:EV6"/>
  </mergeCells>
  <conditionalFormatting sqref="V9:W13 AE9:AE13 AJ9:AJ13 AL9:AN13 AT9:AT13 AY9:AY13 BA9:BC13 BI9:BI13 BQ9:BR13">
    <cfRule type="cellIs" dxfId="325" priority="179" operator="equal">
      <formula>"100%"</formula>
    </cfRule>
  </conditionalFormatting>
  <conditionalFormatting sqref="V9:W13 AE9:AE13 AJ9:AJ13 AL9:AN13 AT9:AT13 AY9:AY13 BA9:BC13 BI9:BI13 BQ9:BR13">
    <cfRule type="cellIs" dxfId="324" priority="180" operator="between">
      <formula>"80%"</formula>
      <formula>"99%"</formula>
    </cfRule>
  </conditionalFormatting>
  <conditionalFormatting sqref="V9:W13 AE9:AE13 AJ9:AJ13 AL9:AM13 AT9:AT13 AY9:AY13 BA9:BB13 BI9:BI13 BQ9:BR13">
    <cfRule type="cellIs" dxfId="323" priority="181" operator="between">
      <formula>"40%"</formula>
      <formula>"50%"</formula>
    </cfRule>
  </conditionalFormatting>
  <conditionalFormatting sqref="V9:W13 AE9:AE13 AJ9:AJ13 AL9:AM13 AT9:AT13 AY9:AY13 BA9:BB13 BI9:BI13 BQ9:BR13">
    <cfRule type="cellIs" dxfId="322" priority="182" operator="between">
      <formula>"0%"</formula>
      <formula>"39%"</formula>
    </cfRule>
  </conditionalFormatting>
  <conditionalFormatting sqref="V9:W13">
    <cfRule type="containsBlanks" dxfId="321" priority="183">
      <formula>LEN(TRIM(V9))=0</formula>
    </cfRule>
  </conditionalFormatting>
  <conditionalFormatting sqref="Y7:Z7">
    <cfRule type="cellIs" dxfId="320" priority="184" operator="equal">
      <formula>"EN PROCESO"</formula>
    </cfRule>
  </conditionalFormatting>
  <conditionalFormatting sqref="Y7:Z7">
    <cfRule type="cellIs" dxfId="319" priority="185" operator="equal">
      <formula>"CERRADO"</formula>
    </cfRule>
  </conditionalFormatting>
  <conditionalFormatting sqref="Y7:Z7">
    <cfRule type="cellIs" dxfId="318" priority="186" operator="equal">
      <formula>"SIN INICIAR"</formula>
    </cfRule>
  </conditionalFormatting>
  <conditionalFormatting sqref="Y9:Y13 AN9:AN13 BC9:BC13">
    <cfRule type="cellIs" dxfId="317" priority="187" operator="equal">
      <formula>"Cerrado"</formula>
    </cfRule>
  </conditionalFormatting>
  <conditionalFormatting sqref="Y9:Y13 AN9:AN13 BC9:BC13">
    <cfRule type="cellIs" dxfId="316" priority="188" operator="equal">
      <formula>"CA"</formula>
    </cfRule>
  </conditionalFormatting>
  <conditionalFormatting sqref="Y9:Y13 AN9:AN13 BC9:BC13">
    <cfRule type="cellIs" dxfId="315" priority="189" operator="equal">
      <formula>"CM"</formula>
    </cfRule>
  </conditionalFormatting>
  <conditionalFormatting sqref="Y9:Y13 AN9:AN13 BC9:BC13 BS9:BS13 CI9:CI11 CY9:CY12">
    <cfRule type="cellIs" dxfId="314" priority="190" operator="equal">
      <formula>"CB"</formula>
    </cfRule>
  </conditionalFormatting>
  <conditionalFormatting sqref="AL8:AO8">
    <cfRule type="cellIs" dxfId="313" priority="192" operator="equal">
      <formula>"EN PROCESO"</formula>
    </cfRule>
  </conditionalFormatting>
  <conditionalFormatting sqref="AL8:AO8">
    <cfRule type="cellIs" dxfId="312" priority="193" operator="equal">
      <formula>"CERRADO"</formula>
    </cfRule>
  </conditionalFormatting>
  <conditionalFormatting sqref="AL8:AO8">
    <cfRule type="cellIs" dxfId="311" priority="194" operator="equal">
      <formula>"SIN INICIAR"</formula>
    </cfRule>
  </conditionalFormatting>
  <conditionalFormatting sqref="BA8:BD8">
    <cfRule type="cellIs" dxfId="310" priority="204" operator="equal">
      <formula>"EN PROCESO"</formula>
    </cfRule>
  </conditionalFormatting>
  <conditionalFormatting sqref="BA8:BD8">
    <cfRule type="cellIs" dxfId="309" priority="205" operator="equal">
      <formula>"CERRADO"</formula>
    </cfRule>
  </conditionalFormatting>
  <conditionalFormatting sqref="BA8:BD8">
    <cfRule type="cellIs" dxfId="308" priority="206" operator="equal">
      <formula>"SIN INICIAR"</formula>
    </cfRule>
  </conditionalFormatting>
  <conditionalFormatting sqref="BQ8:BT8">
    <cfRule type="cellIs" dxfId="307" priority="176" operator="equal">
      <formula>"EN PROCESO"</formula>
    </cfRule>
  </conditionalFormatting>
  <conditionalFormatting sqref="BQ8:BT8">
    <cfRule type="cellIs" dxfId="306" priority="177" operator="equal">
      <formula>"CERRADO"</formula>
    </cfRule>
  </conditionalFormatting>
  <conditionalFormatting sqref="BQ8:BT8">
    <cfRule type="cellIs" dxfId="305" priority="178" operator="equal">
      <formula>"SIN INICIAR"</formula>
    </cfRule>
  </conditionalFormatting>
  <conditionalFormatting sqref="BS9:BS13 CI9:CI11 CY9:CY12">
    <cfRule type="cellIs" dxfId="304" priority="148" operator="equal">
      <formula>"Cerrado"</formula>
    </cfRule>
  </conditionalFormatting>
  <conditionalFormatting sqref="BS9:BS13 CI9:CI11 CY9:CY12">
    <cfRule type="cellIs" dxfId="303" priority="149" operator="equal">
      <formula>"CA"</formula>
    </cfRule>
  </conditionalFormatting>
  <conditionalFormatting sqref="BS9:BS13 CI9:CI11 CY9:CY12">
    <cfRule type="cellIs" dxfId="302" priority="150" operator="equal">
      <formula>"CM"</formula>
    </cfRule>
  </conditionalFormatting>
  <conditionalFormatting sqref="CG8:CJ8">
    <cfRule type="cellIs" dxfId="301" priority="145" operator="equal">
      <formula>"EN PROCESO"</formula>
    </cfRule>
  </conditionalFormatting>
  <conditionalFormatting sqref="CG8:CJ8">
    <cfRule type="cellIs" dxfId="300" priority="146" operator="equal">
      <formula>"CERRADO"</formula>
    </cfRule>
  </conditionalFormatting>
  <conditionalFormatting sqref="CG8:CJ8">
    <cfRule type="cellIs" dxfId="299" priority="147" operator="equal">
      <formula>"SIN INICIAR"</formula>
    </cfRule>
  </conditionalFormatting>
  <conditionalFormatting sqref="CO9:CO10">
    <cfRule type="cellIs" dxfId="298" priority="73" operator="equal">
      <formula>"100%"</formula>
    </cfRule>
  </conditionalFormatting>
  <conditionalFormatting sqref="CO9:CO10">
    <cfRule type="cellIs" dxfId="297" priority="74" operator="between">
      <formula>"80%"</formula>
      <formula>"99%"</formula>
    </cfRule>
  </conditionalFormatting>
  <conditionalFormatting sqref="CO9:CO10">
    <cfRule type="cellIs" dxfId="296" priority="75" operator="between">
      <formula>"40%"</formula>
      <formula>"50%"</formula>
    </cfRule>
  </conditionalFormatting>
  <conditionalFormatting sqref="CO9:CO10">
    <cfRule type="cellIs" dxfId="295" priority="76" operator="between">
      <formula>"0%"</formula>
      <formula>"39%"</formula>
    </cfRule>
  </conditionalFormatting>
  <conditionalFormatting sqref="CW8:CZ8">
    <cfRule type="cellIs" dxfId="294" priority="70" operator="equal">
      <formula>"EN PROCESO"</formula>
    </cfRule>
  </conditionalFormatting>
  <conditionalFormatting sqref="CW8:CZ8">
    <cfRule type="cellIs" dxfId="293" priority="71" operator="equal">
      <formula>"CERRADO"</formula>
    </cfRule>
  </conditionalFormatting>
  <conditionalFormatting sqref="CW8:CZ8">
    <cfRule type="cellIs" dxfId="292" priority="72" operator="equal">
      <formula>"SIN INICIAR"</formula>
    </cfRule>
  </conditionalFormatting>
  <conditionalFormatting sqref="DM8:DP8">
    <cfRule type="cellIs" dxfId="291" priority="59" operator="equal">
      <formula>"EN PROCESO"</formula>
    </cfRule>
  </conditionalFormatting>
  <conditionalFormatting sqref="DM8:DP8">
    <cfRule type="cellIs" dxfId="290" priority="60" operator="equal">
      <formula>"CERRADO"</formula>
    </cfRule>
  </conditionalFormatting>
  <conditionalFormatting sqref="DM8:DP8">
    <cfRule type="cellIs" dxfId="289" priority="61" operator="equal">
      <formula>"SIN INICIAR"</formula>
    </cfRule>
  </conditionalFormatting>
  <conditionalFormatting sqref="DO9:DO10">
    <cfRule type="cellIs" dxfId="288" priority="58" operator="equal">
      <formula>"CB"</formula>
    </cfRule>
  </conditionalFormatting>
  <conditionalFormatting sqref="DO9:DO10">
    <cfRule type="cellIs" dxfId="287" priority="55" operator="equal">
      <formula>"Cerrado"</formula>
    </cfRule>
  </conditionalFormatting>
  <conditionalFormatting sqref="DO9:DO10">
    <cfRule type="cellIs" dxfId="286" priority="56" operator="equal">
      <formula>"CA"</formula>
    </cfRule>
  </conditionalFormatting>
  <conditionalFormatting sqref="DO9:DO10">
    <cfRule type="cellIs" dxfId="285" priority="57" operator="equal">
      <formula>"CM"</formula>
    </cfRule>
  </conditionalFormatting>
  <conditionalFormatting sqref="DR9">
    <cfRule type="cellIs" dxfId="284" priority="31" operator="equal">
      <formula>"100%"</formula>
    </cfRule>
  </conditionalFormatting>
  <conditionalFormatting sqref="DR9">
    <cfRule type="cellIs" dxfId="283" priority="32" operator="between">
      <formula>"80%"</formula>
      <formula>"99%"</formula>
    </cfRule>
  </conditionalFormatting>
  <conditionalFormatting sqref="DR9">
    <cfRule type="cellIs" dxfId="282" priority="33" operator="between">
      <formula>"40%"</formula>
      <formula>"50%"</formula>
    </cfRule>
  </conditionalFormatting>
  <conditionalFormatting sqref="DR9">
    <cfRule type="cellIs" dxfId="281" priority="34" operator="between">
      <formula>"0%"</formula>
      <formula>"39%"</formula>
    </cfRule>
  </conditionalFormatting>
  <conditionalFormatting sqref="DR9">
    <cfRule type="cellIs" dxfId="280" priority="35" operator="between">
      <formula>"30%"</formula>
      <formula>"79%"</formula>
    </cfRule>
  </conditionalFormatting>
  <conditionalFormatting sqref="DR9">
    <cfRule type="cellIs" dxfId="279" priority="36" operator="between">
      <formula>"0%"</formula>
      <formula>"29%"</formula>
    </cfRule>
  </conditionalFormatting>
  <conditionalFormatting sqref="DU9">
    <cfRule type="cellIs" dxfId="278" priority="25" operator="equal">
      <formula>"100%"</formula>
    </cfRule>
  </conditionalFormatting>
  <conditionalFormatting sqref="DU9">
    <cfRule type="cellIs" dxfId="277" priority="26" operator="between">
      <formula>"80%"</formula>
      <formula>"99%"</formula>
    </cfRule>
  </conditionalFormatting>
  <conditionalFormatting sqref="DU9">
    <cfRule type="cellIs" dxfId="276" priority="27" operator="between">
      <formula>"40%"</formula>
      <formula>"50%"</formula>
    </cfRule>
  </conditionalFormatting>
  <conditionalFormatting sqref="DU9">
    <cfRule type="cellIs" dxfId="275" priority="28" operator="between">
      <formula>"0%"</formula>
      <formula>"39%"</formula>
    </cfRule>
  </conditionalFormatting>
  <conditionalFormatting sqref="DU9">
    <cfRule type="cellIs" dxfId="274" priority="29" operator="between">
      <formula>"30%"</formula>
      <formula>"79%"</formula>
    </cfRule>
  </conditionalFormatting>
  <conditionalFormatting sqref="DU9">
    <cfRule type="cellIs" dxfId="273" priority="30" operator="between">
      <formula>"0%"</formula>
      <formula>"29%"</formula>
    </cfRule>
  </conditionalFormatting>
  <conditionalFormatting sqref="DT9">
    <cfRule type="cellIs" dxfId="272" priority="19" operator="equal">
      <formula>"100%"</formula>
    </cfRule>
  </conditionalFormatting>
  <conditionalFormatting sqref="DT9">
    <cfRule type="cellIs" dxfId="271" priority="20" operator="between">
      <formula>"80%"</formula>
      <formula>"99%"</formula>
    </cfRule>
  </conditionalFormatting>
  <conditionalFormatting sqref="DT9">
    <cfRule type="cellIs" dxfId="270" priority="21" operator="between">
      <formula>"40%"</formula>
      <formula>"50%"</formula>
    </cfRule>
  </conditionalFormatting>
  <conditionalFormatting sqref="DT9">
    <cfRule type="cellIs" dxfId="269" priority="22" operator="between">
      <formula>"0%"</formula>
      <formula>"39%"</formula>
    </cfRule>
  </conditionalFormatting>
  <conditionalFormatting sqref="DT9">
    <cfRule type="cellIs" dxfId="268" priority="23" operator="between">
      <formula>"30%"</formula>
      <formula>"79%"</formula>
    </cfRule>
  </conditionalFormatting>
  <conditionalFormatting sqref="DT9">
    <cfRule type="cellIs" dxfId="267" priority="24" operator="between">
      <formula>"0%"</formula>
      <formula>"29%"</formula>
    </cfRule>
  </conditionalFormatting>
  <conditionalFormatting sqref="EC8:EF8">
    <cfRule type="cellIs" dxfId="266" priority="16" operator="equal">
      <formula>"EN PROCESO"</formula>
    </cfRule>
  </conditionalFormatting>
  <conditionalFormatting sqref="EC8:EF8">
    <cfRule type="cellIs" dxfId="265" priority="17" operator="equal">
      <formula>"CERRADO"</formula>
    </cfRule>
  </conditionalFormatting>
  <conditionalFormatting sqref="EC8:EF8">
    <cfRule type="cellIs" dxfId="264" priority="18" operator="equal">
      <formula>"SIN INICIAR"</formula>
    </cfRule>
  </conditionalFormatting>
  <conditionalFormatting sqref="EE9:EE10">
    <cfRule type="cellIs" dxfId="263" priority="11" operator="equal">
      <formula>"CB"</formula>
    </cfRule>
  </conditionalFormatting>
  <conditionalFormatting sqref="EE9:EE10">
    <cfRule type="cellIs" dxfId="262" priority="8" operator="equal">
      <formula>"Cerrado"</formula>
    </cfRule>
  </conditionalFormatting>
  <conditionalFormatting sqref="EE9:EE10">
    <cfRule type="cellIs" dxfId="261" priority="9" operator="equal">
      <formula>"CA"</formula>
    </cfRule>
  </conditionalFormatting>
  <conditionalFormatting sqref="EE9:EE10">
    <cfRule type="cellIs" dxfId="260" priority="10" operator="equal">
      <formula>"CM"</formula>
    </cfRule>
  </conditionalFormatting>
  <conditionalFormatting sqref="ES8:EV8">
    <cfRule type="cellIs" dxfId="259" priority="5" operator="equal">
      <formula>"EN PROCESO"</formula>
    </cfRule>
  </conditionalFormatting>
  <conditionalFormatting sqref="ES8:EV8">
    <cfRule type="cellIs" dxfId="258" priority="6" operator="equal">
      <formula>"CERRADO"</formula>
    </cfRule>
  </conditionalFormatting>
  <conditionalFormatting sqref="ES8:EV8">
    <cfRule type="cellIs" dxfId="257" priority="7" operator="equal">
      <formula>"SIN INICIAR"</formula>
    </cfRule>
  </conditionalFormatting>
  <conditionalFormatting sqref="EU9:EU10">
    <cfRule type="cellIs" dxfId="256" priority="4" operator="equal">
      <formula>"CB"</formula>
    </cfRule>
  </conditionalFormatting>
  <conditionalFormatting sqref="EU9:EU10">
    <cfRule type="cellIs" dxfId="255" priority="1" operator="equal">
      <formula>"Cerrado"</formula>
    </cfRule>
  </conditionalFormatting>
  <conditionalFormatting sqref="EU9:EU10">
    <cfRule type="cellIs" dxfId="254" priority="2" operator="equal">
      <formula>"CA"</formula>
    </cfRule>
  </conditionalFormatting>
  <conditionalFormatting sqref="EU9:EU10">
    <cfRule type="cellIs" dxfId="253" priority="3" operator="equal">
      <formula>"CM"</formula>
    </cfRule>
  </conditionalFormatting>
  <dataValidations count="1">
    <dataValidation type="list" allowBlank="1" showErrorMessage="1" sqref="E14" xr:uid="{00000000-0002-0000-0B00-000000000000}">
      <formula1>#REF!</formula1>
    </dataValidation>
  </dataValidations>
  <hyperlinks>
    <hyperlink ref="B6" location="Inicio!A1" display="INICIO" xr:uid="{00000000-0004-0000-0B00-000000000000}"/>
  </hyperlinks>
  <printOptions horizontalCentered="1" verticalCentered="1"/>
  <pageMargins left="0.15748031496062992" right="0.19685039370078741" top="0.19685039370078741" bottom="0.19685039370078741" header="0" footer="0"/>
  <pageSetup scale="40" orientation="landscape" r:id="rId1"/>
  <headerFooter>
    <oddFooter>&amp;C &amp;RPÁGINA &amp;P DE</oddFooter>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sheetPr>
  <dimension ref="A1:EZ906"/>
  <sheetViews>
    <sheetView showGridLines="0" topLeftCell="F9" zoomScale="70" zoomScaleNormal="70" zoomScalePageLayoutView="70" workbookViewId="0">
      <pane xSplit="5" topLeftCell="V1" activePane="topRight" state="frozen"/>
      <selection pane="topRight" activeCell="W9" sqref="W9"/>
      <selection activeCell="F1" sqref="F1"/>
    </sheetView>
  </sheetViews>
  <sheetFormatPr defaultColWidth="14.42578125" defaultRowHeight="15" customHeight="1"/>
  <cols>
    <col min="1" max="1" width="24.140625" customWidth="1"/>
    <col min="2" max="2" width="12.140625" customWidth="1"/>
    <col min="3" max="3" width="4.42578125" customWidth="1"/>
    <col min="4" max="4" width="62.140625" customWidth="1"/>
    <col min="5" max="9" width="33.28515625" customWidth="1"/>
    <col min="10" max="10" width="37.7109375" customWidth="1"/>
    <col min="11" max="11" width="49.42578125" customWidth="1"/>
    <col min="12" max="12" width="14.140625" customWidth="1"/>
    <col min="13" max="13" width="15.7109375" customWidth="1"/>
    <col min="14" max="14" width="24.7109375" customWidth="1"/>
    <col min="15" max="15" width="17.28515625" customWidth="1"/>
    <col min="16" max="16" width="14.85546875" customWidth="1"/>
    <col min="17" max="17" width="15.7109375" customWidth="1"/>
    <col min="18" max="18" width="16" customWidth="1"/>
    <col min="19" max="19" width="15" customWidth="1"/>
    <col min="20" max="20" width="21" customWidth="1"/>
    <col min="21" max="21" width="2.140625" customWidth="1"/>
    <col min="22" max="22" width="14.7109375" customWidth="1"/>
    <col min="23" max="24" width="18.42578125" customWidth="1"/>
    <col min="25" max="25" width="43.140625" hidden="1" customWidth="1"/>
    <col min="26" max="27" width="14.140625" hidden="1" customWidth="1"/>
    <col min="28" max="28" width="58.85546875" hidden="1" customWidth="1"/>
    <col min="29" max="29" width="17.42578125" hidden="1" customWidth="1"/>
    <col min="30" max="30" width="39.140625" hidden="1" customWidth="1"/>
    <col min="31" max="31" width="18.140625" hidden="1" customWidth="1"/>
    <col min="32" max="32" width="56.85546875" hidden="1" customWidth="1"/>
    <col min="33" max="33" width="18.140625" hidden="1" customWidth="1"/>
    <col min="34" max="34" width="43.7109375" hidden="1" customWidth="1"/>
    <col min="35" max="36" width="18.140625" hidden="1" customWidth="1"/>
    <col min="37" max="37" width="53.42578125" hidden="1" customWidth="1"/>
    <col min="38" max="40" width="18.140625" hidden="1" customWidth="1"/>
    <col min="41" max="41" width="48.42578125" hidden="1" customWidth="1"/>
    <col min="42" max="44" width="18.140625" hidden="1" customWidth="1"/>
    <col min="45" max="45" width="38.7109375" hidden="1" customWidth="1"/>
    <col min="46" max="46" width="18.140625" hidden="1" customWidth="1"/>
    <col min="47" max="47" width="52.140625" hidden="1" customWidth="1"/>
    <col min="48" max="48" width="18.140625" hidden="1" customWidth="1"/>
    <col min="49" max="49" width="29.42578125" hidden="1" customWidth="1"/>
    <col min="50" max="51" width="18.140625" hidden="1" customWidth="1"/>
    <col min="52" max="52" width="61.42578125" hidden="1" customWidth="1"/>
    <col min="53" max="53" width="18.140625" hidden="1" customWidth="1"/>
    <col min="54" max="54" width="23" hidden="1" customWidth="1"/>
    <col min="55" max="55" width="18.140625" hidden="1" customWidth="1"/>
    <col min="56" max="56" width="50" hidden="1" customWidth="1"/>
    <col min="57" max="59" width="12.7109375" hidden="1" customWidth="1"/>
    <col min="60" max="60" width="42.7109375" hidden="1" customWidth="1"/>
    <col min="61" max="61" width="14.42578125" hidden="1" customWidth="1"/>
    <col min="62" max="62" width="48.28515625" hidden="1" customWidth="1"/>
    <col min="63" max="63" width="14.42578125" hidden="1" customWidth="1"/>
    <col min="64" max="64" width="16.42578125" hidden="1" customWidth="1"/>
    <col min="65" max="66" width="14.42578125" hidden="1" customWidth="1"/>
    <col min="67" max="67" width="43.28515625" hidden="1" customWidth="1"/>
    <col min="68" max="68" width="14.42578125" hidden="1" customWidth="1"/>
    <col min="69" max="69" width="16.42578125" hidden="1" customWidth="1"/>
    <col min="70" max="70" width="14.42578125" hidden="1" customWidth="1"/>
    <col min="71" max="71" width="56.42578125" hidden="1" customWidth="1"/>
    <col min="72" max="72" width="14.7109375" hidden="1" customWidth="1"/>
    <col min="73" max="73" width="16.140625" hidden="1" customWidth="1"/>
    <col min="74" max="75" width="14.42578125" hidden="1" customWidth="1"/>
    <col min="76" max="76" width="24.85546875" hidden="1" customWidth="1"/>
    <col min="77" max="77" width="14.42578125" hidden="1" customWidth="1"/>
    <col min="78" max="78" width="49.85546875" hidden="1" customWidth="1"/>
    <col min="79" max="79" width="14.42578125" hidden="1" customWidth="1"/>
    <col min="80" max="80" width="24" hidden="1" customWidth="1"/>
    <col min="81" max="82" width="14.42578125" hidden="1" customWidth="1"/>
    <col min="83" max="83" width="47.42578125" hidden="1" customWidth="1"/>
    <col min="84" max="86" width="14.42578125" hidden="1" customWidth="1"/>
    <col min="87" max="87" width="51.140625" hidden="1" customWidth="1"/>
    <col min="88" max="91" width="14.42578125" hidden="1" customWidth="1"/>
    <col min="92" max="92" width="42" hidden="1" customWidth="1"/>
    <col min="93" max="93" width="14.42578125" hidden="1" customWidth="1"/>
    <col min="94" max="94" width="37.140625" hidden="1" customWidth="1"/>
    <col min="95" max="97" width="14.42578125" hidden="1" customWidth="1"/>
    <col min="98" max="98" width="17.28515625" hidden="1" customWidth="1"/>
    <col min="99" max="99" width="63" hidden="1" customWidth="1"/>
    <col min="100" max="100" width="14.42578125" hidden="1" customWidth="1"/>
    <col min="101" max="101" width="24.7109375" hidden="1" customWidth="1"/>
    <col min="102" max="102" width="14.42578125" hidden="1" customWidth="1"/>
    <col min="103" max="103" width="44.28515625" hidden="1" customWidth="1"/>
    <col min="104" max="107" width="14.42578125" hidden="1" customWidth="1"/>
    <col min="108" max="108" width="37" hidden="1" customWidth="1"/>
    <col min="109" max="109" width="14.42578125" hidden="1" customWidth="1"/>
    <col min="110" max="110" width="51.85546875" hidden="1" customWidth="1"/>
    <col min="111" max="111" width="14.42578125" hidden="1" customWidth="1"/>
    <col min="112" max="112" width="27.140625" hidden="1" customWidth="1"/>
    <col min="113" max="114" width="14.42578125" hidden="1" customWidth="1"/>
    <col min="115" max="115" width="36.42578125" hidden="1" customWidth="1"/>
    <col min="116" max="118" width="14.42578125" hidden="1" customWidth="1"/>
    <col min="119" max="119" width="32.85546875" hidden="1" customWidth="1"/>
    <col min="120" max="123" width="14.42578125" hidden="1" customWidth="1"/>
    <col min="124" max="124" width="46.42578125" hidden="1" customWidth="1"/>
    <col min="125" max="125" width="0" hidden="1" customWidth="1"/>
    <col min="126" max="126" width="41.140625" hidden="1" customWidth="1"/>
    <col min="127" max="127" width="0" hidden="1" customWidth="1"/>
    <col min="128" max="128" width="29.140625" hidden="1" customWidth="1"/>
    <col min="129" max="130" width="0" hidden="1" customWidth="1"/>
    <col min="131" max="131" width="52.42578125" hidden="1" customWidth="1"/>
    <col min="132" max="134" width="0" hidden="1" customWidth="1"/>
    <col min="135" max="135" width="49.42578125" hidden="1" customWidth="1"/>
    <col min="136" max="136" width="20" hidden="1" customWidth="1"/>
    <col min="137" max="137" width="21.140625" hidden="1" customWidth="1"/>
    <col min="138" max="138" width="23.42578125" hidden="1" customWidth="1"/>
    <col min="139" max="139" width="20.7109375" hidden="1" customWidth="1"/>
    <col min="140" max="140" width="40.28515625" hidden="1" customWidth="1"/>
    <col min="151" max="151" width="26.7109375" customWidth="1"/>
    <col min="156" max="156" width="34.28515625" customWidth="1"/>
  </cols>
  <sheetData>
    <row r="1" spans="1:156" ht="10.5" customHeight="1">
      <c r="A1" s="504"/>
      <c r="B1" s="505"/>
      <c r="C1" s="795"/>
      <c r="D1" s="796" t="s">
        <v>63</v>
      </c>
      <c r="E1" s="797"/>
      <c r="F1" s="504"/>
      <c r="G1" s="505"/>
      <c r="H1" s="505"/>
      <c r="I1" s="505"/>
      <c r="J1" s="797"/>
      <c r="K1" s="797"/>
      <c r="L1" s="797"/>
      <c r="M1" s="797"/>
      <c r="N1" s="797"/>
      <c r="O1" s="797"/>
      <c r="P1" s="797"/>
      <c r="Q1" s="797"/>
      <c r="R1" s="798"/>
      <c r="S1" s="799" t="s">
        <v>64</v>
      </c>
      <c r="T1" s="800"/>
      <c r="U1" s="1"/>
      <c r="V1" s="2"/>
      <c r="W1" s="2"/>
      <c r="X1" s="3"/>
      <c r="Y1" s="1"/>
      <c r="Z1" s="4"/>
      <c r="AA1" s="4"/>
      <c r="AB1" s="4"/>
      <c r="AC1" s="4"/>
      <c r="AD1" s="4"/>
      <c r="AE1" s="4"/>
      <c r="AF1" s="4"/>
      <c r="AG1" s="4"/>
      <c r="AH1" s="4"/>
      <c r="AI1" s="4"/>
      <c r="AJ1" s="4"/>
      <c r="AK1" s="4"/>
      <c r="AL1" s="4"/>
      <c r="AM1" s="4"/>
      <c r="AN1" s="4"/>
      <c r="AO1" s="4"/>
      <c r="AP1" s="4"/>
      <c r="AQ1" s="4"/>
    </row>
    <row r="2" spans="1:156" ht="12" customHeight="1">
      <c r="A2" s="5"/>
      <c r="B2" s="6"/>
      <c r="C2" s="7"/>
      <c r="D2" s="8"/>
      <c r="E2" s="9"/>
      <c r="F2" s="5"/>
      <c r="G2" s="508"/>
      <c r="H2" s="508"/>
      <c r="I2" s="6"/>
      <c r="J2" s="9"/>
      <c r="K2" s="9"/>
      <c r="L2" s="9"/>
      <c r="M2" s="9"/>
      <c r="N2" s="9"/>
      <c r="O2" s="9"/>
      <c r="P2" s="9"/>
      <c r="Q2" s="9"/>
      <c r="R2" s="10"/>
      <c r="S2" s="801" t="s">
        <v>65</v>
      </c>
      <c r="T2" s="800"/>
      <c r="U2" s="11"/>
      <c r="V2" s="2"/>
      <c r="W2" s="2"/>
      <c r="X2" s="12"/>
      <c r="Y2" s="11"/>
      <c r="Z2" s="4"/>
      <c r="AA2" s="4"/>
      <c r="AB2" s="4"/>
      <c r="AC2" s="4"/>
      <c r="AD2" s="4"/>
      <c r="AE2" s="4"/>
      <c r="AF2" s="4"/>
      <c r="AG2" s="4"/>
      <c r="AH2" s="4"/>
      <c r="AI2" s="4"/>
      <c r="AJ2" s="4"/>
      <c r="AK2" s="4"/>
      <c r="AL2" s="4"/>
      <c r="AM2" s="4"/>
      <c r="AN2" s="4"/>
      <c r="AO2" s="4"/>
      <c r="AP2" s="4"/>
      <c r="AQ2" s="4"/>
    </row>
    <row r="3" spans="1:156" ht="13.5" customHeight="1">
      <c r="A3" s="5"/>
      <c r="B3" s="6"/>
      <c r="C3" s="7"/>
      <c r="D3" s="8"/>
      <c r="E3" s="9"/>
      <c r="F3" s="5"/>
      <c r="G3" s="508"/>
      <c r="H3" s="508"/>
      <c r="I3" s="6"/>
      <c r="J3" s="9"/>
      <c r="K3" s="9"/>
      <c r="L3" s="9"/>
      <c r="M3" s="9"/>
      <c r="N3" s="9"/>
      <c r="O3" s="9"/>
      <c r="P3" s="9"/>
      <c r="Q3" s="9"/>
      <c r="R3" s="10"/>
      <c r="S3" s="801" t="s">
        <v>66</v>
      </c>
      <c r="T3" s="800"/>
      <c r="U3" s="11"/>
      <c r="V3" s="13"/>
      <c r="W3" s="13"/>
      <c r="X3" s="12"/>
      <c r="Y3" s="11"/>
      <c r="Z3" s="4"/>
      <c r="AA3" s="4"/>
      <c r="AB3" s="4"/>
      <c r="AC3" s="4"/>
      <c r="AD3" s="4"/>
      <c r="AE3" s="4"/>
      <c r="AF3" s="4"/>
      <c r="AG3" s="4"/>
      <c r="AH3" s="4"/>
      <c r="AI3" s="4"/>
      <c r="AJ3" s="4"/>
      <c r="AK3" s="4"/>
      <c r="AL3" s="4"/>
      <c r="AM3" s="4"/>
      <c r="AN3" s="4"/>
      <c r="AO3" s="4"/>
      <c r="AP3" s="4"/>
      <c r="AQ3" s="4"/>
    </row>
    <row r="4" spans="1:156" ht="13.5" customHeight="1">
      <c r="A4" s="506"/>
      <c r="B4" s="501"/>
      <c r="C4" s="14"/>
      <c r="D4" s="802"/>
      <c r="E4" s="803"/>
      <c r="F4" s="506"/>
      <c r="G4" s="501"/>
      <c r="H4" s="501"/>
      <c r="I4" s="501"/>
      <c r="J4" s="803"/>
      <c r="K4" s="803"/>
      <c r="L4" s="803"/>
      <c r="M4" s="803"/>
      <c r="N4" s="803"/>
      <c r="O4" s="803"/>
      <c r="P4" s="803"/>
      <c r="Q4" s="803"/>
      <c r="R4" s="15"/>
      <c r="S4" s="801" t="s">
        <v>67</v>
      </c>
      <c r="T4" s="800"/>
      <c r="U4" s="11"/>
      <c r="V4" s="13"/>
      <c r="W4" s="16">
        <f ca="1">TODAY()</f>
        <v>44992</v>
      </c>
      <c r="X4" s="12"/>
      <c r="Y4" s="11"/>
      <c r="Z4" s="4"/>
      <c r="AA4" s="4"/>
      <c r="AB4" s="4"/>
      <c r="AC4" s="4"/>
      <c r="AD4" s="4"/>
      <c r="AE4" s="4"/>
      <c r="AF4" s="4"/>
      <c r="AG4" s="4"/>
      <c r="AH4" s="4"/>
      <c r="AI4" s="4"/>
      <c r="AJ4" s="4"/>
      <c r="AK4" s="4"/>
      <c r="AL4" s="4"/>
      <c r="AM4" s="4"/>
      <c r="AN4" s="4"/>
      <c r="AO4" s="4"/>
      <c r="AP4" s="4"/>
      <c r="AQ4" s="4"/>
      <c r="BI4" s="639" t="s">
        <v>68</v>
      </c>
      <c r="BJ4" s="639"/>
      <c r="BK4" s="639"/>
      <c r="BL4" s="639"/>
      <c r="BM4" s="639"/>
      <c r="BN4" s="639" t="s">
        <v>68</v>
      </c>
      <c r="BO4" s="639"/>
      <c r="BP4" s="639"/>
      <c r="BQ4" s="639"/>
      <c r="BR4" s="639"/>
      <c r="BS4" s="640" t="s">
        <v>69</v>
      </c>
      <c r="BT4" s="640"/>
      <c r="BU4" s="640"/>
      <c r="BV4" s="640"/>
      <c r="BW4" s="640"/>
      <c r="BX4" s="640"/>
      <c r="BY4" s="639" t="s">
        <v>68</v>
      </c>
      <c r="BZ4" s="639"/>
      <c r="CA4" s="639"/>
      <c r="CB4" s="639"/>
      <c r="CC4" s="639"/>
      <c r="CD4" s="639" t="s">
        <v>68</v>
      </c>
      <c r="CE4" s="639"/>
      <c r="CF4" s="639"/>
      <c r="CG4" s="639"/>
      <c r="CH4" s="639"/>
      <c r="CI4" s="640" t="s">
        <v>69</v>
      </c>
      <c r="CJ4" s="640"/>
      <c r="CK4" s="640"/>
      <c r="CL4" s="640"/>
      <c r="CM4" s="640"/>
      <c r="CN4" s="640"/>
      <c r="CO4" s="639" t="s">
        <v>68</v>
      </c>
      <c r="CP4" s="639"/>
      <c r="CQ4" s="639"/>
      <c r="CR4" s="639"/>
      <c r="CS4" s="639"/>
      <c r="CT4" s="656" t="s">
        <v>68</v>
      </c>
      <c r="CU4" s="656"/>
      <c r="CV4" s="656"/>
      <c r="CW4" s="656"/>
      <c r="CX4" s="656"/>
      <c r="CY4" s="640" t="s">
        <v>69</v>
      </c>
      <c r="CZ4" s="640"/>
      <c r="DA4" s="640"/>
      <c r="DB4" s="640"/>
      <c r="DC4" s="640"/>
      <c r="DD4" s="640"/>
      <c r="DE4" s="639" t="s">
        <v>68</v>
      </c>
      <c r="DF4" s="639"/>
      <c r="DG4" s="639"/>
      <c r="DH4" s="639"/>
      <c r="DI4" s="639"/>
      <c r="DJ4" s="639" t="s">
        <v>68</v>
      </c>
      <c r="DK4" s="639"/>
      <c r="DL4" s="639"/>
      <c r="DM4" s="639"/>
      <c r="DN4" s="639"/>
      <c r="DO4" s="642" t="s">
        <v>69</v>
      </c>
      <c r="DP4" s="642"/>
      <c r="DQ4" s="642"/>
      <c r="DR4" s="642"/>
      <c r="DS4" s="642"/>
      <c r="DT4" s="642"/>
      <c r="DU4" s="639" t="s">
        <v>68</v>
      </c>
      <c r="DV4" s="639"/>
      <c r="DW4" s="639"/>
      <c r="DX4" s="639"/>
      <c r="DY4" s="639"/>
      <c r="DZ4" s="639" t="s">
        <v>68</v>
      </c>
      <c r="EA4" s="639"/>
      <c r="EB4" s="639"/>
      <c r="EC4" s="639"/>
      <c r="ED4" s="639"/>
      <c r="EE4" s="642" t="s">
        <v>69</v>
      </c>
      <c r="EF4" s="642"/>
      <c r="EG4" s="642"/>
      <c r="EH4" s="642"/>
      <c r="EI4" s="642"/>
      <c r="EJ4" s="642"/>
      <c r="EK4" s="639" t="s">
        <v>68</v>
      </c>
      <c r="EL4" s="639"/>
      <c r="EM4" s="639"/>
      <c r="EN4" s="639"/>
      <c r="EO4" s="639"/>
      <c r="EP4" s="639" t="s">
        <v>68</v>
      </c>
      <c r="EQ4" s="639"/>
      <c r="ER4" s="639"/>
      <c r="ES4" s="639"/>
      <c r="ET4" s="639"/>
      <c r="EU4" s="640" t="s">
        <v>69</v>
      </c>
      <c r="EV4" s="640"/>
      <c r="EW4" s="640"/>
      <c r="EX4" s="640"/>
      <c r="EY4" s="640"/>
      <c r="EZ4" s="640"/>
    </row>
    <row r="5" spans="1:156" ht="32.25" customHeight="1">
      <c r="A5" s="506"/>
      <c r="B5" s="501"/>
      <c r="C5" s="501"/>
      <c r="D5" s="311"/>
      <c r="E5" s="501"/>
      <c r="F5" s="506"/>
      <c r="G5" s="501"/>
      <c r="H5" s="501"/>
      <c r="I5" s="501"/>
      <c r="J5" s="501"/>
      <c r="K5" s="501"/>
      <c r="L5" s="501"/>
      <c r="M5" s="501"/>
      <c r="N5" s="501"/>
      <c r="O5" s="501"/>
      <c r="P5" s="501"/>
      <c r="Q5" s="501"/>
      <c r="R5" s="501"/>
      <c r="S5" s="804"/>
      <c r="T5" s="805"/>
      <c r="U5" s="17"/>
      <c r="V5" s="806"/>
      <c r="W5" s="800"/>
      <c r="X5" s="18"/>
      <c r="Y5" s="4"/>
      <c r="Z5" s="4"/>
      <c r="AA5" s="4"/>
      <c r="AB5" s="4"/>
      <c r="AC5" s="4"/>
      <c r="AD5" s="4"/>
      <c r="AE5" s="984" t="s">
        <v>445</v>
      </c>
      <c r="AF5" s="926"/>
      <c r="AG5" s="926"/>
      <c r="AH5" s="926"/>
      <c r="AI5" s="926"/>
      <c r="AJ5" s="926"/>
      <c r="AK5" s="926"/>
      <c r="AL5" s="926"/>
      <c r="AM5" s="926"/>
      <c r="AN5" s="926"/>
      <c r="AO5" s="926"/>
      <c r="AP5" s="926"/>
      <c r="AQ5" s="926"/>
      <c r="AR5" s="926"/>
      <c r="AS5" s="926"/>
      <c r="AT5" s="926"/>
      <c r="AU5" s="926"/>
      <c r="AV5" s="926"/>
      <c r="AW5" s="926"/>
      <c r="AX5" s="926"/>
      <c r="AY5" s="926"/>
      <c r="AZ5" s="926"/>
      <c r="BA5" s="926"/>
      <c r="BB5" s="926"/>
      <c r="BC5" s="800"/>
      <c r="BD5" s="4"/>
      <c r="BE5" s="4"/>
      <c r="BF5" s="4"/>
      <c r="BG5" s="4"/>
      <c r="BH5" s="4"/>
      <c r="CD5" s="276"/>
      <c r="CE5" s="282"/>
      <c r="CG5" s="282"/>
      <c r="CH5" s="282"/>
      <c r="CT5" s="276"/>
      <c r="CU5" s="276"/>
      <c r="CV5" s="276"/>
      <c r="CW5" s="276"/>
      <c r="CX5" s="276"/>
      <c r="DO5" s="310"/>
      <c r="DP5" s="310"/>
      <c r="DQ5" s="310"/>
      <c r="DR5" s="310"/>
      <c r="DS5" s="310"/>
      <c r="DT5" s="310"/>
      <c r="EE5" s="310"/>
      <c r="EF5" s="310"/>
      <c r="EG5" s="310"/>
      <c r="EH5" s="310"/>
      <c r="EI5" s="310"/>
      <c r="EJ5" s="310"/>
      <c r="EP5" s="276"/>
      <c r="EQ5" s="282"/>
      <c r="ES5" s="314"/>
      <c r="ET5" s="282"/>
    </row>
    <row r="6" spans="1:156" ht="21.75" customHeight="1">
      <c r="A6" s="19" t="s">
        <v>70</v>
      </c>
      <c r="B6" s="807" t="s">
        <v>71</v>
      </c>
      <c r="C6" s="808"/>
      <c r="D6" s="808"/>
      <c r="E6" s="808"/>
      <c r="F6" s="19" t="s">
        <v>70</v>
      </c>
      <c r="G6" s="507" t="s">
        <v>71</v>
      </c>
      <c r="H6" s="509"/>
      <c r="J6" s="808"/>
      <c r="K6" s="808"/>
      <c r="L6" s="808"/>
      <c r="M6" s="808"/>
      <c r="N6" s="808"/>
      <c r="O6" s="808"/>
      <c r="P6" s="808"/>
      <c r="Q6" s="809"/>
      <c r="R6" s="810" t="s">
        <v>72</v>
      </c>
      <c r="S6" s="800"/>
      <c r="T6" s="20" t="s">
        <v>73</v>
      </c>
      <c r="U6" s="21"/>
      <c r="V6" s="811" t="s">
        <v>74</v>
      </c>
      <c r="W6" s="800"/>
      <c r="X6" s="22" t="s">
        <v>75</v>
      </c>
      <c r="Y6" s="985" t="s">
        <v>76</v>
      </c>
      <c r="Z6" s="926"/>
      <c r="AA6" s="926"/>
      <c r="AB6" s="926"/>
      <c r="AC6" s="926"/>
      <c r="AD6" s="800"/>
      <c r="AE6" s="657" t="s">
        <v>446</v>
      </c>
      <c r="AF6" s="813"/>
      <c r="AG6" s="813"/>
      <c r="AH6" s="813"/>
      <c r="AI6" s="814"/>
      <c r="AJ6" s="657" t="s">
        <v>447</v>
      </c>
      <c r="AK6" s="813"/>
      <c r="AL6" s="813"/>
      <c r="AM6" s="813"/>
      <c r="AN6" s="814"/>
      <c r="AO6" s="659" t="s">
        <v>448</v>
      </c>
      <c r="AP6" s="813"/>
      <c r="AQ6" s="813"/>
      <c r="AR6" s="813"/>
      <c r="AS6" s="814"/>
      <c r="AT6" s="657" t="s">
        <v>449</v>
      </c>
      <c r="AU6" s="813"/>
      <c r="AV6" s="813"/>
      <c r="AW6" s="813"/>
      <c r="AX6" s="814"/>
      <c r="AY6" s="657" t="s">
        <v>450</v>
      </c>
      <c r="AZ6" s="813"/>
      <c r="BA6" s="813"/>
      <c r="BB6" s="813"/>
      <c r="BC6" s="814"/>
      <c r="BD6" s="659" t="s">
        <v>451</v>
      </c>
      <c r="BE6" s="813"/>
      <c r="BF6" s="813"/>
      <c r="BG6" s="813"/>
      <c r="BH6" s="814"/>
      <c r="BI6" s="657" t="s">
        <v>77</v>
      </c>
      <c r="BJ6" s="813"/>
      <c r="BK6" s="813"/>
      <c r="BL6" s="813"/>
      <c r="BM6" s="814"/>
      <c r="BN6" s="657" t="s">
        <v>78</v>
      </c>
      <c r="BO6" s="813"/>
      <c r="BP6" s="813"/>
      <c r="BQ6" s="813"/>
      <c r="BR6" s="814"/>
      <c r="BS6" s="659" t="s">
        <v>79</v>
      </c>
      <c r="BT6" s="641"/>
      <c r="BU6" s="813"/>
      <c r="BV6" s="813"/>
      <c r="BW6" s="813"/>
      <c r="BX6" s="814"/>
      <c r="BY6" s="657" t="s">
        <v>80</v>
      </c>
      <c r="BZ6" s="813"/>
      <c r="CA6" s="813"/>
      <c r="CB6" s="813"/>
      <c r="CC6" s="814"/>
      <c r="CD6" s="657" t="s">
        <v>81</v>
      </c>
      <c r="CE6" s="813"/>
      <c r="CF6" s="813"/>
      <c r="CG6" s="813"/>
      <c r="CH6" s="814"/>
      <c r="CI6" s="659" t="s">
        <v>82</v>
      </c>
      <c r="CJ6" s="641"/>
      <c r="CK6" s="813"/>
      <c r="CL6" s="813"/>
      <c r="CM6" s="813"/>
      <c r="CN6" s="814"/>
      <c r="CO6" s="657" t="s">
        <v>83</v>
      </c>
      <c r="CP6" s="813"/>
      <c r="CQ6" s="813"/>
      <c r="CR6" s="813"/>
      <c r="CS6" s="814"/>
      <c r="CT6" s="657" t="s">
        <v>84</v>
      </c>
      <c r="CU6" s="647"/>
      <c r="CV6" s="647"/>
      <c r="CW6" s="647"/>
      <c r="CX6" s="658"/>
      <c r="CY6" s="659" t="s">
        <v>85</v>
      </c>
      <c r="CZ6" s="641"/>
      <c r="DA6" s="813"/>
      <c r="DB6" s="813"/>
      <c r="DC6" s="813"/>
      <c r="DD6" s="814"/>
      <c r="DE6" s="657" t="s">
        <v>86</v>
      </c>
      <c r="DF6" s="813"/>
      <c r="DG6" s="813"/>
      <c r="DH6" s="813"/>
      <c r="DI6" s="814"/>
      <c r="DJ6" s="657" t="s">
        <v>87</v>
      </c>
      <c r="DK6" s="813"/>
      <c r="DL6" s="813"/>
      <c r="DM6" s="813"/>
      <c r="DN6" s="814"/>
      <c r="DO6" s="659" t="s">
        <v>88</v>
      </c>
      <c r="DP6" s="641"/>
      <c r="DQ6" s="643"/>
      <c r="DR6" s="643"/>
      <c r="DS6" s="643"/>
      <c r="DT6" s="815"/>
      <c r="DU6" s="657" t="s">
        <v>89</v>
      </c>
      <c r="DV6" s="813"/>
      <c r="DW6" s="813"/>
      <c r="DX6" s="813"/>
      <c r="DY6" s="814"/>
      <c r="DZ6" s="657" t="s">
        <v>90</v>
      </c>
      <c r="EA6" s="813"/>
      <c r="EB6" s="813"/>
      <c r="EC6" s="813"/>
      <c r="ED6" s="814"/>
      <c r="EE6" s="659" t="s">
        <v>91</v>
      </c>
      <c r="EF6" s="641"/>
      <c r="EG6" s="643"/>
      <c r="EH6" s="643"/>
      <c r="EI6" s="643"/>
      <c r="EJ6" s="815"/>
      <c r="EK6" s="657" t="s">
        <v>92</v>
      </c>
      <c r="EL6" s="813"/>
      <c r="EM6" s="813"/>
      <c r="EN6" s="813"/>
      <c r="EO6" s="814"/>
      <c r="EP6" s="657" t="s">
        <v>93</v>
      </c>
      <c r="EQ6" s="813"/>
      <c r="ER6" s="813"/>
      <c r="ES6" s="813"/>
      <c r="ET6" s="814"/>
      <c r="EU6" s="659" t="s">
        <v>91</v>
      </c>
      <c r="EV6" s="641"/>
      <c r="EW6" s="813"/>
      <c r="EX6" s="813"/>
      <c r="EY6" s="813"/>
      <c r="EZ6" s="814"/>
    </row>
    <row r="7" spans="1:156" ht="22.5" customHeight="1">
      <c r="A7" s="24" t="s">
        <v>94</v>
      </c>
      <c r="B7" s="24" t="s">
        <v>95</v>
      </c>
      <c r="C7" s="25" t="s">
        <v>96</v>
      </c>
      <c r="D7" s="24" t="s">
        <v>97</v>
      </c>
      <c r="E7" s="24" t="s">
        <v>98</v>
      </c>
      <c r="F7" s="24" t="s">
        <v>94</v>
      </c>
      <c r="G7" s="24" t="s">
        <v>95</v>
      </c>
      <c r="H7" s="25" t="s">
        <v>96</v>
      </c>
      <c r="I7" s="24" t="s">
        <v>97</v>
      </c>
      <c r="J7" s="24" t="s">
        <v>98</v>
      </c>
      <c r="K7" s="24" t="s">
        <v>100</v>
      </c>
      <c r="L7" s="816" t="s">
        <v>101</v>
      </c>
      <c r="M7" s="800"/>
      <c r="N7" s="24" t="s">
        <v>102</v>
      </c>
      <c r="O7" s="24" t="s">
        <v>103</v>
      </c>
      <c r="P7" s="816" t="s">
        <v>104</v>
      </c>
      <c r="Q7" s="800"/>
      <c r="R7" s="24" t="s">
        <v>105</v>
      </c>
      <c r="S7" s="24" t="s">
        <v>106</v>
      </c>
      <c r="T7" s="20"/>
      <c r="U7" s="21"/>
      <c r="V7" s="26" t="s">
        <v>107</v>
      </c>
      <c r="W7" s="26" t="s">
        <v>108</v>
      </c>
      <c r="X7" s="27"/>
      <c r="Y7" s="28" t="s">
        <v>109</v>
      </c>
      <c r="Z7" s="986" t="s">
        <v>452</v>
      </c>
      <c r="AA7" s="800"/>
      <c r="AB7" s="29" t="s">
        <v>109</v>
      </c>
      <c r="AC7" s="29" t="s">
        <v>120</v>
      </c>
      <c r="AD7" s="29" t="s">
        <v>453</v>
      </c>
      <c r="AE7" s="325"/>
      <c r="AF7" s="245"/>
      <c r="AG7" s="245"/>
      <c r="AH7" s="245"/>
      <c r="AI7" s="31"/>
      <c r="AJ7" s="325"/>
      <c r="AK7" s="245"/>
      <c r="AL7" s="245"/>
      <c r="AM7" s="245"/>
      <c r="AN7" s="31"/>
      <c r="AO7" s="325"/>
      <c r="AP7" s="245"/>
      <c r="AQ7" s="245"/>
      <c r="AR7" s="245"/>
      <c r="AS7" s="31"/>
      <c r="AT7" s="325"/>
      <c r="AU7" s="245"/>
      <c r="AV7" s="245"/>
      <c r="AW7" s="245"/>
      <c r="AX7" s="31"/>
      <c r="AY7" s="325"/>
      <c r="AZ7" s="245"/>
      <c r="BA7" s="245"/>
      <c r="BB7" s="245"/>
      <c r="BC7" s="31"/>
      <c r="BD7" s="325"/>
      <c r="BE7" s="245"/>
      <c r="BF7" s="245"/>
      <c r="BG7" s="245"/>
      <c r="BH7" s="31"/>
      <c r="BI7" s="325"/>
      <c r="BJ7" s="245"/>
      <c r="BK7" s="245"/>
      <c r="BL7" s="245"/>
      <c r="BM7" s="31"/>
      <c r="BN7" s="325"/>
      <c r="BO7" s="245"/>
      <c r="BP7" s="245"/>
      <c r="BQ7" s="245"/>
      <c r="BR7" s="31"/>
      <c r="BS7" s="325"/>
      <c r="BT7" s="245"/>
      <c r="BU7" s="245"/>
      <c r="BV7" s="245"/>
      <c r="BW7" s="245"/>
      <c r="BX7" s="31"/>
      <c r="BY7" s="325"/>
      <c r="BZ7" s="245"/>
      <c r="CA7" s="245"/>
      <c r="CB7" s="245"/>
      <c r="CC7" s="31"/>
      <c r="CD7" s="817"/>
      <c r="CE7" s="818"/>
      <c r="CF7" s="245"/>
      <c r="CG7" s="818"/>
      <c r="CH7" s="283"/>
      <c r="CI7" s="325"/>
      <c r="CJ7" s="245"/>
      <c r="CK7" s="245"/>
      <c r="CL7" s="245"/>
      <c r="CM7" s="245"/>
      <c r="CN7" s="31"/>
      <c r="CO7" s="325"/>
      <c r="CP7" s="245"/>
      <c r="CQ7" s="245"/>
      <c r="CR7" s="245"/>
      <c r="CS7" s="31"/>
      <c r="CT7" s="321"/>
      <c r="CU7" s="322"/>
      <c r="CV7" s="322"/>
      <c r="CW7" s="322"/>
      <c r="CX7" s="323"/>
      <c r="CY7" s="325"/>
      <c r="CZ7" s="245"/>
      <c r="DA7" s="245"/>
      <c r="DB7" s="245"/>
      <c r="DC7" s="245"/>
      <c r="DD7" s="31"/>
      <c r="DE7" s="148"/>
      <c r="DF7" s="319"/>
      <c r="DG7" s="319"/>
      <c r="DH7" s="319"/>
      <c r="DI7" s="153"/>
      <c r="DJ7" s="325"/>
      <c r="DK7" s="245"/>
      <c r="DL7" s="245"/>
      <c r="DM7" s="245"/>
      <c r="DN7" s="31"/>
      <c r="DO7" s="820"/>
      <c r="DP7" s="311"/>
      <c r="DQ7" s="311"/>
      <c r="DR7" s="311"/>
      <c r="DS7" s="311"/>
      <c r="DT7" s="312"/>
      <c r="DU7" s="148"/>
      <c r="DV7" s="319"/>
      <c r="DW7" s="319"/>
      <c r="DX7" s="319"/>
      <c r="DY7" s="153"/>
      <c r="DZ7" s="325"/>
      <c r="EA7" s="245"/>
      <c r="EB7" s="245"/>
      <c r="EC7" s="245"/>
      <c r="ED7" s="31"/>
      <c r="EE7" s="820"/>
      <c r="EF7" s="311"/>
      <c r="EG7" s="311"/>
      <c r="EH7" s="311"/>
      <c r="EI7" s="311"/>
      <c r="EJ7" s="312"/>
      <c r="EK7" s="325"/>
      <c r="EL7" s="245"/>
      <c r="EM7" s="245"/>
      <c r="EN7" s="245"/>
      <c r="EO7" s="31"/>
      <c r="EP7" s="817"/>
      <c r="EQ7" s="818"/>
      <c r="ER7" s="245"/>
      <c r="ES7" s="819"/>
      <c r="ET7" s="283"/>
      <c r="EU7" s="325"/>
      <c r="EV7" s="245"/>
      <c r="EW7" s="245"/>
      <c r="EX7" s="245"/>
      <c r="EY7" s="245"/>
      <c r="EZ7" s="31"/>
    </row>
    <row r="8" spans="1:156" ht="42.75" customHeight="1">
      <c r="A8" s="30"/>
      <c r="B8" s="30"/>
      <c r="C8" s="33"/>
      <c r="D8" s="34"/>
      <c r="E8" s="30"/>
      <c r="F8" s="30"/>
      <c r="G8" s="30"/>
      <c r="H8" s="33"/>
      <c r="I8" s="34"/>
      <c r="J8" s="30"/>
      <c r="K8" s="30"/>
      <c r="L8" s="20" t="s">
        <v>110</v>
      </c>
      <c r="M8" s="20" t="s">
        <v>111</v>
      </c>
      <c r="N8" s="30"/>
      <c r="O8" s="30"/>
      <c r="P8" s="30" t="s">
        <v>22</v>
      </c>
      <c r="Q8" s="30" t="s">
        <v>112</v>
      </c>
      <c r="R8" s="30"/>
      <c r="S8" s="30"/>
      <c r="T8" s="20"/>
      <c r="U8" s="21"/>
      <c r="V8" s="37"/>
      <c r="W8" s="37"/>
      <c r="X8" s="27"/>
      <c r="Y8" s="38"/>
      <c r="Z8" s="39" t="s">
        <v>105</v>
      </c>
      <c r="AA8" s="39" t="s">
        <v>106</v>
      </c>
      <c r="AB8" s="29"/>
      <c r="AC8" s="29"/>
      <c r="AD8" s="29"/>
      <c r="AE8" s="40" t="s">
        <v>113</v>
      </c>
      <c r="AF8" s="40" t="s">
        <v>114</v>
      </c>
      <c r="AG8" s="40" t="s">
        <v>115</v>
      </c>
      <c r="AH8" s="40" t="s">
        <v>116</v>
      </c>
      <c r="AI8" s="40" t="s">
        <v>105</v>
      </c>
      <c r="AJ8" s="40" t="s">
        <v>113</v>
      </c>
      <c r="AK8" s="40" t="s">
        <v>114</v>
      </c>
      <c r="AL8" s="40" t="s">
        <v>115</v>
      </c>
      <c r="AM8" s="40" t="s">
        <v>116</v>
      </c>
      <c r="AN8" s="40" t="s">
        <v>105</v>
      </c>
      <c r="AO8" s="41" t="s">
        <v>117</v>
      </c>
      <c r="AP8" s="42" t="s">
        <v>105</v>
      </c>
      <c r="AQ8" s="42" t="s">
        <v>119</v>
      </c>
      <c r="AR8" s="41" t="s">
        <v>120</v>
      </c>
      <c r="AS8" s="41" t="s">
        <v>121</v>
      </c>
      <c r="AT8" s="40" t="s">
        <v>113</v>
      </c>
      <c r="AU8" s="40" t="s">
        <v>114</v>
      </c>
      <c r="AV8" s="40" t="s">
        <v>115</v>
      </c>
      <c r="AW8" s="40" t="s">
        <v>116</v>
      </c>
      <c r="AX8" s="40" t="s">
        <v>105</v>
      </c>
      <c r="AY8" s="40" t="s">
        <v>113</v>
      </c>
      <c r="AZ8" s="40" t="s">
        <v>114</v>
      </c>
      <c r="BA8" s="40" t="s">
        <v>115</v>
      </c>
      <c r="BB8" s="40" t="s">
        <v>116</v>
      </c>
      <c r="BC8" s="40" t="s">
        <v>105</v>
      </c>
      <c r="BD8" s="41" t="s">
        <v>117</v>
      </c>
      <c r="BE8" s="42" t="s">
        <v>105</v>
      </c>
      <c r="BF8" s="42" t="s">
        <v>119</v>
      </c>
      <c r="BG8" s="41" t="s">
        <v>120</v>
      </c>
      <c r="BH8" s="41" t="s">
        <v>121</v>
      </c>
      <c r="BI8" s="40" t="s">
        <v>113</v>
      </c>
      <c r="BJ8" s="40" t="s">
        <v>114</v>
      </c>
      <c r="BK8" s="40" t="s">
        <v>115</v>
      </c>
      <c r="BL8" s="40" t="s">
        <v>116</v>
      </c>
      <c r="BM8" s="40" t="s">
        <v>105</v>
      </c>
      <c r="BN8" s="40" t="s">
        <v>113</v>
      </c>
      <c r="BO8" s="40" t="s">
        <v>114</v>
      </c>
      <c r="BP8" s="40" t="s">
        <v>115</v>
      </c>
      <c r="BQ8" s="40" t="s">
        <v>116</v>
      </c>
      <c r="BR8" s="40" t="s">
        <v>105</v>
      </c>
      <c r="BS8" s="41" t="s">
        <v>117</v>
      </c>
      <c r="BT8" s="41" t="s">
        <v>118</v>
      </c>
      <c r="BU8" s="42" t="s">
        <v>105</v>
      </c>
      <c r="BV8" s="42" t="s">
        <v>119</v>
      </c>
      <c r="BW8" s="41" t="s">
        <v>120</v>
      </c>
      <c r="BX8" s="41" t="s">
        <v>121</v>
      </c>
      <c r="BY8" s="40" t="s">
        <v>113</v>
      </c>
      <c r="BZ8" s="40" t="s">
        <v>114</v>
      </c>
      <c r="CA8" s="40" t="s">
        <v>115</v>
      </c>
      <c r="CB8" s="40" t="s">
        <v>116</v>
      </c>
      <c r="CC8" s="40" t="s">
        <v>105</v>
      </c>
      <c r="CD8" s="40" t="s">
        <v>113</v>
      </c>
      <c r="CE8" s="40" t="s">
        <v>114</v>
      </c>
      <c r="CF8" s="40" t="s">
        <v>115</v>
      </c>
      <c r="CG8" s="40" t="s">
        <v>116</v>
      </c>
      <c r="CH8" s="40" t="s">
        <v>105</v>
      </c>
      <c r="CI8" s="41" t="s">
        <v>117</v>
      </c>
      <c r="CJ8" s="41" t="s">
        <v>118</v>
      </c>
      <c r="CK8" s="42" t="s">
        <v>105</v>
      </c>
      <c r="CL8" s="42" t="s">
        <v>119</v>
      </c>
      <c r="CM8" s="41" t="s">
        <v>120</v>
      </c>
      <c r="CN8" s="41" t="s">
        <v>121</v>
      </c>
      <c r="CO8" s="40" t="s">
        <v>113</v>
      </c>
      <c r="CP8" s="40" t="s">
        <v>114</v>
      </c>
      <c r="CQ8" s="40" t="s">
        <v>115</v>
      </c>
      <c r="CR8" s="40" t="s">
        <v>116</v>
      </c>
      <c r="CS8" s="40" t="s">
        <v>105</v>
      </c>
      <c r="CT8" s="821" t="s">
        <v>113</v>
      </c>
      <c r="CU8" s="821" t="s">
        <v>114</v>
      </c>
      <c r="CV8" s="821" t="s">
        <v>115</v>
      </c>
      <c r="CW8" s="821" t="s">
        <v>116</v>
      </c>
      <c r="CX8" s="821" t="s">
        <v>105</v>
      </c>
      <c r="CY8" s="41" t="s">
        <v>117</v>
      </c>
      <c r="CZ8" s="41" t="s">
        <v>118</v>
      </c>
      <c r="DA8" s="42" t="s">
        <v>105</v>
      </c>
      <c r="DB8" s="42" t="s">
        <v>119</v>
      </c>
      <c r="DC8" s="41" t="s">
        <v>120</v>
      </c>
      <c r="DD8" s="318" t="s">
        <v>121</v>
      </c>
      <c r="DE8" s="821" t="s">
        <v>113</v>
      </c>
      <c r="DF8" s="821" t="s">
        <v>114</v>
      </c>
      <c r="DG8" s="821" t="s">
        <v>115</v>
      </c>
      <c r="DH8" s="821" t="s">
        <v>116</v>
      </c>
      <c r="DI8" s="821" t="s">
        <v>105</v>
      </c>
      <c r="DJ8" s="40" t="s">
        <v>113</v>
      </c>
      <c r="DK8" s="40" t="s">
        <v>114</v>
      </c>
      <c r="DL8" s="40" t="s">
        <v>115</v>
      </c>
      <c r="DM8" s="40" t="s">
        <v>116</v>
      </c>
      <c r="DN8" s="40" t="s">
        <v>105</v>
      </c>
      <c r="DO8" s="41" t="s">
        <v>117</v>
      </c>
      <c r="DP8" s="41" t="s">
        <v>118</v>
      </c>
      <c r="DQ8" s="42" t="s">
        <v>105</v>
      </c>
      <c r="DR8" s="42" t="s">
        <v>119</v>
      </c>
      <c r="DS8" s="41" t="s">
        <v>120</v>
      </c>
      <c r="DT8" s="41" t="s">
        <v>121</v>
      </c>
      <c r="DU8" s="821" t="s">
        <v>113</v>
      </c>
      <c r="DV8" s="821" t="s">
        <v>114</v>
      </c>
      <c r="DW8" s="821" t="s">
        <v>115</v>
      </c>
      <c r="DX8" s="821" t="s">
        <v>116</v>
      </c>
      <c r="DY8" s="821" t="s">
        <v>105</v>
      </c>
      <c r="DZ8" s="40" t="s">
        <v>113</v>
      </c>
      <c r="EA8" s="40" t="s">
        <v>114</v>
      </c>
      <c r="EB8" s="40" t="s">
        <v>115</v>
      </c>
      <c r="EC8" s="40" t="s">
        <v>116</v>
      </c>
      <c r="ED8" s="40" t="s">
        <v>105</v>
      </c>
      <c r="EE8" s="41" t="s">
        <v>117</v>
      </c>
      <c r="EF8" s="41" t="s">
        <v>118</v>
      </c>
      <c r="EG8" s="42" t="s">
        <v>105</v>
      </c>
      <c r="EH8" s="42" t="s">
        <v>119</v>
      </c>
      <c r="EI8" s="41" t="s">
        <v>120</v>
      </c>
      <c r="EJ8" s="41" t="s">
        <v>121</v>
      </c>
      <c r="EK8" s="40" t="s">
        <v>113</v>
      </c>
      <c r="EL8" s="40" t="s">
        <v>114</v>
      </c>
      <c r="EM8" s="40" t="s">
        <v>115</v>
      </c>
      <c r="EN8" s="40" t="s">
        <v>116</v>
      </c>
      <c r="EO8" s="40" t="s">
        <v>105</v>
      </c>
      <c r="EP8" s="40" t="s">
        <v>113</v>
      </c>
      <c r="EQ8" s="40" t="s">
        <v>114</v>
      </c>
      <c r="ER8" s="40" t="s">
        <v>115</v>
      </c>
      <c r="ES8" s="40" t="s">
        <v>116</v>
      </c>
      <c r="ET8" s="40" t="s">
        <v>105</v>
      </c>
      <c r="EU8" s="41" t="s">
        <v>117</v>
      </c>
      <c r="EV8" s="41" t="s">
        <v>118</v>
      </c>
      <c r="EW8" s="42" t="s">
        <v>105</v>
      </c>
      <c r="EX8" s="42" t="s">
        <v>119</v>
      </c>
      <c r="EY8" s="41" t="s">
        <v>120</v>
      </c>
      <c r="EZ8" s="41" t="s">
        <v>121</v>
      </c>
    </row>
    <row r="9" spans="1:156" s="360" customFormat="1" ht="201.75" customHeight="1">
      <c r="A9" s="43" t="s">
        <v>688</v>
      </c>
      <c r="B9" s="44">
        <v>42360</v>
      </c>
      <c r="C9" s="1081">
        <v>2</v>
      </c>
      <c r="D9" s="49" t="s">
        <v>689</v>
      </c>
      <c r="E9" s="502"/>
      <c r="F9" s="510" t="s">
        <v>688</v>
      </c>
      <c r="G9" s="511">
        <v>42360</v>
      </c>
      <c r="H9" s="512">
        <v>2</v>
      </c>
      <c r="I9" s="513" t="s">
        <v>689</v>
      </c>
      <c r="J9" s="502"/>
      <c r="K9" s="502" t="s">
        <v>690</v>
      </c>
      <c r="L9" s="32">
        <v>42371</v>
      </c>
      <c r="M9" s="368">
        <v>43829</v>
      </c>
      <c r="N9" s="502"/>
      <c r="O9" s="32"/>
      <c r="P9" s="515" t="s">
        <v>691</v>
      </c>
      <c r="Q9" s="502"/>
      <c r="R9" s="1061"/>
      <c r="S9" s="1061"/>
      <c r="T9" s="35"/>
      <c r="U9" s="36"/>
      <c r="V9" s="51">
        <f>+M9-L9</f>
        <v>1458</v>
      </c>
      <c r="W9" s="53">
        <f t="shared" ref="W9:W11" ca="1" si="0">+M9-$W$4</f>
        <v>-1163</v>
      </c>
      <c r="X9" s="201" t="s">
        <v>14</v>
      </c>
      <c r="Y9" s="35" t="s">
        <v>692</v>
      </c>
      <c r="Z9" s="57"/>
      <c r="AA9" s="57"/>
      <c r="AB9" s="1047" t="s">
        <v>693</v>
      </c>
      <c r="AC9" s="465" t="str">
        <f>IF($AA9="","",IF($AA9=100%,"Cerrado",IF($AA9&lt;=39%,"CB",IF($AA9&lt;=79%,"CM",IF($AA9&lt;=99%,"CA","")))))</f>
        <v/>
      </c>
      <c r="AD9" s="502" t="s">
        <v>694</v>
      </c>
      <c r="AE9" s="357"/>
      <c r="AF9" s="357" t="s">
        <v>695</v>
      </c>
      <c r="AG9" s="357"/>
      <c r="AH9" s="365" t="s">
        <v>696</v>
      </c>
      <c r="AI9" s="57"/>
      <c r="AJ9" s="378">
        <v>43655</v>
      </c>
      <c r="AK9" s="48" t="s">
        <v>697</v>
      </c>
      <c r="AL9" s="357" t="s">
        <v>698</v>
      </c>
      <c r="AM9" s="357" t="s">
        <v>699</v>
      </c>
      <c r="AN9" s="57">
        <v>0</v>
      </c>
      <c r="AO9" s="357" t="s">
        <v>700</v>
      </c>
      <c r="AP9" s="386">
        <v>0.5</v>
      </c>
      <c r="AQ9" s="45">
        <v>0.5</v>
      </c>
      <c r="AR9" s="92" t="str">
        <f>IF($AQ9="","",IF($AQ9=100%,"Cerrado",IF($AQ9&lt;=39%,"CB",IF($AQ9&lt;=79%,"CM",IF($AQ9&lt;=99%,"CA","")))))</f>
        <v>CM</v>
      </c>
      <c r="AS9" s="357" t="s">
        <v>701</v>
      </c>
      <c r="AT9" s="378">
        <v>43739</v>
      </c>
      <c r="AU9" s="48" t="s">
        <v>702</v>
      </c>
      <c r="AV9" s="357" t="s">
        <v>703</v>
      </c>
      <c r="AW9" s="357" t="s">
        <v>704</v>
      </c>
      <c r="AX9" s="57">
        <v>1</v>
      </c>
      <c r="AY9" s="357"/>
      <c r="AZ9" s="357"/>
      <c r="BA9" s="357"/>
      <c r="BB9" s="357"/>
      <c r="BC9" s="57"/>
      <c r="BD9" s="359" t="s">
        <v>705</v>
      </c>
      <c r="BE9" s="373">
        <v>0.7</v>
      </c>
      <c r="BF9" s="373">
        <v>0.7</v>
      </c>
      <c r="BG9" s="92" t="str">
        <f t="shared" ref="BG9:BG11" si="1">IF($BF9="","",IF($BF9=100%,"Cerrado",IF($BF9&lt;=39%,"CB",IF($BF9&lt;=79%,"CM",IF($BF9&lt;=99%,"CA","")))))</f>
        <v>CM</v>
      </c>
      <c r="BH9" s="359" t="s">
        <v>706</v>
      </c>
      <c r="BI9" s="378">
        <v>43900</v>
      </c>
      <c r="BJ9" s="48" t="s">
        <v>707</v>
      </c>
      <c r="BK9" s="48" t="s">
        <v>708</v>
      </c>
      <c r="BL9" s="357" t="s">
        <v>709</v>
      </c>
      <c r="BM9" s="57"/>
      <c r="BN9" s="1082">
        <v>44006</v>
      </c>
      <c r="BO9" s="871" t="s">
        <v>710</v>
      </c>
      <c r="BP9" s="1083" t="s">
        <v>126</v>
      </c>
      <c r="BQ9" s="1083"/>
      <c r="BR9" s="1084">
        <v>0.05</v>
      </c>
      <c r="BS9" s="359" t="s">
        <v>711</v>
      </c>
      <c r="BT9" s="376">
        <v>44013</v>
      </c>
      <c r="BU9" s="373">
        <v>0.05</v>
      </c>
      <c r="BV9" s="373">
        <v>0.05</v>
      </c>
      <c r="BW9" s="92" t="str">
        <f t="shared" ref="BW9:BW11" si="2">IF($BU9="","",IF($BU9=100%,"Cerrado",IF($BU9&lt;=39%,"CB",IF($BU9&lt;=79%,"CM",IF($BU9&lt;=99%,"CA","")))))</f>
        <v>CB</v>
      </c>
      <c r="BX9" s="377" t="s">
        <v>712</v>
      </c>
      <c r="BY9" s="528">
        <v>44103</v>
      </c>
      <c r="BZ9" s="530" t="s">
        <v>713</v>
      </c>
      <c r="CA9" s="530" t="s">
        <v>126</v>
      </c>
      <c r="CB9" s="530" t="s">
        <v>714</v>
      </c>
      <c r="CC9" s="861">
        <v>0.05</v>
      </c>
      <c r="CD9" s="528">
        <v>44180</v>
      </c>
      <c r="CE9" s="530" t="s">
        <v>715</v>
      </c>
      <c r="CF9" s="530" t="s">
        <v>716</v>
      </c>
      <c r="CG9" s="530" t="s">
        <v>717</v>
      </c>
      <c r="CH9" s="861">
        <v>0.1</v>
      </c>
      <c r="CI9" s="359" t="s">
        <v>718</v>
      </c>
      <c r="CJ9" s="376">
        <v>44200</v>
      </c>
      <c r="CK9" s="532">
        <v>0.1</v>
      </c>
      <c r="CL9" s="532">
        <v>0.1</v>
      </c>
      <c r="CM9" s="383" t="str">
        <f t="shared" ref="CM9:CM12" si="3">IF(CL9="","",IF(CL9=100%,"Cerrado",IF(CL9&lt;=39%,"CB",IF(CL9&lt;=79%,"CM",IF(CL9&lt;=99%,"CA","")))))</f>
        <v>CB</v>
      </c>
      <c r="CN9" s="858" t="s">
        <v>719</v>
      </c>
      <c r="CO9" s="528">
        <v>44294</v>
      </c>
      <c r="CP9" s="1085" t="s">
        <v>720</v>
      </c>
      <c r="CQ9" s="531" t="s">
        <v>126</v>
      </c>
      <c r="CR9" s="530" t="s">
        <v>126</v>
      </c>
      <c r="CS9" s="532" t="s">
        <v>126</v>
      </c>
      <c r="CT9" s="529">
        <v>44385</v>
      </c>
      <c r="CU9" s="530" t="s">
        <v>721</v>
      </c>
      <c r="CV9" s="531" t="s">
        <v>126</v>
      </c>
      <c r="CW9" s="531" t="s">
        <v>126</v>
      </c>
      <c r="CX9" s="532">
        <v>0</v>
      </c>
      <c r="CY9" s="530" t="s">
        <v>722</v>
      </c>
      <c r="CZ9" s="991">
        <v>44394</v>
      </c>
      <c r="DA9" s="532">
        <v>0.1</v>
      </c>
      <c r="DB9" s="532">
        <v>0.1</v>
      </c>
      <c r="DC9" s="379" t="str">
        <f t="shared" ref="DC9:DC12" si="4">IF(DB9="","",IF(DB9=100%,"Cerrado",IF(DB9&lt;=39%,"CB",IF(DB9&lt;=79%,"CM",IF(DB9&lt;=99%,"CA","")))))</f>
        <v>CB</v>
      </c>
      <c r="DD9" s="530" t="s">
        <v>719</v>
      </c>
      <c r="DE9" s="892">
        <v>44385</v>
      </c>
      <c r="DF9" s="898" t="s">
        <v>721</v>
      </c>
      <c r="DG9" s="535" t="s">
        <v>126</v>
      </c>
      <c r="DH9" s="535" t="s">
        <v>126</v>
      </c>
      <c r="DI9" s="552">
        <v>0.1</v>
      </c>
      <c r="DJ9" s="529">
        <v>44545</v>
      </c>
      <c r="DK9" s="898" t="s">
        <v>721</v>
      </c>
      <c r="DL9" s="535" t="s">
        <v>126</v>
      </c>
      <c r="DM9" s="535" t="s">
        <v>126</v>
      </c>
      <c r="DN9" s="552">
        <v>0.1</v>
      </c>
      <c r="DO9" s="530" t="s">
        <v>722</v>
      </c>
      <c r="DP9" s="991">
        <v>44564</v>
      </c>
      <c r="DQ9" s="532">
        <v>0.1</v>
      </c>
      <c r="DR9" s="532">
        <v>0.1</v>
      </c>
      <c r="DS9" s="379" t="str">
        <f t="shared" ref="DS9:DS11" si="5">IF(DR9="","",IF(DR9=100%,"Cerrado",IF(DR9&lt;=39%,"CB",IF(DR9&lt;=79%,"CM",IF(DR9&lt;=99%,"CA","")))))</f>
        <v>CB</v>
      </c>
      <c r="DT9" s="530" t="s">
        <v>719</v>
      </c>
      <c r="DU9" s="1086">
        <v>44652</v>
      </c>
      <c r="DV9" s="1087" t="s">
        <v>723</v>
      </c>
      <c r="DW9" s="840" t="s">
        <v>126</v>
      </c>
      <c r="DX9" s="841" t="s">
        <v>126</v>
      </c>
      <c r="DY9" s="842">
        <v>0.1</v>
      </c>
      <c r="DZ9" s="519">
        <v>44742</v>
      </c>
      <c r="EA9" s="1087" t="s">
        <v>723</v>
      </c>
      <c r="EB9" s="945" t="s">
        <v>126</v>
      </c>
      <c r="EC9" s="946" t="s">
        <v>126</v>
      </c>
      <c r="ED9" s="947">
        <v>0.1</v>
      </c>
      <c r="EE9" s="530" t="s">
        <v>722</v>
      </c>
      <c r="EF9" s="991">
        <v>44753</v>
      </c>
      <c r="EG9" s="532">
        <v>0.1</v>
      </c>
      <c r="EH9" s="532">
        <v>0.1</v>
      </c>
      <c r="EI9" s="383" t="str">
        <f t="shared" ref="EI9:EI11" si="6">IF(EH9="","",IF(EH9=100%,"Cerrado",IF(EH9&lt;=39%,"CB",IF(EH9&lt;=79%,"CM",IF(EH9&lt;=99%,"CA","")))))</f>
        <v>CB</v>
      </c>
      <c r="EJ9" s="496" t="s">
        <v>719</v>
      </c>
      <c r="EK9" s="529">
        <v>44855</v>
      </c>
      <c r="EL9" s="530" t="s">
        <v>724</v>
      </c>
      <c r="EM9" s="531" t="s">
        <v>126</v>
      </c>
      <c r="EN9" s="531" t="s">
        <v>126</v>
      </c>
      <c r="EO9" s="532">
        <v>0.1</v>
      </c>
      <c r="EP9" s="529">
        <v>44910</v>
      </c>
      <c r="EQ9" s="530" t="s">
        <v>725</v>
      </c>
      <c r="ER9" s="531" t="s">
        <v>126</v>
      </c>
      <c r="ES9" s="531" t="s">
        <v>126</v>
      </c>
      <c r="ET9" s="532">
        <v>0.1</v>
      </c>
      <c r="EU9" s="530" t="s">
        <v>722</v>
      </c>
      <c r="EV9" s="991">
        <v>44563</v>
      </c>
      <c r="EW9" s="532">
        <v>0.1</v>
      </c>
      <c r="EX9" s="532">
        <v>0.1</v>
      </c>
      <c r="EY9" s="383" t="str">
        <f t="shared" ref="EY9:EY11" si="7">IF(EX9="","",IF(EX9=100%,"Cerrado",IF(EX9&lt;=39%,"CB",IF(EX9&lt;=79%,"CM",IF(EX9&lt;=99%,"CA","")))))</f>
        <v>CB</v>
      </c>
      <c r="EZ9" s="898" t="s">
        <v>719</v>
      </c>
    </row>
    <row r="10" spans="1:156" s="360" customFormat="1" ht="184.5" customHeight="1">
      <c r="A10" s="238" t="s">
        <v>688</v>
      </c>
      <c r="B10" s="44">
        <v>42360</v>
      </c>
      <c r="C10" s="514"/>
      <c r="D10" s="515"/>
      <c r="E10" s="502"/>
      <c r="F10" s="238" t="s">
        <v>688</v>
      </c>
      <c r="G10" s="44">
        <v>42360</v>
      </c>
      <c r="H10" s="514"/>
      <c r="I10" s="515"/>
      <c r="J10" s="502"/>
      <c r="K10" s="502" t="s">
        <v>726</v>
      </c>
      <c r="L10" s="32">
        <v>42371</v>
      </c>
      <c r="M10" s="475">
        <v>45291</v>
      </c>
      <c r="N10" s="502"/>
      <c r="O10" s="32"/>
      <c r="P10" s="515" t="s">
        <v>727</v>
      </c>
      <c r="Q10" s="502"/>
      <c r="R10" s="1061"/>
      <c r="S10" s="1061"/>
      <c r="T10" s="35"/>
      <c r="U10" s="36"/>
      <c r="V10" s="51">
        <f t="shared" ref="V10:V11" si="8">+M10-L10</f>
        <v>2920</v>
      </c>
      <c r="W10" s="53">
        <f t="shared" ca="1" si="0"/>
        <v>299</v>
      </c>
      <c r="X10" s="35" t="s">
        <v>14</v>
      </c>
      <c r="Y10" s="35" t="s">
        <v>728</v>
      </c>
      <c r="Z10" s="57"/>
      <c r="AA10" s="57"/>
      <c r="AB10" s="502" t="s">
        <v>729</v>
      </c>
      <c r="AC10" s="92" t="str">
        <f>IF($AA10="","",IF($AA10=100%,"Cerrado",IF($AA10&lt;=39%,"CB",IF($AA10&lt;=79%,"CM",IF($AA10&lt;=99%,"CA","")))))</f>
        <v/>
      </c>
      <c r="AD10" s="502" t="s">
        <v>730</v>
      </c>
      <c r="AE10" s="357"/>
      <c r="AF10" s="357" t="s">
        <v>731</v>
      </c>
      <c r="AG10" s="357"/>
      <c r="AH10" s="1088"/>
      <c r="AI10" s="57"/>
      <c r="AJ10" s="378">
        <v>43655</v>
      </c>
      <c r="AK10" s="48" t="s">
        <v>732</v>
      </c>
      <c r="AL10" s="357" t="s">
        <v>733</v>
      </c>
      <c r="AM10" s="357" t="s">
        <v>734</v>
      </c>
      <c r="AN10" s="57">
        <v>0</v>
      </c>
      <c r="AO10" s="357" t="s">
        <v>735</v>
      </c>
      <c r="AP10" s="57">
        <v>0.2</v>
      </c>
      <c r="AQ10" s="57">
        <v>0.2</v>
      </c>
      <c r="AR10" s="92" t="str">
        <f>IF($AQ10="","",IF($AQ10=100%,"Cerrado",IF($AQ10&lt;=39%,"CB",IF($AQ10&lt;=79%,"CM",IF($AQ10&lt;=99%,"CA","")))))</f>
        <v>CB</v>
      </c>
      <c r="AS10" s="357" t="s">
        <v>736</v>
      </c>
      <c r="AT10" s="378">
        <v>43739</v>
      </c>
      <c r="AU10" s="48" t="s">
        <v>732</v>
      </c>
      <c r="AV10" s="357" t="s">
        <v>733</v>
      </c>
      <c r="AW10" s="357" t="s">
        <v>734</v>
      </c>
      <c r="AX10" s="57">
        <v>1</v>
      </c>
      <c r="AY10" s="357"/>
      <c r="AZ10" s="357"/>
      <c r="BA10" s="357"/>
      <c r="BB10" s="357"/>
      <c r="BC10" s="57"/>
      <c r="BD10" s="359" t="s">
        <v>737</v>
      </c>
      <c r="BE10" s="373">
        <v>0.2</v>
      </c>
      <c r="BF10" s="373">
        <v>0.2</v>
      </c>
      <c r="BG10" s="92" t="str">
        <f t="shared" si="1"/>
        <v>CB</v>
      </c>
      <c r="BH10" s="359" t="s">
        <v>738</v>
      </c>
      <c r="BI10" s="378">
        <v>43900</v>
      </c>
      <c r="BJ10" s="48" t="s">
        <v>739</v>
      </c>
      <c r="BK10" s="48" t="s">
        <v>126</v>
      </c>
      <c r="BL10" s="357" t="s">
        <v>740</v>
      </c>
      <c r="BM10" s="57">
        <v>0.4</v>
      </c>
      <c r="BN10" s="1082">
        <v>44006</v>
      </c>
      <c r="BO10" s="871" t="s">
        <v>741</v>
      </c>
      <c r="BP10" s="871" t="s">
        <v>742</v>
      </c>
      <c r="BQ10" s="1089"/>
      <c r="BR10" s="1084">
        <v>0.45</v>
      </c>
      <c r="BS10" s="359" t="s">
        <v>711</v>
      </c>
      <c r="BT10" s="376">
        <v>44013</v>
      </c>
      <c r="BU10" s="373">
        <v>0.1</v>
      </c>
      <c r="BV10" s="373">
        <v>0.1</v>
      </c>
      <c r="BW10" s="92" t="str">
        <f t="shared" si="2"/>
        <v>CB</v>
      </c>
      <c r="BX10" s="377" t="s">
        <v>743</v>
      </c>
      <c r="BY10" s="530"/>
      <c r="BZ10" s="530" t="s">
        <v>744</v>
      </c>
      <c r="CA10" s="530" t="s">
        <v>126</v>
      </c>
      <c r="CB10" s="530" t="s">
        <v>745</v>
      </c>
      <c r="CC10" s="861">
        <v>0.1</v>
      </c>
      <c r="CD10" s="528">
        <v>44180</v>
      </c>
      <c r="CE10" s="530" t="s">
        <v>744</v>
      </c>
      <c r="CF10" s="530" t="s">
        <v>126</v>
      </c>
      <c r="CG10" s="530" t="s">
        <v>126</v>
      </c>
      <c r="CH10" s="861">
        <v>0.1</v>
      </c>
      <c r="CI10" s="530" t="s">
        <v>746</v>
      </c>
      <c r="CJ10" s="376">
        <v>44200</v>
      </c>
      <c r="CK10" s="532">
        <v>0.1</v>
      </c>
      <c r="CL10" s="532">
        <v>0.1</v>
      </c>
      <c r="CM10" s="383" t="str">
        <f t="shared" si="3"/>
        <v>CB</v>
      </c>
      <c r="CN10" s="858" t="s">
        <v>712</v>
      </c>
      <c r="CO10" s="528">
        <v>44294</v>
      </c>
      <c r="CP10" s="1085" t="s">
        <v>720</v>
      </c>
      <c r="CQ10" s="531" t="s">
        <v>126</v>
      </c>
      <c r="CR10" s="530" t="s">
        <v>126</v>
      </c>
      <c r="CS10" s="532" t="s">
        <v>126</v>
      </c>
      <c r="CT10" s="529">
        <v>44385</v>
      </c>
      <c r="CU10" s="530" t="s">
        <v>721</v>
      </c>
      <c r="CV10" s="531"/>
      <c r="CW10" s="531" t="s">
        <v>126</v>
      </c>
      <c r="CX10" s="532">
        <v>0.1</v>
      </c>
      <c r="CY10" s="530" t="s">
        <v>722</v>
      </c>
      <c r="CZ10" s="991">
        <v>44302</v>
      </c>
      <c r="DA10" s="532">
        <v>0.1</v>
      </c>
      <c r="DB10" s="532">
        <v>0.1</v>
      </c>
      <c r="DC10" s="379" t="str">
        <f t="shared" si="4"/>
        <v>CB</v>
      </c>
      <c r="DD10" s="530" t="s">
        <v>719</v>
      </c>
      <c r="DE10" s="892">
        <v>44385</v>
      </c>
      <c r="DF10" s="898" t="s">
        <v>721</v>
      </c>
      <c r="DG10" s="535"/>
      <c r="DH10" s="535" t="s">
        <v>126</v>
      </c>
      <c r="DI10" s="552">
        <v>0.1</v>
      </c>
      <c r="DJ10" s="529">
        <v>44545</v>
      </c>
      <c r="DK10" s="898" t="s">
        <v>721</v>
      </c>
      <c r="DL10" s="535" t="s">
        <v>126</v>
      </c>
      <c r="DM10" s="535" t="s">
        <v>126</v>
      </c>
      <c r="DN10" s="552">
        <v>0.1</v>
      </c>
      <c r="DO10" s="530" t="s">
        <v>722</v>
      </c>
      <c r="DP10" s="991">
        <v>44565</v>
      </c>
      <c r="DQ10" s="532">
        <v>0.1</v>
      </c>
      <c r="DR10" s="532">
        <v>0.1</v>
      </c>
      <c r="DS10" s="379" t="str">
        <f t="shared" si="5"/>
        <v>CB</v>
      </c>
      <c r="DT10" s="530" t="s">
        <v>719</v>
      </c>
      <c r="DU10" s="1086">
        <v>44652</v>
      </c>
      <c r="DV10" s="1087" t="s">
        <v>723</v>
      </c>
      <c r="DW10" s="840" t="s">
        <v>126</v>
      </c>
      <c r="DX10" s="841" t="s">
        <v>126</v>
      </c>
      <c r="DY10" s="842">
        <v>0.1</v>
      </c>
      <c r="DZ10" s="519">
        <v>44742</v>
      </c>
      <c r="EA10" s="1087" t="s">
        <v>723</v>
      </c>
      <c r="EB10" s="945" t="s">
        <v>126</v>
      </c>
      <c r="EC10" s="946" t="s">
        <v>126</v>
      </c>
      <c r="ED10" s="947">
        <v>0.1</v>
      </c>
      <c r="EE10" s="530" t="s">
        <v>722</v>
      </c>
      <c r="EF10" s="991">
        <v>44753</v>
      </c>
      <c r="EG10" s="532">
        <v>0.1</v>
      </c>
      <c r="EH10" s="532">
        <v>0.1</v>
      </c>
      <c r="EI10" s="383" t="str">
        <f t="shared" si="6"/>
        <v>CB</v>
      </c>
      <c r="EJ10" s="496" t="s">
        <v>719</v>
      </c>
      <c r="EK10" s="529">
        <v>44855</v>
      </c>
      <c r="EL10" s="530" t="s">
        <v>724</v>
      </c>
      <c r="EM10" s="531" t="s">
        <v>126</v>
      </c>
      <c r="EN10" s="531" t="s">
        <v>126</v>
      </c>
      <c r="EO10" s="532">
        <v>0.1</v>
      </c>
      <c r="EP10" s="529">
        <v>44910</v>
      </c>
      <c r="EQ10" s="530" t="s">
        <v>725</v>
      </c>
      <c r="ER10" s="531" t="s">
        <v>126</v>
      </c>
      <c r="ES10" s="531" t="s">
        <v>126</v>
      </c>
      <c r="ET10" s="532">
        <v>0.1</v>
      </c>
      <c r="EU10" s="530" t="s">
        <v>722</v>
      </c>
      <c r="EV10" s="991">
        <v>44564</v>
      </c>
      <c r="EW10" s="532">
        <v>0.1</v>
      </c>
      <c r="EX10" s="532">
        <v>0.1</v>
      </c>
      <c r="EY10" s="383" t="str">
        <f t="shared" si="7"/>
        <v>CB</v>
      </c>
      <c r="EZ10" s="898" t="s">
        <v>719</v>
      </c>
    </row>
    <row r="11" spans="1:156" s="360" customFormat="1" ht="98.25" customHeight="1">
      <c r="A11" s="239" t="s">
        <v>688</v>
      </c>
      <c r="B11" s="32">
        <v>42360</v>
      </c>
      <c r="C11" s="514">
        <v>3</v>
      </c>
      <c r="D11" s="35" t="s">
        <v>747</v>
      </c>
      <c r="E11" s="502"/>
      <c r="F11" s="239" t="s">
        <v>688</v>
      </c>
      <c r="G11" s="32">
        <v>42360</v>
      </c>
      <c r="H11" s="514">
        <v>3</v>
      </c>
      <c r="I11" s="35" t="s">
        <v>747</v>
      </c>
      <c r="J11" s="502"/>
      <c r="K11" s="502" t="s">
        <v>748</v>
      </c>
      <c r="L11" s="32">
        <v>42371</v>
      </c>
      <c r="M11" s="475">
        <v>45291</v>
      </c>
      <c r="N11" s="502"/>
      <c r="O11" s="32"/>
      <c r="P11" s="515" t="s">
        <v>749</v>
      </c>
      <c r="Q11" s="502"/>
      <c r="R11" s="1061"/>
      <c r="S11" s="1061"/>
      <c r="T11" s="35"/>
      <c r="U11" s="36"/>
      <c r="V11" s="51">
        <f t="shared" si="8"/>
        <v>2920</v>
      </c>
      <c r="W11" s="53">
        <f t="shared" ca="1" si="0"/>
        <v>299</v>
      </c>
      <c r="X11" s="35" t="s">
        <v>14</v>
      </c>
      <c r="Y11" s="35" t="s">
        <v>728</v>
      </c>
      <c r="Z11" s="57"/>
      <c r="AA11" s="57"/>
      <c r="AB11" s="502" t="s">
        <v>729</v>
      </c>
      <c r="AC11" s="92" t="str">
        <f>IF($AA11="","",IF($AA11=100%,"Cerrado",IF($AA11&lt;=39%,"CB",IF($AA11&lt;=79%,"CM",IF($AA11&lt;=99%,"CA","")))))</f>
        <v/>
      </c>
      <c r="AD11" s="502" t="s">
        <v>750</v>
      </c>
      <c r="AE11" s="357"/>
      <c r="AF11" s="357" t="s">
        <v>751</v>
      </c>
      <c r="AG11" s="357"/>
      <c r="AH11" s="1090"/>
      <c r="AI11" s="57"/>
      <c r="AJ11" s="378">
        <v>43655</v>
      </c>
      <c r="AK11" s="48" t="s">
        <v>752</v>
      </c>
      <c r="AL11" s="357"/>
      <c r="AM11" s="357" t="s">
        <v>753</v>
      </c>
      <c r="AN11" s="57">
        <v>0</v>
      </c>
      <c r="AO11" s="357" t="s">
        <v>754</v>
      </c>
      <c r="AP11" s="57">
        <v>0.2</v>
      </c>
      <c r="AQ11" s="57">
        <v>0.2</v>
      </c>
      <c r="AR11" s="92" t="str">
        <f>IF($AQ11="","",IF($AQ11=100%,"Cerrado",IF($AQ11&lt;=39%,"CB",IF($AQ11&lt;=79%,"CM",IF($AQ11&lt;=99%,"CA","")))))</f>
        <v>CB</v>
      </c>
      <c r="AS11" s="357" t="s">
        <v>754</v>
      </c>
      <c r="AT11" s="378">
        <v>43739</v>
      </c>
      <c r="AU11" s="48" t="s">
        <v>755</v>
      </c>
      <c r="AV11" s="357" t="s">
        <v>703</v>
      </c>
      <c r="AW11" s="357" t="s">
        <v>704</v>
      </c>
      <c r="AX11" s="57">
        <v>1</v>
      </c>
      <c r="AY11" s="357"/>
      <c r="AZ11" s="357"/>
      <c r="BA11" s="357"/>
      <c r="BB11" s="357"/>
      <c r="BC11" s="57"/>
      <c r="BD11" s="359" t="s">
        <v>737</v>
      </c>
      <c r="BE11" s="373">
        <v>0.2</v>
      </c>
      <c r="BF11" s="373">
        <v>0.2</v>
      </c>
      <c r="BG11" s="92" t="str">
        <f t="shared" si="1"/>
        <v>CB</v>
      </c>
      <c r="BH11" s="359" t="s">
        <v>756</v>
      </c>
      <c r="BI11" s="378">
        <v>43900</v>
      </c>
      <c r="BJ11" s="48" t="s">
        <v>757</v>
      </c>
      <c r="BK11" s="48" t="s">
        <v>758</v>
      </c>
      <c r="BL11" s="357" t="s">
        <v>759</v>
      </c>
      <c r="BM11" s="57">
        <v>0</v>
      </c>
      <c r="BN11" s="1082">
        <v>44006</v>
      </c>
      <c r="BO11" s="871" t="s">
        <v>760</v>
      </c>
      <c r="BP11" s="1083" t="s">
        <v>126</v>
      </c>
      <c r="BQ11" s="1083"/>
      <c r="BR11" s="1084">
        <v>0</v>
      </c>
      <c r="BS11" s="359" t="s">
        <v>711</v>
      </c>
      <c r="BT11" s="376">
        <v>44013</v>
      </c>
      <c r="BU11" s="373">
        <v>0.05</v>
      </c>
      <c r="BV11" s="373">
        <v>0.05</v>
      </c>
      <c r="BW11" s="92" t="str">
        <f t="shared" si="2"/>
        <v>CB</v>
      </c>
      <c r="BX11" s="377" t="s">
        <v>712</v>
      </c>
      <c r="BY11" s="530"/>
      <c r="BZ11" s="530" t="s">
        <v>713</v>
      </c>
      <c r="CA11" s="530" t="s">
        <v>126</v>
      </c>
      <c r="CB11" s="530" t="s">
        <v>714</v>
      </c>
      <c r="CC11" s="861">
        <v>0.05</v>
      </c>
      <c r="CD11" s="528">
        <v>44180</v>
      </c>
      <c r="CE11" s="530" t="s">
        <v>761</v>
      </c>
      <c r="CF11" s="530" t="s">
        <v>126</v>
      </c>
      <c r="CG11" s="530" t="s">
        <v>762</v>
      </c>
      <c r="CH11" s="861">
        <v>0.1</v>
      </c>
      <c r="CI11" s="359" t="s">
        <v>763</v>
      </c>
      <c r="CJ11" s="376">
        <v>44200</v>
      </c>
      <c r="CK11" s="532">
        <v>0.1</v>
      </c>
      <c r="CL11" s="532">
        <v>0.1</v>
      </c>
      <c r="CM11" s="383" t="str">
        <f t="shared" si="3"/>
        <v>CB</v>
      </c>
      <c r="CN11" s="858" t="s">
        <v>712</v>
      </c>
      <c r="CO11" s="528">
        <v>44294</v>
      </c>
      <c r="CP11" s="1085" t="s">
        <v>720</v>
      </c>
      <c r="CQ11" s="531" t="s">
        <v>126</v>
      </c>
      <c r="CR11" s="530" t="s">
        <v>126</v>
      </c>
      <c r="CS11" s="532" t="s">
        <v>126</v>
      </c>
      <c r="CT11" s="529">
        <v>44385</v>
      </c>
      <c r="CU11" s="530" t="s">
        <v>721</v>
      </c>
      <c r="CV11" s="531"/>
      <c r="CW11" s="531" t="s">
        <v>126</v>
      </c>
      <c r="CX11" s="532">
        <v>0.1</v>
      </c>
      <c r="CY11" s="530" t="s">
        <v>722</v>
      </c>
      <c r="CZ11" s="991">
        <v>44302</v>
      </c>
      <c r="DA11" s="532">
        <v>0.1</v>
      </c>
      <c r="DB11" s="532">
        <v>0.1</v>
      </c>
      <c r="DC11" s="379" t="str">
        <f t="shared" si="4"/>
        <v>CB</v>
      </c>
      <c r="DD11" s="530" t="s">
        <v>719</v>
      </c>
      <c r="DE11" s="892">
        <v>44385</v>
      </c>
      <c r="DF11" s="898" t="s">
        <v>721</v>
      </c>
      <c r="DG11" s="535"/>
      <c r="DH11" s="535" t="s">
        <v>126</v>
      </c>
      <c r="DI11" s="552">
        <v>0.1</v>
      </c>
      <c r="DJ11" s="529">
        <v>44545</v>
      </c>
      <c r="DK11" s="898" t="s">
        <v>721</v>
      </c>
      <c r="DL11" s="535" t="s">
        <v>126</v>
      </c>
      <c r="DM11" s="535" t="s">
        <v>126</v>
      </c>
      <c r="DN11" s="552">
        <v>0.1</v>
      </c>
      <c r="DO11" s="530" t="s">
        <v>722</v>
      </c>
      <c r="DP11" s="991">
        <v>44565</v>
      </c>
      <c r="DQ11" s="532">
        <v>0.1</v>
      </c>
      <c r="DR11" s="532">
        <v>0.1</v>
      </c>
      <c r="DS11" s="379" t="str">
        <f t="shared" si="5"/>
        <v>CB</v>
      </c>
      <c r="DT11" s="530" t="s">
        <v>719</v>
      </c>
      <c r="DU11" s="1086">
        <v>44652</v>
      </c>
      <c r="DV11" s="1087" t="s">
        <v>723</v>
      </c>
      <c r="DW11" s="840" t="s">
        <v>126</v>
      </c>
      <c r="DX11" s="841" t="s">
        <v>126</v>
      </c>
      <c r="DY11" s="842">
        <v>0.1</v>
      </c>
      <c r="DZ11" s="519">
        <v>44742</v>
      </c>
      <c r="EA11" s="1087" t="s">
        <v>723</v>
      </c>
      <c r="EB11" s="945" t="s">
        <v>126</v>
      </c>
      <c r="EC11" s="946" t="s">
        <v>126</v>
      </c>
      <c r="ED11" s="947">
        <v>0.1</v>
      </c>
      <c r="EE11" s="530" t="s">
        <v>722</v>
      </c>
      <c r="EF11" s="991">
        <v>44753</v>
      </c>
      <c r="EG11" s="532">
        <v>0.1</v>
      </c>
      <c r="EH11" s="532">
        <v>0.1</v>
      </c>
      <c r="EI11" s="383" t="str">
        <f t="shared" si="6"/>
        <v>CB</v>
      </c>
      <c r="EJ11" s="496" t="s">
        <v>719</v>
      </c>
      <c r="EK11" s="529">
        <v>44855</v>
      </c>
      <c r="EL11" s="530" t="s">
        <v>724</v>
      </c>
      <c r="EM11" s="531" t="s">
        <v>126</v>
      </c>
      <c r="EN11" s="531" t="s">
        <v>126</v>
      </c>
      <c r="EO11" s="532">
        <v>0.1</v>
      </c>
      <c r="EP11" s="529">
        <v>44910</v>
      </c>
      <c r="EQ11" s="530" t="s">
        <v>725</v>
      </c>
      <c r="ER11" s="531" t="s">
        <v>126</v>
      </c>
      <c r="ES11" s="531" t="s">
        <v>126</v>
      </c>
      <c r="ET11" s="532">
        <v>0.1</v>
      </c>
      <c r="EU11" s="530" t="s">
        <v>722</v>
      </c>
      <c r="EV11" s="991">
        <v>44565</v>
      </c>
      <c r="EW11" s="532">
        <v>0.1</v>
      </c>
      <c r="EX11" s="532">
        <v>0.1</v>
      </c>
      <c r="EY11" s="383" t="str">
        <f t="shared" si="7"/>
        <v>CB</v>
      </c>
      <c r="EZ11" s="898" t="s">
        <v>719</v>
      </c>
    </row>
    <row r="12" spans="1:156" s="360" customFormat="1" ht="15" customHeight="1">
      <c r="A12" s="859"/>
      <c r="B12" s="859"/>
      <c r="C12" s="859"/>
      <c r="D12" s="859"/>
      <c r="E12" s="859"/>
      <c r="F12" s="859"/>
      <c r="G12" s="859"/>
      <c r="H12" s="859"/>
      <c r="I12" s="859"/>
      <c r="J12" s="859"/>
      <c r="K12" s="859"/>
      <c r="L12" s="859"/>
      <c r="M12" s="859"/>
      <c r="N12" s="859"/>
      <c r="O12" s="859"/>
      <c r="P12" s="859"/>
      <c r="Q12" s="859"/>
      <c r="R12" s="859"/>
      <c r="S12" s="859"/>
      <c r="T12" s="859"/>
      <c r="U12" s="859"/>
      <c r="V12" s="859"/>
      <c r="W12" s="859"/>
      <c r="X12" s="859"/>
      <c r="Y12" s="859"/>
      <c r="Z12" s="859"/>
      <c r="AA12" s="859"/>
      <c r="AB12" s="859"/>
      <c r="AC12" s="859"/>
      <c r="AD12" s="859"/>
      <c r="AE12" s="859"/>
      <c r="AF12" s="859"/>
      <c r="AG12" s="859"/>
      <c r="AH12" s="859"/>
      <c r="AI12" s="859"/>
      <c r="AJ12" s="859"/>
      <c r="AK12" s="859"/>
      <c r="AL12" s="859"/>
      <c r="AM12" s="859"/>
      <c r="AN12" s="859"/>
      <c r="AO12" s="859"/>
      <c r="AP12" s="859"/>
      <c r="AQ12" s="859"/>
      <c r="AR12" s="859"/>
      <c r="AS12" s="859"/>
      <c r="AT12" s="859"/>
      <c r="AU12" s="859"/>
      <c r="AV12" s="859"/>
      <c r="AW12" s="859"/>
      <c r="AX12" s="859"/>
      <c r="AY12" s="859"/>
      <c r="AZ12" s="859"/>
      <c r="BA12" s="859"/>
      <c r="BB12" s="859"/>
      <c r="BC12" s="859"/>
      <c r="BD12" s="859"/>
      <c r="BE12" s="859"/>
      <c r="BF12" s="859"/>
      <c r="BG12" s="859"/>
      <c r="BH12" s="859"/>
      <c r="BI12" s="859"/>
      <c r="BJ12" s="859"/>
      <c r="BK12" s="859"/>
      <c r="BL12" s="859"/>
      <c r="BM12" s="859"/>
      <c r="BN12" s="859"/>
      <c r="BO12" s="859"/>
      <c r="BP12" s="859"/>
      <c r="BQ12" s="859"/>
      <c r="BR12" s="1073">
        <f>+AVERAGE(BR9:BR11)</f>
        <v>0.16666666666666666</v>
      </c>
      <c r="BS12" s="859"/>
      <c r="BT12" s="859"/>
      <c r="BU12" s="859">
        <f>+COUNT(BU9:BU11)</f>
        <v>3</v>
      </c>
      <c r="BV12" s="1073">
        <f>+AVERAGE(BV9:BV11)</f>
        <v>6.6666666666666666E-2</v>
      </c>
      <c r="BW12" s="859"/>
      <c r="BX12" s="859"/>
      <c r="BY12" s="859"/>
      <c r="BZ12" s="859"/>
      <c r="CA12" s="859"/>
      <c r="CB12" s="859"/>
      <c r="CC12" s="859"/>
      <c r="CD12" s="859"/>
      <c r="CE12" s="859"/>
      <c r="CF12" s="859"/>
      <c r="CG12" s="859"/>
      <c r="CH12" s="969">
        <f>AVERAGE(CH9:CH11)</f>
        <v>0.10000000000000002</v>
      </c>
      <c r="CI12" s="859"/>
      <c r="CJ12" s="859"/>
      <c r="CK12" s="859"/>
      <c r="CL12" s="969">
        <f>+AVERAGE(CL9:CL11)</f>
        <v>0.10000000000000002</v>
      </c>
      <c r="CM12" s="862" t="str">
        <f t="shared" si="3"/>
        <v>CB</v>
      </c>
      <c r="CN12" s="859"/>
      <c r="CO12" s="859"/>
      <c r="CP12" s="859"/>
      <c r="CQ12" s="859"/>
      <c r="CR12" s="859"/>
      <c r="CS12" s="859"/>
      <c r="CT12" s="859"/>
      <c r="CU12" s="859"/>
      <c r="CV12" s="859"/>
      <c r="CW12" s="859"/>
      <c r="CX12" s="1091">
        <f>AVERAGE(CX9:CX11)</f>
        <v>6.6666666666666666E-2</v>
      </c>
      <c r="CY12" s="530"/>
      <c r="CZ12" s="991"/>
      <c r="DA12" s="532"/>
      <c r="DB12" s="973">
        <f>AVERAGE(DB9:DB11)</f>
        <v>0.10000000000000002</v>
      </c>
      <c r="DC12" s="870" t="str">
        <f t="shared" si="4"/>
        <v>CB</v>
      </c>
      <c r="DD12" s="530"/>
      <c r="DE12" s="859"/>
      <c r="DF12" s="859"/>
      <c r="DG12" s="859"/>
      <c r="DH12" s="859"/>
      <c r="DI12" s="532"/>
      <c r="DJ12" s="859"/>
      <c r="DK12" s="859"/>
      <c r="DL12" s="859"/>
      <c r="DM12" s="859"/>
      <c r="DN12" s="859"/>
      <c r="DO12" s="859"/>
      <c r="DP12" s="859"/>
      <c r="DQ12" s="859"/>
      <c r="DR12" s="859"/>
      <c r="DS12" s="859"/>
      <c r="DT12" s="859"/>
      <c r="DU12" s="533"/>
      <c r="DV12" s="533"/>
      <c r="DW12" s="533"/>
      <c r="DX12" s="533"/>
      <c r="DY12" s="533"/>
      <c r="DZ12" s="533"/>
      <c r="EA12" s="533"/>
      <c r="EB12" s="533"/>
      <c r="EC12" s="533"/>
      <c r="ED12" s="533"/>
      <c r="EE12" s="859"/>
      <c r="EF12" s="859"/>
      <c r="EG12" s="859"/>
      <c r="EH12" s="859"/>
      <c r="EI12" s="497"/>
      <c r="EJ12" s="497"/>
      <c r="EK12" s="859"/>
      <c r="EL12" s="859"/>
      <c r="EM12" s="859"/>
      <c r="EN12" s="859"/>
      <c r="EO12" s="859"/>
      <c r="EP12" s="859"/>
      <c r="EQ12" s="859"/>
      <c r="ER12" s="859"/>
      <c r="ES12" s="859"/>
      <c r="ET12" s="859"/>
      <c r="EU12" s="859"/>
      <c r="EV12" s="859"/>
      <c r="EW12" s="859"/>
      <c r="EX12" s="859"/>
      <c r="EY12" s="859"/>
      <c r="EZ12" s="859"/>
    </row>
    <row r="13" spans="1:156" s="360" customFormat="1" ht="15" customHeight="1">
      <c r="A13" s="859"/>
      <c r="B13" s="859"/>
      <c r="C13" s="859"/>
      <c r="D13" s="859"/>
      <c r="E13" s="859"/>
      <c r="F13" s="859"/>
      <c r="G13" s="859"/>
      <c r="H13" s="859"/>
      <c r="I13" s="859"/>
      <c r="J13" s="859"/>
      <c r="K13" s="859"/>
      <c r="L13" s="859"/>
      <c r="M13" s="859"/>
      <c r="N13" s="859"/>
      <c r="O13" s="859"/>
      <c r="P13" s="859"/>
      <c r="Q13" s="859"/>
      <c r="R13" s="859"/>
      <c r="S13" s="859"/>
      <c r="T13" s="859"/>
      <c r="U13" s="859"/>
      <c r="V13" s="859"/>
      <c r="W13" s="859"/>
      <c r="X13" s="859"/>
      <c r="Y13" s="859"/>
      <c r="Z13" s="859"/>
      <c r="AA13" s="859"/>
      <c r="AB13" s="859"/>
      <c r="AC13" s="859"/>
      <c r="AD13" s="859"/>
      <c r="AE13" s="859"/>
      <c r="AF13" s="859"/>
      <c r="AG13" s="859"/>
      <c r="AH13" s="859"/>
      <c r="AI13" s="859"/>
      <c r="AJ13" s="859"/>
      <c r="AK13" s="859"/>
      <c r="AL13" s="859"/>
      <c r="AM13" s="859"/>
      <c r="AN13" s="859"/>
      <c r="AO13" s="859"/>
      <c r="AP13" s="859"/>
      <c r="AQ13" s="859"/>
      <c r="AR13" s="859"/>
      <c r="AS13" s="859"/>
      <c r="AT13" s="859"/>
      <c r="AU13" s="859"/>
      <c r="AV13" s="859"/>
      <c r="AW13" s="859"/>
      <c r="AX13" s="859"/>
      <c r="AY13" s="859"/>
      <c r="AZ13" s="859"/>
      <c r="BA13" s="859"/>
      <c r="BB13" s="859"/>
      <c r="BC13" s="859"/>
      <c r="BD13" s="859"/>
      <c r="BE13" s="859"/>
      <c r="BF13" s="859"/>
      <c r="BG13" s="859"/>
      <c r="BH13" s="859"/>
      <c r="BI13" s="859"/>
      <c r="BJ13" s="859"/>
      <c r="BK13" s="859"/>
      <c r="BL13" s="859"/>
      <c r="BM13" s="859"/>
      <c r="BN13" s="859"/>
      <c r="BO13" s="859"/>
      <c r="BP13" s="859"/>
      <c r="BQ13" s="859"/>
      <c r="BR13" s="859"/>
      <c r="BS13" s="859"/>
      <c r="BT13" s="859"/>
      <c r="BU13" s="859"/>
      <c r="BV13" s="859"/>
      <c r="BW13" s="859"/>
      <c r="BX13" s="859"/>
      <c r="BY13" s="859"/>
      <c r="BZ13" s="859"/>
      <c r="CA13" s="859"/>
      <c r="CB13" s="859"/>
      <c r="CC13" s="859"/>
      <c r="CD13" s="859"/>
      <c r="CE13" s="859"/>
      <c r="CF13" s="859"/>
      <c r="CG13" s="859"/>
      <c r="CH13" s="859"/>
      <c r="CI13" s="859"/>
      <c r="CJ13" s="859"/>
      <c r="CK13" s="859"/>
      <c r="CL13" s="859"/>
      <c r="CM13" s="862" t="str">
        <f t="shared" ref="CM13:CM21" si="9">IF(CL13="","",IF(CL13=100%,"Cerrado",IF(CL13&lt;=39%,"CB",IF(CL13&lt;=79%,"CM",IF(CL13&lt;=99%,"CA","")))))</f>
        <v/>
      </c>
      <c r="CN13" s="859"/>
      <c r="CO13" s="859"/>
      <c r="CP13" s="859"/>
      <c r="CQ13" s="859"/>
      <c r="CR13" s="859"/>
      <c r="CS13" s="859"/>
      <c r="CT13" s="859"/>
      <c r="CU13" s="859"/>
      <c r="CV13" s="859"/>
      <c r="CW13" s="859"/>
      <c r="CX13" s="859"/>
      <c r="CY13" s="859"/>
      <c r="CZ13" s="859"/>
      <c r="DA13" s="859"/>
      <c r="DB13" s="859"/>
      <c r="DC13" s="859"/>
      <c r="DD13" s="859"/>
      <c r="DE13" s="859"/>
      <c r="DF13" s="859"/>
      <c r="DG13" s="859"/>
      <c r="DH13" s="859"/>
      <c r="DI13" s="859"/>
      <c r="DJ13" s="859"/>
      <c r="DK13" s="859"/>
      <c r="DL13" s="859"/>
      <c r="DM13" s="859"/>
      <c r="DN13" s="859"/>
      <c r="DO13" s="859"/>
      <c r="DP13" s="859"/>
      <c r="DQ13" s="859"/>
      <c r="DR13" s="859"/>
      <c r="DS13" s="859"/>
      <c r="DT13" s="859"/>
      <c r="DU13" s="533"/>
      <c r="DV13" s="533"/>
      <c r="DW13" s="533"/>
      <c r="DX13" s="533"/>
      <c r="DY13" s="533"/>
      <c r="DZ13" s="533"/>
      <c r="EA13" s="533"/>
      <c r="EB13" s="533"/>
      <c r="EC13" s="533"/>
      <c r="ED13" s="533"/>
      <c r="EE13" s="859"/>
      <c r="EF13" s="859"/>
      <c r="EG13" s="859"/>
      <c r="EH13" s="859"/>
      <c r="EI13" s="497"/>
      <c r="EJ13" s="497"/>
      <c r="EK13" s="859"/>
      <c r="EL13" s="859"/>
      <c r="EM13" s="859"/>
      <c r="EN13" s="859"/>
      <c r="EO13" s="859"/>
      <c r="EP13" s="859"/>
      <c r="EQ13" s="859"/>
      <c r="ER13" s="859"/>
      <c r="ES13" s="859"/>
      <c r="ET13" s="859"/>
      <c r="EU13" s="859"/>
      <c r="EV13" s="859"/>
      <c r="EW13" s="859"/>
      <c r="EX13" s="859"/>
      <c r="EY13" s="859"/>
      <c r="EZ13" s="859"/>
    </row>
    <row r="14" spans="1:156" ht="15" customHeight="1">
      <c r="A14" s="533"/>
      <c r="B14" s="533"/>
      <c r="C14" s="533"/>
      <c r="D14" s="533"/>
      <c r="E14" s="533"/>
      <c r="F14" s="533"/>
      <c r="G14" s="533"/>
      <c r="H14" s="533"/>
      <c r="I14" s="533"/>
      <c r="J14" s="533"/>
      <c r="K14" s="533"/>
      <c r="L14" s="533"/>
      <c r="M14" s="533"/>
      <c r="N14" s="533"/>
      <c r="O14" s="533"/>
      <c r="P14" s="533"/>
      <c r="Q14" s="533"/>
      <c r="R14" s="533"/>
      <c r="S14" s="533"/>
      <c r="T14" s="533"/>
      <c r="U14" s="533"/>
      <c r="V14" s="533"/>
      <c r="W14" s="533"/>
      <c r="X14" s="533"/>
      <c r="Y14" s="533"/>
      <c r="Z14" s="533"/>
      <c r="AA14" s="533"/>
      <c r="AB14" s="533"/>
      <c r="AC14" s="533"/>
      <c r="AD14" s="533"/>
      <c r="AE14" s="533"/>
      <c r="AF14" s="533"/>
      <c r="AG14" s="533"/>
      <c r="AH14" s="533"/>
      <c r="AI14" s="533"/>
      <c r="AJ14" s="533"/>
      <c r="AK14" s="533"/>
      <c r="AL14" s="533"/>
      <c r="AM14" s="533"/>
      <c r="AN14" s="533"/>
      <c r="AO14" s="533"/>
      <c r="AP14" s="533"/>
      <c r="AQ14" s="533"/>
      <c r="AR14" s="533"/>
      <c r="AS14" s="533"/>
      <c r="AT14" s="533"/>
      <c r="AU14" s="533"/>
      <c r="AV14" s="533"/>
      <c r="AW14" s="533"/>
      <c r="AX14" s="533"/>
      <c r="AY14" s="533"/>
      <c r="AZ14" s="533"/>
      <c r="BA14" s="533"/>
      <c r="BB14" s="533"/>
      <c r="BC14" s="533"/>
      <c r="BD14" s="533"/>
      <c r="BE14" s="533"/>
      <c r="BF14" s="533"/>
      <c r="BG14" s="533"/>
      <c r="BH14" s="533"/>
      <c r="BI14" s="533"/>
      <c r="BJ14" s="533"/>
      <c r="BK14" s="533"/>
      <c r="BL14" s="533"/>
      <c r="BM14" s="533"/>
      <c r="BN14" s="533"/>
      <c r="BO14" s="533"/>
      <c r="BP14" s="533"/>
      <c r="BQ14" s="533"/>
      <c r="BR14" s="533"/>
      <c r="BS14" s="533"/>
      <c r="BT14" s="533"/>
      <c r="BU14" s="533"/>
      <c r="BV14" s="533"/>
      <c r="BW14" s="533"/>
      <c r="BX14" s="533"/>
      <c r="BY14" s="533"/>
      <c r="BZ14" s="533"/>
      <c r="CA14" s="533"/>
      <c r="CB14" s="533"/>
      <c r="CC14" s="533"/>
      <c r="CD14" s="533"/>
      <c r="CE14" s="533"/>
      <c r="CF14" s="533"/>
      <c r="CG14" s="533"/>
      <c r="CH14" s="533"/>
      <c r="CI14" s="533"/>
      <c r="CJ14" s="533"/>
      <c r="CK14" s="533"/>
      <c r="CL14" s="533"/>
      <c r="CM14" s="1017" t="str">
        <f t="shared" si="9"/>
        <v/>
      </c>
      <c r="CN14" s="533"/>
      <c r="CO14" s="533"/>
      <c r="CP14" s="533"/>
      <c r="CQ14" s="533"/>
      <c r="CR14" s="533"/>
      <c r="CS14" s="533"/>
      <c r="CT14" s="533"/>
      <c r="CU14" s="533"/>
      <c r="CV14" s="533"/>
      <c r="CW14" s="533"/>
      <c r="CX14" s="533"/>
      <c r="CY14" s="533"/>
      <c r="CZ14" s="533"/>
      <c r="DA14" s="533"/>
      <c r="DB14" s="533"/>
      <c r="DC14" s="533"/>
      <c r="DD14" s="533"/>
      <c r="DE14" s="533"/>
      <c r="DF14" s="533"/>
      <c r="DG14" s="533"/>
      <c r="DH14" s="533"/>
      <c r="DI14" s="533"/>
      <c r="DJ14" s="533"/>
      <c r="DK14" s="533"/>
      <c r="DL14" s="533"/>
      <c r="DM14" s="533"/>
      <c r="DN14" s="916">
        <f>AVERAGE(DN9:DN13)</f>
        <v>0.10000000000000002</v>
      </c>
      <c r="DO14" s="533"/>
      <c r="DP14" s="533"/>
      <c r="DQ14" s="533"/>
      <c r="DR14" s="536">
        <f>AVERAGE(DR9:DR13)</f>
        <v>0.10000000000000002</v>
      </c>
      <c r="DS14" s="533"/>
      <c r="DT14" s="533"/>
      <c r="DU14" s="533"/>
      <c r="DV14" s="533"/>
      <c r="DW14" s="533"/>
      <c r="DX14" s="533"/>
      <c r="DY14" s="533"/>
      <c r="DZ14" s="533"/>
      <c r="EA14" s="533"/>
      <c r="EB14" s="533"/>
      <c r="EC14" s="533"/>
      <c r="ED14" s="533"/>
      <c r="EE14" s="533"/>
      <c r="EF14" s="533"/>
      <c r="EG14" s="533"/>
      <c r="EH14" s="533"/>
      <c r="EI14" s="498"/>
      <c r="EJ14" s="498"/>
      <c r="EK14" s="533"/>
      <c r="EL14" s="533"/>
      <c r="EM14" s="533"/>
      <c r="EN14" s="533"/>
      <c r="EO14" s="533"/>
      <c r="EP14" s="533"/>
      <c r="EQ14" s="533"/>
      <c r="ER14" s="533"/>
      <c r="ES14" s="533"/>
      <c r="ET14" s="533"/>
      <c r="EU14" s="533"/>
      <c r="EV14" s="533"/>
      <c r="EW14" s="533"/>
      <c r="EX14" s="536">
        <f>AVERAGE(EX9:EX13)</f>
        <v>0.10000000000000002</v>
      </c>
      <c r="EY14" s="533"/>
      <c r="EZ14" s="533"/>
    </row>
    <row r="15" spans="1:156" ht="15" customHeight="1">
      <c r="A15" s="533"/>
      <c r="B15" s="533"/>
      <c r="C15" s="533"/>
      <c r="D15" s="533"/>
      <c r="E15" s="533"/>
      <c r="F15" s="533"/>
      <c r="G15" s="533"/>
      <c r="H15" s="533"/>
      <c r="I15" s="533"/>
      <c r="J15" s="533"/>
      <c r="K15" s="533"/>
      <c r="L15" s="533"/>
      <c r="M15" s="533"/>
      <c r="N15" s="533"/>
      <c r="O15" s="533"/>
      <c r="P15" s="533"/>
      <c r="Q15" s="533"/>
      <c r="R15" s="533"/>
      <c r="S15" s="533"/>
      <c r="T15" s="533"/>
      <c r="U15" s="533"/>
      <c r="V15" s="533"/>
      <c r="W15" s="533"/>
      <c r="X15" s="533"/>
      <c r="Y15" s="533"/>
      <c r="Z15" s="533"/>
      <c r="AA15" s="533"/>
      <c r="AB15" s="533"/>
      <c r="AC15" s="533"/>
      <c r="AD15" s="533"/>
      <c r="AE15" s="533"/>
      <c r="AF15" s="533"/>
      <c r="AG15" s="533"/>
      <c r="AH15" s="533"/>
      <c r="AI15" s="533"/>
      <c r="AJ15" s="533"/>
      <c r="AK15" s="533"/>
      <c r="AL15" s="533"/>
      <c r="AM15" s="533"/>
      <c r="AN15" s="533"/>
      <c r="AO15" s="533"/>
      <c r="AP15" s="533"/>
      <c r="AQ15" s="533"/>
      <c r="AR15" s="533"/>
      <c r="AS15" s="533"/>
      <c r="AT15" s="533"/>
      <c r="AU15" s="533"/>
      <c r="AV15" s="533"/>
      <c r="AW15" s="533"/>
      <c r="AX15" s="533"/>
      <c r="AY15" s="533"/>
      <c r="AZ15" s="533"/>
      <c r="BA15" s="533"/>
      <c r="BB15" s="533"/>
      <c r="BC15" s="533"/>
      <c r="BD15" s="533"/>
      <c r="BE15" s="533"/>
      <c r="BF15" s="533"/>
      <c r="BG15" s="533"/>
      <c r="BH15" s="533"/>
      <c r="BI15" s="533"/>
      <c r="BJ15" s="533"/>
      <c r="BK15" s="533"/>
      <c r="BL15" s="533"/>
      <c r="BM15" s="533"/>
      <c r="BN15" s="533"/>
      <c r="BO15" s="533"/>
      <c r="BP15" s="533"/>
      <c r="BQ15" s="533"/>
      <c r="BR15" s="533"/>
      <c r="BS15" s="533"/>
      <c r="BT15" s="533"/>
      <c r="BU15" s="533"/>
      <c r="BV15" s="533"/>
      <c r="BW15" s="533"/>
      <c r="BX15" s="533"/>
      <c r="BY15" s="533"/>
      <c r="BZ15" s="533"/>
      <c r="CA15" s="533"/>
      <c r="CB15" s="533"/>
      <c r="CC15" s="533"/>
      <c r="CD15" s="533"/>
      <c r="CE15" s="533"/>
      <c r="CF15" s="533"/>
      <c r="CG15" s="533"/>
      <c r="CH15" s="533"/>
      <c r="CI15" s="533"/>
      <c r="CJ15" s="533"/>
      <c r="CK15" s="533"/>
      <c r="CL15" s="533"/>
      <c r="CM15" s="1017" t="str">
        <f t="shared" si="9"/>
        <v/>
      </c>
      <c r="CN15" s="533"/>
      <c r="CO15" s="533"/>
      <c r="CP15" s="533"/>
      <c r="CQ15" s="533"/>
      <c r="CR15" s="533"/>
      <c r="CS15" s="533"/>
      <c r="CT15" s="533"/>
      <c r="CU15" s="533"/>
      <c r="CV15" s="533"/>
      <c r="CW15" s="533"/>
      <c r="CX15" s="533"/>
      <c r="CY15" s="533"/>
      <c r="CZ15" s="533"/>
      <c r="DA15" s="533"/>
      <c r="DB15" s="533"/>
      <c r="DC15" s="533"/>
      <c r="DD15" s="533"/>
      <c r="DE15" s="533"/>
      <c r="DF15" s="533"/>
      <c r="DG15" s="533"/>
      <c r="DH15" s="533"/>
      <c r="DI15" s="533"/>
      <c r="DJ15" s="533"/>
      <c r="DK15" s="533"/>
      <c r="DL15" s="533"/>
      <c r="DM15" s="533"/>
      <c r="DN15" s="533"/>
      <c r="DO15" s="533"/>
      <c r="DP15" s="533"/>
      <c r="DQ15" s="533"/>
      <c r="DR15" s="533"/>
      <c r="DS15" s="533"/>
      <c r="DT15" s="533"/>
      <c r="DU15" s="533"/>
      <c r="DV15" s="533"/>
      <c r="DW15" s="533"/>
      <c r="DX15" s="533"/>
      <c r="DY15" s="536">
        <f>AVERAGE(DY9:DY14)</f>
        <v>0.10000000000000002</v>
      </c>
      <c r="DZ15" s="533"/>
      <c r="EA15" s="533"/>
      <c r="EB15" s="533"/>
      <c r="EC15" s="533"/>
      <c r="ED15" s="1092">
        <f>AVERAGE(ED9:ED14)</f>
        <v>0.10000000000000002</v>
      </c>
      <c r="EE15" s="533"/>
      <c r="EF15" s="533"/>
      <c r="EG15" s="533"/>
      <c r="EH15" s="1093">
        <f>AVERAGE(EH9:EH14)</f>
        <v>0.10000000000000002</v>
      </c>
      <c r="EI15" s="498"/>
      <c r="EJ15" s="498"/>
      <c r="EK15" s="533"/>
      <c r="EL15" s="533"/>
      <c r="EM15" s="533"/>
      <c r="EN15" s="533"/>
      <c r="EO15" s="533"/>
      <c r="EP15" s="533"/>
      <c r="EQ15" s="533"/>
      <c r="ER15" s="533"/>
      <c r="ES15" s="533"/>
      <c r="ET15" s="533"/>
      <c r="EU15" s="533"/>
      <c r="EV15" s="533"/>
      <c r="EW15" s="533"/>
      <c r="EX15" s="533"/>
      <c r="EY15" s="533"/>
      <c r="EZ15" s="533"/>
    </row>
    <row r="16" spans="1:156" ht="15" customHeight="1">
      <c r="A16" s="533"/>
      <c r="B16" s="533"/>
      <c r="C16" s="533"/>
      <c r="D16" s="533"/>
      <c r="E16" s="533"/>
      <c r="F16" s="533"/>
      <c r="G16" s="533"/>
      <c r="H16" s="533"/>
      <c r="I16" s="533"/>
      <c r="J16" s="533"/>
      <c r="K16" s="533"/>
      <c r="L16" s="533"/>
      <c r="M16" s="533"/>
      <c r="N16" s="533"/>
      <c r="O16" s="533"/>
      <c r="P16" s="533"/>
      <c r="Q16" s="533"/>
      <c r="R16" s="533"/>
      <c r="S16" s="533"/>
      <c r="T16" s="533"/>
      <c r="U16" s="533"/>
      <c r="V16" s="533"/>
      <c r="W16" s="533"/>
      <c r="X16" s="533"/>
      <c r="Y16" s="533"/>
      <c r="Z16" s="533"/>
      <c r="AA16" s="533"/>
      <c r="AB16" s="533"/>
      <c r="AC16" s="533"/>
      <c r="AD16" s="533"/>
      <c r="AE16" s="533"/>
      <c r="AF16" s="533"/>
      <c r="AG16" s="533"/>
      <c r="AH16" s="533"/>
      <c r="AI16" s="533"/>
      <c r="AJ16" s="533"/>
      <c r="AK16" s="533"/>
      <c r="AL16" s="533"/>
      <c r="AM16" s="533"/>
      <c r="AN16" s="533"/>
      <c r="AO16" s="533"/>
      <c r="AP16" s="533"/>
      <c r="AQ16" s="533"/>
      <c r="AR16" s="533"/>
      <c r="AS16" s="533"/>
      <c r="AT16" s="533"/>
      <c r="AU16" s="533"/>
      <c r="AV16" s="533"/>
      <c r="AW16" s="533"/>
      <c r="AX16" s="533"/>
      <c r="AY16" s="533"/>
      <c r="AZ16" s="533"/>
      <c r="BA16" s="533"/>
      <c r="BB16" s="533"/>
      <c r="BC16" s="533"/>
      <c r="BD16" s="533"/>
      <c r="BE16" s="533"/>
      <c r="BF16" s="533"/>
      <c r="BG16" s="533"/>
      <c r="BH16" s="533"/>
      <c r="BI16" s="533"/>
      <c r="BJ16" s="533"/>
      <c r="BK16" s="533"/>
      <c r="BL16" s="533"/>
      <c r="BM16" s="533"/>
      <c r="BN16" s="533"/>
      <c r="BO16" s="533"/>
      <c r="BP16" s="533"/>
      <c r="BQ16" s="533"/>
      <c r="BR16" s="533"/>
      <c r="BS16" s="533"/>
      <c r="BT16" s="533"/>
      <c r="BU16" s="533"/>
      <c r="BV16" s="533"/>
      <c r="BW16" s="533"/>
      <c r="BX16" s="533"/>
      <c r="BY16" s="533"/>
      <c r="BZ16" s="533"/>
      <c r="CA16" s="533"/>
      <c r="CB16" s="533"/>
      <c r="CC16" s="533"/>
      <c r="CD16" s="533"/>
      <c r="CE16" s="533"/>
      <c r="CF16" s="533"/>
      <c r="CG16" s="533"/>
      <c r="CH16" s="533"/>
      <c r="CI16" s="533"/>
      <c r="CJ16" s="533"/>
      <c r="CK16" s="533"/>
      <c r="CL16" s="533"/>
      <c r="CM16" s="1017" t="str">
        <f t="shared" si="9"/>
        <v/>
      </c>
      <c r="CN16" s="533"/>
      <c r="CO16" s="533"/>
      <c r="CP16" s="533"/>
      <c r="CQ16" s="533"/>
      <c r="CR16" s="533"/>
      <c r="CS16" s="533"/>
      <c r="CT16" s="533"/>
      <c r="CU16" s="533"/>
      <c r="CV16" s="533"/>
      <c r="CW16" s="533"/>
      <c r="CX16" s="533"/>
      <c r="CY16" s="533"/>
      <c r="CZ16" s="533"/>
      <c r="DA16" s="533"/>
      <c r="DB16" s="533"/>
      <c r="DC16" s="533"/>
      <c r="DD16" s="533"/>
      <c r="DE16" s="533"/>
      <c r="DF16" s="533"/>
      <c r="DG16" s="533"/>
      <c r="DH16" s="533"/>
      <c r="DI16" s="1093">
        <f>AVERAGE(DI9:DI15)</f>
        <v>0.10000000000000002</v>
      </c>
      <c r="DJ16" s="533"/>
      <c r="DK16" s="533"/>
      <c r="DL16" s="533"/>
      <c r="DM16" s="533"/>
      <c r="DN16" s="533"/>
      <c r="DO16" s="533"/>
      <c r="DP16" s="533"/>
      <c r="DQ16" s="533"/>
      <c r="DR16" s="533"/>
      <c r="DS16" s="533"/>
      <c r="DT16" s="533"/>
      <c r="DU16" s="533"/>
      <c r="DV16" s="533"/>
      <c r="DW16" s="533"/>
      <c r="DX16" s="533"/>
      <c r="DY16" s="533"/>
      <c r="DZ16" s="533"/>
      <c r="EA16" s="533"/>
      <c r="EB16" s="533"/>
      <c r="EC16" s="533"/>
      <c r="ED16" s="533"/>
      <c r="EE16" s="533"/>
      <c r="EF16" s="533"/>
      <c r="EG16" s="533"/>
      <c r="EH16" s="533"/>
      <c r="EI16" s="498"/>
      <c r="EJ16" s="498"/>
      <c r="EK16" s="533"/>
      <c r="EL16" s="533"/>
      <c r="EM16" s="533"/>
      <c r="EN16" s="533"/>
      <c r="EO16" s="533"/>
      <c r="EP16" s="533"/>
      <c r="EQ16" s="533"/>
      <c r="ER16" s="533"/>
      <c r="ES16" s="533"/>
      <c r="ET16" s="533"/>
      <c r="EU16" s="533"/>
      <c r="EV16" s="533"/>
      <c r="EW16" s="533"/>
      <c r="EX16" s="533"/>
      <c r="EY16" s="533"/>
      <c r="EZ16" s="533"/>
    </row>
    <row r="17" spans="1:156" ht="15" customHeight="1">
      <c r="A17" s="533"/>
      <c r="B17" s="533"/>
      <c r="C17" s="533"/>
      <c r="D17" s="533"/>
      <c r="E17" s="533"/>
      <c r="F17" s="533"/>
      <c r="G17" s="533"/>
      <c r="H17" s="533"/>
      <c r="I17" s="533"/>
      <c r="J17" s="533"/>
      <c r="K17" s="533"/>
      <c r="L17" s="533"/>
      <c r="M17" s="533"/>
      <c r="N17" s="533"/>
      <c r="O17" s="533"/>
      <c r="P17" s="533"/>
      <c r="Q17" s="533"/>
      <c r="R17" s="533"/>
      <c r="S17" s="533"/>
      <c r="T17" s="533"/>
      <c r="U17" s="533"/>
      <c r="V17" s="533"/>
      <c r="W17" s="533"/>
      <c r="X17" s="533"/>
      <c r="Y17" s="533"/>
      <c r="Z17" s="533"/>
      <c r="AA17" s="533"/>
      <c r="AB17" s="533"/>
      <c r="AC17" s="533"/>
      <c r="AD17" s="533"/>
      <c r="AE17" s="533"/>
      <c r="AF17" s="533"/>
      <c r="AG17" s="533"/>
      <c r="AH17" s="533"/>
      <c r="AI17" s="533"/>
      <c r="AJ17" s="533"/>
      <c r="AK17" s="533"/>
      <c r="AL17" s="533"/>
      <c r="AM17" s="533"/>
      <c r="AN17" s="533"/>
      <c r="AO17" s="533"/>
      <c r="AP17" s="533"/>
      <c r="AQ17" s="533"/>
      <c r="AR17" s="533"/>
      <c r="AS17" s="533"/>
      <c r="AT17" s="533"/>
      <c r="AU17" s="533"/>
      <c r="AV17" s="533"/>
      <c r="AW17" s="533"/>
      <c r="AX17" s="533"/>
      <c r="AY17" s="533"/>
      <c r="AZ17" s="533"/>
      <c r="BA17" s="533"/>
      <c r="BB17" s="533"/>
      <c r="BC17" s="533"/>
      <c r="BD17" s="533"/>
      <c r="BE17" s="533"/>
      <c r="BF17" s="533"/>
      <c r="BG17" s="533"/>
      <c r="BH17" s="533"/>
      <c r="BI17" s="533"/>
      <c r="BJ17" s="533"/>
      <c r="BK17" s="533"/>
      <c r="BL17" s="533"/>
      <c r="BM17" s="533"/>
      <c r="BN17" s="533"/>
      <c r="BO17" s="533"/>
      <c r="BP17" s="533"/>
      <c r="BQ17" s="533"/>
      <c r="BR17" s="533"/>
      <c r="BS17" s="533"/>
      <c r="BT17" s="533"/>
      <c r="BU17" s="533"/>
      <c r="BV17" s="533"/>
      <c r="BW17" s="533"/>
      <c r="BX17" s="533"/>
      <c r="BY17" s="533"/>
      <c r="BZ17" s="533"/>
      <c r="CA17" s="533"/>
      <c r="CB17" s="533"/>
      <c r="CC17" s="533"/>
      <c r="CD17" s="533"/>
      <c r="CE17" s="533"/>
      <c r="CF17" s="533"/>
      <c r="CG17" s="533"/>
      <c r="CH17" s="533"/>
      <c r="CI17" s="533"/>
      <c r="CJ17" s="533"/>
      <c r="CK17" s="533"/>
      <c r="CL17" s="533"/>
      <c r="CM17" s="1017" t="str">
        <f t="shared" si="9"/>
        <v/>
      </c>
      <c r="CN17" s="533"/>
      <c r="CO17" s="533"/>
      <c r="CP17" s="533"/>
      <c r="CQ17" s="533"/>
      <c r="CR17" s="533"/>
      <c r="CS17" s="533"/>
      <c r="CT17" s="533"/>
      <c r="CU17" s="533"/>
      <c r="CV17" s="533"/>
      <c r="CW17" s="533"/>
      <c r="CX17" s="533"/>
      <c r="CY17" s="533"/>
      <c r="CZ17" s="533"/>
      <c r="DA17" s="533"/>
      <c r="DB17" s="533"/>
      <c r="DC17" s="533"/>
      <c r="DD17" s="533"/>
      <c r="DE17" s="533"/>
      <c r="DF17" s="533"/>
      <c r="DG17" s="533"/>
      <c r="DH17" s="533"/>
      <c r="DI17" s="533"/>
      <c r="DJ17" s="533"/>
      <c r="DK17" s="533"/>
      <c r="DL17" s="533"/>
      <c r="DM17" s="533"/>
      <c r="DN17" s="533"/>
      <c r="DO17" s="533"/>
      <c r="DP17" s="533"/>
      <c r="DQ17" s="533"/>
      <c r="DR17" s="533"/>
      <c r="DS17" s="533"/>
      <c r="DT17" s="533"/>
      <c r="DU17" s="533"/>
      <c r="DV17" s="533"/>
      <c r="DW17" s="533"/>
      <c r="DX17" s="533"/>
      <c r="DY17" s="533"/>
      <c r="DZ17" s="533"/>
      <c r="EA17" s="533"/>
      <c r="EB17" s="533"/>
      <c r="EC17" s="533"/>
      <c r="ED17" s="533"/>
      <c r="EE17" s="533"/>
      <c r="EF17" s="533"/>
      <c r="EG17" s="533"/>
      <c r="EH17" s="533"/>
      <c r="EI17" s="498"/>
      <c r="EJ17" s="498"/>
      <c r="EK17" s="533"/>
      <c r="EL17" s="533"/>
      <c r="EM17" s="533"/>
      <c r="EN17" s="533"/>
      <c r="EO17" s="533"/>
      <c r="EP17" s="533"/>
      <c r="EQ17" s="533"/>
      <c r="ER17" s="533"/>
      <c r="ES17" s="533"/>
      <c r="ET17" s="533"/>
      <c r="EU17" s="533"/>
      <c r="EV17" s="533"/>
      <c r="EW17" s="533"/>
      <c r="EX17" s="533"/>
      <c r="EY17" s="533"/>
      <c r="EZ17" s="533"/>
    </row>
    <row r="18" spans="1:156" ht="15.75" customHeight="1">
      <c r="A18" s="871"/>
      <c r="B18" s="909"/>
      <c r="C18" s="918"/>
      <c r="D18" s="919"/>
      <c r="E18" s="847"/>
      <c r="F18" s="847"/>
      <c r="G18" s="847"/>
      <c r="H18" s="847"/>
      <c r="I18" s="847"/>
      <c r="J18" s="847"/>
      <c r="K18" s="847"/>
      <c r="L18" s="909"/>
      <c r="M18" s="909"/>
      <c r="N18" s="847"/>
      <c r="O18" s="909"/>
      <c r="P18" s="919"/>
      <c r="Q18" s="910"/>
      <c r="R18" s="846"/>
      <c r="S18" s="846"/>
      <c r="T18" s="847"/>
      <c r="U18" s="847"/>
      <c r="V18" s="1012">
        <f>+M18-L18</f>
        <v>0</v>
      </c>
      <c r="W18" s="1013">
        <f ca="1">+M18-$W$4</f>
        <v>-44992</v>
      </c>
      <c r="X18" s="1014"/>
      <c r="Y18" s="847"/>
      <c r="Z18" s="1015"/>
      <c r="AA18" s="1015"/>
      <c r="AB18" s="847"/>
      <c r="AC18" s="862"/>
      <c r="AD18" s="847"/>
      <c r="AE18" s="1016"/>
      <c r="AF18" s="1016"/>
      <c r="AG18" s="1016"/>
      <c r="AH18" s="1016"/>
      <c r="AI18" s="1015"/>
      <c r="AJ18" s="1016"/>
      <c r="AK18" s="1016"/>
      <c r="AL18" s="1016"/>
      <c r="AM18" s="1016"/>
      <c r="AN18" s="1015"/>
      <c r="AO18" s="1016"/>
      <c r="AP18" s="1015"/>
      <c r="AQ18" s="1015"/>
      <c r="AR18" s="1017"/>
      <c r="AS18" s="1016"/>
      <c r="AT18" s="1016"/>
      <c r="AU18" s="1016"/>
      <c r="AV18" s="1016"/>
      <c r="AW18" s="1016"/>
      <c r="AX18" s="1015"/>
      <c r="AY18" s="1016"/>
      <c r="AZ18" s="1016"/>
      <c r="BA18" s="1016"/>
      <c r="BB18" s="1016"/>
      <c r="BC18" s="1015"/>
      <c r="BD18" s="1016"/>
      <c r="BE18" s="1015"/>
      <c r="BF18" s="1015"/>
      <c r="BG18" s="1017" t="str">
        <f>IF($BF18="","",IF($BF18=100%,"Cerrado",IF($BF18&lt;=39%,"CB",IF($BF18&lt;=79%,"CM",IF($BF18&lt;=99%,"CA","")))))</f>
        <v/>
      </c>
      <c r="BH18" s="1016"/>
      <c r="BI18" s="1016"/>
      <c r="BJ18" s="1016"/>
      <c r="BK18" s="1016"/>
      <c r="BL18" s="1016"/>
      <c r="BM18" s="1015"/>
      <c r="BN18" s="533"/>
      <c r="BO18" s="533"/>
      <c r="BP18" s="533"/>
      <c r="BQ18" s="533"/>
      <c r="BR18" s="533"/>
      <c r="BS18" s="533"/>
      <c r="BT18" s="533"/>
      <c r="BU18" s="533"/>
      <c r="BV18" s="533"/>
      <c r="BW18" s="533"/>
      <c r="BX18" s="533"/>
      <c r="BY18" s="533"/>
      <c r="BZ18" s="533"/>
      <c r="CA18" s="533"/>
      <c r="CB18" s="533"/>
      <c r="CC18" s="533"/>
      <c r="CD18" s="533"/>
      <c r="CE18" s="533"/>
      <c r="CF18" s="533"/>
      <c r="CG18" s="533"/>
      <c r="CH18" s="533"/>
      <c r="CI18" s="533"/>
      <c r="CJ18" s="533"/>
      <c r="CK18" s="533"/>
      <c r="CL18" s="533"/>
      <c r="CM18" s="1017" t="str">
        <f t="shared" si="9"/>
        <v/>
      </c>
      <c r="CN18" s="533"/>
      <c r="CO18" s="533"/>
      <c r="CP18" s="533"/>
      <c r="CQ18" s="533"/>
      <c r="CR18" s="533"/>
      <c r="CS18" s="533"/>
      <c r="CT18" s="533"/>
      <c r="CU18" s="533"/>
      <c r="CV18" s="533"/>
      <c r="CW18" s="533"/>
      <c r="CX18" s="533"/>
      <c r="CY18" s="533"/>
      <c r="CZ18" s="533"/>
      <c r="DA18" s="533"/>
      <c r="DB18" s="533"/>
      <c r="DC18" s="533"/>
      <c r="DD18" s="533"/>
      <c r="DE18" s="533"/>
      <c r="DF18" s="533"/>
      <c r="DG18" s="533"/>
      <c r="DH18" s="533"/>
      <c r="DI18" s="533"/>
      <c r="DJ18" s="533"/>
      <c r="DK18" s="533"/>
      <c r="DL18" s="533"/>
      <c r="DM18" s="533"/>
      <c r="DN18" s="533"/>
      <c r="DO18" s="533"/>
      <c r="DP18" s="533"/>
      <c r="DQ18" s="533"/>
      <c r="DR18" s="533"/>
      <c r="DS18" s="533"/>
      <c r="DT18" s="533"/>
      <c r="DU18" s="533"/>
      <c r="DV18" s="533"/>
      <c r="DW18" s="533"/>
      <c r="DX18" s="533"/>
      <c r="DY18" s="533"/>
      <c r="DZ18" s="533"/>
      <c r="EA18" s="533"/>
      <c r="EB18" s="533"/>
      <c r="EC18" s="533"/>
      <c r="ED18" s="533"/>
      <c r="EE18" s="533"/>
      <c r="EF18" s="533"/>
      <c r="EG18" s="533"/>
      <c r="EH18" s="533"/>
      <c r="EI18" s="498"/>
      <c r="EJ18" s="498"/>
      <c r="EK18" s="533"/>
      <c r="EL18" s="533"/>
      <c r="EM18" s="533"/>
      <c r="EN18" s="533"/>
      <c r="EO18" s="536">
        <f>AVERAGE(EO9:EO17)</f>
        <v>0.10000000000000002</v>
      </c>
      <c r="EP18" s="533"/>
      <c r="EQ18" s="533"/>
      <c r="ER18" s="533"/>
      <c r="ES18" s="533"/>
      <c r="ET18" s="533"/>
      <c r="EU18" s="533"/>
      <c r="EV18" s="533"/>
      <c r="EW18" s="533"/>
      <c r="EX18" s="533"/>
      <c r="EY18" s="533"/>
      <c r="EZ18" s="533"/>
    </row>
    <row r="19" spans="1:156" ht="15.75" customHeight="1">
      <c r="A19" s="851"/>
      <c r="B19" s="909"/>
      <c r="C19" s="918"/>
      <c r="D19" s="919"/>
      <c r="E19" s="847"/>
      <c r="F19" s="847"/>
      <c r="G19" s="847"/>
      <c r="H19" s="847"/>
      <c r="I19" s="847"/>
      <c r="J19" s="847"/>
      <c r="K19" s="847"/>
      <c r="L19" s="909"/>
      <c r="M19" s="909"/>
      <c r="N19" s="847"/>
      <c r="O19" s="909"/>
      <c r="P19" s="919"/>
      <c r="Q19" s="910"/>
      <c r="R19" s="846"/>
      <c r="S19" s="846"/>
      <c r="T19" s="847"/>
      <c r="U19" s="847"/>
      <c r="V19" s="1012">
        <f>+M19-L19</f>
        <v>0</v>
      </c>
      <c r="W19" s="1013">
        <f ca="1">+M19-$W$4</f>
        <v>-44992</v>
      </c>
      <c r="X19" s="1014"/>
      <c r="Y19" s="847"/>
      <c r="Z19" s="1015"/>
      <c r="AA19" s="1015"/>
      <c r="AB19" s="847"/>
      <c r="AC19" s="862"/>
      <c r="AD19" s="847"/>
      <c r="AE19" s="1016"/>
      <c r="AF19" s="1016"/>
      <c r="AG19" s="1016"/>
      <c r="AH19" s="1016"/>
      <c r="AI19" s="1015"/>
      <c r="AJ19" s="1016"/>
      <c r="AK19" s="1016"/>
      <c r="AL19" s="1016"/>
      <c r="AM19" s="1016"/>
      <c r="AN19" s="1015"/>
      <c r="AO19" s="1016"/>
      <c r="AP19" s="1015"/>
      <c r="AQ19" s="1015"/>
      <c r="AR19" s="1017"/>
      <c r="AS19" s="1016"/>
      <c r="AT19" s="1016"/>
      <c r="AU19" s="1016"/>
      <c r="AV19" s="1016"/>
      <c r="AW19" s="1016"/>
      <c r="AX19" s="1015"/>
      <c r="AY19" s="1016"/>
      <c r="AZ19" s="1016"/>
      <c r="BA19" s="1016"/>
      <c r="BB19" s="1016"/>
      <c r="BC19" s="1015"/>
      <c r="BD19" s="1016"/>
      <c r="BE19" s="1015"/>
      <c r="BF19" s="1015"/>
      <c r="BG19" s="1017" t="str">
        <f>IF($BF19="","",IF($BF19=100%,"Cerrado",IF($BF19&lt;=39%,"CB",IF($BF19&lt;=79%,"CM",IF($BF19&lt;=99%,"CA","")))))</f>
        <v/>
      </c>
      <c r="BH19" s="1016"/>
      <c r="BI19" s="1016"/>
      <c r="BJ19" s="1016"/>
      <c r="BK19" s="1016"/>
      <c r="BL19" s="1016"/>
      <c r="BM19" s="1015"/>
      <c r="BN19" s="533"/>
      <c r="BO19" s="533"/>
      <c r="BP19" s="533"/>
      <c r="BQ19" s="533"/>
      <c r="BR19" s="533"/>
      <c r="BS19" s="533"/>
      <c r="BT19" s="533"/>
      <c r="BU19" s="533"/>
      <c r="BV19" s="533"/>
      <c r="BW19" s="533"/>
      <c r="BX19" s="533"/>
      <c r="BY19" s="533"/>
      <c r="BZ19" s="533"/>
      <c r="CA19" s="533"/>
      <c r="CB19" s="533"/>
      <c r="CC19" s="533"/>
      <c r="CD19" s="533"/>
      <c r="CE19" s="533"/>
      <c r="CF19" s="533"/>
      <c r="CG19" s="533"/>
      <c r="CH19" s="533"/>
      <c r="CI19" s="533"/>
      <c r="CJ19" s="533"/>
      <c r="CK19" s="533"/>
      <c r="CL19" s="533"/>
      <c r="CM19" s="1017" t="str">
        <f t="shared" si="9"/>
        <v/>
      </c>
      <c r="CN19" s="533"/>
      <c r="CO19" s="533"/>
      <c r="CP19" s="533"/>
      <c r="CQ19" s="533"/>
      <c r="CR19" s="533"/>
      <c r="CS19" s="533"/>
      <c r="CT19" s="533"/>
      <c r="CU19" s="533"/>
      <c r="CV19" s="533"/>
      <c r="CW19" s="533"/>
      <c r="CX19" s="533"/>
      <c r="CY19" s="533"/>
      <c r="CZ19" s="533"/>
      <c r="DA19" s="533"/>
      <c r="DB19" s="533"/>
      <c r="DC19" s="533"/>
      <c r="DD19" s="533"/>
      <c r="DE19" s="533"/>
      <c r="DF19" s="533"/>
      <c r="DG19" s="533"/>
      <c r="DH19" s="533"/>
      <c r="DI19" s="533"/>
      <c r="DJ19" s="533"/>
      <c r="DK19" s="533"/>
      <c r="DL19" s="533"/>
      <c r="DM19" s="533"/>
      <c r="DN19" s="533"/>
      <c r="DO19" s="533"/>
      <c r="DP19" s="533"/>
      <c r="DQ19" s="533"/>
      <c r="DR19" s="533"/>
      <c r="DS19" s="533"/>
      <c r="DT19" s="533"/>
      <c r="DU19" s="533"/>
      <c r="DV19" s="533"/>
      <c r="DW19" s="533"/>
      <c r="DX19" s="533"/>
      <c r="DY19" s="533"/>
      <c r="DZ19" s="533"/>
      <c r="EA19" s="533"/>
      <c r="EB19" s="533"/>
      <c r="EC19" s="533"/>
      <c r="ED19" s="533"/>
      <c r="EE19" s="533"/>
      <c r="EF19" s="533"/>
      <c r="EG19" s="533"/>
      <c r="EH19" s="533"/>
      <c r="EI19" s="498"/>
      <c r="EJ19" s="498"/>
      <c r="EK19" s="533"/>
      <c r="EL19" s="533"/>
      <c r="EM19" s="533"/>
      <c r="EN19" s="533"/>
      <c r="EO19" s="533"/>
      <c r="EP19" s="533"/>
      <c r="EQ19" s="533"/>
      <c r="ER19" s="533"/>
      <c r="ES19" s="533"/>
      <c r="ET19" s="533"/>
      <c r="EU19" s="533"/>
      <c r="EV19" s="533"/>
      <c r="EW19" s="533"/>
      <c r="EX19" s="533"/>
      <c r="EY19" s="533"/>
      <c r="EZ19" s="533"/>
    </row>
    <row r="20" spans="1:156" ht="15.75" customHeight="1">
      <c r="A20" s="255"/>
      <c r="B20" s="244"/>
      <c r="C20" s="256"/>
      <c r="D20" s="257"/>
      <c r="E20" s="242"/>
      <c r="F20" s="249"/>
      <c r="G20" s="249"/>
      <c r="H20" s="249"/>
      <c r="I20" s="249"/>
      <c r="J20" s="227"/>
      <c r="K20" s="258"/>
      <c r="L20" s="259"/>
      <c r="M20" s="259"/>
      <c r="N20" s="249"/>
      <c r="O20" s="259"/>
      <c r="P20" s="260"/>
      <c r="Q20" s="261"/>
      <c r="R20" s="262"/>
      <c r="S20" s="243"/>
      <c r="T20" s="123"/>
      <c r="U20" s="249"/>
      <c r="V20" s="263">
        <f>+M20-L20</f>
        <v>0</v>
      </c>
      <c r="W20" s="264">
        <f ca="1">+M20-$W$4</f>
        <v>-44992</v>
      </c>
      <c r="X20" s="265"/>
      <c r="Y20" s="249"/>
      <c r="Z20" s="246"/>
      <c r="AA20" s="246"/>
      <c r="AB20" s="249"/>
      <c r="AC20" s="252"/>
      <c r="AD20" s="249"/>
      <c r="AE20" s="13"/>
      <c r="AF20" s="13"/>
      <c r="AG20" s="13"/>
      <c r="AH20" s="13"/>
      <c r="AI20" s="246"/>
      <c r="AJ20" s="13"/>
      <c r="AK20" s="13"/>
      <c r="AL20" s="13"/>
      <c r="AM20" s="13"/>
      <c r="AN20" s="246"/>
      <c r="AO20" s="13"/>
      <c r="AP20" s="246"/>
      <c r="AQ20" s="246"/>
      <c r="AR20" s="253"/>
      <c r="AS20" s="13"/>
      <c r="AT20" s="13"/>
      <c r="AU20" s="13"/>
      <c r="AV20" s="13"/>
      <c r="AW20" s="13"/>
      <c r="AX20" s="246"/>
      <c r="AY20" s="240"/>
      <c r="AZ20" s="240"/>
      <c r="BA20" s="240"/>
      <c r="BB20" s="240"/>
      <c r="BC20" s="169"/>
      <c r="BD20" s="240"/>
      <c r="BE20" s="169"/>
      <c r="BF20" s="169"/>
      <c r="BG20" s="266" t="str">
        <f>IF($BF20="","",IF($BF20=100%,"Cerrado",IF($BF20&lt;=39%,"CB",IF($BF20&lt;=79%,"CM",IF($BF20&lt;=99%,"CA","")))))</f>
        <v/>
      </c>
      <c r="BH20" s="240"/>
      <c r="BI20" s="240"/>
      <c r="BJ20" s="240"/>
      <c r="BK20" s="240"/>
      <c r="BL20" s="240"/>
      <c r="BM20" s="169"/>
      <c r="BN20" s="291"/>
      <c r="BO20" s="291"/>
      <c r="BP20" s="291"/>
      <c r="BQ20" s="291"/>
      <c r="BR20" s="291"/>
      <c r="BS20" s="291"/>
      <c r="BT20" s="291"/>
      <c r="BU20" s="291"/>
      <c r="BV20" s="291"/>
      <c r="BW20" s="291"/>
      <c r="BX20" s="291"/>
      <c r="BY20" s="291"/>
      <c r="BZ20" s="291"/>
      <c r="CA20" s="291"/>
      <c r="CB20" s="291"/>
      <c r="CC20" s="291"/>
      <c r="CD20" s="291"/>
      <c r="CE20" s="291"/>
      <c r="CF20" s="291"/>
      <c r="CG20" s="291"/>
      <c r="CH20" s="291"/>
      <c r="CI20" s="291"/>
      <c r="CJ20" s="291"/>
      <c r="CK20" s="291"/>
      <c r="CL20" s="291"/>
      <c r="CM20" s="253" t="str">
        <f t="shared" si="9"/>
        <v/>
      </c>
      <c r="CN20" s="291"/>
      <c r="CO20" s="291"/>
      <c r="CP20" s="291"/>
      <c r="CQ20" s="291"/>
      <c r="CR20" s="291"/>
      <c r="CS20" s="291"/>
      <c r="CT20" s="291"/>
      <c r="CU20" s="291"/>
      <c r="CV20" s="291"/>
      <c r="CW20" s="291"/>
      <c r="CX20" s="291"/>
      <c r="CY20" s="291"/>
      <c r="CZ20" s="291"/>
      <c r="DA20" s="291"/>
      <c r="DB20" s="291"/>
      <c r="DC20" s="291"/>
      <c r="DD20" s="291"/>
      <c r="DE20" s="291"/>
      <c r="DF20" s="291"/>
      <c r="DG20" s="291"/>
      <c r="DH20" s="291"/>
      <c r="DI20" s="291"/>
      <c r="DJ20" s="291"/>
      <c r="DK20" s="291"/>
      <c r="DL20" s="291"/>
      <c r="DM20" s="291"/>
      <c r="DN20" s="291"/>
      <c r="DO20" s="291"/>
      <c r="DP20" s="291"/>
      <c r="DQ20" s="291"/>
      <c r="DR20" s="291"/>
      <c r="DS20" s="291"/>
      <c r="DT20" s="291"/>
      <c r="EI20" s="291"/>
      <c r="EJ20" s="498"/>
      <c r="EK20" s="533"/>
      <c r="EL20" s="533"/>
      <c r="EM20" s="533"/>
      <c r="EN20" s="533"/>
      <c r="EO20" s="533"/>
      <c r="EP20" s="533"/>
      <c r="EQ20" s="533"/>
      <c r="ER20" s="533"/>
      <c r="ES20" s="533"/>
      <c r="ET20" s="533"/>
      <c r="EU20" s="533"/>
      <c r="EV20" s="533"/>
      <c r="EW20" s="533"/>
      <c r="EX20" s="533"/>
      <c r="EY20" s="533"/>
      <c r="EZ20" s="533"/>
    </row>
    <row r="21" spans="1:156" ht="43.5" customHeight="1">
      <c r="A21" s="920" t="s">
        <v>237</v>
      </c>
      <c r="B21" s="220"/>
      <c r="C21" s="221"/>
      <c r="D21" s="215" t="s">
        <v>238</v>
      </c>
      <c r="E21" s="920" t="s">
        <v>239</v>
      </c>
      <c r="F21" s="503"/>
      <c r="G21" s="503"/>
      <c r="H21" s="503"/>
      <c r="I21" s="503"/>
      <c r="J21" s="46"/>
      <c r="K21" s="644" t="s">
        <v>238</v>
      </c>
      <c r="L21" s="921"/>
      <c r="M21" s="922"/>
      <c r="N21" s="920" t="s">
        <v>240</v>
      </c>
      <c r="O21" s="645" t="s">
        <v>238</v>
      </c>
      <c r="P21" s="921"/>
      <c r="Q21" s="800"/>
      <c r="R21" s="920" t="s">
        <v>240</v>
      </c>
      <c r="S21" s="927" t="s">
        <v>238</v>
      </c>
      <c r="T21" s="800"/>
      <c r="U21" s="47"/>
      <c r="V21" s="13"/>
      <c r="W21" s="13"/>
      <c r="X21" s="222"/>
      <c r="Y21" s="47"/>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CL21" s="291"/>
      <c r="CM21" s="253" t="str">
        <f t="shared" si="9"/>
        <v/>
      </c>
      <c r="CN21" s="291"/>
      <c r="EJ21" s="291"/>
      <c r="EK21" s="533"/>
      <c r="EL21" s="533"/>
      <c r="EM21" s="533"/>
      <c r="EN21" s="533"/>
      <c r="EO21" s="533"/>
      <c r="EP21" s="533"/>
      <c r="EQ21" s="533"/>
      <c r="ER21" s="533"/>
      <c r="ES21" s="533"/>
      <c r="ET21" s="533"/>
      <c r="EU21" s="533"/>
      <c r="EV21" s="533"/>
      <c r="EW21" s="533"/>
      <c r="EX21" s="533"/>
      <c r="EY21" s="533"/>
      <c r="EZ21" s="533"/>
    </row>
    <row r="22" spans="1:156" ht="25.5" customHeight="1">
      <c r="A22" s="465"/>
      <c r="B22" s="220"/>
      <c r="C22" s="923"/>
      <c r="D22" s="924" t="s">
        <v>241</v>
      </c>
      <c r="E22" s="465"/>
      <c r="F22" s="465"/>
      <c r="G22" s="465"/>
      <c r="H22" s="465"/>
      <c r="I22" s="465"/>
      <c r="J22" s="48"/>
      <c r="K22" s="925" t="s">
        <v>241</v>
      </c>
      <c r="L22" s="926"/>
      <c r="M22" s="800"/>
      <c r="N22" s="465"/>
      <c r="O22" s="925" t="s">
        <v>242</v>
      </c>
      <c r="P22" s="926"/>
      <c r="Q22" s="800"/>
      <c r="R22" s="465"/>
      <c r="S22" s="927" t="s">
        <v>243</v>
      </c>
      <c r="T22" s="800"/>
      <c r="U22" s="47"/>
      <c r="V22" s="13"/>
      <c r="W22" s="13"/>
      <c r="X22" s="222"/>
      <c r="Y22" s="47"/>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CL22" s="291"/>
      <c r="CM22" s="291"/>
      <c r="CN22" s="291"/>
      <c r="EJ22" s="291"/>
      <c r="EK22" s="533"/>
      <c r="EL22" s="533"/>
      <c r="EM22" s="533"/>
      <c r="EN22" s="533"/>
      <c r="EO22" s="533"/>
      <c r="EP22" s="533"/>
      <c r="EQ22" s="533"/>
      <c r="ER22" s="533"/>
      <c r="ES22" s="533"/>
      <c r="ET22" s="533"/>
      <c r="EU22" s="533"/>
      <c r="EV22" s="533"/>
      <c r="EW22" s="533"/>
      <c r="EX22" s="533"/>
      <c r="EY22" s="533"/>
      <c r="EZ22" s="533"/>
    </row>
    <row r="23" spans="1:156" ht="15.75" customHeight="1">
      <c r="A23" s="4"/>
      <c r="B23" s="4"/>
      <c r="C23" s="4"/>
      <c r="D23" s="4"/>
      <c r="E23" s="4"/>
      <c r="F23" s="4"/>
      <c r="G23" s="4"/>
      <c r="H23" s="4"/>
      <c r="I23" s="4"/>
      <c r="J23" s="4"/>
      <c r="K23" s="4"/>
      <c r="L23" s="4"/>
      <c r="M23" s="4"/>
      <c r="N23" s="4"/>
      <c r="O23" s="4"/>
      <c r="P23" s="4"/>
      <c r="Q23" s="4"/>
      <c r="R23" s="4"/>
      <c r="S23" s="4"/>
      <c r="T23" s="4"/>
      <c r="U23" s="4"/>
      <c r="V23" s="13"/>
      <c r="W23" s="13"/>
      <c r="X23" s="18"/>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row>
    <row r="24" spans="1:156" ht="15.75" customHeight="1">
      <c r="A24" s="4"/>
      <c r="B24" s="4"/>
      <c r="C24" s="4">
        <f>COUNT(C9:C11)</f>
        <v>2</v>
      </c>
      <c r="D24" s="4"/>
      <c r="E24" s="4"/>
      <c r="F24" s="4"/>
      <c r="G24" s="4"/>
      <c r="H24" s="4"/>
      <c r="I24" s="4"/>
      <c r="J24" s="4"/>
      <c r="K24" s="4"/>
      <c r="L24" s="4"/>
      <c r="M24" s="4"/>
      <c r="N24" s="4"/>
      <c r="O24" s="4"/>
      <c r="P24" s="4"/>
      <c r="Q24" s="4"/>
      <c r="R24" s="4"/>
      <c r="S24" s="4"/>
      <c r="T24" s="4"/>
      <c r="U24" s="4"/>
      <c r="V24" s="13"/>
      <c r="W24" s="13"/>
      <c r="X24" s="18"/>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row>
    <row r="25" spans="1:156" ht="15.75" customHeight="1">
      <c r="A25" s="4"/>
      <c r="B25" s="4"/>
      <c r="C25" s="4"/>
      <c r="D25" s="4"/>
      <c r="E25" s="4"/>
      <c r="F25" s="4"/>
      <c r="G25" s="4"/>
      <c r="H25" s="4"/>
      <c r="I25" s="4"/>
      <c r="J25" s="4"/>
      <c r="K25" s="4"/>
      <c r="L25" s="4"/>
      <c r="M25" s="4"/>
      <c r="N25" s="4"/>
      <c r="O25" s="4"/>
      <c r="P25" s="4"/>
      <c r="Q25" s="4"/>
      <c r="R25" s="4"/>
      <c r="S25" s="4"/>
      <c r="T25" s="4"/>
      <c r="U25" s="4"/>
      <c r="V25" s="13"/>
      <c r="W25" s="13"/>
      <c r="X25" s="18"/>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row>
    <row r="26" spans="1:156" ht="15.75" customHeight="1">
      <c r="A26" s="4"/>
      <c r="B26" s="4"/>
      <c r="C26" s="4"/>
      <c r="D26" s="4"/>
      <c r="E26" s="4"/>
      <c r="F26" s="4"/>
      <c r="G26" s="4"/>
      <c r="H26" s="4"/>
      <c r="I26" s="4"/>
      <c r="J26" s="4"/>
      <c r="K26" s="4"/>
      <c r="L26" s="4"/>
      <c r="M26" s="4"/>
      <c r="N26" s="4"/>
      <c r="O26" s="4"/>
      <c r="P26" s="4"/>
      <c r="Q26" s="4"/>
      <c r="R26" s="4"/>
      <c r="S26" s="4"/>
      <c r="T26" s="4"/>
      <c r="U26" s="4"/>
      <c r="V26" s="13"/>
      <c r="W26" s="13"/>
      <c r="X26" s="18"/>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row>
    <row r="27" spans="1:156" ht="15.75" customHeight="1">
      <c r="A27" s="4"/>
      <c r="B27" s="4"/>
      <c r="C27" s="4"/>
      <c r="D27" s="4"/>
      <c r="E27" s="4"/>
      <c r="F27" s="4"/>
      <c r="G27" s="4"/>
      <c r="H27" s="4"/>
      <c r="I27" s="4"/>
      <c r="J27" s="4"/>
      <c r="K27" s="4"/>
      <c r="L27" s="4"/>
      <c r="M27" s="4"/>
      <c r="N27" s="4"/>
      <c r="O27" s="4"/>
      <c r="P27" s="4"/>
      <c r="Q27" s="4"/>
      <c r="R27" s="4"/>
      <c r="S27" s="4"/>
      <c r="T27" s="4"/>
      <c r="U27" s="4"/>
      <c r="V27" s="13"/>
      <c r="W27" s="13"/>
      <c r="X27" s="18"/>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row>
    <row r="28" spans="1:156" ht="15.75" customHeight="1">
      <c r="A28" s="4"/>
      <c r="B28" s="4"/>
      <c r="C28" s="4"/>
      <c r="D28" s="4"/>
      <c r="E28" s="4"/>
      <c r="F28" s="4"/>
      <c r="G28" s="4"/>
      <c r="H28" s="4"/>
      <c r="I28" s="4"/>
      <c r="J28" s="4"/>
      <c r="K28" s="4"/>
      <c r="L28" s="4"/>
      <c r="M28" s="4"/>
      <c r="N28" s="4"/>
      <c r="O28" s="4"/>
      <c r="P28" s="4"/>
      <c r="Q28" s="4"/>
      <c r="R28" s="4"/>
      <c r="S28" s="4"/>
      <c r="T28" s="4"/>
      <c r="U28" s="4"/>
      <c r="V28" s="13"/>
      <c r="W28" s="13"/>
      <c r="X28" s="18"/>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row>
    <row r="29" spans="1:156" ht="15.75" customHeight="1">
      <c r="A29" s="4"/>
      <c r="B29" s="4"/>
      <c r="C29" s="4"/>
      <c r="D29" s="4"/>
      <c r="E29" s="4"/>
      <c r="F29" s="4"/>
      <c r="G29" s="4"/>
      <c r="H29" s="4"/>
      <c r="I29" s="4"/>
      <c r="J29" s="4"/>
      <c r="K29" s="4"/>
      <c r="L29" s="4"/>
      <c r="M29" s="4"/>
      <c r="N29" s="4"/>
      <c r="O29" s="4"/>
      <c r="P29" s="4"/>
      <c r="Q29" s="4"/>
      <c r="R29" s="4"/>
      <c r="S29" s="4"/>
      <c r="T29" s="4"/>
      <c r="U29" s="4"/>
      <c r="V29" s="13"/>
      <c r="W29" s="13"/>
      <c r="X29" s="18"/>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row>
    <row r="30" spans="1:156" ht="15.75" customHeight="1">
      <c r="A30" s="4"/>
      <c r="B30" s="4"/>
      <c r="C30" s="4"/>
      <c r="D30" s="4"/>
      <c r="E30" s="4"/>
      <c r="F30" s="4"/>
      <c r="G30" s="4"/>
      <c r="H30" s="4"/>
      <c r="I30" s="4"/>
      <c r="J30" s="4"/>
      <c r="K30" s="4"/>
      <c r="L30" s="4"/>
      <c r="M30" s="4"/>
      <c r="N30" s="4"/>
      <c r="O30" s="4"/>
      <c r="P30" s="4"/>
      <c r="Q30" s="4"/>
      <c r="R30" s="4"/>
      <c r="S30" s="4"/>
      <c r="T30" s="4"/>
      <c r="U30" s="4"/>
      <c r="V30" s="13"/>
      <c r="W30" s="13"/>
      <c r="X30" s="18"/>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row>
    <row r="31" spans="1:156" ht="15.75" customHeight="1">
      <c r="A31" s="4"/>
      <c r="B31" s="4"/>
      <c r="C31" s="4"/>
      <c r="D31" s="4"/>
      <c r="E31" s="4"/>
      <c r="F31" s="4"/>
      <c r="G31" s="4"/>
      <c r="H31" s="4"/>
      <c r="I31" s="4"/>
      <c r="J31" s="4"/>
      <c r="K31" s="4"/>
      <c r="L31" s="4"/>
      <c r="M31" s="4"/>
      <c r="N31" s="4"/>
      <c r="O31" s="4"/>
      <c r="P31" s="4"/>
      <c r="Q31" s="4"/>
      <c r="R31" s="4"/>
      <c r="S31" s="4"/>
      <c r="T31" s="4"/>
      <c r="U31" s="4"/>
      <c r="V31" s="13"/>
      <c r="W31" s="13"/>
      <c r="X31" s="18"/>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row>
    <row r="32" spans="1:156" ht="15.75" customHeight="1">
      <c r="A32" s="4"/>
      <c r="B32" s="4"/>
      <c r="C32" s="4"/>
      <c r="D32" s="4"/>
      <c r="E32" s="4"/>
      <c r="F32" s="4"/>
      <c r="G32" s="4"/>
      <c r="H32" s="4"/>
      <c r="I32" s="4"/>
      <c r="J32" s="4"/>
      <c r="K32" s="4"/>
      <c r="L32" s="4"/>
      <c r="M32" s="4"/>
      <c r="N32" s="4"/>
      <c r="O32" s="4"/>
      <c r="P32" s="4"/>
      <c r="Q32" s="4"/>
      <c r="R32" s="4"/>
      <c r="S32" s="4"/>
      <c r="T32" s="4"/>
      <c r="U32" s="4"/>
      <c r="V32" s="13"/>
      <c r="W32" s="13"/>
      <c r="X32" s="18"/>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row>
    <row r="33" spans="1:60" ht="15.75" customHeight="1">
      <c r="A33" s="4"/>
      <c r="B33" s="4"/>
      <c r="C33" s="4"/>
      <c r="D33" s="4"/>
      <c r="E33" s="4"/>
      <c r="F33" s="4"/>
      <c r="G33" s="4"/>
      <c r="H33" s="4"/>
      <c r="I33" s="4"/>
      <c r="J33" s="4"/>
      <c r="K33" s="4"/>
      <c r="L33" s="4"/>
      <c r="M33" s="4"/>
      <c r="N33" s="4"/>
      <c r="O33" s="4"/>
      <c r="P33" s="4"/>
      <c r="Q33" s="4"/>
      <c r="R33" s="4"/>
      <c r="S33" s="4"/>
      <c r="T33" s="4"/>
      <c r="U33" s="4"/>
      <c r="V33" s="13"/>
      <c r="W33" s="13"/>
      <c r="X33" s="18"/>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row>
    <row r="34" spans="1:60" ht="15.75" customHeight="1">
      <c r="A34" s="4"/>
      <c r="B34" s="4"/>
      <c r="C34" s="4"/>
      <c r="D34" s="4"/>
      <c r="E34" s="4"/>
      <c r="F34" s="4"/>
      <c r="G34" s="4"/>
      <c r="H34" s="4"/>
      <c r="I34" s="4"/>
      <c r="J34" s="4" t="s">
        <v>244</v>
      </c>
      <c r="K34" s="4"/>
      <c r="L34" s="4"/>
      <c r="M34" s="4"/>
      <c r="N34" s="4"/>
      <c r="O34" s="4"/>
      <c r="P34" s="4"/>
      <c r="Q34" s="4"/>
      <c r="R34" s="4"/>
      <c r="S34" s="4"/>
      <c r="T34" s="4"/>
      <c r="U34" s="4"/>
      <c r="V34" s="13"/>
      <c r="W34" s="13"/>
      <c r="X34" s="18"/>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row>
    <row r="35" spans="1:60" ht="15.75" customHeight="1">
      <c r="A35" s="4"/>
      <c r="B35" s="4"/>
      <c r="C35" s="4"/>
      <c r="D35" s="4"/>
      <c r="E35" s="4"/>
      <c r="F35" s="4"/>
      <c r="G35" s="4"/>
      <c r="H35" s="4"/>
      <c r="I35" s="4"/>
      <c r="J35" s="4"/>
      <c r="K35" s="4"/>
      <c r="L35" s="4"/>
      <c r="M35" s="4"/>
      <c r="N35" s="4"/>
      <c r="O35" s="4"/>
      <c r="P35" s="4"/>
      <c r="Q35" s="4"/>
      <c r="R35" s="4"/>
      <c r="S35" s="4"/>
      <c r="T35" s="4"/>
      <c r="U35" s="4"/>
      <c r="V35" s="13"/>
      <c r="W35" s="13"/>
      <c r="X35" s="18"/>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row>
    <row r="36" spans="1:60" ht="15.75" customHeight="1">
      <c r="A36" s="4"/>
      <c r="B36" s="4"/>
      <c r="C36" s="4"/>
      <c r="D36" s="4"/>
      <c r="E36" s="4"/>
      <c r="F36" s="4"/>
      <c r="G36" s="4"/>
      <c r="H36" s="4"/>
      <c r="I36" s="4"/>
      <c r="J36" s="4"/>
      <c r="K36" s="4"/>
      <c r="L36" s="4"/>
      <c r="M36" s="4"/>
      <c r="N36" s="4"/>
      <c r="O36" s="4"/>
      <c r="P36" s="4"/>
      <c r="Q36" s="4"/>
      <c r="R36" s="4"/>
      <c r="S36" s="4"/>
      <c r="T36" s="4"/>
      <c r="U36" s="4"/>
      <c r="V36" s="13"/>
      <c r="W36" s="13"/>
      <c r="X36" s="18"/>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row>
    <row r="37" spans="1:60" ht="15.75" customHeight="1">
      <c r="A37" s="4"/>
      <c r="B37" s="4"/>
      <c r="C37" s="4"/>
      <c r="D37" s="4"/>
      <c r="E37" s="4"/>
      <c r="F37" s="4"/>
      <c r="G37" s="4"/>
      <c r="H37" s="4"/>
      <c r="I37" s="4"/>
      <c r="J37" s="4"/>
      <c r="K37" s="4"/>
      <c r="L37" s="4"/>
      <c r="M37" s="4"/>
      <c r="N37" s="4"/>
      <c r="O37" s="4"/>
      <c r="P37" s="4"/>
      <c r="Q37" s="4"/>
      <c r="R37" s="4"/>
      <c r="S37" s="4"/>
      <c r="T37" s="4"/>
      <c r="U37" s="4"/>
      <c r="V37" s="13"/>
      <c r="W37" s="13"/>
      <c r="X37" s="18"/>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row>
    <row r="38" spans="1:60" ht="15.75" customHeight="1">
      <c r="A38" s="4"/>
      <c r="B38" s="4"/>
      <c r="C38" s="4"/>
      <c r="D38" s="4"/>
      <c r="E38" s="4"/>
      <c r="F38" s="4"/>
      <c r="G38" s="4"/>
      <c r="H38" s="4"/>
      <c r="I38" s="4"/>
      <c r="J38" s="4"/>
      <c r="K38" s="4"/>
      <c r="L38" s="4"/>
      <c r="M38" s="4"/>
      <c r="N38" s="4"/>
      <c r="O38" s="4"/>
      <c r="P38" s="4"/>
      <c r="Q38" s="4"/>
      <c r="R38" s="4"/>
      <c r="S38" s="4"/>
      <c r="T38" s="4"/>
      <c r="U38" s="4"/>
      <c r="V38" s="13"/>
      <c r="W38" s="13"/>
      <c r="X38" s="18"/>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row>
    <row r="39" spans="1:60" ht="15.75" customHeight="1">
      <c r="A39" s="4"/>
      <c r="B39" s="4"/>
      <c r="C39" s="4"/>
      <c r="D39" s="4"/>
      <c r="E39" s="4"/>
      <c r="F39" s="4"/>
      <c r="G39" s="4"/>
      <c r="H39" s="4"/>
      <c r="I39" s="4"/>
      <c r="J39" s="4"/>
      <c r="K39" s="4"/>
      <c r="L39" s="4"/>
      <c r="M39" s="4"/>
      <c r="N39" s="4"/>
      <c r="O39" s="4"/>
      <c r="P39" s="4"/>
      <c r="Q39" s="4"/>
      <c r="R39" s="4"/>
      <c r="S39" s="4"/>
      <c r="T39" s="4"/>
      <c r="U39" s="4"/>
      <c r="V39" s="13"/>
      <c r="W39" s="13"/>
      <c r="X39" s="18"/>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row>
    <row r="40" spans="1:60" ht="15.75" customHeight="1">
      <c r="A40" s="4"/>
      <c r="B40" s="4"/>
      <c r="C40" s="4"/>
      <c r="D40" s="4"/>
      <c r="E40" s="4"/>
      <c r="F40" s="4"/>
      <c r="G40" s="4"/>
      <c r="H40" s="4"/>
      <c r="I40" s="4"/>
      <c r="J40" s="4"/>
      <c r="K40" s="4"/>
      <c r="L40" s="4"/>
      <c r="M40" s="4"/>
      <c r="N40" s="4"/>
      <c r="O40" s="4"/>
      <c r="P40" s="4"/>
      <c r="Q40" s="4"/>
      <c r="R40" s="4"/>
      <c r="S40" s="4"/>
      <c r="T40" s="4"/>
      <c r="U40" s="4"/>
      <c r="V40" s="13"/>
      <c r="W40" s="13"/>
      <c r="X40" s="18"/>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row>
    <row r="41" spans="1:60" ht="15.75" customHeight="1">
      <c r="A41" s="4"/>
      <c r="B41" s="4"/>
      <c r="C41" s="4"/>
      <c r="D41" s="4"/>
      <c r="E41" s="4"/>
      <c r="F41" s="4"/>
      <c r="G41" s="4"/>
      <c r="H41" s="4"/>
      <c r="I41" s="4"/>
      <c r="J41" s="4"/>
      <c r="K41" s="4"/>
      <c r="L41" s="4"/>
      <c r="M41" s="4"/>
      <c r="N41" s="4"/>
      <c r="O41" s="4"/>
      <c r="P41" s="4"/>
      <c r="Q41" s="4"/>
      <c r="R41" s="4"/>
      <c r="S41" s="4"/>
      <c r="T41" s="4"/>
      <c r="U41" s="4"/>
      <c r="V41" s="13"/>
      <c r="W41" s="13"/>
      <c r="X41" s="18"/>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row>
    <row r="42" spans="1:60" ht="15.75" customHeight="1">
      <c r="A42" s="4"/>
      <c r="B42" s="4"/>
      <c r="C42" s="4"/>
      <c r="D42" s="4"/>
      <c r="E42" s="4"/>
      <c r="F42" s="4"/>
      <c r="G42" s="4"/>
      <c r="H42" s="4"/>
      <c r="I42" s="4"/>
      <c r="J42" s="4"/>
      <c r="K42" s="4"/>
      <c r="L42" s="4"/>
      <c r="M42" s="4"/>
      <c r="N42" s="4"/>
      <c r="O42" s="4"/>
      <c r="P42" s="4"/>
      <c r="Q42" s="4"/>
      <c r="R42" s="4"/>
      <c r="S42" s="4"/>
      <c r="T42" s="4"/>
      <c r="U42" s="4"/>
      <c r="V42" s="13"/>
      <c r="W42" s="13"/>
      <c r="X42" s="18"/>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row>
    <row r="43" spans="1:60" ht="15.75" customHeight="1">
      <c r="A43" s="4"/>
      <c r="B43" s="4"/>
      <c r="C43" s="4"/>
      <c r="D43" s="4"/>
      <c r="E43" s="4"/>
      <c r="F43" s="4"/>
      <c r="G43" s="4"/>
      <c r="H43" s="4"/>
      <c r="I43" s="4"/>
      <c r="J43" s="4"/>
      <c r="K43" s="4"/>
      <c r="L43" s="4"/>
      <c r="M43" s="4"/>
      <c r="N43" s="4"/>
      <c r="O43" s="4"/>
      <c r="P43" s="4"/>
      <c r="Q43" s="4"/>
      <c r="R43" s="4"/>
      <c r="S43" s="4"/>
      <c r="T43" s="4"/>
      <c r="U43" s="4"/>
      <c r="V43" s="13"/>
      <c r="W43" s="13"/>
      <c r="X43" s="18"/>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row>
    <row r="44" spans="1:60" ht="15.75" customHeight="1">
      <c r="A44" s="4"/>
      <c r="B44" s="4"/>
      <c r="C44" s="4"/>
      <c r="D44" s="4"/>
      <c r="E44" s="4"/>
      <c r="F44" s="4"/>
      <c r="G44" s="4"/>
      <c r="H44" s="4"/>
      <c r="I44" s="4"/>
      <c r="J44" s="4"/>
      <c r="K44" s="4"/>
      <c r="L44" s="4"/>
      <c r="M44" s="4"/>
      <c r="N44" s="4"/>
      <c r="O44" s="4"/>
      <c r="P44" s="4"/>
      <c r="Q44" s="4"/>
      <c r="R44" s="4"/>
      <c r="S44" s="4"/>
      <c r="T44" s="4"/>
      <c r="U44" s="4"/>
      <c r="V44" s="13"/>
      <c r="W44" s="13"/>
      <c r="X44" s="18"/>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row>
    <row r="45" spans="1:60" ht="15.75" customHeight="1">
      <c r="A45" s="4"/>
      <c r="B45" s="4"/>
      <c r="C45" s="4"/>
      <c r="D45" s="4"/>
      <c r="E45" s="4"/>
      <c r="F45" s="4"/>
      <c r="G45" s="4"/>
      <c r="H45" s="4"/>
      <c r="I45" s="4"/>
      <c r="J45" s="4"/>
      <c r="K45" s="4"/>
      <c r="L45" s="4"/>
      <c r="M45" s="4"/>
      <c r="N45" s="4"/>
      <c r="O45" s="4"/>
      <c r="P45" s="4"/>
      <c r="Q45" s="4"/>
      <c r="R45" s="4"/>
      <c r="S45" s="4"/>
      <c r="T45" s="4"/>
      <c r="U45" s="4"/>
      <c r="V45" s="13"/>
      <c r="W45" s="13"/>
      <c r="X45" s="18"/>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row>
    <row r="46" spans="1:60" ht="15.75" customHeight="1">
      <c r="A46" s="4"/>
      <c r="B46" s="4"/>
      <c r="C46" s="4"/>
      <c r="D46" s="4"/>
      <c r="E46" s="4"/>
      <c r="F46" s="4"/>
      <c r="G46" s="4"/>
      <c r="H46" s="4"/>
      <c r="I46" s="4"/>
      <c r="J46" s="4"/>
      <c r="K46" s="4"/>
      <c r="L46" s="4"/>
      <c r="M46" s="4"/>
      <c r="N46" s="4"/>
      <c r="O46" s="4"/>
      <c r="P46" s="4"/>
      <c r="Q46" s="4"/>
      <c r="R46" s="4"/>
      <c r="S46" s="4"/>
      <c r="T46" s="4"/>
      <c r="U46" s="4"/>
      <c r="V46" s="13"/>
      <c r="W46" s="13"/>
      <c r="X46" s="18"/>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row>
    <row r="47" spans="1:60" ht="15.75" customHeight="1">
      <c r="A47" s="4"/>
      <c r="B47" s="4"/>
      <c r="C47" s="4"/>
      <c r="D47" s="4"/>
      <c r="E47" s="4"/>
      <c r="F47" s="4"/>
      <c r="G47" s="4"/>
      <c r="H47" s="4"/>
      <c r="I47" s="4"/>
      <c r="J47" s="4"/>
      <c r="K47" s="4"/>
      <c r="L47" s="4"/>
      <c r="M47" s="4"/>
      <c r="N47" s="4"/>
      <c r="O47" s="4"/>
      <c r="P47" s="4"/>
      <c r="Q47" s="4"/>
      <c r="R47" s="4"/>
      <c r="S47" s="4"/>
      <c r="T47" s="4"/>
      <c r="U47" s="4"/>
      <c r="V47" s="13"/>
      <c r="W47" s="13"/>
      <c r="X47" s="18"/>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row>
    <row r="48" spans="1:60" ht="15.75" customHeight="1">
      <c r="A48" s="4"/>
      <c r="B48" s="4"/>
      <c r="C48" s="4"/>
      <c r="D48" s="4"/>
      <c r="E48" s="4"/>
      <c r="F48" s="4"/>
      <c r="G48" s="4"/>
      <c r="H48" s="4"/>
      <c r="I48" s="4"/>
      <c r="J48" s="4"/>
      <c r="K48" s="4"/>
      <c r="L48" s="4"/>
      <c r="M48" s="4"/>
      <c r="N48" s="4"/>
      <c r="O48" s="4"/>
      <c r="P48" s="4"/>
      <c r="Q48" s="4"/>
      <c r="R48" s="4"/>
      <c r="S48" s="4"/>
      <c r="T48" s="4"/>
      <c r="U48" s="4"/>
      <c r="V48" s="13"/>
      <c r="W48" s="13"/>
      <c r="X48" s="18"/>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row>
    <row r="49" spans="1:60" ht="15.75" customHeight="1">
      <c r="A49" s="4"/>
      <c r="B49" s="4"/>
      <c r="C49" s="4"/>
      <c r="D49" s="4"/>
      <c r="E49" s="4"/>
      <c r="F49" s="4"/>
      <c r="G49" s="4"/>
      <c r="H49" s="4"/>
      <c r="I49" s="4"/>
      <c r="J49" s="4"/>
      <c r="K49" s="4"/>
      <c r="L49" s="4"/>
      <c r="M49" s="4"/>
      <c r="N49" s="4"/>
      <c r="O49" s="4"/>
      <c r="P49" s="4"/>
      <c r="Q49" s="4"/>
      <c r="R49" s="4"/>
      <c r="S49" s="4"/>
      <c r="T49" s="4"/>
      <c r="U49" s="4"/>
      <c r="V49" s="13"/>
      <c r="W49" s="13"/>
      <c r="X49" s="18"/>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row>
    <row r="50" spans="1:60" ht="15.75" customHeight="1">
      <c r="A50" s="4"/>
      <c r="B50" s="4"/>
      <c r="C50" s="4"/>
      <c r="D50" s="4"/>
      <c r="E50" s="4"/>
      <c r="F50" s="4"/>
      <c r="G50" s="4"/>
      <c r="H50" s="4"/>
      <c r="I50" s="4"/>
      <c r="J50" s="4"/>
      <c r="K50" s="4"/>
      <c r="L50" s="4"/>
      <c r="M50" s="4"/>
      <c r="N50" s="4"/>
      <c r="O50" s="4"/>
      <c r="P50" s="4"/>
      <c r="Q50" s="4"/>
      <c r="R50" s="4"/>
      <c r="S50" s="4"/>
      <c r="T50" s="4"/>
      <c r="U50" s="4"/>
      <c r="V50" s="13"/>
      <c r="W50" s="13"/>
      <c r="X50" s="18"/>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row>
    <row r="51" spans="1:60" ht="15.75" customHeight="1">
      <c r="A51" s="4"/>
      <c r="B51" s="4"/>
      <c r="C51" s="4"/>
      <c r="D51" s="4"/>
      <c r="E51" s="4"/>
      <c r="F51" s="4"/>
      <c r="G51" s="4"/>
      <c r="H51" s="4"/>
      <c r="I51" s="4"/>
      <c r="J51" s="4"/>
      <c r="K51" s="4"/>
      <c r="L51" s="4"/>
      <c r="M51" s="4"/>
      <c r="N51" s="4"/>
      <c r="O51" s="4"/>
      <c r="P51" s="4"/>
      <c r="Q51" s="4"/>
      <c r="R51" s="4"/>
      <c r="S51" s="4"/>
      <c r="T51" s="4"/>
      <c r="U51" s="4"/>
      <c r="V51" s="13"/>
      <c r="W51" s="13"/>
      <c r="X51" s="18"/>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row>
    <row r="52" spans="1:60" ht="15.75" customHeight="1">
      <c r="A52" s="4"/>
      <c r="B52" s="4"/>
      <c r="C52" s="4"/>
      <c r="D52" s="4"/>
      <c r="E52" s="4"/>
      <c r="F52" s="4"/>
      <c r="G52" s="4"/>
      <c r="H52" s="4"/>
      <c r="I52" s="4"/>
      <c r="J52" s="4"/>
      <c r="K52" s="4"/>
      <c r="L52" s="4"/>
      <c r="M52" s="4"/>
      <c r="N52" s="4"/>
      <c r="O52" s="4"/>
      <c r="P52" s="4"/>
      <c r="Q52" s="4"/>
      <c r="R52" s="4"/>
      <c r="S52" s="4"/>
      <c r="T52" s="4"/>
      <c r="U52" s="4"/>
      <c r="V52" s="13"/>
      <c r="W52" s="13"/>
      <c r="X52" s="18"/>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row>
    <row r="53" spans="1:60" ht="15.75" customHeight="1">
      <c r="A53" s="4"/>
      <c r="B53" s="4"/>
      <c r="C53" s="4"/>
      <c r="D53" s="4"/>
      <c r="E53" s="4"/>
      <c r="F53" s="4"/>
      <c r="G53" s="4"/>
      <c r="H53" s="4"/>
      <c r="I53" s="4"/>
      <c r="J53" s="4"/>
      <c r="K53" s="4"/>
      <c r="L53" s="4"/>
      <c r="M53" s="4"/>
      <c r="N53" s="4"/>
      <c r="O53" s="4"/>
      <c r="P53" s="4"/>
      <c r="Q53" s="4"/>
      <c r="R53" s="4"/>
      <c r="S53" s="4"/>
      <c r="T53" s="4"/>
      <c r="U53" s="4"/>
      <c r="V53" s="13"/>
      <c r="W53" s="13"/>
      <c r="X53" s="18"/>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row>
    <row r="54" spans="1:60" ht="15.75" customHeight="1">
      <c r="A54" s="4"/>
      <c r="B54" s="4"/>
      <c r="C54" s="4"/>
      <c r="D54" s="4"/>
      <c r="E54" s="4"/>
      <c r="F54" s="4"/>
      <c r="G54" s="4"/>
      <c r="H54" s="4"/>
      <c r="I54" s="4"/>
      <c r="J54" s="4"/>
      <c r="K54" s="4"/>
      <c r="L54" s="4"/>
      <c r="M54" s="4"/>
      <c r="N54" s="4"/>
      <c r="O54" s="4"/>
      <c r="P54" s="4"/>
      <c r="Q54" s="4"/>
      <c r="R54" s="4"/>
      <c r="S54" s="4"/>
      <c r="T54" s="4"/>
      <c r="U54" s="4"/>
      <c r="V54" s="13"/>
      <c r="W54" s="13"/>
      <c r="X54" s="18"/>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row>
    <row r="55" spans="1:60" ht="15.75" customHeight="1">
      <c r="A55" s="4"/>
      <c r="B55" s="4"/>
      <c r="C55" s="4"/>
      <c r="D55" s="4"/>
      <c r="E55" s="4"/>
      <c r="F55" s="4"/>
      <c r="G55" s="4"/>
      <c r="H55" s="4"/>
      <c r="I55" s="4"/>
      <c r="J55" s="4"/>
      <c r="K55" s="4"/>
      <c r="L55" s="4"/>
      <c r="M55" s="4"/>
      <c r="N55" s="4"/>
      <c r="O55" s="4"/>
      <c r="P55" s="4"/>
      <c r="Q55" s="4"/>
      <c r="R55" s="4"/>
      <c r="S55" s="4"/>
      <c r="T55" s="4"/>
      <c r="U55" s="4"/>
      <c r="V55" s="13"/>
      <c r="W55" s="13"/>
      <c r="X55" s="18"/>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row>
    <row r="56" spans="1:60" ht="15.75" customHeight="1">
      <c r="A56" s="4"/>
      <c r="B56" s="4"/>
      <c r="C56" s="4"/>
      <c r="D56" s="4"/>
      <c r="E56" s="4"/>
      <c r="F56" s="4"/>
      <c r="G56" s="4"/>
      <c r="H56" s="4"/>
      <c r="I56" s="4"/>
      <c r="J56" s="4"/>
      <c r="K56" s="4"/>
      <c r="L56" s="4"/>
      <c r="M56" s="4"/>
      <c r="N56" s="4"/>
      <c r="O56" s="4"/>
      <c r="P56" s="4"/>
      <c r="Q56" s="4"/>
      <c r="R56" s="4"/>
      <c r="S56" s="4"/>
      <c r="T56" s="4"/>
      <c r="U56" s="4"/>
      <c r="V56" s="13"/>
      <c r="W56" s="13"/>
      <c r="X56" s="18"/>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row>
    <row r="57" spans="1:60" ht="15.75" customHeight="1">
      <c r="A57" s="4"/>
      <c r="B57" s="4"/>
      <c r="C57" s="4"/>
      <c r="D57" s="4"/>
      <c r="E57" s="4"/>
      <c r="F57" s="4"/>
      <c r="G57" s="4"/>
      <c r="H57" s="4"/>
      <c r="I57" s="4"/>
      <c r="J57" s="4"/>
      <c r="K57" s="4"/>
      <c r="L57" s="4"/>
      <c r="M57" s="4"/>
      <c r="N57" s="4"/>
      <c r="O57" s="4"/>
      <c r="P57" s="4"/>
      <c r="Q57" s="4"/>
      <c r="R57" s="4"/>
      <c r="S57" s="4"/>
      <c r="T57" s="4"/>
      <c r="U57" s="4"/>
      <c r="V57" s="13"/>
      <c r="W57" s="13"/>
      <c r="X57" s="18"/>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row>
    <row r="58" spans="1:60" ht="15.75" customHeight="1">
      <c r="A58" s="4"/>
      <c r="B58" s="4"/>
      <c r="C58" s="4"/>
      <c r="D58" s="4"/>
      <c r="E58" s="4"/>
      <c r="F58" s="4"/>
      <c r="G58" s="4"/>
      <c r="H58" s="4"/>
      <c r="I58" s="4"/>
      <c r="J58" s="4"/>
      <c r="K58" s="4"/>
      <c r="L58" s="4"/>
      <c r="M58" s="4"/>
      <c r="N58" s="4"/>
      <c r="O58" s="4"/>
      <c r="P58" s="4"/>
      <c r="Q58" s="4"/>
      <c r="R58" s="4"/>
      <c r="S58" s="4"/>
      <c r="T58" s="4"/>
      <c r="U58" s="4"/>
      <c r="V58" s="13"/>
      <c r="W58" s="13"/>
      <c r="X58" s="18"/>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row>
    <row r="59" spans="1:60" ht="15.75" customHeight="1">
      <c r="A59" s="4"/>
      <c r="B59" s="4"/>
      <c r="C59" s="4"/>
      <c r="D59" s="4"/>
      <c r="E59" s="4"/>
      <c r="F59" s="4"/>
      <c r="G59" s="4"/>
      <c r="H59" s="4"/>
      <c r="I59" s="4"/>
      <c r="J59" s="4"/>
      <c r="K59" s="4"/>
      <c r="L59" s="4"/>
      <c r="M59" s="4"/>
      <c r="N59" s="4"/>
      <c r="O59" s="4"/>
      <c r="P59" s="4"/>
      <c r="Q59" s="4"/>
      <c r="R59" s="4"/>
      <c r="S59" s="4"/>
      <c r="T59" s="4"/>
      <c r="U59" s="4"/>
      <c r="V59" s="13"/>
      <c r="W59" s="13"/>
      <c r="X59" s="18"/>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row>
    <row r="60" spans="1:60" ht="15.75" customHeight="1">
      <c r="A60" s="4"/>
      <c r="B60" s="4"/>
      <c r="C60" s="4"/>
      <c r="D60" s="4"/>
      <c r="E60" s="4"/>
      <c r="F60" s="4"/>
      <c r="G60" s="4"/>
      <c r="H60" s="4"/>
      <c r="I60" s="4"/>
      <c r="J60" s="4"/>
      <c r="K60" s="4"/>
      <c r="L60" s="4"/>
      <c r="M60" s="4"/>
      <c r="N60" s="4"/>
      <c r="O60" s="4"/>
      <c r="P60" s="4"/>
      <c r="Q60" s="4"/>
      <c r="R60" s="4"/>
      <c r="S60" s="4"/>
      <c r="T60" s="4"/>
      <c r="U60" s="4"/>
      <c r="V60" s="13"/>
      <c r="W60" s="13"/>
      <c r="X60" s="18"/>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row>
    <row r="61" spans="1:60" ht="15.75" customHeight="1">
      <c r="A61" s="4"/>
      <c r="B61" s="4"/>
      <c r="C61" s="4"/>
      <c r="D61" s="4"/>
      <c r="E61" s="4"/>
      <c r="F61" s="4"/>
      <c r="G61" s="4"/>
      <c r="H61" s="4"/>
      <c r="I61" s="4"/>
      <c r="J61" s="4"/>
      <c r="K61" s="4"/>
      <c r="L61" s="4"/>
      <c r="M61" s="4"/>
      <c r="N61" s="4"/>
      <c r="O61" s="4"/>
      <c r="P61" s="4"/>
      <c r="Q61" s="4"/>
      <c r="R61" s="4"/>
      <c r="S61" s="4"/>
      <c r="T61" s="4"/>
      <c r="U61" s="4"/>
      <c r="V61" s="13"/>
      <c r="W61" s="13"/>
      <c r="X61" s="18"/>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row>
    <row r="62" spans="1:60" ht="15.75" customHeight="1">
      <c r="A62" s="4"/>
      <c r="B62" s="4"/>
      <c r="C62" s="4"/>
      <c r="D62" s="4"/>
      <c r="E62" s="4"/>
      <c r="F62" s="4"/>
      <c r="G62" s="4"/>
      <c r="H62" s="4"/>
      <c r="I62" s="4"/>
      <c r="J62" s="4"/>
      <c r="K62" s="4"/>
      <c r="L62" s="4"/>
      <c r="M62" s="4"/>
      <c r="N62" s="4"/>
      <c r="O62" s="4"/>
      <c r="P62" s="4"/>
      <c r="Q62" s="4"/>
      <c r="R62" s="4"/>
      <c r="S62" s="4"/>
      <c r="T62" s="4"/>
      <c r="U62" s="4"/>
      <c r="V62" s="13"/>
      <c r="W62" s="13"/>
      <c r="X62" s="18"/>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row>
    <row r="63" spans="1:60" ht="15.75" customHeight="1">
      <c r="A63" s="4"/>
      <c r="B63" s="4"/>
      <c r="C63" s="4"/>
      <c r="D63" s="4"/>
      <c r="E63" s="4"/>
      <c r="F63" s="4"/>
      <c r="G63" s="4"/>
      <c r="H63" s="4"/>
      <c r="I63" s="4"/>
      <c r="J63" s="4"/>
      <c r="K63" s="4"/>
      <c r="L63" s="4"/>
      <c r="M63" s="4"/>
      <c r="N63" s="4"/>
      <c r="O63" s="4"/>
      <c r="P63" s="4"/>
      <c r="Q63" s="4"/>
      <c r="R63" s="4"/>
      <c r="S63" s="4"/>
      <c r="T63" s="4"/>
      <c r="U63" s="4"/>
      <c r="V63" s="13"/>
      <c r="W63" s="13"/>
      <c r="X63" s="18"/>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row>
    <row r="64" spans="1:60" ht="15.75" customHeight="1">
      <c r="A64" s="4"/>
      <c r="B64" s="4"/>
      <c r="C64" s="4"/>
      <c r="D64" s="4"/>
      <c r="E64" s="4"/>
      <c r="F64" s="4"/>
      <c r="G64" s="4"/>
      <c r="H64" s="4"/>
      <c r="I64" s="4"/>
      <c r="J64" s="4"/>
      <c r="K64" s="4"/>
      <c r="L64" s="4"/>
      <c r="M64" s="4"/>
      <c r="N64" s="4"/>
      <c r="O64" s="4"/>
      <c r="P64" s="4"/>
      <c r="Q64" s="4"/>
      <c r="R64" s="4"/>
      <c r="S64" s="4"/>
      <c r="T64" s="4"/>
      <c r="U64" s="4"/>
      <c r="V64" s="13"/>
      <c r="W64" s="13"/>
      <c r="X64" s="18"/>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row>
    <row r="65" spans="1:60" ht="15.75" customHeight="1">
      <c r="A65" s="4"/>
      <c r="B65" s="4"/>
      <c r="C65" s="4"/>
      <c r="D65" s="4"/>
      <c r="E65" s="4"/>
      <c r="F65" s="4"/>
      <c r="G65" s="4"/>
      <c r="H65" s="4"/>
      <c r="I65" s="4"/>
      <c r="J65" s="4"/>
      <c r="K65" s="4"/>
      <c r="L65" s="4"/>
      <c r="M65" s="4"/>
      <c r="N65" s="4"/>
      <c r="O65" s="4"/>
      <c r="P65" s="4"/>
      <c r="Q65" s="4"/>
      <c r="R65" s="4"/>
      <c r="S65" s="4"/>
      <c r="T65" s="4"/>
      <c r="U65" s="4"/>
      <c r="V65" s="13"/>
      <c r="W65" s="13"/>
      <c r="X65" s="18"/>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row>
    <row r="66" spans="1:60" ht="15.75" customHeight="1">
      <c r="A66" s="4"/>
      <c r="B66" s="4"/>
      <c r="C66" s="4"/>
      <c r="D66" s="4"/>
      <c r="E66" s="4"/>
      <c r="F66" s="4"/>
      <c r="G66" s="4"/>
      <c r="H66" s="4"/>
      <c r="I66" s="4"/>
      <c r="J66" s="4"/>
      <c r="K66" s="4"/>
      <c r="L66" s="4"/>
      <c r="M66" s="4"/>
      <c r="N66" s="4"/>
      <c r="O66" s="4"/>
      <c r="P66" s="4"/>
      <c r="Q66" s="4"/>
      <c r="R66" s="4"/>
      <c r="S66" s="4"/>
      <c r="T66" s="4"/>
      <c r="U66" s="4"/>
      <c r="V66" s="13"/>
      <c r="W66" s="13"/>
      <c r="X66" s="18"/>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row>
    <row r="67" spans="1:60" ht="15.75" customHeight="1">
      <c r="A67" s="4"/>
      <c r="B67" s="4"/>
      <c r="C67" s="4"/>
      <c r="D67" s="4"/>
      <c r="E67" s="4"/>
      <c r="F67" s="4"/>
      <c r="G67" s="4"/>
      <c r="H67" s="4"/>
      <c r="I67" s="4"/>
      <c r="J67" s="4"/>
      <c r="K67" s="4"/>
      <c r="L67" s="4"/>
      <c r="M67" s="4"/>
      <c r="N67" s="4"/>
      <c r="O67" s="4"/>
      <c r="P67" s="4"/>
      <c r="Q67" s="4"/>
      <c r="R67" s="4"/>
      <c r="S67" s="4"/>
      <c r="T67" s="4"/>
      <c r="U67" s="4"/>
      <c r="V67" s="13"/>
      <c r="W67" s="13"/>
      <c r="X67" s="18"/>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row>
    <row r="68" spans="1:60" ht="15.75" customHeight="1">
      <c r="A68" s="4"/>
      <c r="B68" s="4"/>
      <c r="C68" s="4"/>
      <c r="D68" s="4"/>
      <c r="E68" s="4"/>
      <c r="F68" s="4"/>
      <c r="G68" s="4"/>
      <c r="H68" s="4"/>
      <c r="I68" s="4"/>
      <c r="J68" s="4"/>
      <c r="K68" s="4"/>
      <c r="L68" s="4"/>
      <c r="M68" s="4"/>
      <c r="N68" s="4"/>
      <c r="O68" s="4"/>
      <c r="P68" s="4"/>
      <c r="Q68" s="4"/>
      <c r="R68" s="4"/>
      <c r="S68" s="4"/>
      <c r="T68" s="4"/>
      <c r="U68" s="4"/>
      <c r="V68" s="13"/>
      <c r="W68" s="13"/>
      <c r="X68" s="18"/>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row>
    <row r="69" spans="1:60" ht="15.75" customHeight="1">
      <c r="A69" s="4"/>
      <c r="B69" s="4"/>
      <c r="C69" s="4"/>
      <c r="D69" s="4"/>
      <c r="E69" s="4"/>
      <c r="F69" s="4"/>
      <c r="G69" s="4"/>
      <c r="H69" s="4"/>
      <c r="I69" s="4"/>
      <c r="J69" s="4"/>
      <c r="K69" s="4"/>
      <c r="L69" s="4"/>
      <c r="M69" s="4"/>
      <c r="N69" s="4"/>
      <c r="O69" s="4"/>
      <c r="P69" s="4"/>
      <c r="Q69" s="4"/>
      <c r="R69" s="4"/>
      <c r="S69" s="4"/>
      <c r="T69" s="4"/>
      <c r="U69" s="4"/>
      <c r="V69" s="13"/>
      <c r="W69" s="13"/>
      <c r="X69" s="18"/>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row>
    <row r="70" spans="1:60" ht="15.75" customHeight="1">
      <c r="A70" s="4"/>
      <c r="B70" s="4"/>
      <c r="C70" s="4"/>
      <c r="D70" s="4"/>
      <c r="E70" s="4"/>
      <c r="F70" s="4"/>
      <c r="G70" s="4"/>
      <c r="H70" s="4"/>
      <c r="I70" s="4"/>
      <c r="J70" s="4"/>
      <c r="K70" s="4"/>
      <c r="L70" s="4"/>
      <c r="M70" s="4"/>
      <c r="N70" s="4"/>
      <c r="O70" s="4"/>
      <c r="P70" s="4"/>
      <c r="Q70" s="4"/>
      <c r="R70" s="4"/>
      <c r="S70" s="4"/>
      <c r="T70" s="4"/>
      <c r="U70" s="4"/>
      <c r="V70" s="13"/>
      <c r="W70" s="13"/>
      <c r="X70" s="18"/>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row>
    <row r="71" spans="1:60" ht="15.75" customHeight="1">
      <c r="A71" s="4"/>
      <c r="B71" s="4"/>
      <c r="C71" s="4"/>
      <c r="D71" s="4"/>
      <c r="E71" s="4"/>
      <c r="F71" s="4"/>
      <c r="G71" s="4"/>
      <c r="H71" s="4"/>
      <c r="I71" s="4"/>
      <c r="J71" s="4"/>
      <c r="K71" s="4"/>
      <c r="L71" s="4"/>
      <c r="M71" s="4"/>
      <c r="N71" s="4"/>
      <c r="O71" s="4"/>
      <c r="P71" s="4"/>
      <c r="Q71" s="4"/>
      <c r="R71" s="4"/>
      <c r="S71" s="4"/>
      <c r="T71" s="4"/>
      <c r="U71" s="4"/>
      <c r="V71" s="13"/>
      <c r="W71" s="13"/>
      <c r="X71" s="18"/>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row>
    <row r="72" spans="1:60" ht="15.75" customHeight="1">
      <c r="A72" s="4"/>
      <c r="B72" s="4"/>
      <c r="C72" s="4"/>
      <c r="D72" s="4"/>
      <c r="E72" s="4"/>
      <c r="F72" s="4"/>
      <c r="G72" s="4"/>
      <c r="H72" s="4"/>
      <c r="I72" s="4"/>
      <c r="J72" s="4"/>
      <c r="K72" s="4"/>
      <c r="L72" s="4"/>
      <c r="M72" s="4"/>
      <c r="N72" s="4"/>
      <c r="O72" s="4"/>
      <c r="P72" s="4"/>
      <c r="Q72" s="4"/>
      <c r="R72" s="4"/>
      <c r="S72" s="4"/>
      <c r="T72" s="4"/>
      <c r="U72" s="4"/>
      <c r="V72" s="13"/>
      <c r="W72" s="13"/>
      <c r="X72" s="18"/>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row>
    <row r="73" spans="1:60" ht="15.75" customHeight="1">
      <c r="A73" s="4"/>
      <c r="B73" s="4"/>
      <c r="C73" s="4"/>
      <c r="D73" s="4"/>
      <c r="E73" s="4"/>
      <c r="F73" s="4"/>
      <c r="G73" s="4"/>
      <c r="H73" s="4"/>
      <c r="I73" s="4"/>
      <c r="J73" s="4"/>
      <c r="K73" s="4"/>
      <c r="L73" s="4"/>
      <c r="M73" s="4"/>
      <c r="N73" s="4"/>
      <c r="O73" s="4"/>
      <c r="P73" s="4"/>
      <c r="Q73" s="4"/>
      <c r="R73" s="4"/>
      <c r="S73" s="4"/>
      <c r="T73" s="4"/>
      <c r="U73" s="4"/>
      <c r="V73" s="13"/>
      <c r="W73" s="13"/>
      <c r="X73" s="18"/>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row>
    <row r="74" spans="1:60" ht="15.75" customHeight="1">
      <c r="A74" s="4"/>
      <c r="B74" s="4"/>
      <c r="C74" s="4"/>
      <c r="D74" s="4"/>
      <c r="E74" s="4"/>
      <c r="F74" s="4"/>
      <c r="G74" s="4"/>
      <c r="H74" s="4"/>
      <c r="I74" s="4"/>
      <c r="J74" s="4"/>
      <c r="K74" s="4"/>
      <c r="L74" s="4"/>
      <c r="M74" s="4"/>
      <c r="N74" s="4"/>
      <c r="O74" s="4"/>
      <c r="P74" s="4"/>
      <c r="Q74" s="4"/>
      <c r="R74" s="4"/>
      <c r="S74" s="4"/>
      <c r="T74" s="4"/>
      <c r="U74" s="4"/>
      <c r="V74" s="13"/>
      <c r="W74" s="13"/>
      <c r="X74" s="18"/>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row>
    <row r="75" spans="1:60" ht="15.75" customHeight="1">
      <c r="A75" s="4"/>
      <c r="B75" s="4"/>
      <c r="C75" s="4"/>
      <c r="D75" s="4"/>
      <c r="E75" s="4"/>
      <c r="F75" s="4"/>
      <c r="G75" s="4"/>
      <c r="H75" s="4"/>
      <c r="I75" s="4"/>
      <c r="J75" s="4"/>
      <c r="K75" s="4"/>
      <c r="L75" s="4"/>
      <c r="M75" s="4"/>
      <c r="N75" s="4"/>
      <c r="O75" s="4"/>
      <c r="P75" s="4"/>
      <c r="Q75" s="4"/>
      <c r="R75" s="4"/>
      <c r="S75" s="4"/>
      <c r="T75" s="4"/>
      <c r="U75" s="4"/>
      <c r="V75" s="13"/>
      <c r="W75" s="13"/>
      <c r="X75" s="18"/>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row>
    <row r="76" spans="1:60" ht="15.75" customHeight="1">
      <c r="A76" s="4"/>
      <c r="B76" s="4"/>
      <c r="C76" s="4"/>
      <c r="D76" s="4"/>
      <c r="E76" s="4"/>
      <c r="F76" s="4"/>
      <c r="G76" s="4"/>
      <c r="H76" s="4"/>
      <c r="I76" s="4"/>
      <c r="J76" s="4"/>
      <c r="K76" s="4"/>
      <c r="L76" s="4"/>
      <c r="M76" s="4"/>
      <c r="N76" s="4"/>
      <c r="O76" s="4"/>
      <c r="P76" s="4"/>
      <c r="Q76" s="4"/>
      <c r="R76" s="4"/>
      <c r="S76" s="4"/>
      <c r="T76" s="4"/>
      <c r="U76" s="4"/>
      <c r="V76" s="13"/>
      <c r="W76" s="13"/>
      <c r="X76" s="18"/>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row>
    <row r="77" spans="1:60" ht="15.75" customHeight="1">
      <c r="A77" s="4"/>
      <c r="B77" s="4"/>
      <c r="C77" s="4"/>
      <c r="D77" s="4"/>
      <c r="E77" s="4"/>
      <c r="F77" s="4"/>
      <c r="G77" s="4"/>
      <c r="H77" s="4"/>
      <c r="I77" s="4"/>
      <c r="J77" s="4"/>
      <c r="K77" s="4"/>
      <c r="L77" s="4"/>
      <c r="M77" s="4"/>
      <c r="N77" s="4"/>
      <c r="O77" s="4"/>
      <c r="P77" s="4"/>
      <c r="Q77" s="4"/>
      <c r="R77" s="4"/>
      <c r="S77" s="4"/>
      <c r="T77" s="4"/>
      <c r="U77" s="4"/>
      <c r="V77" s="13"/>
      <c r="W77" s="13"/>
      <c r="X77" s="18"/>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row>
    <row r="78" spans="1:60" ht="15.75" customHeight="1">
      <c r="A78" s="4"/>
      <c r="B78" s="4"/>
      <c r="C78" s="4"/>
      <c r="D78" s="4"/>
      <c r="E78" s="4"/>
      <c r="F78" s="4"/>
      <c r="G78" s="4"/>
      <c r="H78" s="4"/>
      <c r="I78" s="4"/>
      <c r="J78" s="4"/>
      <c r="K78" s="4"/>
      <c r="L78" s="4"/>
      <c r="M78" s="4"/>
      <c r="N78" s="4"/>
      <c r="O78" s="4"/>
      <c r="P78" s="4"/>
      <c r="Q78" s="4"/>
      <c r="R78" s="4"/>
      <c r="S78" s="4"/>
      <c r="T78" s="4"/>
      <c r="U78" s="4"/>
      <c r="V78" s="13"/>
      <c r="W78" s="13"/>
      <c r="X78" s="18"/>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row>
    <row r="79" spans="1:60" ht="15.75" customHeight="1">
      <c r="A79" s="4"/>
      <c r="B79" s="4"/>
      <c r="C79" s="4"/>
      <c r="D79" s="4"/>
      <c r="E79" s="4"/>
      <c r="F79" s="4"/>
      <c r="G79" s="4"/>
      <c r="H79" s="4"/>
      <c r="I79" s="4"/>
      <c r="J79" s="4"/>
      <c r="K79" s="4"/>
      <c r="L79" s="4"/>
      <c r="M79" s="4"/>
      <c r="N79" s="4"/>
      <c r="O79" s="4"/>
      <c r="P79" s="4"/>
      <c r="Q79" s="4"/>
      <c r="R79" s="4"/>
      <c r="S79" s="4"/>
      <c r="T79" s="4"/>
      <c r="U79" s="4"/>
      <c r="V79" s="13"/>
      <c r="W79" s="13"/>
      <c r="X79" s="18"/>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row>
    <row r="80" spans="1:60" ht="15.75" customHeight="1">
      <c r="A80" s="4"/>
      <c r="B80" s="4"/>
      <c r="C80" s="4"/>
      <c r="D80" s="4"/>
      <c r="E80" s="4"/>
      <c r="F80" s="4"/>
      <c r="G80" s="4"/>
      <c r="H80" s="4"/>
      <c r="I80" s="4"/>
      <c r="J80" s="4"/>
      <c r="K80" s="4"/>
      <c r="L80" s="4"/>
      <c r="M80" s="4"/>
      <c r="N80" s="4"/>
      <c r="O80" s="4"/>
      <c r="P80" s="4"/>
      <c r="Q80" s="4"/>
      <c r="R80" s="4"/>
      <c r="S80" s="4"/>
      <c r="T80" s="4"/>
      <c r="U80" s="4"/>
      <c r="V80" s="13"/>
      <c r="W80" s="13"/>
      <c r="X80" s="18"/>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row>
    <row r="81" spans="1:60" ht="15.75" customHeight="1">
      <c r="A81" s="4"/>
      <c r="B81" s="4"/>
      <c r="C81" s="4"/>
      <c r="D81" s="4"/>
      <c r="E81" s="4"/>
      <c r="F81" s="4"/>
      <c r="G81" s="4"/>
      <c r="H81" s="4"/>
      <c r="I81" s="4"/>
      <c r="J81" s="4"/>
      <c r="K81" s="4"/>
      <c r="L81" s="4"/>
      <c r="M81" s="4"/>
      <c r="N81" s="4"/>
      <c r="O81" s="4"/>
      <c r="P81" s="4"/>
      <c r="Q81" s="4"/>
      <c r="R81" s="4"/>
      <c r="S81" s="4"/>
      <c r="T81" s="4"/>
      <c r="U81" s="4"/>
      <c r="V81" s="13"/>
      <c r="W81" s="13"/>
      <c r="X81" s="18"/>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row>
    <row r="82" spans="1:60" ht="15.75" customHeight="1">
      <c r="A82" s="4"/>
      <c r="B82" s="4"/>
      <c r="C82" s="4"/>
      <c r="D82" s="4"/>
      <c r="E82" s="4"/>
      <c r="F82" s="4"/>
      <c r="G82" s="4"/>
      <c r="H82" s="4"/>
      <c r="I82" s="4"/>
      <c r="J82" s="4"/>
      <c r="K82" s="4"/>
      <c r="L82" s="4"/>
      <c r="M82" s="4"/>
      <c r="N82" s="4"/>
      <c r="O82" s="4"/>
      <c r="P82" s="4"/>
      <c r="Q82" s="4"/>
      <c r="R82" s="4"/>
      <c r="S82" s="4"/>
      <c r="T82" s="4"/>
      <c r="U82" s="4"/>
      <c r="V82" s="13"/>
      <c r="W82" s="13"/>
      <c r="X82" s="18"/>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row>
    <row r="83" spans="1:60" ht="15.75" customHeight="1">
      <c r="A83" s="4"/>
      <c r="B83" s="4"/>
      <c r="C83" s="4"/>
      <c r="D83" s="4"/>
      <c r="E83" s="4"/>
      <c r="F83" s="4"/>
      <c r="G83" s="4"/>
      <c r="H83" s="4"/>
      <c r="I83" s="4"/>
      <c r="J83" s="4"/>
      <c r="K83" s="4"/>
      <c r="L83" s="4"/>
      <c r="M83" s="4"/>
      <c r="N83" s="4"/>
      <c r="O83" s="4"/>
      <c r="P83" s="4"/>
      <c r="Q83" s="4"/>
      <c r="R83" s="4"/>
      <c r="S83" s="4"/>
      <c r="T83" s="4"/>
      <c r="U83" s="4"/>
      <c r="V83" s="13"/>
      <c r="W83" s="13"/>
      <c r="X83" s="18"/>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row>
    <row r="84" spans="1:60" ht="15.75" customHeight="1">
      <c r="A84" s="4"/>
      <c r="B84" s="4"/>
      <c r="C84" s="4"/>
      <c r="D84" s="4"/>
      <c r="E84" s="4"/>
      <c r="F84" s="4"/>
      <c r="G84" s="4"/>
      <c r="H84" s="4"/>
      <c r="I84" s="4"/>
      <c r="J84" s="4"/>
      <c r="K84" s="4"/>
      <c r="L84" s="4"/>
      <c r="M84" s="4"/>
      <c r="N84" s="4"/>
      <c r="O84" s="4"/>
      <c r="P84" s="4"/>
      <c r="Q84" s="4"/>
      <c r="R84" s="4"/>
      <c r="S84" s="4"/>
      <c r="T84" s="4"/>
      <c r="U84" s="4"/>
      <c r="V84" s="13"/>
      <c r="W84" s="13"/>
      <c r="X84" s="18"/>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row>
    <row r="85" spans="1:60" ht="15.75" customHeight="1">
      <c r="A85" s="4"/>
      <c r="B85" s="4"/>
      <c r="C85" s="4"/>
      <c r="D85" s="4"/>
      <c r="E85" s="4"/>
      <c r="F85" s="4"/>
      <c r="G85" s="4"/>
      <c r="H85" s="4"/>
      <c r="I85" s="4"/>
      <c r="J85" s="4"/>
      <c r="K85" s="4"/>
      <c r="L85" s="4"/>
      <c r="M85" s="4"/>
      <c r="N85" s="4"/>
      <c r="O85" s="4"/>
      <c r="P85" s="4"/>
      <c r="Q85" s="4"/>
      <c r="R85" s="4"/>
      <c r="S85" s="4"/>
      <c r="T85" s="4"/>
      <c r="U85" s="4"/>
      <c r="V85" s="13"/>
      <c r="W85" s="13"/>
      <c r="X85" s="18"/>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row>
    <row r="86" spans="1:60" ht="15.75" customHeight="1">
      <c r="A86" s="4"/>
      <c r="B86" s="4"/>
      <c r="C86" s="4"/>
      <c r="D86" s="4"/>
      <c r="E86" s="4"/>
      <c r="F86" s="4"/>
      <c r="G86" s="4"/>
      <c r="H86" s="4"/>
      <c r="I86" s="4"/>
      <c r="J86" s="4"/>
      <c r="K86" s="4"/>
      <c r="L86" s="4"/>
      <c r="M86" s="4"/>
      <c r="N86" s="4"/>
      <c r="O86" s="4"/>
      <c r="P86" s="4"/>
      <c r="Q86" s="4"/>
      <c r="R86" s="4"/>
      <c r="S86" s="4"/>
      <c r="T86" s="4"/>
      <c r="U86" s="4"/>
      <c r="V86" s="13"/>
      <c r="W86" s="13"/>
      <c r="X86" s="18"/>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row>
    <row r="87" spans="1:60" ht="15.75" customHeight="1">
      <c r="A87" s="4"/>
      <c r="B87" s="4"/>
      <c r="C87" s="4"/>
      <c r="D87" s="4"/>
      <c r="E87" s="4"/>
      <c r="F87" s="4"/>
      <c r="G87" s="4"/>
      <c r="H87" s="4"/>
      <c r="I87" s="4"/>
      <c r="J87" s="4"/>
      <c r="K87" s="4"/>
      <c r="L87" s="4"/>
      <c r="M87" s="4"/>
      <c r="N87" s="4"/>
      <c r="O87" s="4"/>
      <c r="P87" s="4"/>
      <c r="Q87" s="4"/>
      <c r="R87" s="4"/>
      <c r="S87" s="4"/>
      <c r="T87" s="4"/>
      <c r="U87" s="4"/>
      <c r="V87" s="13"/>
      <c r="W87" s="13"/>
      <c r="X87" s="18"/>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row>
    <row r="88" spans="1:60" ht="15.75" customHeight="1">
      <c r="A88" s="4"/>
      <c r="B88" s="4"/>
      <c r="C88" s="4"/>
      <c r="D88" s="4"/>
      <c r="E88" s="4"/>
      <c r="F88" s="4"/>
      <c r="G88" s="4"/>
      <c r="H88" s="4"/>
      <c r="I88" s="4"/>
      <c r="J88" s="4"/>
      <c r="K88" s="4"/>
      <c r="L88" s="4"/>
      <c r="M88" s="4"/>
      <c r="N88" s="4"/>
      <c r="O88" s="4"/>
      <c r="P88" s="4"/>
      <c r="Q88" s="4"/>
      <c r="R88" s="4"/>
      <c r="S88" s="4"/>
      <c r="T88" s="4"/>
      <c r="U88" s="4"/>
      <c r="V88" s="13"/>
      <c r="W88" s="13"/>
      <c r="X88" s="18"/>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row>
    <row r="89" spans="1:60" ht="15.75" customHeight="1">
      <c r="A89" s="4"/>
      <c r="B89" s="4"/>
      <c r="C89" s="4"/>
      <c r="D89" s="4"/>
      <c r="E89" s="4"/>
      <c r="F89" s="4"/>
      <c r="G89" s="4"/>
      <c r="H89" s="4"/>
      <c r="I89" s="4"/>
      <c r="J89" s="4"/>
      <c r="K89" s="4"/>
      <c r="L89" s="4"/>
      <c r="M89" s="4"/>
      <c r="N89" s="4"/>
      <c r="O89" s="4"/>
      <c r="P89" s="4"/>
      <c r="Q89" s="4"/>
      <c r="R89" s="4"/>
      <c r="S89" s="4"/>
      <c r="T89" s="4"/>
      <c r="U89" s="4"/>
      <c r="V89" s="13"/>
      <c r="W89" s="13"/>
      <c r="X89" s="18"/>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row>
    <row r="90" spans="1:60" ht="15.75" customHeight="1">
      <c r="A90" s="4"/>
      <c r="B90" s="4"/>
      <c r="C90" s="4"/>
      <c r="D90" s="4"/>
      <c r="E90" s="4"/>
      <c r="F90" s="4"/>
      <c r="G90" s="4"/>
      <c r="H90" s="4"/>
      <c r="I90" s="4"/>
      <c r="J90" s="4"/>
      <c r="K90" s="4"/>
      <c r="L90" s="4"/>
      <c r="M90" s="4"/>
      <c r="N90" s="4"/>
      <c r="O90" s="4"/>
      <c r="P90" s="4"/>
      <c r="Q90" s="4"/>
      <c r="R90" s="4"/>
      <c r="S90" s="4"/>
      <c r="T90" s="4"/>
      <c r="U90" s="4"/>
      <c r="V90" s="13"/>
      <c r="W90" s="13"/>
      <c r="X90" s="18"/>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row>
    <row r="91" spans="1:60" ht="15.75" customHeight="1">
      <c r="A91" s="4"/>
      <c r="B91" s="4"/>
      <c r="C91" s="4"/>
      <c r="D91" s="4"/>
      <c r="E91" s="4"/>
      <c r="F91" s="4"/>
      <c r="G91" s="4"/>
      <c r="H91" s="4"/>
      <c r="I91" s="4"/>
      <c r="J91" s="4"/>
      <c r="K91" s="4"/>
      <c r="L91" s="4"/>
      <c r="M91" s="4"/>
      <c r="N91" s="4"/>
      <c r="O91" s="4"/>
      <c r="P91" s="4"/>
      <c r="Q91" s="4"/>
      <c r="R91" s="4"/>
      <c r="S91" s="4"/>
      <c r="T91" s="4"/>
      <c r="U91" s="4"/>
      <c r="V91" s="13"/>
      <c r="W91" s="13"/>
      <c r="X91" s="18"/>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row>
    <row r="92" spans="1:60" ht="15.75" customHeight="1">
      <c r="A92" s="4"/>
      <c r="B92" s="4"/>
      <c r="C92" s="4"/>
      <c r="D92" s="4"/>
      <c r="E92" s="4"/>
      <c r="F92" s="4"/>
      <c r="G92" s="4"/>
      <c r="H92" s="4"/>
      <c r="I92" s="4"/>
      <c r="J92" s="4"/>
      <c r="K92" s="4"/>
      <c r="L92" s="4"/>
      <c r="M92" s="4"/>
      <c r="N92" s="4"/>
      <c r="O92" s="4"/>
      <c r="P92" s="4"/>
      <c r="Q92" s="4"/>
      <c r="R92" s="4"/>
      <c r="S92" s="4"/>
      <c r="T92" s="4"/>
      <c r="U92" s="4"/>
      <c r="V92" s="13"/>
      <c r="W92" s="13"/>
      <c r="X92" s="18"/>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row>
    <row r="93" spans="1:60" ht="15.75" customHeight="1">
      <c r="A93" s="4"/>
      <c r="B93" s="4"/>
      <c r="C93" s="4"/>
      <c r="D93" s="4"/>
      <c r="E93" s="4"/>
      <c r="F93" s="4"/>
      <c r="G93" s="4"/>
      <c r="H93" s="4"/>
      <c r="I93" s="4"/>
      <c r="J93" s="4"/>
      <c r="K93" s="4"/>
      <c r="L93" s="4"/>
      <c r="M93" s="4"/>
      <c r="N93" s="4"/>
      <c r="O93" s="4"/>
      <c r="P93" s="4"/>
      <c r="Q93" s="4"/>
      <c r="R93" s="4"/>
      <c r="S93" s="4"/>
      <c r="T93" s="4"/>
      <c r="U93" s="4"/>
      <c r="V93" s="13"/>
      <c r="W93" s="13"/>
      <c r="X93" s="18"/>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row>
    <row r="94" spans="1:60" ht="15.75" customHeight="1">
      <c r="A94" s="4"/>
      <c r="B94" s="4"/>
      <c r="C94" s="4"/>
      <c r="D94" s="4"/>
      <c r="E94" s="4"/>
      <c r="F94" s="4"/>
      <c r="G94" s="4"/>
      <c r="H94" s="4"/>
      <c r="I94" s="4"/>
      <c r="J94" s="4"/>
      <c r="K94" s="4"/>
      <c r="L94" s="4"/>
      <c r="M94" s="4"/>
      <c r="N94" s="4"/>
      <c r="O94" s="4"/>
      <c r="P94" s="4"/>
      <c r="Q94" s="4"/>
      <c r="R94" s="4"/>
      <c r="S94" s="4"/>
      <c r="T94" s="4"/>
      <c r="U94" s="4"/>
      <c r="V94" s="13"/>
      <c r="W94" s="13"/>
      <c r="X94" s="18"/>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row>
    <row r="95" spans="1:60" ht="15.75" customHeight="1">
      <c r="A95" s="4"/>
      <c r="B95" s="4"/>
      <c r="C95" s="4"/>
      <c r="D95" s="4"/>
      <c r="E95" s="4"/>
      <c r="F95" s="4"/>
      <c r="G95" s="4"/>
      <c r="H95" s="4"/>
      <c r="I95" s="4"/>
      <c r="J95" s="4"/>
      <c r="K95" s="4"/>
      <c r="L95" s="4"/>
      <c r="M95" s="4"/>
      <c r="N95" s="4"/>
      <c r="O95" s="4"/>
      <c r="P95" s="4"/>
      <c r="Q95" s="4"/>
      <c r="R95" s="4"/>
      <c r="S95" s="4"/>
      <c r="T95" s="4"/>
      <c r="U95" s="4"/>
      <c r="V95" s="13"/>
      <c r="W95" s="13"/>
      <c r="X95" s="18"/>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row>
    <row r="96" spans="1:60" ht="15.75" customHeight="1">
      <c r="A96" s="4"/>
      <c r="B96" s="4"/>
      <c r="C96" s="4"/>
      <c r="D96" s="4"/>
      <c r="E96" s="4"/>
      <c r="F96" s="4"/>
      <c r="G96" s="4"/>
      <c r="H96" s="4"/>
      <c r="I96" s="4"/>
      <c r="J96" s="4"/>
      <c r="K96" s="4"/>
      <c r="L96" s="4"/>
      <c r="M96" s="4"/>
      <c r="N96" s="4"/>
      <c r="O96" s="4"/>
      <c r="P96" s="4"/>
      <c r="Q96" s="4"/>
      <c r="R96" s="4"/>
      <c r="S96" s="4"/>
      <c r="T96" s="4"/>
      <c r="U96" s="4"/>
      <c r="V96" s="13"/>
      <c r="W96" s="13"/>
      <c r="X96" s="18"/>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row>
    <row r="97" spans="1:60" ht="15.75" customHeight="1">
      <c r="A97" s="4"/>
      <c r="B97" s="4"/>
      <c r="C97" s="4"/>
      <c r="D97" s="4"/>
      <c r="E97" s="4"/>
      <c r="F97" s="4"/>
      <c r="G97" s="4"/>
      <c r="H97" s="4"/>
      <c r="I97" s="4"/>
      <c r="J97" s="4"/>
      <c r="K97" s="4"/>
      <c r="L97" s="4"/>
      <c r="M97" s="4"/>
      <c r="N97" s="4"/>
      <c r="O97" s="4"/>
      <c r="P97" s="4"/>
      <c r="Q97" s="4"/>
      <c r="R97" s="4"/>
      <c r="S97" s="4"/>
      <c r="T97" s="4"/>
      <c r="U97" s="4"/>
      <c r="V97" s="13"/>
      <c r="W97" s="13"/>
      <c r="X97" s="18"/>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row>
    <row r="98" spans="1:60" ht="15.75" customHeight="1">
      <c r="A98" s="4"/>
      <c r="B98" s="4"/>
      <c r="C98" s="4"/>
      <c r="D98" s="4"/>
      <c r="E98" s="4"/>
      <c r="F98" s="4"/>
      <c r="G98" s="4"/>
      <c r="H98" s="4"/>
      <c r="I98" s="4"/>
      <c r="J98" s="4"/>
      <c r="K98" s="4"/>
      <c r="L98" s="4"/>
      <c r="M98" s="4"/>
      <c r="N98" s="4"/>
      <c r="O98" s="4"/>
      <c r="P98" s="4"/>
      <c r="Q98" s="4"/>
      <c r="R98" s="4"/>
      <c r="S98" s="4"/>
      <c r="T98" s="4"/>
      <c r="U98" s="4"/>
      <c r="V98" s="13"/>
      <c r="W98" s="13"/>
      <c r="X98" s="18"/>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row>
    <row r="99" spans="1:60" ht="15.75" customHeight="1">
      <c r="A99" s="4"/>
      <c r="B99" s="4"/>
      <c r="C99" s="4"/>
      <c r="D99" s="4"/>
      <c r="E99" s="4"/>
      <c r="F99" s="4"/>
      <c r="G99" s="4"/>
      <c r="H99" s="4"/>
      <c r="I99" s="4"/>
      <c r="J99" s="4"/>
      <c r="K99" s="4"/>
      <c r="L99" s="4"/>
      <c r="M99" s="4"/>
      <c r="N99" s="4"/>
      <c r="O99" s="4"/>
      <c r="P99" s="4"/>
      <c r="Q99" s="4"/>
      <c r="R99" s="4"/>
      <c r="S99" s="4"/>
      <c r="T99" s="4"/>
      <c r="U99" s="4"/>
      <c r="V99" s="13"/>
      <c r="W99" s="13"/>
      <c r="X99" s="18"/>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row>
    <row r="100" spans="1:60" ht="15.75" customHeight="1">
      <c r="A100" s="4"/>
      <c r="B100" s="4"/>
      <c r="C100" s="4"/>
      <c r="D100" s="4"/>
      <c r="E100" s="4"/>
      <c r="F100" s="4"/>
      <c r="G100" s="4"/>
      <c r="H100" s="4"/>
      <c r="I100" s="4"/>
      <c r="J100" s="4"/>
      <c r="K100" s="4"/>
      <c r="L100" s="4"/>
      <c r="M100" s="4"/>
      <c r="N100" s="4"/>
      <c r="O100" s="4"/>
      <c r="P100" s="4"/>
      <c r="Q100" s="4"/>
      <c r="R100" s="4"/>
      <c r="S100" s="4"/>
      <c r="T100" s="4"/>
      <c r="U100" s="4"/>
      <c r="V100" s="13"/>
      <c r="W100" s="13"/>
      <c r="X100" s="18"/>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row>
    <row r="101" spans="1:60" ht="15.75" customHeight="1">
      <c r="A101" s="4"/>
      <c r="B101" s="4"/>
      <c r="C101" s="4"/>
      <c r="D101" s="4"/>
      <c r="E101" s="4"/>
      <c r="F101" s="4"/>
      <c r="G101" s="4"/>
      <c r="H101" s="4"/>
      <c r="I101" s="4"/>
      <c r="J101" s="4"/>
      <c r="K101" s="4"/>
      <c r="L101" s="4"/>
      <c r="M101" s="4"/>
      <c r="N101" s="4"/>
      <c r="O101" s="4"/>
      <c r="P101" s="4"/>
      <c r="Q101" s="4"/>
      <c r="R101" s="4"/>
      <c r="S101" s="4"/>
      <c r="T101" s="4"/>
      <c r="U101" s="4"/>
      <c r="V101" s="13"/>
      <c r="W101" s="13"/>
      <c r="X101" s="18"/>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row>
    <row r="102" spans="1:60" ht="15.75" customHeight="1">
      <c r="A102" s="4"/>
      <c r="B102" s="4"/>
      <c r="C102" s="4"/>
      <c r="D102" s="4"/>
      <c r="E102" s="4"/>
      <c r="F102" s="4"/>
      <c r="G102" s="4"/>
      <c r="H102" s="4"/>
      <c r="I102" s="4"/>
      <c r="J102" s="4"/>
      <c r="K102" s="4"/>
      <c r="L102" s="4"/>
      <c r="M102" s="4"/>
      <c r="N102" s="4"/>
      <c r="O102" s="4"/>
      <c r="P102" s="4"/>
      <c r="Q102" s="4"/>
      <c r="R102" s="4"/>
      <c r="S102" s="4"/>
      <c r="T102" s="4"/>
      <c r="U102" s="4"/>
      <c r="V102" s="13"/>
      <c r="W102" s="13"/>
      <c r="X102" s="18"/>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row>
    <row r="103" spans="1:60" ht="15.75" customHeight="1">
      <c r="A103" s="4"/>
      <c r="B103" s="4"/>
      <c r="C103" s="4"/>
      <c r="D103" s="4"/>
      <c r="E103" s="4"/>
      <c r="F103" s="4"/>
      <c r="G103" s="4"/>
      <c r="H103" s="4"/>
      <c r="I103" s="4"/>
      <c r="J103" s="4"/>
      <c r="K103" s="4"/>
      <c r="L103" s="4"/>
      <c r="M103" s="4"/>
      <c r="N103" s="4"/>
      <c r="O103" s="4"/>
      <c r="P103" s="4"/>
      <c r="Q103" s="4"/>
      <c r="R103" s="4"/>
      <c r="S103" s="4"/>
      <c r="T103" s="4"/>
      <c r="U103" s="4"/>
      <c r="V103" s="13"/>
      <c r="W103" s="13"/>
      <c r="X103" s="18"/>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row>
    <row r="104" spans="1:60" ht="15.75" customHeight="1">
      <c r="A104" s="4"/>
      <c r="B104" s="4"/>
      <c r="C104" s="4"/>
      <c r="D104" s="4"/>
      <c r="E104" s="4"/>
      <c r="F104" s="4"/>
      <c r="G104" s="4"/>
      <c r="H104" s="4"/>
      <c r="I104" s="4"/>
      <c r="J104" s="4"/>
      <c r="K104" s="4"/>
      <c r="L104" s="4"/>
      <c r="M104" s="4"/>
      <c r="N104" s="4"/>
      <c r="O104" s="4"/>
      <c r="P104" s="4"/>
      <c r="Q104" s="4"/>
      <c r="R104" s="4"/>
      <c r="S104" s="4"/>
      <c r="T104" s="4"/>
      <c r="U104" s="4"/>
      <c r="V104" s="13"/>
      <c r="W104" s="13"/>
      <c r="X104" s="18"/>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row>
    <row r="105" spans="1:60" ht="15.75" customHeight="1">
      <c r="A105" s="4"/>
      <c r="B105" s="4"/>
      <c r="C105" s="4"/>
      <c r="D105" s="4"/>
      <c r="E105" s="4"/>
      <c r="F105" s="4"/>
      <c r="G105" s="4"/>
      <c r="H105" s="4"/>
      <c r="I105" s="4"/>
      <c r="J105" s="4"/>
      <c r="K105" s="4"/>
      <c r="L105" s="4"/>
      <c r="M105" s="4"/>
      <c r="N105" s="4"/>
      <c r="O105" s="4"/>
      <c r="P105" s="4"/>
      <c r="Q105" s="4"/>
      <c r="R105" s="4"/>
      <c r="S105" s="4"/>
      <c r="T105" s="4"/>
      <c r="U105" s="4"/>
      <c r="V105" s="13"/>
      <c r="W105" s="13"/>
      <c r="X105" s="18"/>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row>
    <row r="106" spans="1:60" ht="15.75" customHeight="1">
      <c r="A106" s="4"/>
      <c r="B106" s="4"/>
      <c r="C106" s="4"/>
      <c r="D106" s="4"/>
      <c r="E106" s="4"/>
      <c r="F106" s="4"/>
      <c r="G106" s="4"/>
      <c r="H106" s="4"/>
      <c r="I106" s="4"/>
      <c r="J106" s="4"/>
      <c r="K106" s="4"/>
      <c r="L106" s="4"/>
      <c r="M106" s="4"/>
      <c r="N106" s="4"/>
      <c r="O106" s="4"/>
      <c r="P106" s="4"/>
      <c r="Q106" s="4"/>
      <c r="R106" s="4"/>
      <c r="S106" s="4"/>
      <c r="T106" s="4"/>
      <c r="U106" s="4"/>
      <c r="V106" s="13"/>
      <c r="W106" s="13"/>
      <c r="X106" s="18"/>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row>
    <row r="107" spans="1:60" ht="15.75" customHeight="1">
      <c r="A107" s="4"/>
      <c r="B107" s="4"/>
      <c r="C107" s="4"/>
      <c r="D107" s="4"/>
      <c r="E107" s="4"/>
      <c r="F107" s="4"/>
      <c r="G107" s="4"/>
      <c r="H107" s="4"/>
      <c r="I107" s="4"/>
      <c r="J107" s="4"/>
      <c r="K107" s="4"/>
      <c r="L107" s="4"/>
      <c r="M107" s="4"/>
      <c r="N107" s="4"/>
      <c r="O107" s="4"/>
      <c r="P107" s="4"/>
      <c r="Q107" s="4"/>
      <c r="R107" s="4"/>
      <c r="S107" s="4"/>
      <c r="T107" s="4"/>
      <c r="U107" s="4"/>
      <c r="V107" s="13"/>
      <c r="W107" s="13"/>
      <c r="X107" s="18"/>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row>
    <row r="108" spans="1:60" ht="15.75" customHeight="1">
      <c r="A108" s="4"/>
      <c r="B108" s="4"/>
      <c r="C108" s="4"/>
      <c r="D108" s="4"/>
      <c r="E108" s="4"/>
      <c r="F108" s="4"/>
      <c r="G108" s="4"/>
      <c r="H108" s="4"/>
      <c r="I108" s="4"/>
      <c r="J108" s="4"/>
      <c r="K108" s="4"/>
      <c r="L108" s="4"/>
      <c r="M108" s="4"/>
      <c r="N108" s="4"/>
      <c r="O108" s="4"/>
      <c r="P108" s="4"/>
      <c r="Q108" s="4"/>
      <c r="R108" s="4"/>
      <c r="S108" s="4"/>
      <c r="T108" s="4"/>
      <c r="U108" s="4"/>
      <c r="V108" s="13"/>
      <c r="W108" s="13"/>
      <c r="X108" s="18"/>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row>
    <row r="109" spans="1:60" ht="15.75" customHeight="1">
      <c r="A109" s="4"/>
      <c r="B109" s="4"/>
      <c r="C109" s="4"/>
      <c r="D109" s="4"/>
      <c r="E109" s="4"/>
      <c r="F109" s="4"/>
      <c r="G109" s="4"/>
      <c r="H109" s="4"/>
      <c r="I109" s="4"/>
      <c r="J109" s="4"/>
      <c r="K109" s="4"/>
      <c r="L109" s="4"/>
      <c r="M109" s="4"/>
      <c r="N109" s="4"/>
      <c r="O109" s="4"/>
      <c r="P109" s="4"/>
      <c r="Q109" s="4"/>
      <c r="R109" s="4"/>
      <c r="S109" s="4"/>
      <c r="T109" s="4"/>
      <c r="U109" s="4"/>
      <c r="V109" s="13"/>
      <c r="W109" s="13"/>
      <c r="X109" s="18"/>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row>
    <row r="110" spans="1:60" ht="15.75" customHeight="1">
      <c r="A110" s="4"/>
      <c r="B110" s="4"/>
      <c r="C110" s="4"/>
      <c r="D110" s="4"/>
      <c r="E110" s="4"/>
      <c r="F110" s="4"/>
      <c r="G110" s="4"/>
      <c r="H110" s="4"/>
      <c r="I110" s="4"/>
      <c r="J110" s="4"/>
      <c r="K110" s="4"/>
      <c r="L110" s="4"/>
      <c r="M110" s="4"/>
      <c r="N110" s="4"/>
      <c r="O110" s="4"/>
      <c r="P110" s="4"/>
      <c r="Q110" s="4"/>
      <c r="R110" s="4"/>
      <c r="S110" s="4"/>
      <c r="T110" s="4"/>
      <c r="U110" s="4"/>
      <c r="V110" s="13"/>
      <c r="W110" s="13"/>
      <c r="X110" s="18"/>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row>
    <row r="111" spans="1:60" ht="15.75" customHeight="1">
      <c r="A111" s="4"/>
      <c r="B111" s="4"/>
      <c r="C111" s="4"/>
      <c r="D111" s="4"/>
      <c r="E111" s="4"/>
      <c r="F111" s="4"/>
      <c r="G111" s="4"/>
      <c r="H111" s="4"/>
      <c r="I111" s="4"/>
      <c r="J111" s="4"/>
      <c r="K111" s="4"/>
      <c r="L111" s="4"/>
      <c r="M111" s="4"/>
      <c r="N111" s="4"/>
      <c r="O111" s="4"/>
      <c r="P111" s="4"/>
      <c r="Q111" s="4"/>
      <c r="R111" s="4"/>
      <c r="S111" s="4"/>
      <c r="T111" s="4"/>
      <c r="U111" s="4"/>
      <c r="V111" s="13"/>
      <c r="W111" s="13"/>
      <c r="X111" s="18"/>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row>
    <row r="112" spans="1:60" ht="15.75" customHeight="1">
      <c r="A112" s="4"/>
      <c r="B112" s="4"/>
      <c r="C112" s="4"/>
      <c r="D112" s="4"/>
      <c r="E112" s="4"/>
      <c r="F112" s="4"/>
      <c r="G112" s="4"/>
      <c r="H112" s="4"/>
      <c r="I112" s="4"/>
      <c r="J112" s="4"/>
      <c r="K112" s="4"/>
      <c r="L112" s="4"/>
      <c r="M112" s="4"/>
      <c r="N112" s="4"/>
      <c r="O112" s="4"/>
      <c r="P112" s="4"/>
      <c r="Q112" s="4"/>
      <c r="R112" s="4"/>
      <c r="S112" s="4"/>
      <c r="T112" s="4"/>
      <c r="U112" s="4"/>
      <c r="V112" s="13"/>
      <c r="W112" s="13"/>
      <c r="X112" s="18"/>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row>
    <row r="113" spans="1:60" ht="15.75" customHeight="1">
      <c r="A113" s="4"/>
      <c r="B113" s="4"/>
      <c r="C113" s="4"/>
      <c r="D113" s="4"/>
      <c r="E113" s="4"/>
      <c r="F113" s="4"/>
      <c r="G113" s="4"/>
      <c r="H113" s="4"/>
      <c r="I113" s="4"/>
      <c r="J113" s="4"/>
      <c r="K113" s="4"/>
      <c r="L113" s="4"/>
      <c r="M113" s="4"/>
      <c r="N113" s="4"/>
      <c r="O113" s="4"/>
      <c r="P113" s="4"/>
      <c r="Q113" s="4"/>
      <c r="R113" s="4"/>
      <c r="S113" s="4"/>
      <c r="T113" s="4"/>
      <c r="U113" s="4"/>
      <c r="V113" s="13"/>
      <c r="W113" s="13"/>
      <c r="X113" s="18"/>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row>
    <row r="114" spans="1:60" ht="15.75" customHeight="1">
      <c r="A114" s="4"/>
      <c r="B114" s="4"/>
      <c r="C114" s="4"/>
      <c r="D114" s="4"/>
      <c r="E114" s="4"/>
      <c r="F114" s="4"/>
      <c r="G114" s="4"/>
      <c r="H114" s="4"/>
      <c r="I114" s="4"/>
      <c r="J114" s="4"/>
      <c r="K114" s="4"/>
      <c r="L114" s="4"/>
      <c r="M114" s="4"/>
      <c r="N114" s="4"/>
      <c r="O114" s="4"/>
      <c r="P114" s="4"/>
      <c r="Q114" s="4"/>
      <c r="R114" s="4"/>
      <c r="S114" s="4"/>
      <c r="T114" s="4"/>
      <c r="U114" s="4"/>
      <c r="V114" s="13"/>
      <c r="W114" s="13"/>
      <c r="X114" s="18"/>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row>
    <row r="115" spans="1:60" ht="15.75" customHeight="1">
      <c r="A115" s="4"/>
      <c r="B115" s="4"/>
      <c r="C115" s="4"/>
      <c r="D115" s="4"/>
      <c r="E115" s="4"/>
      <c r="F115" s="4"/>
      <c r="G115" s="4"/>
      <c r="H115" s="4"/>
      <c r="I115" s="4"/>
      <c r="J115" s="4"/>
      <c r="K115" s="4"/>
      <c r="L115" s="4"/>
      <c r="M115" s="4"/>
      <c r="N115" s="4"/>
      <c r="O115" s="4"/>
      <c r="P115" s="4"/>
      <c r="Q115" s="4"/>
      <c r="R115" s="4"/>
      <c r="S115" s="4"/>
      <c r="T115" s="4"/>
      <c r="U115" s="4"/>
      <c r="V115" s="13"/>
      <c r="W115" s="13"/>
      <c r="X115" s="18"/>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row>
    <row r="116" spans="1:60" ht="15.75" customHeight="1">
      <c r="A116" s="4"/>
      <c r="B116" s="4"/>
      <c r="C116" s="4"/>
      <c r="D116" s="4"/>
      <c r="E116" s="4"/>
      <c r="F116" s="4"/>
      <c r="G116" s="4"/>
      <c r="H116" s="4"/>
      <c r="I116" s="4"/>
      <c r="J116" s="4"/>
      <c r="K116" s="4"/>
      <c r="L116" s="4"/>
      <c r="M116" s="4"/>
      <c r="N116" s="4"/>
      <c r="O116" s="4"/>
      <c r="P116" s="4"/>
      <c r="Q116" s="4"/>
      <c r="R116" s="4"/>
      <c r="S116" s="4"/>
      <c r="T116" s="4"/>
      <c r="U116" s="4"/>
      <c r="V116" s="13"/>
      <c r="W116" s="13"/>
      <c r="X116" s="18"/>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row>
    <row r="117" spans="1:60" ht="15.75" customHeight="1">
      <c r="A117" s="4"/>
      <c r="B117" s="4"/>
      <c r="C117" s="4"/>
      <c r="D117" s="4"/>
      <c r="E117" s="4"/>
      <c r="F117" s="4"/>
      <c r="G117" s="4"/>
      <c r="H117" s="4"/>
      <c r="I117" s="4"/>
      <c r="J117" s="4"/>
      <c r="K117" s="4"/>
      <c r="L117" s="4"/>
      <c r="M117" s="4"/>
      <c r="N117" s="4"/>
      <c r="O117" s="4"/>
      <c r="P117" s="4"/>
      <c r="Q117" s="4"/>
      <c r="R117" s="4"/>
      <c r="S117" s="4"/>
      <c r="T117" s="4"/>
      <c r="U117" s="4"/>
      <c r="V117" s="13"/>
      <c r="W117" s="13"/>
      <c r="X117" s="18"/>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row>
    <row r="118" spans="1:60" ht="15.75" customHeight="1">
      <c r="A118" s="4"/>
      <c r="B118" s="4"/>
      <c r="C118" s="4"/>
      <c r="D118" s="4"/>
      <c r="E118" s="4"/>
      <c r="F118" s="4"/>
      <c r="G118" s="4"/>
      <c r="H118" s="4"/>
      <c r="I118" s="4"/>
      <c r="J118" s="4"/>
      <c r="K118" s="4"/>
      <c r="L118" s="4"/>
      <c r="M118" s="4"/>
      <c r="N118" s="4"/>
      <c r="O118" s="4"/>
      <c r="P118" s="4"/>
      <c r="Q118" s="4"/>
      <c r="R118" s="4"/>
      <c r="S118" s="4"/>
      <c r="T118" s="4"/>
      <c r="U118" s="4"/>
      <c r="V118" s="13"/>
      <c r="W118" s="13"/>
      <c r="X118" s="18"/>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row>
    <row r="119" spans="1:60" ht="15.75" customHeight="1">
      <c r="A119" s="4"/>
      <c r="B119" s="4"/>
      <c r="C119" s="4"/>
      <c r="D119" s="4"/>
      <c r="E119" s="4"/>
      <c r="F119" s="4"/>
      <c r="G119" s="4"/>
      <c r="H119" s="4"/>
      <c r="I119" s="4"/>
      <c r="J119" s="4"/>
      <c r="K119" s="4"/>
      <c r="L119" s="4"/>
      <c r="M119" s="4"/>
      <c r="N119" s="4"/>
      <c r="O119" s="4"/>
      <c r="P119" s="4"/>
      <c r="Q119" s="4"/>
      <c r="R119" s="4"/>
      <c r="S119" s="4"/>
      <c r="T119" s="4"/>
      <c r="U119" s="4"/>
      <c r="V119" s="13"/>
      <c r="W119" s="13"/>
      <c r="X119" s="18"/>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row>
    <row r="120" spans="1:60" ht="15.75" customHeight="1">
      <c r="A120" s="4"/>
      <c r="B120" s="4"/>
      <c r="C120" s="4"/>
      <c r="D120" s="4"/>
      <c r="E120" s="4"/>
      <c r="F120" s="4"/>
      <c r="G120" s="4"/>
      <c r="H120" s="4"/>
      <c r="I120" s="4"/>
      <c r="J120" s="4"/>
      <c r="K120" s="4"/>
      <c r="L120" s="4"/>
      <c r="M120" s="4"/>
      <c r="N120" s="4"/>
      <c r="O120" s="4"/>
      <c r="P120" s="4"/>
      <c r="Q120" s="4"/>
      <c r="R120" s="4"/>
      <c r="S120" s="4"/>
      <c r="T120" s="4"/>
      <c r="U120" s="4"/>
      <c r="V120" s="13"/>
      <c r="W120" s="13"/>
      <c r="X120" s="18"/>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row>
    <row r="121" spans="1:60" ht="15.75" customHeight="1">
      <c r="A121" s="4"/>
      <c r="B121" s="4"/>
      <c r="C121" s="4"/>
      <c r="D121" s="4"/>
      <c r="E121" s="4"/>
      <c r="F121" s="4"/>
      <c r="G121" s="4"/>
      <c r="H121" s="4"/>
      <c r="I121" s="4"/>
      <c r="J121" s="4"/>
      <c r="K121" s="4"/>
      <c r="L121" s="4"/>
      <c r="M121" s="4"/>
      <c r="N121" s="4"/>
      <c r="O121" s="4"/>
      <c r="P121" s="4"/>
      <c r="Q121" s="4"/>
      <c r="R121" s="4"/>
      <c r="S121" s="4"/>
      <c r="T121" s="4"/>
      <c r="U121" s="4"/>
      <c r="V121" s="13"/>
      <c r="W121" s="13"/>
      <c r="X121" s="18"/>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row>
    <row r="122" spans="1:60" ht="15.75" customHeight="1">
      <c r="A122" s="4"/>
      <c r="B122" s="4"/>
      <c r="C122" s="4"/>
      <c r="D122" s="4"/>
      <c r="E122" s="4"/>
      <c r="F122" s="4"/>
      <c r="G122" s="4"/>
      <c r="H122" s="4"/>
      <c r="I122" s="4"/>
      <c r="J122" s="4"/>
      <c r="K122" s="4"/>
      <c r="L122" s="4"/>
      <c r="M122" s="4"/>
      <c r="N122" s="4"/>
      <c r="O122" s="4"/>
      <c r="P122" s="4"/>
      <c r="Q122" s="4"/>
      <c r="R122" s="4"/>
      <c r="S122" s="4"/>
      <c r="T122" s="4"/>
      <c r="U122" s="4"/>
      <c r="V122" s="13"/>
      <c r="W122" s="13"/>
      <c r="X122" s="18"/>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row>
    <row r="123" spans="1:60" ht="15.75" customHeight="1">
      <c r="A123" s="4"/>
      <c r="B123" s="4"/>
      <c r="C123" s="4"/>
      <c r="D123" s="4"/>
      <c r="E123" s="4"/>
      <c r="F123" s="4"/>
      <c r="G123" s="4"/>
      <c r="H123" s="4"/>
      <c r="I123" s="4"/>
      <c r="J123" s="4"/>
      <c r="K123" s="4"/>
      <c r="L123" s="4"/>
      <c r="M123" s="4"/>
      <c r="N123" s="4"/>
      <c r="O123" s="4"/>
      <c r="P123" s="4"/>
      <c r="Q123" s="4"/>
      <c r="R123" s="4"/>
      <c r="S123" s="4"/>
      <c r="T123" s="4"/>
      <c r="U123" s="4"/>
      <c r="V123" s="13"/>
      <c r="W123" s="13"/>
      <c r="X123" s="18"/>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row>
    <row r="124" spans="1:60" ht="15.75" customHeight="1">
      <c r="A124" s="4"/>
      <c r="B124" s="4"/>
      <c r="C124" s="4"/>
      <c r="D124" s="4"/>
      <c r="E124" s="4"/>
      <c r="F124" s="4"/>
      <c r="G124" s="4"/>
      <c r="H124" s="4"/>
      <c r="I124" s="4"/>
      <c r="J124" s="4"/>
      <c r="K124" s="4"/>
      <c r="L124" s="4"/>
      <c r="M124" s="4"/>
      <c r="N124" s="4"/>
      <c r="O124" s="4"/>
      <c r="P124" s="4"/>
      <c r="Q124" s="4"/>
      <c r="R124" s="4"/>
      <c r="S124" s="4"/>
      <c r="T124" s="4"/>
      <c r="U124" s="4"/>
      <c r="V124" s="13"/>
      <c r="W124" s="13"/>
      <c r="X124" s="18"/>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row>
    <row r="125" spans="1:60" ht="15.75" customHeight="1">
      <c r="A125" s="4"/>
      <c r="B125" s="4"/>
      <c r="C125" s="4"/>
      <c r="D125" s="4"/>
      <c r="E125" s="4"/>
      <c r="F125" s="4"/>
      <c r="G125" s="4"/>
      <c r="H125" s="4"/>
      <c r="I125" s="4"/>
      <c r="J125" s="4"/>
      <c r="K125" s="4"/>
      <c r="L125" s="4"/>
      <c r="M125" s="4"/>
      <c r="N125" s="4"/>
      <c r="O125" s="4"/>
      <c r="P125" s="4"/>
      <c r="Q125" s="4"/>
      <c r="R125" s="4"/>
      <c r="S125" s="4"/>
      <c r="T125" s="4"/>
      <c r="U125" s="4"/>
      <c r="V125" s="13"/>
      <c r="W125" s="13"/>
      <c r="X125" s="18"/>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row>
    <row r="126" spans="1:60" ht="15.75" customHeight="1">
      <c r="A126" s="4"/>
      <c r="B126" s="4"/>
      <c r="C126" s="4"/>
      <c r="D126" s="4"/>
      <c r="E126" s="4"/>
      <c r="F126" s="4"/>
      <c r="G126" s="4"/>
      <c r="H126" s="4"/>
      <c r="I126" s="4"/>
      <c r="J126" s="4"/>
      <c r="K126" s="4"/>
      <c r="L126" s="4"/>
      <c r="M126" s="4"/>
      <c r="N126" s="4"/>
      <c r="O126" s="4"/>
      <c r="P126" s="4"/>
      <c r="Q126" s="4"/>
      <c r="R126" s="4"/>
      <c r="S126" s="4"/>
      <c r="T126" s="4"/>
      <c r="U126" s="4"/>
      <c r="V126" s="13"/>
      <c r="W126" s="13"/>
      <c r="X126" s="18"/>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row>
    <row r="127" spans="1:60" ht="15.75" customHeight="1">
      <c r="A127" s="4"/>
      <c r="B127" s="4"/>
      <c r="C127" s="4"/>
      <c r="D127" s="4"/>
      <c r="E127" s="4"/>
      <c r="F127" s="4"/>
      <c r="G127" s="4"/>
      <c r="H127" s="4"/>
      <c r="I127" s="4"/>
      <c r="J127" s="4"/>
      <c r="K127" s="4"/>
      <c r="L127" s="4"/>
      <c r="M127" s="4"/>
      <c r="N127" s="4"/>
      <c r="O127" s="4"/>
      <c r="P127" s="4"/>
      <c r="Q127" s="4"/>
      <c r="R127" s="4"/>
      <c r="S127" s="4"/>
      <c r="T127" s="4"/>
      <c r="U127" s="4"/>
      <c r="V127" s="13"/>
      <c r="W127" s="13"/>
      <c r="X127" s="18"/>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row>
    <row r="128" spans="1:60" ht="15.75" customHeight="1">
      <c r="A128" s="4"/>
      <c r="B128" s="4"/>
      <c r="C128" s="4"/>
      <c r="D128" s="4"/>
      <c r="E128" s="4"/>
      <c r="F128" s="4"/>
      <c r="G128" s="4"/>
      <c r="H128" s="4"/>
      <c r="I128" s="4"/>
      <c r="J128" s="4"/>
      <c r="K128" s="4"/>
      <c r="L128" s="4"/>
      <c r="M128" s="4"/>
      <c r="N128" s="4"/>
      <c r="O128" s="4"/>
      <c r="P128" s="4"/>
      <c r="Q128" s="4"/>
      <c r="R128" s="4"/>
      <c r="S128" s="4"/>
      <c r="T128" s="4"/>
      <c r="U128" s="4"/>
      <c r="V128" s="13"/>
      <c r="W128" s="13"/>
      <c r="X128" s="18"/>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row>
    <row r="129" spans="1:60" ht="15.75" customHeight="1">
      <c r="A129" s="4"/>
      <c r="B129" s="4"/>
      <c r="C129" s="4"/>
      <c r="D129" s="4"/>
      <c r="E129" s="4"/>
      <c r="F129" s="4"/>
      <c r="G129" s="4"/>
      <c r="H129" s="4"/>
      <c r="I129" s="4"/>
      <c r="J129" s="4"/>
      <c r="K129" s="4"/>
      <c r="L129" s="4"/>
      <c r="M129" s="4"/>
      <c r="N129" s="4"/>
      <c r="O129" s="4"/>
      <c r="P129" s="4"/>
      <c r="Q129" s="4"/>
      <c r="R129" s="4"/>
      <c r="S129" s="4"/>
      <c r="T129" s="4"/>
      <c r="U129" s="4"/>
      <c r="V129" s="13"/>
      <c r="W129" s="13"/>
      <c r="X129" s="18"/>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row>
    <row r="130" spans="1:60" ht="15.75" customHeight="1">
      <c r="A130" s="4"/>
      <c r="B130" s="4"/>
      <c r="C130" s="4"/>
      <c r="D130" s="4"/>
      <c r="E130" s="4"/>
      <c r="F130" s="4"/>
      <c r="G130" s="4"/>
      <c r="H130" s="4"/>
      <c r="I130" s="4"/>
      <c r="J130" s="4"/>
      <c r="K130" s="4"/>
      <c r="L130" s="4"/>
      <c r="M130" s="4"/>
      <c r="N130" s="4"/>
      <c r="O130" s="4"/>
      <c r="P130" s="4"/>
      <c r="Q130" s="4"/>
      <c r="R130" s="4"/>
      <c r="S130" s="4"/>
      <c r="T130" s="4"/>
      <c r="U130" s="4"/>
      <c r="V130" s="13"/>
      <c r="W130" s="13"/>
      <c r="X130" s="18"/>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row>
    <row r="131" spans="1:60" ht="15.75" customHeight="1">
      <c r="A131" s="4"/>
      <c r="B131" s="4"/>
      <c r="C131" s="4"/>
      <c r="D131" s="4"/>
      <c r="E131" s="4"/>
      <c r="F131" s="4"/>
      <c r="G131" s="4"/>
      <c r="H131" s="4"/>
      <c r="I131" s="4"/>
      <c r="J131" s="4"/>
      <c r="K131" s="4"/>
      <c r="L131" s="4"/>
      <c r="M131" s="4"/>
      <c r="N131" s="4"/>
      <c r="O131" s="4"/>
      <c r="P131" s="4"/>
      <c r="Q131" s="4"/>
      <c r="R131" s="4"/>
      <c r="S131" s="4"/>
      <c r="T131" s="4"/>
      <c r="U131" s="4"/>
      <c r="V131" s="13"/>
      <c r="W131" s="13"/>
      <c r="X131" s="18"/>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row>
    <row r="132" spans="1:60" ht="15.75" customHeight="1">
      <c r="A132" s="4"/>
      <c r="B132" s="4"/>
      <c r="C132" s="4"/>
      <c r="D132" s="4"/>
      <c r="E132" s="4"/>
      <c r="F132" s="4"/>
      <c r="G132" s="4"/>
      <c r="H132" s="4"/>
      <c r="I132" s="4"/>
      <c r="J132" s="4"/>
      <c r="K132" s="4"/>
      <c r="L132" s="4"/>
      <c r="M132" s="4"/>
      <c r="N132" s="4"/>
      <c r="O132" s="4"/>
      <c r="P132" s="4"/>
      <c r="Q132" s="4"/>
      <c r="R132" s="4"/>
      <c r="S132" s="4"/>
      <c r="T132" s="4"/>
      <c r="U132" s="4"/>
      <c r="V132" s="13"/>
      <c r="W132" s="13"/>
      <c r="X132" s="18"/>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row>
    <row r="133" spans="1:60" ht="15.75" customHeight="1">
      <c r="A133" s="4"/>
      <c r="B133" s="4"/>
      <c r="C133" s="4"/>
      <c r="D133" s="4"/>
      <c r="E133" s="4"/>
      <c r="F133" s="4"/>
      <c r="G133" s="4"/>
      <c r="H133" s="4"/>
      <c r="I133" s="4"/>
      <c r="J133" s="4"/>
      <c r="K133" s="4"/>
      <c r="L133" s="4"/>
      <c r="M133" s="4"/>
      <c r="N133" s="4"/>
      <c r="O133" s="4"/>
      <c r="P133" s="4"/>
      <c r="Q133" s="4"/>
      <c r="R133" s="4"/>
      <c r="S133" s="4"/>
      <c r="T133" s="4"/>
      <c r="U133" s="4"/>
      <c r="V133" s="13"/>
      <c r="W133" s="13"/>
      <c r="X133" s="18"/>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row>
    <row r="134" spans="1:60" ht="15.75" customHeight="1">
      <c r="A134" s="4"/>
      <c r="B134" s="4"/>
      <c r="C134" s="4"/>
      <c r="D134" s="4"/>
      <c r="E134" s="4"/>
      <c r="F134" s="4"/>
      <c r="G134" s="4"/>
      <c r="H134" s="4"/>
      <c r="I134" s="4"/>
      <c r="J134" s="4"/>
      <c r="K134" s="4"/>
      <c r="L134" s="4"/>
      <c r="M134" s="4"/>
      <c r="N134" s="4"/>
      <c r="O134" s="4"/>
      <c r="P134" s="4"/>
      <c r="Q134" s="4"/>
      <c r="R134" s="4"/>
      <c r="S134" s="4"/>
      <c r="T134" s="4"/>
      <c r="U134" s="4"/>
      <c r="V134" s="13"/>
      <c r="W134" s="13"/>
      <c r="X134" s="18"/>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row>
    <row r="135" spans="1:60" ht="15.75" customHeight="1">
      <c r="A135" s="4"/>
      <c r="B135" s="4"/>
      <c r="C135" s="4"/>
      <c r="D135" s="4"/>
      <c r="E135" s="4"/>
      <c r="F135" s="4"/>
      <c r="G135" s="4"/>
      <c r="H135" s="4"/>
      <c r="I135" s="4"/>
      <c r="J135" s="4"/>
      <c r="K135" s="4"/>
      <c r="L135" s="4"/>
      <c r="M135" s="4"/>
      <c r="N135" s="4"/>
      <c r="O135" s="4"/>
      <c r="P135" s="4"/>
      <c r="Q135" s="4"/>
      <c r="R135" s="4"/>
      <c r="S135" s="4"/>
      <c r="T135" s="4"/>
      <c r="U135" s="4"/>
      <c r="V135" s="13"/>
      <c r="W135" s="13"/>
      <c r="X135" s="18"/>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row>
    <row r="136" spans="1:60" ht="15.75" customHeight="1">
      <c r="A136" s="4"/>
      <c r="B136" s="4"/>
      <c r="C136" s="4"/>
      <c r="D136" s="4"/>
      <c r="E136" s="4"/>
      <c r="F136" s="4"/>
      <c r="G136" s="4"/>
      <c r="H136" s="4"/>
      <c r="I136" s="4"/>
      <c r="J136" s="4"/>
      <c r="K136" s="4"/>
      <c r="L136" s="4"/>
      <c r="M136" s="4"/>
      <c r="N136" s="4"/>
      <c r="O136" s="4"/>
      <c r="P136" s="4"/>
      <c r="Q136" s="4"/>
      <c r="R136" s="4"/>
      <c r="S136" s="4"/>
      <c r="T136" s="4"/>
      <c r="U136" s="4"/>
      <c r="V136" s="13"/>
      <c r="W136" s="13"/>
      <c r="X136" s="18"/>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row>
    <row r="137" spans="1:60" ht="15.75" customHeight="1">
      <c r="A137" s="4"/>
      <c r="B137" s="4"/>
      <c r="C137" s="4"/>
      <c r="D137" s="4"/>
      <c r="E137" s="4"/>
      <c r="F137" s="4"/>
      <c r="G137" s="4"/>
      <c r="H137" s="4"/>
      <c r="I137" s="4"/>
      <c r="J137" s="4"/>
      <c r="K137" s="4"/>
      <c r="L137" s="4"/>
      <c r="M137" s="4"/>
      <c r="N137" s="4"/>
      <c r="O137" s="4"/>
      <c r="P137" s="4"/>
      <c r="Q137" s="4"/>
      <c r="R137" s="4"/>
      <c r="S137" s="4"/>
      <c r="T137" s="4"/>
      <c r="U137" s="4"/>
      <c r="V137" s="13"/>
      <c r="W137" s="13"/>
      <c r="X137" s="18"/>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row>
    <row r="138" spans="1:60" ht="15.75" customHeight="1">
      <c r="A138" s="4"/>
      <c r="B138" s="4"/>
      <c r="C138" s="4"/>
      <c r="D138" s="4"/>
      <c r="E138" s="4"/>
      <c r="F138" s="4"/>
      <c r="G138" s="4"/>
      <c r="H138" s="4"/>
      <c r="I138" s="4"/>
      <c r="J138" s="4"/>
      <c r="K138" s="4"/>
      <c r="L138" s="4"/>
      <c r="M138" s="4"/>
      <c r="N138" s="4"/>
      <c r="O138" s="4"/>
      <c r="P138" s="4"/>
      <c r="Q138" s="4"/>
      <c r="R138" s="4"/>
      <c r="S138" s="4"/>
      <c r="T138" s="4"/>
      <c r="U138" s="4"/>
      <c r="V138" s="13"/>
      <c r="W138" s="13"/>
      <c r="X138" s="18"/>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row>
    <row r="139" spans="1:60" ht="15.75" customHeight="1">
      <c r="A139" s="4"/>
      <c r="B139" s="4"/>
      <c r="C139" s="4"/>
      <c r="D139" s="4"/>
      <c r="E139" s="4"/>
      <c r="F139" s="4"/>
      <c r="G139" s="4"/>
      <c r="H139" s="4"/>
      <c r="I139" s="4"/>
      <c r="J139" s="4"/>
      <c r="K139" s="4"/>
      <c r="L139" s="4"/>
      <c r="M139" s="4"/>
      <c r="N139" s="4"/>
      <c r="O139" s="4"/>
      <c r="P139" s="4"/>
      <c r="Q139" s="4"/>
      <c r="R139" s="4"/>
      <c r="S139" s="4"/>
      <c r="T139" s="4"/>
      <c r="U139" s="4"/>
      <c r="V139" s="13"/>
      <c r="W139" s="13"/>
      <c r="X139" s="18"/>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row>
    <row r="140" spans="1:60" ht="15.75" customHeight="1">
      <c r="A140" s="4"/>
      <c r="B140" s="4"/>
      <c r="C140" s="4"/>
      <c r="D140" s="4"/>
      <c r="E140" s="4"/>
      <c r="F140" s="4"/>
      <c r="G140" s="4"/>
      <c r="H140" s="4"/>
      <c r="I140" s="4"/>
      <c r="J140" s="4"/>
      <c r="K140" s="4"/>
      <c r="L140" s="4"/>
      <c r="M140" s="4"/>
      <c r="N140" s="4"/>
      <c r="O140" s="4"/>
      <c r="P140" s="4"/>
      <c r="Q140" s="4"/>
      <c r="R140" s="4"/>
      <c r="S140" s="4"/>
      <c r="T140" s="4"/>
      <c r="U140" s="4"/>
      <c r="V140" s="13"/>
      <c r="W140" s="13"/>
      <c r="X140" s="18"/>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row>
    <row r="141" spans="1:60" ht="15.75" customHeight="1">
      <c r="A141" s="4"/>
      <c r="B141" s="4"/>
      <c r="C141" s="4"/>
      <c r="D141" s="4"/>
      <c r="E141" s="4"/>
      <c r="F141" s="4"/>
      <c r="G141" s="4"/>
      <c r="H141" s="4"/>
      <c r="I141" s="4"/>
      <c r="J141" s="4"/>
      <c r="K141" s="4"/>
      <c r="L141" s="4"/>
      <c r="M141" s="4"/>
      <c r="N141" s="4"/>
      <c r="O141" s="4"/>
      <c r="P141" s="4"/>
      <c r="Q141" s="4"/>
      <c r="R141" s="4"/>
      <c r="S141" s="4"/>
      <c r="T141" s="4"/>
      <c r="U141" s="4"/>
      <c r="V141" s="13"/>
      <c r="W141" s="13"/>
      <c r="X141" s="18"/>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row>
    <row r="142" spans="1:60" ht="15.75" customHeight="1">
      <c r="A142" s="4"/>
      <c r="B142" s="4"/>
      <c r="C142" s="4"/>
      <c r="D142" s="4"/>
      <c r="E142" s="4"/>
      <c r="F142" s="4"/>
      <c r="G142" s="4"/>
      <c r="H142" s="4"/>
      <c r="I142" s="4"/>
      <c r="J142" s="4"/>
      <c r="K142" s="4"/>
      <c r="L142" s="4"/>
      <c r="M142" s="4"/>
      <c r="N142" s="4"/>
      <c r="O142" s="4"/>
      <c r="P142" s="4"/>
      <c r="Q142" s="4"/>
      <c r="R142" s="4"/>
      <c r="S142" s="4"/>
      <c r="T142" s="4"/>
      <c r="U142" s="4"/>
      <c r="V142" s="13"/>
      <c r="W142" s="13"/>
      <c r="X142" s="18"/>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row>
    <row r="143" spans="1:60" ht="15.75" customHeight="1">
      <c r="A143" s="4"/>
      <c r="B143" s="4"/>
      <c r="C143" s="4"/>
      <c r="D143" s="4"/>
      <c r="E143" s="4"/>
      <c r="F143" s="4"/>
      <c r="G143" s="4"/>
      <c r="H143" s="4"/>
      <c r="I143" s="4"/>
      <c r="J143" s="4"/>
      <c r="K143" s="4"/>
      <c r="L143" s="4"/>
      <c r="M143" s="4"/>
      <c r="N143" s="4"/>
      <c r="O143" s="4"/>
      <c r="P143" s="4"/>
      <c r="Q143" s="4"/>
      <c r="R143" s="4"/>
      <c r="S143" s="4"/>
      <c r="T143" s="4"/>
      <c r="U143" s="4"/>
      <c r="V143" s="13"/>
      <c r="W143" s="13"/>
      <c r="X143" s="18"/>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row>
    <row r="144" spans="1:60" ht="15.75" customHeight="1">
      <c r="A144" s="4"/>
      <c r="B144" s="4"/>
      <c r="C144" s="4"/>
      <c r="D144" s="4"/>
      <c r="E144" s="4"/>
      <c r="F144" s="4"/>
      <c r="G144" s="4"/>
      <c r="H144" s="4"/>
      <c r="I144" s="4"/>
      <c r="J144" s="4"/>
      <c r="K144" s="4"/>
      <c r="L144" s="4"/>
      <c r="M144" s="4"/>
      <c r="N144" s="4"/>
      <c r="O144" s="4"/>
      <c r="P144" s="4"/>
      <c r="Q144" s="4"/>
      <c r="R144" s="4"/>
      <c r="S144" s="4"/>
      <c r="T144" s="4"/>
      <c r="U144" s="4"/>
      <c r="V144" s="13"/>
      <c r="W144" s="13"/>
      <c r="X144" s="18"/>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row>
    <row r="145" spans="1:60" ht="15.75" customHeight="1">
      <c r="A145" s="4"/>
      <c r="B145" s="4"/>
      <c r="C145" s="4"/>
      <c r="D145" s="4"/>
      <c r="E145" s="4"/>
      <c r="F145" s="4"/>
      <c r="G145" s="4"/>
      <c r="H145" s="4"/>
      <c r="I145" s="4"/>
      <c r="J145" s="4"/>
      <c r="K145" s="4"/>
      <c r="L145" s="4"/>
      <c r="M145" s="4"/>
      <c r="N145" s="4"/>
      <c r="O145" s="4"/>
      <c r="P145" s="4"/>
      <c r="Q145" s="4"/>
      <c r="R145" s="4"/>
      <c r="S145" s="4"/>
      <c r="T145" s="4"/>
      <c r="U145" s="4"/>
      <c r="V145" s="13"/>
      <c r="W145" s="13"/>
      <c r="X145" s="18"/>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row>
    <row r="146" spans="1:60" ht="15.75" customHeight="1">
      <c r="A146" s="4"/>
      <c r="B146" s="4"/>
      <c r="C146" s="4"/>
      <c r="D146" s="4"/>
      <c r="E146" s="4"/>
      <c r="F146" s="4"/>
      <c r="G146" s="4"/>
      <c r="H146" s="4"/>
      <c r="I146" s="4"/>
      <c r="J146" s="4"/>
      <c r="K146" s="4"/>
      <c r="L146" s="4"/>
      <c r="M146" s="4"/>
      <c r="N146" s="4"/>
      <c r="O146" s="4"/>
      <c r="P146" s="4"/>
      <c r="Q146" s="4"/>
      <c r="R146" s="4"/>
      <c r="S146" s="4"/>
      <c r="T146" s="4"/>
      <c r="U146" s="4"/>
      <c r="V146" s="13"/>
      <c r="W146" s="13"/>
      <c r="X146" s="18"/>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row>
    <row r="147" spans="1:60" ht="15.75" customHeight="1">
      <c r="A147" s="4"/>
      <c r="B147" s="4"/>
      <c r="C147" s="4"/>
      <c r="D147" s="4"/>
      <c r="E147" s="4"/>
      <c r="F147" s="4"/>
      <c r="G147" s="4"/>
      <c r="H147" s="4"/>
      <c r="I147" s="4"/>
      <c r="J147" s="4"/>
      <c r="K147" s="4"/>
      <c r="L147" s="4"/>
      <c r="M147" s="4"/>
      <c r="N147" s="4"/>
      <c r="O147" s="4"/>
      <c r="P147" s="4"/>
      <c r="Q147" s="4"/>
      <c r="R147" s="4"/>
      <c r="S147" s="4"/>
      <c r="T147" s="4"/>
      <c r="U147" s="4"/>
      <c r="V147" s="13"/>
      <c r="W147" s="13"/>
      <c r="X147" s="18"/>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row>
    <row r="148" spans="1:60" ht="15.75" customHeight="1">
      <c r="A148" s="4"/>
      <c r="B148" s="4"/>
      <c r="C148" s="4"/>
      <c r="D148" s="4"/>
      <c r="E148" s="4"/>
      <c r="F148" s="4"/>
      <c r="G148" s="4"/>
      <c r="H148" s="4"/>
      <c r="I148" s="4"/>
      <c r="J148" s="4"/>
      <c r="K148" s="4"/>
      <c r="L148" s="4"/>
      <c r="M148" s="4"/>
      <c r="N148" s="4"/>
      <c r="O148" s="4"/>
      <c r="P148" s="4"/>
      <c r="Q148" s="4"/>
      <c r="R148" s="4"/>
      <c r="S148" s="4"/>
      <c r="T148" s="4"/>
      <c r="U148" s="4"/>
      <c r="V148" s="13"/>
      <c r="W148" s="13"/>
      <c r="X148" s="18"/>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row>
    <row r="149" spans="1:60" ht="15.75" customHeight="1">
      <c r="A149" s="4"/>
      <c r="B149" s="4"/>
      <c r="C149" s="4"/>
      <c r="D149" s="4"/>
      <c r="E149" s="4"/>
      <c r="F149" s="4"/>
      <c r="G149" s="4"/>
      <c r="H149" s="4"/>
      <c r="I149" s="4"/>
      <c r="J149" s="4"/>
      <c r="K149" s="4"/>
      <c r="L149" s="4"/>
      <c r="M149" s="4"/>
      <c r="N149" s="4"/>
      <c r="O149" s="4"/>
      <c r="P149" s="4"/>
      <c r="Q149" s="4"/>
      <c r="R149" s="4"/>
      <c r="S149" s="4"/>
      <c r="T149" s="4"/>
      <c r="U149" s="4"/>
      <c r="V149" s="13"/>
      <c r="W149" s="13"/>
      <c r="X149" s="18"/>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row>
    <row r="150" spans="1:60" ht="15.75" customHeight="1">
      <c r="A150" s="4"/>
      <c r="B150" s="4"/>
      <c r="C150" s="4"/>
      <c r="D150" s="4"/>
      <c r="E150" s="4"/>
      <c r="F150" s="4"/>
      <c r="G150" s="4"/>
      <c r="H150" s="4"/>
      <c r="I150" s="4"/>
      <c r="J150" s="4"/>
      <c r="K150" s="4"/>
      <c r="L150" s="4"/>
      <c r="M150" s="4"/>
      <c r="N150" s="4"/>
      <c r="O150" s="4"/>
      <c r="P150" s="4"/>
      <c r="Q150" s="4"/>
      <c r="R150" s="4"/>
      <c r="S150" s="4"/>
      <c r="T150" s="4"/>
      <c r="U150" s="4"/>
      <c r="V150" s="13"/>
      <c r="W150" s="13"/>
      <c r="X150" s="18"/>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row>
    <row r="151" spans="1:60" ht="15.75" customHeight="1">
      <c r="A151" s="4"/>
      <c r="B151" s="4"/>
      <c r="C151" s="4"/>
      <c r="D151" s="4"/>
      <c r="E151" s="4"/>
      <c r="F151" s="4"/>
      <c r="G151" s="4"/>
      <c r="H151" s="4"/>
      <c r="I151" s="4"/>
      <c r="J151" s="4"/>
      <c r="K151" s="4"/>
      <c r="L151" s="4"/>
      <c r="M151" s="4"/>
      <c r="N151" s="4"/>
      <c r="O151" s="4"/>
      <c r="P151" s="4"/>
      <c r="Q151" s="4"/>
      <c r="R151" s="4"/>
      <c r="S151" s="4"/>
      <c r="T151" s="4"/>
      <c r="U151" s="4"/>
      <c r="V151" s="13"/>
      <c r="W151" s="13"/>
      <c r="X151" s="18"/>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row>
    <row r="152" spans="1:60" ht="15.75" customHeight="1">
      <c r="A152" s="4"/>
      <c r="B152" s="4"/>
      <c r="C152" s="4"/>
      <c r="D152" s="4"/>
      <c r="E152" s="4"/>
      <c r="F152" s="4"/>
      <c r="G152" s="4"/>
      <c r="H152" s="4"/>
      <c r="I152" s="4"/>
      <c r="J152" s="4"/>
      <c r="K152" s="4"/>
      <c r="L152" s="4"/>
      <c r="M152" s="4"/>
      <c r="N152" s="4"/>
      <c r="O152" s="4"/>
      <c r="P152" s="4"/>
      <c r="Q152" s="4"/>
      <c r="R152" s="4"/>
      <c r="S152" s="4"/>
      <c r="T152" s="4"/>
      <c r="U152" s="4"/>
      <c r="V152" s="13"/>
      <c r="W152" s="13"/>
      <c r="X152" s="18"/>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row>
    <row r="153" spans="1:60" ht="15.75" customHeight="1">
      <c r="A153" s="4"/>
      <c r="B153" s="4"/>
      <c r="C153" s="4"/>
      <c r="D153" s="4"/>
      <c r="E153" s="4"/>
      <c r="F153" s="4"/>
      <c r="G153" s="4"/>
      <c r="H153" s="4"/>
      <c r="I153" s="4"/>
      <c r="J153" s="4"/>
      <c r="K153" s="4"/>
      <c r="L153" s="4"/>
      <c r="M153" s="4"/>
      <c r="N153" s="4"/>
      <c r="O153" s="4"/>
      <c r="P153" s="4"/>
      <c r="Q153" s="4"/>
      <c r="R153" s="4"/>
      <c r="S153" s="4"/>
      <c r="T153" s="4"/>
      <c r="U153" s="4"/>
      <c r="V153" s="13"/>
      <c r="W153" s="13"/>
      <c r="X153" s="18"/>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row>
    <row r="154" spans="1:60" ht="15.75" customHeight="1">
      <c r="A154" s="4"/>
      <c r="B154" s="4"/>
      <c r="C154" s="4"/>
      <c r="D154" s="4"/>
      <c r="E154" s="4"/>
      <c r="F154" s="4"/>
      <c r="G154" s="4"/>
      <c r="H154" s="4"/>
      <c r="I154" s="4"/>
      <c r="J154" s="4"/>
      <c r="K154" s="4"/>
      <c r="L154" s="4"/>
      <c r="M154" s="4"/>
      <c r="N154" s="4"/>
      <c r="O154" s="4"/>
      <c r="P154" s="4"/>
      <c r="Q154" s="4"/>
      <c r="R154" s="4"/>
      <c r="S154" s="4"/>
      <c r="T154" s="4"/>
      <c r="U154" s="4"/>
      <c r="V154" s="13"/>
      <c r="W154" s="13"/>
      <c r="X154" s="18"/>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row>
    <row r="155" spans="1:60" ht="15.75" customHeight="1">
      <c r="A155" s="4"/>
      <c r="B155" s="4"/>
      <c r="C155" s="4"/>
      <c r="D155" s="4"/>
      <c r="E155" s="4"/>
      <c r="F155" s="4"/>
      <c r="G155" s="4"/>
      <c r="H155" s="4"/>
      <c r="I155" s="4"/>
      <c r="J155" s="4"/>
      <c r="K155" s="4"/>
      <c r="L155" s="4"/>
      <c r="M155" s="4"/>
      <c r="N155" s="4"/>
      <c r="O155" s="4"/>
      <c r="P155" s="4"/>
      <c r="Q155" s="4"/>
      <c r="R155" s="4"/>
      <c r="S155" s="4"/>
      <c r="T155" s="4"/>
      <c r="U155" s="4"/>
      <c r="V155" s="13"/>
      <c r="W155" s="13"/>
      <c r="X155" s="18"/>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row>
    <row r="156" spans="1:60" ht="15.75" customHeight="1">
      <c r="A156" s="4"/>
      <c r="B156" s="4"/>
      <c r="C156" s="4"/>
      <c r="D156" s="4"/>
      <c r="E156" s="4"/>
      <c r="F156" s="4"/>
      <c r="G156" s="4"/>
      <c r="H156" s="4"/>
      <c r="I156" s="4"/>
      <c r="J156" s="4"/>
      <c r="K156" s="4"/>
      <c r="L156" s="4"/>
      <c r="M156" s="4"/>
      <c r="N156" s="4"/>
      <c r="O156" s="4"/>
      <c r="P156" s="4"/>
      <c r="Q156" s="4"/>
      <c r="R156" s="4"/>
      <c r="S156" s="4"/>
      <c r="T156" s="4"/>
      <c r="U156" s="4"/>
      <c r="V156" s="13"/>
      <c r="W156" s="13"/>
      <c r="X156" s="18"/>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row>
    <row r="157" spans="1:60" ht="15.75" customHeight="1">
      <c r="A157" s="4"/>
      <c r="B157" s="4"/>
      <c r="C157" s="4"/>
      <c r="D157" s="4"/>
      <c r="E157" s="4"/>
      <c r="F157" s="4"/>
      <c r="G157" s="4"/>
      <c r="H157" s="4"/>
      <c r="I157" s="4"/>
      <c r="J157" s="4"/>
      <c r="K157" s="4"/>
      <c r="L157" s="4"/>
      <c r="M157" s="4"/>
      <c r="N157" s="4"/>
      <c r="O157" s="4"/>
      <c r="P157" s="4"/>
      <c r="Q157" s="4"/>
      <c r="R157" s="4"/>
      <c r="S157" s="4"/>
      <c r="T157" s="4"/>
      <c r="U157" s="4"/>
      <c r="V157" s="13"/>
      <c r="W157" s="13"/>
      <c r="X157" s="18"/>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row>
    <row r="158" spans="1:60" ht="15.75" customHeight="1">
      <c r="A158" s="4"/>
      <c r="B158" s="4"/>
      <c r="C158" s="4"/>
      <c r="D158" s="4"/>
      <c r="E158" s="4"/>
      <c r="F158" s="4"/>
      <c r="G158" s="4"/>
      <c r="H158" s="4"/>
      <c r="I158" s="4"/>
      <c r="J158" s="4"/>
      <c r="K158" s="4"/>
      <c r="L158" s="4"/>
      <c r="M158" s="4"/>
      <c r="N158" s="4"/>
      <c r="O158" s="4"/>
      <c r="P158" s="4"/>
      <c r="Q158" s="4"/>
      <c r="R158" s="4"/>
      <c r="S158" s="4"/>
      <c r="T158" s="4"/>
      <c r="U158" s="4"/>
      <c r="V158" s="13"/>
      <c r="W158" s="13"/>
      <c r="X158" s="18"/>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row>
    <row r="159" spans="1:60" ht="15.75" customHeight="1">
      <c r="A159" s="4"/>
      <c r="B159" s="4"/>
      <c r="C159" s="4"/>
      <c r="D159" s="4"/>
      <c r="E159" s="4"/>
      <c r="F159" s="4"/>
      <c r="G159" s="4"/>
      <c r="H159" s="4"/>
      <c r="I159" s="4"/>
      <c r="J159" s="4"/>
      <c r="K159" s="4"/>
      <c r="L159" s="4"/>
      <c r="M159" s="4"/>
      <c r="N159" s="4"/>
      <c r="O159" s="4"/>
      <c r="P159" s="4"/>
      <c r="Q159" s="4"/>
      <c r="R159" s="4"/>
      <c r="S159" s="4"/>
      <c r="T159" s="4"/>
      <c r="U159" s="4"/>
      <c r="V159" s="13"/>
      <c r="W159" s="13"/>
      <c r="X159" s="18"/>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row>
    <row r="160" spans="1:60" ht="15.75" customHeight="1">
      <c r="A160" s="4"/>
      <c r="B160" s="4"/>
      <c r="C160" s="4"/>
      <c r="D160" s="4"/>
      <c r="E160" s="4"/>
      <c r="F160" s="4"/>
      <c r="G160" s="4"/>
      <c r="H160" s="4"/>
      <c r="I160" s="4"/>
      <c r="J160" s="4"/>
      <c r="K160" s="4"/>
      <c r="L160" s="4"/>
      <c r="M160" s="4"/>
      <c r="N160" s="4"/>
      <c r="O160" s="4"/>
      <c r="P160" s="4"/>
      <c r="Q160" s="4"/>
      <c r="R160" s="4"/>
      <c r="S160" s="4"/>
      <c r="T160" s="4"/>
      <c r="U160" s="4"/>
      <c r="V160" s="13"/>
      <c r="W160" s="13"/>
      <c r="X160" s="18"/>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row>
    <row r="161" spans="1:60" ht="15.75" customHeight="1">
      <c r="A161" s="4"/>
      <c r="B161" s="4"/>
      <c r="C161" s="4"/>
      <c r="D161" s="4"/>
      <c r="E161" s="4"/>
      <c r="F161" s="4"/>
      <c r="G161" s="4"/>
      <c r="H161" s="4"/>
      <c r="I161" s="4"/>
      <c r="J161" s="4"/>
      <c r="K161" s="4"/>
      <c r="L161" s="4"/>
      <c r="M161" s="4"/>
      <c r="N161" s="4"/>
      <c r="O161" s="4"/>
      <c r="P161" s="4"/>
      <c r="Q161" s="4"/>
      <c r="R161" s="4"/>
      <c r="S161" s="4"/>
      <c r="T161" s="4"/>
      <c r="U161" s="4"/>
      <c r="V161" s="13"/>
      <c r="W161" s="13"/>
      <c r="X161" s="18"/>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row>
    <row r="162" spans="1:60" ht="15.75" customHeight="1">
      <c r="A162" s="4"/>
      <c r="B162" s="4"/>
      <c r="C162" s="4"/>
      <c r="D162" s="4"/>
      <c r="E162" s="4"/>
      <c r="F162" s="4"/>
      <c r="G162" s="4"/>
      <c r="H162" s="4"/>
      <c r="I162" s="4"/>
      <c r="J162" s="4"/>
      <c r="K162" s="4"/>
      <c r="L162" s="4"/>
      <c r="M162" s="4"/>
      <c r="N162" s="4"/>
      <c r="O162" s="4"/>
      <c r="P162" s="4"/>
      <c r="Q162" s="4"/>
      <c r="R162" s="4"/>
      <c r="S162" s="4"/>
      <c r="T162" s="4"/>
      <c r="U162" s="4"/>
      <c r="V162" s="13"/>
      <c r="W162" s="13"/>
      <c r="X162" s="18"/>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row>
    <row r="163" spans="1:60" ht="15.75" customHeight="1">
      <c r="A163" s="4"/>
      <c r="B163" s="4"/>
      <c r="C163" s="4"/>
      <c r="D163" s="4"/>
      <c r="E163" s="4"/>
      <c r="F163" s="4"/>
      <c r="G163" s="4"/>
      <c r="H163" s="4"/>
      <c r="I163" s="4"/>
      <c r="J163" s="4"/>
      <c r="K163" s="4"/>
      <c r="L163" s="4"/>
      <c r="M163" s="4"/>
      <c r="N163" s="4"/>
      <c r="O163" s="4"/>
      <c r="P163" s="4"/>
      <c r="Q163" s="4"/>
      <c r="R163" s="4"/>
      <c r="S163" s="4"/>
      <c r="T163" s="4"/>
      <c r="U163" s="4"/>
      <c r="V163" s="13"/>
      <c r="W163" s="13"/>
      <c r="X163" s="18"/>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row>
    <row r="164" spans="1:60" ht="15.75" customHeight="1">
      <c r="A164" s="4"/>
      <c r="B164" s="4"/>
      <c r="C164" s="4"/>
      <c r="D164" s="4"/>
      <c r="E164" s="4"/>
      <c r="F164" s="4"/>
      <c r="G164" s="4"/>
      <c r="H164" s="4"/>
      <c r="I164" s="4"/>
      <c r="J164" s="4"/>
      <c r="K164" s="4"/>
      <c r="L164" s="4"/>
      <c r="M164" s="4"/>
      <c r="N164" s="4"/>
      <c r="O164" s="4"/>
      <c r="P164" s="4"/>
      <c r="Q164" s="4"/>
      <c r="R164" s="4"/>
      <c r="S164" s="4"/>
      <c r="T164" s="4"/>
      <c r="U164" s="4"/>
      <c r="V164" s="13"/>
      <c r="W164" s="13"/>
      <c r="X164" s="18"/>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row>
    <row r="165" spans="1:60" ht="15.75" customHeight="1">
      <c r="A165" s="4"/>
      <c r="B165" s="4"/>
      <c r="C165" s="4"/>
      <c r="D165" s="4"/>
      <c r="E165" s="4"/>
      <c r="F165" s="4"/>
      <c r="G165" s="4"/>
      <c r="H165" s="4"/>
      <c r="I165" s="4"/>
      <c r="J165" s="4"/>
      <c r="K165" s="4"/>
      <c r="L165" s="4"/>
      <c r="M165" s="4"/>
      <c r="N165" s="4"/>
      <c r="O165" s="4"/>
      <c r="P165" s="4"/>
      <c r="Q165" s="4"/>
      <c r="R165" s="4"/>
      <c r="S165" s="4"/>
      <c r="T165" s="4"/>
      <c r="U165" s="4"/>
      <c r="V165" s="13"/>
      <c r="W165" s="13"/>
      <c r="X165" s="18"/>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row>
    <row r="166" spans="1:60" ht="15.75" customHeight="1">
      <c r="A166" s="4"/>
      <c r="B166" s="4"/>
      <c r="C166" s="4"/>
      <c r="D166" s="4"/>
      <c r="E166" s="4"/>
      <c r="F166" s="4"/>
      <c r="G166" s="4"/>
      <c r="H166" s="4"/>
      <c r="I166" s="4"/>
      <c r="J166" s="4"/>
      <c r="K166" s="4"/>
      <c r="L166" s="4"/>
      <c r="M166" s="4"/>
      <c r="N166" s="4"/>
      <c r="O166" s="4"/>
      <c r="P166" s="4"/>
      <c r="Q166" s="4"/>
      <c r="R166" s="4"/>
      <c r="S166" s="4"/>
      <c r="T166" s="4"/>
      <c r="U166" s="4"/>
      <c r="V166" s="13"/>
      <c r="W166" s="13"/>
      <c r="X166" s="18"/>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row>
    <row r="167" spans="1:60" ht="15.75" customHeight="1">
      <c r="A167" s="4"/>
      <c r="B167" s="4"/>
      <c r="C167" s="4"/>
      <c r="D167" s="4"/>
      <c r="E167" s="4"/>
      <c r="F167" s="4"/>
      <c r="G167" s="4"/>
      <c r="H167" s="4"/>
      <c r="I167" s="4"/>
      <c r="J167" s="4"/>
      <c r="K167" s="4"/>
      <c r="L167" s="4"/>
      <c r="M167" s="4"/>
      <c r="N167" s="4"/>
      <c r="O167" s="4"/>
      <c r="P167" s="4"/>
      <c r="Q167" s="4"/>
      <c r="R167" s="4"/>
      <c r="S167" s="4"/>
      <c r="T167" s="4"/>
      <c r="U167" s="4"/>
      <c r="V167" s="13"/>
      <c r="W167" s="13"/>
      <c r="X167" s="18"/>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row>
    <row r="168" spans="1:60" ht="15.75" customHeight="1">
      <c r="A168" s="4"/>
      <c r="B168" s="4"/>
      <c r="C168" s="4"/>
      <c r="D168" s="4"/>
      <c r="E168" s="4"/>
      <c r="F168" s="4"/>
      <c r="G168" s="4"/>
      <c r="H168" s="4"/>
      <c r="I168" s="4"/>
      <c r="J168" s="4"/>
      <c r="K168" s="4"/>
      <c r="L168" s="4"/>
      <c r="M168" s="4"/>
      <c r="N168" s="4"/>
      <c r="O168" s="4"/>
      <c r="P168" s="4"/>
      <c r="Q168" s="4"/>
      <c r="R168" s="4"/>
      <c r="S168" s="4"/>
      <c r="T168" s="4"/>
      <c r="U168" s="4"/>
      <c r="V168" s="13"/>
      <c r="W168" s="13"/>
      <c r="X168" s="18"/>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row>
    <row r="169" spans="1:60" ht="15.75" customHeight="1">
      <c r="A169" s="4"/>
      <c r="B169" s="4"/>
      <c r="C169" s="4"/>
      <c r="D169" s="4"/>
      <c r="E169" s="4"/>
      <c r="F169" s="4"/>
      <c r="G169" s="4"/>
      <c r="H169" s="4"/>
      <c r="I169" s="4"/>
      <c r="J169" s="4"/>
      <c r="K169" s="4"/>
      <c r="L169" s="4"/>
      <c r="M169" s="4"/>
      <c r="N169" s="4"/>
      <c r="O169" s="4"/>
      <c r="P169" s="4"/>
      <c r="Q169" s="4"/>
      <c r="R169" s="4"/>
      <c r="S169" s="4"/>
      <c r="T169" s="4"/>
      <c r="U169" s="4"/>
      <c r="V169" s="13"/>
      <c r="W169" s="13"/>
      <c r="X169" s="18"/>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row>
    <row r="170" spans="1:60" ht="15.75" customHeight="1">
      <c r="A170" s="4"/>
      <c r="B170" s="4"/>
      <c r="C170" s="4"/>
      <c r="D170" s="4"/>
      <c r="E170" s="4"/>
      <c r="F170" s="4"/>
      <c r="G170" s="4"/>
      <c r="H170" s="4"/>
      <c r="I170" s="4"/>
      <c r="J170" s="4"/>
      <c r="K170" s="4"/>
      <c r="L170" s="4"/>
      <c r="M170" s="4"/>
      <c r="N170" s="4"/>
      <c r="O170" s="4"/>
      <c r="P170" s="4"/>
      <c r="Q170" s="4"/>
      <c r="R170" s="4"/>
      <c r="S170" s="4"/>
      <c r="T170" s="4"/>
      <c r="U170" s="4"/>
      <c r="V170" s="13"/>
      <c r="W170" s="13"/>
      <c r="X170" s="18"/>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row>
    <row r="171" spans="1:60" ht="15.75" customHeight="1">
      <c r="A171" s="4"/>
      <c r="B171" s="4"/>
      <c r="C171" s="4"/>
      <c r="D171" s="4"/>
      <c r="E171" s="4"/>
      <c r="F171" s="4"/>
      <c r="G171" s="4"/>
      <c r="H171" s="4"/>
      <c r="I171" s="4"/>
      <c r="J171" s="4"/>
      <c r="K171" s="4"/>
      <c r="L171" s="4"/>
      <c r="M171" s="4"/>
      <c r="N171" s="4"/>
      <c r="O171" s="4"/>
      <c r="P171" s="4"/>
      <c r="Q171" s="4"/>
      <c r="R171" s="4"/>
      <c r="S171" s="4"/>
      <c r="T171" s="4"/>
      <c r="U171" s="4"/>
      <c r="V171" s="13"/>
      <c r="W171" s="13"/>
      <c r="X171" s="18"/>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row>
    <row r="172" spans="1:60" ht="15.75" customHeight="1">
      <c r="A172" s="4"/>
      <c r="B172" s="4"/>
      <c r="C172" s="4"/>
      <c r="D172" s="4"/>
      <c r="E172" s="4"/>
      <c r="F172" s="4"/>
      <c r="G172" s="4"/>
      <c r="H172" s="4"/>
      <c r="I172" s="4"/>
      <c r="J172" s="4"/>
      <c r="K172" s="4"/>
      <c r="L172" s="4"/>
      <c r="M172" s="4"/>
      <c r="N172" s="4"/>
      <c r="O172" s="4"/>
      <c r="P172" s="4"/>
      <c r="Q172" s="4"/>
      <c r="R172" s="4"/>
      <c r="S172" s="4"/>
      <c r="T172" s="4"/>
      <c r="U172" s="4"/>
      <c r="V172" s="13"/>
      <c r="W172" s="13"/>
      <c r="X172" s="18"/>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row>
    <row r="173" spans="1:60" ht="15.75" customHeight="1">
      <c r="A173" s="4"/>
      <c r="B173" s="4"/>
      <c r="C173" s="4"/>
      <c r="D173" s="4"/>
      <c r="E173" s="4"/>
      <c r="F173" s="4"/>
      <c r="G173" s="4"/>
      <c r="H173" s="4"/>
      <c r="I173" s="4"/>
      <c r="J173" s="4"/>
      <c r="K173" s="4"/>
      <c r="L173" s="4"/>
      <c r="M173" s="4"/>
      <c r="N173" s="4"/>
      <c r="O173" s="4"/>
      <c r="P173" s="4"/>
      <c r="Q173" s="4"/>
      <c r="R173" s="4"/>
      <c r="S173" s="4"/>
      <c r="T173" s="4"/>
      <c r="U173" s="4"/>
      <c r="V173" s="13"/>
      <c r="W173" s="13"/>
      <c r="X173" s="18"/>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row>
    <row r="174" spans="1:60" ht="15.75" customHeight="1">
      <c r="A174" s="4"/>
      <c r="B174" s="4"/>
      <c r="C174" s="4"/>
      <c r="D174" s="4"/>
      <c r="E174" s="4"/>
      <c r="F174" s="4"/>
      <c r="G174" s="4"/>
      <c r="H174" s="4"/>
      <c r="I174" s="4"/>
      <c r="J174" s="4"/>
      <c r="K174" s="4"/>
      <c r="L174" s="4"/>
      <c r="M174" s="4"/>
      <c r="N174" s="4"/>
      <c r="O174" s="4"/>
      <c r="P174" s="4"/>
      <c r="Q174" s="4"/>
      <c r="R174" s="4"/>
      <c r="S174" s="4"/>
      <c r="T174" s="4"/>
      <c r="U174" s="4"/>
      <c r="V174" s="13"/>
      <c r="W174" s="13"/>
      <c r="X174" s="18"/>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row>
    <row r="175" spans="1:60" ht="15.75" customHeight="1">
      <c r="A175" s="4"/>
      <c r="B175" s="4"/>
      <c r="C175" s="4"/>
      <c r="D175" s="4"/>
      <c r="E175" s="4"/>
      <c r="F175" s="4"/>
      <c r="G175" s="4"/>
      <c r="H175" s="4"/>
      <c r="I175" s="4"/>
      <c r="J175" s="4"/>
      <c r="K175" s="4"/>
      <c r="L175" s="4"/>
      <c r="M175" s="4"/>
      <c r="N175" s="4"/>
      <c r="O175" s="4"/>
      <c r="P175" s="4"/>
      <c r="Q175" s="4"/>
      <c r="R175" s="4"/>
      <c r="S175" s="4"/>
      <c r="T175" s="4"/>
      <c r="U175" s="4"/>
      <c r="V175" s="13"/>
      <c r="W175" s="13"/>
      <c r="X175" s="18"/>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row>
    <row r="176" spans="1:60" ht="15.75" customHeight="1">
      <c r="A176" s="4"/>
      <c r="B176" s="4"/>
      <c r="C176" s="4"/>
      <c r="D176" s="4"/>
      <c r="E176" s="4"/>
      <c r="F176" s="4"/>
      <c r="G176" s="4"/>
      <c r="H176" s="4"/>
      <c r="I176" s="4"/>
      <c r="J176" s="4"/>
      <c r="K176" s="4"/>
      <c r="L176" s="4"/>
      <c r="M176" s="4"/>
      <c r="N176" s="4"/>
      <c r="O176" s="4"/>
      <c r="P176" s="4"/>
      <c r="Q176" s="4"/>
      <c r="R176" s="4"/>
      <c r="S176" s="4"/>
      <c r="T176" s="4"/>
      <c r="U176" s="4"/>
      <c r="V176" s="13"/>
      <c r="W176" s="13"/>
      <c r="X176" s="18"/>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row>
    <row r="177" spans="1:60" ht="15.75" customHeight="1">
      <c r="A177" s="4"/>
      <c r="B177" s="4"/>
      <c r="C177" s="4"/>
      <c r="D177" s="4"/>
      <c r="E177" s="4"/>
      <c r="F177" s="4"/>
      <c r="G177" s="4"/>
      <c r="H177" s="4"/>
      <c r="I177" s="4"/>
      <c r="J177" s="4"/>
      <c r="K177" s="4"/>
      <c r="L177" s="4"/>
      <c r="M177" s="4"/>
      <c r="N177" s="4"/>
      <c r="O177" s="4"/>
      <c r="P177" s="4"/>
      <c r="Q177" s="4"/>
      <c r="R177" s="4"/>
      <c r="S177" s="4"/>
      <c r="T177" s="4"/>
      <c r="U177" s="4"/>
      <c r="V177" s="13"/>
      <c r="W177" s="13"/>
      <c r="X177" s="18"/>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row>
    <row r="178" spans="1:60" ht="15.75" customHeight="1">
      <c r="A178" s="4"/>
      <c r="B178" s="4"/>
      <c r="C178" s="4"/>
      <c r="D178" s="4"/>
      <c r="E178" s="4"/>
      <c r="F178" s="4"/>
      <c r="G178" s="4"/>
      <c r="H178" s="4"/>
      <c r="I178" s="4"/>
      <c r="J178" s="4"/>
      <c r="K178" s="4"/>
      <c r="L178" s="4"/>
      <c r="M178" s="4"/>
      <c r="N178" s="4"/>
      <c r="O178" s="4"/>
      <c r="P178" s="4"/>
      <c r="Q178" s="4"/>
      <c r="R178" s="4"/>
      <c r="S178" s="4"/>
      <c r="T178" s="4"/>
      <c r="U178" s="4"/>
      <c r="V178" s="13"/>
      <c r="W178" s="13"/>
      <c r="X178" s="18"/>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row>
    <row r="179" spans="1:60" ht="15.75" customHeight="1">
      <c r="A179" s="4"/>
      <c r="B179" s="4"/>
      <c r="C179" s="4"/>
      <c r="D179" s="4"/>
      <c r="E179" s="4"/>
      <c r="F179" s="4"/>
      <c r="G179" s="4"/>
      <c r="H179" s="4"/>
      <c r="I179" s="4"/>
      <c r="J179" s="4"/>
      <c r="K179" s="4"/>
      <c r="L179" s="4"/>
      <c r="M179" s="4"/>
      <c r="N179" s="4"/>
      <c r="O179" s="4"/>
      <c r="P179" s="4"/>
      <c r="Q179" s="4"/>
      <c r="R179" s="4"/>
      <c r="S179" s="4"/>
      <c r="T179" s="4"/>
      <c r="U179" s="4"/>
      <c r="V179" s="13"/>
      <c r="W179" s="13"/>
      <c r="X179" s="18"/>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row>
    <row r="180" spans="1:60" ht="15.75" customHeight="1">
      <c r="A180" s="4"/>
      <c r="B180" s="4"/>
      <c r="C180" s="4"/>
      <c r="D180" s="4"/>
      <c r="E180" s="4"/>
      <c r="F180" s="4"/>
      <c r="G180" s="4"/>
      <c r="H180" s="4"/>
      <c r="I180" s="4"/>
      <c r="J180" s="4"/>
      <c r="K180" s="4"/>
      <c r="L180" s="4"/>
      <c r="M180" s="4"/>
      <c r="N180" s="4"/>
      <c r="O180" s="4"/>
      <c r="P180" s="4"/>
      <c r="Q180" s="4"/>
      <c r="R180" s="4"/>
      <c r="S180" s="4"/>
      <c r="T180" s="4"/>
      <c r="U180" s="4"/>
      <c r="V180" s="13"/>
      <c r="W180" s="13"/>
      <c r="X180" s="18"/>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row>
    <row r="181" spans="1:60" ht="15.75" customHeight="1">
      <c r="A181" s="4"/>
      <c r="B181" s="4"/>
      <c r="C181" s="4"/>
      <c r="D181" s="4"/>
      <c r="E181" s="4"/>
      <c r="F181" s="4"/>
      <c r="G181" s="4"/>
      <c r="H181" s="4"/>
      <c r="I181" s="4"/>
      <c r="J181" s="4"/>
      <c r="K181" s="4"/>
      <c r="L181" s="4"/>
      <c r="M181" s="4"/>
      <c r="N181" s="4"/>
      <c r="O181" s="4"/>
      <c r="P181" s="4"/>
      <c r="Q181" s="4"/>
      <c r="R181" s="4"/>
      <c r="S181" s="4"/>
      <c r="T181" s="4"/>
      <c r="U181" s="4"/>
      <c r="V181" s="13"/>
      <c r="W181" s="13"/>
      <c r="X181" s="18"/>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row>
    <row r="182" spans="1:60" ht="15.75" customHeight="1">
      <c r="A182" s="4"/>
      <c r="B182" s="4"/>
      <c r="C182" s="4"/>
      <c r="D182" s="4"/>
      <c r="E182" s="4"/>
      <c r="F182" s="4"/>
      <c r="G182" s="4"/>
      <c r="H182" s="4"/>
      <c r="I182" s="4"/>
      <c r="J182" s="4"/>
      <c r="K182" s="4"/>
      <c r="L182" s="4"/>
      <c r="M182" s="4"/>
      <c r="N182" s="4"/>
      <c r="O182" s="4"/>
      <c r="P182" s="4"/>
      <c r="Q182" s="4"/>
      <c r="R182" s="4"/>
      <c r="S182" s="4"/>
      <c r="T182" s="4"/>
      <c r="U182" s="4"/>
      <c r="V182" s="13"/>
      <c r="W182" s="13"/>
      <c r="X182" s="18"/>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row>
    <row r="183" spans="1:60" ht="15.75" customHeight="1">
      <c r="A183" s="4"/>
      <c r="B183" s="4"/>
      <c r="C183" s="4"/>
      <c r="D183" s="4"/>
      <c r="E183" s="4"/>
      <c r="F183" s="4"/>
      <c r="G183" s="4"/>
      <c r="H183" s="4"/>
      <c r="I183" s="4"/>
      <c r="J183" s="4"/>
      <c r="K183" s="4"/>
      <c r="L183" s="4"/>
      <c r="M183" s="4"/>
      <c r="N183" s="4"/>
      <c r="O183" s="4"/>
      <c r="P183" s="4"/>
      <c r="Q183" s="4"/>
      <c r="R183" s="4"/>
      <c r="S183" s="4"/>
      <c r="T183" s="4"/>
      <c r="U183" s="4"/>
      <c r="V183" s="13"/>
      <c r="W183" s="13"/>
      <c r="X183" s="18"/>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row>
    <row r="184" spans="1:60" ht="15.75" customHeight="1">
      <c r="A184" s="4"/>
      <c r="B184" s="4"/>
      <c r="C184" s="4"/>
      <c r="D184" s="4"/>
      <c r="E184" s="4"/>
      <c r="F184" s="4"/>
      <c r="G184" s="4"/>
      <c r="H184" s="4"/>
      <c r="I184" s="4"/>
      <c r="J184" s="4"/>
      <c r="K184" s="4"/>
      <c r="L184" s="4"/>
      <c r="M184" s="4"/>
      <c r="N184" s="4"/>
      <c r="O184" s="4"/>
      <c r="P184" s="4"/>
      <c r="Q184" s="4"/>
      <c r="R184" s="4"/>
      <c r="S184" s="4"/>
      <c r="T184" s="4"/>
      <c r="U184" s="4"/>
      <c r="V184" s="13"/>
      <c r="W184" s="13"/>
      <c r="X184" s="18"/>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row>
    <row r="185" spans="1:60" ht="15.75" customHeight="1">
      <c r="A185" s="4"/>
      <c r="B185" s="4"/>
      <c r="C185" s="4"/>
      <c r="D185" s="4"/>
      <c r="E185" s="4"/>
      <c r="F185" s="4"/>
      <c r="G185" s="4"/>
      <c r="H185" s="4"/>
      <c r="I185" s="4"/>
      <c r="J185" s="4"/>
      <c r="K185" s="4"/>
      <c r="L185" s="4"/>
      <c r="M185" s="4"/>
      <c r="N185" s="4"/>
      <c r="O185" s="4"/>
      <c r="P185" s="4"/>
      <c r="Q185" s="4"/>
      <c r="R185" s="4"/>
      <c r="S185" s="4"/>
      <c r="T185" s="4"/>
      <c r="U185" s="4"/>
      <c r="V185" s="13"/>
      <c r="W185" s="13"/>
      <c r="X185" s="18"/>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row>
    <row r="186" spans="1:60" ht="15.75" customHeight="1">
      <c r="A186" s="4"/>
      <c r="B186" s="4"/>
      <c r="C186" s="4"/>
      <c r="D186" s="4"/>
      <c r="E186" s="4"/>
      <c r="F186" s="4"/>
      <c r="G186" s="4"/>
      <c r="H186" s="4"/>
      <c r="I186" s="4"/>
      <c r="J186" s="4"/>
      <c r="K186" s="4"/>
      <c r="L186" s="4"/>
      <c r="M186" s="4"/>
      <c r="N186" s="4"/>
      <c r="O186" s="4"/>
      <c r="P186" s="4"/>
      <c r="Q186" s="4"/>
      <c r="R186" s="4"/>
      <c r="S186" s="4"/>
      <c r="T186" s="4"/>
      <c r="U186" s="4"/>
      <c r="V186" s="13"/>
      <c r="W186" s="13"/>
      <c r="X186" s="18"/>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row>
    <row r="187" spans="1:60" ht="15.75" customHeight="1">
      <c r="A187" s="4"/>
      <c r="B187" s="4"/>
      <c r="C187" s="4"/>
      <c r="D187" s="4"/>
      <c r="E187" s="4"/>
      <c r="F187" s="4"/>
      <c r="G187" s="4"/>
      <c r="H187" s="4"/>
      <c r="I187" s="4"/>
      <c r="J187" s="4"/>
      <c r="K187" s="4"/>
      <c r="L187" s="4"/>
      <c r="M187" s="4"/>
      <c r="N187" s="4"/>
      <c r="O187" s="4"/>
      <c r="P187" s="4"/>
      <c r="Q187" s="4"/>
      <c r="R187" s="4"/>
      <c r="S187" s="4"/>
      <c r="T187" s="4"/>
      <c r="U187" s="4"/>
      <c r="V187" s="13"/>
      <c r="W187" s="13"/>
      <c r="X187" s="18"/>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row>
    <row r="188" spans="1:60" ht="15.75" customHeight="1">
      <c r="A188" s="4"/>
      <c r="B188" s="4"/>
      <c r="C188" s="4"/>
      <c r="D188" s="4"/>
      <c r="E188" s="4"/>
      <c r="F188" s="4"/>
      <c r="G188" s="4"/>
      <c r="H188" s="4"/>
      <c r="I188" s="4"/>
      <c r="J188" s="4"/>
      <c r="K188" s="4"/>
      <c r="L188" s="4"/>
      <c r="M188" s="4"/>
      <c r="N188" s="4"/>
      <c r="O188" s="4"/>
      <c r="P188" s="4"/>
      <c r="Q188" s="4"/>
      <c r="R188" s="4"/>
      <c r="S188" s="4"/>
      <c r="T188" s="4"/>
      <c r="U188" s="4"/>
      <c r="V188" s="13"/>
      <c r="W188" s="13"/>
      <c r="X188" s="18"/>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row>
    <row r="189" spans="1:60" ht="15.75" customHeight="1">
      <c r="A189" s="4"/>
      <c r="B189" s="4"/>
      <c r="C189" s="4"/>
      <c r="D189" s="4"/>
      <c r="E189" s="4"/>
      <c r="F189" s="4"/>
      <c r="G189" s="4"/>
      <c r="H189" s="4"/>
      <c r="I189" s="4"/>
      <c r="J189" s="4"/>
      <c r="K189" s="4"/>
      <c r="L189" s="4"/>
      <c r="M189" s="4"/>
      <c r="N189" s="4"/>
      <c r="O189" s="4"/>
      <c r="P189" s="4"/>
      <c r="Q189" s="4"/>
      <c r="R189" s="4"/>
      <c r="S189" s="4"/>
      <c r="T189" s="4"/>
      <c r="U189" s="4"/>
      <c r="V189" s="13"/>
      <c r="W189" s="13"/>
      <c r="X189" s="18"/>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row>
    <row r="190" spans="1:60" ht="15.75" customHeight="1">
      <c r="A190" s="4"/>
      <c r="B190" s="4"/>
      <c r="C190" s="4"/>
      <c r="D190" s="4"/>
      <c r="E190" s="4"/>
      <c r="F190" s="4"/>
      <c r="G190" s="4"/>
      <c r="H190" s="4"/>
      <c r="I190" s="4"/>
      <c r="J190" s="4"/>
      <c r="K190" s="4"/>
      <c r="L190" s="4"/>
      <c r="M190" s="4"/>
      <c r="N190" s="4"/>
      <c r="O190" s="4"/>
      <c r="P190" s="4"/>
      <c r="Q190" s="4"/>
      <c r="R190" s="4"/>
      <c r="S190" s="4"/>
      <c r="T190" s="4"/>
      <c r="U190" s="4"/>
      <c r="V190" s="13"/>
      <c r="W190" s="13"/>
      <c r="X190" s="18"/>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row>
    <row r="191" spans="1:60" ht="15.75" customHeight="1">
      <c r="A191" s="4"/>
      <c r="B191" s="4"/>
      <c r="C191" s="4"/>
      <c r="D191" s="4"/>
      <c r="E191" s="4"/>
      <c r="F191" s="4"/>
      <c r="G191" s="4"/>
      <c r="H191" s="4"/>
      <c r="I191" s="4"/>
      <c r="J191" s="4"/>
      <c r="K191" s="4"/>
      <c r="L191" s="4"/>
      <c r="M191" s="4"/>
      <c r="N191" s="4"/>
      <c r="O191" s="4"/>
      <c r="P191" s="4"/>
      <c r="Q191" s="4"/>
      <c r="R191" s="4"/>
      <c r="S191" s="4"/>
      <c r="T191" s="4"/>
      <c r="U191" s="4"/>
      <c r="V191" s="13"/>
      <c r="W191" s="13"/>
      <c r="X191" s="18"/>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row>
    <row r="192" spans="1:60" ht="15.75" customHeight="1">
      <c r="A192" s="4"/>
      <c r="B192" s="4"/>
      <c r="C192" s="4"/>
      <c r="D192" s="4"/>
      <c r="E192" s="4"/>
      <c r="F192" s="4"/>
      <c r="G192" s="4"/>
      <c r="H192" s="4"/>
      <c r="I192" s="4"/>
      <c r="J192" s="4"/>
      <c r="K192" s="4"/>
      <c r="L192" s="4"/>
      <c r="M192" s="4"/>
      <c r="N192" s="4"/>
      <c r="O192" s="4"/>
      <c r="P192" s="4"/>
      <c r="Q192" s="4"/>
      <c r="R192" s="4"/>
      <c r="S192" s="4"/>
      <c r="T192" s="4"/>
      <c r="U192" s="4"/>
      <c r="V192" s="13"/>
      <c r="W192" s="13"/>
      <c r="X192" s="18"/>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row>
    <row r="193" spans="1:60" ht="15.75" customHeight="1">
      <c r="A193" s="4"/>
      <c r="B193" s="4"/>
      <c r="C193" s="4"/>
      <c r="D193" s="4"/>
      <c r="E193" s="4"/>
      <c r="F193" s="4"/>
      <c r="G193" s="4"/>
      <c r="H193" s="4"/>
      <c r="I193" s="4"/>
      <c r="J193" s="4"/>
      <c r="K193" s="4"/>
      <c r="L193" s="4"/>
      <c r="M193" s="4"/>
      <c r="N193" s="4"/>
      <c r="O193" s="4"/>
      <c r="P193" s="4"/>
      <c r="Q193" s="4"/>
      <c r="R193" s="4"/>
      <c r="S193" s="4"/>
      <c r="T193" s="4"/>
      <c r="U193" s="4"/>
      <c r="V193" s="13"/>
      <c r="W193" s="13"/>
      <c r="X193" s="18"/>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row>
    <row r="194" spans="1:60" ht="15.75" customHeight="1">
      <c r="A194" s="4"/>
      <c r="B194" s="4"/>
      <c r="C194" s="4"/>
      <c r="D194" s="4"/>
      <c r="E194" s="4"/>
      <c r="F194" s="4"/>
      <c r="G194" s="4"/>
      <c r="H194" s="4"/>
      <c r="I194" s="4"/>
      <c r="J194" s="4"/>
      <c r="K194" s="4"/>
      <c r="L194" s="4"/>
      <c r="M194" s="4"/>
      <c r="N194" s="4"/>
      <c r="O194" s="4"/>
      <c r="P194" s="4"/>
      <c r="Q194" s="4"/>
      <c r="R194" s="4"/>
      <c r="S194" s="4"/>
      <c r="T194" s="4"/>
      <c r="U194" s="4"/>
      <c r="V194" s="13"/>
      <c r="W194" s="13"/>
      <c r="X194" s="18"/>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row>
    <row r="195" spans="1:60" ht="15.75" customHeight="1">
      <c r="A195" s="4"/>
      <c r="B195" s="4"/>
      <c r="C195" s="4"/>
      <c r="D195" s="4"/>
      <c r="E195" s="4"/>
      <c r="F195" s="4"/>
      <c r="G195" s="4"/>
      <c r="H195" s="4"/>
      <c r="I195" s="4"/>
      <c r="J195" s="4"/>
      <c r="K195" s="4"/>
      <c r="L195" s="4"/>
      <c r="M195" s="4"/>
      <c r="N195" s="4"/>
      <c r="O195" s="4"/>
      <c r="P195" s="4"/>
      <c r="Q195" s="4"/>
      <c r="R195" s="4"/>
      <c r="S195" s="4"/>
      <c r="T195" s="4"/>
      <c r="U195" s="4"/>
      <c r="V195" s="13"/>
      <c r="W195" s="13"/>
      <c r="X195" s="18"/>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row>
    <row r="196" spans="1:60" ht="15.75" customHeight="1">
      <c r="A196" s="4"/>
      <c r="B196" s="4"/>
      <c r="C196" s="4"/>
      <c r="D196" s="4"/>
      <c r="E196" s="4"/>
      <c r="F196" s="4"/>
      <c r="G196" s="4"/>
      <c r="H196" s="4"/>
      <c r="I196" s="4"/>
      <c r="J196" s="4"/>
      <c r="K196" s="4"/>
      <c r="L196" s="4"/>
      <c r="M196" s="4"/>
      <c r="N196" s="4"/>
      <c r="O196" s="4"/>
      <c r="P196" s="4"/>
      <c r="Q196" s="4"/>
      <c r="R196" s="4"/>
      <c r="S196" s="4"/>
      <c r="T196" s="4"/>
      <c r="U196" s="4"/>
      <c r="V196" s="13"/>
      <c r="W196" s="13"/>
      <c r="X196" s="18"/>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row>
    <row r="197" spans="1:60" ht="15.75" customHeight="1">
      <c r="A197" s="4"/>
      <c r="B197" s="4"/>
      <c r="C197" s="4"/>
      <c r="D197" s="4"/>
      <c r="E197" s="4"/>
      <c r="F197" s="4"/>
      <c r="G197" s="4"/>
      <c r="H197" s="4"/>
      <c r="I197" s="4"/>
      <c r="J197" s="4"/>
      <c r="K197" s="4"/>
      <c r="L197" s="4"/>
      <c r="M197" s="4"/>
      <c r="N197" s="4"/>
      <c r="O197" s="4"/>
      <c r="P197" s="4"/>
      <c r="Q197" s="4"/>
      <c r="R197" s="4"/>
      <c r="S197" s="4"/>
      <c r="T197" s="4"/>
      <c r="U197" s="4"/>
      <c r="V197" s="13"/>
      <c r="W197" s="13"/>
      <c r="X197" s="18"/>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row>
    <row r="198" spans="1:60" ht="15.75" customHeight="1">
      <c r="A198" s="4"/>
      <c r="B198" s="4"/>
      <c r="C198" s="4"/>
      <c r="D198" s="4"/>
      <c r="E198" s="4"/>
      <c r="F198" s="4"/>
      <c r="G198" s="4"/>
      <c r="H198" s="4"/>
      <c r="I198" s="4"/>
      <c r="J198" s="4"/>
      <c r="K198" s="4"/>
      <c r="L198" s="4"/>
      <c r="M198" s="4"/>
      <c r="N198" s="4"/>
      <c r="O198" s="4"/>
      <c r="P198" s="4"/>
      <c r="Q198" s="4"/>
      <c r="R198" s="4"/>
      <c r="S198" s="4"/>
      <c r="T198" s="4"/>
      <c r="U198" s="4"/>
      <c r="V198" s="13"/>
      <c r="W198" s="13"/>
      <c r="X198" s="18"/>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row>
    <row r="199" spans="1:60" ht="15.75" customHeight="1">
      <c r="A199" s="4"/>
      <c r="B199" s="4"/>
      <c r="C199" s="4"/>
      <c r="D199" s="4"/>
      <c r="E199" s="4"/>
      <c r="F199" s="4"/>
      <c r="G199" s="4"/>
      <c r="H199" s="4"/>
      <c r="I199" s="4"/>
      <c r="J199" s="4"/>
      <c r="K199" s="4"/>
      <c r="L199" s="4"/>
      <c r="M199" s="4"/>
      <c r="N199" s="4"/>
      <c r="O199" s="4"/>
      <c r="P199" s="4"/>
      <c r="Q199" s="4"/>
      <c r="R199" s="4"/>
      <c r="S199" s="4"/>
      <c r="T199" s="4"/>
      <c r="U199" s="4"/>
      <c r="V199" s="13"/>
      <c r="W199" s="13"/>
      <c r="X199" s="18"/>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row>
    <row r="200" spans="1:60" ht="15.75" customHeight="1">
      <c r="A200" s="4"/>
      <c r="B200" s="4"/>
      <c r="C200" s="4"/>
      <c r="D200" s="4"/>
      <c r="E200" s="4"/>
      <c r="F200" s="4"/>
      <c r="G200" s="4"/>
      <c r="H200" s="4"/>
      <c r="I200" s="4"/>
      <c r="J200" s="4"/>
      <c r="K200" s="4"/>
      <c r="L200" s="4"/>
      <c r="M200" s="4"/>
      <c r="N200" s="4"/>
      <c r="O200" s="4"/>
      <c r="P200" s="4"/>
      <c r="Q200" s="4"/>
      <c r="R200" s="4"/>
      <c r="S200" s="4"/>
      <c r="T200" s="4"/>
      <c r="U200" s="4"/>
      <c r="V200" s="13"/>
      <c r="W200" s="13"/>
      <c r="X200" s="18"/>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row>
    <row r="201" spans="1:60" ht="15.75" customHeight="1">
      <c r="A201" s="4"/>
      <c r="B201" s="4"/>
      <c r="C201" s="4"/>
      <c r="D201" s="4"/>
      <c r="E201" s="4"/>
      <c r="F201" s="4"/>
      <c r="G201" s="4"/>
      <c r="H201" s="4"/>
      <c r="I201" s="4"/>
      <c r="J201" s="4"/>
      <c r="K201" s="4"/>
      <c r="L201" s="4"/>
      <c r="M201" s="4"/>
      <c r="N201" s="4"/>
      <c r="O201" s="4"/>
      <c r="P201" s="4"/>
      <c r="Q201" s="4"/>
      <c r="R201" s="4"/>
      <c r="S201" s="4"/>
      <c r="T201" s="4"/>
      <c r="U201" s="4"/>
      <c r="V201" s="13"/>
      <c r="W201" s="13"/>
      <c r="X201" s="18"/>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row>
    <row r="202" spans="1:60" ht="15.75" customHeight="1">
      <c r="A202" s="4"/>
      <c r="B202" s="4"/>
      <c r="C202" s="4"/>
      <c r="D202" s="4"/>
      <c r="E202" s="4"/>
      <c r="F202" s="4"/>
      <c r="G202" s="4"/>
      <c r="H202" s="4"/>
      <c r="I202" s="4"/>
      <c r="J202" s="4"/>
      <c r="K202" s="4"/>
      <c r="L202" s="4"/>
      <c r="M202" s="4"/>
      <c r="N202" s="4"/>
      <c r="O202" s="4"/>
      <c r="P202" s="4"/>
      <c r="Q202" s="4"/>
      <c r="R202" s="4"/>
      <c r="S202" s="4"/>
      <c r="T202" s="4"/>
      <c r="U202" s="4"/>
      <c r="V202" s="13"/>
      <c r="W202" s="13"/>
      <c r="X202" s="18"/>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row>
    <row r="203" spans="1:60" ht="15.75" customHeight="1">
      <c r="A203" s="4"/>
      <c r="B203" s="4"/>
      <c r="C203" s="4"/>
      <c r="D203" s="4"/>
      <c r="E203" s="4"/>
      <c r="F203" s="4"/>
      <c r="G203" s="4"/>
      <c r="H203" s="4"/>
      <c r="I203" s="4"/>
      <c r="J203" s="4"/>
      <c r="K203" s="4"/>
      <c r="L203" s="4"/>
      <c r="M203" s="4"/>
      <c r="N203" s="4"/>
      <c r="O203" s="4"/>
      <c r="P203" s="4"/>
      <c r="Q203" s="4"/>
      <c r="R203" s="4"/>
      <c r="S203" s="4"/>
      <c r="T203" s="4"/>
      <c r="U203" s="4"/>
      <c r="V203" s="13"/>
      <c r="W203" s="13"/>
      <c r="X203" s="18"/>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row>
    <row r="204" spans="1:60" ht="15.75" customHeight="1">
      <c r="A204" s="4"/>
      <c r="B204" s="4"/>
      <c r="C204" s="4"/>
      <c r="D204" s="4"/>
      <c r="E204" s="4"/>
      <c r="F204" s="4"/>
      <c r="G204" s="4"/>
      <c r="H204" s="4"/>
      <c r="I204" s="4"/>
      <c r="J204" s="4"/>
      <c r="K204" s="4"/>
      <c r="L204" s="4"/>
      <c r="M204" s="4"/>
      <c r="N204" s="4"/>
      <c r="O204" s="4"/>
      <c r="P204" s="4"/>
      <c r="Q204" s="4"/>
      <c r="R204" s="4"/>
      <c r="S204" s="4"/>
      <c r="T204" s="4"/>
      <c r="U204" s="4"/>
      <c r="V204" s="13"/>
      <c r="W204" s="13"/>
      <c r="X204" s="18"/>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row>
    <row r="205" spans="1:60" ht="15.75" customHeight="1">
      <c r="A205" s="4"/>
      <c r="B205" s="4"/>
      <c r="C205" s="4"/>
      <c r="D205" s="4"/>
      <c r="E205" s="4"/>
      <c r="F205" s="4"/>
      <c r="G205" s="4"/>
      <c r="H205" s="4"/>
      <c r="I205" s="4"/>
      <c r="J205" s="4"/>
      <c r="K205" s="4"/>
      <c r="L205" s="4"/>
      <c r="M205" s="4"/>
      <c r="N205" s="4"/>
      <c r="O205" s="4"/>
      <c r="P205" s="4"/>
      <c r="Q205" s="4"/>
      <c r="R205" s="4"/>
      <c r="S205" s="4"/>
      <c r="T205" s="4"/>
      <c r="U205" s="4"/>
      <c r="V205" s="13"/>
      <c r="W205" s="13"/>
      <c r="X205" s="18"/>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row>
    <row r="206" spans="1:60" ht="15.75" customHeight="1">
      <c r="A206" s="4"/>
      <c r="B206" s="4"/>
      <c r="C206" s="4"/>
      <c r="D206" s="4"/>
      <c r="E206" s="4"/>
      <c r="F206" s="4"/>
      <c r="G206" s="4"/>
      <c r="H206" s="4"/>
      <c r="I206" s="4"/>
      <c r="J206" s="4"/>
      <c r="K206" s="4"/>
      <c r="L206" s="4"/>
      <c r="M206" s="4"/>
      <c r="N206" s="4"/>
      <c r="O206" s="4"/>
      <c r="P206" s="4"/>
      <c r="Q206" s="4"/>
      <c r="R206" s="4"/>
      <c r="S206" s="4"/>
      <c r="T206" s="4"/>
      <c r="U206" s="4"/>
      <c r="V206" s="13"/>
      <c r="W206" s="13"/>
      <c r="X206" s="18"/>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row>
    <row r="207" spans="1:60" ht="15.75" customHeight="1">
      <c r="A207" s="4"/>
      <c r="B207" s="4"/>
      <c r="C207" s="4"/>
      <c r="D207" s="4"/>
      <c r="E207" s="4"/>
      <c r="F207" s="4"/>
      <c r="G207" s="4"/>
      <c r="H207" s="4"/>
      <c r="I207" s="4"/>
      <c r="J207" s="4"/>
      <c r="K207" s="4"/>
      <c r="L207" s="4"/>
      <c r="M207" s="4"/>
      <c r="N207" s="4"/>
      <c r="O207" s="4"/>
      <c r="P207" s="4"/>
      <c r="Q207" s="4"/>
      <c r="R207" s="4"/>
      <c r="S207" s="4"/>
      <c r="T207" s="4"/>
      <c r="U207" s="4"/>
      <c r="V207" s="13"/>
      <c r="W207" s="13"/>
      <c r="X207" s="18"/>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row>
    <row r="208" spans="1:60" ht="15.75" customHeight="1">
      <c r="A208" s="4"/>
      <c r="B208" s="4"/>
      <c r="C208" s="4"/>
      <c r="D208" s="4"/>
      <c r="E208" s="4"/>
      <c r="F208" s="4"/>
      <c r="G208" s="4"/>
      <c r="H208" s="4"/>
      <c r="I208" s="4"/>
      <c r="J208" s="4"/>
      <c r="K208" s="4"/>
      <c r="L208" s="4"/>
      <c r="M208" s="4"/>
      <c r="N208" s="4"/>
      <c r="O208" s="4"/>
      <c r="P208" s="4"/>
      <c r="Q208" s="4"/>
      <c r="R208" s="4"/>
      <c r="S208" s="4"/>
      <c r="T208" s="4"/>
      <c r="U208" s="4"/>
      <c r="V208" s="13"/>
      <c r="W208" s="13"/>
      <c r="X208" s="18"/>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row>
    <row r="209" spans="1:60" ht="15.75" customHeight="1">
      <c r="A209" s="4"/>
      <c r="B209" s="4"/>
      <c r="C209" s="4"/>
      <c r="D209" s="4"/>
      <c r="E209" s="4"/>
      <c r="F209" s="4"/>
      <c r="G209" s="4"/>
      <c r="H209" s="4"/>
      <c r="I209" s="4"/>
      <c r="J209" s="4"/>
      <c r="K209" s="4"/>
      <c r="L209" s="4"/>
      <c r="M209" s="4"/>
      <c r="N209" s="4"/>
      <c r="O209" s="4"/>
      <c r="P209" s="4"/>
      <c r="Q209" s="4"/>
      <c r="R209" s="4"/>
      <c r="S209" s="4"/>
      <c r="T209" s="4"/>
      <c r="U209" s="4"/>
      <c r="V209" s="13"/>
      <c r="W209" s="13"/>
      <c r="X209" s="18"/>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row>
    <row r="210" spans="1:60" ht="15.75" customHeight="1">
      <c r="A210" s="4"/>
      <c r="B210" s="4"/>
      <c r="C210" s="4"/>
      <c r="D210" s="4"/>
      <c r="E210" s="4"/>
      <c r="F210" s="4"/>
      <c r="G210" s="4"/>
      <c r="H210" s="4"/>
      <c r="I210" s="4"/>
      <c r="J210" s="4"/>
      <c r="K210" s="4"/>
      <c r="L210" s="4"/>
      <c r="M210" s="4"/>
      <c r="N210" s="4"/>
      <c r="O210" s="4"/>
      <c r="P210" s="4"/>
      <c r="Q210" s="4"/>
      <c r="R210" s="4"/>
      <c r="S210" s="4"/>
      <c r="T210" s="4"/>
      <c r="U210" s="4"/>
      <c r="V210" s="13"/>
      <c r="W210" s="13"/>
      <c r="X210" s="18"/>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row>
    <row r="211" spans="1:60" ht="15.75" customHeight="1">
      <c r="A211" s="4"/>
      <c r="B211" s="4"/>
      <c r="C211" s="4"/>
      <c r="D211" s="4"/>
      <c r="E211" s="4"/>
      <c r="F211" s="4"/>
      <c r="G211" s="4"/>
      <c r="H211" s="4"/>
      <c r="I211" s="4"/>
      <c r="J211" s="4"/>
      <c r="K211" s="4"/>
      <c r="L211" s="4"/>
      <c r="M211" s="4"/>
      <c r="N211" s="4"/>
      <c r="O211" s="4"/>
      <c r="P211" s="4"/>
      <c r="Q211" s="4"/>
      <c r="R211" s="4"/>
      <c r="S211" s="4"/>
      <c r="T211" s="4"/>
      <c r="U211" s="4"/>
      <c r="V211" s="13"/>
      <c r="W211" s="13"/>
      <c r="X211" s="18"/>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row>
    <row r="212" spans="1:60" ht="15.75" customHeight="1">
      <c r="A212" s="4"/>
      <c r="B212" s="4"/>
      <c r="C212" s="4"/>
      <c r="D212" s="4"/>
      <c r="E212" s="4"/>
      <c r="F212" s="4"/>
      <c r="G212" s="4"/>
      <c r="H212" s="4"/>
      <c r="I212" s="4"/>
      <c r="J212" s="4"/>
      <c r="K212" s="4"/>
      <c r="L212" s="4"/>
      <c r="M212" s="4"/>
      <c r="N212" s="4"/>
      <c r="O212" s="4"/>
      <c r="P212" s="4"/>
      <c r="Q212" s="4"/>
      <c r="R212" s="4"/>
      <c r="S212" s="4"/>
      <c r="T212" s="4"/>
      <c r="U212" s="4"/>
      <c r="V212" s="13"/>
      <c r="W212" s="13"/>
      <c r="X212" s="18"/>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row>
    <row r="213" spans="1:60" ht="15.75" customHeight="1">
      <c r="A213" s="4"/>
      <c r="B213" s="4"/>
      <c r="C213" s="4"/>
      <c r="D213" s="4"/>
      <c r="E213" s="4"/>
      <c r="F213" s="4"/>
      <c r="G213" s="4"/>
      <c r="H213" s="4"/>
      <c r="I213" s="4"/>
      <c r="J213" s="4"/>
      <c r="K213" s="4"/>
      <c r="L213" s="4"/>
      <c r="M213" s="4"/>
      <c r="N213" s="4"/>
      <c r="O213" s="4"/>
      <c r="P213" s="4"/>
      <c r="Q213" s="4"/>
      <c r="R213" s="4"/>
      <c r="S213" s="4"/>
      <c r="T213" s="4"/>
      <c r="U213" s="4"/>
      <c r="V213" s="13"/>
      <c r="W213" s="13"/>
      <c r="X213" s="18"/>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row>
    <row r="214" spans="1:60" ht="15.75" customHeight="1">
      <c r="A214" s="4"/>
      <c r="B214" s="4"/>
      <c r="C214" s="4"/>
      <c r="D214" s="4"/>
      <c r="E214" s="4"/>
      <c r="F214" s="4"/>
      <c r="G214" s="4"/>
      <c r="H214" s="4"/>
      <c r="I214" s="4"/>
      <c r="J214" s="4"/>
      <c r="K214" s="4"/>
      <c r="L214" s="4"/>
      <c r="M214" s="4"/>
      <c r="N214" s="4"/>
      <c r="O214" s="4"/>
      <c r="P214" s="4"/>
      <c r="Q214" s="4"/>
      <c r="R214" s="4"/>
      <c r="S214" s="4"/>
      <c r="T214" s="4"/>
      <c r="U214" s="4"/>
      <c r="V214" s="13"/>
      <c r="W214" s="13"/>
      <c r="X214" s="18"/>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row>
    <row r="215" spans="1:60" ht="15.75" customHeight="1">
      <c r="A215" s="4"/>
      <c r="B215" s="4"/>
      <c r="C215" s="4"/>
      <c r="D215" s="4"/>
      <c r="E215" s="4"/>
      <c r="F215" s="4"/>
      <c r="G215" s="4"/>
      <c r="H215" s="4"/>
      <c r="I215" s="4"/>
      <c r="J215" s="4"/>
      <c r="K215" s="4"/>
      <c r="L215" s="4"/>
      <c r="M215" s="4"/>
      <c r="N215" s="4"/>
      <c r="O215" s="4"/>
      <c r="P215" s="4"/>
      <c r="Q215" s="4"/>
      <c r="R215" s="4"/>
      <c r="S215" s="4"/>
      <c r="T215" s="4"/>
      <c r="U215" s="4"/>
      <c r="V215" s="13"/>
      <c r="W215" s="13"/>
      <c r="X215" s="18"/>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row>
    <row r="216" spans="1:60" ht="15.75" customHeight="1">
      <c r="A216" s="4"/>
      <c r="B216" s="4"/>
      <c r="C216" s="4"/>
      <c r="D216" s="4"/>
      <c r="E216" s="4"/>
      <c r="F216" s="4"/>
      <c r="G216" s="4"/>
      <c r="H216" s="4"/>
      <c r="I216" s="4"/>
      <c r="J216" s="4"/>
      <c r="K216" s="4"/>
      <c r="L216" s="4"/>
      <c r="M216" s="4"/>
      <c r="N216" s="4"/>
      <c r="O216" s="4"/>
      <c r="P216" s="4"/>
      <c r="Q216" s="4"/>
      <c r="R216" s="4"/>
      <c r="S216" s="4"/>
      <c r="T216" s="4"/>
      <c r="U216" s="4"/>
      <c r="V216" s="13"/>
      <c r="W216" s="13"/>
      <c r="X216" s="18"/>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row>
    <row r="217" spans="1:60" ht="15.75" customHeight="1">
      <c r="A217" s="4"/>
      <c r="B217" s="4"/>
      <c r="C217" s="4"/>
      <c r="D217" s="4"/>
      <c r="E217" s="4"/>
      <c r="F217" s="4"/>
      <c r="G217" s="4"/>
      <c r="H217" s="4"/>
      <c r="I217" s="4"/>
      <c r="J217" s="4"/>
      <c r="K217" s="4"/>
      <c r="L217" s="4"/>
      <c r="M217" s="4"/>
      <c r="N217" s="4"/>
      <c r="O217" s="4"/>
      <c r="P217" s="4"/>
      <c r="Q217" s="4"/>
      <c r="R217" s="4"/>
      <c r="S217" s="4"/>
      <c r="T217" s="4"/>
      <c r="U217" s="4"/>
      <c r="V217" s="13"/>
      <c r="W217" s="13"/>
      <c r="X217" s="18"/>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row>
    <row r="218" spans="1:60" ht="15.75" customHeight="1">
      <c r="A218" s="4"/>
      <c r="B218" s="4"/>
      <c r="C218" s="4"/>
      <c r="D218" s="4"/>
      <c r="E218" s="4"/>
      <c r="F218" s="4"/>
      <c r="G218" s="4"/>
      <c r="H218" s="4"/>
      <c r="I218" s="4"/>
      <c r="J218" s="4"/>
      <c r="K218" s="4"/>
      <c r="L218" s="4"/>
      <c r="M218" s="4"/>
      <c r="N218" s="4"/>
      <c r="O218" s="4"/>
      <c r="P218" s="4"/>
      <c r="Q218" s="4"/>
      <c r="R218" s="4"/>
      <c r="S218" s="4"/>
      <c r="T218" s="4"/>
      <c r="U218" s="4"/>
      <c r="V218" s="13"/>
      <c r="W218" s="13"/>
      <c r="X218" s="18"/>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row>
    <row r="219" spans="1:60" ht="15.75" customHeight="1">
      <c r="A219" s="4"/>
      <c r="B219" s="4"/>
      <c r="C219" s="4"/>
      <c r="D219" s="4"/>
      <c r="E219" s="4"/>
      <c r="F219" s="4"/>
      <c r="G219" s="4"/>
      <c r="H219" s="4"/>
      <c r="I219" s="4"/>
      <c r="J219" s="4"/>
      <c r="K219" s="4"/>
      <c r="L219" s="4"/>
      <c r="M219" s="4"/>
      <c r="N219" s="4"/>
      <c r="O219" s="4"/>
      <c r="P219" s="4"/>
      <c r="Q219" s="4"/>
      <c r="R219" s="4"/>
      <c r="S219" s="4"/>
      <c r="T219" s="4"/>
      <c r="U219" s="4"/>
      <c r="V219" s="13"/>
      <c r="W219" s="13"/>
      <c r="X219" s="18"/>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row>
    <row r="220" spans="1:60" ht="15.75" customHeight="1">
      <c r="A220" s="4"/>
      <c r="B220" s="4"/>
      <c r="C220" s="4"/>
      <c r="D220" s="4"/>
      <c r="E220" s="4"/>
      <c r="F220" s="4"/>
      <c r="G220" s="4"/>
      <c r="H220" s="4"/>
      <c r="I220" s="4"/>
      <c r="J220" s="4"/>
      <c r="K220" s="4"/>
      <c r="L220" s="4"/>
      <c r="M220" s="4"/>
      <c r="N220" s="4"/>
      <c r="O220" s="4"/>
      <c r="P220" s="4"/>
      <c r="Q220" s="4"/>
      <c r="R220" s="4"/>
      <c r="S220" s="4"/>
      <c r="T220" s="4"/>
      <c r="U220" s="4"/>
      <c r="V220" s="13"/>
      <c r="W220" s="13"/>
      <c r="X220" s="18"/>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row>
    <row r="221" spans="1:60" ht="15.75" customHeight="1">
      <c r="A221" s="4"/>
      <c r="B221" s="4"/>
      <c r="C221" s="4"/>
      <c r="D221" s="4"/>
      <c r="E221" s="4"/>
      <c r="F221" s="4"/>
      <c r="G221" s="4"/>
      <c r="H221" s="4"/>
      <c r="I221" s="4"/>
      <c r="J221" s="4"/>
      <c r="K221" s="4"/>
      <c r="L221" s="4"/>
      <c r="M221" s="4"/>
      <c r="N221" s="4"/>
      <c r="O221" s="4"/>
      <c r="P221" s="4"/>
      <c r="Q221" s="4"/>
      <c r="R221" s="4"/>
      <c r="S221" s="4"/>
      <c r="T221" s="4"/>
      <c r="U221" s="4"/>
      <c r="V221" s="13"/>
      <c r="W221" s="13"/>
      <c r="X221" s="18"/>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row>
    <row r="222" spans="1:60" ht="15.75" customHeight="1">
      <c r="A222" s="4"/>
      <c r="B222" s="4"/>
      <c r="C222" s="4"/>
      <c r="D222" s="4"/>
      <c r="E222" s="4"/>
      <c r="F222" s="4"/>
      <c r="G222" s="4"/>
      <c r="H222" s="4"/>
      <c r="I222" s="4"/>
      <c r="J222" s="4"/>
      <c r="K222" s="4"/>
      <c r="L222" s="4"/>
      <c r="M222" s="4"/>
      <c r="N222" s="4"/>
      <c r="O222" s="4"/>
      <c r="P222" s="4"/>
      <c r="Q222" s="4"/>
      <c r="R222" s="4"/>
      <c r="S222" s="4"/>
      <c r="T222" s="4"/>
      <c r="U222" s="4"/>
      <c r="V222" s="13"/>
      <c r="W222" s="13"/>
      <c r="X222" s="18"/>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row>
    <row r="223" spans="1:60" ht="15.75" customHeight="1">
      <c r="A223" s="4"/>
      <c r="B223" s="4"/>
      <c r="C223" s="4"/>
      <c r="D223" s="4"/>
      <c r="E223" s="4"/>
      <c r="F223" s="4"/>
      <c r="G223" s="4"/>
      <c r="H223" s="4"/>
      <c r="I223" s="4"/>
      <c r="J223" s="4"/>
      <c r="K223" s="4"/>
      <c r="L223" s="4"/>
      <c r="M223" s="4"/>
      <c r="N223" s="4"/>
      <c r="O223" s="4"/>
      <c r="P223" s="4"/>
      <c r="Q223" s="4"/>
      <c r="R223" s="4"/>
      <c r="S223" s="4"/>
      <c r="T223" s="4"/>
      <c r="U223" s="4"/>
      <c r="V223" s="13"/>
      <c r="W223" s="13"/>
      <c r="X223" s="18"/>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row>
    <row r="224" spans="1:60" ht="15.75" customHeight="1">
      <c r="A224" s="4"/>
      <c r="B224" s="4"/>
      <c r="C224" s="4"/>
      <c r="D224" s="4"/>
      <c r="E224" s="4"/>
      <c r="F224" s="4"/>
      <c r="G224" s="4"/>
      <c r="H224" s="4"/>
      <c r="I224" s="4"/>
      <c r="J224" s="4"/>
      <c r="K224" s="4"/>
      <c r="L224" s="4"/>
      <c r="M224" s="4"/>
      <c r="N224" s="4"/>
      <c r="O224" s="4"/>
      <c r="P224" s="4"/>
      <c r="Q224" s="4"/>
      <c r="R224" s="4"/>
      <c r="S224" s="4"/>
      <c r="T224" s="4"/>
      <c r="U224" s="4"/>
      <c r="V224" s="13"/>
      <c r="W224" s="13"/>
      <c r="X224" s="18"/>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row>
    <row r="225" spans="1:60" ht="15.75" customHeight="1">
      <c r="A225" s="4"/>
      <c r="B225" s="4"/>
      <c r="C225" s="4"/>
      <c r="D225" s="4"/>
      <c r="E225" s="4"/>
      <c r="F225" s="4"/>
      <c r="G225" s="4"/>
      <c r="H225" s="4"/>
      <c r="I225" s="4"/>
      <c r="J225" s="4"/>
      <c r="K225" s="4"/>
      <c r="L225" s="4"/>
      <c r="M225" s="4"/>
      <c r="N225" s="4"/>
      <c r="O225" s="4"/>
      <c r="P225" s="4"/>
      <c r="Q225" s="4"/>
      <c r="R225" s="4"/>
      <c r="S225" s="4"/>
      <c r="T225" s="4"/>
      <c r="U225" s="4"/>
      <c r="V225" s="13"/>
      <c r="W225" s="13"/>
      <c r="X225" s="18"/>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row>
    <row r="226" spans="1:60" ht="15.75" customHeight="1">
      <c r="A226" s="4"/>
      <c r="B226" s="4"/>
      <c r="C226" s="4"/>
      <c r="D226" s="4"/>
      <c r="E226" s="4"/>
      <c r="F226" s="4"/>
      <c r="G226" s="4"/>
      <c r="H226" s="4"/>
      <c r="I226" s="4"/>
      <c r="J226" s="4"/>
      <c r="K226" s="4"/>
      <c r="L226" s="4"/>
      <c r="M226" s="4"/>
      <c r="N226" s="4"/>
      <c r="O226" s="4"/>
      <c r="P226" s="4"/>
      <c r="Q226" s="4"/>
      <c r="R226" s="4"/>
      <c r="S226" s="4"/>
      <c r="T226" s="4"/>
      <c r="U226" s="4"/>
      <c r="V226" s="13"/>
      <c r="W226" s="13"/>
      <c r="X226" s="18"/>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row>
    <row r="227" spans="1:60" ht="15.75" customHeight="1">
      <c r="A227" s="4"/>
      <c r="B227" s="4"/>
      <c r="C227" s="4"/>
      <c r="D227" s="4"/>
      <c r="E227" s="4"/>
      <c r="F227" s="4"/>
      <c r="G227" s="4"/>
      <c r="H227" s="4"/>
      <c r="I227" s="4"/>
      <c r="J227" s="4"/>
      <c r="K227" s="4"/>
      <c r="L227" s="4"/>
      <c r="M227" s="4"/>
      <c r="N227" s="4"/>
      <c r="O227" s="4"/>
      <c r="P227" s="4"/>
      <c r="Q227" s="4"/>
      <c r="R227" s="4"/>
      <c r="S227" s="4"/>
      <c r="T227" s="4"/>
      <c r="U227" s="4"/>
      <c r="V227" s="13"/>
      <c r="W227" s="13"/>
      <c r="X227" s="18"/>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row>
    <row r="228" spans="1:60" ht="15.75" customHeight="1">
      <c r="A228" s="4"/>
      <c r="B228" s="4"/>
      <c r="C228" s="4"/>
      <c r="D228" s="4"/>
      <c r="E228" s="4"/>
      <c r="F228" s="4"/>
      <c r="G228" s="4"/>
      <c r="H228" s="4"/>
      <c r="I228" s="4"/>
      <c r="J228" s="4"/>
      <c r="K228" s="4"/>
      <c r="L228" s="4"/>
      <c r="M228" s="4"/>
      <c r="N228" s="4"/>
      <c r="O228" s="4"/>
      <c r="P228" s="4"/>
      <c r="Q228" s="4"/>
      <c r="R228" s="4"/>
      <c r="S228" s="4"/>
      <c r="T228" s="4"/>
      <c r="U228" s="4"/>
      <c r="V228" s="13"/>
      <c r="W228" s="13"/>
      <c r="X228" s="18"/>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row>
    <row r="229" spans="1:60" ht="15.75" customHeight="1">
      <c r="A229" s="4"/>
      <c r="B229" s="4"/>
      <c r="C229" s="4"/>
      <c r="D229" s="4"/>
      <c r="E229" s="4"/>
      <c r="F229" s="4"/>
      <c r="G229" s="4"/>
      <c r="H229" s="4"/>
      <c r="I229" s="4"/>
      <c r="J229" s="4"/>
      <c r="K229" s="4"/>
      <c r="L229" s="4"/>
      <c r="M229" s="4"/>
      <c r="N229" s="4"/>
      <c r="O229" s="4"/>
      <c r="P229" s="4"/>
      <c r="Q229" s="4"/>
      <c r="R229" s="4"/>
      <c r="S229" s="4"/>
      <c r="T229" s="4"/>
      <c r="U229" s="4"/>
      <c r="V229" s="13"/>
      <c r="W229" s="13"/>
      <c r="X229" s="18"/>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row>
    <row r="230" spans="1:60" ht="15.75" customHeight="1">
      <c r="A230" s="4"/>
      <c r="B230" s="4"/>
      <c r="C230" s="4"/>
      <c r="D230" s="4"/>
      <c r="E230" s="4"/>
      <c r="F230" s="4"/>
      <c r="G230" s="4"/>
      <c r="H230" s="4"/>
      <c r="I230" s="4"/>
      <c r="J230" s="4"/>
      <c r="K230" s="4"/>
      <c r="L230" s="4"/>
      <c r="M230" s="4"/>
      <c r="N230" s="4"/>
      <c r="O230" s="4"/>
      <c r="P230" s="4"/>
      <c r="Q230" s="4"/>
      <c r="R230" s="4"/>
      <c r="S230" s="4"/>
      <c r="T230" s="4"/>
      <c r="U230" s="4"/>
      <c r="V230" s="13"/>
      <c r="W230" s="13"/>
      <c r="X230" s="18"/>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row>
    <row r="231" spans="1:60" ht="15.75" customHeight="1">
      <c r="A231" s="4"/>
      <c r="B231" s="4"/>
      <c r="C231" s="4"/>
      <c r="D231" s="4"/>
      <c r="E231" s="4"/>
      <c r="F231" s="4"/>
      <c r="G231" s="4"/>
      <c r="H231" s="4"/>
      <c r="I231" s="4"/>
      <c r="J231" s="4"/>
      <c r="K231" s="4"/>
      <c r="L231" s="4"/>
      <c r="M231" s="4"/>
      <c r="N231" s="4"/>
      <c r="O231" s="4"/>
      <c r="P231" s="4"/>
      <c r="Q231" s="4"/>
      <c r="R231" s="4"/>
      <c r="S231" s="4"/>
      <c r="T231" s="4"/>
      <c r="U231" s="4"/>
      <c r="V231" s="13"/>
      <c r="W231" s="13"/>
      <c r="X231" s="18"/>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row>
    <row r="232" spans="1:60" ht="15.75" customHeight="1">
      <c r="A232" s="4"/>
      <c r="B232" s="4"/>
      <c r="C232" s="4"/>
      <c r="D232" s="4"/>
      <c r="E232" s="4"/>
      <c r="F232" s="4"/>
      <c r="G232" s="4"/>
      <c r="H232" s="4"/>
      <c r="I232" s="4"/>
      <c r="J232" s="4"/>
      <c r="K232" s="4"/>
      <c r="L232" s="4"/>
      <c r="M232" s="4"/>
      <c r="N232" s="4"/>
      <c r="O232" s="4"/>
      <c r="P232" s="4"/>
      <c r="Q232" s="4"/>
      <c r="R232" s="4"/>
      <c r="S232" s="4"/>
      <c r="T232" s="4"/>
      <c r="U232" s="4"/>
      <c r="V232" s="13"/>
      <c r="W232" s="13"/>
      <c r="X232" s="18"/>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row>
    <row r="233" spans="1:60" ht="15.75" customHeight="1">
      <c r="A233" s="4"/>
      <c r="B233" s="4"/>
      <c r="C233" s="4"/>
      <c r="D233" s="4"/>
      <c r="E233" s="4"/>
      <c r="F233" s="4"/>
      <c r="G233" s="4"/>
      <c r="H233" s="4"/>
      <c r="I233" s="4"/>
      <c r="J233" s="4"/>
      <c r="K233" s="4"/>
      <c r="L233" s="4"/>
      <c r="M233" s="4"/>
      <c r="N233" s="4"/>
      <c r="O233" s="4"/>
      <c r="P233" s="4"/>
      <c r="Q233" s="4"/>
      <c r="R233" s="4"/>
      <c r="S233" s="4"/>
      <c r="T233" s="4"/>
      <c r="U233" s="4"/>
      <c r="V233" s="13"/>
      <c r="W233" s="13"/>
      <c r="X233" s="18"/>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row>
    <row r="234" spans="1:60" ht="15.75" customHeight="1">
      <c r="A234" s="4"/>
      <c r="B234" s="4"/>
      <c r="C234" s="4"/>
      <c r="D234" s="4"/>
      <c r="E234" s="4"/>
      <c r="F234" s="4"/>
      <c r="G234" s="4"/>
      <c r="H234" s="4"/>
      <c r="I234" s="4"/>
      <c r="J234" s="4"/>
      <c r="K234" s="4"/>
      <c r="L234" s="4"/>
      <c r="M234" s="4"/>
      <c r="N234" s="4"/>
      <c r="O234" s="4"/>
      <c r="P234" s="4"/>
      <c r="Q234" s="4"/>
      <c r="R234" s="4"/>
      <c r="S234" s="4"/>
      <c r="T234" s="4"/>
      <c r="U234" s="4"/>
      <c r="V234" s="13"/>
      <c r="W234" s="13"/>
      <c r="X234" s="18"/>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row>
    <row r="235" spans="1:60" ht="15.75" customHeight="1"/>
    <row r="236" spans="1:60" ht="15.75" customHeight="1"/>
    <row r="237" spans="1:60" ht="15.75" customHeight="1"/>
    <row r="238" spans="1:60" ht="15.75" customHeight="1"/>
    <row r="239" spans="1:60" ht="15.75" customHeight="1"/>
    <row r="240" spans="1:6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sheetData>
  <autoFilter ref="A8:BH21" xr:uid="{00000000-0009-0000-0000-00000C000000}"/>
  <mergeCells count="60">
    <mergeCell ref="EE4:EJ4"/>
    <mergeCell ref="EE6:EJ6"/>
    <mergeCell ref="DU4:DY4"/>
    <mergeCell ref="DZ4:ED4"/>
    <mergeCell ref="DU6:DY6"/>
    <mergeCell ref="DZ6:ED6"/>
    <mergeCell ref="DE4:DI4"/>
    <mergeCell ref="DJ4:DN4"/>
    <mergeCell ref="DO4:DT4"/>
    <mergeCell ref="DE6:DI6"/>
    <mergeCell ref="DJ6:DN6"/>
    <mergeCell ref="DO6:DT6"/>
    <mergeCell ref="BS4:BX4"/>
    <mergeCell ref="BD6:BH6"/>
    <mergeCell ref="BI6:BM6"/>
    <mergeCell ref="BS6:BX6"/>
    <mergeCell ref="BY4:CC4"/>
    <mergeCell ref="AO6:AS6"/>
    <mergeCell ref="AE5:BC5"/>
    <mergeCell ref="BI4:BM4"/>
    <mergeCell ref="BN4:BR4"/>
    <mergeCell ref="BN6:BR6"/>
    <mergeCell ref="S1:T1"/>
    <mergeCell ref="S2:T2"/>
    <mergeCell ref="S3:T3"/>
    <mergeCell ref="S4:T4"/>
    <mergeCell ref="V5:W5"/>
    <mergeCell ref="K22:M22"/>
    <mergeCell ref="O22:Q22"/>
    <mergeCell ref="S22:T22"/>
    <mergeCell ref="AT6:AX6"/>
    <mergeCell ref="AY6:BC6"/>
    <mergeCell ref="K21:M21"/>
    <mergeCell ref="O21:Q21"/>
    <mergeCell ref="S21:T21"/>
    <mergeCell ref="L7:M7"/>
    <mergeCell ref="P7:Q7"/>
    <mergeCell ref="Z7:AA7"/>
    <mergeCell ref="R6:S6"/>
    <mergeCell ref="V6:W6"/>
    <mergeCell ref="Y6:AD6"/>
    <mergeCell ref="AE6:AI6"/>
    <mergeCell ref="AJ6:AN6"/>
    <mergeCell ref="CT4:CX4"/>
    <mergeCell ref="CY4:DD4"/>
    <mergeCell ref="CT6:CX6"/>
    <mergeCell ref="CY6:DD6"/>
    <mergeCell ref="BY6:CC6"/>
    <mergeCell ref="CD6:CH6"/>
    <mergeCell ref="CI6:CN6"/>
    <mergeCell ref="CO4:CS4"/>
    <mergeCell ref="CO6:CS6"/>
    <mergeCell ref="CD4:CH4"/>
    <mergeCell ref="CI4:CN4"/>
    <mergeCell ref="EK4:EO4"/>
    <mergeCell ref="EP4:ET4"/>
    <mergeCell ref="EU4:EZ4"/>
    <mergeCell ref="EK6:EO6"/>
    <mergeCell ref="EP6:ET6"/>
    <mergeCell ref="EU6:EZ6"/>
  </mergeCells>
  <conditionalFormatting sqref="BM18:BM20 BE18:BG20 BC18:BC20 AX18:AX20 AP18:AR20 AN18:AN20 AI18:AI20 Z18:AA20 BU9:BV11 Z9:AA11 AI9:AI11 AN9:AN11 AP9:AR11 AX9:AX11 BC9:BC11 BE9:BG11">
    <cfRule type="cellIs" dxfId="252" priority="217" operator="equal">
      <formula>"100%"</formula>
    </cfRule>
  </conditionalFormatting>
  <conditionalFormatting sqref="BM18:BM20 BE18:BG20 BC18:BC20 AX18:AX20 AP18:AR20 AN18:AN20 AI18:AI20 Z18:AA20 BU9:BV11 Z9:AA11 AI9:AI11 AN9:AN11 AP9:AR11 AX9:AX11 BC9:BC11 BE9:BG11">
    <cfRule type="cellIs" dxfId="251" priority="218" operator="between">
      <formula>"80%"</formula>
      <formula>"99%"</formula>
    </cfRule>
  </conditionalFormatting>
  <conditionalFormatting sqref="BM18:BM20 BE18:BF20 BC18:BC20 AX18:AX20 AP18:AQ20 AN18:AN20 AI18:AI20 Z18:AA20 BU9:BV11 Z9:AA11 AI9:AI11 AN9:AN11 AP9:AQ11 AX9:AX11 BC9:BC11 BE9:BF11">
    <cfRule type="cellIs" dxfId="250" priority="219" operator="between">
      <formula>"40%"</formula>
      <formula>"50%"</formula>
    </cfRule>
  </conditionalFormatting>
  <conditionalFormatting sqref="BM18:BM20 BE18:BF20 BC18:BC20 AX18:AX20 AP18:AQ20 AN18:AN20 AI18:AI20 Z18:AA20 BU9:BV11 Z9:AA11 AI9:AI11 AN9:AN11 AP9:AQ11 AX9:AX11 BC9:BC11 BE9:BF11">
    <cfRule type="cellIs" dxfId="249" priority="220" operator="between">
      <formula>"0%"</formula>
      <formula>"39%"</formula>
    </cfRule>
  </conditionalFormatting>
  <conditionalFormatting sqref="Z18:AA20 Z9:AA11">
    <cfRule type="containsBlanks" dxfId="248" priority="221">
      <formula>LEN(TRIM(Z9))=0</formula>
    </cfRule>
  </conditionalFormatting>
  <conditionalFormatting sqref="AC7:AD7">
    <cfRule type="cellIs" dxfId="247" priority="222" operator="equal">
      <formula>"EN PROCESO"</formula>
    </cfRule>
  </conditionalFormatting>
  <conditionalFormatting sqref="AC7:AD7">
    <cfRule type="cellIs" dxfId="246" priority="223" operator="equal">
      <formula>"CERRADO"</formula>
    </cfRule>
  </conditionalFormatting>
  <conditionalFormatting sqref="AC7:AD7">
    <cfRule type="cellIs" dxfId="245" priority="224" operator="equal">
      <formula>"SIN INICIAR"</formula>
    </cfRule>
  </conditionalFormatting>
  <conditionalFormatting sqref="BG18:BG20 AR18:AR20 AC18:AC20 AC9:AC11 AR9:AR11 BG9:BG11">
    <cfRule type="cellIs" dxfId="244" priority="225" operator="equal">
      <formula>"Cerrado"</formula>
    </cfRule>
  </conditionalFormatting>
  <conditionalFormatting sqref="BG18:BG20 AR18:AR20 AC18:AC20 AC9:AC11 AR9:AR11 BG9:BG11">
    <cfRule type="cellIs" dxfId="243" priority="226" operator="equal">
      <formula>"CA"</formula>
    </cfRule>
  </conditionalFormatting>
  <conditionalFormatting sqref="BG18:BG20 AR18:AR20 AC18:AC20 AC9:AC11 AR9:AR11 BG9:BG11">
    <cfRule type="cellIs" dxfId="242" priority="227" operator="equal">
      <formula>"CM"</formula>
    </cfRule>
  </conditionalFormatting>
  <conditionalFormatting sqref="BG18:BG20 AR18:AR20 AC18:AC20 AC9:AC11 AR9:AR11 BG9:BG11 BW9:BW11 DS9:DS11 CM9:CM12 DC9:DC12">
    <cfRule type="cellIs" dxfId="241" priority="228" operator="equal">
      <formula>"CB"</formula>
    </cfRule>
  </conditionalFormatting>
  <conditionalFormatting sqref="AP8:AS8">
    <cfRule type="cellIs" dxfId="240" priority="230" operator="equal">
      <formula>"EN PROCESO"</formula>
    </cfRule>
  </conditionalFormatting>
  <conditionalFormatting sqref="AP8:AS8">
    <cfRule type="cellIs" dxfId="239" priority="231" operator="equal">
      <formula>"CERRADO"</formula>
    </cfRule>
  </conditionalFormatting>
  <conditionalFormatting sqref="AP8:AS8">
    <cfRule type="cellIs" dxfId="238" priority="232" operator="equal">
      <formula>"SIN INICIAR"</formula>
    </cfRule>
  </conditionalFormatting>
  <conditionalFormatting sqref="BE8:BH8">
    <cfRule type="cellIs" dxfId="237" priority="242" operator="equal">
      <formula>"EN PROCESO"</formula>
    </cfRule>
  </conditionalFormatting>
  <conditionalFormatting sqref="BE8:BH8">
    <cfRule type="cellIs" dxfId="236" priority="243" operator="equal">
      <formula>"CERRADO"</formula>
    </cfRule>
  </conditionalFormatting>
  <conditionalFormatting sqref="BE8:BH8">
    <cfRule type="cellIs" dxfId="235" priority="244" operator="equal">
      <formula>"SIN INICIAR"</formula>
    </cfRule>
  </conditionalFormatting>
  <conditionalFormatting sqref="BU8:BX8">
    <cfRule type="cellIs" dxfId="234" priority="214" operator="equal">
      <formula>"EN PROCESO"</formula>
    </cfRule>
  </conditionalFormatting>
  <conditionalFormatting sqref="BU8:BX8">
    <cfRule type="cellIs" dxfId="233" priority="215" operator="equal">
      <formula>"CERRADO"</formula>
    </cfRule>
  </conditionalFormatting>
  <conditionalFormatting sqref="BU8:BX8">
    <cfRule type="cellIs" dxfId="232" priority="216" operator="equal">
      <formula>"SIN INICIAR"</formula>
    </cfRule>
  </conditionalFormatting>
  <conditionalFormatting sqref="BW9:BW11 DS9:DS11 CM9:CM12 DC9:DC12">
    <cfRule type="cellIs" dxfId="231" priority="146" operator="equal">
      <formula>"Cerrado"</formula>
    </cfRule>
  </conditionalFormatting>
  <conditionalFormatting sqref="BW9:BW11 DS9:DS11 CM9:CM12 DC9:DC12">
    <cfRule type="cellIs" dxfId="230" priority="147" operator="equal">
      <formula>"CA"</formula>
    </cfRule>
  </conditionalFormatting>
  <conditionalFormatting sqref="BW9:BW11 DS9:DS11 CM9:CM12 DC9:DC12">
    <cfRule type="cellIs" dxfId="229" priority="148" operator="equal">
      <formula>"CM"</formula>
    </cfRule>
  </conditionalFormatting>
  <conditionalFormatting sqref="CK8:CN8">
    <cfRule type="cellIs" dxfId="228" priority="143" operator="equal">
      <formula>"EN PROCESO"</formula>
    </cfRule>
  </conditionalFormatting>
  <conditionalFormatting sqref="CK8:CN8">
    <cfRule type="cellIs" dxfId="227" priority="144" operator="equal">
      <formula>"CERRADO"</formula>
    </cfRule>
  </conditionalFormatting>
  <conditionalFormatting sqref="CK8:CN8">
    <cfRule type="cellIs" dxfId="226" priority="145" operator="equal">
      <formula>"SIN INICIAR"</formula>
    </cfRule>
  </conditionalFormatting>
  <conditionalFormatting sqref="CM13:CM21">
    <cfRule type="cellIs" dxfId="225" priority="119" operator="equal">
      <formula>"Cerrado"</formula>
    </cfRule>
  </conditionalFormatting>
  <conditionalFormatting sqref="CM13:CM21">
    <cfRule type="cellIs" dxfId="224" priority="122" operator="equal">
      <formula>"CB"</formula>
    </cfRule>
  </conditionalFormatting>
  <conditionalFormatting sqref="CM13:CM21">
    <cfRule type="cellIs" dxfId="223" priority="120" operator="equal">
      <formula>"CA"</formula>
    </cfRule>
  </conditionalFormatting>
  <conditionalFormatting sqref="CM13:CM21">
    <cfRule type="cellIs" dxfId="222" priority="121" operator="equal">
      <formula>"CM"</formula>
    </cfRule>
  </conditionalFormatting>
  <conditionalFormatting sqref="DA8:DD8">
    <cfRule type="cellIs" dxfId="221" priority="96" operator="equal">
      <formula>"EN PROCESO"</formula>
    </cfRule>
  </conditionalFormatting>
  <conditionalFormatting sqref="DA8:DD8">
    <cfRule type="cellIs" dxfId="220" priority="97" operator="equal">
      <formula>"CERRADO"</formula>
    </cfRule>
  </conditionalFormatting>
  <conditionalFormatting sqref="DA8:DD8">
    <cfRule type="cellIs" dxfId="219" priority="98" operator="equal">
      <formula>"SIN INICIAR"</formula>
    </cfRule>
  </conditionalFormatting>
  <conditionalFormatting sqref="DQ8:DT8">
    <cfRule type="cellIs" dxfId="218" priority="85" operator="equal">
      <formula>"EN PROCESO"</formula>
    </cfRule>
  </conditionalFormatting>
  <conditionalFormatting sqref="DQ8:DT8">
    <cfRule type="cellIs" dxfId="217" priority="86" operator="equal">
      <formula>"CERRADO"</formula>
    </cfRule>
  </conditionalFormatting>
  <conditionalFormatting sqref="DQ8:DT8">
    <cfRule type="cellIs" dxfId="216" priority="87" operator="equal">
      <formula>"SIN INICIAR"</formula>
    </cfRule>
  </conditionalFormatting>
  <conditionalFormatting sqref="DY9:DY11">
    <cfRule type="cellIs" dxfId="215" priority="57" operator="equal">
      <formula>"100%"</formula>
    </cfRule>
  </conditionalFormatting>
  <conditionalFormatting sqref="DY9:DY11">
    <cfRule type="cellIs" dxfId="214" priority="58" operator="between">
      <formula>"80%"</formula>
      <formula>"99%"</formula>
    </cfRule>
  </conditionalFormatting>
  <conditionalFormatting sqref="DY9:DY11">
    <cfRule type="cellIs" dxfId="213" priority="59" operator="between">
      <formula>"40%"</formula>
      <formula>"50%"</formula>
    </cfRule>
  </conditionalFormatting>
  <conditionalFormatting sqref="DY9:DY11">
    <cfRule type="cellIs" dxfId="212" priority="60" operator="between">
      <formula>"0%"</formula>
      <formula>"39%"</formula>
    </cfRule>
  </conditionalFormatting>
  <conditionalFormatting sqref="DY9:DY11">
    <cfRule type="cellIs" dxfId="211" priority="61" operator="between">
      <formula>"30%"</formula>
      <formula>"79%"</formula>
    </cfRule>
  </conditionalFormatting>
  <conditionalFormatting sqref="DY9:DY11">
    <cfRule type="cellIs" dxfId="210" priority="62" operator="between">
      <formula>"0%"</formula>
      <formula>"29%"</formula>
    </cfRule>
  </conditionalFormatting>
  <conditionalFormatting sqref="DX9:DX11">
    <cfRule type="cellIs" dxfId="209" priority="51" operator="equal">
      <formula>"100%"</formula>
    </cfRule>
  </conditionalFormatting>
  <conditionalFormatting sqref="DX9:DX11">
    <cfRule type="cellIs" dxfId="208" priority="52" operator="between">
      <formula>"80%"</formula>
      <formula>"99%"</formula>
    </cfRule>
  </conditionalFormatting>
  <conditionalFormatting sqref="DX9:DX11">
    <cfRule type="cellIs" dxfId="207" priority="53" operator="between">
      <formula>"40%"</formula>
      <formula>"50%"</formula>
    </cfRule>
  </conditionalFormatting>
  <conditionalFormatting sqref="DX9:DX11">
    <cfRule type="cellIs" dxfId="206" priority="54" operator="between">
      <formula>"0%"</formula>
      <formula>"39%"</formula>
    </cfRule>
  </conditionalFormatting>
  <conditionalFormatting sqref="DX9:DX11">
    <cfRule type="cellIs" dxfId="205" priority="55" operator="between">
      <formula>"30%"</formula>
      <formula>"79%"</formula>
    </cfRule>
  </conditionalFormatting>
  <conditionalFormatting sqref="DX9:DX11">
    <cfRule type="cellIs" dxfId="204" priority="56" operator="between">
      <formula>"0%"</formula>
      <formula>"29%"</formula>
    </cfRule>
  </conditionalFormatting>
  <conditionalFormatting sqref="EG8:EJ8">
    <cfRule type="cellIs" dxfId="203" priority="48" operator="equal">
      <formula>"EN PROCESO"</formula>
    </cfRule>
  </conditionalFormatting>
  <conditionalFormatting sqref="EG8:EJ8">
    <cfRule type="cellIs" dxfId="202" priority="49" operator="equal">
      <formula>"CERRADO"</formula>
    </cfRule>
  </conditionalFormatting>
  <conditionalFormatting sqref="EG8:EJ8">
    <cfRule type="cellIs" dxfId="201" priority="50" operator="equal">
      <formula>"SIN INICIAR"</formula>
    </cfRule>
  </conditionalFormatting>
  <conditionalFormatting sqref="ED9">
    <cfRule type="cellIs" dxfId="200" priority="42" operator="equal">
      <formula>"100%"</formula>
    </cfRule>
  </conditionalFormatting>
  <conditionalFormatting sqref="ED9">
    <cfRule type="cellIs" dxfId="199" priority="43" operator="between">
      <formula>"80%"</formula>
      <formula>"99%"</formula>
    </cfRule>
  </conditionalFormatting>
  <conditionalFormatting sqref="ED9">
    <cfRule type="cellIs" dxfId="198" priority="44" operator="between">
      <formula>"40%"</formula>
      <formula>"50%"</formula>
    </cfRule>
  </conditionalFormatting>
  <conditionalFormatting sqref="ED9">
    <cfRule type="cellIs" dxfId="197" priority="45" operator="between">
      <formula>"0%"</formula>
      <formula>"39%"</formula>
    </cfRule>
  </conditionalFormatting>
  <conditionalFormatting sqref="ED9">
    <cfRule type="cellIs" dxfId="196" priority="46" operator="between">
      <formula>"30%"</formula>
      <formula>"79%"</formula>
    </cfRule>
  </conditionalFormatting>
  <conditionalFormatting sqref="ED9">
    <cfRule type="cellIs" dxfId="195" priority="47" operator="between">
      <formula>"0%"</formula>
      <formula>"29%"</formula>
    </cfRule>
  </conditionalFormatting>
  <conditionalFormatting sqref="EC9">
    <cfRule type="cellIs" dxfId="194" priority="36" operator="equal">
      <formula>"100%"</formula>
    </cfRule>
  </conditionalFormatting>
  <conditionalFormatting sqref="EC9">
    <cfRule type="cellIs" dxfId="193" priority="37" operator="between">
      <formula>"80%"</formula>
      <formula>"99%"</formula>
    </cfRule>
  </conditionalFormatting>
  <conditionalFormatting sqref="EC9">
    <cfRule type="cellIs" dxfId="192" priority="38" operator="between">
      <formula>"40%"</formula>
      <formula>"50%"</formula>
    </cfRule>
  </conditionalFormatting>
  <conditionalFormatting sqref="EC9">
    <cfRule type="cellIs" dxfId="191" priority="39" operator="between">
      <formula>"0%"</formula>
      <formula>"39%"</formula>
    </cfRule>
  </conditionalFormatting>
  <conditionalFormatting sqref="EC9">
    <cfRule type="cellIs" dxfId="190" priority="40" operator="between">
      <formula>"30%"</formula>
      <formula>"79%"</formula>
    </cfRule>
  </conditionalFormatting>
  <conditionalFormatting sqref="EC9">
    <cfRule type="cellIs" dxfId="189" priority="41" operator="between">
      <formula>"0%"</formula>
      <formula>"29%"</formula>
    </cfRule>
  </conditionalFormatting>
  <conditionalFormatting sqref="ED10">
    <cfRule type="cellIs" dxfId="188" priority="30" operator="equal">
      <formula>"100%"</formula>
    </cfRule>
  </conditionalFormatting>
  <conditionalFormatting sqref="ED10">
    <cfRule type="cellIs" dxfId="187" priority="31" operator="between">
      <formula>"80%"</formula>
      <formula>"99%"</formula>
    </cfRule>
  </conditionalFormatting>
  <conditionalFormatting sqref="ED10">
    <cfRule type="cellIs" dxfId="186" priority="32" operator="between">
      <formula>"40%"</formula>
      <formula>"50%"</formula>
    </cfRule>
  </conditionalFormatting>
  <conditionalFormatting sqref="ED10">
    <cfRule type="cellIs" dxfId="185" priority="33" operator="between">
      <formula>"0%"</formula>
      <formula>"39%"</formula>
    </cfRule>
  </conditionalFormatting>
  <conditionalFormatting sqref="ED10">
    <cfRule type="cellIs" dxfId="184" priority="34" operator="between">
      <formula>"30%"</formula>
      <formula>"79%"</formula>
    </cfRule>
  </conditionalFormatting>
  <conditionalFormatting sqref="ED10">
    <cfRule type="cellIs" dxfId="183" priority="35" operator="between">
      <formula>"0%"</formula>
      <formula>"29%"</formula>
    </cfRule>
  </conditionalFormatting>
  <conditionalFormatting sqref="EC10">
    <cfRule type="cellIs" dxfId="182" priority="24" operator="equal">
      <formula>"100%"</formula>
    </cfRule>
  </conditionalFormatting>
  <conditionalFormatting sqref="EC10">
    <cfRule type="cellIs" dxfId="181" priority="25" operator="between">
      <formula>"80%"</formula>
      <formula>"99%"</formula>
    </cfRule>
  </conditionalFormatting>
  <conditionalFormatting sqref="EC10">
    <cfRule type="cellIs" dxfId="180" priority="26" operator="between">
      <formula>"40%"</formula>
      <formula>"50%"</formula>
    </cfRule>
  </conditionalFormatting>
  <conditionalFormatting sqref="EC10">
    <cfRule type="cellIs" dxfId="179" priority="27" operator="between">
      <formula>"0%"</formula>
      <formula>"39%"</formula>
    </cfRule>
  </conditionalFormatting>
  <conditionalFormatting sqref="EC10">
    <cfRule type="cellIs" dxfId="178" priority="28" operator="between">
      <formula>"30%"</formula>
      <formula>"79%"</formula>
    </cfRule>
  </conditionalFormatting>
  <conditionalFormatting sqref="EC10">
    <cfRule type="cellIs" dxfId="177" priority="29" operator="between">
      <formula>"0%"</formula>
      <formula>"29%"</formula>
    </cfRule>
  </conditionalFormatting>
  <conditionalFormatting sqref="ED11">
    <cfRule type="cellIs" dxfId="176" priority="18" operator="equal">
      <formula>"100%"</formula>
    </cfRule>
  </conditionalFormatting>
  <conditionalFormatting sqref="ED11">
    <cfRule type="cellIs" dxfId="175" priority="19" operator="between">
      <formula>"80%"</formula>
      <formula>"99%"</formula>
    </cfRule>
  </conditionalFormatting>
  <conditionalFormatting sqref="ED11">
    <cfRule type="cellIs" dxfId="174" priority="20" operator="between">
      <formula>"40%"</formula>
      <formula>"50%"</formula>
    </cfRule>
  </conditionalFormatting>
  <conditionalFormatting sqref="ED11">
    <cfRule type="cellIs" dxfId="173" priority="21" operator="between">
      <formula>"0%"</formula>
      <formula>"39%"</formula>
    </cfRule>
  </conditionalFormatting>
  <conditionalFormatting sqref="ED11">
    <cfRule type="cellIs" dxfId="172" priority="22" operator="between">
      <formula>"30%"</formula>
      <formula>"79%"</formula>
    </cfRule>
  </conditionalFormatting>
  <conditionalFormatting sqref="ED11">
    <cfRule type="cellIs" dxfId="171" priority="23" operator="between">
      <formula>"0%"</formula>
      <formula>"29%"</formula>
    </cfRule>
  </conditionalFormatting>
  <conditionalFormatting sqref="EC11">
    <cfRule type="cellIs" dxfId="170" priority="12" operator="equal">
      <formula>"100%"</formula>
    </cfRule>
  </conditionalFormatting>
  <conditionalFormatting sqref="EC11">
    <cfRule type="cellIs" dxfId="169" priority="13" operator="between">
      <formula>"80%"</formula>
      <formula>"99%"</formula>
    </cfRule>
  </conditionalFormatting>
  <conditionalFormatting sqref="EC11">
    <cfRule type="cellIs" dxfId="168" priority="14" operator="between">
      <formula>"40%"</formula>
      <formula>"50%"</formula>
    </cfRule>
  </conditionalFormatting>
  <conditionalFormatting sqref="EC11">
    <cfRule type="cellIs" dxfId="167" priority="15" operator="between">
      <formula>"0%"</formula>
      <formula>"39%"</formula>
    </cfRule>
  </conditionalFormatting>
  <conditionalFormatting sqref="EC11">
    <cfRule type="cellIs" dxfId="166" priority="16" operator="between">
      <formula>"30%"</formula>
      <formula>"79%"</formula>
    </cfRule>
  </conditionalFormatting>
  <conditionalFormatting sqref="EC11">
    <cfRule type="cellIs" dxfId="165" priority="17" operator="between">
      <formula>"0%"</formula>
      <formula>"29%"</formula>
    </cfRule>
  </conditionalFormatting>
  <conditionalFormatting sqref="EI9:EI11">
    <cfRule type="cellIs" dxfId="164" priority="11" operator="equal">
      <formula>"CB"</formula>
    </cfRule>
  </conditionalFormatting>
  <conditionalFormatting sqref="EI9:EI11">
    <cfRule type="cellIs" dxfId="163" priority="8" operator="equal">
      <formula>"Cerrado"</formula>
    </cfRule>
  </conditionalFormatting>
  <conditionalFormatting sqref="EI9:EI11">
    <cfRule type="cellIs" dxfId="162" priority="9" operator="equal">
      <formula>"CA"</formula>
    </cfRule>
  </conditionalFormatting>
  <conditionalFormatting sqref="EI9:EI11">
    <cfRule type="cellIs" dxfId="161" priority="10" operator="equal">
      <formula>"CM"</formula>
    </cfRule>
  </conditionalFormatting>
  <conditionalFormatting sqref="EW8:EZ8">
    <cfRule type="cellIs" dxfId="160" priority="5" operator="equal">
      <formula>"EN PROCESO"</formula>
    </cfRule>
  </conditionalFormatting>
  <conditionalFormatting sqref="EW8:EZ8">
    <cfRule type="cellIs" dxfId="159" priority="6" operator="equal">
      <formula>"CERRADO"</formula>
    </cfRule>
  </conditionalFormatting>
  <conditionalFormatting sqref="EW8:EZ8">
    <cfRule type="cellIs" dxfId="158" priority="7" operator="equal">
      <formula>"SIN INICIAR"</formula>
    </cfRule>
  </conditionalFormatting>
  <conditionalFormatting sqref="EY9:EY11">
    <cfRule type="cellIs" dxfId="157" priority="4" operator="equal">
      <formula>"CB"</formula>
    </cfRule>
  </conditionalFormatting>
  <conditionalFormatting sqref="EY9:EY11">
    <cfRule type="cellIs" dxfId="156" priority="1" operator="equal">
      <formula>"Cerrado"</formula>
    </cfRule>
  </conditionalFormatting>
  <conditionalFormatting sqref="EY9:EY11">
    <cfRule type="cellIs" dxfId="155" priority="2" operator="equal">
      <formula>"CA"</formula>
    </cfRule>
  </conditionalFormatting>
  <conditionalFormatting sqref="EY9:EY11">
    <cfRule type="cellIs" dxfId="154" priority="3" operator="equal">
      <formula>"CM"</formula>
    </cfRule>
  </conditionalFormatting>
  <dataValidations count="1">
    <dataValidation type="list" allowBlank="1" showErrorMessage="1" sqref="E21:I21" xr:uid="{00000000-0002-0000-0C00-000000000000}">
      <formula1>#REF!</formula1>
    </dataValidation>
  </dataValidations>
  <hyperlinks>
    <hyperlink ref="B6" location="Inicio!A1" display="INICIO" xr:uid="{00000000-0004-0000-0C00-000000000000}"/>
    <hyperlink ref="G6" location="Inicio!A1" display="INICIO" xr:uid="{00000000-0004-0000-0C00-000001000000}"/>
  </hyperlinks>
  <printOptions horizontalCentered="1" verticalCentered="1"/>
  <pageMargins left="0.15748031496062992" right="0.19685039370078741" top="0.19685039370078741" bottom="0.19685039370078741" header="0" footer="0"/>
  <pageSetup scale="40" orientation="landscape" r:id="rId1"/>
  <headerFooter>
    <oddFooter>&amp;C &amp;RPÁGINA &amp;P DE</oddFooter>
  </headerFooter>
  <drawing r:id="rId2"/>
  <legacyDrawing r:id="rId3"/>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sheetPr>
  <dimension ref="A1:EW899"/>
  <sheetViews>
    <sheetView showGridLines="0" topLeftCell="A9" zoomScale="70" zoomScaleNormal="70" zoomScalePageLayoutView="90" workbookViewId="0">
      <pane xSplit="4" topLeftCell="EQ1" activePane="topRight" state="frozen"/>
      <selection pane="topRight" activeCell="EX12" sqref="EX12"/>
    </sheetView>
  </sheetViews>
  <sheetFormatPr defaultColWidth="14.42578125" defaultRowHeight="15" customHeight="1"/>
  <cols>
    <col min="1" max="1" width="24.140625" customWidth="1"/>
    <col min="2" max="2" width="17" customWidth="1"/>
    <col min="3" max="3" width="8.7109375" customWidth="1"/>
    <col min="4" max="4" width="62.140625" customWidth="1"/>
    <col min="5" max="6" width="33.28515625" customWidth="1"/>
    <col min="7" max="7" width="54.28515625" customWidth="1"/>
    <col min="8" max="8" width="14.140625" customWidth="1"/>
    <col min="9" max="9" width="15.7109375" customWidth="1"/>
    <col min="10" max="10" width="24.7109375" customWidth="1"/>
    <col min="11" max="11" width="17.28515625" customWidth="1"/>
    <col min="12" max="12" width="14.85546875" customWidth="1"/>
    <col min="13" max="13" width="15.85546875" customWidth="1"/>
    <col min="14" max="14" width="16" customWidth="1"/>
    <col min="15" max="15" width="15" customWidth="1"/>
    <col min="16" max="16" width="21" customWidth="1"/>
    <col min="17" max="17" width="2.140625" customWidth="1"/>
    <col min="18" max="18" width="14.7109375" customWidth="1"/>
    <col min="19" max="20" width="18.42578125" customWidth="1"/>
    <col min="21" max="21" width="43.140625" hidden="1" customWidth="1"/>
    <col min="22" max="23" width="14.140625" hidden="1" customWidth="1"/>
    <col min="24" max="24" width="58.85546875" hidden="1" customWidth="1"/>
    <col min="25" max="25" width="17.42578125" hidden="1" customWidth="1"/>
    <col min="26" max="26" width="39.140625" hidden="1" customWidth="1"/>
    <col min="27" max="27" width="18.140625" hidden="1" customWidth="1"/>
    <col min="28" max="28" width="56.85546875" hidden="1" customWidth="1"/>
    <col min="29" max="29" width="18.140625" hidden="1" customWidth="1"/>
    <col min="30" max="30" width="43.7109375" hidden="1" customWidth="1"/>
    <col min="31" max="32" width="18.140625" hidden="1" customWidth="1"/>
    <col min="33" max="33" width="53.42578125" hidden="1" customWidth="1"/>
    <col min="34" max="36" width="18.140625" hidden="1" customWidth="1"/>
    <col min="37" max="37" width="48.42578125" hidden="1" customWidth="1"/>
    <col min="38" max="40" width="18.140625" hidden="1" customWidth="1"/>
    <col min="41" max="41" width="38.7109375" hidden="1" customWidth="1"/>
    <col min="42" max="42" width="18.140625" hidden="1" customWidth="1"/>
    <col min="43" max="43" width="52.140625" hidden="1" customWidth="1"/>
    <col min="44" max="44" width="18.140625" hidden="1" customWidth="1"/>
    <col min="45" max="45" width="29.42578125" hidden="1" customWidth="1"/>
    <col min="46" max="47" width="18.140625" hidden="1" customWidth="1"/>
    <col min="48" max="48" width="61.42578125" hidden="1" customWidth="1"/>
    <col min="49" max="49" width="18.140625" hidden="1" customWidth="1"/>
    <col min="50" max="50" width="23" hidden="1" customWidth="1"/>
    <col min="51" max="51" width="18.140625" hidden="1" customWidth="1"/>
    <col min="52" max="52" width="50" hidden="1" customWidth="1"/>
    <col min="53" max="55" width="12.7109375" hidden="1" customWidth="1"/>
    <col min="56" max="56" width="42.7109375" hidden="1" customWidth="1"/>
    <col min="57" max="57" width="14.42578125" hidden="1" customWidth="1"/>
    <col min="58" max="58" width="43.28515625" hidden="1" customWidth="1"/>
    <col min="59" max="59" width="14.42578125" hidden="1" customWidth="1"/>
    <col min="60" max="60" width="16.42578125" hidden="1" customWidth="1"/>
    <col min="61" max="62" width="14.42578125" hidden="1" customWidth="1"/>
    <col min="63" max="63" width="43.28515625" hidden="1" customWidth="1"/>
    <col min="64" max="64" width="14.42578125" hidden="1" customWidth="1"/>
    <col min="65" max="65" width="16.42578125" hidden="1" customWidth="1"/>
    <col min="66" max="66" width="14.42578125" hidden="1" customWidth="1"/>
    <col min="67" max="67" width="68" hidden="1" customWidth="1"/>
    <col min="68" max="68" width="14.7109375" hidden="1" customWidth="1"/>
    <col min="69" max="69" width="16.140625" hidden="1" customWidth="1"/>
    <col min="70" max="71" width="14.42578125" hidden="1" customWidth="1"/>
    <col min="72" max="72" width="24.85546875" hidden="1" customWidth="1"/>
    <col min="73" max="73" width="14.42578125" hidden="1" customWidth="1"/>
    <col min="74" max="74" width="25.42578125" hidden="1" customWidth="1"/>
    <col min="75" max="78" width="14.42578125" hidden="1" customWidth="1"/>
    <col min="79" max="79" width="23.140625" hidden="1" customWidth="1"/>
    <col min="80" max="82" width="14.42578125" hidden="1" customWidth="1"/>
    <col min="83" max="83" width="37.42578125" hidden="1" customWidth="1"/>
    <col min="84" max="87" width="14.42578125" hidden="1" customWidth="1"/>
    <col min="88" max="88" width="50.42578125" hidden="1" customWidth="1"/>
    <col min="89" max="89" width="14.42578125" hidden="1" customWidth="1"/>
    <col min="90" max="90" width="36.28515625" hidden="1" customWidth="1"/>
    <col min="91" max="96" width="14.42578125" hidden="1" customWidth="1"/>
    <col min="97" max="97" width="17.140625" hidden="1" customWidth="1"/>
    <col min="98" max="98" width="17.28515625" hidden="1" customWidth="1"/>
    <col min="99" max="99" width="53.7109375" hidden="1" customWidth="1"/>
    <col min="100" max="101" width="14.42578125" hidden="1" customWidth="1"/>
    <col min="102" max="102" width="17.7109375" hidden="1" customWidth="1"/>
    <col min="103" max="103" width="14.42578125" hidden="1" customWidth="1"/>
    <col min="104" max="104" width="33.42578125" hidden="1" customWidth="1"/>
    <col min="105" max="105" width="14.42578125" hidden="1" customWidth="1"/>
    <col min="106" max="106" width="44.42578125" hidden="1" customWidth="1"/>
    <col min="107" max="107" width="14.42578125" hidden="1" customWidth="1"/>
    <col min="108" max="108" width="21" hidden="1" customWidth="1"/>
    <col min="109" max="110" width="14.42578125" hidden="1" customWidth="1"/>
    <col min="111" max="111" width="36.42578125" hidden="1" customWidth="1"/>
    <col min="112" max="112" width="4.140625" hidden="1" customWidth="1"/>
    <col min="113" max="113" width="5.140625" hidden="1" customWidth="1"/>
    <col min="114" max="114" width="4.28515625" hidden="1" customWidth="1"/>
    <col min="115" max="120" width="5.28515625" hidden="1" customWidth="1"/>
    <col min="121" max="126" width="0" hidden="1" customWidth="1"/>
    <col min="127" max="127" width="54.7109375" hidden="1" customWidth="1"/>
    <col min="128" max="128" width="0" hidden="1" customWidth="1"/>
    <col min="129" max="129" width="20.42578125" hidden="1" customWidth="1"/>
    <col min="130" max="130" width="17.85546875" hidden="1" customWidth="1"/>
    <col min="131" max="131" width="34.42578125" hidden="1" customWidth="1"/>
    <col min="132" max="135" width="0" hidden="1" customWidth="1"/>
    <col min="136" max="136" width="25.42578125" hidden="1" customWidth="1"/>
    <col min="137" max="137" width="24.7109375" bestFit="1" customWidth="1"/>
    <col min="138" max="138" width="42" customWidth="1"/>
    <col min="142" max="142" width="22.140625" customWidth="1"/>
    <col min="143" max="143" width="28.140625" customWidth="1"/>
    <col min="147" max="147" width="32.85546875" customWidth="1"/>
    <col min="152" max="152" width="26.42578125" customWidth="1"/>
  </cols>
  <sheetData>
    <row r="1" spans="1:153" ht="10.5" customHeight="1">
      <c r="A1" s="504"/>
      <c r="B1" s="505"/>
      <c r="C1" s="795"/>
      <c r="D1" s="796" t="s">
        <v>63</v>
      </c>
      <c r="E1" s="797"/>
      <c r="F1" s="797"/>
      <c r="G1" s="797"/>
      <c r="H1" s="797"/>
      <c r="I1" s="797"/>
      <c r="J1" s="797"/>
      <c r="K1" s="797"/>
      <c r="L1" s="797"/>
      <c r="M1" s="797"/>
      <c r="N1" s="798"/>
      <c r="O1" s="799" t="s">
        <v>64</v>
      </c>
      <c r="P1" s="800"/>
      <c r="Q1" s="1"/>
      <c r="R1" s="2"/>
      <c r="S1" s="2"/>
      <c r="T1" s="3"/>
      <c r="U1" s="1"/>
      <c r="V1" s="4"/>
      <c r="W1" s="4"/>
      <c r="X1" s="4"/>
      <c r="Y1" s="4"/>
      <c r="Z1" s="4"/>
      <c r="AA1" s="4"/>
      <c r="AB1" s="4"/>
      <c r="AC1" s="4"/>
      <c r="AD1" s="4"/>
      <c r="AE1" s="4"/>
      <c r="AF1" s="4"/>
      <c r="AG1" s="4"/>
      <c r="AH1" s="4"/>
      <c r="AI1" s="4"/>
      <c r="AJ1" s="4"/>
      <c r="AK1" s="4"/>
      <c r="AL1" s="4"/>
      <c r="AM1" s="4"/>
    </row>
    <row r="2" spans="1:153" ht="12" customHeight="1">
      <c r="A2" s="5"/>
      <c r="B2" s="6"/>
      <c r="C2" s="7"/>
      <c r="D2" s="8"/>
      <c r="E2" s="9"/>
      <c r="F2" s="9"/>
      <c r="G2" s="9"/>
      <c r="H2" s="9"/>
      <c r="I2" s="9"/>
      <c r="J2" s="9"/>
      <c r="K2" s="9"/>
      <c r="L2" s="9"/>
      <c r="M2" s="9"/>
      <c r="N2" s="10"/>
      <c r="O2" s="801" t="s">
        <v>65</v>
      </c>
      <c r="P2" s="800"/>
      <c r="Q2" s="11"/>
      <c r="R2" s="2"/>
      <c r="S2" s="2"/>
      <c r="T2" s="12"/>
      <c r="U2" s="11"/>
      <c r="V2" s="4"/>
      <c r="W2" s="4"/>
      <c r="X2" s="4"/>
      <c r="Y2" s="4"/>
      <c r="Z2" s="4"/>
      <c r="AA2" s="4"/>
      <c r="AB2" s="4"/>
      <c r="AC2" s="4"/>
      <c r="AD2" s="4"/>
      <c r="AE2" s="4"/>
      <c r="AF2" s="4"/>
      <c r="AG2" s="4"/>
      <c r="AH2" s="4"/>
      <c r="AI2" s="4"/>
      <c r="AJ2" s="4"/>
      <c r="AK2" s="4"/>
      <c r="AL2" s="4"/>
      <c r="AM2" s="4"/>
    </row>
    <row r="3" spans="1:153" ht="13.5" customHeight="1">
      <c r="A3" s="5"/>
      <c r="B3" s="6"/>
      <c r="C3" s="7"/>
      <c r="D3" s="8"/>
      <c r="E3" s="9"/>
      <c r="F3" s="9"/>
      <c r="G3" s="9"/>
      <c r="H3" s="9"/>
      <c r="I3" s="9"/>
      <c r="J3" s="9"/>
      <c r="K3" s="9"/>
      <c r="L3" s="9"/>
      <c r="M3" s="9"/>
      <c r="N3" s="10"/>
      <c r="O3" s="801" t="s">
        <v>66</v>
      </c>
      <c r="P3" s="800"/>
      <c r="Q3" s="11"/>
      <c r="R3" s="13"/>
      <c r="S3" s="13"/>
      <c r="T3" s="12"/>
      <c r="U3" s="11"/>
      <c r="V3" s="4"/>
      <c r="W3" s="4"/>
      <c r="X3" s="4"/>
      <c r="Y3" s="4"/>
      <c r="Z3" s="4"/>
      <c r="AA3" s="4"/>
      <c r="AB3" s="4"/>
      <c r="AC3" s="4"/>
      <c r="AD3" s="4"/>
      <c r="AE3" s="4"/>
      <c r="AF3" s="4"/>
      <c r="AG3" s="4"/>
      <c r="AH3" s="4"/>
      <c r="AI3" s="4"/>
      <c r="AJ3" s="4"/>
      <c r="AK3" s="4"/>
      <c r="AL3" s="4"/>
      <c r="AM3" s="4"/>
    </row>
    <row r="4" spans="1:153" ht="13.5" customHeight="1">
      <c r="A4" s="506"/>
      <c r="B4" s="501"/>
      <c r="C4" s="14"/>
      <c r="D4" s="802"/>
      <c r="E4" s="803"/>
      <c r="F4" s="803"/>
      <c r="G4" s="803"/>
      <c r="H4" s="803"/>
      <c r="I4" s="803"/>
      <c r="J4" s="803"/>
      <c r="K4" s="803"/>
      <c r="L4" s="803"/>
      <c r="M4" s="803"/>
      <c r="N4" s="15"/>
      <c r="O4" s="801" t="s">
        <v>67</v>
      </c>
      <c r="P4" s="800"/>
      <c r="Q4" s="11"/>
      <c r="R4" s="13"/>
      <c r="S4" s="16">
        <f ca="1">TODAY()</f>
        <v>44992</v>
      </c>
      <c r="T4" s="12"/>
      <c r="U4" s="11"/>
      <c r="V4" s="4"/>
      <c r="W4" s="4"/>
      <c r="X4" s="4"/>
      <c r="Y4" s="4"/>
      <c r="Z4" s="4"/>
      <c r="AA4" s="4"/>
      <c r="AB4" s="4"/>
      <c r="AC4" s="4"/>
      <c r="AD4" s="4"/>
      <c r="AE4" s="4"/>
      <c r="AF4" s="4"/>
      <c r="AG4" s="4"/>
      <c r="AH4" s="4"/>
      <c r="AI4" s="4"/>
      <c r="AJ4" s="4"/>
      <c r="AK4" s="4"/>
      <c r="AL4" s="4"/>
      <c r="AM4" s="4"/>
      <c r="BE4" s="639" t="s">
        <v>68</v>
      </c>
      <c r="BF4" s="639"/>
      <c r="BG4" s="639"/>
      <c r="BH4" s="639"/>
      <c r="BI4" s="639"/>
      <c r="BJ4" s="639" t="s">
        <v>68</v>
      </c>
      <c r="BK4" s="639"/>
      <c r="BL4" s="639"/>
      <c r="BM4" s="639"/>
      <c r="BN4" s="639"/>
      <c r="BO4" s="640" t="s">
        <v>69</v>
      </c>
      <c r="BP4" s="640"/>
      <c r="BQ4" s="640"/>
      <c r="BR4" s="640"/>
      <c r="BS4" s="640"/>
      <c r="BT4" s="640"/>
      <c r="BU4" s="639" t="s">
        <v>68</v>
      </c>
      <c r="BV4" s="639"/>
      <c r="BW4" s="639"/>
      <c r="BX4" s="639"/>
      <c r="BY4" s="639"/>
      <c r="BZ4" s="639" t="s">
        <v>68</v>
      </c>
      <c r="CA4" s="639"/>
      <c r="CB4" s="639"/>
      <c r="CC4" s="639"/>
      <c r="CD4" s="639"/>
      <c r="CE4" s="640" t="s">
        <v>69</v>
      </c>
      <c r="CF4" s="640"/>
      <c r="CG4" s="640"/>
      <c r="CH4" s="640"/>
      <c r="CI4" s="640"/>
      <c r="CJ4" s="640"/>
      <c r="CK4" s="639" t="s">
        <v>68</v>
      </c>
      <c r="CL4" s="639"/>
      <c r="CM4" s="639"/>
      <c r="CN4" s="639"/>
      <c r="CO4" s="639"/>
      <c r="CP4" s="656" t="s">
        <v>68</v>
      </c>
      <c r="CQ4" s="656"/>
      <c r="CR4" s="656"/>
      <c r="CS4" s="656"/>
      <c r="CT4" s="656"/>
      <c r="CU4" s="640" t="s">
        <v>69</v>
      </c>
      <c r="CV4" s="640"/>
      <c r="CW4" s="640"/>
      <c r="CX4" s="640"/>
      <c r="CY4" s="640"/>
      <c r="CZ4" s="640"/>
      <c r="DA4" s="639" t="s">
        <v>68</v>
      </c>
      <c r="DB4" s="639"/>
      <c r="DC4" s="639"/>
      <c r="DD4" s="639"/>
      <c r="DE4" s="639"/>
      <c r="DF4" s="639" t="s">
        <v>68</v>
      </c>
      <c r="DG4" s="639"/>
      <c r="DH4" s="639"/>
      <c r="DI4" s="639"/>
      <c r="DJ4" s="639"/>
      <c r="DK4" s="642" t="s">
        <v>69</v>
      </c>
      <c r="DL4" s="642"/>
      <c r="DM4" s="642"/>
      <c r="DN4" s="642"/>
      <c r="DO4" s="642"/>
      <c r="DP4" s="642"/>
      <c r="DQ4" s="639" t="s">
        <v>68</v>
      </c>
      <c r="DR4" s="639"/>
      <c r="DS4" s="639"/>
      <c r="DT4" s="639"/>
      <c r="DU4" s="639"/>
      <c r="DV4" s="639" t="s">
        <v>68</v>
      </c>
      <c r="DW4" s="639"/>
      <c r="DX4" s="639"/>
      <c r="DY4" s="639"/>
      <c r="DZ4" s="639"/>
      <c r="EA4" s="642" t="s">
        <v>69</v>
      </c>
      <c r="EB4" s="642"/>
      <c r="EC4" s="642"/>
      <c r="ED4" s="642"/>
      <c r="EE4" s="642"/>
      <c r="EF4" s="642"/>
      <c r="EG4" s="639" t="s">
        <v>68</v>
      </c>
      <c r="EH4" s="639"/>
      <c r="EI4" s="639"/>
      <c r="EJ4" s="639"/>
      <c r="EK4" s="639"/>
      <c r="EL4" s="639" t="s">
        <v>68</v>
      </c>
      <c r="EM4" s="639"/>
      <c r="EN4" s="639"/>
      <c r="EO4" s="639"/>
      <c r="EP4" s="639"/>
      <c r="EQ4" s="640" t="s">
        <v>69</v>
      </c>
      <c r="ER4" s="640"/>
      <c r="ES4" s="640"/>
      <c r="ET4" s="640"/>
      <c r="EU4" s="640"/>
      <c r="EV4" s="640"/>
    </row>
    <row r="5" spans="1:153" ht="6.75" customHeight="1">
      <c r="A5" s="506"/>
      <c r="B5" s="501"/>
      <c r="C5" s="501"/>
      <c r="D5" s="311"/>
      <c r="E5" s="501"/>
      <c r="F5" s="501"/>
      <c r="G5" s="501"/>
      <c r="H5" s="501"/>
      <c r="I5" s="501"/>
      <c r="J5" s="501"/>
      <c r="K5" s="501"/>
      <c r="L5" s="501"/>
      <c r="M5" s="501"/>
      <c r="N5" s="501"/>
      <c r="O5" s="804"/>
      <c r="P5" s="805"/>
      <c r="Q5" s="17"/>
      <c r="R5" s="806"/>
      <c r="S5" s="800"/>
      <c r="T5" s="18"/>
      <c r="U5" s="4"/>
      <c r="V5" s="4"/>
      <c r="W5" s="4"/>
      <c r="X5" s="4"/>
      <c r="Y5" s="4"/>
      <c r="Z5" s="4"/>
      <c r="AA5" s="984" t="s">
        <v>445</v>
      </c>
      <c r="AB5" s="926"/>
      <c r="AC5" s="926"/>
      <c r="AD5" s="926"/>
      <c r="AE5" s="926"/>
      <c r="AF5" s="926"/>
      <c r="AG5" s="926"/>
      <c r="AH5" s="926"/>
      <c r="AI5" s="926"/>
      <c r="AJ5" s="926"/>
      <c r="AK5" s="926"/>
      <c r="AL5" s="926"/>
      <c r="AM5" s="926"/>
      <c r="AN5" s="926"/>
      <c r="AO5" s="926"/>
      <c r="AP5" s="926"/>
      <c r="AQ5" s="926"/>
      <c r="AR5" s="926"/>
      <c r="AS5" s="926"/>
      <c r="AT5" s="926"/>
      <c r="AU5" s="926"/>
      <c r="AV5" s="926"/>
      <c r="AW5" s="926"/>
      <c r="AX5" s="926"/>
      <c r="AY5" s="800"/>
      <c r="AZ5" s="4"/>
      <c r="BA5" s="4"/>
      <c r="BB5" s="4"/>
      <c r="BC5" s="4"/>
      <c r="BD5" s="4"/>
      <c r="BZ5" s="276"/>
      <c r="CA5" s="282"/>
      <c r="CC5" s="282"/>
      <c r="CD5" s="282"/>
      <c r="CP5" s="276"/>
      <c r="CQ5" s="276"/>
      <c r="CR5" s="276"/>
      <c r="CS5" s="276"/>
      <c r="CT5" s="276"/>
      <c r="DK5" s="310"/>
      <c r="DL5" s="310"/>
      <c r="DM5" s="310"/>
      <c r="DN5" s="310"/>
      <c r="DO5" s="310"/>
      <c r="DP5" s="310"/>
      <c r="EA5" s="310"/>
      <c r="EB5" s="310"/>
      <c r="EC5" s="310"/>
      <c r="ED5" s="310"/>
      <c r="EE5" s="310"/>
      <c r="EF5" s="310"/>
      <c r="EL5" s="276"/>
      <c r="EM5" s="282"/>
      <c r="EO5" s="314"/>
      <c r="EP5" s="282"/>
    </row>
    <row r="6" spans="1:153" ht="21.75" customHeight="1">
      <c r="A6" s="19" t="s">
        <v>70</v>
      </c>
      <c r="B6" s="807" t="s">
        <v>71</v>
      </c>
      <c r="C6" s="808"/>
      <c r="D6" s="808"/>
      <c r="E6" s="808"/>
      <c r="F6" s="808"/>
      <c r="G6" s="808"/>
      <c r="H6" s="808"/>
      <c r="I6" s="808"/>
      <c r="J6" s="808"/>
      <c r="K6" s="808"/>
      <c r="L6" s="808"/>
      <c r="M6" s="809"/>
      <c r="N6" s="810" t="s">
        <v>72</v>
      </c>
      <c r="O6" s="800"/>
      <c r="P6" s="20" t="s">
        <v>73</v>
      </c>
      <c r="Q6" s="21"/>
      <c r="R6" s="811" t="s">
        <v>74</v>
      </c>
      <c r="S6" s="800"/>
      <c r="T6" s="22" t="s">
        <v>75</v>
      </c>
      <c r="U6" s="985" t="s">
        <v>76</v>
      </c>
      <c r="V6" s="926"/>
      <c r="W6" s="926"/>
      <c r="X6" s="926"/>
      <c r="Y6" s="926"/>
      <c r="Z6" s="800"/>
      <c r="AA6" s="657" t="s">
        <v>446</v>
      </c>
      <c r="AB6" s="813"/>
      <c r="AC6" s="813"/>
      <c r="AD6" s="813"/>
      <c r="AE6" s="814"/>
      <c r="AF6" s="657" t="s">
        <v>447</v>
      </c>
      <c r="AG6" s="813"/>
      <c r="AH6" s="813"/>
      <c r="AI6" s="813"/>
      <c r="AJ6" s="814"/>
      <c r="AK6" s="659" t="s">
        <v>448</v>
      </c>
      <c r="AL6" s="813"/>
      <c r="AM6" s="813"/>
      <c r="AN6" s="813"/>
      <c r="AO6" s="814"/>
      <c r="AP6" s="657" t="s">
        <v>449</v>
      </c>
      <c r="AQ6" s="813"/>
      <c r="AR6" s="813"/>
      <c r="AS6" s="813"/>
      <c r="AT6" s="814"/>
      <c r="AU6" s="657" t="s">
        <v>450</v>
      </c>
      <c r="AV6" s="813"/>
      <c r="AW6" s="813"/>
      <c r="AX6" s="813"/>
      <c r="AY6" s="814"/>
      <c r="AZ6" s="659" t="s">
        <v>451</v>
      </c>
      <c r="BA6" s="813"/>
      <c r="BB6" s="813"/>
      <c r="BC6" s="813"/>
      <c r="BD6" s="814"/>
      <c r="BE6" s="657" t="s">
        <v>77</v>
      </c>
      <c r="BF6" s="813"/>
      <c r="BG6" s="813"/>
      <c r="BH6" s="813"/>
      <c r="BI6" s="814"/>
      <c r="BJ6" s="657" t="s">
        <v>78</v>
      </c>
      <c r="BK6" s="813"/>
      <c r="BL6" s="813"/>
      <c r="BM6" s="813"/>
      <c r="BN6" s="814"/>
      <c r="BO6" s="659" t="s">
        <v>79</v>
      </c>
      <c r="BP6" s="641"/>
      <c r="BQ6" s="813"/>
      <c r="BR6" s="813"/>
      <c r="BS6" s="813"/>
      <c r="BT6" s="814"/>
      <c r="BU6" s="657" t="s">
        <v>80</v>
      </c>
      <c r="BV6" s="813"/>
      <c r="BW6" s="813"/>
      <c r="BX6" s="813"/>
      <c r="BY6" s="814"/>
      <c r="BZ6" s="657" t="s">
        <v>81</v>
      </c>
      <c r="CA6" s="813"/>
      <c r="CB6" s="813"/>
      <c r="CC6" s="813"/>
      <c r="CD6" s="814"/>
      <c r="CE6" s="659" t="s">
        <v>82</v>
      </c>
      <c r="CF6" s="641"/>
      <c r="CG6" s="813"/>
      <c r="CH6" s="813"/>
      <c r="CI6" s="813"/>
      <c r="CJ6" s="814"/>
      <c r="CK6" s="657" t="s">
        <v>83</v>
      </c>
      <c r="CL6" s="813"/>
      <c r="CM6" s="813"/>
      <c r="CN6" s="813"/>
      <c r="CO6" s="814"/>
      <c r="CP6" s="657" t="s">
        <v>84</v>
      </c>
      <c r="CQ6" s="647"/>
      <c r="CR6" s="647"/>
      <c r="CS6" s="647"/>
      <c r="CT6" s="658"/>
      <c r="CU6" s="659" t="s">
        <v>85</v>
      </c>
      <c r="CV6" s="641"/>
      <c r="CW6" s="813"/>
      <c r="CX6" s="813"/>
      <c r="CY6" s="813"/>
      <c r="CZ6" s="814"/>
      <c r="DA6" s="657" t="s">
        <v>86</v>
      </c>
      <c r="DB6" s="813"/>
      <c r="DC6" s="813"/>
      <c r="DD6" s="813"/>
      <c r="DE6" s="814"/>
      <c r="DF6" s="657" t="s">
        <v>87</v>
      </c>
      <c r="DG6" s="813"/>
      <c r="DH6" s="813"/>
      <c r="DI6" s="813"/>
      <c r="DJ6" s="814"/>
      <c r="DK6" s="659" t="s">
        <v>88</v>
      </c>
      <c r="DL6" s="641"/>
      <c r="DM6" s="643"/>
      <c r="DN6" s="643"/>
      <c r="DO6" s="643"/>
      <c r="DP6" s="815"/>
      <c r="DQ6" s="657" t="s">
        <v>89</v>
      </c>
      <c r="DR6" s="813"/>
      <c r="DS6" s="813"/>
      <c r="DT6" s="813"/>
      <c r="DU6" s="814"/>
      <c r="DV6" s="657" t="s">
        <v>90</v>
      </c>
      <c r="DW6" s="813"/>
      <c r="DX6" s="813"/>
      <c r="DY6" s="813"/>
      <c r="DZ6" s="814"/>
      <c r="EA6" s="659" t="s">
        <v>91</v>
      </c>
      <c r="EB6" s="641"/>
      <c r="EC6" s="643"/>
      <c r="ED6" s="643"/>
      <c r="EE6" s="643"/>
      <c r="EF6" s="815"/>
      <c r="EG6" s="657" t="s">
        <v>92</v>
      </c>
      <c r="EH6" s="813"/>
      <c r="EI6" s="813"/>
      <c r="EJ6" s="813"/>
      <c r="EK6" s="814"/>
      <c r="EL6" s="657" t="s">
        <v>93</v>
      </c>
      <c r="EM6" s="813"/>
      <c r="EN6" s="813"/>
      <c r="EO6" s="813"/>
      <c r="EP6" s="814"/>
      <c r="EQ6" s="659" t="s">
        <v>91</v>
      </c>
      <c r="ER6" s="641"/>
      <c r="ES6" s="813"/>
      <c r="ET6" s="813"/>
      <c r="EU6" s="813"/>
      <c r="EV6" s="814"/>
    </row>
    <row r="7" spans="1:153" ht="53.45" customHeight="1">
      <c r="A7" s="24" t="s">
        <v>94</v>
      </c>
      <c r="B7" s="24" t="s">
        <v>95</v>
      </c>
      <c r="C7" s="25" t="s">
        <v>96</v>
      </c>
      <c r="D7" s="24" t="s">
        <v>97</v>
      </c>
      <c r="E7" s="24" t="s">
        <v>98</v>
      </c>
      <c r="F7" s="24" t="s">
        <v>99</v>
      </c>
      <c r="G7" s="24" t="s">
        <v>100</v>
      </c>
      <c r="H7" s="816" t="s">
        <v>101</v>
      </c>
      <c r="I7" s="800"/>
      <c r="J7" s="24" t="s">
        <v>102</v>
      </c>
      <c r="K7" s="24" t="s">
        <v>103</v>
      </c>
      <c r="L7" s="816" t="s">
        <v>104</v>
      </c>
      <c r="M7" s="800"/>
      <c r="N7" s="24" t="s">
        <v>105</v>
      </c>
      <c r="O7" s="24" t="s">
        <v>106</v>
      </c>
      <c r="P7" s="20"/>
      <c r="Q7" s="21"/>
      <c r="R7" s="26" t="s">
        <v>107</v>
      </c>
      <c r="S7" s="26" t="s">
        <v>108</v>
      </c>
      <c r="T7" s="27"/>
      <c r="U7" s="28" t="s">
        <v>109</v>
      </c>
      <c r="V7" s="986" t="s">
        <v>452</v>
      </c>
      <c r="W7" s="800"/>
      <c r="X7" s="29" t="s">
        <v>109</v>
      </c>
      <c r="Y7" s="29" t="s">
        <v>120</v>
      </c>
      <c r="Z7" s="29" t="s">
        <v>453</v>
      </c>
      <c r="AA7" s="325"/>
      <c r="AB7" s="245"/>
      <c r="AC7" s="245"/>
      <c r="AD7" s="245"/>
      <c r="AE7" s="31"/>
      <c r="AF7" s="325"/>
      <c r="AG7" s="245"/>
      <c r="AH7" s="245"/>
      <c r="AI7" s="245"/>
      <c r="AJ7" s="31"/>
      <c r="AK7" s="325"/>
      <c r="AL7" s="245"/>
      <c r="AM7" s="245"/>
      <c r="AN7" s="245"/>
      <c r="AO7" s="31"/>
      <c r="AP7" s="325"/>
      <c r="AQ7" s="245"/>
      <c r="AR7" s="245"/>
      <c r="AS7" s="245"/>
      <c r="AT7" s="31"/>
      <c r="AU7" s="325"/>
      <c r="AV7" s="245"/>
      <c r="AW7" s="245"/>
      <c r="AX7" s="245"/>
      <c r="AY7" s="31"/>
      <c r="AZ7" s="325"/>
      <c r="BA7" s="245"/>
      <c r="BB7" s="245"/>
      <c r="BC7" s="245"/>
      <c r="BD7" s="31"/>
      <c r="BE7" s="325"/>
      <c r="BF7" s="245"/>
      <c r="BG7" s="245"/>
      <c r="BH7" s="245"/>
      <c r="BI7" s="31"/>
      <c r="BJ7" s="325"/>
      <c r="BK7" s="245"/>
      <c r="BL7" s="245"/>
      <c r="BM7" s="245"/>
      <c r="BN7" s="31"/>
      <c r="BO7" s="325"/>
      <c r="BP7" s="245"/>
      <c r="BQ7" s="245"/>
      <c r="BR7" s="245"/>
      <c r="BS7" s="245"/>
      <c r="BT7" s="31"/>
      <c r="BU7" s="325"/>
      <c r="BV7" s="245"/>
      <c r="BW7" s="245"/>
      <c r="BX7" s="245"/>
      <c r="BY7" s="31"/>
      <c r="BZ7" s="817"/>
      <c r="CA7" s="818"/>
      <c r="CB7" s="245"/>
      <c r="CC7" s="818"/>
      <c r="CD7" s="283"/>
      <c r="CE7" s="325"/>
      <c r="CF7" s="245"/>
      <c r="CG7" s="245"/>
      <c r="CH7" s="245"/>
      <c r="CI7" s="245"/>
      <c r="CJ7" s="31"/>
      <c r="CK7" s="325"/>
      <c r="CL7" s="245"/>
      <c r="CM7" s="245"/>
      <c r="CN7" s="245"/>
      <c r="CO7" s="31"/>
      <c r="CP7" s="321"/>
      <c r="CQ7" s="322"/>
      <c r="CR7" s="322"/>
      <c r="CS7" s="322"/>
      <c r="CT7" s="323"/>
      <c r="CU7" s="325"/>
      <c r="CV7" s="245"/>
      <c r="CW7" s="245"/>
      <c r="CX7" s="245"/>
      <c r="CY7" s="245"/>
      <c r="CZ7" s="31"/>
      <c r="DA7" s="148"/>
      <c r="DB7" s="319"/>
      <c r="DC7" s="319"/>
      <c r="DD7" s="319"/>
      <c r="DE7" s="153"/>
      <c r="DF7" s="325"/>
      <c r="DG7" s="245"/>
      <c r="DH7" s="245"/>
      <c r="DI7" s="245"/>
      <c r="DJ7" s="31"/>
      <c r="DK7" s="820"/>
      <c r="DL7" s="311"/>
      <c r="DM7" s="311"/>
      <c r="DN7" s="311"/>
      <c r="DO7" s="311"/>
      <c r="DP7" s="312"/>
      <c r="DQ7" s="148"/>
      <c r="DR7" s="319"/>
      <c r="DS7" s="319"/>
      <c r="DT7" s="319"/>
      <c r="DU7" s="153"/>
      <c r="DV7" s="325"/>
      <c r="DW7" s="245"/>
      <c r="DX7" s="245"/>
      <c r="DY7" s="245"/>
      <c r="DZ7" s="31"/>
      <c r="EA7" s="820"/>
      <c r="EB7" s="311"/>
      <c r="EC7" s="311"/>
      <c r="ED7" s="311"/>
      <c r="EE7" s="311"/>
      <c r="EF7" s="312"/>
      <c r="EG7" s="325"/>
      <c r="EH7" s="245"/>
      <c r="EI7" s="245"/>
      <c r="EJ7" s="245"/>
      <c r="EK7" s="31"/>
      <c r="EL7" s="817"/>
      <c r="EM7" s="818"/>
      <c r="EN7" s="245"/>
      <c r="EO7" s="819"/>
      <c r="EP7" s="283"/>
      <c r="EQ7" s="325"/>
      <c r="ER7" s="245"/>
      <c r="ES7" s="245"/>
      <c r="ET7" s="245"/>
      <c r="EU7" s="245"/>
      <c r="EV7" s="31"/>
    </row>
    <row r="8" spans="1:153" s="291" customFormat="1" ht="42.75" customHeight="1">
      <c r="A8" s="279"/>
      <c r="B8" s="279"/>
      <c r="C8" s="297"/>
      <c r="D8" s="298"/>
      <c r="E8" s="279"/>
      <c r="F8" s="279"/>
      <c r="G8" s="279"/>
      <c r="H8" s="24" t="s">
        <v>110</v>
      </c>
      <c r="I8" s="24" t="s">
        <v>111</v>
      </c>
      <c r="J8" s="279"/>
      <c r="K8" s="279"/>
      <c r="L8" s="279" t="s">
        <v>22</v>
      </c>
      <c r="M8" s="279" t="s">
        <v>112</v>
      </c>
      <c r="N8" s="279"/>
      <c r="O8" s="279"/>
      <c r="P8" s="24"/>
      <c r="Q8" s="299"/>
      <c r="R8" s="300"/>
      <c r="S8" s="300"/>
      <c r="T8" s="301"/>
      <c r="U8" s="302"/>
      <c r="V8" s="39" t="s">
        <v>105</v>
      </c>
      <c r="W8" s="39" t="s">
        <v>106</v>
      </c>
      <c r="X8" s="39"/>
      <c r="Y8" s="39"/>
      <c r="Z8" s="39"/>
      <c r="AA8" s="40" t="s">
        <v>113</v>
      </c>
      <c r="AB8" s="40" t="s">
        <v>114</v>
      </c>
      <c r="AC8" s="40" t="s">
        <v>115</v>
      </c>
      <c r="AD8" s="40" t="s">
        <v>116</v>
      </c>
      <c r="AE8" s="40" t="s">
        <v>105</v>
      </c>
      <c r="AF8" s="40" t="s">
        <v>113</v>
      </c>
      <c r="AG8" s="40" t="s">
        <v>114</v>
      </c>
      <c r="AH8" s="40" t="s">
        <v>115</v>
      </c>
      <c r="AI8" s="40" t="s">
        <v>116</v>
      </c>
      <c r="AJ8" s="40" t="s">
        <v>105</v>
      </c>
      <c r="AK8" s="41" t="s">
        <v>117</v>
      </c>
      <c r="AL8" s="42" t="s">
        <v>105</v>
      </c>
      <c r="AM8" s="42" t="s">
        <v>119</v>
      </c>
      <c r="AN8" s="41" t="s">
        <v>120</v>
      </c>
      <c r="AO8" s="41" t="s">
        <v>121</v>
      </c>
      <c r="AP8" s="40" t="s">
        <v>113</v>
      </c>
      <c r="AQ8" s="40" t="s">
        <v>114</v>
      </c>
      <c r="AR8" s="40" t="s">
        <v>115</v>
      </c>
      <c r="AS8" s="40" t="s">
        <v>116</v>
      </c>
      <c r="AT8" s="40" t="s">
        <v>105</v>
      </c>
      <c r="AU8" s="40" t="s">
        <v>113</v>
      </c>
      <c r="AV8" s="40" t="s">
        <v>114</v>
      </c>
      <c r="AW8" s="40" t="s">
        <v>115</v>
      </c>
      <c r="AX8" s="40" t="s">
        <v>116</v>
      </c>
      <c r="AY8" s="40" t="s">
        <v>105</v>
      </c>
      <c r="AZ8" s="41" t="s">
        <v>117</v>
      </c>
      <c r="BA8" s="42" t="s">
        <v>105</v>
      </c>
      <c r="BB8" s="42" t="s">
        <v>119</v>
      </c>
      <c r="BC8" s="41" t="s">
        <v>120</v>
      </c>
      <c r="BD8" s="41" t="s">
        <v>121</v>
      </c>
      <c r="BE8" s="40" t="s">
        <v>113</v>
      </c>
      <c r="BF8" s="40" t="s">
        <v>114</v>
      </c>
      <c r="BG8" s="40" t="s">
        <v>115</v>
      </c>
      <c r="BH8" s="40" t="s">
        <v>116</v>
      </c>
      <c r="BI8" s="40" t="s">
        <v>105</v>
      </c>
      <c r="BJ8" s="40" t="s">
        <v>113</v>
      </c>
      <c r="BK8" s="40" t="s">
        <v>114</v>
      </c>
      <c r="BL8" s="40" t="s">
        <v>115</v>
      </c>
      <c r="BM8" s="40" t="s">
        <v>116</v>
      </c>
      <c r="BN8" s="40" t="s">
        <v>105</v>
      </c>
      <c r="BO8" s="41" t="s">
        <v>117</v>
      </c>
      <c r="BP8" s="41" t="s">
        <v>118</v>
      </c>
      <c r="BQ8" s="42" t="s">
        <v>105</v>
      </c>
      <c r="BR8" s="42" t="s">
        <v>119</v>
      </c>
      <c r="BS8" s="41" t="s">
        <v>120</v>
      </c>
      <c r="BT8" s="41" t="s">
        <v>121</v>
      </c>
      <c r="BU8" s="40" t="s">
        <v>113</v>
      </c>
      <c r="BV8" s="40" t="s">
        <v>114</v>
      </c>
      <c r="BW8" s="40" t="s">
        <v>115</v>
      </c>
      <c r="BX8" s="40" t="s">
        <v>116</v>
      </c>
      <c r="BY8" s="40" t="s">
        <v>105</v>
      </c>
      <c r="BZ8" s="40" t="s">
        <v>113</v>
      </c>
      <c r="CA8" s="40" t="s">
        <v>114</v>
      </c>
      <c r="CB8" s="40" t="s">
        <v>115</v>
      </c>
      <c r="CC8" s="40" t="s">
        <v>116</v>
      </c>
      <c r="CD8" s="40" t="s">
        <v>105</v>
      </c>
      <c r="CE8" s="41" t="s">
        <v>117</v>
      </c>
      <c r="CF8" s="41" t="s">
        <v>118</v>
      </c>
      <c r="CG8" s="42" t="s">
        <v>105</v>
      </c>
      <c r="CH8" s="42" t="s">
        <v>119</v>
      </c>
      <c r="CI8" s="41" t="s">
        <v>120</v>
      </c>
      <c r="CJ8" s="41" t="s">
        <v>121</v>
      </c>
      <c r="CK8" s="40" t="s">
        <v>113</v>
      </c>
      <c r="CL8" s="40" t="s">
        <v>114</v>
      </c>
      <c r="CM8" s="40" t="s">
        <v>115</v>
      </c>
      <c r="CN8" s="40" t="s">
        <v>116</v>
      </c>
      <c r="CO8" s="40" t="s">
        <v>105</v>
      </c>
      <c r="CP8" s="930" t="s">
        <v>113</v>
      </c>
      <c r="CQ8" s="930" t="s">
        <v>114</v>
      </c>
      <c r="CR8" s="930" t="s">
        <v>115</v>
      </c>
      <c r="CS8" s="930" t="s">
        <v>116</v>
      </c>
      <c r="CT8" s="930" t="s">
        <v>105</v>
      </c>
      <c r="CU8" s="41" t="s">
        <v>117</v>
      </c>
      <c r="CV8" s="41" t="s">
        <v>118</v>
      </c>
      <c r="CW8" s="42" t="s">
        <v>105</v>
      </c>
      <c r="CX8" s="42" t="s">
        <v>119</v>
      </c>
      <c r="CY8" s="41" t="s">
        <v>120</v>
      </c>
      <c r="CZ8" s="318" t="s">
        <v>121</v>
      </c>
      <c r="DA8" s="930" t="s">
        <v>113</v>
      </c>
      <c r="DB8" s="930" t="s">
        <v>114</v>
      </c>
      <c r="DC8" s="930" t="s">
        <v>115</v>
      </c>
      <c r="DD8" s="930" t="s">
        <v>116</v>
      </c>
      <c r="DE8" s="930" t="s">
        <v>105</v>
      </c>
      <c r="DF8" s="40" t="s">
        <v>113</v>
      </c>
      <c r="DG8" s="40" t="s">
        <v>114</v>
      </c>
      <c r="DH8" s="40" t="s">
        <v>115</v>
      </c>
      <c r="DI8" s="40" t="s">
        <v>116</v>
      </c>
      <c r="DJ8" s="40" t="s">
        <v>105</v>
      </c>
      <c r="DK8" s="41" t="s">
        <v>117</v>
      </c>
      <c r="DL8" s="41" t="s">
        <v>118</v>
      </c>
      <c r="DM8" s="42" t="s">
        <v>105</v>
      </c>
      <c r="DN8" s="42" t="s">
        <v>119</v>
      </c>
      <c r="DO8" s="41" t="s">
        <v>120</v>
      </c>
      <c r="DP8" s="41" t="s">
        <v>121</v>
      </c>
      <c r="DQ8" s="821" t="s">
        <v>113</v>
      </c>
      <c r="DR8" s="821" t="s">
        <v>114</v>
      </c>
      <c r="DS8" s="821" t="s">
        <v>115</v>
      </c>
      <c r="DT8" s="821" t="s">
        <v>116</v>
      </c>
      <c r="DU8" s="821" t="s">
        <v>105</v>
      </c>
      <c r="DV8" s="40" t="s">
        <v>113</v>
      </c>
      <c r="DW8" s="40" t="s">
        <v>114</v>
      </c>
      <c r="DX8" s="40" t="s">
        <v>115</v>
      </c>
      <c r="DY8" s="40" t="s">
        <v>116</v>
      </c>
      <c r="DZ8" s="40" t="s">
        <v>105</v>
      </c>
      <c r="EA8" s="41" t="s">
        <v>117</v>
      </c>
      <c r="EB8" s="41" t="s">
        <v>118</v>
      </c>
      <c r="EC8" s="42" t="s">
        <v>105</v>
      </c>
      <c r="ED8" s="42" t="s">
        <v>119</v>
      </c>
      <c r="EE8" s="41" t="s">
        <v>120</v>
      </c>
      <c r="EF8" s="41" t="s">
        <v>121</v>
      </c>
      <c r="EG8" s="40" t="s">
        <v>113</v>
      </c>
      <c r="EH8" s="40" t="s">
        <v>114</v>
      </c>
      <c r="EI8" s="40" t="s">
        <v>115</v>
      </c>
      <c r="EJ8" s="40" t="s">
        <v>116</v>
      </c>
      <c r="EK8" s="40" t="s">
        <v>105</v>
      </c>
      <c r="EL8" s="40" t="s">
        <v>113</v>
      </c>
      <c r="EM8" s="40" t="s">
        <v>114</v>
      </c>
      <c r="EN8" s="40" t="s">
        <v>115</v>
      </c>
      <c r="EO8" s="40" t="s">
        <v>116</v>
      </c>
      <c r="EP8" s="40" t="s">
        <v>105</v>
      </c>
      <c r="EQ8" s="41" t="s">
        <v>117</v>
      </c>
      <c r="ER8" s="41" t="s">
        <v>118</v>
      </c>
      <c r="ES8" s="42" t="s">
        <v>105</v>
      </c>
      <c r="ET8" s="42" t="s">
        <v>119</v>
      </c>
      <c r="EU8" s="41" t="s">
        <v>120</v>
      </c>
      <c r="EV8" s="41" t="s">
        <v>121</v>
      </c>
    </row>
    <row r="9" spans="1:153" s="427" customFormat="1" ht="197.25" customHeight="1">
      <c r="A9" s="423" t="s">
        <v>764</v>
      </c>
      <c r="B9" s="424">
        <v>44434</v>
      </c>
      <c r="C9" s="423" t="s">
        <v>765</v>
      </c>
      <c r="D9" s="423" t="s">
        <v>766</v>
      </c>
      <c r="E9" s="423" t="s">
        <v>767</v>
      </c>
      <c r="F9" s="425" t="s">
        <v>768</v>
      </c>
      <c r="G9" s="425" t="s">
        <v>769</v>
      </c>
      <c r="H9" s="1094">
        <v>44454</v>
      </c>
      <c r="I9" s="1095">
        <v>44560</v>
      </c>
      <c r="J9" s="426" t="s">
        <v>770</v>
      </c>
      <c r="K9" s="1094">
        <v>44530</v>
      </c>
      <c r="L9" s="1096" t="s">
        <v>771</v>
      </c>
      <c r="M9" s="1096" t="s">
        <v>772</v>
      </c>
      <c r="N9" s="1097" t="s">
        <v>42</v>
      </c>
      <c r="O9" s="1098"/>
      <c r="P9" s="1098"/>
      <c r="Q9" s="1098"/>
      <c r="R9" s="51">
        <f>+I9-H9</f>
        <v>106</v>
      </c>
      <c r="S9" s="53">
        <f t="shared" ref="S9" ca="1" si="0">+I9-$S$4</f>
        <v>-432</v>
      </c>
      <c r="T9" s="201" t="s">
        <v>243</v>
      </c>
      <c r="U9" s="1098"/>
      <c r="V9" s="1099"/>
      <c r="W9" s="1100"/>
      <c r="X9" s="1100"/>
      <c r="Y9" s="1101"/>
      <c r="Z9" s="1101"/>
      <c r="AA9" s="1100"/>
      <c r="AB9" s="1100"/>
      <c r="AC9" s="1098"/>
      <c r="AD9" s="1098"/>
      <c r="AE9" s="1098"/>
      <c r="AF9" s="1099"/>
      <c r="AG9" s="1098"/>
      <c r="AH9" s="1098"/>
      <c r="AI9" s="1098"/>
      <c r="AJ9" s="1099"/>
      <c r="AK9" s="1100"/>
      <c r="AL9" s="1100"/>
      <c r="AM9" s="1101"/>
      <c r="AN9" s="1101"/>
      <c r="AO9" s="1100"/>
      <c r="AP9" s="1100"/>
      <c r="AQ9" s="518"/>
      <c r="AR9" s="518"/>
      <c r="AS9" s="518"/>
      <c r="AT9" s="518"/>
      <c r="AU9" s="518"/>
      <c r="AV9" s="518"/>
      <c r="AW9" s="518"/>
      <c r="AX9" s="518"/>
      <c r="AY9" s="518"/>
      <c r="AZ9" s="518"/>
      <c r="BA9" s="518"/>
      <c r="BB9" s="518"/>
      <c r="BC9" s="518"/>
      <c r="BD9" s="518"/>
      <c r="BE9" s="518"/>
      <c r="BF9" s="518"/>
      <c r="BG9" s="518"/>
      <c r="BH9" s="518"/>
      <c r="BI9" s="518"/>
      <c r="BJ9" s="518"/>
      <c r="BK9" s="518"/>
      <c r="BL9" s="518"/>
      <c r="BM9" s="518"/>
      <c r="BN9" s="518"/>
      <c r="BO9" s="518"/>
      <c r="BP9" s="518"/>
      <c r="BQ9" s="518"/>
      <c r="BR9" s="518"/>
      <c r="BS9" s="518"/>
      <c r="BT9" s="518"/>
      <c r="BU9" s="518"/>
      <c r="BV9" s="518"/>
      <c r="BW9" s="518"/>
      <c r="BX9" s="518"/>
      <c r="BY9" s="518"/>
      <c r="BZ9" s="518"/>
      <c r="CA9" s="518"/>
      <c r="CB9" s="518"/>
      <c r="CC9" s="518"/>
      <c r="CD9" s="518"/>
      <c r="CE9" s="518"/>
      <c r="CF9" s="518"/>
      <c r="CG9" s="518"/>
      <c r="CH9" s="518"/>
      <c r="CI9" s="518"/>
      <c r="CJ9" s="518"/>
      <c r="CK9" s="518"/>
      <c r="CL9" s="518"/>
      <c r="CM9" s="518"/>
      <c r="CN9" s="518"/>
      <c r="CO9" s="518"/>
      <c r="CP9" s="518"/>
      <c r="CQ9" s="518"/>
      <c r="CR9" s="518"/>
      <c r="CS9" s="518"/>
      <c r="CT9" s="518"/>
      <c r="CU9" s="518"/>
      <c r="CV9" s="518"/>
      <c r="CW9" s="518"/>
      <c r="CX9" s="518"/>
      <c r="CY9" s="518"/>
      <c r="CZ9" s="518"/>
      <c r="DA9" s="1102">
        <v>44491</v>
      </c>
      <c r="DB9" s="574" t="s">
        <v>773</v>
      </c>
      <c r="DC9" s="1077"/>
      <c r="DD9" s="574" t="s">
        <v>774</v>
      </c>
      <c r="DE9" s="1103">
        <v>0.9</v>
      </c>
      <c r="DF9" s="518"/>
      <c r="DG9" s="518"/>
      <c r="DH9" s="518"/>
      <c r="DI9" s="518"/>
      <c r="DJ9" s="521">
        <v>0</v>
      </c>
      <c r="DK9" s="574" t="s">
        <v>775</v>
      </c>
      <c r="DL9" s="529">
        <v>44565</v>
      </c>
      <c r="DM9" s="532">
        <v>0.5</v>
      </c>
      <c r="DN9" s="532">
        <v>0.5</v>
      </c>
      <c r="DO9" s="870" t="str">
        <f t="shared" ref="DO9" si="1">IF(DN9="","",IF(DN9=100%,"Cerrado",IF(DN9&lt;=39%,"CB",IF(DN9&lt;=79%,"CM",IF(DN9&lt;=99%,"CA","")))))</f>
        <v>CM</v>
      </c>
      <c r="DP9" s="574" t="s">
        <v>776</v>
      </c>
      <c r="DQ9" s="533"/>
      <c r="DR9" s="533"/>
      <c r="DS9" s="533"/>
      <c r="DT9" s="533"/>
      <c r="DU9" s="533"/>
      <c r="DV9" s="1104" t="s">
        <v>777</v>
      </c>
      <c r="DW9" s="1105" t="s">
        <v>778</v>
      </c>
      <c r="DX9" s="1106"/>
      <c r="DY9" s="1105" t="s">
        <v>779</v>
      </c>
      <c r="DZ9" s="1107">
        <v>0.6</v>
      </c>
      <c r="EA9" s="574" t="s">
        <v>780</v>
      </c>
      <c r="EB9" s="529">
        <v>44565</v>
      </c>
      <c r="EC9" s="532">
        <v>0.6</v>
      </c>
      <c r="ED9" s="532">
        <v>0.6</v>
      </c>
      <c r="EE9" s="870" t="str">
        <f t="shared" ref="EE9:EE10" si="2">IF(ED9="","",IF(ED9=100%,"Cerrado",IF(ED9&lt;=39%,"CB",IF(ED9&lt;=79%,"CM",IF(ED9&lt;=99%,"CA","")))))</f>
        <v>CM</v>
      </c>
      <c r="EF9" s="574" t="s">
        <v>776</v>
      </c>
      <c r="EG9" s="1108">
        <v>44835</v>
      </c>
      <c r="EH9" s="574" t="s">
        <v>781</v>
      </c>
      <c r="EI9" s="518"/>
      <c r="EJ9" s="574" t="s">
        <v>782</v>
      </c>
      <c r="EK9" s="521">
        <v>0.8</v>
      </c>
      <c r="EL9" s="1102">
        <v>44910</v>
      </c>
      <c r="EM9" s="574" t="s">
        <v>783</v>
      </c>
      <c r="EN9" s="518"/>
      <c r="EO9" s="518"/>
      <c r="EP9" s="1103">
        <v>1</v>
      </c>
      <c r="EQ9" s="574" t="s">
        <v>784</v>
      </c>
      <c r="ER9" s="529">
        <v>44930</v>
      </c>
      <c r="ES9" s="532">
        <v>0.6</v>
      </c>
      <c r="ET9" s="532">
        <v>0.6</v>
      </c>
      <c r="EU9" s="870" t="str">
        <f t="shared" ref="EU9:EU10" si="3">IF(ET9="","",IF(ET9=100%,"Cerrado",IF(ET9&lt;=39%,"CB",IF(ET9&lt;=79%,"CM",IF(ET9&lt;=99%,"CA","")))))</f>
        <v>CM</v>
      </c>
      <c r="EV9" s="574" t="s">
        <v>770</v>
      </c>
      <c r="EW9" s="518"/>
    </row>
    <row r="10" spans="1:153" s="427" customFormat="1" ht="195" customHeight="1">
      <c r="A10" s="1096" t="s">
        <v>764</v>
      </c>
      <c r="B10" s="1094">
        <v>44434</v>
      </c>
      <c r="C10" s="423" t="s">
        <v>765</v>
      </c>
      <c r="D10" s="1096" t="s">
        <v>785</v>
      </c>
      <c r="E10" s="1096" t="s">
        <v>786</v>
      </c>
      <c r="F10" s="1109" t="s">
        <v>787</v>
      </c>
      <c r="G10" s="1110" t="s">
        <v>788</v>
      </c>
      <c r="H10" s="1094">
        <v>44454</v>
      </c>
      <c r="I10" s="1095">
        <v>44560</v>
      </c>
      <c r="J10" s="1096" t="s">
        <v>789</v>
      </c>
      <c r="K10" s="1094">
        <v>44742</v>
      </c>
      <c r="L10" s="1096" t="s">
        <v>790</v>
      </c>
      <c r="M10" s="1096" t="s">
        <v>791</v>
      </c>
      <c r="N10" s="1096" t="s">
        <v>126</v>
      </c>
      <c r="O10" s="1098"/>
      <c r="P10" s="1098"/>
      <c r="Q10" s="1098"/>
      <c r="R10" s="51">
        <f>+I10-H10</f>
        <v>106</v>
      </c>
      <c r="S10" s="53">
        <f t="shared" ref="S10" ca="1" si="4">+I10-$S$4</f>
        <v>-432</v>
      </c>
      <c r="T10" s="201" t="s">
        <v>243</v>
      </c>
      <c r="U10" s="1098"/>
      <c r="V10" s="1099"/>
      <c r="W10" s="1100"/>
      <c r="X10" s="1100"/>
      <c r="Y10" s="1101"/>
      <c r="Z10" s="1101"/>
      <c r="AA10" s="1100"/>
      <c r="AB10" s="1100"/>
      <c r="AC10" s="1098"/>
      <c r="AD10" s="1098"/>
      <c r="AE10" s="1098"/>
      <c r="AF10" s="1099"/>
      <c r="AG10" s="1098"/>
      <c r="AH10" s="1098"/>
      <c r="AI10" s="1098"/>
      <c r="AJ10" s="1099"/>
      <c r="AK10" s="1100"/>
      <c r="AL10" s="1100"/>
      <c r="AM10" s="1101"/>
      <c r="AN10" s="1101"/>
      <c r="AO10" s="1100"/>
      <c r="AP10" s="1100"/>
      <c r="AQ10" s="518"/>
      <c r="AR10" s="518"/>
      <c r="AS10" s="518"/>
      <c r="AT10" s="518"/>
      <c r="AU10" s="518"/>
      <c r="AV10" s="518"/>
      <c r="AW10" s="518"/>
      <c r="AX10" s="518"/>
      <c r="AY10" s="518"/>
      <c r="AZ10" s="518"/>
      <c r="BA10" s="518"/>
      <c r="BB10" s="518"/>
      <c r="BC10" s="518"/>
      <c r="BD10" s="518"/>
      <c r="BE10" s="518"/>
      <c r="BF10" s="518"/>
      <c r="BG10" s="518"/>
      <c r="BH10" s="518"/>
      <c r="BI10" s="518"/>
      <c r="BJ10" s="518"/>
      <c r="BK10" s="518"/>
      <c r="BL10" s="518"/>
      <c r="BM10" s="518"/>
      <c r="BN10" s="518"/>
      <c r="BO10" s="518"/>
      <c r="BP10" s="518"/>
      <c r="BQ10" s="518"/>
      <c r="BR10" s="518"/>
      <c r="BS10" s="518"/>
      <c r="BT10" s="518"/>
      <c r="BU10" s="518"/>
      <c r="BV10" s="518"/>
      <c r="BW10" s="518"/>
      <c r="BX10" s="518"/>
      <c r="BY10" s="518"/>
      <c r="BZ10" s="518"/>
      <c r="CA10" s="518"/>
      <c r="CB10" s="518"/>
      <c r="CC10" s="518"/>
      <c r="CD10" s="518"/>
      <c r="CE10" s="518"/>
      <c r="CF10" s="518"/>
      <c r="CG10" s="518"/>
      <c r="CH10" s="518"/>
      <c r="CI10" s="518"/>
      <c r="CJ10" s="518"/>
      <c r="CK10" s="518"/>
      <c r="CL10" s="518"/>
      <c r="CM10" s="518"/>
      <c r="CN10" s="518"/>
      <c r="CO10" s="518"/>
      <c r="CP10" s="518"/>
      <c r="CQ10" s="518"/>
      <c r="CR10" s="518"/>
      <c r="CS10" s="518"/>
      <c r="CT10" s="518"/>
      <c r="CU10" s="518"/>
      <c r="CV10" s="518"/>
      <c r="CW10" s="518"/>
      <c r="CX10" s="518"/>
      <c r="CY10" s="518"/>
      <c r="CZ10" s="518"/>
      <c r="DA10" s="518"/>
      <c r="DB10" s="518"/>
      <c r="DC10" s="518"/>
      <c r="DD10" s="518"/>
      <c r="DE10" s="518"/>
      <c r="DF10" s="518"/>
      <c r="DG10" s="518"/>
      <c r="DH10" s="518"/>
      <c r="DI10" s="518"/>
      <c r="DJ10" s="521">
        <v>0</v>
      </c>
      <c r="DK10" s="574" t="s">
        <v>792</v>
      </c>
      <c r="DL10" s="529">
        <v>44565</v>
      </c>
      <c r="DM10" s="532">
        <v>0.5</v>
      </c>
      <c r="DN10" s="532">
        <v>0.5</v>
      </c>
      <c r="DO10" s="870" t="str">
        <f t="shared" ref="DO10" si="5">IF(DN10="","",IF(DN10=100%,"Cerrado",IF(DN10&lt;=39%,"CB",IF(DN10&lt;=79%,"CM",IF(DN10&lt;=99%,"CA","")))))</f>
        <v>CM</v>
      </c>
      <c r="DP10" s="1096" t="s">
        <v>789</v>
      </c>
      <c r="DQ10" s="533"/>
      <c r="DR10" s="533"/>
      <c r="DS10" s="533"/>
      <c r="DT10" s="533"/>
      <c r="DU10" s="533"/>
      <c r="DV10" s="533"/>
      <c r="DW10" s="533"/>
      <c r="DX10" s="533"/>
      <c r="DY10" s="533"/>
      <c r="DZ10" s="1107">
        <v>0.5</v>
      </c>
      <c r="EA10" s="574" t="s">
        <v>793</v>
      </c>
      <c r="EB10" s="529">
        <v>44565</v>
      </c>
      <c r="EC10" s="532">
        <v>0.5</v>
      </c>
      <c r="ED10" s="532">
        <v>0.5</v>
      </c>
      <c r="EE10" s="870" t="str">
        <f t="shared" si="2"/>
        <v>CM</v>
      </c>
      <c r="EF10" s="1096" t="s">
        <v>789</v>
      </c>
      <c r="EG10" s="525">
        <v>44855</v>
      </c>
      <c r="EH10" s="524" t="s">
        <v>794</v>
      </c>
      <c r="EI10" s="518" t="s">
        <v>126</v>
      </c>
      <c r="EJ10" s="524" t="s">
        <v>795</v>
      </c>
      <c r="EK10" s="521">
        <v>0.5</v>
      </c>
      <c r="EL10" s="518"/>
      <c r="EM10" s="518"/>
      <c r="EN10" s="518"/>
      <c r="EO10" s="518"/>
      <c r="EP10" s="518"/>
      <c r="EQ10" s="574" t="s">
        <v>796</v>
      </c>
      <c r="ER10" s="529">
        <v>44930</v>
      </c>
      <c r="ES10" s="532">
        <v>0.7</v>
      </c>
      <c r="ET10" s="532">
        <v>0.7</v>
      </c>
      <c r="EU10" s="870" t="str">
        <f t="shared" si="3"/>
        <v>CM</v>
      </c>
      <c r="EV10" s="1096" t="s">
        <v>789</v>
      </c>
      <c r="EW10" s="518"/>
    </row>
    <row r="11" spans="1:153" s="427" customFormat="1" ht="12.75">
      <c r="A11" s="423"/>
      <c r="B11" s="424"/>
      <c r="C11" s="423"/>
      <c r="D11" s="423"/>
      <c r="E11" s="423"/>
      <c r="F11" s="425"/>
      <c r="G11" s="428"/>
      <c r="H11" s="424"/>
      <c r="I11" s="424"/>
      <c r="J11" s="426"/>
      <c r="K11" s="424"/>
      <c r="L11" s="423"/>
      <c r="M11" s="423"/>
      <c r="N11" s="423"/>
      <c r="O11" s="1098"/>
      <c r="P11" s="1098"/>
      <c r="Q11" s="1098"/>
      <c r="R11" s="1099"/>
      <c r="S11" s="1098"/>
      <c r="T11" s="1098"/>
      <c r="U11" s="1098"/>
      <c r="V11" s="1099"/>
      <c r="W11" s="1100"/>
      <c r="X11" s="1100"/>
      <c r="Y11" s="1101"/>
      <c r="Z11" s="1101"/>
      <c r="AA11" s="1100"/>
      <c r="AB11" s="1100"/>
      <c r="AC11" s="1098"/>
      <c r="AD11" s="1098"/>
      <c r="AE11" s="1098"/>
      <c r="AF11" s="1099"/>
      <c r="AG11" s="1098"/>
      <c r="AH11" s="1098"/>
      <c r="AI11" s="1098"/>
      <c r="AJ11" s="1099"/>
      <c r="AK11" s="1100"/>
      <c r="AL11" s="1100"/>
      <c r="AM11" s="1101"/>
      <c r="AN11" s="1101"/>
      <c r="AO11" s="1100"/>
      <c r="AP11" s="1100"/>
      <c r="AQ11" s="518"/>
      <c r="AR11" s="518"/>
      <c r="AS11" s="518"/>
      <c r="AT11" s="518"/>
      <c r="AU11" s="518"/>
      <c r="AV11" s="518"/>
      <c r="AW11" s="518"/>
      <c r="AX11" s="518"/>
      <c r="AY11" s="518"/>
      <c r="AZ11" s="518"/>
      <c r="BA11" s="518"/>
      <c r="BB11" s="518"/>
      <c r="BC11" s="518"/>
      <c r="BD11" s="518"/>
      <c r="BE11" s="518"/>
      <c r="BF11" s="518"/>
      <c r="BG11" s="518"/>
      <c r="BH11" s="518"/>
      <c r="BI11" s="518"/>
      <c r="BJ11" s="518"/>
      <c r="BK11" s="518"/>
      <c r="BL11" s="518"/>
      <c r="BM11" s="518"/>
      <c r="BN11" s="518"/>
      <c r="BO11" s="518"/>
      <c r="BP11" s="518"/>
      <c r="BQ11" s="518"/>
      <c r="BR11" s="518"/>
      <c r="BS11" s="518"/>
      <c r="BT11" s="518"/>
      <c r="BU11" s="518"/>
      <c r="BV11" s="518"/>
      <c r="BW11" s="518"/>
      <c r="BX11" s="518"/>
      <c r="BY11" s="518"/>
      <c r="BZ11" s="518"/>
      <c r="CA11" s="518"/>
      <c r="CB11" s="518"/>
      <c r="CC11" s="518"/>
      <c r="CD11" s="518"/>
      <c r="CE11" s="518"/>
      <c r="CF11" s="518"/>
      <c r="CG11" s="518"/>
      <c r="CH11" s="518"/>
      <c r="CI11" s="518"/>
      <c r="CJ11" s="518"/>
      <c r="CK11" s="518"/>
      <c r="CL11" s="518"/>
      <c r="CM11" s="518"/>
      <c r="CN11" s="518"/>
      <c r="CO11" s="518"/>
      <c r="CP11" s="518"/>
      <c r="CQ11" s="518"/>
      <c r="CR11" s="518"/>
      <c r="CS11" s="518"/>
      <c r="CT11" s="518"/>
      <c r="CU11" s="518"/>
      <c r="CV11" s="518"/>
      <c r="CW11" s="518"/>
      <c r="CX11" s="518"/>
      <c r="CY11" s="518"/>
      <c r="CZ11" s="518"/>
      <c r="DA11" s="518"/>
      <c r="DB11" s="518"/>
      <c r="DC11" s="518"/>
      <c r="DD11" s="518"/>
      <c r="DE11" s="518"/>
      <c r="DF11" s="518"/>
      <c r="DG11" s="518"/>
      <c r="DH11" s="518"/>
      <c r="DI11" s="518"/>
      <c r="DJ11" s="518"/>
      <c r="DK11" s="518"/>
      <c r="DL11" s="518"/>
      <c r="DM11" s="518"/>
      <c r="DN11" s="518"/>
      <c r="DO11" s="518"/>
      <c r="DP11" s="518"/>
      <c r="DQ11" s="533"/>
      <c r="DR11" s="533"/>
      <c r="DS11" s="533"/>
      <c r="DT11" s="533"/>
      <c r="DU11" s="533"/>
      <c r="DV11" s="533"/>
      <c r="DW11" s="533"/>
      <c r="DX11" s="533"/>
      <c r="DY11" s="533"/>
      <c r="DZ11" s="533"/>
      <c r="EA11" s="859"/>
      <c r="EB11" s="859"/>
      <c r="EC11" s="859"/>
      <c r="ED11" s="859"/>
      <c r="EE11" s="497"/>
      <c r="EF11" s="859"/>
      <c r="EG11" s="518"/>
      <c r="EH11" s="518"/>
      <c r="EI11" s="518"/>
      <c r="EJ11" s="518"/>
      <c r="EK11" s="521"/>
      <c r="EL11" s="518"/>
      <c r="EM11" s="518"/>
      <c r="EN11" s="518"/>
      <c r="EO11" s="518"/>
      <c r="EP11" s="518"/>
      <c r="EQ11" s="518"/>
      <c r="ER11" s="518"/>
      <c r="ES11" s="518"/>
      <c r="ET11" s="518"/>
      <c r="EU11" s="518"/>
      <c r="EV11" s="518"/>
      <c r="EW11" s="518"/>
    </row>
    <row r="12" spans="1:153" s="427" customFormat="1" ht="12.75">
      <c r="A12" s="423"/>
      <c r="B12" s="424"/>
      <c r="C12" s="423"/>
      <c r="D12" s="423"/>
      <c r="E12" s="423"/>
      <c r="F12" s="425"/>
      <c r="G12" s="428"/>
      <c r="H12" s="424"/>
      <c r="I12" s="424"/>
      <c r="J12" s="426"/>
      <c r="K12" s="424"/>
      <c r="L12" s="423"/>
      <c r="M12" s="423"/>
      <c r="N12" s="423"/>
      <c r="O12" s="1098"/>
      <c r="P12" s="1098"/>
      <c r="Q12" s="1098"/>
      <c r="R12" s="1099"/>
      <c r="S12" s="1098"/>
      <c r="T12" s="1098"/>
      <c r="U12" s="1098"/>
      <c r="V12" s="1099"/>
      <c r="W12" s="1100"/>
      <c r="X12" s="1100"/>
      <c r="Y12" s="1101"/>
      <c r="Z12" s="1101"/>
      <c r="AA12" s="1100"/>
      <c r="AB12" s="1100"/>
      <c r="AC12" s="1098"/>
      <c r="AD12" s="1098"/>
      <c r="AE12" s="1098"/>
      <c r="AF12" s="1099"/>
      <c r="AG12" s="1098"/>
      <c r="AH12" s="1098"/>
      <c r="AI12" s="1098"/>
      <c r="AJ12" s="1099"/>
      <c r="AK12" s="1100"/>
      <c r="AL12" s="1100"/>
      <c r="AM12" s="1101"/>
      <c r="AN12" s="1101"/>
      <c r="AO12" s="1100"/>
      <c r="AP12" s="1100"/>
      <c r="AQ12" s="518"/>
      <c r="AR12" s="518"/>
      <c r="AS12" s="518"/>
      <c r="AT12" s="518"/>
      <c r="AU12" s="518"/>
      <c r="AV12" s="518"/>
      <c r="AW12" s="518"/>
      <c r="AX12" s="518"/>
      <c r="AY12" s="518"/>
      <c r="AZ12" s="518"/>
      <c r="BA12" s="518"/>
      <c r="BB12" s="518"/>
      <c r="BC12" s="518"/>
      <c r="BD12" s="518"/>
      <c r="BE12" s="518"/>
      <c r="BF12" s="518"/>
      <c r="BG12" s="518"/>
      <c r="BH12" s="518"/>
      <c r="BI12" s="518"/>
      <c r="BJ12" s="518"/>
      <c r="BK12" s="518"/>
      <c r="BL12" s="518"/>
      <c r="BM12" s="518"/>
      <c r="BN12" s="518"/>
      <c r="BO12" s="518"/>
      <c r="BP12" s="518"/>
      <c r="BQ12" s="518"/>
      <c r="BR12" s="518"/>
      <c r="BS12" s="518"/>
      <c r="BT12" s="518"/>
      <c r="BU12" s="518"/>
      <c r="BV12" s="518"/>
      <c r="BW12" s="518"/>
      <c r="BX12" s="518"/>
      <c r="BY12" s="518"/>
      <c r="BZ12" s="518"/>
      <c r="CA12" s="518"/>
      <c r="CB12" s="518"/>
      <c r="CC12" s="518"/>
      <c r="CD12" s="518"/>
      <c r="CE12" s="518"/>
      <c r="CF12" s="518"/>
      <c r="CG12" s="518"/>
      <c r="CH12" s="518"/>
      <c r="CI12" s="518"/>
      <c r="CJ12" s="518"/>
      <c r="CK12" s="518"/>
      <c r="CL12" s="518"/>
      <c r="CM12" s="518"/>
      <c r="CN12" s="518"/>
      <c r="CO12" s="518"/>
      <c r="CP12" s="518"/>
      <c r="CQ12" s="518"/>
      <c r="CR12" s="518"/>
      <c r="CS12" s="518"/>
      <c r="CT12" s="518"/>
      <c r="CU12" s="518"/>
      <c r="CV12" s="518"/>
      <c r="CW12" s="518"/>
      <c r="CX12" s="518"/>
      <c r="CY12" s="518"/>
      <c r="CZ12" s="518"/>
      <c r="DA12" s="518"/>
      <c r="DB12" s="518"/>
      <c r="DC12" s="518"/>
      <c r="DD12" s="518"/>
      <c r="DE12" s="518"/>
      <c r="DF12" s="518"/>
      <c r="DG12" s="518"/>
      <c r="DH12" s="518"/>
      <c r="DI12" s="518"/>
      <c r="DJ12" s="518"/>
      <c r="DK12" s="518"/>
      <c r="DL12" s="518"/>
      <c r="DM12" s="518"/>
      <c r="DN12" s="518"/>
      <c r="DO12" s="518"/>
      <c r="DP12" s="518"/>
      <c r="DQ12" s="533"/>
      <c r="DR12" s="533"/>
      <c r="DS12" s="533"/>
      <c r="DT12" s="533"/>
      <c r="DU12" s="533"/>
      <c r="DV12" s="533"/>
      <c r="DW12" s="533"/>
      <c r="DX12" s="533"/>
      <c r="DY12" s="533"/>
      <c r="DZ12" s="536">
        <f>AVERAGE(DZ9:DZ11)</f>
        <v>0.55000000000000004</v>
      </c>
      <c r="EA12" s="859"/>
      <c r="EB12" s="859"/>
      <c r="EC12" s="859"/>
      <c r="ED12" s="973">
        <f>AVERAGE(ED9:ED11)</f>
        <v>0.55000000000000004</v>
      </c>
      <c r="EE12" s="497"/>
      <c r="EF12" s="859"/>
      <c r="EG12" s="518"/>
      <c r="EH12" s="518"/>
      <c r="EI12" s="518"/>
      <c r="EJ12" s="518"/>
      <c r="EK12" s="521">
        <v>0.65</v>
      </c>
      <c r="EL12" s="518"/>
      <c r="EM12" s="518"/>
      <c r="EN12" s="518"/>
      <c r="EO12" s="518"/>
      <c r="EP12" s="518"/>
      <c r="EQ12" s="518"/>
      <c r="ER12" s="518"/>
      <c r="ES12" s="518"/>
      <c r="ET12" s="518"/>
      <c r="EU12" s="518"/>
      <c r="EV12" s="518"/>
      <c r="EW12" s="518"/>
    </row>
    <row r="13" spans="1:153" s="291" customFormat="1" ht="18">
      <c r="A13" s="851"/>
      <c r="B13" s="909"/>
      <c r="C13" s="918"/>
      <c r="D13" s="919"/>
      <c r="E13" s="847"/>
      <c r="F13" s="847"/>
      <c r="G13" s="847"/>
      <c r="H13" s="909"/>
      <c r="I13" s="909"/>
      <c r="J13" s="847"/>
      <c r="K13" s="909"/>
      <c r="L13" s="919"/>
      <c r="M13" s="910"/>
      <c r="N13" s="846"/>
      <c r="O13" s="846"/>
      <c r="P13" s="847"/>
      <c r="Q13" s="847"/>
      <c r="R13" s="1012">
        <f>+I13-H13</f>
        <v>0</v>
      </c>
      <c r="S13" s="1013">
        <f ca="1">+I13-$S$4</f>
        <v>-44992</v>
      </c>
      <c r="T13" s="1014"/>
      <c r="U13" s="847"/>
      <c r="V13" s="1015"/>
      <c r="W13" s="1015"/>
      <c r="X13" s="847"/>
      <c r="Y13" s="862"/>
      <c r="Z13" s="847"/>
      <c r="AA13" s="1016"/>
      <c r="AB13" s="1016"/>
      <c r="AC13" s="1016"/>
      <c r="AD13" s="1016"/>
      <c r="AE13" s="1015"/>
      <c r="AF13" s="1016"/>
      <c r="AG13" s="1016"/>
      <c r="AH13" s="1016"/>
      <c r="AI13" s="1016"/>
      <c r="AJ13" s="1015"/>
      <c r="AK13" s="1016"/>
      <c r="AL13" s="1015"/>
      <c r="AM13" s="1015"/>
      <c r="AN13" s="1017"/>
      <c r="AO13" s="1016"/>
      <c r="AP13" s="1016"/>
      <c r="AQ13" s="1016"/>
      <c r="AR13" s="1016"/>
      <c r="AS13" s="1016"/>
      <c r="AT13" s="1015"/>
      <c r="AU13" s="1016"/>
      <c r="AV13" s="1016"/>
      <c r="AW13" s="1016"/>
      <c r="AX13" s="1016"/>
      <c r="AY13" s="1015"/>
      <c r="AZ13" s="1016"/>
      <c r="BA13" s="1015"/>
      <c r="BB13" s="1015"/>
      <c r="BC13" s="1017" t="str">
        <f>IF($BB13="","",IF($BB13=100%,"Cerrado",IF($BB13&lt;=39%,"CB",IF($BB13&lt;=79%,"CM",IF($BB13&lt;=99%,"CA","")))))</f>
        <v/>
      </c>
      <c r="BD13" s="1016"/>
      <c r="BE13" s="1016"/>
      <c r="BF13" s="1016"/>
      <c r="BG13" s="1016"/>
      <c r="BH13" s="1016"/>
      <c r="BI13" s="1015"/>
      <c r="BJ13" s="1016"/>
      <c r="BK13" s="1016"/>
      <c r="BL13" s="1016"/>
      <c r="BM13" s="1016"/>
      <c r="BN13" s="1015" t="e">
        <f>+AVERAGE(#REF!)</f>
        <v>#REF!</v>
      </c>
      <c r="BO13" s="1022"/>
      <c r="BP13" s="1022"/>
      <c r="BQ13" s="1111">
        <f>+COUNT(#REF!)</f>
        <v>0</v>
      </c>
      <c r="BR13" s="1021" t="e">
        <f>+AVERAGE(#REF!)</f>
        <v>#REF!</v>
      </c>
      <c r="BS13" s="1017" t="str">
        <f>IF($BQ13="","",IF($BQ13=100%,"Cerrado",IF($BQ13&lt;=39%,"CB",IF($BQ13&lt;=79%,"CM",IF($BQ13&lt;=99%,"CA","")))))</f>
        <v>CB</v>
      </c>
      <c r="BT13" s="1022"/>
      <c r="BU13" s="533"/>
      <c r="BV13" s="533"/>
      <c r="BW13" s="533"/>
      <c r="BX13" s="533"/>
      <c r="BY13" s="533"/>
      <c r="BZ13" s="533"/>
      <c r="CA13" s="533"/>
      <c r="CB13" s="533"/>
      <c r="CC13" s="533"/>
      <c r="CD13" s="915" t="e">
        <f>AVERAGE(#REF!)</f>
        <v>#REF!</v>
      </c>
      <c r="CE13" s="533"/>
      <c r="CF13" s="533"/>
      <c r="CG13" s="533"/>
      <c r="CH13" s="915" t="e">
        <f>+AVERAGE(#REF!)</f>
        <v>#REF!</v>
      </c>
      <c r="CI13" s="1017" t="e">
        <f t="shared" ref="CI13" si="6">IF(CH13="","",IF(CH13=100%,"Cerrado",IF(CH13&lt;=39%,"CB",IF(CH13&lt;=79%,"CM",IF(CH13&lt;=99%,"CA","")))))</f>
        <v>#REF!</v>
      </c>
      <c r="CJ13" s="533"/>
      <c r="CK13" s="533"/>
      <c r="CL13" s="533"/>
      <c r="CM13" s="533"/>
      <c r="CN13" s="533"/>
      <c r="CO13" s="533"/>
      <c r="CP13" s="533"/>
      <c r="CQ13" s="533"/>
      <c r="CR13" s="533"/>
      <c r="CS13" s="533"/>
      <c r="CT13" s="533"/>
      <c r="CU13" s="533"/>
      <c r="CV13" s="533"/>
      <c r="CW13" s="533"/>
      <c r="CX13" s="1112" t="e">
        <f>AVERAGE(#REF!)</f>
        <v>#REF!</v>
      </c>
      <c r="CY13" s="1113" t="e">
        <f t="shared" ref="CY13" si="7">IF(CX13="","",IF(CX13=100%,"Cerrado",IF(CX13&lt;=39%,"CB",IF(CX13&lt;=79%,"CM",IF(CX13&lt;=99%,"CA","")))))</f>
        <v>#REF!</v>
      </c>
      <c r="CZ13" s="533"/>
      <c r="DA13" s="533"/>
      <c r="DB13" s="533"/>
      <c r="DC13" s="533"/>
      <c r="DD13" s="533"/>
      <c r="DE13" s="533"/>
      <c r="DF13" s="533"/>
      <c r="DG13" s="533"/>
      <c r="DH13" s="533"/>
      <c r="DI13" s="533"/>
      <c r="DJ13" s="552">
        <f>AVERAGE(DJ9:DJ12)</f>
        <v>0</v>
      </c>
      <c r="DK13" s="533"/>
      <c r="DL13" s="533"/>
      <c r="DM13" s="533"/>
      <c r="DN13" s="536">
        <f>AVERAGE(DN9:DN12)</f>
        <v>0.5</v>
      </c>
      <c r="DO13" s="533"/>
      <c r="DP13" s="533"/>
      <c r="DQ13" s="533"/>
      <c r="DR13" s="533"/>
      <c r="DS13" s="533"/>
      <c r="DT13" s="533"/>
      <c r="DU13" s="533"/>
      <c r="DV13" s="533"/>
      <c r="DW13" s="533"/>
      <c r="DX13" s="533"/>
      <c r="DY13" s="533"/>
      <c r="DZ13" s="533"/>
      <c r="EA13" s="859"/>
      <c r="EB13" s="859"/>
      <c r="EC13" s="859"/>
      <c r="ED13" s="859"/>
      <c r="EE13" s="497"/>
      <c r="EF13" s="859"/>
      <c r="EG13" s="533"/>
      <c r="EH13" s="533"/>
      <c r="EI13" s="533"/>
      <c r="EJ13" s="533"/>
      <c r="EK13" s="521"/>
      <c r="EL13" s="533"/>
      <c r="EM13" s="533"/>
      <c r="EN13" s="533"/>
      <c r="EO13" s="533"/>
      <c r="EP13" s="533"/>
      <c r="EQ13" s="533"/>
      <c r="ER13" s="533"/>
      <c r="ES13" s="533"/>
      <c r="ET13" s="533"/>
      <c r="EU13" s="533"/>
      <c r="EV13" s="533"/>
      <c r="EW13" s="533"/>
    </row>
    <row r="14" spans="1:153" ht="43.5" customHeight="1">
      <c r="A14" s="303" t="s">
        <v>237</v>
      </c>
      <c r="B14" s="304"/>
      <c r="C14" s="305"/>
      <c r="D14" s="244" t="s">
        <v>238</v>
      </c>
      <c r="E14" s="303" t="s">
        <v>239</v>
      </c>
      <c r="F14" s="306"/>
      <c r="G14" s="644" t="s">
        <v>238</v>
      </c>
      <c r="H14" s="921"/>
      <c r="I14" s="922"/>
      <c r="J14" s="303" t="s">
        <v>240</v>
      </c>
      <c r="K14" s="645" t="s">
        <v>238</v>
      </c>
      <c r="L14" s="921"/>
      <c r="M14" s="922"/>
      <c r="N14" s="303" t="s">
        <v>240</v>
      </c>
      <c r="O14" s="646" t="s">
        <v>238</v>
      </c>
      <c r="P14" s="922"/>
      <c r="Q14" s="307"/>
      <c r="R14" s="13"/>
      <c r="S14" s="13"/>
      <c r="T14" s="308"/>
      <c r="U14" s="307"/>
      <c r="V14" s="309"/>
      <c r="W14" s="309"/>
      <c r="X14" s="309"/>
      <c r="Y14" s="309"/>
      <c r="Z14" s="309"/>
      <c r="AA14" s="309"/>
      <c r="AB14" s="309"/>
      <c r="AC14" s="309"/>
      <c r="AD14" s="309"/>
      <c r="AE14" s="309"/>
      <c r="AF14" s="309"/>
      <c r="AG14" s="309"/>
      <c r="AH14" s="309"/>
      <c r="AI14" s="309"/>
      <c r="AJ14" s="309"/>
      <c r="AK14" s="309"/>
      <c r="AL14" s="309"/>
      <c r="AM14" s="309"/>
      <c r="AN14" s="309"/>
      <c r="AO14" s="309"/>
      <c r="AP14" s="309"/>
      <c r="AQ14" s="309"/>
      <c r="AR14" s="309"/>
      <c r="AS14" s="309"/>
      <c r="AT14" s="309"/>
      <c r="AU14" s="309"/>
      <c r="AV14" s="309"/>
      <c r="AW14" s="309"/>
      <c r="AX14" s="309"/>
      <c r="AY14" s="309"/>
      <c r="AZ14" s="309"/>
      <c r="BA14" s="309"/>
      <c r="BB14" s="309"/>
      <c r="BC14" s="309"/>
      <c r="BD14" s="309"/>
      <c r="BE14" s="291"/>
      <c r="BF14" s="291"/>
      <c r="BG14" s="291"/>
      <c r="BH14" s="291"/>
      <c r="BI14" s="291"/>
      <c r="BJ14" s="291"/>
      <c r="BK14" s="291"/>
      <c r="BL14" s="291"/>
      <c r="BM14" s="291"/>
      <c r="BN14" s="291"/>
      <c r="BO14" s="291"/>
      <c r="BP14" s="291"/>
      <c r="BQ14" s="291"/>
      <c r="BR14" s="291"/>
      <c r="BS14" s="291"/>
      <c r="BT14" s="291"/>
      <c r="BU14" s="291"/>
      <c r="BV14" s="291"/>
      <c r="BW14" s="291"/>
      <c r="BX14" s="291"/>
      <c r="BY14" s="291"/>
      <c r="BZ14" s="291"/>
      <c r="CA14" s="291"/>
      <c r="CB14" s="291"/>
      <c r="CC14" s="291"/>
      <c r="CD14" s="291"/>
      <c r="CE14" s="291"/>
      <c r="CF14" s="291"/>
      <c r="CG14" s="291"/>
      <c r="CH14" s="291"/>
      <c r="CI14" s="291"/>
      <c r="CJ14" s="291"/>
      <c r="CK14" s="291"/>
      <c r="CL14" s="291"/>
      <c r="CM14" s="291"/>
      <c r="CN14" s="291"/>
      <c r="CO14" s="291"/>
      <c r="CP14" s="291"/>
      <c r="CQ14" s="291"/>
      <c r="CR14" s="291"/>
      <c r="CS14" s="291"/>
      <c r="CT14" s="291"/>
      <c r="CU14" s="291"/>
      <c r="CV14" s="291"/>
      <c r="CW14" s="291"/>
      <c r="CX14" s="291"/>
      <c r="CY14" s="291"/>
      <c r="CZ14" s="291"/>
      <c r="DA14" s="291"/>
      <c r="DB14" s="291"/>
      <c r="DC14" s="291"/>
      <c r="DD14" s="291"/>
      <c r="DE14" s="291"/>
      <c r="DF14" s="291"/>
      <c r="DG14" s="291"/>
      <c r="DH14" s="291"/>
      <c r="DI14" s="291"/>
      <c r="DJ14" s="291"/>
      <c r="DK14" s="291"/>
      <c r="DL14" s="291"/>
      <c r="DM14" s="291"/>
      <c r="DN14" s="291"/>
      <c r="DO14" s="291"/>
      <c r="DP14" s="291"/>
      <c r="EA14" s="859"/>
      <c r="EB14" s="859"/>
      <c r="EC14" s="859"/>
      <c r="ED14" s="859"/>
      <c r="EE14" s="497"/>
      <c r="EF14" s="859"/>
      <c r="EG14" s="533"/>
      <c r="EH14" s="533"/>
      <c r="EI14" s="533"/>
      <c r="EJ14" s="533"/>
      <c r="EK14" s="521"/>
      <c r="EL14" s="533"/>
      <c r="EM14" s="533"/>
      <c r="EN14" s="533"/>
      <c r="EO14" s="533"/>
      <c r="EP14" s="533"/>
      <c r="EQ14" s="533"/>
      <c r="ER14" s="533"/>
      <c r="ES14" s="533"/>
      <c r="ET14" s="552">
        <f>AVERAGE(ET9:ET13)</f>
        <v>0.64999999999999991</v>
      </c>
      <c r="EU14" s="533"/>
      <c r="EV14" s="533"/>
      <c r="EW14" s="533"/>
    </row>
    <row r="15" spans="1:153" ht="25.5" customHeight="1">
      <c r="A15" s="465"/>
      <c r="B15" s="220"/>
      <c r="C15" s="923"/>
      <c r="D15" s="924" t="s">
        <v>241</v>
      </c>
      <c r="E15" s="465"/>
      <c r="F15" s="48"/>
      <c r="G15" s="925" t="s">
        <v>241</v>
      </c>
      <c r="H15" s="926"/>
      <c r="I15" s="800"/>
      <c r="J15" s="465"/>
      <c r="K15" s="925" t="s">
        <v>242</v>
      </c>
      <c r="L15" s="926"/>
      <c r="M15" s="800"/>
      <c r="N15" s="465"/>
      <c r="O15" s="927" t="s">
        <v>243</v>
      </c>
      <c r="P15" s="800"/>
      <c r="Q15" s="47"/>
      <c r="R15" s="13"/>
      <c r="S15" s="13"/>
      <c r="T15" s="222"/>
      <c r="U15" s="47"/>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EA15" s="859"/>
      <c r="EB15" s="859"/>
      <c r="EC15" s="859"/>
      <c r="ED15" s="859"/>
      <c r="EE15" s="497"/>
      <c r="EF15" s="859"/>
      <c r="EG15" s="533"/>
      <c r="EH15" s="533"/>
      <c r="EI15" s="533"/>
      <c r="EJ15" s="533"/>
      <c r="EK15" s="533"/>
      <c r="EL15" s="533"/>
      <c r="EM15" s="533"/>
      <c r="EN15" s="533"/>
      <c r="EO15" s="533"/>
      <c r="EP15" s="533"/>
      <c r="EQ15" s="533"/>
      <c r="ER15" s="533"/>
      <c r="ES15" s="533"/>
      <c r="ET15" s="533"/>
      <c r="EU15" s="533"/>
      <c r="EV15" s="533"/>
      <c r="EW15" s="533"/>
    </row>
    <row r="16" spans="1:153" ht="15.75" customHeight="1">
      <c r="A16" s="4"/>
      <c r="B16" s="4"/>
      <c r="C16" s="4"/>
      <c r="D16" s="4"/>
      <c r="E16" s="4"/>
      <c r="F16" s="4"/>
      <c r="G16" s="4"/>
      <c r="H16" s="4"/>
      <c r="I16" s="4"/>
      <c r="J16" s="4"/>
      <c r="K16" s="4"/>
      <c r="L16" s="4"/>
      <c r="M16" s="4"/>
      <c r="N16" s="4"/>
      <c r="O16" s="4"/>
      <c r="P16" s="4"/>
      <c r="Q16" s="4"/>
      <c r="R16" s="13"/>
      <c r="S16" s="13"/>
      <c r="T16" s="18"/>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EA16" s="533"/>
      <c r="EB16" s="533"/>
      <c r="EC16" s="533"/>
      <c r="ED16" s="533"/>
      <c r="EE16" s="498"/>
      <c r="EF16" s="533"/>
    </row>
    <row r="17" spans="1:136" ht="15.75" customHeight="1">
      <c r="A17" s="4"/>
      <c r="B17" s="4"/>
      <c r="C17" s="4">
        <f>COUNT(#REF!)</f>
        <v>0</v>
      </c>
      <c r="D17" s="4"/>
      <c r="E17" s="4"/>
      <c r="F17" s="4"/>
      <c r="G17" s="4"/>
      <c r="H17" s="4"/>
      <c r="I17" s="4"/>
      <c r="J17" s="4"/>
      <c r="K17" s="4"/>
      <c r="L17" s="4"/>
      <c r="M17" s="4"/>
      <c r="N17" s="4"/>
      <c r="O17" s="4"/>
      <c r="P17" s="4"/>
      <c r="Q17" s="4"/>
      <c r="R17" s="13"/>
      <c r="S17" s="13"/>
      <c r="T17" s="18"/>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EA17" s="533"/>
      <c r="EB17" s="533"/>
      <c r="EC17" s="533"/>
      <c r="ED17" s="533"/>
      <c r="EE17" s="498"/>
      <c r="EF17" s="533"/>
    </row>
    <row r="18" spans="1:136" ht="15.75" customHeight="1">
      <c r="A18" s="4"/>
      <c r="B18" s="4"/>
      <c r="C18" s="4"/>
      <c r="D18" s="4"/>
      <c r="E18" s="4"/>
      <c r="F18" s="4"/>
      <c r="G18" s="4"/>
      <c r="H18" s="4"/>
      <c r="I18" s="4"/>
      <c r="J18" s="4"/>
      <c r="K18" s="4"/>
      <c r="L18" s="4"/>
      <c r="M18" s="4"/>
      <c r="N18" s="4"/>
      <c r="O18" s="4"/>
      <c r="P18" s="4"/>
      <c r="Q18" s="4"/>
      <c r="R18" s="13"/>
      <c r="S18" s="13"/>
      <c r="T18" s="18"/>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EA18" s="533"/>
      <c r="EB18" s="533"/>
      <c r="EC18" s="533"/>
      <c r="ED18" s="533"/>
      <c r="EE18" s="498"/>
      <c r="EF18" s="533"/>
    </row>
    <row r="19" spans="1:136" ht="15.75" customHeight="1">
      <c r="A19" s="4"/>
      <c r="B19" s="4"/>
      <c r="C19" s="4"/>
      <c r="D19" s="4"/>
      <c r="E19" s="4"/>
      <c r="F19" s="4"/>
      <c r="G19" s="4"/>
      <c r="H19" s="4"/>
      <c r="I19" s="4"/>
      <c r="J19" s="4"/>
      <c r="K19" s="4"/>
      <c r="L19" s="4"/>
      <c r="M19" s="4"/>
      <c r="N19" s="4"/>
      <c r="O19" s="4"/>
      <c r="P19" s="4"/>
      <c r="Q19" s="4"/>
      <c r="R19" s="13"/>
      <c r="S19" s="13"/>
      <c r="T19" s="18"/>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EA19" s="533"/>
      <c r="EB19" s="533"/>
      <c r="EC19" s="533"/>
      <c r="ED19" s="533"/>
      <c r="EE19" s="498"/>
      <c r="EF19" s="533"/>
    </row>
    <row r="20" spans="1:136" ht="15.75" customHeight="1">
      <c r="A20" s="4"/>
      <c r="B20" s="4"/>
      <c r="C20" s="4"/>
      <c r="D20" s="4"/>
      <c r="E20" s="4"/>
      <c r="F20" s="4"/>
      <c r="G20" s="4"/>
      <c r="H20" s="4"/>
      <c r="I20" s="4"/>
      <c r="J20" s="4"/>
      <c r="K20" s="4"/>
      <c r="L20" s="4"/>
      <c r="M20" s="4"/>
      <c r="N20" s="4"/>
      <c r="O20" s="4"/>
      <c r="P20" s="4"/>
      <c r="Q20" s="4"/>
      <c r="R20" s="13"/>
      <c r="S20" s="13"/>
      <c r="T20" s="18"/>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EA20" s="533"/>
      <c r="EB20" s="533"/>
      <c r="EC20" s="533"/>
      <c r="ED20" s="533"/>
      <c r="EE20" s="498"/>
      <c r="EF20" s="533"/>
    </row>
    <row r="21" spans="1:136" ht="15.75" customHeight="1">
      <c r="A21" s="4"/>
      <c r="B21" s="4"/>
      <c r="C21" s="4"/>
      <c r="D21" s="4"/>
      <c r="E21" s="4"/>
      <c r="F21" s="4"/>
      <c r="G21" s="4"/>
      <c r="H21" s="4"/>
      <c r="I21" s="4"/>
      <c r="J21" s="4"/>
      <c r="K21" s="4"/>
      <c r="L21" s="4"/>
      <c r="M21" s="4"/>
      <c r="N21" s="4"/>
      <c r="O21" s="4"/>
      <c r="P21" s="4"/>
      <c r="Q21" s="4"/>
      <c r="R21" s="13"/>
      <c r="S21" s="13"/>
      <c r="T21" s="18"/>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EA21" s="533"/>
      <c r="EB21" s="533"/>
      <c r="EC21" s="533"/>
      <c r="ED21" s="533"/>
      <c r="EE21" s="498"/>
      <c r="EF21" s="533"/>
    </row>
    <row r="22" spans="1:136" ht="15.75" customHeight="1">
      <c r="A22" s="4"/>
      <c r="B22" s="4"/>
      <c r="C22" s="4"/>
      <c r="D22" s="4"/>
      <c r="E22" s="4"/>
      <c r="F22" s="4"/>
      <c r="G22" s="4"/>
      <c r="H22" s="4"/>
      <c r="I22" s="4"/>
      <c r="J22" s="4"/>
      <c r="K22" s="4"/>
      <c r="L22" s="4"/>
      <c r="M22" s="4"/>
      <c r="N22" s="4"/>
      <c r="O22" s="4"/>
      <c r="P22" s="4"/>
      <c r="Q22" s="4"/>
      <c r="R22" s="13"/>
      <c r="S22" s="13"/>
      <c r="T22" s="18"/>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EE22" s="291"/>
      <c r="EF22" s="533"/>
    </row>
    <row r="23" spans="1:136" ht="15.75" customHeight="1">
      <c r="A23" s="4"/>
      <c r="B23" s="4"/>
      <c r="C23" s="4"/>
      <c r="D23" s="4"/>
      <c r="E23" s="4"/>
      <c r="F23" s="4"/>
      <c r="G23" s="4"/>
      <c r="H23" s="4"/>
      <c r="I23" s="4"/>
      <c r="J23" s="4"/>
      <c r="K23" s="4"/>
      <c r="L23" s="4"/>
      <c r="M23" s="4"/>
      <c r="N23" s="4"/>
      <c r="O23" s="4"/>
      <c r="P23" s="4"/>
      <c r="Q23" s="4"/>
      <c r="R23" s="13"/>
      <c r="S23" s="13"/>
      <c r="T23" s="18"/>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row>
    <row r="24" spans="1:136" ht="15.75" customHeight="1">
      <c r="A24" s="4"/>
      <c r="B24" s="4"/>
      <c r="C24" s="4"/>
      <c r="D24" s="4"/>
      <c r="E24" s="4"/>
      <c r="F24" s="4"/>
      <c r="G24" s="4"/>
      <c r="H24" s="4"/>
      <c r="I24" s="4"/>
      <c r="J24" s="4"/>
      <c r="K24" s="4"/>
      <c r="L24" s="4"/>
      <c r="M24" s="4"/>
      <c r="N24" s="4"/>
      <c r="O24" s="4"/>
      <c r="P24" s="4"/>
      <c r="Q24" s="4"/>
      <c r="R24" s="13"/>
      <c r="S24" s="13"/>
      <c r="T24" s="18"/>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row>
    <row r="25" spans="1:136" ht="15.75" customHeight="1">
      <c r="A25" s="4"/>
      <c r="B25" s="4"/>
      <c r="C25" s="4"/>
      <c r="D25" s="4"/>
      <c r="E25" s="4"/>
      <c r="F25" s="4"/>
      <c r="G25" s="4"/>
      <c r="H25" s="4"/>
      <c r="I25" s="4"/>
      <c r="J25" s="4"/>
      <c r="K25" s="4"/>
      <c r="L25" s="4"/>
      <c r="M25" s="4"/>
      <c r="N25" s="4"/>
      <c r="O25" s="4"/>
      <c r="P25" s="4"/>
      <c r="Q25" s="4"/>
      <c r="R25" s="13"/>
      <c r="S25" s="13"/>
      <c r="T25" s="18"/>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row>
    <row r="26" spans="1:136" ht="15.75" customHeight="1">
      <c r="A26" s="4"/>
      <c r="B26" s="4"/>
      <c r="C26" s="4"/>
      <c r="D26" s="4"/>
      <c r="E26" s="4"/>
      <c r="F26" s="4"/>
      <c r="G26" s="4"/>
      <c r="H26" s="4"/>
      <c r="I26" s="4"/>
      <c r="J26" s="4"/>
      <c r="K26" s="4"/>
      <c r="L26" s="4"/>
      <c r="M26" s="4"/>
      <c r="N26" s="4"/>
      <c r="O26" s="4"/>
      <c r="P26" s="4"/>
      <c r="Q26" s="4"/>
      <c r="R26" s="13"/>
      <c r="S26" s="13"/>
      <c r="T26" s="18"/>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row>
    <row r="27" spans="1:136" ht="15.75" customHeight="1">
      <c r="A27" s="4"/>
      <c r="B27" s="4"/>
      <c r="C27" s="4"/>
      <c r="D27" s="4"/>
      <c r="E27" s="4"/>
      <c r="F27" s="4" t="s">
        <v>244</v>
      </c>
      <c r="G27" s="4"/>
      <c r="H27" s="4"/>
      <c r="I27" s="4"/>
      <c r="J27" s="4"/>
      <c r="K27" s="4"/>
      <c r="L27" s="4"/>
      <c r="M27" s="4"/>
      <c r="N27" s="4"/>
      <c r="O27" s="4"/>
      <c r="P27" s="4"/>
      <c r="Q27" s="4"/>
      <c r="R27" s="13"/>
      <c r="S27" s="13"/>
      <c r="T27" s="18"/>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row>
    <row r="28" spans="1:136" ht="15.75" customHeight="1">
      <c r="A28" s="4"/>
      <c r="B28" s="4"/>
      <c r="C28" s="4"/>
      <c r="D28" s="4"/>
      <c r="E28" s="4"/>
      <c r="F28" s="4"/>
      <c r="G28" s="4"/>
      <c r="H28" s="4"/>
      <c r="I28" s="4"/>
      <c r="J28" s="4"/>
      <c r="K28" s="4"/>
      <c r="L28" s="4"/>
      <c r="M28" s="4"/>
      <c r="N28" s="4"/>
      <c r="O28" s="4"/>
      <c r="P28" s="4"/>
      <c r="Q28" s="4"/>
      <c r="R28" s="13"/>
      <c r="S28" s="13"/>
      <c r="T28" s="18"/>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row>
    <row r="29" spans="1:136" ht="15.75" customHeight="1">
      <c r="A29" s="4"/>
      <c r="B29" s="4"/>
      <c r="C29" s="4"/>
      <c r="D29" s="4"/>
      <c r="E29" s="4"/>
      <c r="F29" s="4"/>
      <c r="G29" s="4"/>
      <c r="H29" s="4"/>
      <c r="I29" s="4"/>
      <c r="J29" s="4"/>
      <c r="K29" s="4"/>
      <c r="L29" s="4"/>
      <c r="M29" s="4"/>
      <c r="N29" s="4"/>
      <c r="O29" s="4"/>
      <c r="P29" s="4"/>
      <c r="Q29" s="4"/>
      <c r="R29" s="13"/>
      <c r="S29" s="13"/>
      <c r="T29" s="18"/>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row>
    <row r="30" spans="1:136" ht="15.75" customHeight="1">
      <c r="A30" s="4"/>
      <c r="B30" s="4"/>
      <c r="C30" s="4"/>
      <c r="D30" s="4"/>
      <c r="E30" s="4"/>
      <c r="F30" s="4"/>
      <c r="G30" s="4"/>
      <c r="H30" s="4"/>
      <c r="I30" s="4"/>
      <c r="J30" s="4"/>
      <c r="K30" s="4"/>
      <c r="L30" s="4"/>
      <c r="M30" s="4"/>
      <c r="N30" s="4"/>
      <c r="O30" s="4"/>
      <c r="P30" s="4"/>
      <c r="Q30" s="4"/>
      <c r="R30" s="13"/>
      <c r="S30" s="13"/>
      <c r="T30" s="18"/>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row>
    <row r="31" spans="1:136" ht="15.75" customHeight="1">
      <c r="A31" s="4"/>
      <c r="B31" s="4"/>
      <c r="C31" s="4"/>
      <c r="D31" s="4"/>
      <c r="E31" s="4"/>
      <c r="F31" s="4"/>
      <c r="G31" s="4"/>
      <c r="H31" s="4"/>
      <c r="I31" s="4"/>
      <c r="J31" s="4"/>
      <c r="K31" s="4"/>
      <c r="L31" s="4"/>
      <c r="M31" s="4"/>
      <c r="N31" s="4"/>
      <c r="O31" s="4"/>
      <c r="P31" s="4"/>
      <c r="Q31" s="4"/>
      <c r="R31" s="13"/>
      <c r="S31" s="13"/>
      <c r="T31" s="18"/>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row>
    <row r="32" spans="1:136" ht="15.75" customHeight="1">
      <c r="A32" s="4"/>
      <c r="B32" s="4"/>
      <c r="C32" s="4"/>
      <c r="D32" s="4"/>
      <c r="E32" s="4"/>
      <c r="F32" s="4"/>
      <c r="G32" s="4"/>
      <c r="H32" s="4"/>
      <c r="I32" s="4"/>
      <c r="J32" s="4"/>
      <c r="K32" s="4"/>
      <c r="L32" s="4"/>
      <c r="M32" s="4"/>
      <c r="N32" s="4"/>
      <c r="O32" s="4"/>
      <c r="P32" s="4"/>
      <c r="Q32" s="4"/>
      <c r="R32" s="13"/>
      <c r="S32" s="13"/>
      <c r="T32" s="18"/>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row>
    <row r="33" spans="1:56" ht="15.75" customHeight="1">
      <c r="A33" s="4"/>
      <c r="B33" s="4"/>
      <c r="C33" s="4"/>
      <c r="D33" s="4"/>
      <c r="E33" s="4"/>
      <c r="F33" s="4"/>
      <c r="G33" s="4"/>
      <c r="H33" s="4"/>
      <c r="I33" s="4"/>
      <c r="J33" s="4"/>
      <c r="K33" s="4"/>
      <c r="L33" s="4"/>
      <c r="M33" s="4"/>
      <c r="N33" s="4"/>
      <c r="O33" s="4"/>
      <c r="P33" s="4"/>
      <c r="Q33" s="4"/>
      <c r="R33" s="13"/>
      <c r="S33" s="13"/>
      <c r="T33" s="18"/>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row>
    <row r="34" spans="1:56" ht="15.75" customHeight="1">
      <c r="A34" s="4"/>
      <c r="B34" s="4"/>
      <c r="C34" s="4"/>
      <c r="D34" s="4"/>
      <c r="E34" s="4"/>
      <c r="F34" s="4"/>
      <c r="G34" s="4"/>
      <c r="H34" s="4"/>
      <c r="I34" s="4"/>
      <c r="J34" s="4"/>
      <c r="K34" s="4"/>
      <c r="L34" s="4"/>
      <c r="M34" s="4"/>
      <c r="N34" s="4"/>
      <c r="O34" s="4"/>
      <c r="P34" s="4"/>
      <c r="Q34" s="4"/>
      <c r="R34" s="13"/>
      <c r="S34" s="13"/>
      <c r="T34" s="18"/>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row>
    <row r="35" spans="1:56" ht="15.75" customHeight="1">
      <c r="A35" s="4"/>
      <c r="B35" s="4"/>
      <c r="C35" s="4"/>
      <c r="D35" s="4"/>
      <c r="E35" s="4"/>
      <c r="F35" s="4"/>
      <c r="G35" s="4"/>
      <c r="H35" s="4"/>
      <c r="I35" s="4"/>
      <c r="J35" s="4"/>
      <c r="K35" s="4"/>
      <c r="L35" s="4"/>
      <c r="M35" s="4"/>
      <c r="N35" s="4"/>
      <c r="O35" s="4"/>
      <c r="P35" s="4"/>
      <c r="Q35" s="4"/>
      <c r="R35" s="13"/>
      <c r="S35" s="13"/>
      <c r="T35" s="18"/>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row>
    <row r="36" spans="1:56" ht="15.75" customHeight="1">
      <c r="A36" s="4"/>
      <c r="B36" s="4"/>
      <c r="C36" s="4"/>
      <c r="D36" s="4"/>
      <c r="E36" s="4"/>
      <c r="F36" s="4"/>
      <c r="G36" s="4"/>
      <c r="H36" s="4"/>
      <c r="I36" s="4"/>
      <c r="J36" s="4"/>
      <c r="K36" s="4"/>
      <c r="L36" s="4"/>
      <c r="M36" s="4"/>
      <c r="N36" s="4"/>
      <c r="O36" s="4"/>
      <c r="P36" s="4"/>
      <c r="Q36" s="4"/>
      <c r="R36" s="13"/>
      <c r="S36" s="13"/>
      <c r="T36" s="18"/>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row>
    <row r="37" spans="1:56" ht="15.75" customHeight="1">
      <c r="A37" s="4"/>
      <c r="B37" s="4"/>
      <c r="C37" s="4"/>
      <c r="D37" s="4"/>
      <c r="E37" s="4"/>
      <c r="F37" s="4"/>
      <c r="G37" s="4"/>
      <c r="H37" s="4"/>
      <c r="I37" s="4"/>
      <c r="J37" s="4"/>
      <c r="K37" s="4"/>
      <c r="L37" s="4"/>
      <c r="M37" s="4"/>
      <c r="N37" s="4"/>
      <c r="O37" s="4"/>
      <c r="P37" s="4"/>
      <c r="Q37" s="4"/>
      <c r="R37" s="13"/>
      <c r="S37" s="13"/>
      <c r="T37" s="18"/>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row>
    <row r="38" spans="1:56" ht="15.75" customHeight="1">
      <c r="A38" s="4"/>
      <c r="B38" s="4"/>
      <c r="C38" s="4"/>
      <c r="D38" s="4"/>
      <c r="E38" s="4"/>
      <c r="F38" s="4"/>
      <c r="G38" s="4"/>
      <c r="H38" s="4"/>
      <c r="I38" s="4"/>
      <c r="J38" s="4"/>
      <c r="K38" s="4"/>
      <c r="L38" s="4"/>
      <c r="M38" s="4"/>
      <c r="N38" s="4"/>
      <c r="O38" s="4"/>
      <c r="P38" s="4"/>
      <c r="Q38" s="4"/>
      <c r="R38" s="13"/>
      <c r="S38" s="13"/>
      <c r="T38" s="18"/>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row>
    <row r="39" spans="1:56" ht="15.75" customHeight="1">
      <c r="A39" s="4"/>
      <c r="B39" s="4"/>
      <c r="C39" s="4"/>
      <c r="D39" s="4"/>
      <c r="E39" s="4"/>
      <c r="F39" s="4"/>
      <c r="G39" s="4"/>
      <c r="H39" s="4"/>
      <c r="I39" s="4"/>
      <c r="J39" s="4"/>
      <c r="K39" s="4"/>
      <c r="L39" s="4"/>
      <c r="M39" s="4"/>
      <c r="N39" s="4"/>
      <c r="O39" s="4"/>
      <c r="P39" s="4"/>
      <c r="Q39" s="4"/>
      <c r="R39" s="13"/>
      <c r="S39" s="13"/>
      <c r="T39" s="18"/>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row>
    <row r="40" spans="1:56" ht="15.75" customHeight="1">
      <c r="A40" s="4"/>
      <c r="B40" s="4"/>
      <c r="C40" s="4"/>
      <c r="D40" s="4"/>
      <c r="E40" s="4"/>
      <c r="F40" s="4"/>
      <c r="G40" s="4"/>
      <c r="H40" s="4"/>
      <c r="I40" s="4"/>
      <c r="J40" s="4"/>
      <c r="K40" s="4"/>
      <c r="L40" s="4"/>
      <c r="M40" s="4"/>
      <c r="N40" s="4"/>
      <c r="O40" s="4"/>
      <c r="P40" s="4"/>
      <c r="Q40" s="4"/>
      <c r="R40" s="13"/>
      <c r="S40" s="13"/>
      <c r="T40" s="18"/>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row>
    <row r="41" spans="1:56" ht="15.75" customHeight="1">
      <c r="A41" s="4"/>
      <c r="B41" s="4"/>
      <c r="C41" s="4"/>
      <c r="D41" s="4"/>
      <c r="E41" s="4"/>
      <c r="F41" s="4"/>
      <c r="G41" s="4"/>
      <c r="H41" s="4"/>
      <c r="I41" s="4"/>
      <c r="J41" s="4"/>
      <c r="K41" s="4"/>
      <c r="L41" s="4"/>
      <c r="M41" s="4"/>
      <c r="N41" s="4"/>
      <c r="O41" s="4"/>
      <c r="P41" s="4"/>
      <c r="Q41" s="4"/>
      <c r="R41" s="13"/>
      <c r="S41" s="13"/>
      <c r="T41" s="18"/>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row>
    <row r="42" spans="1:56" ht="15.75" customHeight="1">
      <c r="A42" s="4"/>
      <c r="B42" s="4"/>
      <c r="C42" s="4"/>
      <c r="D42" s="4"/>
      <c r="E42" s="4"/>
      <c r="F42" s="4"/>
      <c r="G42" s="4"/>
      <c r="H42" s="4"/>
      <c r="I42" s="4"/>
      <c r="J42" s="4"/>
      <c r="K42" s="4"/>
      <c r="L42" s="4"/>
      <c r="M42" s="4"/>
      <c r="N42" s="4"/>
      <c r="O42" s="4"/>
      <c r="P42" s="4"/>
      <c r="Q42" s="4"/>
      <c r="R42" s="13"/>
      <c r="S42" s="13"/>
      <c r="T42" s="18"/>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row>
    <row r="43" spans="1:56" ht="15.75" customHeight="1">
      <c r="A43" s="4"/>
      <c r="B43" s="4"/>
      <c r="C43" s="4"/>
      <c r="D43" s="4"/>
      <c r="E43" s="4"/>
      <c r="F43" s="4"/>
      <c r="G43" s="4"/>
      <c r="H43" s="4"/>
      <c r="I43" s="4"/>
      <c r="J43" s="4"/>
      <c r="K43" s="4"/>
      <c r="L43" s="4"/>
      <c r="M43" s="4"/>
      <c r="N43" s="4"/>
      <c r="O43" s="4"/>
      <c r="P43" s="4"/>
      <c r="Q43" s="4"/>
      <c r="R43" s="13"/>
      <c r="S43" s="13"/>
      <c r="T43" s="18"/>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row>
    <row r="44" spans="1:56" ht="15.75" customHeight="1">
      <c r="A44" s="4"/>
      <c r="B44" s="4"/>
      <c r="C44" s="4"/>
      <c r="D44" s="4"/>
      <c r="E44" s="4"/>
      <c r="F44" s="4"/>
      <c r="G44" s="4"/>
      <c r="H44" s="4"/>
      <c r="I44" s="4"/>
      <c r="J44" s="4"/>
      <c r="K44" s="4"/>
      <c r="L44" s="4"/>
      <c r="M44" s="4"/>
      <c r="N44" s="4"/>
      <c r="O44" s="4"/>
      <c r="P44" s="4"/>
      <c r="Q44" s="4"/>
      <c r="R44" s="13"/>
      <c r="S44" s="13"/>
      <c r="T44" s="18"/>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row>
    <row r="45" spans="1:56" ht="15.75" customHeight="1">
      <c r="A45" s="4"/>
      <c r="B45" s="4"/>
      <c r="C45" s="4"/>
      <c r="D45" s="4"/>
      <c r="E45" s="4"/>
      <c r="F45" s="4"/>
      <c r="G45" s="4"/>
      <c r="H45" s="4"/>
      <c r="I45" s="4"/>
      <c r="J45" s="4"/>
      <c r="K45" s="4"/>
      <c r="L45" s="4"/>
      <c r="M45" s="4"/>
      <c r="N45" s="4"/>
      <c r="O45" s="4"/>
      <c r="P45" s="4"/>
      <c r="Q45" s="4"/>
      <c r="R45" s="13"/>
      <c r="S45" s="13"/>
      <c r="T45" s="18"/>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row>
    <row r="46" spans="1:56" ht="15.75" customHeight="1">
      <c r="A46" s="4"/>
      <c r="B46" s="4"/>
      <c r="C46" s="4"/>
      <c r="D46" s="4"/>
      <c r="E46" s="4"/>
      <c r="F46" s="4"/>
      <c r="G46" s="4"/>
      <c r="H46" s="4"/>
      <c r="I46" s="4"/>
      <c r="J46" s="4"/>
      <c r="K46" s="4"/>
      <c r="L46" s="4"/>
      <c r="M46" s="4"/>
      <c r="N46" s="4"/>
      <c r="O46" s="4"/>
      <c r="P46" s="4"/>
      <c r="Q46" s="4"/>
      <c r="R46" s="13"/>
      <c r="S46" s="13"/>
      <c r="T46" s="18"/>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row>
    <row r="47" spans="1:56" ht="15.75" customHeight="1">
      <c r="A47" s="4"/>
      <c r="B47" s="4"/>
      <c r="C47" s="4"/>
      <c r="D47" s="4"/>
      <c r="E47" s="4"/>
      <c r="F47" s="4"/>
      <c r="G47" s="4"/>
      <c r="H47" s="4"/>
      <c r="I47" s="4"/>
      <c r="J47" s="4"/>
      <c r="K47" s="4"/>
      <c r="L47" s="4"/>
      <c r="M47" s="4"/>
      <c r="N47" s="4"/>
      <c r="O47" s="4"/>
      <c r="P47" s="4"/>
      <c r="Q47" s="4"/>
      <c r="R47" s="13"/>
      <c r="S47" s="13"/>
      <c r="T47" s="18"/>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row>
    <row r="48" spans="1:56" ht="15.75" customHeight="1">
      <c r="A48" s="4"/>
      <c r="B48" s="4"/>
      <c r="C48" s="4"/>
      <c r="D48" s="4"/>
      <c r="E48" s="4"/>
      <c r="F48" s="4"/>
      <c r="G48" s="4"/>
      <c r="H48" s="4"/>
      <c r="I48" s="4"/>
      <c r="J48" s="4"/>
      <c r="K48" s="4"/>
      <c r="L48" s="4"/>
      <c r="M48" s="4"/>
      <c r="N48" s="4"/>
      <c r="O48" s="4"/>
      <c r="P48" s="4"/>
      <c r="Q48" s="4"/>
      <c r="R48" s="13"/>
      <c r="S48" s="13"/>
      <c r="T48" s="18"/>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row>
    <row r="49" spans="1:56" ht="15.75" customHeight="1">
      <c r="A49" s="4"/>
      <c r="B49" s="4"/>
      <c r="C49" s="4"/>
      <c r="D49" s="4"/>
      <c r="E49" s="4"/>
      <c r="F49" s="4"/>
      <c r="G49" s="4"/>
      <c r="H49" s="4"/>
      <c r="I49" s="4"/>
      <c r="J49" s="4"/>
      <c r="K49" s="4"/>
      <c r="L49" s="4"/>
      <c r="M49" s="4"/>
      <c r="N49" s="4"/>
      <c r="O49" s="4"/>
      <c r="P49" s="4"/>
      <c r="Q49" s="4"/>
      <c r="R49" s="13"/>
      <c r="S49" s="13"/>
      <c r="T49" s="18"/>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row>
    <row r="50" spans="1:56" ht="15.75" customHeight="1">
      <c r="A50" s="4"/>
      <c r="B50" s="4"/>
      <c r="C50" s="4"/>
      <c r="D50" s="4"/>
      <c r="E50" s="4"/>
      <c r="F50" s="4"/>
      <c r="G50" s="4"/>
      <c r="H50" s="4"/>
      <c r="I50" s="4"/>
      <c r="J50" s="4"/>
      <c r="K50" s="4"/>
      <c r="L50" s="4"/>
      <c r="M50" s="4"/>
      <c r="N50" s="4"/>
      <c r="O50" s="4"/>
      <c r="P50" s="4"/>
      <c r="Q50" s="4"/>
      <c r="R50" s="13"/>
      <c r="S50" s="13"/>
      <c r="T50" s="18"/>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row>
    <row r="51" spans="1:56" ht="15.75" customHeight="1">
      <c r="A51" s="4"/>
      <c r="B51" s="4"/>
      <c r="C51" s="4"/>
      <c r="D51" s="4"/>
      <c r="E51" s="4"/>
      <c r="F51" s="4"/>
      <c r="G51" s="4"/>
      <c r="H51" s="4"/>
      <c r="I51" s="4"/>
      <c r="J51" s="4"/>
      <c r="K51" s="4"/>
      <c r="L51" s="4"/>
      <c r="M51" s="4"/>
      <c r="N51" s="4"/>
      <c r="O51" s="4"/>
      <c r="P51" s="4"/>
      <c r="Q51" s="4"/>
      <c r="R51" s="13"/>
      <c r="S51" s="13"/>
      <c r="T51" s="18"/>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row>
    <row r="52" spans="1:56" ht="15.75" customHeight="1">
      <c r="A52" s="4"/>
      <c r="B52" s="4"/>
      <c r="C52" s="4"/>
      <c r="D52" s="4"/>
      <c r="E52" s="4"/>
      <c r="F52" s="4"/>
      <c r="G52" s="4"/>
      <c r="H52" s="4"/>
      <c r="I52" s="4"/>
      <c r="J52" s="4"/>
      <c r="K52" s="4"/>
      <c r="L52" s="4"/>
      <c r="M52" s="4"/>
      <c r="N52" s="4"/>
      <c r="O52" s="4"/>
      <c r="P52" s="4"/>
      <c r="Q52" s="4"/>
      <c r="R52" s="13"/>
      <c r="S52" s="13"/>
      <c r="T52" s="18"/>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row>
    <row r="53" spans="1:56" ht="15.75" customHeight="1">
      <c r="A53" s="4"/>
      <c r="B53" s="4"/>
      <c r="C53" s="4"/>
      <c r="D53" s="4"/>
      <c r="E53" s="4"/>
      <c r="F53" s="4"/>
      <c r="G53" s="4"/>
      <c r="H53" s="4"/>
      <c r="I53" s="4"/>
      <c r="J53" s="4"/>
      <c r="K53" s="4"/>
      <c r="L53" s="4"/>
      <c r="M53" s="4"/>
      <c r="N53" s="4"/>
      <c r="O53" s="4"/>
      <c r="P53" s="4"/>
      <c r="Q53" s="4"/>
      <c r="R53" s="13"/>
      <c r="S53" s="13"/>
      <c r="T53" s="18"/>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row>
    <row r="54" spans="1:56" ht="15.75" customHeight="1">
      <c r="A54" s="4"/>
      <c r="B54" s="4"/>
      <c r="C54" s="4"/>
      <c r="D54" s="4"/>
      <c r="E54" s="4"/>
      <c r="F54" s="4"/>
      <c r="G54" s="4"/>
      <c r="H54" s="4"/>
      <c r="I54" s="4"/>
      <c r="J54" s="4"/>
      <c r="K54" s="4"/>
      <c r="L54" s="4"/>
      <c r="M54" s="4"/>
      <c r="N54" s="4"/>
      <c r="O54" s="4"/>
      <c r="P54" s="4"/>
      <c r="Q54" s="4"/>
      <c r="R54" s="13"/>
      <c r="S54" s="13"/>
      <c r="T54" s="18"/>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row>
    <row r="55" spans="1:56" ht="15.75" customHeight="1">
      <c r="A55" s="4"/>
      <c r="B55" s="4"/>
      <c r="C55" s="4"/>
      <c r="D55" s="4"/>
      <c r="E55" s="4"/>
      <c r="F55" s="4"/>
      <c r="G55" s="4"/>
      <c r="H55" s="4"/>
      <c r="I55" s="4"/>
      <c r="J55" s="4"/>
      <c r="K55" s="4"/>
      <c r="L55" s="4"/>
      <c r="M55" s="4"/>
      <c r="N55" s="4"/>
      <c r="O55" s="4"/>
      <c r="P55" s="4"/>
      <c r="Q55" s="4"/>
      <c r="R55" s="13"/>
      <c r="S55" s="13"/>
      <c r="T55" s="18"/>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row>
    <row r="56" spans="1:56" ht="15.75" customHeight="1">
      <c r="A56" s="4"/>
      <c r="B56" s="4"/>
      <c r="C56" s="4"/>
      <c r="D56" s="4"/>
      <c r="E56" s="4"/>
      <c r="F56" s="4"/>
      <c r="G56" s="4"/>
      <c r="H56" s="4"/>
      <c r="I56" s="4"/>
      <c r="J56" s="4"/>
      <c r="K56" s="4"/>
      <c r="L56" s="4"/>
      <c r="M56" s="4"/>
      <c r="N56" s="4"/>
      <c r="O56" s="4"/>
      <c r="P56" s="4"/>
      <c r="Q56" s="4"/>
      <c r="R56" s="13"/>
      <c r="S56" s="13"/>
      <c r="T56" s="18"/>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row>
    <row r="57" spans="1:56" ht="15.75" customHeight="1">
      <c r="A57" s="4"/>
      <c r="B57" s="4"/>
      <c r="C57" s="4"/>
      <c r="D57" s="4"/>
      <c r="E57" s="4"/>
      <c r="F57" s="4"/>
      <c r="G57" s="4"/>
      <c r="H57" s="4"/>
      <c r="I57" s="4"/>
      <c r="J57" s="4"/>
      <c r="K57" s="4"/>
      <c r="L57" s="4"/>
      <c r="M57" s="4"/>
      <c r="N57" s="4"/>
      <c r="O57" s="4"/>
      <c r="P57" s="4"/>
      <c r="Q57" s="4"/>
      <c r="R57" s="13"/>
      <c r="S57" s="13"/>
      <c r="T57" s="18"/>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row>
    <row r="58" spans="1:56" ht="15.75" customHeight="1">
      <c r="A58" s="4"/>
      <c r="B58" s="4"/>
      <c r="C58" s="4"/>
      <c r="D58" s="4"/>
      <c r="E58" s="4"/>
      <c r="F58" s="4"/>
      <c r="G58" s="4"/>
      <c r="H58" s="4"/>
      <c r="I58" s="4"/>
      <c r="J58" s="4"/>
      <c r="K58" s="4"/>
      <c r="L58" s="4"/>
      <c r="M58" s="4"/>
      <c r="N58" s="4"/>
      <c r="O58" s="4"/>
      <c r="P58" s="4"/>
      <c r="Q58" s="4"/>
      <c r="R58" s="13"/>
      <c r="S58" s="13"/>
      <c r="T58" s="18"/>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row>
    <row r="59" spans="1:56" ht="15.75" customHeight="1">
      <c r="A59" s="4"/>
      <c r="B59" s="4"/>
      <c r="C59" s="4"/>
      <c r="D59" s="4"/>
      <c r="E59" s="4"/>
      <c r="F59" s="4"/>
      <c r="G59" s="4"/>
      <c r="H59" s="4"/>
      <c r="I59" s="4"/>
      <c r="J59" s="4"/>
      <c r="K59" s="4"/>
      <c r="L59" s="4"/>
      <c r="M59" s="4"/>
      <c r="N59" s="4"/>
      <c r="O59" s="4"/>
      <c r="P59" s="4"/>
      <c r="Q59" s="4"/>
      <c r="R59" s="13"/>
      <c r="S59" s="13"/>
      <c r="T59" s="18"/>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row>
    <row r="60" spans="1:56" ht="15.75" customHeight="1">
      <c r="A60" s="4"/>
      <c r="B60" s="4"/>
      <c r="C60" s="4"/>
      <c r="D60" s="4"/>
      <c r="E60" s="4"/>
      <c r="F60" s="4"/>
      <c r="G60" s="4"/>
      <c r="H60" s="4"/>
      <c r="I60" s="4"/>
      <c r="J60" s="4"/>
      <c r="K60" s="4"/>
      <c r="L60" s="4"/>
      <c r="M60" s="4"/>
      <c r="N60" s="4"/>
      <c r="O60" s="4"/>
      <c r="P60" s="4"/>
      <c r="Q60" s="4"/>
      <c r="R60" s="13"/>
      <c r="S60" s="13"/>
      <c r="T60" s="18"/>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row>
    <row r="61" spans="1:56" ht="15.75" customHeight="1">
      <c r="A61" s="4"/>
      <c r="B61" s="4"/>
      <c r="C61" s="4"/>
      <c r="D61" s="4"/>
      <c r="E61" s="4"/>
      <c r="F61" s="4"/>
      <c r="G61" s="4"/>
      <c r="H61" s="4"/>
      <c r="I61" s="4"/>
      <c r="J61" s="4"/>
      <c r="K61" s="4"/>
      <c r="L61" s="4"/>
      <c r="M61" s="4"/>
      <c r="N61" s="4"/>
      <c r="O61" s="4"/>
      <c r="P61" s="4"/>
      <c r="Q61" s="4"/>
      <c r="R61" s="13"/>
      <c r="S61" s="13"/>
      <c r="T61" s="18"/>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row>
    <row r="62" spans="1:56" ht="15.75" customHeight="1">
      <c r="A62" s="4"/>
      <c r="B62" s="4"/>
      <c r="C62" s="4"/>
      <c r="D62" s="4"/>
      <c r="E62" s="4"/>
      <c r="F62" s="4"/>
      <c r="G62" s="4"/>
      <c r="H62" s="4"/>
      <c r="I62" s="4"/>
      <c r="J62" s="4"/>
      <c r="K62" s="4"/>
      <c r="L62" s="4"/>
      <c r="M62" s="4"/>
      <c r="N62" s="4"/>
      <c r="O62" s="4"/>
      <c r="P62" s="4"/>
      <c r="Q62" s="4"/>
      <c r="R62" s="13"/>
      <c r="S62" s="13"/>
      <c r="T62" s="18"/>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row>
    <row r="63" spans="1:56" ht="15.75" customHeight="1">
      <c r="A63" s="4"/>
      <c r="B63" s="4"/>
      <c r="C63" s="4"/>
      <c r="D63" s="4"/>
      <c r="E63" s="4"/>
      <c r="F63" s="4"/>
      <c r="G63" s="4"/>
      <c r="H63" s="4"/>
      <c r="I63" s="4"/>
      <c r="J63" s="4"/>
      <c r="K63" s="4"/>
      <c r="L63" s="4"/>
      <c r="M63" s="4"/>
      <c r="N63" s="4"/>
      <c r="O63" s="4"/>
      <c r="P63" s="4"/>
      <c r="Q63" s="4"/>
      <c r="R63" s="13"/>
      <c r="S63" s="13"/>
      <c r="T63" s="18"/>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row>
    <row r="64" spans="1:56" ht="15.75" customHeight="1">
      <c r="A64" s="4"/>
      <c r="B64" s="4"/>
      <c r="C64" s="4"/>
      <c r="D64" s="4"/>
      <c r="E64" s="4"/>
      <c r="F64" s="4"/>
      <c r="G64" s="4"/>
      <c r="H64" s="4"/>
      <c r="I64" s="4"/>
      <c r="J64" s="4"/>
      <c r="K64" s="4"/>
      <c r="L64" s="4"/>
      <c r="M64" s="4"/>
      <c r="N64" s="4"/>
      <c r="O64" s="4"/>
      <c r="P64" s="4"/>
      <c r="Q64" s="4"/>
      <c r="R64" s="13"/>
      <c r="S64" s="13"/>
      <c r="T64" s="18"/>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row>
    <row r="65" spans="1:56" ht="15.75" customHeight="1">
      <c r="A65" s="4"/>
      <c r="B65" s="4"/>
      <c r="C65" s="4"/>
      <c r="D65" s="4"/>
      <c r="E65" s="4"/>
      <c r="F65" s="4"/>
      <c r="G65" s="4"/>
      <c r="H65" s="4"/>
      <c r="I65" s="4"/>
      <c r="J65" s="4"/>
      <c r="K65" s="4"/>
      <c r="L65" s="4"/>
      <c r="M65" s="4"/>
      <c r="N65" s="4"/>
      <c r="O65" s="4"/>
      <c r="P65" s="4"/>
      <c r="Q65" s="4"/>
      <c r="R65" s="13"/>
      <c r="S65" s="13"/>
      <c r="T65" s="18"/>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row>
    <row r="66" spans="1:56" ht="15.75" customHeight="1">
      <c r="A66" s="4"/>
      <c r="B66" s="4"/>
      <c r="C66" s="4"/>
      <c r="D66" s="4"/>
      <c r="E66" s="4"/>
      <c r="F66" s="4"/>
      <c r="G66" s="4"/>
      <c r="H66" s="4"/>
      <c r="I66" s="4"/>
      <c r="J66" s="4"/>
      <c r="K66" s="4"/>
      <c r="L66" s="4"/>
      <c r="M66" s="4"/>
      <c r="N66" s="4"/>
      <c r="O66" s="4"/>
      <c r="P66" s="4"/>
      <c r="Q66" s="4"/>
      <c r="R66" s="13"/>
      <c r="S66" s="13"/>
      <c r="T66" s="18"/>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row>
    <row r="67" spans="1:56" ht="15.75" customHeight="1">
      <c r="A67" s="4"/>
      <c r="B67" s="4"/>
      <c r="C67" s="4"/>
      <c r="D67" s="4"/>
      <c r="E67" s="4"/>
      <c r="F67" s="4"/>
      <c r="G67" s="4"/>
      <c r="H67" s="4"/>
      <c r="I67" s="4"/>
      <c r="J67" s="4"/>
      <c r="K67" s="4"/>
      <c r="L67" s="4"/>
      <c r="M67" s="4"/>
      <c r="N67" s="4"/>
      <c r="O67" s="4"/>
      <c r="P67" s="4"/>
      <c r="Q67" s="4"/>
      <c r="R67" s="13"/>
      <c r="S67" s="13"/>
      <c r="T67" s="18"/>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row>
    <row r="68" spans="1:56" ht="15.75" customHeight="1">
      <c r="A68" s="4"/>
      <c r="B68" s="4"/>
      <c r="C68" s="4"/>
      <c r="D68" s="4"/>
      <c r="E68" s="4"/>
      <c r="F68" s="4"/>
      <c r="G68" s="4"/>
      <c r="H68" s="4"/>
      <c r="I68" s="4"/>
      <c r="J68" s="4"/>
      <c r="K68" s="4"/>
      <c r="L68" s="4"/>
      <c r="M68" s="4"/>
      <c r="N68" s="4"/>
      <c r="O68" s="4"/>
      <c r="P68" s="4"/>
      <c r="Q68" s="4"/>
      <c r="R68" s="13"/>
      <c r="S68" s="13"/>
      <c r="T68" s="18"/>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row>
    <row r="69" spans="1:56" ht="15.75" customHeight="1">
      <c r="A69" s="4"/>
      <c r="B69" s="4"/>
      <c r="C69" s="4"/>
      <c r="D69" s="4"/>
      <c r="E69" s="4"/>
      <c r="F69" s="4"/>
      <c r="G69" s="4"/>
      <c r="H69" s="4"/>
      <c r="I69" s="4"/>
      <c r="J69" s="4"/>
      <c r="K69" s="4"/>
      <c r="L69" s="4"/>
      <c r="M69" s="4"/>
      <c r="N69" s="4"/>
      <c r="O69" s="4"/>
      <c r="P69" s="4"/>
      <c r="Q69" s="4"/>
      <c r="R69" s="13"/>
      <c r="S69" s="13"/>
      <c r="T69" s="18"/>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row>
    <row r="70" spans="1:56" ht="15.75" customHeight="1">
      <c r="A70" s="4"/>
      <c r="B70" s="4"/>
      <c r="C70" s="4"/>
      <c r="D70" s="4"/>
      <c r="E70" s="4"/>
      <c r="F70" s="4"/>
      <c r="G70" s="4"/>
      <c r="H70" s="4"/>
      <c r="I70" s="4"/>
      <c r="J70" s="4"/>
      <c r="K70" s="4"/>
      <c r="L70" s="4"/>
      <c r="M70" s="4"/>
      <c r="N70" s="4"/>
      <c r="O70" s="4"/>
      <c r="P70" s="4"/>
      <c r="Q70" s="4"/>
      <c r="R70" s="13"/>
      <c r="S70" s="13"/>
      <c r="T70" s="18"/>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row>
    <row r="71" spans="1:56" ht="15.75" customHeight="1">
      <c r="A71" s="4"/>
      <c r="B71" s="4"/>
      <c r="C71" s="4"/>
      <c r="D71" s="4"/>
      <c r="E71" s="4"/>
      <c r="F71" s="4"/>
      <c r="G71" s="4"/>
      <c r="H71" s="4"/>
      <c r="I71" s="4"/>
      <c r="J71" s="4"/>
      <c r="K71" s="4"/>
      <c r="L71" s="4"/>
      <c r="M71" s="4"/>
      <c r="N71" s="4"/>
      <c r="O71" s="4"/>
      <c r="P71" s="4"/>
      <c r="Q71" s="4"/>
      <c r="R71" s="13"/>
      <c r="S71" s="13"/>
      <c r="T71" s="18"/>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row>
    <row r="72" spans="1:56" ht="15.75" customHeight="1">
      <c r="A72" s="4"/>
      <c r="B72" s="4"/>
      <c r="C72" s="4"/>
      <c r="D72" s="4"/>
      <c r="E72" s="4"/>
      <c r="F72" s="4"/>
      <c r="G72" s="4"/>
      <c r="H72" s="4"/>
      <c r="I72" s="4"/>
      <c r="J72" s="4"/>
      <c r="K72" s="4"/>
      <c r="L72" s="4"/>
      <c r="M72" s="4"/>
      <c r="N72" s="4"/>
      <c r="O72" s="4"/>
      <c r="P72" s="4"/>
      <c r="Q72" s="4"/>
      <c r="R72" s="13"/>
      <c r="S72" s="13"/>
      <c r="T72" s="18"/>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row>
    <row r="73" spans="1:56" ht="15.75" customHeight="1">
      <c r="A73" s="4"/>
      <c r="B73" s="4"/>
      <c r="C73" s="4"/>
      <c r="D73" s="4"/>
      <c r="E73" s="4"/>
      <c r="F73" s="4"/>
      <c r="G73" s="4"/>
      <c r="H73" s="4"/>
      <c r="I73" s="4"/>
      <c r="J73" s="4"/>
      <c r="K73" s="4"/>
      <c r="L73" s="4"/>
      <c r="M73" s="4"/>
      <c r="N73" s="4"/>
      <c r="O73" s="4"/>
      <c r="P73" s="4"/>
      <c r="Q73" s="4"/>
      <c r="R73" s="13"/>
      <c r="S73" s="13"/>
      <c r="T73" s="18"/>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row>
    <row r="74" spans="1:56" ht="15.75" customHeight="1">
      <c r="A74" s="4"/>
      <c r="B74" s="4"/>
      <c r="C74" s="4"/>
      <c r="D74" s="4"/>
      <c r="E74" s="4"/>
      <c r="F74" s="4"/>
      <c r="G74" s="4"/>
      <c r="H74" s="4"/>
      <c r="I74" s="4"/>
      <c r="J74" s="4"/>
      <c r="K74" s="4"/>
      <c r="L74" s="4"/>
      <c r="M74" s="4"/>
      <c r="N74" s="4"/>
      <c r="O74" s="4"/>
      <c r="P74" s="4"/>
      <c r="Q74" s="4"/>
      <c r="R74" s="13"/>
      <c r="S74" s="13"/>
      <c r="T74" s="18"/>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row>
    <row r="75" spans="1:56" ht="15.75" customHeight="1">
      <c r="A75" s="4"/>
      <c r="B75" s="4"/>
      <c r="C75" s="4"/>
      <c r="D75" s="4"/>
      <c r="E75" s="4"/>
      <c r="F75" s="4"/>
      <c r="G75" s="4"/>
      <c r="H75" s="4"/>
      <c r="I75" s="4"/>
      <c r="J75" s="4"/>
      <c r="K75" s="4"/>
      <c r="L75" s="4"/>
      <c r="M75" s="4"/>
      <c r="N75" s="4"/>
      <c r="O75" s="4"/>
      <c r="P75" s="4"/>
      <c r="Q75" s="4"/>
      <c r="R75" s="13"/>
      <c r="S75" s="13"/>
      <c r="T75" s="18"/>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row>
    <row r="76" spans="1:56" ht="15.75" customHeight="1">
      <c r="A76" s="4"/>
      <c r="B76" s="4"/>
      <c r="C76" s="4"/>
      <c r="D76" s="4"/>
      <c r="E76" s="4"/>
      <c r="F76" s="4"/>
      <c r="G76" s="4"/>
      <c r="H76" s="4"/>
      <c r="I76" s="4"/>
      <c r="J76" s="4"/>
      <c r="K76" s="4"/>
      <c r="L76" s="4"/>
      <c r="M76" s="4"/>
      <c r="N76" s="4"/>
      <c r="O76" s="4"/>
      <c r="P76" s="4"/>
      <c r="Q76" s="4"/>
      <c r="R76" s="13"/>
      <c r="S76" s="13"/>
      <c r="T76" s="18"/>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row>
    <row r="77" spans="1:56" ht="15.75" customHeight="1">
      <c r="A77" s="4"/>
      <c r="B77" s="4"/>
      <c r="C77" s="4"/>
      <c r="D77" s="4"/>
      <c r="E77" s="4"/>
      <c r="F77" s="4"/>
      <c r="G77" s="4"/>
      <c r="H77" s="4"/>
      <c r="I77" s="4"/>
      <c r="J77" s="4"/>
      <c r="K77" s="4"/>
      <c r="L77" s="4"/>
      <c r="M77" s="4"/>
      <c r="N77" s="4"/>
      <c r="O77" s="4"/>
      <c r="P77" s="4"/>
      <c r="Q77" s="4"/>
      <c r="R77" s="13"/>
      <c r="S77" s="13"/>
      <c r="T77" s="18"/>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row>
    <row r="78" spans="1:56" ht="15.75" customHeight="1">
      <c r="A78" s="4"/>
      <c r="B78" s="4"/>
      <c r="C78" s="4"/>
      <c r="D78" s="4"/>
      <c r="E78" s="4"/>
      <c r="F78" s="4"/>
      <c r="G78" s="4"/>
      <c r="H78" s="4"/>
      <c r="I78" s="4"/>
      <c r="J78" s="4"/>
      <c r="K78" s="4"/>
      <c r="L78" s="4"/>
      <c r="M78" s="4"/>
      <c r="N78" s="4"/>
      <c r="O78" s="4"/>
      <c r="P78" s="4"/>
      <c r="Q78" s="4"/>
      <c r="R78" s="13"/>
      <c r="S78" s="13"/>
      <c r="T78" s="18"/>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row>
    <row r="79" spans="1:56" ht="15.75" customHeight="1">
      <c r="A79" s="4"/>
      <c r="B79" s="4"/>
      <c r="C79" s="4"/>
      <c r="D79" s="4"/>
      <c r="E79" s="4"/>
      <c r="F79" s="4"/>
      <c r="G79" s="4"/>
      <c r="H79" s="4"/>
      <c r="I79" s="4"/>
      <c r="J79" s="4"/>
      <c r="K79" s="4"/>
      <c r="L79" s="4"/>
      <c r="M79" s="4"/>
      <c r="N79" s="4"/>
      <c r="O79" s="4"/>
      <c r="P79" s="4"/>
      <c r="Q79" s="4"/>
      <c r="R79" s="13"/>
      <c r="S79" s="13"/>
      <c r="T79" s="18"/>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row>
    <row r="80" spans="1:56" ht="15.75" customHeight="1">
      <c r="A80" s="4"/>
      <c r="B80" s="4"/>
      <c r="C80" s="4"/>
      <c r="D80" s="4"/>
      <c r="E80" s="4"/>
      <c r="F80" s="4"/>
      <c r="G80" s="4"/>
      <c r="H80" s="4"/>
      <c r="I80" s="4"/>
      <c r="J80" s="4"/>
      <c r="K80" s="4"/>
      <c r="L80" s="4"/>
      <c r="M80" s="4"/>
      <c r="N80" s="4"/>
      <c r="O80" s="4"/>
      <c r="P80" s="4"/>
      <c r="Q80" s="4"/>
      <c r="R80" s="13"/>
      <c r="S80" s="13"/>
      <c r="T80" s="18"/>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row>
    <row r="81" spans="1:56" ht="15.75" customHeight="1">
      <c r="A81" s="4"/>
      <c r="B81" s="4"/>
      <c r="C81" s="4"/>
      <c r="D81" s="4"/>
      <c r="E81" s="4"/>
      <c r="F81" s="4"/>
      <c r="G81" s="4"/>
      <c r="H81" s="4"/>
      <c r="I81" s="4"/>
      <c r="J81" s="4"/>
      <c r="K81" s="4"/>
      <c r="L81" s="4"/>
      <c r="M81" s="4"/>
      <c r="N81" s="4"/>
      <c r="O81" s="4"/>
      <c r="P81" s="4"/>
      <c r="Q81" s="4"/>
      <c r="R81" s="13"/>
      <c r="S81" s="13"/>
      <c r="T81" s="18"/>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row>
    <row r="82" spans="1:56" ht="15.75" customHeight="1">
      <c r="A82" s="4"/>
      <c r="B82" s="4"/>
      <c r="C82" s="4"/>
      <c r="D82" s="4"/>
      <c r="E82" s="4"/>
      <c r="F82" s="4"/>
      <c r="G82" s="4"/>
      <c r="H82" s="4"/>
      <c r="I82" s="4"/>
      <c r="J82" s="4"/>
      <c r="K82" s="4"/>
      <c r="L82" s="4"/>
      <c r="M82" s="4"/>
      <c r="N82" s="4"/>
      <c r="O82" s="4"/>
      <c r="P82" s="4"/>
      <c r="Q82" s="4"/>
      <c r="R82" s="13"/>
      <c r="S82" s="13"/>
      <c r="T82" s="18"/>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row>
    <row r="83" spans="1:56" ht="15.75" customHeight="1">
      <c r="A83" s="4"/>
      <c r="B83" s="4"/>
      <c r="C83" s="4"/>
      <c r="D83" s="4"/>
      <c r="E83" s="4"/>
      <c r="F83" s="4"/>
      <c r="G83" s="4"/>
      <c r="H83" s="4"/>
      <c r="I83" s="4"/>
      <c r="J83" s="4"/>
      <c r="K83" s="4"/>
      <c r="L83" s="4"/>
      <c r="M83" s="4"/>
      <c r="N83" s="4"/>
      <c r="O83" s="4"/>
      <c r="P83" s="4"/>
      <c r="Q83" s="4"/>
      <c r="R83" s="13"/>
      <c r="S83" s="13"/>
      <c r="T83" s="18"/>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row>
    <row r="84" spans="1:56" ht="15.75" customHeight="1">
      <c r="A84" s="4"/>
      <c r="B84" s="4"/>
      <c r="C84" s="4"/>
      <c r="D84" s="4"/>
      <c r="E84" s="4"/>
      <c r="F84" s="4"/>
      <c r="G84" s="4"/>
      <c r="H84" s="4"/>
      <c r="I84" s="4"/>
      <c r="J84" s="4"/>
      <c r="K84" s="4"/>
      <c r="L84" s="4"/>
      <c r="M84" s="4"/>
      <c r="N84" s="4"/>
      <c r="O84" s="4"/>
      <c r="P84" s="4"/>
      <c r="Q84" s="4"/>
      <c r="R84" s="13"/>
      <c r="S84" s="13"/>
      <c r="T84" s="18"/>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row>
    <row r="85" spans="1:56" ht="15.75" customHeight="1">
      <c r="A85" s="4"/>
      <c r="B85" s="4"/>
      <c r="C85" s="4"/>
      <c r="D85" s="4"/>
      <c r="E85" s="4"/>
      <c r="F85" s="4"/>
      <c r="G85" s="4"/>
      <c r="H85" s="4"/>
      <c r="I85" s="4"/>
      <c r="J85" s="4"/>
      <c r="K85" s="4"/>
      <c r="L85" s="4"/>
      <c r="M85" s="4"/>
      <c r="N85" s="4"/>
      <c r="O85" s="4"/>
      <c r="P85" s="4"/>
      <c r="Q85" s="4"/>
      <c r="R85" s="13"/>
      <c r="S85" s="13"/>
      <c r="T85" s="18"/>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row>
    <row r="86" spans="1:56" ht="15.75" customHeight="1">
      <c r="A86" s="4"/>
      <c r="B86" s="4"/>
      <c r="C86" s="4"/>
      <c r="D86" s="4"/>
      <c r="E86" s="4"/>
      <c r="F86" s="4"/>
      <c r="G86" s="4"/>
      <c r="H86" s="4"/>
      <c r="I86" s="4"/>
      <c r="J86" s="4"/>
      <c r="K86" s="4"/>
      <c r="L86" s="4"/>
      <c r="M86" s="4"/>
      <c r="N86" s="4"/>
      <c r="O86" s="4"/>
      <c r="P86" s="4"/>
      <c r="Q86" s="4"/>
      <c r="R86" s="13"/>
      <c r="S86" s="13"/>
      <c r="T86" s="18"/>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row>
    <row r="87" spans="1:56" ht="15.75" customHeight="1">
      <c r="A87" s="4"/>
      <c r="B87" s="4"/>
      <c r="C87" s="4"/>
      <c r="D87" s="4"/>
      <c r="E87" s="4"/>
      <c r="F87" s="4"/>
      <c r="G87" s="4"/>
      <c r="H87" s="4"/>
      <c r="I87" s="4"/>
      <c r="J87" s="4"/>
      <c r="K87" s="4"/>
      <c r="L87" s="4"/>
      <c r="M87" s="4"/>
      <c r="N87" s="4"/>
      <c r="O87" s="4"/>
      <c r="P87" s="4"/>
      <c r="Q87" s="4"/>
      <c r="R87" s="13"/>
      <c r="S87" s="13"/>
      <c r="T87" s="18"/>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row>
    <row r="88" spans="1:56" ht="15.75" customHeight="1">
      <c r="A88" s="4"/>
      <c r="B88" s="4"/>
      <c r="C88" s="4"/>
      <c r="D88" s="4"/>
      <c r="E88" s="4"/>
      <c r="F88" s="4"/>
      <c r="G88" s="4"/>
      <c r="H88" s="4"/>
      <c r="I88" s="4"/>
      <c r="J88" s="4"/>
      <c r="K88" s="4"/>
      <c r="L88" s="4"/>
      <c r="M88" s="4"/>
      <c r="N88" s="4"/>
      <c r="O88" s="4"/>
      <c r="P88" s="4"/>
      <c r="Q88" s="4"/>
      <c r="R88" s="13"/>
      <c r="S88" s="13"/>
      <c r="T88" s="18"/>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row>
    <row r="89" spans="1:56" ht="15.75" customHeight="1">
      <c r="A89" s="4"/>
      <c r="B89" s="4"/>
      <c r="C89" s="4"/>
      <c r="D89" s="4"/>
      <c r="E89" s="4"/>
      <c r="F89" s="4"/>
      <c r="G89" s="4"/>
      <c r="H89" s="4"/>
      <c r="I89" s="4"/>
      <c r="J89" s="4"/>
      <c r="K89" s="4"/>
      <c r="L89" s="4"/>
      <c r="M89" s="4"/>
      <c r="N89" s="4"/>
      <c r="O89" s="4"/>
      <c r="P89" s="4"/>
      <c r="Q89" s="4"/>
      <c r="R89" s="13"/>
      <c r="S89" s="13"/>
      <c r="T89" s="18"/>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row>
    <row r="90" spans="1:56" ht="15.75" customHeight="1">
      <c r="A90" s="4"/>
      <c r="B90" s="4"/>
      <c r="C90" s="4"/>
      <c r="D90" s="4"/>
      <c r="E90" s="4"/>
      <c r="F90" s="4"/>
      <c r="G90" s="4"/>
      <c r="H90" s="4"/>
      <c r="I90" s="4"/>
      <c r="J90" s="4"/>
      <c r="K90" s="4"/>
      <c r="L90" s="4"/>
      <c r="M90" s="4"/>
      <c r="N90" s="4"/>
      <c r="O90" s="4"/>
      <c r="P90" s="4"/>
      <c r="Q90" s="4"/>
      <c r="R90" s="13"/>
      <c r="S90" s="13"/>
      <c r="T90" s="18"/>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row>
    <row r="91" spans="1:56" ht="15.75" customHeight="1">
      <c r="A91" s="4"/>
      <c r="B91" s="4"/>
      <c r="C91" s="4"/>
      <c r="D91" s="4"/>
      <c r="E91" s="4"/>
      <c r="F91" s="4"/>
      <c r="G91" s="4"/>
      <c r="H91" s="4"/>
      <c r="I91" s="4"/>
      <c r="J91" s="4"/>
      <c r="K91" s="4"/>
      <c r="L91" s="4"/>
      <c r="M91" s="4"/>
      <c r="N91" s="4"/>
      <c r="O91" s="4"/>
      <c r="P91" s="4"/>
      <c r="Q91" s="4"/>
      <c r="R91" s="13"/>
      <c r="S91" s="13"/>
      <c r="T91" s="18"/>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row>
    <row r="92" spans="1:56" ht="15.75" customHeight="1">
      <c r="A92" s="4"/>
      <c r="B92" s="4"/>
      <c r="C92" s="4"/>
      <c r="D92" s="4"/>
      <c r="E92" s="4"/>
      <c r="F92" s="4"/>
      <c r="G92" s="4"/>
      <c r="H92" s="4"/>
      <c r="I92" s="4"/>
      <c r="J92" s="4"/>
      <c r="K92" s="4"/>
      <c r="L92" s="4"/>
      <c r="M92" s="4"/>
      <c r="N92" s="4"/>
      <c r="O92" s="4"/>
      <c r="P92" s="4"/>
      <c r="Q92" s="4"/>
      <c r="R92" s="13"/>
      <c r="S92" s="13"/>
      <c r="T92" s="18"/>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row>
    <row r="93" spans="1:56" ht="15.75" customHeight="1">
      <c r="A93" s="4"/>
      <c r="B93" s="4"/>
      <c r="C93" s="4"/>
      <c r="D93" s="4"/>
      <c r="E93" s="4"/>
      <c r="F93" s="4"/>
      <c r="G93" s="4"/>
      <c r="H93" s="4"/>
      <c r="I93" s="4"/>
      <c r="J93" s="4"/>
      <c r="K93" s="4"/>
      <c r="L93" s="4"/>
      <c r="M93" s="4"/>
      <c r="N93" s="4"/>
      <c r="O93" s="4"/>
      <c r="P93" s="4"/>
      <c r="Q93" s="4"/>
      <c r="R93" s="13"/>
      <c r="S93" s="13"/>
      <c r="T93" s="18"/>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row>
    <row r="94" spans="1:56" ht="15.75" customHeight="1">
      <c r="A94" s="4"/>
      <c r="B94" s="4"/>
      <c r="C94" s="4"/>
      <c r="D94" s="4"/>
      <c r="E94" s="4"/>
      <c r="F94" s="4"/>
      <c r="G94" s="4"/>
      <c r="H94" s="4"/>
      <c r="I94" s="4"/>
      <c r="J94" s="4"/>
      <c r="K94" s="4"/>
      <c r="L94" s="4"/>
      <c r="M94" s="4"/>
      <c r="N94" s="4"/>
      <c r="O94" s="4"/>
      <c r="P94" s="4"/>
      <c r="Q94" s="4"/>
      <c r="R94" s="13"/>
      <c r="S94" s="13"/>
      <c r="T94" s="18"/>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row>
    <row r="95" spans="1:56" ht="15.75" customHeight="1">
      <c r="A95" s="4"/>
      <c r="B95" s="4"/>
      <c r="C95" s="4"/>
      <c r="D95" s="4"/>
      <c r="E95" s="4"/>
      <c r="F95" s="4"/>
      <c r="G95" s="4"/>
      <c r="H95" s="4"/>
      <c r="I95" s="4"/>
      <c r="J95" s="4"/>
      <c r="K95" s="4"/>
      <c r="L95" s="4"/>
      <c r="M95" s="4"/>
      <c r="N95" s="4"/>
      <c r="O95" s="4"/>
      <c r="P95" s="4"/>
      <c r="Q95" s="4"/>
      <c r="R95" s="13"/>
      <c r="S95" s="13"/>
      <c r="T95" s="18"/>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row>
    <row r="96" spans="1:56" ht="15.75" customHeight="1">
      <c r="A96" s="4"/>
      <c r="B96" s="4"/>
      <c r="C96" s="4"/>
      <c r="D96" s="4"/>
      <c r="E96" s="4"/>
      <c r="F96" s="4"/>
      <c r="G96" s="4"/>
      <c r="H96" s="4"/>
      <c r="I96" s="4"/>
      <c r="J96" s="4"/>
      <c r="K96" s="4"/>
      <c r="L96" s="4"/>
      <c r="M96" s="4"/>
      <c r="N96" s="4"/>
      <c r="O96" s="4"/>
      <c r="P96" s="4"/>
      <c r="Q96" s="4"/>
      <c r="R96" s="13"/>
      <c r="S96" s="13"/>
      <c r="T96" s="18"/>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row>
    <row r="97" spans="1:56" ht="15.75" customHeight="1">
      <c r="A97" s="4"/>
      <c r="B97" s="4"/>
      <c r="C97" s="4"/>
      <c r="D97" s="4"/>
      <c r="E97" s="4"/>
      <c r="F97" s="4"/>
      <c r="G97" s="4"/>
      <c r="H97" s="4"/>
      <c r="I97" s="4"/>
      <c r="J97" s="4"/>
      <c r="K97" s="4"/>
      <c r="L97" s="4"/>
      <c r="M97" s="4"/>
      <c r="N97" s="4"/>
      <c r="O97" s="4"/>
      <c r="P97" s="4"/>
      <c r="Q97" s="4"/>
      <c r="R97" s="13"/>
      <c r="S97" s="13"/>
      <c r="T97" s="18"/>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row>
    <row r="98" spans="1:56" ht="15.75" customHeight="1">
      <c r="A98" s="4"/>
      <c r="B98" s="4"/>
      <c r="C98" s="4"/>
      <c r="D98" s="4"/>
      <c r="E98" s="4"/>
      <c r="F98" s="4"/>
      <c r="G98" s="4"/>
      <c r="H98" s="4"/>
      <c r="I98" s="4"/>
      <c r="J98" s="4"/>
      <c r="K98" s="4"/>
      <c r="L98" s="4"/>
      <c r="M98" s="4"/>
      <c r="N98" s="4"/>
      <c r="O98" s="4"/>
      <c r="P98" s="4"/>
      <c r="Q98" s="4"/>
      <c r="R98" s="13"/>
      <c r="S98" s="13"/>
      <c r="T98" s="18"/>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row>
    <row r="99" spans="1:56" ht="15.75" customHeight="1">
      <c r="A99" s="4"/>
      <c r="B99" s="4"/>
      <c r="C99" s="4"/>
      <c r="D99" s="4"/>
      <c r="E99" s="4"/>
      <c r="F99" s="4"/>
      <c r="G99" s="4"/>
      <c r="H99" s="4"/>
      <c r="I99" s="4"/>
      <c r="J99" s="4"/>
      <c r="K99" s="4"/>
      <c r="L99" s="4"/>
      <c r="M99" s="4"/>
      <c r="N99" s="4"/>
      <c r="O99" s="4"/>
      <c r="P99" s="4"/>
      <c r="Q99" s="4"/>
      <c r="R99" s="13"/>
      <c r="S99" s="13"/>
      <c r="T99" s="18"/>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row>
    <row r="100" spans="1:56" ht="15.75" customHeight="1">
      <c r="A100" s="4"/>
      <c r="B100" s="4"/>
      <c r="C100" s="4"/>
      <c r="D100" s="4"/>
      <c r="E100" s="4"/>
      <c r="F100" s="4"/>
      <c r="G100" s="4"/>
      <c r="H100" s="4"/>
      <c r="I100" s="4"/>
      <c r="J100" s="4"/>
      <c r="K100" s="4"/>
      <c r="L100" s="4"/>
      <c r="M100" s="4"/>
      <c r="N100" s="4"/>
      <c r="O100" s="4"/>
      <c r="P100" s="4"/>
      <c r="Q100" s="4"/>
      <c r="R100" s="13"/>
      <c r="S100" s="13"/>
      <c r="T100" s="18"/>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row>
    <row r="101" spans="1:56" ht="15.75" customHeight="1">
      <c r="A101" s="4"/>
      <c r="B101" s="4"/>
      <c r="C101" s="4"/>
      <c r="D101" s="4"/>
      <c r="E101" s="4"/>
      <c r="F101" s="4"/>
      <c r="G101" s="4"/>
      <c r="H101" s="4"/>
      <c r="I101" s="4"/>
      <c r="J101" s="4"/>
      <c r="K101" s="4"/>
      <c r="L101" s="4"/>
      <c r="M101" s="4"/>
      <c r="N101" s="4"/>
      <c r="O101" s="4"/>
      <c r="P101" s="4"/>
      <c r="Q101" s="4"/>
      <c r="R101" s="13"/>
      <c r="S101" s="13"/>
      <c r="T101" s="18"/>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row>
    <row r="102" spans="1:56" ht="15.75" customHeight="1">
      <c r="A102" s="4"/>
      <c r="B102" s="4"/>
      <c r="C102" s="4"/>
      <c r="D102" s="4"/>
      <c r="E102" s="4"/>
      <c r="F102" s="4"/>
      <c r="G102" s="4"/>
      <c r="H102" s="4"/>
      <c r="I102" s="4"/>
      <c r="J102" s="4"/>
      <c r="K102" s="4"/>
      <c r="L102" s="4"/>
      <c r="M102" s="4"/>
      <c r="N102" s="4"/>
      <c r="O102" s="4"/>
      <c r="P102" s="4"/>
      <c r="Q102" s="4"/>
      <c r="R102" s="13"/>
      <c r="S102" s="13"/>
      <c r="T102" s="18"/>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row>
    <row r="103" spans="1:56" ht="15.75" customHeight="1">
      <c r="A103" s="4"/>
      <c r="B103" s="4"/>
      <c r="C103" s="4"/>
      <c r="D103" s="4"/>
      <c r="E103" s="4"/>
      <c r="F103" s="4"/>
      <c r="G103" s="4"/>
      <c r="H103" s="4"/>
      <c r="I103" s="4"/>
      <c r="J103" s="4"/>
      <c r="K103" s="4"/>
      <c r="L103" s="4"/>
      <c r="M103" s="4"/>
      <c r="N103" s="4"/>
      <c r="O103" s="4"/>
      <c r="P103" s="4"/>
      <c r="Q103" s="4"/>
      <c r="R103" s="13"/>
      <c r="S103" s="13"/>
      <c r="T103" s="18"/>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row>
    <row r="104" spans="1:56" ht="15.75" customHeight="1">
      <c r="A104" s="4"/>
      <c r="B104" s="4"/>
      <c r="C104" s="4"/>
      <c r="D104" s="4"/>
      <c r="E104" s="4"/>
      <c r="F104" s="4"/>
      <c r="G104" s="4"/>
      <c r="H104" s="4"/>
      <c r="I104" s="4"/>
      <c r="J104" s="4"/>
      <c r="K104" s="4"/>
      <c r="L104" s="4"/>
      <c r="M104" s="4"/>
      <c r="N104" s="4"/>
      <c r="O104" s="4"/>
      <c r="P104" s="4"/>
      <c r="Q104" s="4"/>
      <c r="R104" s="13"/>
      <c r="S104" s="13"/>
      <c r="T104" s="18"/>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row>
    <row r="105" spans="1:56" ht="15.75" customHeight="1">
      <c r="A105" s="4"/>
      <c r="B105" s="4"/>
      <c r="C105" s="4"/>
      <c r="D105" s="4"/>
      <c r="E105" s="4"/>
      <c r="F105" s="4"/>
      <c r="G105" s="4"/>
      <c r="H105" s="4"/>
      <c r="I105" s="4"/>
      <c r="J105" s="4"/>
      <c r="K105" s="4"/>
      <c r="L105" s="4"/>
      <c r="M105" s="4"/>
      <c r="N105" s="4"/>
      <c r="O105" s="4"/>
      <c r="P105" s="4"/>
      <c r="Q105" s="4"/>
      <c r="R105" s="13"/>
      <c r="S105" s="13"/>
      <c r="T105" s="18"/>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row>
    <row r="106" spans="1:56" ht="15.75" customHeight="1">
      <c r="A106" s="4"/>
      <c r="B106" s="4"/>
      <c r="C106" s="4"/>
      <c r="D106" s="4"/>
      <c r="E106" s="4"/>
      <c r="F106" s="4"/>
      <c r="G106" s="4"/>
      <c r="H106" s="4"/>
      <c r="I106" s="4"/>
      <c r="J106" s="4"/>
      <c r="K106" s="4"/>
      <c r="L106" s="4"/>
      <c r="M106" s="4"/>
      <c r="N106" s="4"/>
      <c r="O106" s="4"/>
      <c r="P106" s="4"/>
      <c r="Q106" s="4"/>
      <c r="R106" s="13"/>
      <c r="S106" s="13"/>
      <c r="T106" s="18"/>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row>
    <row r="107" spans="1:56" ht="15.75" customHeight="1">
      <c r="A107" s="4"/>
      <c r="B107" s="4"/>
      <c r="C107" s="4"/>
      <c r="D107" s="4"/>
      <c r="E107" s="4"/>
      <c r="F107" s="4"/>
      <c r="G107" s="4"/>
      <c r="H107" s="4"/>
      <c r="I107" s="4"/>
      <c r="J107" s="4"/>
      <c r="K107" s="4"/>
      <c r="L107" s="4"/>
      <c r="M107" s="4"/>
      <c r="N107" s="4"/>
      <c r="O107" s="4"/>
      <c r="P107" s="4"/>
      <c r="Q107" s="4"/>
      <c r="R107" s="13"/>
      <c r="S107" s="13"/>
      <c r="T107" s="18"/>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row>
    <row r="108" spans="1:56" ht="15.75" customHeight="1">
      <c r="A108" s="4"/>
      <c r="B108" s="4"/>
      <c r="C108" s="4"/>
      <c r="D108" s="4"/>
      <c r="E108" s="4"/>
      <c r="F108" s="4"/>
      <c r="G108" s="4"/>
      <c r="H108" s="4"/>
      <c r="I108" s="4"/>
      <c r="J108" s="4"/>
      <c r="K108" s="4"/>
      <c r="L108" s="4"/>
      <c r="M108" s="4"/>
      <c r="N108" s="4"/>
      <c r="O108" s="4"/>
      <c r="P108" s="4"/>
      <c r="Q108" s="4"/>
      <c r="R108" s="13"/>
      <c r="S108" s="13"/>
      <c r="T108" s="18"/>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row>
    <row r="109" spans="1:56" ht="15.75" customHeight="1">
      <c r="A109" s="4"/>
      <c r="B109" s="4"/>
      <c r="C109" s="4"/>
      <c r="D109" s="4"/>
      <c r="E109" s="4"/>
      <c r="F109" s="4"/>
      <c r="G109" s="4"/>
      <c r="H109" s="4"/>
      <c r="I109" s="4"/>
      <c r="J109" s="4"/>
      <c r="K109" s="4"/>
      <c r="L109" s="4"/>
      <c r="M109" s="4"/>
      <c r="N109" s="4"/>
      <c r="O109" s="4"/>
      <c r="P109" s="4"/>
      <c r="Q109" s="4"/>
      <c r="R109" s="13"/>
      <c r="S109" s="13"/>
      <c r="T109" s="18"/>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row>
    <row r="110" spans="1:56" ht="15.75" customHeight="1">
      <c r="A110" s="4"/>
      <c r="B110" s="4"/>
      <c r="C110" s="4"/>
      <c r="D110" s="4"/>
      <c r="E110" s="4"/>
      <c r="F110" s="4"/>
      <c r="G110" s="4"/>
      <c r="H110" s="4"/>
      <c r="I110" s="4"/>
      <c r="J110" s="4"/>
      <c r="K110" s="4"/>
      <c r="L110" s="4"/>
      <c r="M110" s="4"/>
      <c r="N110" s="4"/>
      <c r="O110" s="4"/>
      <c r="P110" s="4"/>
      <c r="Q110" s="4"/>
      <c r="R110" s="13"/>
      <c r="S110" s="13"/>
      <c r="T110" s="18"/>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row>
    <row r="111" spans="1:56" ht="15.75" customHeight="1">
      <c r="A111" s="4"/>
      <c r="B111" s="4"/>
      <c r="C111" s="4"/>
      <c r="D111" s="4"/>
      <c r="E111" s="4"/>
      <c r="F111" s="4"/>
      <c r="G111" s="4"/>
      <c r="H111" s="4"/>
      <c r="I111" s="4"/>
      <c r="J111" s="4"/>
      <c r="K111" s="4"/>
      <c r="L111" s="4"/>
      <c r="M111" s="4"/>
      <c r="N111" s="4"/>
      <c r="O111" s="4"/>
      <c r="P111" s="4"/>
      <c r="Q111" s="4"/>
      <c r="R111" s="13"/>
      <c r="S111" s="13"/>
      <c r="T111" s="18"/>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row>
    <row r="112" spans="1:56" ht="15.75" customHeight="1">
      <c r="A112" s="4"/>
      <c r="B112" s="4"/>
      <c r="C112" s="4"/>
      <c r="D112" s="4"/>
      <c r="E112" s="4"/>
      <c r="F112" s="4"/>
      <c r="G112" s="4"/>
      <c r="H112" s="4"/>
      <c r="I112" s="4"/>
      <c r="J112" s="4"/>
      <c r="K112" s="4"/>
      <c r="L112" s="4"/>
      <c r="M112" s="4"/>
      <c r="N112" s="4"/>
      <c r="O112" s="4"/>
      <c r="P112" s="4"/>
      <c r="Q112" s="4"/>
      <c r="R112" s="13"/>
      <c r="S112" s="13"/>
      <c r="T112" s="18"/>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row>
    <row r="113" spans="1:56" ht="15.75" customHeight="1">
      <c r="A113" s="4"/>
      <c r="B113" s="4"/>
      <c r="C113" s="4"/>
      <c r="D113" s="4"/>
      <c r="E113" s="4"/>
      <c r="F113" s="4"/>
      <c r="G113" s="4"/>
      <c r="H113" s="4"/>
      <c r="I113" s="4"/>
      <c r="J113" s="4"/>
      <c r="K113" s="4"/>
      <c r="L113" s="4"/>
      <c r="M113" s="4"/>
      <c r="N113" s="4"/>
      <c r="O113" s="4"/>
      <c r="P113" s="4"/>
      <c r="Q113" s="4"/>
      <c r="R113" s="13"/>
      <c r="S113" s="13"/>
      <c r="T113" s="18"/>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row>
    <row r="114" spans="1:56" ht="15.75" customHeight="1">
      <c r="A114" s="4"/>
      <c r="B114" s="4"/>
      <c r="C114" s="4"/>
      <c r="D114" s="4"/>
      <c r="E114" s="4"/>
      <c r="F114" s="4"/>
      <c r="G114" s="4"/>
      <c r="H114" s="4"/>
      <c r="I114" s="4"/>
      <c r="J114" s="4"/>
      <c r="K114" s="4"/>
      <c r="L114" s="4"/>
      <c r="M114" s="4"/>
      <c r="N114" s="4"/>
      <c r="O114" s="4"/>
      <c r="P114" s="4"/>
      <c r="Q114" s="4"/>
      <c r="R114" s="13"/>
      <c r="S114" s="13"/>
      <c r="T114" s="18"/>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row>
    <row r="115" spans="1:56" ht="15.75" customHeight="1">
      <c r="A115" s="4"/>
      <c r="B115" s="4"/>
      <c r="C115" s="4"/>
      <c r="D115" s="4"/>
      <c r="E115" s="4"/>
      <c r="F115" s="4"/>
      <c r="G115" s="4"/>
      <c r="H115" s="4"/>
      <c r="I115" s="4"/>
      <c r="J115" s="4"/>
      <c r="K115" s="4"/>
      <c r="L115" s="4"/>
      <c r="M115" s="4"/>
      <c r="N115" s="4"/>
      <c r="O115" s="4"/>
      <c r="P115" s="4"/>
      <c r="Q115" s="4"/>
      <c r="R115" s="13"/>
      <c r="S115" s="13"/>
      <c r="T115" s="18"/>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row>
    <row r="116" spans="1:56" ht="15.75" customHeight="1">
      <c r="A116" s="4"/>
      <c r="B116" s="4"/>
      <c r="C116" s="4"/>
      <c r="D116" s="4"/>
      <c r="E116" s="4"/>
      <c r="F116" s="4"/>
      <c r="G116" s="4"/>
      <c r="H116" s="4"/>
      <c r="I116" s="4"/>
      <c r="J116" s="4"/>
      <c r="K116" s="4"/>
      <c r="L116" s="4"/>
      <c r="M116" s="4"/>
      <c r="N116" s="4"/>
      <c r="O116" s="4"/>
      <c r="P116" s="4"/>
      <c r="Q116" s="4"/>
      <c r="R116" s="13"/>
      <c r="S116" s="13"/>
      <c r="T116" s="18"/>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row>
    <row r="117" spans="1:56" ht="15.75" customHeight="1">
      <c r="A117" s="4"/>
      <c r="B117" s="4"/>
      <c r="C117" s="4"/>
      <c r="D117" s="4"/>
      <c r="E117" s="4"/>
      <c r="F117" s="4"/>
      <c r="G117" s="4"/>
      <c r="H117" s="4"/>
      <c r="I117" s="4"/>
      <c r="J117" s="4"/>
      <c r="K117" s="4"/>
      <c r="L117" s="4"/>
      <c r="M117" s="4"/>
      <c r="N117" s="4"/>
      <c r="O117" s="4"/>
      <c r="P117" s="4"/>
      <c r="Q117" s="4"/>
      <c r="R117" s="13"/>
      <c r="S117" s="13"/>
      <c r="T117" s="18"/>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row>
    <row r="118" spans="1:56" ht="15.75" customHeight="1">
      <c r="A118" s="4"/>
      <c r="B118" s="4"/>
      <c r="C118" s="4"/>
      <c r="D118" s="4"/>
      <c r="E118" s="4"/>
      <c r="F118" s="4"/>
      <c r="G118" s="4"/>
      <c r="H118" s="4"/>
      <c r="I118" s="4"/>
      <c r="J118" s="4"/>
      <c r="K118" s="4"/>
      <c r="L118" s="4"/>
      <c r="M118" s="4"/>
      <c r="N118" s="4"/>
      <c r="O118" s="4"/>
      <c r="P118" s="4"/>
      <c r="Q118" s="4"/>
      <c r="R118" s="13"/>
      <c r="S118" s="13"/>
      <c r="T118" s="18"/>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row>
    <row r="119" spans="1:56" ht="15.75" customHeight="1">
      <c r="A119" s="4"/>
      <c r="B119" s="4"/>
      <c r="C119" s="4"/>
      <c r="D119" s="4"/>
      <c r="E119" s="4"/>
      <c r="F119" s="4"/>
      <c r="G119" s="4"/>
      <c r="H119" s="4"/>
      <c r="I119" s="4"/>
      <c r="J119" s="4"/>
      <c r="K119" s="4"/>
      <c r="L119" s="4"/>
      <c r="M119" s="4"/>
      <c r="N119" s="4"/>
      <c r="O119" s="4"/>
      <c r="P119" s="4"/>
      <c r="Q119" s="4"/>
      <c r="R119" s="13"/>
      <c r="S119" s="13"/>
      <c r="T119" s="18"/>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row>
    <row r="120" spans="1:56" ht="15.75" customHeight="1">
      <c r="A120" s="4"/>
      <c r="B120" s="4"/>
      <c r="C120" s="4"/>
      <c r="D120" s="4"/>
      <c r="E120" s="4"/>
      <c r="F120" s="4"/>
      <c r="G120" s="4"/>
      <c r="H120" s="4"/>
      <c r="I120" s="4"/>
      <c r="J120" s="4"/>
      <c r="K120" s="4"/>
      <c r="L120" s="4"/>
      <c r="M120" s="4"/>
      <c r="N120" s="4"/>
      <c r="O120" s="4"/>
      <c r="P120" s="4"/>
      <c r="Q120" s="4"/>
      <c r="R120" s="13"/>
      <c r="S120" s="13"/>
      <c r="T120" s="18"/>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row>
    <row r="121" spans="1:56" ht="15.75" customHeight="1">
      <c r="A121" s="4"/>
      <c r="B121" s="4"/>
      <c r="C121" s="4"/>
      <c r="D121" s="4"/>
      <c r="E121" s="4"/>
      <c r="F121" s="4"/>
      <c r="G121" s="4"/>
      <c r="H121" s="4"/>
      <c r="I121" s="4"/>
      <c r="J121" s="4"/>
      <c r="K121" s="4"/>
      <c r="L121" s="4"/>
      <c r="M121" s="4"/>
      <c r="N121" s="4"/>
      <c r="O121" s="4"/>
      <c r="P121" s="4"/>
      <c r="Q121" s="4"/>
      <c r="R121" s="13"/>
      <c r="S121" s="13"/>
      <c r="T121" s="18"/>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row>
    <row r="122" spans="1:56" ht="15.75" customHeight="1">
      <c r="A122" s="4"/>
      <c r="B122" s="4"/>
      <c r="C122" s="4"/>
      <c r="D122" s="4"/>
      <c r="E122" s="4"/>
      <c r="F122" s="4"/>
      <c r="G122" s="4"/>
      <c r="H122" s="4"/>
      <c r="I122" s="4"/>
      <c r="J122" s="4"/>
      <c r="K122" s="4"/>
      <c r="L122" s="4"/>
      <c r="M122" s="4"/>
      <c r="N122" s="4"/>
      <c r="O122" s="4"/>
      <c r="P122" s="4"/>
      <c r="Q122" s="4"/>
      <c r="R122" s="13"/>
      <c r="S122" s="13"/>
      <c r="T122" s="18"/>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row>
    <row r="123" spans="1:56" ht="15.75" customHeight="1">
      <c r="A123" s="4"/>
      <c r="B123" s="4"/>
      <c r="C123" s="4"/>
      <c r="D123" s="4"/>
      <c r="E123" s="4"/>
      <c r="F123" s="4"/>
      <c r="G123" s="4"/>
      <c r="H123" s="4"/>
      <c r="I123" s="4"/>
      <c r="J123" s="4"/>
      <c r="K123" s="4"/>
      <c r="L123" s="4"/>
      <c r="M123" s="4"/>
      <c r="N123" s="4"/>
      <c r="O123" s="4"/>
      <c r="P123" s="4"/>
      <c r="Q123" s="4"/>
      <c r="R123" s="13"/>
      <c r="S123" s="13"/>
      <c r="T123" s="18"/>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row>
    <row r="124" spans="1:56" ht="15.75" customHeight="1">
      <c r="A124" s="4"/>
      <c r="B124" s="4"/>
      <c r="C124" s="4"/>
      <c r="D124" s="4"/>
      <c r="E124" s="4"/>
      <c r="F124" s="4"/>
      <c r="G124" s="4"/>
      <c r="H124" s="4"/>
      <c r="I124" s="4"/>
      <c r="J124" s="4"/>
      <c r="K124" s="4"/>
      <c r="L124" s="4"/>
      <c r="M124" s="4"/>
      <c r="N124" s="4"/>
      <c r="O124" s="4"/>
      <c r="P124" s="4"/>
      <c r="Q124" s="4"/>
      <c r="R124" s="13"/>
      <c r="S124" s="13"/>
      <c r="T124" s="18"/>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row>
    <row r="125" spans="1:56" ht="15.75" customHeight="1">
      <c r="A125" s="4"/>
      <c r="B125" s="4"/>
      <c r="C125" s="4"/>
      <c r="D125" s="4"/>
      <c r="E125" s="4"/>
      <c r="F125" s="4"/>
      <c r="G125" s="4"/>
      <c r="H125" s="4"/>
      <c r="I125" s="4"/>
      <c r="J125" s="4"/>
      <c r="K125" s="4"/>
      <c r="L125" s="4"/>
      <c r="M125" s="4"/>
      <c r="N125" s="4"/>
      <c r="O125" s="4"/>
      <c r="P125" s="4"/>
      <c r="Q125" s="4"/>
      <c r="R125" s="13"/>
      <c r="S125" s="13"/>
      <c r="T125" s="18"/>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row>
    <row r="126" spans="1:56" ht="15.75" customHeight="1">
      <c r="A126" s="4"/>
      <c r="B126" s="4"/>
      <c r="C126" s="4"/>
      <c r="D126" s="4"/>
      <c r="E126" s="4"/>
      <c r="F126" s="4"/>
      <c r="G126" s="4"/>
      <c r="H126" s="4"/>
      <c r="I126" s="4"/>
      <c r="J126" s="4"/>
      <c r="K126" s="4"/>
      <c r="L126" s="4"/>
      <c r="M126" s="4"/>
      <c r="N126" s="4"/>
      <c r="O126" s="4"/>
      <c r="P126" s="4"/>
      <c r="Q126" s="4"/>
      <c r="R126" s="13"/>
      <c r="S126" s="13"/>
      <c r="T126" s="18"/>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row>
    <row r="127" spans="1:56" ht="15.75" customHeight="1">
      <c r="A127" s="4"/>
      <c r="B127" s="4"/>
      <c r="C127" s="4"/>
      <c r="D127" s="4"/>
      <c r="E127" s="4"/>
      <c r="F127" s="4"/>
      <c r="G127" s="4"/>
      <c r="H127" s="4"/>
      <c r="I127" s="4"/>
      <c r="J127" s="4"/>
      <c r="K127" s="4"/>
      <c r="L127" s="4"/>
      <c r="M127" s="4"/>
      <c r="N127" s="4"/>
      <c r="O127" s="4"/>
      <c r="P127" s="4"/>
      <c r="Q127" s="4"/>
      <c r="R127" s="13"/>
      <c r="S127" s="13"/>
      <c r="T127" s="18"/>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row>
    <row r="128" spans="1:56" ht="15.75" customHeight="1">
      <c r="A128" s="4"/>
      <c r="B128" s="4"/>
      <c r="C128" s="4"/>
      <c r="D128" s="4"/>
      <c r="E128" s="4"/>
      <c r="F128" s="4"/>
      <c r="G128" s="4"/>
      <c r="H128" s="4"/>
      <c r="I128" s="4"/>
      <c r="J128" s="4"/>
      <c r="K128" s="4"/>
      <c r="L128" s="4"/>
      <c r="M128" s="4"/>
      <c r="N128" s="4"/>
      <c r="O128" s="4"/>
      <c r="P128" s="4"/>
      <c r="Q128" s="4"/>
      <c r="R128" s="13"/>
      <c r="S128" s="13"/>
      <c r="T128" s="18"/>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row>
    <row r="129" spans="1:56" ht="15.75" customHeight="1">
      <c r="A129" s="4"/>
      <c r="B129" s="4"/>
      <c r="C129" s="4"/>
      <c r="D129" s="4"/>
      <c r="E129" s="4"/>
      <c r="F129" s="4"/>
      <c r="G129" s="4"/>
      <c r="H129" s="4"/>
      <c r="I129" s="4"/>
      <c r="J129" s="4"/>
      <c r="K129" s="4"/>
      <c r="L129" s="4"/>
      <c r="M129" s="4"/>
      <c r="N129" s="4"/>
      <c r="O129" s="4"/>
      <c r="P129" s="4"/>
      <c r="Q129" s="4"/>
      <c r="R129" s="13"/>
      <c r="S129" s="13"/>
      <c r="T129" s="18"/>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row>
    <row r="130" spans="1:56" ht="15.75" customHeight="1">
      <c r="A130" s="4"/>
      <c r="B130" s="4"/>
      <c r="C130" s="4"/>
      <c r="D130" s="4"/>
      <c r="E130" s="4"/>
      <c r="F130" s="4"/>
      <c r="G130" s="4"/>
      <c r="H130" s="4"/>
      <c r="I130" s="4"/>
      <c r="J130" s="4"/>
      <c r="K130" s="4"/>
      <c r="L130" s="4"/>
      <c r="M130" s="4"/>
      <c r="N130" s="4"/>
      <c r="O130" s="4"/>
      <c r="P130" s="4"/>
      <c r="Q130" s="4"/>
      <c r="R130" s="13"/>
      <c r="S130" s="13"/>
      <c r="T130" s="18"/>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row>
    <row r="131" spans="1:56" ht="15.75" customHeight="1">
      <c r="A131" s="4"/>
      <c r="B131" s="4"/>
      <c r="C131" s="4"/>
      <c r="D131" s="4"/>
      <c r="E131" s="4"/>
      <c r="F131" s="4"/>
      <c r="G131" s="4"/>
      <c r="H131" s="4"/>
      <c r="I131" s="4"/>
      <c r="J131" s="4"/>
      <c r="K131" s="4"/>
      <c r="L131" s="4"/>
      <c r="M131" s="4"/>
      <c r="N131" s="4"/>
      <c r="O131" s="4"/>
      <c r="P131" s="4"/>
      <c r="Q131" s="4"/>
      <c r="R131" s="13"/>
      <c r="S131" s="13"/>
      <c r="T131" s="18"/>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row>
    <row r="132" spans="1:56" ht="15.75" customHeight="1">
      <c r="A132" s="4"/>
      <c r="B132" s="4"/>
      <c r="C132" s="4"/>
      <c r="D132" s="4"/>
      <c r="E132" s="4"/>
      <c r="F132" s="4"/>
      <c r="G132" s="4"/>
      <c r="H132" s="4"/>
      <c r="I132" s="4"/>
      <c r="J132" s="4"/>
      <c r="K132" s="4"/>
      <c r="L132" s="4"/>
      <c r="M132" s="4"/>
      <c r="N132" s="4"/>
      <c r="O132" s="4"/>
      <c r="P132" s="4"/>
      <c r="Q132" s="4"/>
      <c r="R132" s="13"/>
      <c r="S132" s="13"/>
      <c r="T132" s="18"/>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row>
    <row r="133" spans="1:56" ht="15.75" customHeight="1">
      <c r="A133" s="4"/>
      <c r="B133" s="4"/>
      <c r="C133" s="4"/>
      <c r="D133" s="4"/>
      <c r="E133" s="4"/>
      <c r="F133" s="4"/>
      <c r="G133" s="4"/>
      <c r="H133" s="4"/>
      <c r="I133" s="4"/>
      <c r="J133" s="4"/>
      <c r="K133" s="4"/>
      <c r="L133" s="4"/>
      <c r="M133" s="4"/>
      <c r="N133" s="4"/>
      <c r="O133" s="4"/>
      <c r="P133" s="4"/>
      <c r="Q133" s="4"/>
      <c r="R133" s="13"/>
      <c r="S133" s="13"/>
      <c r="T133" s="18"/>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row>
    <row r="134" spans="1:56" ht="15.75" customHeight="1">
      <c r="A134" s="4"/>
      <c r="B134" s="4"/>
      <c r="C134" s="4"/>
      <c r="D134" s="4"/>
      <c r="E134" s="4"/>
      <c r="F134" s="4"/>
      <c r="G134" s="4"/>
      <c r="H134" s="4"/>
      <c r="I134" s="4"/>
      <c r="J134" s="4"/>
      <c r="K134" s="4"/>
      <c r="L134" s="4"/>
      <c r="M134" s="4"/>
      <c r="N134" s="4"/>
      <c r="O134" s="4"/>
      <c r="P134" s="4"/>
      <c r="Q134" s="4"/>
      <c r="R134" s="13"/>
      <c r="S134" s="13"/>
      <c r="T134" s="18"/>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row>
    <row r="135" spans="1:56" ht="15.75" customHeight="1">
      <c r="A135" s="4"/>
      <c r="B135" s="4"/>
      <c r="C135" s="4"/>
      <c r="D135" s="4"/>
      <c r="E135" s="4"/>
      <c r="F135" s="4"/>
      <c r="G135" s="4"/>
      <c r="H135" s="4"/>
      <c r="I135" s="4"/>
      <c r="J135" s="4"/>
      <c r="K135" s="4"/>
      <c r="L135" s="4"/>
      <c r="M135" s="4"/>
      <c r="N135" s="4"/>
      <c r="O135" s="4"/>
      <c r="P135" s="4"/>
      <c r="Q135" s="4"/>
      <c r="R135" s="13"/>
      <c r="S135" s="13"/>
      <c r="T135" s="18"/>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row>
    <row r="136" spans="1:56" ht="15.75" customHeight="1">
      <c r="A136" s="4"/>
      <c r="B136" s="4"/>
      <c r="C136" s="4"/>
      <c r="D136" s="4"/>
      <c r="E136" s="4"/>
      <c r="F136" s="4"/>
      <c r="G136" s="4"/>
      <c r="H136" s="4"/>
      <c r="I136" s="4"/>
      <c r="J136" s="4"/>
      <c r="K136" s="4"/>
      <c r="L136" s="4"/>
      <c r="M136" s="4"/>
      <c r="N136" s="4"/>
      <c r="O136" s="4"/>
      <c r="P136" s="4"/>
      <c r="Q136" s="4"/>
      <c r="R136" s="13"/>
      <c r="S136" s="13"/>
      <c r="T136" s="18"/>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row>
    <row r="137" spans="1:56" ht="15.75" customHeight="1">
      <c r="A137" s="4"/>
      <c r="B137" s="4"/>
      <c r="C137" s="4"/>
      <c r="D137" s="4"/>
      <c r="E137" s="4"/>
      <c r="F137" s="4"/>
      <c r="G137" s="4"/>
      <c r="H137" s="4"/>
      <c r="I137" s="4"/>
      <c r="J137" s="4"/>
      <c r="K137" s="4"/>
      <c r="L137" s="4"/>
      <c r="M137" s="4"/>
      <c r="N137" s="4"/>
      <c r="O137" s="4"/>
      <c r="P137" s="4"/>
      <c r="Q137" s="4"/>
      <c r="R137" s="13"/>
      <c r="S137" s="13"/>
      <c r="T137" s="18"/>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row>
    <row r="138" spans="1:56" ht="15.75" customHeight="1">
      <c r="A138" s="4"/>
      <c r="B138" s="4"/>
      <c r="C138" s="4"/>
      <c r="D138" s="4"/>
      <c r="E138" s="4"/>
      <c r="F138" s="4"/>
      <c r="G138" s="4"/>
      <c r="H138" s="4"/>
      <c r="I138" s="4"/>
      <c r="J138" s="4"/>
      <c r="K138" s="4"/>
      <c r="L138" s="4"/>
      <c r="M138" s="4"/>
      <c r="N138" s="4"/>
      <c r="O138" s="4"/>
      <c r="P138" s="4"/>
      <c r="Q138" s="4"/>
      <c r="R138" s="13"/>
      <c r="S138" s="13"/>
      <c r="T138" s="18"/>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row>
    <row r="139" spans="1:56" ht="15.75" customHeight="1">
      <c r="A139" s="4"/>
      <c r="B139" s="4"/>
      <c r="C139" s="4"/>
      <c r="D139" s="4"/>
      <c r="E139" s="4"/>
      <c r="F139" s="4"/>
      <c r="G139" s="4"/>
      <c r="H139" s="4"/>
      <c r="I139" s="4"/>
      <c r="J139" s="4"/>
      <c r="K139" s="4"/>
      <c r="L139" s="4"/>
      <c r="M139" s="4"/>
      <c r="N139" s="4"/>
      <c r="O139" s="4"/>
      <c r="P139" s="4"/>
      <c r="Q139" s="4"/>
      <c r="R139" s="13"/>
      <c r="S139" s="13"/>
      <c r="T139" s="18"/>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row>
    <row r="140" spans="1:56" ht="15.75" customHeight="1">
      <c r="A140" s="4"/>
      <c r="B140" s="4"/>
      <c r="C140" s="4"/>
      <c r="D140" s="4"/>
      <c r="E140" s="4"/>
      <c r="F140" s="4"/>
      <c r="G140" s="4"/>
      <c r="H140" s="4"/>
      <c r="I140" s="4"/>
      <c r="J140" s="4"/>
      <c r="K140" s="4"/>
      <c r="L140" s="4"/>
      <c r="M140" s="4"/>
      <c r="N140" s="4"/>
      <c r="O140" s="4"/>
      <c r="P140" s="4"/>
      <c r="Q140" s="4"/>
      <c r="R140" s="13"/>
      <c r="S140" s="13"/>
      <c r="T140" s="18"/>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row>
    <row r="141" spans="1:56" ht="15.75" customHeight="1">
      <c r="A141" s="4"/>
      <c r="B141" s="4"/>
      <c r="C141" s="4"/>
      <c r="D141" s="4"/>
      <c r="E141" s="4"/>
      <c r="F141" s="4"/>
      <c r="G141" s="4"/>
      <c r="H141" s="4"/>
      <c r="I141" s="4"/>
      <c r="J141" s="4"/>
      <c r="K141" s="4"/>
      <c r="L141" s="4"/>
      <c r="M141" s="4"/>
      <c r="N141" s="4"/>
      <c r="O141" s="4"/>
      <c r="P141" s="4"/>
      <c r="Q141" s="4"/>
      <c r="R141" s="13"/>
      <c r="S141" s="13"/>
      <c r="T141" s="18"/>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row>
    <row r="142" spans="1:56" ht="15.75" customHeight="1">
      <c r="A142" s="4"/>
      <c r="B142" s="4"/>
      <c r="C142" s="4"/>
      <c r="D142" s="4"/>
      <c r="E142" s="4"/>
      <c r="F142" s="4"/>
      <c r="G142" s="4"/>
      <c r="H142" s="4"/>
      <c r="I142" s="4"/>
      <c r="J142" s="4"/>
      <c r="K142" s="4"/>
      <c r="L142" s="4"/>
      <c r="M142" s="4"/>
      <c r="N142" s="4"/>
      <c r="O142" s="4"/>
      <c r="P142" s="4"/>
      <c r="Q142" s="4"/>
      <c r="R142" s="13"/>
      <c r="S142" s="13"/>
      <c r="T142" s="18"/>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row>
    <row r="143" spans="1:56" ht="15.75" customHeight="1">
      <c r="A143" s="4"/>
      <c r="B143" s="4"/>
      <c r="C143" s="4"/>
      <c r="D143" s="4"/>
      <c r="E143" s="4"/>
      <c r="F143" s="4"/>
      <c r="G143" s="4"/>
      <c r="H143" s="4"/>
      <c r="I143" s="4"/>
      <c r="J143" s="4"/>
      <c r="K143" s="4"/>
      <c r="L143" s="4"/>
      <c r="M143" s="4"/>
      <c r="N143" s="4"/>
      <c r="O143" s="4"/>
      <c r="P143" s="4"/>
      <c r="Q143" s="4"/>
      <c r="R143" s="13"/>
      <c r="S143" s="13"/>
      <c r="T143" s="18"/>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row>
    <row r="144" spans="1:56" ht="15.75" customHeight="1">
      <c r="A144" s="4"/>
      <c r="B144" s="4"/>
      <c r="C144" s="4"/>
      <c r="D144" s="4"/>
      <c r="E144" s="4"/>
      <c r="F144" s="4"/>
      <c r="G144" s="4"/>
      <c r="H144" s="4"/>
      <c r="I144" s="4"/>
      <c r="J144" s="4"/>
      <c r="K144" s="4"/>
      <c r="L144" s="4"/>
      <c r="M144" s="4"/>
      <c r="N144" s="4"/>
      <c r="O144" s="4"/>
      <c r="P144" s="4"/>
      <c r="Q144" s="4"/>
      <c r="R144" s="13"/>
      <c r="S144" s="13"/>
      <c r="T144" s="18"/>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row>
    <row r="145" spans="1:56" ht="15.75" customHeight="1">
      <c r="A145" s="4"/>
      <c r="B145" s="4"/>
      <c r="C145" s="4"/>
      <c r="D145" s="4"/>
      <c r="E145" s="4"/>
      <c r="F145" s="4"/>
      <c r="G145" s="4"/>
      <c r="H145" s="4"/>
      <c r="I145" s="4"/>
      <c r="J145" s="4"/>
      <c r="K145" s="4"/>
      <c r="L145" s="4"/>
      <c r="M145" s="4"/>
      <c r="N145" s="4"/>
      <c r="O145" s="4"/>
      <c r="P145" s="4"/>
      <c r="Q145" s="4"/>
      <c r="R145" s="13"/>
      <c r="S145" s="13"/>
      <c r="T145" s="18"/>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row>
    <row r="146" spans="1:56" ht="15.75" customHeight="1">
      <c r="A146" s="4"/>
      <c r="B146" s="4"/>
      <c r="C146" s="4"/>
      <c r="D146" s="4"/>
      <c r="E146" s="4"/>
      <c r="F146" s="4"/>
      <c r="G146" s="4"/>
      <c r="H146" s="4"/>
      <c r="I146" s="4"/>
      <c r="J146" s="4"/>
      <c r="K146" s="4"/>
      <c r="L146" s="4"/>
      <c r="M146" s="4"/>
      <c r="N146" s="4"/>
      <c r="O146" s="4"/>
      <c r="P146" s="4"/>
      <c r="Q146" s="4"/>
      <c r="R146" s="13"/>
      <c r="S146" s="13"/>
      <c r="T146" s="18"/>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row>
    <row r="147" spans="1:56" ht="15.75" customHeight="1">
      <c r="A147" s="4"/>
      <c r="B147" s="4"/>
      <c r="C147" s="4"/>
      <c r="D147" s="4"/>
      <c r="E147" s="4"/>
      <c r="F147" s="4"/>
      <c r="G147" s="4"/>
      <c r="H147" s="4"/>
      <c r="I147" s="4"/>
      <c r="J147" s="4"/>
      <c r="K147" s="4"/>
      <c r="L147" s="4"/>
      <c r="M147" s="4"/>
      <c r="N147" s="4"/>
      <c r="O147" s="4"/>
      <c r="P147" s="4"/>
      <c r="Q147" s="4"/>
      <c r="R147" s="13"/>
      <c r="S147" s="13"/>
      <c r="T147" s="18"/>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row>
    <row r="148" spans="1:56" ht="15.75" customHeight="1">
      <c r="A148" s="4"/>
      <c r="B148" s="4"/>
      <c r="C148" s="4"/>
      <c r="D148" s="4"/>
      <c r="E148" s="4"/>
      <c r="F148" s="4"/>
      <c r="G148" s="4"/>
      <c r="H148" s="4"/>
      <c r="I148" s="4"/>
      <c r="J148" s="4"/>
      <c r="K148" s="4"/>
      <c r="L148" s="4"/>
      <c r="M148" s="4"/>
      <c r="N148" s="4"/>
      <c r="O148" s="4"/>
      <c r="P148" s="4"/>
      <c r="Q148" s="4"/>
      <c r="R148" s="13"/>
      <c r="S148" s="13"/>
      <c r="T148" s="18"/>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row>
    <row r="149" spans="1:56" ht="15.75" customHeight="1">
      <c r="A149" s="4"/>
      <c r="B149" s="4"/>
      <c r="C149" s="4"/>
      <c r="D149" s="4"/>
      <c r="E149" s="4"/>
      <c r="F149" s="4"/>
      <c r="G149" s="4"/>
      <c r="H149" s="4"/>
      <c r="I149" s="4"/>
      <c r="J149" s="4"/>
      <c r="K149" s="4"/>
      <c r="L149" s="4"/>
      <c r="M149" s="4"/>
      <c r="N149" s="4"/>
      <c r="O149" s="4"/>
      <c r="P149" s="4"/>
      <c r="Q149" s="4"/>
      <c r="R149" s="13"/>
      <c r="S149" s="13"/>
      <c r="T149" s="18"/>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row>
    <row r="150" spans="1:56" ht="15.75" customHeight="1">
      <c r="A150" s="4"/>
      <c r="B150" s="4"/>
      <c r="C150" s="4"/>
      <c r="D150" s="4"/>
      <c r="E150" s="4"/>
      <c r="F150" s="4"/>
      <c r="G150" s="4"/>
      <c r="H150" s="4"/>
      <c r="I150" s="4"/>
      <c r="J150" s="4"/>
      <c r="K150" s="4"/>
      <c r="L150" s="4"/>
      <c r="M150" s="4"/>
      <c r="N150" s="4"/>
      <c r="O150" s="4"/>
      <c r="P150" s="4"/>
      <c r="Q150" s="4"/>
      <c r="R150" s="13"/>
      <c r="S150" s="13"/>
      <c r="T150" s="18"/>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row>
    <row r="151" spans="1:56" ht="15.75" customHeight="1">
      <c r="A151" s="4"/>
      <c r="B151" s="4"/>
      <c r="C151" s="4"/>
      <c r="D151" s="4"/>
      <c r="E151" s="4"/>
      <c r="F151" s="4"/>
      <c r="G151" s="4"/>
      <c r="H151" s="4"/>
      <c r="I151" s="4"/>
      <c r="J151" s="4"/>
      <c r="K151" s="4"/>
      <c r="L151" s="4"/>
      <c r="M151" s="4"/>
      <c r="N151" s="4"/>
      <c r="O151" s="4"/>
      <c r="P151" s="4"/>
      <c r="Q151" s="4"/>
      <c r="R151" s="13"/>
      <c r="S151" s="13"/>
      <c r="T151" s="18"/>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row>
    <row r="152" spans="1:56" ht="15.75" customHeight="1">
      <c r="A152" s="4"/>
      <c r="B152" s="4"/>
      <c r="C152" s="4"/>
      <c r="D152" s="4"/>
      <c r="E152" s="4"/>
      <c r="F152" s="4"/>
      <c r="G152" s="4"/>
      <c r="H152" s="4"/>
      <c r="I152" s="4"/>
      <c r="J152" s="4"/>
      <c r="K152" s="4"/>
      <c r="L152" s="4"/>
      <c r="M152" s="4"/>
      <c r="N152" s="4"/>
      <c r="O152" s="4"/>
      <c r="P152" s="4"/>
      <c r="Q152" s="4"/>
      <c r="R152" s="13"/>
      <c r="S152" s="13"/>
      <c r="T152" s="18"/>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row>
    <row r="153" spans="1:56" ht="15.75" customHeight="1">
      <c r="A153" s="4"/>
      <c r="B153" s="4"/>
      <c r="C153" s="4"/>
      <c r="D153" s="4"/>
      <c r="E153" s="4"/>
      <c r="F153" s="4"/>
      <c r="G153" s="4"/>
      <c r="H153" s="4"/>
      <c r="I153" s="4"/>
      <c r="J153" s="4"/>
      <c r="K153" s="4"/>
      <c r="L153" s="4"/>
      <c r="M153" s="4"/>
      <c r="N153" s="4"/>
      <c r="O153" s="4"/>
      <c r="P153" s="4"/>
      <c r="Q153" s="4"/>
      <c r="R153" s="13"/>
      <c r="S153" s="13"/>
      <c r="T153" s="18"/>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row>
    <row r="154" spans="1:56" ht="15.75" customHeight="1">
      <c r="A154" s="4"/>
      <c r="B154" s="4"/>
      <c r="C154" s="4"/>
      <c r="D154" s="4"/>
      <c r="E154" s="4"/>
      <c r="F154" s="4"/>
      <c r="G154" s="4"/>
      <c r="H154" s="4"/>
      <c r="I154" s="4"/>
      <c r="J154" s="4"/>
      <c r="K154" s="4"/>
      <c r="L154" s="4"/>
      <c r="M154" s="4"/>
      <c r="N154" s="4"/>
      <c r="O154" s="4"/>
      <c r="P154" s="4"/>
      <c r="Q154" s="4"/>
      <c r="R154" s="13"/>
      <c r="S154" s="13"/>
      <c r="T154" s="18"/>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row>
    <row r="155" spans="1:56" ht="15.75" customHeight="1">
      <c r="A155" s="4"/>
      <c r="B155" s="4"/>
      <c r="C155" s="4"/>
      <c r="D155" s="4"/>
      <c r="E155" s="4"/>
      <c r="F155" s="4"/>
      <c r="G155" s="4"/>
      <c r="H155" s="4"/>
      <c r="I155" s="4"/>
      <c r="J155" s="4"/>
      <c r="K155" s="4"/>
      <c r="L155" s="4"/>
      <c r="M155" s="4"/>
      <c r="N155" s="4"/>
      <c r="O155" s="4"/>
      <c r="P155" s="4"/>
      <c r="Q155" s="4"/>
      <c r="R155" s="13"/>
      <c r="S155" s="13"/>
      <c r="T155" s="18"/>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row>
    <row r="156" spans="1:56" ht="15.75" customHeight="1">
      <c r="A156" s="4"/>
      <c r="B156" s="4"/>
      <c r="C156" s="4"/>
      <c r="D156" s="4"/>
      <c r="E156" s="4"/>
      <c r="F156" s="4"/>
      <c r="G156" s="4"/>
      <c r="H156" s="4"/>
      <c r="I156" s="4"/>
      <c r="J156" s="4"/>
      <c r="K156" s="4"/>
      <c r="L156" s="4"/>
      <c r="M156" s="4"/>
      <c r="N156" s="4"/>
      <c r="O156" s="4"/>
      <c r="P156" s="4"/>
      <c r="Q156" s="4"/>
      <c r="R156" s="13"/>
      <c r="S156" s="13"/>
      <c r="T156" s="18"/>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row>
    <row r="157" spans="1:56" ht="15.75" customHeight="1">
      <c r="A157" s="4"/>
      <c r="B157" s="4"/>
      <c r="C157" s="4"/>
      <c r="D157" s="4"/>
      <c r="E157" s="4"/>
      <c r="F157" s="4"/>
      <c r="G157" s="4"/>
      <c r="H157" s="4"/>
      <c r="I157" s="4"/>
      <c r="J157" s="4"/>
      <c r="K157" s="4"/>
      <c r="L157" s="4"/>
      <c r="M157" s="4"/>
      <c r="N157" s="4"/>
      <c r="O157" s="4"/>
      <c r="P157" s="4"/>
      <c r="Q157" s="4"/>
      <c r="R157" s="13"/>
      <c r="S157" s="13"/>
      <c r="T157" s="18"/>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row>
    <row r="158" spans="1:56" ht="15.75" customHeight="1">
      <c r="A158" s="4"/>
      <c r="B158" s="4"/>
      <c r="C158" s="4"/>
      <c r="D158" s="4"/>
      <c r="E158" s="4"/>
      <c r="F158" s="4"/>
      <c r="G158" s="4"/>
      <c r="H158" s="4"/>
      <c r="I158" s="4"/>
      <c r="J158" s="4"/>
      <c r="K158" s="4"/>
      <c r="L158" s="4"/>
      <c r="M158" s="4"/>
      <c r="N158" s="4"/>
      <c r="O158" s="4"/>
      <c r="P158" s="4"/>
      <c r="Q158" s="4"/>
      <c r="R158" s="13"/>
      <c r="S158" s="13"/>
      <c r="T158" s="18"/>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row>
    <row r="159" spans="1:56" ht="15.75" customHeight="1">
      <c r="A159" s="4"/>
      <c r="B159" s="4"/>
      <c r="C159" s="4"/>
      <c r="D159" s="4"/>
      <c r="E159" s="4"/>
      <c r="F159" s="4"/>
      <c r="G159" s="4"/>
      <c r="H159" s="4"/>
      <c r="I159" s="4"/>
      <c r="J159" s="4"/>
      <c r="K159" s="4"/>
      <c r="L159" s="4"/>
      <c r="M159" s="4"/>
      <c r="N159" s="4"/>
      <c r="O159" s="4"/>
      <c r="P159" s="4"/>
      <c r="Q159" s="4"/>
      <c r="R159" s="13"/>
      <c r="S159" s="13"/>
      <c r="T159" s="18"/>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row>
    <row r="160" spans="1:56" ht="15.75" customHeight="1">
      <c r="A160" s="4"/>
      <c r="B160" s="4"/>
      <c r="C160" s="4"/>
      <c r="D160" s="4"/>
      <c r="E160" s="4"/>
      <c r="F160" s="4"/>
      <c r="G160" s="4"/>
      <c r="H160" s="4"/>
      <c r="I160" s="4"/>
      <c r="J160" s="4"/>
      <c r="K160" s="4"/>
      <c r="L160" s="4"/>
      <c r="M160" s="4"/>
      <c r="N160" s="4"/>
      <c r="O160" s="4"/>
      <c r="P160" s="4"/>
      <c r="Q160" s="4"/>
      <c r="R160" s="13"/>
      <c r="S160" s="13"/>
      <c r="T160" s="18"/>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row>
    <row r="161" spans="1:56" ht="15.75" customHeight="1">
      <c r="A161" s="4"/>
      <c r="B161" s="4"/>
      <c r="C161" s="4"/>
      <c r="D161" s="4"/>
      <c r="E161" s="4"/>
      <c r="F161" s="4"/>
      <c r="G161" s="4"/>
      <c r="H161" s="4"/>
      <c r="I161" s="4"/>
      <c r="J161" s="4"/>
      <c r="K161" s="4"/>
      <c r="L161" s="4"/>
      <c r="M161" s="4"/>
      <c r="N161" s="4"/>
      <c r="O161" s="4"/>
      <c r="P161" s="4"/>
      <c r="Q161" s="4"/>
      <c r="R161" s="13"/>
      <c r="S161" s="13"/>
      <c r="T161" s="18"/>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row>
    <row r="162" spans="1:56" ht="15.75" customHeight="1">
      <c r="A162" s="4"/>
      <c r="B162" s="4"/>
      <c r="C162" s="4"/>
      <c r="D162" s="4"/>
      <c r="E162" s="4"/>
      <c r="F162" s="4"/>
      <c r="G162" s="4"/>
      <c r="H162" s="4"/>
      <c r="I162" s="4"/>
      <c r="J162" s="4"/>
      <c r="K162" s="4"/>
      <c r="L162" s="4"/>
      <c r="M162" s="4"/>
      <c r="N162" s="4"/>
      <c r="O162" s="4"/>
      <c r="P162" s="4"/>
      <c r="Q162" s="4"/>
      <c r="R162" s="13"/>
      <c r="S162" s="13"/>
      <c r="T162" s="18"/>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row>
    <row r="163" spans="1:56" ht="15.75" customHeight="1">
      <c r="A163" s="4"/>
      <c r="B163" s="4"/>
      <c r="C163" s="4"/>
      <c r="D163" s="4"/>
      <c r="E163" s="4"/>
      <c r="F163" s="4"/>
      <c r="G163" s="4"/>
      <c r="H163" s="4"/>
      <c r="I163" s="4"/>
      <c r="J163" s="4"/>
      <c r="K163" s="4"/>
      <c r="L163" s="4"/>
      <c r="M163" s="4"/>
      <c r="N163" s="4"/>
      <c r="O163" s="4"/>
      <c r="P163" s="4"/>
      <c r="Q163" s="4"/>
      <c r="R163" s="13"/>
      <c r="S163" s="13"/>
      <c r="T163" s="18"/>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row>
    <row r="164" spans="1:56" ht="15.75" customHeight="1">
      <c r="A164" s="4"/>
      <c r="B164" s="4"/>
      <c r="C164" s="4"/>
      <c r="D164" s="4"/>
      <c r="E164" s="4"/>
      <c r="F164" s="4"/>
      <c r="G164" s="4"/>
      <c r="H164" s="4"/>
      <c r="I164" s="4"/>
      <c r="J164" s="4"/>
      <c r="K164" s="4"/>
      <c r="L164" s="4"/>
      <c r="M164" s="4"/>
      <c r="N164" s="4"/>
      <c r="O164" s="4"/>
      <c r="P164" s="4"/>
      <c r="Q164" s="4"/>
      <c r="R164" s="13"/>
      <c r="S164" s="13"/>
      <c r="T164" s="18"/>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row>
    <row r="165" spans="1:56" ht="15.75" customHeight="1">
      <c r="A165" s="4"/>
      <c r="B165" s="4"/>
      <c r="C165" s="4"/>
      <c r="D165" s="4"/>
      <c r="E165" s="4"/>
      <c r="F165" s="4"/>
      <c r="G165" s="4"/>
      <c r="H165" s="4"/>
      <c r="I165" s="4"/>
      <c r="J165" s="4"/>
      <c r="K165" s="4"/>
      <c r="L165" s="4"/>
      <c r="M165" s="4"/>
      <c r="N165" s="4"/>
      <c r="O165" s="4"/>
      <c r="P165" s="4"/>
      <c r="Q165" s="4"/>
      <c r="R165" s="13"/>
      <c r="S165" s="13"/>
      <c r="T165" s="18"/>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row>
    <row r="166" spans="1:56" ht="15.75" customHeight="1">
      <c r="A166" s="4"/>
      <c r="B166" s="4"/>
      <c r="C166" s="4"/>
      <c r="D166" s="4"/>
      <c r="E166" s="4"/>
      <c r="F166" s="4"/>
      <c r="G166" s="4"/>
      <c r="H166" s="4"/>
      <c r="I166" s="4"/>
      <c r="J166" s="4"/>
      <c r="K166" s="4"/>
      <c r="L166" s="4"/>
      <c r="M166" s="4"/>
      <c r="N166" s="4"/>
      <c r="O166" s="4"/>
      <c r="P166" s="4"/>
      <c r="Q166" s="4"/>
      <c r="R166" s="13"/>
      <c r="S166" s="13"/>
      <c r="T166" s="18"/>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row>
    <row r="167" spans="1:56" ht="15.75" customHeight="1">
      <c r="A167" s="4"/>
      <c r="B167" s="4"/>
      <c r="C167" s="4"/>
      <c r="D167" s="4"/>
      <c r="E167" s="4"/>
      <c r="F167" s="4"/>
      <c r="G167" s="4"/>
      <c r="H167" s="4"/>
      <c r="I167" s="4"/>
      <c r="J167" s="4"/>
      <c r="K167" s="4"/>
      <c r="L167" s="4"/>
      <c r="M167" s="4"/>
      <c r="N167" s="4"/>
      <c r="O167" s="4"/>
      <c r="P167" s="4"/>
      <c r="Q167" s="4"/>
      <c r="R167" s="13"/>
      <c r="S167" s="13"/>
      <c r="T167" s="18"/>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row>
    <row r="168" spans="1:56" ht="15.75" customHeight="1">
      <c r="A168" s="4"/>
      <c r="B168" s="4"/>
      <c r="C168" s="4"/>
      <c r="D168" s="4"/>
      <c r="E168" s="4"/>
      <c r="F168" s="4"/>
      <c r="G168" s="4"/>
      <c r="H168" s="4"/>
      <c r="I168" s="4"/>
      <c r="J168" s="4"/>
      <c r="K168" s="4"/>
      <c r="L168" s="4"/>
      <c r="M168" s="4"/>
      <c r="N168" s="4"/>
      <c r="O168" s="4"/>
      <c r="P168" s="4"/>
      <c r="Q168" s="4"/>
      <c r="R168" s="13"/>
      <c r="S168" s="13"/>
      <c r="T168" s="18"/>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row>
    <row r="169" spans="1:56" ht="15.75" customHeight="1">
      <c r="A169" s="4"/>
      <c r="B169" s="4"/>
      <c r="C169" s="4"/>
      <c r="D169" s="4"/>
      <c r="E169" s="4"/>
      <c r="F169" s="4"/>
      <c r="G169" s="4"/>
      <c r="H169" s="4"/>
      <c r="I169" s="4"/>
      <c r="J169" s="4"/>
      <c r="K169" s="4"/>
      <c r="L169" s="4"/>
      <c r="M169" s="4"/>
      <c r="N169" s="4"/>
      <c r="O169" s="4"/>
      <c r="P169" s="4"/>
      <c r="Q169" s="4"/>
      <c r="R169" s="13"/>
      <c r="S169" s="13"/>
      <c r="T169" s="18"/>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row>
    <row r="170" spans="1:56" ht="15.75" customHeight="1">
      <c r="A170" s="4"/>
      <c r="B170" s="4"/>
      <c r="C170" s="4"/>
      <c r="D170" s="4"/>
      <c r="E170" s="4"/>
      <c r="F170" s="4"/>
      <c r="G170" s="4"/>
      <c r="H170" s="4"/>
      <c r="I170" s="4"/>
      <c r="J170" s="4"/>
      <c r="K170" s="4"/>
      <c r="L170" s="4"/>
      <c r="M170" s="4"/>
      <c r="N170" s="4"/>
      <c r="O170" s="4"/>
      <c r="P170" s="4"/>
      <c r="Q170" s="4"/>
      <c r="R170" s="13"/>
      <c r="S170" s="13"/>
      <c r="T170" s="18"/>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row>
    <row r="171" spans="1:56" ht="15.75" customHeight="1">
      <c r="A171" s="4"/>
      <c r="B171" s="4"/>
      <c r="C171" s="4"/>
      <c r="D171" s="4"/>
      <c r="E171" s="4"/>
      <c r="F171" s="4"/>
      <c r="G171" s="4"/>
      <c r="H171" s="4"/>
      <c r="I171" s="4"/>
      <c r="J171" s="4"/>
      <c r="K171" s="4"/>
      <c r="L171" s="4"/>
      <c r="M171" s="4"/>
      <c r="N171" s="4"/>
      <c r="O171" s="4"/>
      <c r="P171" s="4"/>
      <c r="Q171" s="4"/>
      <c r="R171" s="13"/>
      <c r="S171" s="13"/>
      <c r="T171" s="18"/>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row>
    <row r="172" spans="1:56" ht="15.75" customHeight="1">
      <c r="A172" s="4"/>
      <c r="B172" s="4"/>
      <c r="C172" s="4"/>
      <c r="D172" s="4"/>
      <c r="E172" s="4"/>
      <c r="F172" s="4"/>
      <c r="G172" s="4"/>
      <c r="H172" s="4"/>
      <c r="I172" s="4"/>
      <c r="J172" s="4"/>
      <c r="K172" s="4"/>
      <c r="L172" s="4"/>
      <c r="M172" s="4"/>
      <c r="N172" s="4"/>
      <c r="O172" s="4"/>
      <c r="P172" s="4"/>
      <c r="Q172" s="4"/>
      <c r="R172" s="13"/>
      <c r="S172" s="13"/>
      <c r="T172" s="18"/>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row>
    <row r="173" spans="1:56" ht="15.75" customHeight="1">
      <c r="A173" s="4"/>
      <c r="B173" s="4"/>
      <c r="C173" s="4"/>
      <c r="D173" s="4"/>
      <c r="E173" s="4"/>
      <c r="F173" s="4"/>
      <c r="G173" s="4"/>
      <c r="H173" s="4"/>
      <c r="I173" s="4"/>
      <c r="J173" s="4"/>
      <c r="K173" s="4"/>
      <c r="L173" s="4"/>
      <c r="M173" s="4"/>
      <c r="N173" s="4"/>
      <c r="O173" s="4"/>
      <c r="P173" s="4"/>
      <c r="Q173" s="4"/>
      <c r="R173" s="13"/>
      <c r="S173" s="13"/>
      <c r="T173" s="18"/>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row>
    <row r="174" spans="1:56" ht="15.75" customHeight="1">
      <c r="A174" s="4"/>
      <c r="B174" s="4"/>
      <c r="C174" s="4"/>
      <c r="D174" s="4"/>
      <c r="E174" s="4"/>
      <c r="F174" s="4"/>
      <c r="G174" s="4"/>
      <c r="H174" s="4"/>
      <c r="I174" s="4"/>
      <c r="J174" s="4"/>
      <c r="K174" s="4"/>
      <c r="L174" s="4"/>
      <c r="M174" s="4"/>
      <c r="N174" s="4"/>
      <c r="O174" s="4"/>
      <c r="P174" s="4"/>
      <c r="Q174" s="4"/>
      <c r="R174" s="13"/>
      <c r="S174" s="13"/>
      <c r="T174" s="18"/>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row>
    <row r="175" spans="1:56" ht="15.75" customHeight="1">
      <c r="A175" s="4"/>
      <c r="B175" s="4"/>
      <c r="C175" s="4"/>
      <c r="D175" s="4"/>
      <c r="E175" s="4"/>
      <c r="F175" s="4"/>
      <c r="G175" s="4"/>
      <c r="H175" s="4"/>
      <c r="I175" s="4"/>
      <c r="J175" s="4"/>
      <c r="K175" s="4"/>
      <c r="L175" s="4"/>
      <c r="M175" s="4"/>
      <c r="N175" s="4"/>
      <c r="O175" s="4"/>
      <c r="P175" s="4"/>
      <c r="Q175" s="4"/>
      <c r="R175" s="13"/>
      <c r="S175" s="13"/>
      <c r="T175" s="18"/>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row>
    <row r="176" spans="1:56" ht="15.75" customHeight="1">
      <c r="A176" s="4"/>
      <c r="B176" s="4"/>
      <c r="C176" s="4"/>
      <c r="D176" s="4"/>
      <c r="E176" s="4"/>
      <c r="F176" s="4"/>
      <c r="G176" s="4"/>
      <c r="H176" s="4"/>
      <c r="I176" s="4"/>
      <c r="J176" s="4"/>
      <c r="K176" s="4"/>
      <c r="L176" s="4"/>
      <c r="M176" s="4"/>
      <c r="N176" s="4"/>
      <c r="O176" s="4"/>
      <c r="P176" s="4"/>
      <c r="Q176" s="4"/>
      <c r="R176" s="13"/>
      <c r="S176" s="13"/>
      <c r="T176" s="18"/>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row>
    <row r="177" spans="1:56" ht="15.75" customHeight="1">
      <c r="A177" s="4"/>
      <c r="B177" s="4"/>
      <c r="C177" s="4"/>
      <c r="D177" s="4"/>
      <c r="E177" s="4"/>
      <c r="F177" s="4"/>
      <c r="G177" s="4"/>
      <c r="H177" s="4"/>
      <c r="I177" s="4"/>
      <c r="J177" s="4"/>
      <c r="K177" s="4"/>
      <c r="L177" s="4"/>
      <c r="M177" s="4"/>
      <c r="N177" s="4"/>
      <c r="O177" s="4"/>
      <c r="P177" s="4"/>
      <c r="Q177" s="4"/>
      <c r="R177" s="13"/>
      <c r="S177" s="13"/>
      <c r="T177" s="18"/>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row>
    <row r="178" spans="1:56" ht="15.75" customHeight="1">
      <c r="A178" s="4"/>
      <c r="B178" s="4"/>
      <c r="C178" s="4"/>
      <c r="D178" s="4"/>
      <c r="E178" s="4"/>
      <c r="F178" s="4"/>
      <c r="G178" s="4"/>
      <c r="H178" s="4"/>
      <c r="I178" s="4"/>
      <c r="J178" s="4"/>
      <c r="K178" s="4"/>
      <c r="L178" s="4"/>
      <c r="M178" s="4"/>
      <c r="N178" s="4"/>
      <c r="O178" s="4"/>
      <c r="P178" s="4"/>
      <c r="Q178" s="4"/>
      <c r="R178" s="13"/>
      <c r="S178" s="13"/>
      <c r="T178" s="18"/>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row>
    <row r="179" spans="1:56" ht="15.75" customHeight="1">
      <c r="A179" s="4"/>
      <c r="B179" s="4"/>
      <c r="C179" s="4"/>
      <c r="D179" s="4"/>
      <c r="E179" s="4"/>
      <c r="F179" s="4"/>
      <c r="G179" s="4"/>
      <c r="H179" s="4"/>
      <c r="I179" s="4"/>
      <c r="J179" s="4"/>
      <c r="K179" s="4"/>
      <c r="L179" s="4"/>
      <c r="M179" s="4"/>
      <c r="N179" s="4"/>
      <c r="O179" s="4"/>
      <c r="P179" s="4"/>
      <c r="Q179" s="4"/>
      <c r="R179" s="13"/>
      <c r="S179" s="13"/>
      <c r="T179" s="18"/>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row>
    <row r="180" spans="1:56" ht="15.75" customHeight="1">
      <c r="A180" s="4"/>
      <c r="B180" s="4"/>
      <c r="C180" s="4"/>
      <c r="D180" s="4"/>
      <c r="E180" s="4"/>
      <c r="F180" s="4"/>
      <c r="G180" s="4"/>
      <c r="H180" s="4"/>
      <c r="I180" s="4"/>
      <c r="J180" s="4"/>
      <c r="K180" s="4"/>
      <c r="L180" s="4"/>
      <c r="M180" s="4"/>
      <c r="N180" s="4"/>
      <c r="O180" s="4"/>
      <c r="P180" s="4"/>
      <c r="Q180" s="4"/>
      <c r="R180" s="13"/>
      <c r="S180" s="13"/>
      <c r="T180" s="18"/>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row>
    <row r="181" spans="1:56" ht="15.75" customHeight="1">
      <c r="A181" s="4"/>
      <c r="B181" s="4"/>
      <c r="C181" s="4"/>
      <c r="D181" s="4"/>
      <c r="E181" s="4"/>
      <c r="F181" s="4"/>
      <c r="G181" s="4"/>
      <c r="H181" s="4"/>
      <c r="I181" s="4"/>
      <c r="J181" s="4"/>
      <c r="K181" s="4"/>
      <c r="L181" s="4"/>
      <c r="M181" s="4"/>
      <c r="N181" s="4"/>
      <c r="O181" s="4"/>
      <c r="P181" s="4"/>
      <c r="Q181" s="4"/>
      <c r="R181" s="13"/>
      <c r="S181" s="13"/>
      <c r="T181" s="18"/>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row>
    <row r="182" spans="1:56" ht="15.75" customHeight="1">
      <c r="A182" s="4"/>
      <c r="B182" s="4"/>
      <c r="C182" s="4"/>
      <c r="D182" s="4"/>
      <c r="E182" s="4"/>
      <c r="F182" s="4"/>
      <c r="G182" s="4"/>
      <c r="H182" s="4"/>
      <c r="I182" s="4"/>
      <c r="J182" s="4"/>
      <c r="K182" s="4"/>
      <c r="L182" s="4"/>
      <c r="M182" s="4"/>
      <c r="N182" s="4"/>
      <c r="O182" s="4"/>
      <c r="P182" s="4"/>
      <c r="Q182" s="4"/>
      <c r="R182" s="13"/>
      <c r="S182" s="13"/>
      <c r="T182" s="18"/>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row>
    <row r="183" spans="1:56" ht="15.75" customHeight="1">
      <c r="A183" s="4"/>
      <c r="B183" s="4"/>
      <c r="C183" s="4"/>
      <c r="D183" s="4"/>
      <c r="E183" s="4"/>
      <c r="F183" s="4"/>
      <c r="G183" s="4"/>
      <c r="H183" s="4"/>
      <c r="I183" s="4"/>
      <c r="J183" s="4"/>
      <c r="K183" s="4"/>
      <c r="L183" s="4"/>
      <c r="M183" s="4"/>
      <c r="N183" s="4"/>
      <c r="O183" s="4"/>
      <c r="P183" s="4"/>
      <c r="Q183" s="4"/>
      <c r="R183" s="13"/>
      <c r="S183" s="13"/>
      <c r="T183" s="18"/>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row>
    <row r="184" spans="1:56" ht="15.75" customHeight="1">
      <c r="A184" s="4"/>
      <c r="B184" s="4"/>
      <c r="C184" s="4"/>
      <c r="D184" s="4"/>
      <c r="E184" s="4"/>
      <c r="F184" s="4"/>
      <c r="G184" s="4"/>
      <c r="H184" s="4"/>
      <c r="I184" s="4"/>
      <c r="J184" s="4"/>
      <c r="K184" s="4"/>
      <c r="L184" s="4"/>
      <c r="M184" s="4"/>
      <c r="N184" s="4"/>
      <c r="O184" s="4"/>
      <c r="P184" s="4"/>
      <c r="Q184" s="4"/>
      <c r="R184" s="13"/>
      <c r="S184" s="13"/>
      <c r="T184" s="18"/>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row>
    <row r="185" spans="1:56" ht="15.75" customHeight="1">
      <c r="A185" s="4"/>
      <c r="B185" s="4"/>
      <c r="C185" s="4"/>
      <c r="D185" s="4"/>
      <c r="E185" s="4"/>
      <c r="F185" s="4"/>
      <c r="G185" s="4"/>
      <c r="H185" s="4"/>
      <c r="I185" s="4"/>
      <c r="J185" s="4"/>
      <c r="K185" s="4"/>
      <c r="L185" s="4"/>
      <c r="M185" s="4"/>
      <c r="N185" s="4"/>
      <c r="O185" s="4"/>
      <c r="P185" s="4"/>
      <c r="Q185" s="4"/>
      <c r="R185" s="13"/>
      <c r="S185" s="13"/>
      <c r="T185" s="18"/>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row>
    <row r="186" spans="1:56" ht="15.75" customHeight="1">
      <c r="A186" s="4"/>
      <c r="B186" s="4"/>
      <c r="C186" s="4"/>
      <c r="D186" s="4"/>
      <c r="E186" s="4"/>
      <c r="F186" s="4"/>
      <c r="G186" s="4"/>
      <c r="H186" s="4"/>
      <c r="I186" s="4"/>
      <c r="J186" s="4"/>
      <c r="K186" s="4"/>
      <c r="L186" s="4"/>
      <c r="M186" s="4"/>
      <c r="N186" s="4"/>
      <c r="O186" s="4"/>
      <c r="P186" s="4"/>
      <c r="Q186" s="4"/>
      <c r="R186" s="13"/>
      <c r="S186" s="13"/>
      <c r="T186" s="18"/>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row>
    <row r="187" spans="1:56" ht="15.75" customHeight="1">
      <c r="A187" s="4"/>
      <c r="B187" s="4"/>
      <c r="C187" s="4"/>
      <c r="D187" s="4"/>
      <c r="E187" s="4"/>
      <c r="F187" s="4"/>
      <c r="G187" s="4"/>
      <c r="H187" s="4"/>
      <c r="I187" s="4"/>
      <c r="J187" s="4"/>
      <c r="K187" s="4"/>
      <c r="L187" s="4"/>
      <c r="M187" s="4"/>
      <c r="N187" s="4"/>
      <c r="O187" s="4"/>
      <c r="P187" s="4"/>
      <c r="Q187" s="4"/>
      <c r="R187" s="13"/>
      <c r="S187" s="13"/>
      <c r="T187" s="18"/>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row>
    <row r="188" spans="1:56" ht="15.75" customHeight="1">
      <c r="A188" s="4"/>
      <c r="B188" s="4"/>
      <c r="C188" s="4"/>
      <c r="D188" s="4"/>
      <c r="E188" s="4"/>
      <c r="F188" s="4"/>
      <c r="G188" s="4"/>
      <c r="H188" s="4"/>
      <c r="I188" s="4"/>
      <c r="J188" s="4"/>
      <c r="K188" s="4"/>
      <c r="L188" s="4"/>
      <c r="M188" s="4"/>
      <c r="N188" s="4"/>
      <c r="O188" s="4"/>
      <c r="P188" s="4"/>
      <c r="Q188" s="4"/>
      <c r="R188" s="13"/>
      <c r="S188" s="13"/>
      <c r="T188" s="18"/>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row>
    <row r="189" spans="1:56" ht="15.75" customHeight="1">
      <c r="A189" s="4"/>
      <c r="B189" s="4"/>
      <c r="C189" s="4"/>
      <c r="D189" s="4"/>
      <c r="E189" s="4"/>
      <c r="F189" s="4"/>
      <c r="G189" s="4"/>
      <c r="H189" s="4"/>
      <c r="I189" s="4"/>
      <c r="J189" s="4"/>
      <c r="K189" s="4"/>
      <c r="L189" s="4"/>
      <c r="M189" s="4"/>
      <c r="N189" s="4"/>
      <c r="O189" s="4"/>
      <c r="P189" s="4"/>
      <c r="Q189" s="4"/>
      <c r="R189" s="13"/>
      <c r="S189" s="13"/>
      <c r="T189" s="18"/>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row>
    <row r="190" spans="1:56" ht="15.75" customHeight="1">
      <c r="A190" s="4"/>
      <c r="B190" s="4"/>
      <c r="C190" s="4"/>
      <c r="D190" s="4"/>
      <c r="E190" s="4"/>
      <c r="F190" s="4"/>
      <c r="G190" s="4"/>
      <c r="H190" s="4"/>
      <c r="I190" s="4"/>
      <c r="J190" s="4"/>
      <c r="K190" s="4"/>
      <c r="L190" s="4"/>
      <c r="M190" s="4"/>
      <c r="N190" s="4"/>
      <c r="O190" s="4"/>
      <c r="P190" s="4"/>
      <c r="Q190" s="4"/>
      <c r="R190" s="13"/>
      <c r="S190" s="13"/>
      <c r="T190" s="18"/>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row>
    <row r="191" spans="1:56" ht="15.75" customHeight="1">
      <c r="A191" s="4"/>
      <c r="B191" s="4"/>
      <c r="C191" s="4"/>
      <c r="D191" s="4"/>
      <c r="E191" s="4"/>
      <c r="F191" s="4"/>
      <c r="G191" s="4"/>
      <c r="H191" s="4"/>
      <c r="I191" s="4"/>
      <c r="J191" s="4"/>
      <c r="K191" s="4"/>
      <c r="L191" s="4"/>
      <c r="M191" s="4"/>
      <c r="N191" s="4"/>
      <c r="O191" s="4"/>
      <c r="P191" s="4"/>
      <c r="Q191" s="4"/>
      <c r="R191" s="13"/>
      <c r="S191" s="13"/>
      <c r="T191" s="18"/>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row>
    <row r="192" spans="1:56" ht="15.75" customHeight="1">
      <c r="A192" s="4"/>
      <c r="B192" s="4"/>
      <c r="C192" s="4"/>
      <c r="D192" s="4"/>
      <c r="E192" s="4"/>
      <c r="F192" s="4"/>
      <c r="G192" s="4"/>
      <c r="H192" s="4"/>
      <c r="I192" s="4"/>
      <c r="J192" s="4"/>
      <c r="K192" s="4"/>
      <c r="L192" s="4"/>
      <c r="M192" s="4"/>
      <c r="N192" s="4"/>
      <c r="O192" s="4"/>
      <c r="P192" s="4"/>
      <c r="Q192" s="4"/>
      <c r="R192" s="13"/>
      <c r="S192" s="13"/>
      <c r="T192" s="18"/>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row>
    <row r="193" spans="1:56" ht="15.75" customHeight="1">
      <c r="A193" s="4"/>
      <c r="B193" s="4"/>
      <c r="C193" s="4"/>
      <c r="D193" s="4"/>
      <c r="E193" s="4"/>
      <c r="F193" s="4"/>
      <c r="G193" s="4"/>
      <c r="H193" s="4"/>
      <c r="I193" s="4"/>
      <c r="J193" s="4"/>
      <c r="K193" s="4"/>
      <c r="L193" s="4"/>
      <c r="M193" s="4"/>
      <c r="N193" s="4"/>
      <c r="O193" s="4"/>
      <c r="P193" s="4"/>
      <c r="Q193" s="4"/>
      <c r="R193" s="13"/>
      <c r="S193" s="13"/>
      <c r="T193" s="18"/>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row>
    <row r="194" spans="1:56" ht="15.75" customHeight="1">
      <c r="A194" s="4"/>
      <c r="B194" s="4"/>
      <c r="C194" s="4"/>
      <c r="D194" s="4"/>
      <c r="E194" s="4"/>
      <c r="F194" s="4"/>
      <c r="G194" s="4"/>
      <c r="H194" s="4"/>
      <c r="I194" s="4"/>
      <c r="J194" s="4"/>
      <c r="K194" s="4"/>
      <c r="L194" s="4"/>
      <c r="M194" s="4"/>
      <c r="N194" s="4"/>
      <c r="O194" s="4"/>
      <c r="P194" s="4"/>
      <c r="Q194" s="4"/>
      <c r="R194" s="13"/>
      <c r="S194" s="13"/>
      <c r="T194" s="18"/>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row>
    <row r="195" spans="1:56" ht="15.75" customHeight="1">
      <c r="A195" s="4"/>
      <c r="B195" s="4"/>
      <c r="C195" s="4"/>
      <c r="D195" s="4"/>
      <c r="E195" s="4"/>
      <c r="F195" s="4"/>
      <c r="G195" s="4"/>
      <c r="H195" s="4"/>
      <c r="I195" s="4"/>
      <c r="J195" s="4"/>
      <c r="K195" s="4"/>
      <c r="L195" s="4"/>
      <c r="M195" s="4"/>
      <c r="N195" s="4"/>
      <c r="O195" s="4"/>
      <c r="P195" s="4"/>
      <c r="Q195" s="4"/>
      <c r="R195" s="13"/>
      <c r="S195" s="13"/>
      <c r="T195" s="18"/>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row>
    <row r="196" spans="1:56" ht="15.75" customHeight="1">
      <c r="A196" s="4"/>
      <c r="B196" s="4"/>
      <c r="C196" s="4"/>
      <c r="D196" s="4"/>
      <c r="E196" s="4"/>
      <c r="F196" s="4"/>
      <c r="G196" s="4"/>
      <c r="H196" s="4"/>
      <c r="I196" s="4"/>
      <c r="J196" s="4"/>
      <c r="K196" s="4"/>
      <c r="L196" s="4"/>
      <c r="M196" s="4"/>
      <c r="N196" s="4"/>
      <c r="O196" s="4"/>
      <c r="P196" s="4"/>
      <c r="Q196" s="4"/>
      <c r="R196" s="13"/>
      <c r="S196" s="13"/>
      <c r="T196" s="18"/>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row>
    <row r="197" spans="1:56" ht="15.75" customHeight="1">
      <c r="A197" s="4"/>
      <c r="B197" s="4"/>
      <c r="C197" s="4"/>
      <c r="D197" s="4"/>
      <c r="E197" s="4"/>
      <c r="F197" s="4"/>
      <c r="G197" s="4"/>
      <c r="H197" s="4"/>
      <c r="I197" s="4"/>
      <c r="J197" s="4"/>
      <c r="K197" s="4"/>
      <c r="L197" s="4"/>
      <c r="M197" s="4"/>
      <c r="N197" s="4"/>
      <c r="O197" s="4"/>
      <c r="P197" s="4"/>
      <c r="Q197" s="4"/>
      <c r="R197" s="13"/>
      <c r="S197" s="13"/>
      <c r="T197" s="18"/>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row>
    <row r="198" spans="1:56" ht="15.75" customHeight="1">
      <c r="A198" s="4"/>
      <c r="B198" s="4"/>
      <c r="C198" s="4"/>
      <c r="D198" s="4"/>
      <c r="E198" s="4"/>
      <c r="F198" s="4"/>
      <c r="G198" s="4"/>
      <c r="H198" s="4"/>
      <c r="I198" s="4"/>
      <c r="J198" s="4"/>
      <c r="K198" s="4"/>
      <c r="L198" s="4"/>
      <c r="M198" s="4"/>
      <c r="N198" s="4"/>
      <c r="O198" s="4"/>
      <c r="P198" s="4"/>
      <c r="Q198" s="4"/>
      <c r="R198" s="13"/>
      <c r="S198" s="13"/>
      <c r="T198" s="18"/>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row>
    <row r="199" spans="1:56" ht="15.75" customHeight="1">
      <c r="A199" s="4"/>
      <c r="B199" s="4"/>
      <c r="C199" s="4"/>
      <c r="D199" s="4"/>
      <c r="E199" s="4"/>
      <c r="F199" s="4"/>
      <c r="G199" s="4"/>
      <c r="H199" s="4"/>
      <c r="I199" s="4"/>
      <c r="J199" s="4"/>
      <c r="K199" s="4"/>
      <c r="L199" s="4"/>
      <c r="M199" s="4"/>
      <c r="N199" s="4"/>
      <c r="O199" s="4"/>
      <c r="P199" s="4"/>
      <c r="Q199" s="4"/>
      <c r="R199" s="13"/>
      <c r="S199" s="13"/>
      <c r="T199" s="18"/>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row>
    <row r="200" spans="1:56" ht="15.75" customHeight="1">
      <c r="A200" s="4"/>
      <c r="B200" s="4"/>
      <c r="C200" s="4"/>
      <c r="D200" s="4"/>
      <c r="E200" s="4"/>
      <c r="F200" s="4"/>
      <c r="G200" s="4"/>
      <c r="H200" s="4"/>
      <c r="I200" s="4"/>
      <c r="J200" s="4"/>
      <c r="K200" s="4"/>
      <c r="L200" s="4"/>
      <c r="M200" s="4"/>
      <c r="N200" s="4"/>
      <c r="O200" s="4"/>
      <c r="P200" s="4"/>
      <c r="Q200" s="4"/>
      <c r="R200" s="13"/>
      <c r="S200" s="13"/>
      <c r="T200" s="18"/>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row>
    <row r="201" spans="1:56" ht="15.75" customHeight="1">
      <c r="A201" s="4"/>
      <c r="B201" s="4"/>
      <c r="C201" s="4"/>
      <c r="D201" s="4"/>
      <c r="E201" s="4"/>
      <c r="F201" s="4"/>
      <c r="G201" s="4"/>
      <c r="H201" s="4"/>
      <c r="I201" s="4"/>
      <c r="J201" s="4"/>
      <c r="K201" s="4"/>
      <c r="L201" s="4"/>
      <c r="M201" s="4"/>
      <c r="N201" s="4"/>
      <c r="O201" s="4"/>
      <c r="P201" s="4"/>
      <c r="Q201" s="4"/>
      <c r="R201" s="13"/>
      <c r="S201" s="13"/>
      <c r="T201" s="18"/>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row>
    <row r="202" spans="1:56" ht="15.75" customHeight="1">
      <c r="A202" s="4"/>
      <c r="B202" s="4"/>
      <c r="C202" s="4"/>
      <c r="D202" s="4"/>
      <c r="E202" s="4"/>
      <c r="F202" s="4"/>
      <c r="G202" s="4"/>
      <c r="H202" s="4"/>
      <c r="I202" s="4"/>
      <c r="J202" s="4"/>
      <c r="K202" s="4"/>
      <c r="L202" s="4"/>
      <c r="M202" s="4"/>
      <c r="N202" s="4"/>
      <c r="O202" s="4"/>
      <c r="P202" s="4"/>
      <c r="Q202" s="4"/>
      <c r="R202" s="13"/>
      <c r="S202" s="13"/>
      <c r="T202" s="18"/>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row>
    <row r="203" spans="1:56" ht="15.75" customHeight="1">
      <c r="A203" s="4"/>
      <c r="B203" s="4"/>
      <c r="C203" s="4"/>
      <c r="D203" s="4"/>
      <c r="E203" s="4"/>
      <c r="F203" s="4"/>
      <c r="G203" s="4"/>
      <c r="H203" s="4"/>
      <c r="I203" s="4"/>
      <c r="J203" s="4"/>
      <c r="K203" s="4"/>
      <c r="L203" s="4"/>
      <c r="M203" s="4"/>
      <c r="N203" s="4"/>
      <c r="O203" s="4"/>
      <c r="P203" s="4"/>
      <c r="Q203" s="4"/>
      <c r="R203" s="13"/>
      <c r="S203" s="13"/>
      <c r="T203" s="18"/>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row>
    <row r="204" spans="1:56" ht="15.75" customHeight="1">
      <c r="A204" s="4"/>
      <c r="B204" s="4"/>
      <c r="C204" s="4"/>
      <c r="D204" s="4"/>
      <c r="E204" s="4"/>
      <c r="F204" s="4"/>
      <c r="G204" s="4"/>
      <c r="H204" s="4"/>
      <c r="I204" s="4"/>
      <c r="J204" s="4"/>
      <c r="K204" s="4"/>
      <c r="L204" s="4"/>
      <c r="M204" s="4"/>
      <c r="N204" s="4"/>
      <c r="O204" s="4"/>
      <c r="P204" s="4"/>
      <c r="Q204" s="4"/>
      <c r="R204" s="13"/>
      <c r="S204" s="13"/>
      <c r="T204" s="18"/>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row>
    <row r="205" spans="1:56" ht="15.75" customHeight="1">
      <c r="A205" s="4"/>
      <c r="B205" s="4"/>
      <c r="C205" s="4"/>
      <c r="D205" s="4"/>
      <c r="E205" s="4"/>
      <c r="F205" s="4"/>
      <c r="G205" s="4"/>
      <c r="H205" s="4"/>
      <c r="I205" s="4"/>
      <c r="J205" s="4"/>
      <c r="K205" s="4"/>
      <c r="L205" s="4"/>
      <c r="M205" s="4"/>
      <c r="N205" s="4"/>
      <c r="O205" s="4"/>
      <c r="P205" s="4"/>
      <c r="Q205" s="4"/>
      <c r="R205" s="13"/>
      <c r="S205" s="13"/>
      <c r="T205" s="18"/>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row>
    <row r="206" spans="1:56" ht="15.75" customHeight="1">
      <c r="A206" s="4"/>
      <c r="B206" s="4"/>
      <c r="C206" s="4"/>
      <c r="D206" s="4"/>
      <c r="E206" s="4"/>
      <c r="F206" s="4"/>
      <c r="G206" s="4"/>
      <c r="H206" s="4"/>
      <c r="I206" s="4"/>
      <c r="J206" s="4"/>
      <c r="K206" s="4"/>
      <c r="L206" s="4"/>
      <c r="M206" s="4"/>
      <c r="N206" s="4"/>
      <c r="O206" s="4"/>
      <c r="P206" s="4"/>
      <c r="Q206" s="4"/>
      <c r="R206" s="13"/>
      <c r="S206" s="13"/>
      <c r="T206" s="18"/>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row>
    <row r="207" spans="1:56" ht="15.75" customHeight="1">
      <c r="A207" s="4"/>
      <c r="B207" s="4"/>
      <c r="C207" s="4"/>
      <c r="D207" s="4"/>
      <c r="E207" s="4"/>
      <c r="F207" s="4"/>
      <c r="G207" s="4"/>
      <c r="H207" s="4"/>
      <c r="I207" s="4"/>
      <c r="J207" s="4"/>
      <c r="K207" s="4"/>
      <c r="L207" s="4"/>
      <c r="M207" s="4"/>
      <c r="N207" s="4"/>
      <c r="O207" s="4"/>
      <c r="P207" s="4"/>
      <c r="Q207" s="4"/>
      <c r="R207" s="13"/>
      <c r="S207" s="13"/>
      <c r="T207" s="18"/>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row>
    <row r="208" spans="1:56" ht="15.75" customHeight="1">
      <c r="A208" s="4"/>
      <c r="B208" s="4"/>
      <c r="C208" s="4"/>
      <c r="D208" s="4"/>
      <c r="E208" s="4"/>
      <c r="F208" s="4"/>
      <c r="G208" s="4"/>
      <c r="H208" s="4"/>
      <c r="I208" s="4"/>
      <c r="J208" s="4"/>
      <c r="K208" s="4"/>
      <c r="L208" s="4"/>
      <c r="M208" s="4"/>
      <c r="N208" s="4"/>
      <c r="O208" s="4"/>
      <c r="P208" s="4"/>
      <c r="Q208" s="4"/>
      <c r="R208" s="13"/>
      <c r="S208" s="13"/>
      <c r="T208" s="18"/>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row>
    <row r="209" spans="1:56" ht="15.75" customHeight="1">
      <c r="A209" s="4"/>
      <c r="B209" s="4"/>
      <c r="C209" s="4"/>
      <c r="D209" s="4"/>
      <c r="E209" s="4"/>
      <c r="F209" s="4"/>
      <c r="G209" s="4"/>
      <c r="H209" s="4"/>
      <c r="I209" s="4"/>
      <c r="J209" s="4"/>
      <c r="K209" s="4"/>
      <c r="L209" s="4"/>
      <c r="M209" s="4"/>
      <c r="N209" s="4"/>
      <c r="O209" s="4"/>
      <c r="P209" s="4"/>
      <c r="Q209" s="4"/>
      <c r="R209" s="13"/>
      <c r="S209" s="13"/>
      <c r="T209" s="18"/>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row>
    <row r="210" spans="1:56" ht="15.75" customHeight="1">
      <c r="A210" s="4"/>
      <c r="B210" s="4"/>
      <c r="C210" s="4"/>
      <c r="D210" s="4"/>
      <c r="E210" s="4"/>
      <c r="F210" s="4"/>
      <c r="G210" s="4"/>
      <c r="H210" s="4"/>
      <c r="I210" s="4"/>
      <c r="J210" s="4"/>
      <c r="K210" s="4"/>
      <c r="L210" s="4"/>
      <c r="M210" s="4"/>
      <c r="N210" s="4"/>
      <c r="O210" s="4"/>
      <c r="P210" s="4"/>
      <c r="Q210" s="4"/>
      <c r="R210" s="13"/>
      <c r="S210" s="13"/>
      <c r="T210" s="18"/>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row>
    <row r="211" spans="1:56" ht="15.75" customHeight="1">
      <c r="A211" s="4"/>
      <c r="B211" s="4"/>
      <c r="C211" s="4"/>
      <c r="D211" s="4"/>
      <c r="E211" s="4"/>
      <c r="F211" s="4"/>
      <c r="G211" s="4"/>
      <c r="H211" s="4"/>
      <c r="I211" s="4"/>
      <c r="J211" s="4"/>
      <c r="K211" s="4"/>
      <c r="L211" s="4"/>
      <c r="M211" s="4"/>
      <c r="N211" s="4"/>
      <c r="O211" s="4"/>
      <c r="P211" s="4"/>
      <c r="Q211" s="4"/>
      <c r="R211" s="13"/>
      <c r="S211" s="13"/>
      <c r="T211" s="18"/>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row>
    <row r="212" spans="1:56" ht="15.75" customHeight="1">
      <c r="A212" s="4"/>
      <c r="B212" s="4"/>
      <c r="C212" s="4"/>
      <c r="D212" s="4"/>
      <c r="E212" s="4"/>
      <c r="F212" s="4"/>
      <c r="G212" s="4"/>
      <c r="H212" s="4"/>
      <c r="I212" s="4"/>
      <c r="J212" s="4"/>
      <c r="K212" s="4"/>
      <c r="L212" s="4"/>
      <c r="M212" s="4"/>
      <c r="N212" s="4"/>
      <c r="O212" s="4"/>
      <c r="P212" s="4"/>
      <c r="Q212" s="4"/>
      <c r="R212" s="13"/>
      <c r="S212" s="13"/>
      <c r="T212" s="18"/>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row>
    <row r="213" spans="1:56" ht="15.75" customHeight="1">
      <c r="A213" s="4"/>
      <c r="B213" s="4"/>
      <c r="C213" s="4"/>
      <c r="D213" s="4"/>
      <c r="E213" s="4"/>
      <c r="F213" s="4"/>
      <c r="G213" s="4"/>
      <c r="H213" s="4"/>
      <c r="I213" s="4"/>
      <c r="J213" s="4"/>
      <c r="K213" s="4"/>
      <c r="L213" s="4"/>
      <c r="M213" s="4"/>
      <c r="N213" s="4"/>
      <c r="O213" s="4"/>
      <c r="P213" s="4"/>
      <c r="Q213" s="4"/>
      <c r="R213" s="13"/>
      <c r="S213" s="13"/>
      <c r="T213" s="18"/>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row>
    <row r="214" spans="1:56" ht="15.75" customHeight="1">
      <c r="A214" s="4"/>
      <c r="B214" s="4"/>
      <c r="C214" s="4"/>
      <c r="D214" s="4"/>
      <c r="E214" s="4"/>
      <c r="F214" s="4"/>
      <c r="G214" s="4"/>
      <c r="H214" s="4"/>
      <c r="I214" s="4"/>
      <c r="J214" s="4"/>
      <c r="K214" s="4"/>
      <c r="L214" s="4"/>
      <c r="M214" s="4"/>
      <c r="N214" s="4"/>
      <c r="O214" s="4"/>
      <c r="P214" s="4"/>
      <c r="Q214" s="4"/>
      <c r="R214" s="13"/>
      <c r="S214" s="13"/>
      <c r="T214" s="18"/>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row>
    <row r="215" spans="1:56" ht="15.75" customHeight="1">
      <c r="A215" s="4"/>
      <c r="B215" s="4"/>
      <c r="C215" s="4"/>
      <c r="D215" s="4"/>
      <c r="E215" s="4"/>
      <c r="F215" s="4"/>
      <c r="G215" s="4"/>
      <c r="H215" s="4"/>
      <c r="I215" s="4"/>
      <c r="J215" s="4"/>
      <c r="K215" s="4"/>
      <c r="L215" s="4"/>
      <c r="M215" s="4"/>
      <c r="N215" s="4"/>
      <c r="O215" s="4"/>
      <c r="P215" s="4"/>
      <c r="Q215" s="4"/>
      <c r="R215" s="13"/>
      <c r="S215" s="13"/>
      <c r="T215" s="18"/>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row>
    <row r="216" spans="1:56" ht="15.75" customHeight="1">
      <c r="A216" s="4"/>
      <c r="B216" s="4"/>
      <c r="C216" s="4"/>
      <c r="D216" s="4"/>
      <c r="E216" s="4"/>
      <c r="F216" s="4"/>
      <c r="G216" s="4"/>
      <c r="H216" s="4"/>
      <c r="I216" s="4"/>
      <c r="J216" s="4"/>
      <c r="K216" s="4"/>
      <c r="L216" s="4"/>
      <c r="M216" s="4"/>
      <c r="N216" s="4"/>
      <c r="O216" s="4"/>
      <c r="P216" s="4"/>
      <c r="Q216" s="4"/>
      <c r="R216" s="13"/>
      <c r="S216" s="13"/>
      <c r="T216" s="18"/>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row>
    <row r="217" spans="1:56" ht="15.75" customHeight="1">
      <c r="A217" s="4"/>
      <c r="B217" s="4"/>
      <c r="C217" s="4"/>
      <c r="D217" s="4"/>
      <c r="E217" s="4"/>
      <c r="F217" s="4"/>
      <c r="G217" s="4"/>
      <c r="H217" s="4"/>
      <c r="I217" s="4"/>
      <c r="J217" s="4"/>
      <c r="K217" s="4"/>
      <c r="L217" s="4"/>
      <c r="M217" s="4"/>
      <c r="N217" s="4"/>
      <c r="O217" s="4"/>
      <c r="P217" s="4"/>
      <c r="Q217" s="4"/>
      <c r="R217" s="13"/>
      <c r="S217" s="13"/>
      <c r="T217" s="18"/>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row>
    <row r="218" spans="1:56" ht="15.75" customHeight="1">
      <c r="A218" s="4"/>
      <c r="B218" s="4"/>
      <c r="C218" s="4"/>
      <c r="D218" s="4"/>
      <c r="E218" s="4"/>
      <c r="F218" s="4"/>
      <c r="G218" s="4"/>
      <c r="H218" s="4"/>
      <c r="I218" s="4"/>
      <c r="J218" s="4"/>
      <c r="K218" s="4"/>
      <c r="L218" s="4"/>
      <c r="M218" s="4"/>
      <c r="N218" s="4"/>
      <c r="O218" s="4"/>
      <c r="P218" s="4"/>
      <c r="Q218" s="4"/>
      <c r="R218" s="13"/>
      <c r="S218" s="13"/>
      <c r="T218" s="18"/>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row>
    <row r="219" spans="1:56" ht="15.75" customHeight="1">
      <c r="A219" s="4"/>
      <c r="B219" s="4"/>
      <c r="C219" s="4"/>
      <c r="D219" s="4"/>
      <c r="E219" s="4"/>
      <c r="F219" s="4"/>
      <c r="G219" s="4"/>
      <c r="H219" s="4"/>
      <c r="I219" s="4"/>
      <c r="J219" s="4"/>
      <c r="K219" s="4"/>
      <c r="L219" s="4"/>
      <c r="M219" s="4"/>
      <c r="N219" s="4"/>
      <c r="O219" s="4"/>
      <c r="P219" s="4"/>
      <c r="Q219" s="4"/>
      <c r="R219" s="13"/>
      <c r="S219" s="13"/>
      <c r="T219" s="18"/>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row>
    <row r="220" spans="1:56" ht="15.75" customHeight="1">
      <c r="A220" s="4"/>
      <c r="B220" s="4"/>
      <c r="C220" s="4"/>
      <c r="D220" s="4"/>
      <c r="E220" s="4"/>
      <c r="F220" s="4"/>
      <c r="G220" s="4"/>
      <c r="H220" s="4"/>
      <c r="I220" s="4"/>
      <c r="J220" s="4"/>
      <c r="K220" s="4"/>
      <c r="L220" s="4"/>
      <c r="M220" s="4"/>
      <c r="N220" s="4"/>
      <c r="O220" s="4"/>
      <c r="P220" s="4"/>
      <c r="Q220" s="4"/>
      <c r="R220" s="13"/>
      <c r="S220" s="13"/>
      <c r="T220" s="18"/>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row>
    <row r="221" spans="1:56" ht="15.75" customHeight="1">
      <c r="A221" s="4"/>
      <c r="B221" s="4"/>
      <c r="C221" s="4"/>
      <c r="D221" s="4"/>
      <c r="E221" s="4"/>
      <c r="F221" s="4"/>
      <c r="G221" s="4"/>
      <c r="H221" s="4"/>
      <c r="I221" s="4"/>
      <c r="J221" s="4"/>
      <c r="K221" s="4"/>
      <c r="L221" s="4"/>
      <c r="M221" s="4"/>
      <c r="N221" s="4"/>
      <c r="O221" s="4"/>
      <c r="P221" s="4"/>
      <c r="Q221" s="4"/>
      <c r="R221" s="13"/>
      <c r="S221" s="13"/>
      <c r="T221" s="18"/>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row>
    <row r="222" spans="1:56" ht="15.75" customHeight="1">
      <c r="A222" s="4"/>
      <c r="B222" s="4"/>
      <c r="C222" s="4"/>
      <c r="D222" s="4"/>
      <c r="E222" s="4"/>
      <c r="F222" s="4"/>
      <c r="G222" s="4"/>
      <c r="H222" s="4"/>
      <c r="I222" s="4"/>
      <c r="J222" s="4"/>
      <c r="K222" s="4"/>
      <c r="L222" s="4"/>
      <c r="M222" s="4"/>
      <c r="N222" s="4"/>
      <c r="O222" s="4"/>
      <c r="P222" s="4"/>
      <c r="Q222" s="4"/>
      <c r="R222" s="13"/>
      <c r="S222" s="13"/>
      <c r="T222" s="18"/>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row>
    <row r="223" spans="1:56" ht="15.75" customHeight="1">
      <c r="A223" s="4"/>
      <c r="B223" s="4"/>
      <c r="C223" s="4"/>
      <c r="D223" s="4"/>
      <c r="E223" s="4"/>
      <c r="F223" s="4"/>
      <c r="G223" s="4"/>
      <c r="H223" s="4"/>
      <c r="I223" s="4"/>
      <c r="J223" s="4"/>
      <c r="K223" s="4"/>
      <c r="L223" s="4"/>
      <c r="M223" s="4"/>
      <c r="N223" s="4"/>
      <c r="O223" s="4"/>
      <c r="P223" s="4"/>
      <c r="Q223" s="4"/>
      <c r="R223" s="13"/>
      <c r="S223" s="13"/>
      <c r="T223" s="18"/>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row>
    <row r="224" spans="1:56" ht="15.75" customHeight="1">
      <c r="A224" s="4"/>
      <c r="B224" s="4"/>
      <c r="C224" s="4"/>
      <c r="D224" s="4"/>
      <c r="E224" s="4"/>
      <c r="F224" s="4"/>
      <c r="G224" s="4"/>
      <c r="H224" s="4"/>
      <c r="I224" s="4"/>
      <c r="J224" s="4"/>
      <c r="K224" s="4"/>
      <c r="L224" s="4"/>
      <c r="M224" s="4"/>
      <c r="N224" s="4"/>
      <c r="O224" s="4"/>
      <c r="P224" s="4"/>
      <c r="Q224" s="4"/>
      <c r="R224" s="13"/>
      <c r="S224" s="13"/>
      <c r="T224" s="18"/>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row>
    <row r="225" spans="1:56" ht="15.75" customHeight="1">
      <c r="A225" s="4"/>
      <c r="B225" s="4"/>
      <c r="C225" s="4"/>
      <c r="D225" s="4"/>
      <c r="E225" s="4"/>
      <c r="F225" s="4"/>
      <c r="G225" s="4"/>
      <c r="H225" s="4"/>
      <c r="I225" s="4"/>
      <c r="J225" s="4"/>
      <c r="K225" s="4"/>
      <c r="L225" s="4"/>
      <c r="M225" s="4"/>
      <c r="N225" s="4"/>
      <c r="O225" s="4"/>
      <c r="P225" s="4"/>
      <c r="Q225" s="4"/>
      <c r="R225" s="13"/>
      <c r="S225" s="13"/>
      <c r="T225" s="18"/>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row>
    <row r="226" spans="1:56" ht="15.75" customHeight="1">
      <c r="A226" s="4"/>
      <c r="B226" s="4"/>
      <c r="C226" s="4"/>
      <c r="D226" s="4"/>
      <c r="E226" s="4"/>
      <c r="F226" s="4"/>
      <c r="G226" s="4"/>
      <c r="H226" s="4"/>
      <c r="I226" s="4"/>
      <c r="J226" s="4"/>
      <c r="K226" s="4"/>
      <c r="L226" s="4"/>
      <c r="M226" s="4"/>
      <c r="N226" s="4"/>
      <c r="O226" s="4"/>
      <c r="P226" s="4"/>
      <c r="Q226" s="4"/>
      <c r="R226" s="13"/>
      <c r="S226" s="13"/>
      <c r="T226" s="18"/>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row>
    <row r="227" spans="1:56" ht="15.75" customHeight="1">
      <c r="A227" s="4"/>
      <c r="B227" s="4"/>
      <c r="C227" s="4"/>
      <c r="D227" s="4"/>
      <c r="E227" s="4"/>
      <c r="F227" s="4"/>
      <c r="G227" s="4"/>
      <c r="H227" s="4"/>
      <c r="I227" s="4"/>
      <c r="J227" s="4"/>
      <c r="K227" s="4"/>
      <c r="L227" s="4"/>
      <c r="M227" s="4"/>
      <c r="N227" s="4"/>
      <c r="O227" s="4"/>
      <c r="P227" s="4"/>
      <c r="Q227" s="4"/>
      <c r="R227" s="13"/>
      <c r="S227" s="13"/>
      <c r="T227" s="18"/>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row>
    <row r="228" spans="1:56" ht="15.75" customHeight="1"/>
    <row r="229" spans="1:56" ht="15.75" customHeight="1"/>
    <row r="230" spans="1:56" ht="15.75" customHeight="1"/>
    <row r="231" spans="1:56" ht="15.75" customHeight="1"/>
    <row r="232" spans="1:56" ht="15.75" customHeight="1"/>
    <row r="233" spans="1:56" ht="15.75" customHeight="1"/>
    <row r="234" spans="1:56" ht="15.75" customHeight="1"/>
    <row r="235" spans="1:56" ht="15.75" customHeight="1"/>
    <row r="236" spans="1:56" ht="15.75" customHeight="1"/>
    <row r="237" spans="1:56" ht="15.75" customHeight="1"/>
    <row r="238" spans="1:56" ht="15.75" customHeight="1"/>
    <row r="239" spans="1:56" ht="15.75" customHeight="1"/>
    <row r="240" spans="1:5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sheetData>
  <autoFilter ref="A8:BD14" xr:uid="{00000000-0009-0000-0000-00000D000000}"/>
  <mergeCells count="60">
    <mergeCell ref="EA4:EF4"/>
    <mergeCell ref="EA6:EF6"/>
    <mergeCell ref="DQ4:DU4"/>
    <mergeCell ref="DV4:DZ4"/>
    <mergeCell ref="DQ6:DU6"/>
    <mergeCell ref="DV6:DZ6"/>
    <mergeCell ref="DA4:DE4"/>
    <mergeCell ref="DF4:DJ4"/>
    <mergeCell ref="CP4:CT4"/>
    <mergeCell ref="DK4:DP4"/>
    <mergeCell ref="DA6:DE6"/>
    <mergeCell ref="DF6:DJ6"/>
    <mergeCell ref="DK6:DP6"/>
    <mergeCell ref="CU4:CZ4"/>
    <mergeCell ref="CP6:CT6"/>
    <mergeCell ref="CU6:CZ6"/>
    <mergeCell ref="AA5:AY5"/>
    <mergeCell ref="AP6:AT6"/>
    <mergeCell ref="AU6:AY6"/>
    <mergeCell ref="O1:P1"/>
    <mergeCell ref="O2:P2"/>
    <mergeCell ref="O3:P3"/>
    <mergeCell ref="O4:P4"/>
    <mergeCell ref="R5:S5"/>
    <mergeCell ref="R6:S6"/>
    <mergeCell ref="U6:Z6"/>
    <mergeCell ref="AA6:AE6"/>
    <mergeCell ref="AF6:AJ6"/>
    <mergeCell ref="AK6:AO6"/>
    <mergeCell ref="G15:I15"/>
    <mergeCell ref="K15:M15"/>
    <mergeCell ref="O15:P15"/>
    <mergeCell ref="G14:I14"/>
    <mergeCell ref="K14:M14"/>
    <mergeCell ref="O14:P14"/>
    <mergeCell ref="AZ6:BD6"/>
    <mergeCell ref="BE6:BI6"/>
    <mergeCell ref="BO6:BT6"/>
    <mergeCell ref="H7:I7"/>
    <mergeCell ref="L7:M7"/>
    <mergeCell ref="V7:W7"/>
    <mergeCell ref="N6:O6"/>
    <mergeCell ref="CK4:CO4"/>
    <mergeCell ref="CK6:CO6"/>
    <mergeCell ref="BE4:BI4"/>
    <mergeCell ref="BJ4:BN4"/>
    <mergeCell ref="BJ6:BN6"/>
    <mergeCell ref="BO4:BT4"/>
    <mergeCell ref="BU4:BY4"/>
    <mergeCell ref="BZ4:CD4"/>
    <mergeCell ref="CE4:CJ4"/>
    <mergeCell ref="BU6:BY6"/>
    <mergeCell ref="BZ6:CD6"/>
    <mergeCell ref="CE6:CJ6"/>
    <mergeCell ref="EG4:EK4"/>
    <mergeCell ref="EL4:EP4"/>
    <mergeCell ref="EQ4:EV4"/>
    <mergeCell ref="EG6:EK6"/>
    <mergeCell ref="EL6:EP6"/>
    <mergeCell ref="EQ6:EV6"/>
  </mergeCells>
  <conditionalFormatting sqref="BI13 BA13:BC13 AY13 AT13 AL13:AN13 AJ13 AE13 BQ13:BS13 V13:W13">
    <cfRule type="cellIs" dxfId="153" priority="142" operator="equal">
      <formula>"100%"</formula>
    </cfRule>
  </conditionalFormatting>
  <conditionalFormatting sqref="BI13 BA13:BC13 AY13 AT13 AL13:AN13 AJ13 AE13 BQ13:BS13 V13:W13">
    <cfRule type="cellIs" dxfId="152" priority="143" operator="between">
      <formula>"80%"</formula>
      <formula>"99%"</formula>
    </cfRule>
  </conditionalFormatting>
  <conditionalFormatting sqref="BI13 BQ13:BR13 BA13:BB13 AY13 AT13 AL13:AM13 AJ13 AE13 V13:W13">
    <cfRule type="cellIs" dxfId="151" priority="144" operator="between">
      <formula>"40%"</formula>
      <formula>"50%"</formula>
    </cfRule>
  </conditionalFormatting>
  <conditionalFormatting sqref="BI13 BQ13:BR13 BA13:BB13 AY13 AT13 AL13:AM13 AJ13 AE13 V13:W13">
    <cfRule type="cellIs" dxfId="150" priority="145" operator="between">
      <formula>"0%"</formula>
      <formula>"39%"</formula>
    </cfRule>
  </conditionalFormatting>
  <conditionalFormatting sqref="V13:W13">
    <cfRule type="containsBlanks" dxfId="149" priority="146">
      <formula>LEN(TRIM(V13))=0</formula>
    </cfRule>
  </conditionalFormatting>
  <conditionalFormatting sqref="Y7:Z7 Y9:AB12 AM9:AP12">
    <cfRule type="cellIs" dxfId="148" priority="147" operator="equal">
      <formula>"EN PROCESO"</formula>
    </cfRule>
  </conditionalFormatting>
  <conditionalFormatting sqref="Y7:Z7 Y9:AB12 AM9:AP12">
    <cfRule type="cellIs" dxfId="147" priority="148" operator="equal">
      <formula>"CERRADO"</formula>
    </cfRule>
  </conditionalFormatting>
  <conditionalFormatting sqref="Y7:Z7 Y9:AB12 AM9:AP12">
    <cfRule type="cellIs" dxfId="146" priority="149" operator="equal">
      <formula>"SIN INICIAR"</formula>
    </cfRule>
  </conditionalFormatting>
  <conditionalFormatting sqref="BC13 AN13 BS13 Y13">
    <cfRule type="cellIs" dxfId="145" priority="150" operator="equal">
      <formula>"Cerrado"</formula>
    </cfRule>
  </conditionalFormatting>
  <conditionalFormatting sqref="BC13 AN13 BS13 Y13">
    <cfRule type="cellIs" dxfId="144" priority="151" operator="equal">
      <formula>"CA"</formula>
    </cfRule>
  </conditionalFormatting>
  <conditionalFormatting sqref="BC13 AN13 BS13 Y13">
    <cfRule type="cellIs" dxfId="143" priority="152" operator="equal">
      <formula>"CM"</formula>
    </cfRule>
  </conditionalFormatting>
  <conditionalFormatting sqref="BC13 AN13 BS13 Y13">
    <cfRule type="cellIs" dxfId="142" priority="153" operator="equal">
      <formula>"CB"</formula>
    </cfRule>
  </conditionalFormatting>
  <conditionalFormatting sqref="AL8:AO8">
    <cfRule type="cellIs" dxfId="141" priority="155" operator="equal">
      <formula>"EN PROCESO"</formula>
    </cfRule>
  </conditionalFormatting>
  <conditionalFormatting sqref="AL8:AO8">
    <cfRule type="cellIs" dxfId="140" priority="156" operator="equal">
      <formula>"CERRADO"</formula>
    </cfRule>
  </conditionalFormatting>
  <conditionalFormatting sqref="AL8:AO8">
    <cfRule type="cellIs" dxfId="139" priority="157" operator="equal">
      <formula>"SIN INICIAR"</formula>
    </cfRule>
  </conditionalFormatting>
  <conditionalFormatting sqref="BA8:BD8">
    <cfRule type="cellIs" dxfId="138" priority="167" operator="equal">
      <formula>"EN PROCESO"</formula>
    </cfRule>
  </conditionalFormatting>
  <conditionalFormatting sqref="BA8:BD8">
    <cfRule type="cellIs" dxfId="137" priority="168" operator="equal">
      <formula>"CERRADO"</formula>
    </cfRule>
  </conditionalFormatting>
  <conditionalFormatting sqref="BA8:BD8">
    <cfRule type="cellIs" dxfId="136" priority="169" operator="equal">
      <formula>"SIN INICIAR"</formula>
    </cfRule>
  </conditionalFormatting>
  <conditionalFormatting sqref="BQ8:BT8">
    <cfRule type="cellIs" dxfId="135" priority="139" operator="equal">
      <formula>"EN PROCESO"</formula>
    </cfRule>
  </conditionalFormatting>
  <conditionalFormatting sqref="BQ8:BT8">
    <cfRule type="cellIs" dxfId="134" priority="140" operator="equal">
      <formula>"CERRADO"</formula>
    </cfRule>
  </conditionalFormatting>
  <conditionalFormatting sqref="BQ8:BT8">
    <cfRule type="cellIs" dxfId="133" priority="141" operator="equal">
      <formula>"SIN INICIAR"</formula>
    </cfRule>
  </conditionalFormatting>
  <conditionalFormatting sqref="CG8:CJ8">
    <cfRule type="cellIs" dxfId="132" priority="104" operator="equal">
      <formula>"EN PROCESO"</formula>
    </cfRule>
  </conditionalFormatting>
  <conditionalFormatting sqref="CG8:CJ8">
    <cfRule type="cellIs" dxfId="131" priority="105" operator="equal">
      <formula>"CERRADO"</formula>
    </cfRule>
  </conditionalFormatting>
  <conditionalFormatting sqref="CG8:CJ8">
    <cfRule type="cellIs" dxfId="130" priority="106" operator="equal">
      <formula>"SIN INICIAR"</formula>
    </cfRule>
  </conditionalFormatting>
  <conditionalFormatting sqref="CI13">
    <cfRule type="cellIs" dxfId="129" priority="95" operator="equal">
      <formula>"CB"</formula>
    </cfRule>
  </conditionalFormatting>
  <conditionalFormatting sqref="CI13">
    <cfRule type="cellIs" dxfId="128" priority="92" operator="equal">
      <formula>"Cerrado"</formula>
    </cfRule>
  </conditionalFormatting>
  <conditionalFormatting sqref="CI13">
    <cfRule type="cellIs" dxfId="127" priority="93" operator="equal">
      <formula>"CA"</formula>
    </cfRule>
  </conditionalFormatting>
  <conditionalFormatting sqref="CI13">
    <cfRule type="cellIs" dxfId="126" priority="94" operator="equal">
      <formula>"CM"</formula>
    </cfRule>
  </conditionalFormatting>
  <conditionalFormatting sqref="CW8:CZ8">
    <cfRule type="cellIs" dxfId="125" priority="85" operator="equal">
      <formula>"EN PROCESO"</formula>
    </cfRule>
  </conditionalFormatting>
  <conditionalFormatting sqref="CW8:CZ8">
    <cfRule type="cellIs" dxfId="124" priority="86" operator="equal">
      <formula>"CERRADO"</formula>
    </cfRule>
  </conditionalFormatting>
  <conditionalFormatting sqref="CW8:CZ8">
    <cfRule type="cellIs" dxfId="123" priority="87" operator="equal">
      <formula>"SIN INICIAR"</formula>
    </cfRule>
  </conditionalFormatting>
  <conditionalFormatting sqref="CY13">
    <cfRule type="cellIs" dxfId="122" priority="76" operator="equal">
      <formula>"CB"</formula>
    </cfRule>
  </conditionalFormatting>
  <conditionalFormatting sqref="CY13">
    <cfRule type="cellIs" dxfId="121" priority="73" operator="equal">
      <formula>"Cerrado"</formula>
    </cfRule>
  </conditionalFormatting>
  <conditionalFormatting sqref="CY13">
    <cfRule type="cellIs" dxfId="120" priority="74" operator="equal">
      <formula>"CA"</formula>
    </cfRule>
  </conditionalFormatting>
  <conditionalFormatting sqref="CY13">
    <cfRule type="cellIs" dxfId="119" priority="75" operator="equal">
      <formula>"CM"</formula>
    </cfRule>
  </conditionalFormatting>
  <conditionalFormatting sqref="DM8:DP8">
    <cfRule type="cellIs" dxfId="118" priority="70" operator="equal">
      <formula>"EN PROCESO"</formula>
    </cfRule>
  </conditionalFormatting>
  <conditionalFormatting sqref="DM8:DP8">
    <cfRule type="cellIs" dxfId="117" priority="71" operator="equal">
      <formula>"CERRADO"</formula>
    </cfRule>
  </conditionalFormatting>
  <conditionalFormatting sqref="DM8:DP8">
    <cfRule type="cellIs" dxfId="116" priority="72" operator="equal">
      <formula>"SIN INICIAR"</formula>
    </cfRule>
  </conditionalFormatting>
  <conditionalFormatting sqref="DO9">
    <cfRule type="cellIs" dxfId="115" priority="52" operator="equal">
      <formula>"CB"</formula>
    </cfRule>
  </conditionalFormatting>
  <conditionalFormatting sqref="DO9">
    <cfRule type="cellIs" dxfId="114" priority="49" operator="equal">
      <formula>"Cerrado"</formula>
    </cfRule>
  </conditionalFormatting>
  <conditionalFormatting sqref="DO9">
    <cfRule type="cellIs" dxfId="113" priority="50" operator="equal">
      <formula>"CA"</formula>
    </cfRule>
  </conditionalFormatting>
  <conditionalFormatting sqref="DO9">
    <cfRule type="cellIs" dxfId="112" priority="51" operator="equal">
      <formula>"CM"</formula>
    </cfRule>
  </conditionalFormatting>
  <conditionalFormatting sqref="DO10">
    <cfRule type="cellIs" dxfId="111" priority="44" operator="equal">
      <formula>"CB"</formula>
    </cfRule>
  </conditionalFormatting>
  <conditionalFormatting sqref="DO10">
    <cfRule type="cellIs" dxfId="110" priority="41" operator="equal">
      <formula>"Cerrado"</formula>
    </cfRule>
  </conditionalFormatting>
  <conditionalFormatting sqref="DO10">
    <cfRule type="cellIs" dxfId="109" priority="42" operator="equal">
      <formula>"CA"</formula>
    </cfRule>
  </conditionalFormatting>
  <conditionalFormatting sqref="DO10">
    <cfRule type="cellIs" dxfId="108" priority="43" operator="equal">
      <formula>"CM"</formula>
    </cfRule>
  </conditionalFormatting>
  <conditionalFormatting sqref="EC8:EF8">
    <cfRule type="cellIs" dxfId="107" priority="20" operator="equal">
      <formula>"EN PROCESO"</formula>
    </cfRule>
  </conditionalFormatting>
  <conditionalFormatting sqref="EC8:EF8">
    <cfRule type="cellIs" dxfId="106" priority="21" operator="equal">
      <formula>"CERRADO"</formula>
    </cfRule>
  </conditionalFormatting>
  <conditionalFormatting sqref="EC8:EF8">
    <cfRule type="cellIs" dxfId="105" priority="22" operator="equal">
      <formula>"SIN INICIAR"</formula>
    </cfRule>
  </conditionalFormatting>
  <conditionalFormatting sqref="EE9">
    <cfRule type="cellIs" dxfId="104" priority="19" operator="equal">
      <formula>"CB"</formula>
    </cfRule>
  </conditionalFormatting>
  <conditionalFormatting sqref="EE9">
    <cfRule type="cellIs" dxfId="103" priority="16" operator="equal">
      <formula>"Cerrado"</formula>
    </cfRule>
  </conditionalFormatting>
  <conditionalFormatting sqref="EE9">
    <cfRule type="cellIs" dxfId="102" priority="17" operator="equal">
      <formula>"CA"</formula>
    </cfRule>
  </conditionalFormatting>
  <conditionalFormatting sqref="EE9">
    <cfRule type="cellIs" dxfId="101" priority="18" operator="equal">
      <formula>"CM"</formula>
    </cfRule>
  </conditionalFormatting>
  <conditionalFormatting sqref="EE10">
    <cfRule type="cellIs" dxfId="100" priority="15" operator="equal">
      <formula>"CB"</formula>
    </cfRule>
  </conditionalFormatting>
  <conditionalFormatting sqref="EE10">
    <cfRule type="cellIs" dxfId="99" priority="12" operator="equal">
      <formula>"Cerrado"</formula>
    </cfRule>
  </conditionalFormatting>
  <conditionalFormatting sqref="EE10">
    <cfRule type="cellIs" dxfId="98" priority="13" operator="equal">
      <formula>"CA"</formula>
    </cfRule>
  </conditionalFormatting>
  <conditionalFormatting sqref="EE10">
    <cfRule type="cellIs" dxfId="97" priority="14" operator="equal">
      <formula>"CM"</formula>
    </cfRule>
  </conditionalFormatting>
  <conditionalFormatting sqref="ES8:EV8">
    <cfRule type="cellIs" dxfId="96" priority="9" operator="equal">
      <formula>"EN PROCESO"</formula>
    </cfRule>
  </conditionalFormatting>
  <conditionalFormatting sqref="ES8:EV8">
    <cfRule type="cellIs" dxfId="95" priority="10" operator="equal">
      <formula>"CERRADO"</formula>
    </cfRule>
  </conditionalFormatting>
  <conditionalFormatting sqref="ES8:EV8">
    <cfRule type="cellIs" dxfId="94" priority="11" operator="equal">
      <formula>"SIN INICIAR"</formula>
    </cfRule>
  </conditionalFormatting>
  <conditionalFormatting sqref="EU9">
    <cfRule type="cellIs" dxfId="93" priority="8" operator="equal">
      <formula>"CB"</formula>
    </cfRule>
  </conditionalFormatting>
  <conditionalFormatting sqref="EU9">
    <cfRule type="cellIs" dxfId="92" priority="5" operator="equal">
      <formula>"Cerrado"</formula>
    </cfRule>
  </conditionalFormatting>
  <conditionalFormatting sqref="EU9">
    <cfRule type="cellIs" dxfId="91" priority="6" operator="equal">
      <formula>"CA"</formula>
    </cfRule>
  </conditionalFormatting>
  <conditionalFormatting sqref="EU9">
    <cfRule type="cellIs" dxfId="90" priority="7" operator="equal">
      <formula>"CM"</formula>
    </cfRule>
  </conditionalFormatting>
  <conditionalFormatting sqref="EU10">
    <cfRule type="cellIs" dxfId="89" priority="4" operator="equal">
      <formula>"CB"</formula>
    </cfRule>
  </conditionalFormatting>
  <conditionalFormatting sqref="EU10">
    <cfRule type="cellIs" dxfId="88" priority="1" operator="equal">
      <formula>"Cerrado"</formula>
    </cfRule>
  </conditionalFormatting>
  <conditionalFormatting sqref="EU10">
    <cfRule type="cellIs" dxfId="87" priority="2" operator="equal">
      <formula>"CA"</formula>
    </cfRule>
  </conditionalFormatting>
  <conditionalFormatting sqref="EU10">
    <cfRule type="cellIs" dxfId="86" priority="3" operator="equal">
      <formula>"CM"</formula>
    </cfRule>
  </conditionalFormatting>
  <dataValidations count="1">
    <dataValidation type="list" allowBlank="1" showErrorMessage="1" sqref="E14" xr:uid="{00000000-0002-0000-0D00-000000000000}">
      <formula1>#REF!</formula1>
    </dataValidation>
  </dataValidations>
  <hyperlinks>
    <hyperlink ref="B6" location="Inicio!A1" display="INICIO" xr:uid="{00000000-0004-0000-0D00-000000000000}"/>
  </hyperlinks>
  <printOptions horizontalCentered="1" verticalCentered="1"/>
  <pageMargins left="0.15748031496062992" right="0.19685039370078741" top="0.19685039370078741" bottom="0.19685039370078741" header="0" footer="0"/>
  <pageSetup scale="40" orientation="landscape" r:id="rId1"/>
  <headerFooter>
    <oddFooter>&amp;C &amp;RPÁGINA &amp;P DE</oddFooter>
  </headerFooter>
  <drawing r:id="rId2"/>
  <legacyDrawing r:id="rId3"/>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sheetPr>
  <dimension ref="A1:EV897"/>
  <sheetViews>
    <sheetView showGridLines="0" zoomScale="70" zoomScaleNormal="70" zoomScalePageLayoutView="70" workbookViewId="0">
      <pane xSplit="5" topLeftCell="EQ1" activePane="topRight" state="frozen"/>
      <selection pane="topRight" activeCell="EW10" sqref="EW10"/>
    </sheetView>
  </sheetViews>
  <sheetFormatPr defaultColWidth="14.42578125" defaultRowHeight="15" customHeight="1"/>
  <cols>
    <col min="1" max="1" width="24.140625" customWidth="1"/>
    <col min="2" max="2" width="17" customWidth="1"/>
    <col min="3" max="3" width="4.42578125" customWidth="1"/>
    <col min="4" max="4" width="50.7109375" customWidth="1"/>
    <col min="5" max="5" width="39" customWidth="1"/>
    <col min="6" max="6" width="31.42578125" customWidth="1"/>
    <col min="7" max="7" width="35.7109375" customWidth="1"/>
    <col min="8" max="8" width="14.140625" customWidth="1"/>
    <col min="9" max="9" width="15.7109375" customWidth="1"/>
    <col min="10" max="10" width="24.7109375" customWidth="1"/>
    <col min="11" max="11" width="17.28515625" customWidth="1"/>
    <col min="12" max="12" width="14.85546875" customWidth="1"/>
    <col min="13" max="13" width="15.7109375" customWidth="1"/>
    <col min="14" max="14" width="16" customWidth="1"/>
    <col min="15" max="15" width="15" customWidth="1"/>
    <col min="16" max="16" width="21" customWidth="1"/>
    <col min="17" max="17" width="2.140625" customWidth="1"/>
    <col min="18" max="18" width="14.7109375" customWidth="1"/>
    <col min="19" max="19" width="18.42578125" customWidth="1"/>
    <col min="20" max="20" width="18.42578125" hidden="1" customWidth="1"/>
    <col min="21" max="21" width="43.140625" hidden="1" customWidth="1"/>
    <col min="22" max="23" width="14.140625" hidden="1" customWidth="1"/>
    <col min="24" max="24" width="58.85546875" hidden="1" customWidth="1"/>
    <col min="25" max="25" width="17.42578125" hidden="1" customWidth="1"/>
    <col min="26" max="26" width="39.140625" hidden="1" customWidth="1"/>
    <col min="27" max="27" width="18.140625" hidden="1" customWidth="1"/>
    <col min="28" max="28" width="56.85546875" hidden="1" customWidth="1"/>
    <col min="29" max="29" width="18.140625" hidden="1" customWidth="1"/>
    <col min="30" max="30" width="43.7109375" hidden="1" customWidth="1"/>
    <col min="31" max="32" width="18.140625" hidden="1" customWidth="1"/>
    <col min="33" max="33" width="53.42578125" hidden="1" customWidth="1"/>
    <col min="34" max="36" width="18.140625" hidden="1" customWidth="1"/>
    <col min="37" max="37" width="48.42578125" hidden="1" customWidth="1"/>
    <col min="38" max="40" width="18.140625" hidden="1" customWidth="1"/>
    <col min="41" max="41" width="38.7109375" hidden="1" customWidth="1"/>
    <col min="42" max="42" width="18.140625" hidden="1" customWidth="1"/>
    <col min="43" max="43" width="52.140625" hidden="1" customWidth="1"/>
    <col min="44" max="44" width="18.140625" hidden="1" customWidth="1"/>
    <col min="45" max="45" width="29.42578125" hidden="1" customWidth="1"/>
    <col min="46" max="47" width="18.140625" hidden="1" customWidth="1"/>
    <col min="48" max="48" width="61.42578125" hidden="1" customWidth="1"/>
    <col min="49" max="49" width="18.140625" hidden="1" customWidth="1"/>
    <col min="50" max="50" width="23" hidden="1" customWidth="1"/>
    <col min="51" max="51" width="18.140625" hidden="1" customWidth="1"/>
    <col min="52" max="52" width="50" hidden="1" customWidth="1"/>
    <col min="53" max="55" width="12.7109375" hidden="1" customWidth="1"/>
    <col min="56" max="56" width="42.7109375" hidden="1" customWidth="1"/>
    <col min="57" max="57" width="14.42578125" hidden="1" customWidth="1"/>
    <col min="58" max="58" width="43.28515625" hidden="1" customWidth="1"/>
    <col min="59" max="59" width="14.42578125" hidden="1" customWidth="1"/>
    <col min="60" max="60" width="16.42578125" hidden="1" customWidth="1"/>
    <col min="61" max="62" width="14.42578125" hidden="1" customWidth="1"/>
    <col min="63" max="63" width="43.28515625" hidden="1" customWidth="1"/>
    <col min="64" max="64" width="14.42578125" hidden="1" customWidth="1"/>
    <col min="65" max="65" width="16.42578125" hidden="1" customWidth="1"/>
    <col min="66" max="66" width="14.42578125" hidden="1" customWidth="1"/>
    <col min="67" max="67" width="58.42578125" hidden="1" customWidth="1"/>
    <col min="68" max="68" width="14.7109375" hidden="1" customWidth="1"/>
    <col min="69" max="69" width="16.140625" hidden="1" customWidth="1"/>
    <col min="70" max="71" width="14.42578125" hidden="1" customWidth="1"/>
    <col min="72" max="72" width="24.85546875" hidden="1" customWidth="1"/>
    <col min="73" max="73" width="14.42578125" hidden="1" customWidth="1"/>
    <col min="74" max="74" width="42.42578125" hidden="1" customWidth="1"/>
    <col min="75" max="78" width="14.42578125" hidden="1" customWidth="1"/>
    <col min="79" max="79" width="39.28515625" hidden="1" customWidth="1"/>
    <col min="80" max="82" width="14.42578125" hidden="1" customWidth="1"/>
    <col min="83" max="83" width="40.85546875" hidden="1" customWidth="1"/>
    <col min="84" max="87" width="14.42578125" hidden="1" customWidth="1"/>
    <col min="88" max="88" width="37.7109375" hidden="1" customWidth="1"/>
    <col min="89" max="89" width="14.42578125" hidden="1" customWidth="1"/>
    <col min="90" max="90" width="37.42578125" hidden="1" customWidth="1"/>
    <col min="91" max="91" width="14.42578125" hidden="1" customWidth="1"/>
    <col min="92" max="92" width="29.42578125" hidden="1" customWidth="1"/>
    <col min="93" max="94" width="14.42578125" hidden="1" customWidth="1"/>
    <col min="95" max="95" width="48" hidden="1" customWidth="1"/>
    <col min="96" max="98" width="14.42578125" hidden="1" customWidth="1"/>
    <col min="99" max="99" width="31.42578125" hidden="1" customWidth="1"/>
    <col min="100" max="103" width="14.42578125" hidden="1" customWidth="1"/>
    <col min="104" max="104" width="25.42578125" hidden="1" customWidth="1"/>
    <col min="105" max="105" width="14.42578125" hidden="1" customWidth="1"/>
    <col min="106" max="106" width="40.28515625" hidden="1" customWidth="1"/>
    <col min="107" max="110" width="14.42578125" hidden="1" customWidth="1"/>
    <col min="111" max="111" width="39.140625" hidden="1" customWidth="1"/>
    <col min="112" max="114" width="14.42578125" hidden="1" customWidth="1"/>
    <col min="115" max="115" width="24.140625" hidden="1" customWidth="1"/>
    <col min="116" max="116" width="14.42578125" hidden="1" customWidth="1"/>
    <col min="117" max="117" width="18.85546875" hidden="1" customWidth="1"/>
    <col min="118" max="118" width="20.28515625" hidden="1" customWidth="1"/>
    <col min="119" max="119" width="18.42578125" hidden="1" customWidth="1"/>
    <col min="120" max="120" width="30.140625" hidden="1" customWidth="1"/>
    <col min="121" max="121" width="0" hidden="1" customWidth="1"/>
    <col min="122" max="122" width="49.42578125" hidden="1" customWidth="1"/>
    <col min="123" max="123" width="0" hidden="1" customWidth="1"/>
    <col min="124" max="124" width="25.7109375" hidden="1" customWidth="1"/>
    <col min="125" max="126" width="0" hidden="1" customWidth="1"/>
    <col min="127" max="127" width="50.7109375" hidden="1" customWidth="1"/>
    <col min="128" max="128" width="0" hidden="1" customWidth="1"/>
    <col min="129" max="129" width="26.42578125" hidden="1" customWidth="1"/>
    <col min="130" max="130" width="0" hidden="1" customWidth="1"/>
    <col min="131" max="131" width="46.42578125" hidden="1" customWidth="1"/>
    <col min="132" max="135" width="0" hidden="1" customWidth="1"/>
    <col min="136" max="136" width="25.85546875" hidden="1" customWidth="1"/>
    <col min="137" max="141" width="25.85546875" customWidth="1"/>
    <col min="147" max="147" width="30.28515625" customWidth="1"/>
    <col min="152" max="152" width="24.42578125" customWidth="1"/>
  </cols>
  <sheetData>
    <row r="1" spans="1:152" ht="10.5" customHeight="1">
      <c r="A1" s="504"/>
      <c r="B1" s="505"/>
      <c r="C1" s="795"/>
      <c r="D1" s="796" t="s">
        <v>63</v>
      </c>
      <c r="E1" s="797"/>
      <c r="F1" s="797"/>
      <c r="G1" s="797"/>
      <c r="H1" s="797"/>
      <c r="I1" s="797"/>
      <c r="J1" s="797"/>
      <c r="K1" s="797"/>
      <c r="L1" s="797"/>
      <c r="M1" s="797"/>
      <c r="N1" s="798"/>
      <c r="O1" s="799" t="s">
        <v>64</v>
      </c>
      <c r="P1" s="800"/>
      <c r="Q1" s="1"/>
      <c r="R1" s="2"/>
      <c r="S1" s="2"/>
      <c r="T1" s="3"/>
      <c r="U1" s="1"/>
      <c r="V1" s="4"/>
      <c r="W1" s="4"/>
      <c r="X1" s="4"/>
      <c r="Y1" s="4"/>
      <c r="Z1" s="4"/>
      <c r="AA1" s="4"/>
      <c r="AB1" s="4"/>
      <c r="AC1" s="4"/>
      <c r="AD1" s="4"/>
      <c r="AE1" s="4"/>
      <c r="AF1" s="4"/>
      <c r="AG1" s="4"/>
      <c r="AH1" s="4"/>
      <c r="AI1" s="4"/>
      <c r="AJ1" s="4"/>
      <c r="AK1" s="4"/>
      <c r="AL1" s="4"/>
      <c r="AM1" s="4"/>
    </row>
    <row r="2" spans="1:152" ht="12" customHeight="1">
      <c r="A2" s="5"/>
      <c r="B2" s="6"/>
      <c r="C2" s="7"/>
      <c r="D2" s="8"/>
      <c r="E2" s="9"/>
      <c r="F2" s="9"/>
      <c r="G2" s="9"/>
      <c r="H2" s="9"/>
      <c r="I2" s="9"/>
      <c r="J2" s="9"/>
      <c r="K2" s="9"/>
      <c r="L2" s="9"/>
      <c r="M2" s="9"/>
      <c r="N2" s="10"/>
      <c r="O2" s="801" t="s">
        <v>65</v>
      </c>
      <c r="P2" s="800"/>
      <c r="Q2" s="11"/>
      <c r="R2" s="2"/>
      <c r="S2" s="2"/>
      <c r="T2" s="12"/>
      <c r="U2" s="11"/>
      <c r="V2" s="4"/>
      <c r="W2" s="4"/>
      <c r="X2" s="4"/>
      <c r="Y2" s="4"/>
      <c r="Z2" s="4"/>
      <c r="AA2" s="4"/>
      <c r="AB2" s="4"/>
      <c r="AC2" s="4"/>
      <c r="AD2" s="4"/>
      <c r="AE2" s="4"/>
      <c r="AF2" s="4"/>
      <c r="AG2" s="4"/>
      <c r="AH2" s="4"/>
      <c r="AI2" s="4"/>
      <c r="AJ2" s="4"/>
      <c r="AK2" s="4"/>
      <c r="AL2" s="4"/>
      <c r="AM2" s="4"/>
    </row>
    <row r="3" spans="1:152" ht="13.5" customHeight="1">
      <c r="A3" s="5"/>
      <c r="B3" s="6"/>
      <c r="C3" s="7"/>
      <c r="D3" s="8"/>
      <c r="E3" s="9"/>
      <c r="F3" s="9"/>
      <c r="G3" s="9"/>
      <c r="H3" s="9"/>
      <c r="I3" s="9"/>
      <c r="J3" s="9"/>
      <c r="K3" s="9"/>
      <c r="L3" s="9"/>
      <c r="M3" s="9"/>
      <c r="N3" s="10"/>
      <c r="O3" s="801" t="s">
        <v>66</v>
      </c>
      <c r="P3" s="800"/>
      <c r="Q3" s="11"/>
      <c r="R3" s="13"/>
      <c r="S3" s="13"/>
      <c r="T3" s="12"/>
      <c r="U3" s="11"/>
      <c r="V3" s="4"/>
      <c r="W3" s="4"/>
      <c r="X3" s="4"/>
      <c r="Y3" s="4"/>
      <c r="Z3" s="4"/>
      <c r="AA3" s="4"/>
      <c r="AB3" s="4"/>
      <c r="AC3" s="4"/>
      <c r="AD3" s="4"/>
      <c r="AE3" s="4"/>
      <c r="AF3" s="4"/>
      <c r="AG3" s="4"/>
      <c r="AH3" s="4"/>
      <c r="AI3" s="4"/>
      <c r="AJ3" s="4"/>
      <c r="AK3" s="4"/>
      <c r="AL3" s="4"/>
      <c r="AM3" s="4"/>
    </row>
    <row r="4" spans="1:152" ht="13.5" customHeight="1">
      <c r="A4" s="506"/>
      <c r="B4" s="501"/>
      <c r="C4" s="14"/>
      <c r="D4" s="802"/>
      <c r="E4" s="803"/>
      <c r="F4" s="803"/>
      <c r="G4" s="803"/>
      <c r="H4" s="803"/>
      <c r="I4" s="803"/>
      <c r="J4" s="803"/>
      <c r="K4" s="803"/>
      <c r="L4" s="803"/>
      <c r="M4" s="803"/>
      <c r="N4" s="15"/>
      <c r="O4" s="801" t="s">
        <v>67</v>
      </c>
      <c r="P4" s="800"/>
      <c r="Q4" s="11"/>
      <c r="R4" s="13"/>
      <c r="S4" s="16">
        <f ca="1">TODAY()</f>
        <v>44992</v>
      </c>
      <c r="T4" s="12"/>
      <c r="U4" s="11"/>
      <c r="V4" s="4"/>
      <c r="W4" s="4"/>
      <c r="X4" s="4"/>
      <c r="Y4" s="4"/>
      <c r="Z4" s="4"/>
      <c r="AA4" s="4"/>
      <c r="AB4" s="4"/>
      <c r="AC4" s="4"/>
      <c r="AD4" s="4"/>
      <c r="AE4" s="4"/>
      <c r="AF4" s="4"/>
      <c r="AG4" s="4"/>
      <c r="AH4" s="4"/>
      <c r="AI4" s="4"/>
      <c r="AJ4" s="4"/>
      <c r="AK4" s="4"/>
      <c r="AL4" s="4"/>
      <c r="AM4" s="4"/>
      <c r="BE4" s="639" t="s">
        <v>68</v>
      </c>
      <c r="BF4" s="639"/>
      <c r="BG4" s="639"/>
      <c r="BH4" s="639"/>
      <c r="BI4" s="639"/>
      <c r="BJ4" s="639" t="s">
        <v>68</v>
      </c>
      <c r="BK4" s="639"/>
      <c r="BL4" s="639"/>
      <c r="BM4" s="639"/>
      <c r="BN4" s="639"/>
      <c r="BO4" s="640" t="s">
        <v>69</v>
      </c>
      <c r="BP4" s="640"/>
      <c r="BQ4" s="640"/>
      <c r="BR4" s="640"/>
      <c r="BS4" s="640"/>
      <c r="BT4" s="640"/>
      <c r="BU4" s="639" t="s">
        <v>68</v>
      </c>
      <c r="BV4" s="639"/>
      <c r="BW4" s="639"/>
      <c r="BX4" s="639"/>
      <c r="BY4" s="639"/>
      <c r="BZ4" s="639" t="s">
        <v>68</v>
      </c>
      <c r="CA4" s="639"/>
      <c r="CB4" s="639"/>
      <c r="CC4" s="639"/>
      <c r="CD4" s="639"/>
      <c r="CE4" s="640" t="s">
        <v>69</v>
      </c>
      <c r="CF4" s="640"/>
      <c r="CG4" s="640"/>
      <c r="CH4" s="640"/>
      <c r="CI4" s="640"/>
      <c r="CJ4" s="640"/>
      <c r="CK4" s="639" t="s">
        <v>68</v>
      </c>
      <c r="CL4" s="639"/>
      <c r="CM4" s="639"/>
      <c r="CN4" s="639"/>
      <c r="CO4" s="639"/>
      <c r="CP4" s="656" t="s">
        <v>68</v>
      </c>
      <c r="CQ4" s="656"/>
      <c r="CR4" s="656"/>
      <c r="CS4" s="656"/>
      <c r="CT4" s="656"/>
      <c r="CU4" s="640" t="s">
        <v>69</v>
      </c>
      <c r="CV4" s="640"/>
      <c r="CW4" s="640"/>
      <c r="CX4" s="640"/>
      <c r="CY4" s="640"/>
      <c r="CZ4" s="640"/>
      <c r="DA4" s="639" t="s">
        <v>68</v>
      </c>
      <c r="DB4" s="639"/>
      <c r="DC4" s="639"/>
      <c r="DD4" s="639"/>
      <c r="DE4" s="639"/>
      <c r="DF4" s="639" t="s">
        <v>68</v>
      </c>
      <c r="DG4" s="639"/>
      <c r="DH4" s="639"/>
      <c r="DI4" s="639"/>
      <c r="DJ4" s="639"/>
      <c r="DK4" s="642" t="s">
        <v>69</v>
      </c>
      <c r="DL4" s="642"/>
      <c r="DM4" s="642"/>
      <c r="DN4" s="642"/>
      <c r="DO4" s="642"/>
      <c r="DP4" s="642"/>
      <c r="DQ4" s="639" t="s">
        <v>68</v>
      </c>
      <c r="DR4" s="639"/>
      <c r="DS4" s="639"/>
      <c r="DT4" s="639"/>
      <c r="DU4" s="639"/>
      <c r="DV4" s="639" t="s">
        <v>68</v>
      </c>
      <c r="DW4" s="639"/>
      <c r="DX4" s="639"/>
      <c r="DY4" s="639"/>
      <c r="DZ4" s="639"/>
      <c r="EA4" s="642" t="s">
        <v>69</v>
      </c>
      <c r="EB4" s="642"/>
      <c r="EC4" s="642"/>
      <c r="ED4" s="642"/>
      <c r="EE4" s="642"/>
      <c r="EF4" s="642"/>
      <c r="EG4" s="639" t="s">
        <v>68</v>
      </c>
      <c r="EH4" s="639"/>
      <c r="EI4" s="639"/>
      <c r="EJ4" s="639"/>
      <c r="EK4" s="639"/>
      <c r="EL4" s="639" t="s">
        <v>68</v>
      </c>
      <c r="EM4" s="639"/>
      <c r="EN4" s="639"/>
      <c r="EO4" s="639"/>
      <c r="EP4" s="639"/>
      <c r="EQ4" s="640" t="s">
        <v>69</v>
      </c>
      <c r="ER4" s="640"/>
      <c r="ES4" s="640"/>
      <c r="ET4" s="640"/>
      <c r="EU4" s="640"/>
      <c r="EV4" s="640"/>
    </row>
    <row r="5" spans="1:152" ht="6.75" customHeight="1">
      <c r="A5" s="506"/>
      <c r="B5" s="501"/>
      <c r="C5" s="501"/>
      <c r="D5" s="311"/>
      <c r="E5" s="501"/>
      <c r="F5" s="501"/>
      <c r="G5" s="501"/>
      <c r="H5" s="501"/>
      <c r="I5" s="501"/>
      <c r="J5" s="501"/>
      <c r="K5" s="501"/>
      <c r="L5" s="501"/>
      <c r="M5" s="501"/>
      <c r="N5" s="501"/>
      <c r="O5" s="804"/>
      <c r="P5" s="805"/>
      <c r="Q5" s="17"/>
      <c r="R5" s="806"/>
      <c r="S5" s="800"/>
      <c r="T5" s="18"/>
      <c r="U5" s="4"/>
      <c r="V5" s="4"/>
      <c r="W5" s="4"/>
      <c r="X5" s="4"/>
      <c r="Y5" s="4"/>
      <c r="Z5" s="4"/>
      <c r="AA5" s="984" t="s">
        <v>445</v>
      </c>
      <c r="AB5" s="926"/>
      <c r="AC5" s="926"/>
      <c r="AD5" s="926"/>
      <c r="AE5" s="926"/>
      <c r="AF5" s="926"/>
      <c r="AG5" s="926"/>
      <c r="AH5" s="926"/>
      <c r="AI5" s="926"/>
      <c r="AJ5" s="926"/>
      <c r="AK5" s="926"/>
      <c r="AL5" s="926"/>
      <c r="AM5" s="926"/>
      <c r="AN5" s="926"/>
      <c r="AO5" s="926"/>
      <c r="AP5" s="926"/>
      <c r="AQ5" s="926"/>
      <c r="AR5" s="926"/>
      <c r="AS5" s="926"/>
      <c r="AT5" s="926"/>
      <c r="AU5" s="926"/>
      <c r="AV5" s="926"/>
      <c r="AW5" s="926"/>
      <c r="AX5" s="926"/>
      <c r="AY5" s="800"/>
      <c r="AZ5" s="4"/>
      <c r="BA5" s="4"/>
      <c r="BB5" s="4"/>
      <c r="BC5" s="4"/>
      <c r="BD5" s="4"/>
      <c r="BZ5" s="276"/>
      <c r="CA5" s="282"/>
      <c r="CC5" s="282"/>
      <c r="CD5" s="282"/>
      <c r="CP5" s="276"/>
      <c r="CQ5" s="276"/>
      <c r="CR5" s="276"/>
      <c r="CS5" s="276"/>
      <c r="CT5" s="276"/>
      <c r="DK5" s="310"/>
      <c r="DL5" s="310"/>
      <c r="DM5" s="310"/>
      <c r="DN5" s="310"/>
      <c r="DO5" s="310"/>
      <c r="DP5" s="310"/>
      <c r="EA5" s="310"/>
      <c r="EB5" s="310"/>
      <c r="EC5" s="310"/>
      <c r="ED5" s="310"/>
      <c r="EE5" s="310"/>
      <c r="EF5" s="310"/>
      <c r="EG5" s="276"/>
      <c r="EH5" s="282"/>
      <c r="EJ5" s="314"/>
      <c r="EK5" s="282"/>
      <c r="EL5" s="276"/>
      <c r="EM5" s="282"/>
      <c r="EO5" s="314"/>
      <c r="EP5" s="282"/>
    </row>
    <row r="6" spans="1:152" ht="21.75" customHeight="1">
      <c r="A6" s="19" t="s">
        <v>70</v>
      </c>
      <c r="B6" s="807" t="s">
        <v>71</v>
      </c>
      <c r="C6" s="808"/>
      <c r="D6" s="808"/>
      <c r="E6" s="808"/>
      <c r="F6" s="808"/>
      <c r="G6" s="808"/>
      <c r="H6" s="808"/>
      <c r="I6" s="808"/>
      <c r="J6" s="808"/>
      <c r="K6" s="808"/>
      <c r="L6" s="808"/>
      <c r="M6" s="809"/>
      <c r="N6" s="810" t="s">
        <v>72</v>
      </c>
      <c r="O6" s="800"/>
      <c r="P6" s="20" t="s">
        <v>73</v>
      </c>
      <c r="Q6" s="21"/>
      <c r="R6" s="811" t="s">
        <v>74</v>
      </c>
      <c r="S6" s="800"/>
      <c r="T6" s="22" t="s">
        <v>75</v>
      </c>
      <c r="U6" s="985" t="s">
        <v>76</v>
      </c>
      <c r="V6" s="926"/>
      <c r="W6" s="926"/>
      <c r="X6" s="926"/>
      <c r="Y6" s="926"/>
      <c r="Z6" s="800"/>
      <c r="AA6" s="657" t="s">
        <v>446</v>
      </c>
      <c r="AB6" s="813"/>
      <c r="AC6" s="813"/>
      <c r="AD6" s="813"/>
      <c r="AE6" s="814"/>
      <c r="AF6" s="657" t="s">
        <v>447</v>
      </c>
      <c r="AG6" s="813"/>
      <c r="AH6" s="813"/>
      <c r="AI6" s="813"/>
      <c r="AJ6" s="814"/>
      <c r="AK6" s="659" t="s">
        <v>448</v>
      </c>
      <c r="AL6" s="813"/>
      <c r="AM6" s="813"/>
      <c r="AN6" s="813"/>
      <c r="AO6" s="814"/>
      <c r="AP6" s="657" t="s">
        <v>449</v>
      </c>
      <c r="AQ6" s="813"/>
      <c r="AR6" s="813"/>
      <c r="AS6" s="813"/>
      <c r="AT6" s="814"/>
      <c r="AU6" s="657" t="s">
        <v>450</v>
      </c>
      <c r="AV6" s="813"/>
      <c r="AW6" s="813"/>
      <c r="AX6" s="813"/>
      <c r="AY6" s="814"/>
      <c r="AZ6" s="659" t="s">
        <v>451</v>
      </c>
      <c r="BA6" s="813"/>
      <c r="BB6" s="813"/>
      <c r="BC6" s="813"/>
      <c r="BD6" s="814"/>
      <c r="BE6" s="657" t="s">
        <v>77</v>
      </c>
      <c r="BF6" s="813"/>
      <c r="BG6" s="813"/>
      <c r="BH6" s="813"/>
      <c r="BI6" s="814"/>
      <c r="BJ6" s="657" t="s">
        <v>78</v>
      </c>
      <c r="BK6" s="813"/>
      <c r="BL6" s="813"/>
      <c r="BM6" s="813"/>
      <c r="BN6" s="814"/>
      <c r="BO6" s="659" t="s">
        <v>79</v>
      </c>
      <c r="BP6" s="641"/>
      <c r="BQ6" s="813"/>
      <c r="BR6" s="813"/>
      <c r="BS6" s="813"/>
      <c r="BT6" s="814"/>
      <c r="BU6" s="657" t="s">
        <v>80</v>
      </c>
      <c r="BV6" s="813"/>
      <c r="BW6" s="813"/>
      <c r="BX6" s="813"/>
      <c r="BY6" s="814"/>
      <c r="BZ6" s="657" t="s">
        <v>81</v>
      </c>
      <c r="CA6" s="813"/>
      <c r="CB6" s="813"/>
      <c r="CC6" s="813"/>
      <c r="CD6" s="814"/>
      <c r="CE6" s="659" t="s">
        <v>82</v>
      </c>
      <c r="CF6" s="641"/>
      <c r="CG6" s="813"/>
      <c r="CH6" s="813"/>
      <c r="CI6" s="813"/>
      <c r="CJ6" s="814"/>
      <c r="CK6" s="657" t="s">
        <v>83</v>
      </c>
      <c r="CL6" s="813"/>
      <c r="CM6" s="813"/>
      <c r="CN6" s="813"/>
      <c r="CO6" s="814"/>
      <c r="CP6" s="657" t="s">
        <v>84</v>
      </c>
      <c r="CQ6" s="647"/>
      <c r="CR6" s="647"/>
      <c r="CS6" s="647"/>
      <c r="CT6" s="658"/>
      <c r="CU6" s="659" t="s">
        <v>85</v>
      </c>
      <c r="CV6" s="641"/>
      <c r="CW6" s="813"/>
      <c r="CX6" s="813"/>
      <c r="CY6" s="813"/>
      <c r="CZ6" s="814"/>
      <c r="DA6" s="657" t="s">
        <v>86</v>
      </c>
      <c r="DB6" s="813"/>
      <c r="DC6" s="813"/>
      <c r="DD6" s="813"/>
      <c r="DE6" s="814"/>
      <c r="DF6" s="657" t="s">
        <v>87</v>
      </c>
      <c r="DG6" s="813"/>
      <c r="DH6" s="813"/>
      <c r="DI6" s="813"/>
      <c r="DJ6" s="814"/>
      <c r="DK6" s="659" t="s">
        <v>88</v>
      </c>
      <c r="DL6" s="641"/>
      <c r="DM6" s="643"/>
      <c r="DN6" s="643"/>
      <c r="DO6" s="643"/>
      <c r="DP6" s="815"/>
      <c r="DQ6" s="657" t="s">
        <v>89</v>
      </c>
      <c r="DR6" s="813"/>
      <c r="DS6" s="813"/>
      <c r="DT6" s="813"/>
      <c r="DU6" s="814"/>
      <c r="DV6" s="657" t="s">
        <v>90</v>
      </c>
      <c r="DW6" s="813"/>
      <c r="DX6" s="813"/>
      <c r="DY6" s="813"/>
      <c r="DZ6" s="814"/>
      <c r="EA6" s="659" t="s">
        <v>91</v>
      </c>
      <c r="EB6" s="641"/>
      <c r="EC6" s="643"/>
      <c r="ED6" s="643"/>
      <c r="EE6" s="643"/>
      <c r="EF6" s="815"/>
      <c r="EG6" s="657" t="s">
        <v>92</v>
      </c>
      <c r="EH6" s="813"/>
      <c r="EI6" s="813"/>
      <c r="EJ6" s="813"/>
      <c r="EK6" s="814"/>
      <c r="EL6" s="657" t="s">
        <v>93</v>
      </c>
      <c r="EM6" s="813"/>
      <c r="EN6" s="813"/>
      <c r="EO6" s="813"/>
      <c r="EP6" s="814"/>
      <c r="EQ6" s="659" t="s">
        <v>91</v>
      </c>
      <c r="ER6" s="641"/>
      <c r="ES6" s="813"/>
      <c r="ET6" s="813"/>
      <c r="EU6" s="813"/>
      <c r="EV6" s="814"/>
    </row>
    <row r="7" spans="1:152" ht="12" customHeight="1">
      <c r="A7" s="24" t="s">
        <v>94</v>
      </c>
      <c r="B7" s="24" t="s">
        <v>95</v>
      </c>
      <c r="C7" s="25" t="s">
        <v>96</v>
      </c>
      <c r="D7" s="24" t="s">
        <v>97</v>
      </c>
      <c r="E7" s="24" t="s">
        <v>98</v>
      </c>
      <c r="F7" s="24" t="s">
        <v>99</v>
      </c>
      <c r="G7" s="24" t="s">
        <v>100</v>
      </c>
      <c r="H7" s="816" t="s">
        <v>101</v>
      </c>
      <c r="I7" s="800"/>
      <c r="J7" s="24" t="s">
        <v>102</v>
      </c>
      <c r="K7" s="24" t="s">
        <v>103</v>
      </c>
      <c r="L7" s="816" t="s">
        <v>104</v>
      </c>
      <c r="M7" s="800"/>
      <c r="N7" s="24" t="s">
        <v>105</v>
      </c>
      <c r="O7" s="24" t="s">
        <v>106</v>
      </c>
      <c r="P7" s="20"/>
      <c r="Q7" s="21"/>
      <c r="R7" s="26" t="s">
        <v>107</v>
      </c>
      <c r="S7" s="26" t="s">
        <v>108</v>
      </c>
      <c r="T7" s="27"/>
      <c r="U7" s="28" t="s">
        <v>109</v>
      </c>
      <c r="V7" s="986" t="s">
        <v>452</v>
      </c>
      <c r="W7" s="800"/>
      <c r="X7" s="29" t="s">
        <v>109</v>
      </c>
      <c r="Y7" s="29" t="s">
        <v>120</v>
      </c>
      <c r="Z7" s="29" t="s">
        <v>453</v>
      </c>
      <c r="AA7" s="325"/>
      <c r="AB7" s="245"/>
      <c r="AC7" s="245"/>
      <c r="AD7" s="245"/>
      <c r="AE7" s="31"/>
      <c r="AF7" s="325"/>
      <c r="AG7" s="245"/>
      <c r="AH7" s="245"/>
      <c r="AI7" s="245"/>
      <c r="AJ7" s="31"/>
      <c r="AK7" s="325"/>
      <c r="AL7" s="245"/>
      <c r="AM7" s="245"/>
      <c r="AN7" s="245"/>
      <c r="AO7" s="31"/>
      <c r="AP7" s="325"/>
      <c r="AQ7" s="245"/>
      <c r="AR7" s="245"/>
      <c r="AS7" s="245"/>
      <c r="AT7" s="31"/>
      <c r="AU7" s="325"/>
      <c r="AV7" s="245"/>
      <c r="AW7" s="245"/>
      <c r="AX7" s="245"/>
      <c r="AY7" s="31"/>
      <c r="AZ7" s="325"/>
      <c r="BA7" s="245"/>
      <c r="BB7" s="245"/>
      <c r="BC7" s="245"/>
      <c r="BD7" s="31"/>
      <c r="BE7" s="325"/>
      <c r="BF7" s="245"/>
      <c r="BG7" s="245"/>
      <c r="BH7" s="245"/>
      <c r="BI7" s="31"/>
      <c r="BJ7" s="325"/>
      <c r="BK7" s="245"/>
      <c r="BL7" s="245"/>
      <c r="BM7" s="245"/>
      <c r="BN7" s="31"/>
      <c r="BO7" s="325"/>
      <c r="BP7" s="245"/>
      <c r="BQ7" s="245"/>
      <c r="BR7" s="245"/>
      <c r="BS7" s="245"/>
      <c r="BT7" s="31"/>
      <c r="BU7" s="325"/>
      <c r="BV7" s="245"/>
      <c r="BW7" s="245"/>
      <c r="BX7" s="245"/>
      <c r="BY7" s="31"/>
      <c r="BZ7" s="817"/>
      <c r="CA7" s="818"/>
      <c r="CB7" s="245"/>
      <c r="CC7" s="818"/>
      <c r="CD7" s="283"/>
      <c r="CE7" s="325"/>
      <c r="CF7" s="245"/>
      <c r="CG7" s="245"/>
      <c r="CH7" s="245"/>
      <c r="CI7" s="245"/>
      <c r="CJ7" s="31"/>
      <c r="CK7" s="325"/>
      <c r="CL7" s="245"/>
      <c r="CM7" s="245"/>
      <c r="CN7" s="245"/>
      <c r="CO7" s="31"/>
      <c r="CP7" s="321"/>
      <c r="CQ7" s="322"/>
      <c r="CR7" s="322"/>
      <c r="CS7" s="322"/>
      <c r="CT7" s="323"/>
      <c r="CU7" s="325"/>
      <c r="CV7" s="245"/>
      <c r="CW7" s="245"/>
      <c r="CX7" s="245"/>
      <c r="CY7" s="245"/>
      <c r="CZ7" s="31"/>
      <c r="DA7" s="148"/>
      <c r="DB7" s="319"/>
      <c r="DC7" s="319"/>
      <c r="DD7" s="319"/>
      <c r="DE7" s="153"/>
      <c r="DF7" s="325"/>
      <c r="DG7" s="245"/>
      <c r="DH7" s="245"/>
      <c r="DI7" s="245"/>
      <c r="DJ7" s="31"/>
      <c r="DK7" s="820"/>
      <c r="DL7" s="311"/>
      <c r="DM7" s="311"/>
      <c r="DN7" s="311"/>
      <c r="DO7" s="311"/>
      <c r="DP7" s="312"/>
      <c r="DQ7" s="148"/>
      <c r="DR7" s="319"/>
      <c r="DS7" s="319"/>
      <c r="DT7" s="319"/>
      <c r="DU7" s="153"/>
      <c r="DV7" s="325"/>
      <c r="DW7" s="245"/>
      <c r="DX7" s="245"/>
      <c r="DY7" s="245"/>
      <c r="DZ7" s="31"/>
      <c r="EA7" s="820"/>
      <c r="EB7" s="311"/>
      <c r="EC7" s="311"/>
      <c r="ED7" s="311"/>
      <c r="EE7" s="311"/>
      <c r="EF7" s="312"/>
      <c r="EG7" s="817"/>
      <c r="EH7" s="818"/>
      <c r="EI7" s="245"/>
      <c r="EJ7" s="819"/>
      <c r="EK7" s="283"/>
      <c r="EL7" s="817"/>
      <c r="EM7" s="818"/>
      <c r="EN7" s="245"/>
      <c r="EO7" s="819"/>
      <c r="EP7" s="283"/>
      <c r="EQ7" s="325"/>
      <c r="ER7" s="245"/>
      <c r="ES7" s="245"/>
      <c r="ET7" s="245"/>
      <c r="EU7" s="245"/>
      <c r="EV7" s="31"/>
    </row>
    <row r="8" spans="1:152" ht="42.75" customHeight="1">
      <c r="A8" s="279"/>
      <c r="B8" s="30"/>
      <c r="C8" s="33"/>
      <c r="D8" s="34"/>
      <c r="E8" s="30"/>
      <c r="F8" s="30"/>
      <c r="G8" s="30"/>
      <c r="H8" s="20" t="s">
        <v>110</v>
      </c>
      <c r="I8" s="20" t="s">
        <v>111</v>
      </c>
      <c r="J8" s="30"/>
      <c r="K8" s="30"/>
      <c r="L8" s="30" t="s">
        <v>22</v>
      </c>
      <c r="M8" s="30" t="s">
        <v>112</v>
      </c>
      <c r="N8" s="30"/>
      <c r="O8" s="30"/>
      <c r="P8" s="20"/>
      <c r="Q8" s="21"/>
      <c r="R8" s="37"/>
      <c r="S8" s="37"/>
      <c r="T8" s="27"/>
      <c r="U8" s="38"/>
      <c r="V8" s="39" t="s">
        <v>105</v>
      </c>
      <c r="W8" s="39" t="s">
        <v>106</v>
      </c>
      <c r="X8" s="29"/>
      <c r="Y8" s="29"/>
      <c r="Z8" s="29"/>
      <c r="AA8" s="40" t="s">
        <v>113</v>
      </c>
      <c r="AB8" s="40" t="s">
        <v>114</v>
      </c>
      <c r="AC8" s="40" t="s">
        <v>115</v>
      </c>
      <c r="AD8" s="40" t="s">
        <v>116</v>
      </c>
      <c r="AE8" s="40" t="s">
        <v>105</v>
      </c>
      <c r="AF8" s="40" t="s">
        <v>113</v>
      </c>
      <c r="AG8" s="40" t="s">
        <v>114</v>
      </c>
      <c r="AH8" s="40" t="s">
        <v>115</v>
      </c>
      <c r="AI8" s="40" t="s">
        <v>116</v>
      </c>
      <c r="AJ8" s="40" t="s">
        <v>105</v>
      </c>
      <c r="AK8" s="41" t="s">
        <v>117</v>
      </c>
      <c r="AL8" s="42" t="s">
        <v>105</v>
      </c>
      <c r="AM8" s="42" t="s">
        <v>119</v>
      </c>
      <c r="AN8" s="41" t="s">
        <v>120</v>
      </c>
      <c r="AO8" s="41" t="s">
        <v>121</v>
      </c>
      <c r="AP8" s="40" t="s">
        <v>113</v>
      </c>
      <c r="AQ8" s="40" t="s">
        <v>114</v>
      </c>
      <c r="AR8" s="40" t="s">
        <v>115</v>
      </c>
      <c r="AS8" s="40" t="s">
        <v>116</v>
      </c>
      <c r="AT8" s="40" t="s">
        <v>105</v>
      </c>
      <c r="AU8" s="40" t="s">
        <v>113</v>
      </c>
      <c r="AV8" s="40" t="s">
        <v>114</v>
      </c>
      <c r="AW8" s="40" t="s">
        <v>115</v>
      </c>
      <c r="AX8" s="40" t="s">
        <v>116</v>
      </c>
      <c r="AY8" s="40" t="s">
        <v>105</v>
      </c>
      <c r="AZ8" s="41" t="s">
        <v>117</v>
      </c>
      <c r="BA8" s="42" t="s">
        <v>105</v>
      </c>
      <c r="BB8" s="42" t="s">
        <v>119</v>
      </c>
      <c r="BC8" s="41" t="s">
        <v>120</v>
      </c>
      <c r="BD8" s="41" t="s">
        <v>121</v>
      </c>
      <c r="BE8" s="40" t="s">
        <v>113</v>
      </c>
      <c r="BF8" s="40" t="s">
        <v>114</v>
      </c>
      <c r="BG8" s="40" t="s">
        <v>115</v>
      </c>
      <c r="BH8" s="40" t="s">
        <v>116</v>
      </c>
      <c r="BI8" s="40" t="s">
        <v>105</v>
      </c>
      <c r="BJ8" s="40" t="s">
        <v>113</v>
      </c>
      <c r="BK8" s="40" t="s">
        <v>114</v>
      </c>
      <c r="BL8" s="40" t="s">
        <v>115</v>
      </c>
      <c r="BM8" s="40" t="s">
        <v>116</v>
      </c>
      <c r="BN8" s="40" t="s">
        <v>105</v>
      </c>
      <c r="BO8" s="41" t="s">
        <v>117</v>
      </c>
      <c r="BP8" s="41" t="s">
        <v>118</v>
      </c>
      <c r="BQ8" s="42" t="s">
        <v>105</v>
      </c>
      <c r="BR8" s="42" t="s">
        <v>119</v>
      </c>
      <c r="BS8" s="41" t="s">
        <v>120</v>
      </c>
      <c r="BT8" s="41" t="s">
        <v>121</v>
      </c>
      <c r="BU8" s="40" t="s">
        <v>113</v>
      </c>
      <c r="BV8" s="40" t="s">
        <v>114</v>
      </c>
      <c r="BW8" s="40" t="s">
        <v>115</v>
      </c>
      <c r="BX8" s="40" t="s">
        <v>116</v>
      </c>
      <c r="BY8" s="40" t="s">
        <v>105</v>
      </c>
      <c r="BZ8" s="40" t="s">
        <v>113</v>
      </c>
      <c r="CA8" s="40" t="s">
        <v>114</v>
      </c>
      <c r="CB8" s="40" t="s">
        <v>115</v>
      </c>
      <c r="CC8" s="40" t="s">
        <v>116</v>
      </c>
      <c r="CD8" s="40" t="s">
        <v>105</v>
      </c>
      <c r="CE8" s="41" t="s">
        <v>117</v>
      </c>
      <c r="CF8" s="41" t="s">
        <v>118</v>
      </c>
      <c r="CG8" s="42" t="s">
        <v>105</v>
      </c>
      <c r="CH8" s="42" t="s">
        <v>119</v>
      </c>
      <c r="CI8" s="41" t="s">
        <v>120</v>
      </c>
      <c r="CJ8" s="41" t="s">
        <v>121</v>
      </c>
      <c r="CK8" s="40" t="s">
        <v>113</v>
      </c>
      <c r="CL8" s="40" t="s">
        <v>114</v>
      </c>
      <c r="CM8" s="40" t="s">
        <v>115</v>
      </c>
      <c r="CN8" s="40" t="s">
        <v>116</v>
      </c>
      <c r="CO8" s="40" t="s">
        <v>105</v>
      </c>
      <c r="CP8" s="821" t="s">
        <v>113</v>
      </c>
      <c r="CQ8" s="821" t="s">
        <v>114</v>
      </c>
      <c r="CR8" s="821" t="s">
        <v>115</v>
      </c>
      <c r="CS8" s="821" t="s">
        <v>116</v>
      </c>
      <c r="CT8" s="821" t="s">
        <v>105</v>
      </c>
      <c r="CU8" s="41" t="s">
        <v>117</v>
      </c>
      <c r="CV8" s="41" t="s">
        <v>118</v>
      </c>
      <c r="CW8" s="42" t="s">
        <v>105</v>
      </c>
      <c r="CX8" s="42" t="s">
        <v>119</v>
      </c>
      <c r="CY8" s="41" t="s">
        <v>120</v>
      </c>
      <c r="CZ8" s="318" t="s">
        <v>121</v>
      </c>
      <c r="DA8" s="930" t="s">
        <v>113</v>
      </c>
      <c r="DB8" s="930" t="s">
        <v>114</v>
      </c>
      <c r="DC8" s="930" t="s">
        <v>115</v>
      </c>
      <c r="DD8" s="930" t="s">
        <v>116</v>
      </c>
      <c r="DE8" s="930" t="s">
        <v>105</v>
      </c>
      <c r="DF8" s="40" t="s">
        <v>113</v>
      </c>
      <c r="DG8" s="40" t="s">
        <v>114</v>
      </c>
      <c r="DH8" s="40" t="s">
        <v>115</v>
      </c>
      <c r="DI8" s="40" t="s">
        <v>116</v>
      </c>
      <c r="DJ8" s="40" t="s">
        <v>105</v>
      </c>
      <c r="DK8" s="41" t="s">
        <v>117</v>
      </c>
      <c r="DL8" s="41" t="s">
        <v>118</v>
      </c>
      <c r="DM8" s="42" t="s">
        <v>105</v>
      </c>
      <c r="DN8" s="42" t="s">
        <v>119</v>
      </c>
      <c r="DO8" s="41" t="s">
        <v>120</v>
      </c>
      <c r="DP8" s="41" t="s">
        <v>121</v>
      </c>
      <c r="DQ8" s="821" t="s">
        <v>113</v>
      </c>
      <c r="DR8" s="821" t="s">
        <v>114</v>
      </c>
      <c r="DS8" s="821" t="s">
        <v>115</v>
      </c>
      <c r="DT8" s="821" t="s">
        <v>116</v>
      </c>
      <c r="DU8" s="821" t="s">
        <v>105</v>
      </c>
      <c r="DV8" s="40" t="s">
        <v>113</v>
      </c>
      <c r="DW8" s="40" t="s">
        <v>114</v>
      </c>
      <c r="DX8" s="40" t="s">
        <v>115</v>
      </c>
      <c r="DY8" s="40" t="s">
        <v>116</v>
      </c>
      <c r="DZ8" s="40" t="s">
        <v>105</v>
      </c>
      <c r="EA8" s="41" t="s">
        <v>117</v>
      </c>
      <c r="EB8" s="41" t="s">
        <v>118</v>
      </c>
      <c r="EC8" s="42" t="s">
        <v>105</v>
      </c>
      <c r="ED8" s="42" t="s">
        <v>119</v>
      </c>
      <c r="EE8" s="41" t="s">
        <v>120</v>
      </c>
      <c r="EF8" s="41" t="s">
        <v>121</v>
      </c>
      <c r="EG8" s="40" t="s">
        <v>113</v>
      </c>
      <c r="EH8" s="40" t="s">
        <v>114</v>
      </c>
      <c r="EI8" s="40" t="s">
        <v>115</v>
      </c>
      <c r="EJ8" s="40" t="s">
        <v>116</v>
      </c>
      <c r="EK8" s="40" t="s">
        <v>105</v>
      </c>
      <c r="EL8" s="40" t="s">
        <v>113</v>
      </c>
      <c r="EM8" s="40" t="s">
        <v>114</v>
      </c>
      <c r="EN8" s="40" t="s">
        <v>115</v>
      </c>
      <c r="EO8" s="40" t="s">
        <v>116</v>
      </c>
      <c r="EP8" s="40" t="s">
        <v>105</v>
      </c>
      <c r="EQ8" s="41" t="s">
        <v>117</v>
      </c>
      <c r="ER8" s="41" t="s">
        <v>118</v>
      </c>
      <c r="ES8" s="42" t="s">
        <v>105</v>
      </c>
      <c r="ET8" s="42" t="s">
        <v>119</v>
      </c>
      <c r="EU8" s="41" t="s">
        <v>120</v>
      </c>
      <c r="EV8" s="41" t="s">
        <v>121</v>
      </c>
    </row>
    <row r="9" spans="1:152" s="360" customFormat="1" ht="147" customHeight="1">
      <c r="A9" s="1114"/>
      <c r="B9" s="482"/>
      <c r="C9" s="483"/>
      <c r="D9" s="414" t="s">
        <v>797</v>
      </c>
      <c r="E9" s="414" t="s">
        <v>798</v>
      </c>
      <c r="F9" s="414" t="s">
        <v>799</v>
      </c>
      <c r="G9" s="414" t="s">
        <v>800</v>
      </c>
      <c r="H9" s="1115" t="s">
        <v>801</v>
      </c>
      <c r="I9" s="1116">
        <v>44104</v>
      </c>
      <c r="J9" s="414" t="s">
        <v>802</v>
      </c>
      <c r="K9" s="1115">
        <v>44136</v>
      </c>
      <c r="L9" s="415" t="s">
        <v>138</v>
      </c>
      <c r="M9" s="414" t="s">
        <v>803</v>
      </c>
      <c r="N9" s="416"/>
      <c r="O9" s="416"/>
      <c r="P9" s="414"/>
      <c r="Q9" s="36"/>
      <c r="R9" s="51"/>
      <c r="S9" s="53">
        <f ca="1">I9-S4</f>
        <v>-888</v>
      </c>
      <c r="T9" s="35"/>
      <c r="U9" s="36"/>
      <c r="V9" s="381"/>
      <c r="W9" s="381"/>
      <c r="X9" s="36"/>
      <c r="Y9" s="217"/>
      <c r="Z9" s="36"/>
      <c r="AA9" s="356"/>
      <c r="AB9" s="356"/>
      <c r="AC9" s="356"/>
      <c r="AD9" s="356"/>
      <c r="AE9" s="381"/>
      <c r="AF9" s="356"/>
      <c r="AG9" s="356"/>
      <c r="AH9" s="356"/>
      <c r="AI9" s="356"/>
      <c r="AJ9" s="381"/>
      <c r="AK9" s="356"/>
      <c r="AL9" s="381"/>
      <c r="AM9" s="381"/>
      <c r="AN9" s="217"/>
      <c r="AO9" s="356"/>
      <c r="AP9" s="356"/>
      <c r="AQ9" s="356"/>
      <c r="AR9" s="356"/>
      <c r="AS9" s="356"/>
      <c r="AT9" s="381"/>
      <c r="AU9" s="357"/>
      <c r="AV9" s="357"/>
      <c r="AW9" s="357"/>
      <c r="AX9" s="357"/>
      <c r="AY9" s="57"/>
      <c r="AZ9" s="357"/>
      <c r="BA9" s="57"/>
      <c r="BB9" s="57"/>
      <c r="BC9" s="92"/>
      <c r="BD9" s="357"/>
      <c r="BE9" s="357" t="s">
        <v>41</v>
      </c>
      <c r="BF9" s="357" t="s">
        <v>41</v>
      </c>
      <c r="BG9" s="357" t="s">
        <v>41</v>
      </c>
      <c r="BH9" s="357" t="s">
        <v>41</v>
      </c>
      <c r="BI9" s="357" t="s">
        <v>41</v>
      </c>
      <c r="BJ9" s="357" t="s">
        <v>41</v>
      </c>
      <c r="BK9" s="357" t="s">
        <v>41</v>
      </c>
      <c r="BL9" s="357" t="s">
        <v>41</v>
      </c>
      <c r="BM9" s="357" t="s">
        <v>41</v>
      </c>
      <c r="BN9" s="357" t="s">
        <v>41</v>
      </c>
      <c r="BO9" s="359" t="s">
        <v>804</v>
      </c>
      <c r="BP9" s="376">
        <v>44013</v>
      </c>
      <c r="BQ9" s="373" t="s">
        <v>41</v>
      </c>
      <c r="BR9" s="373" t="s">
        <v>41</v>
      </c>
      <c r="BS9" s="418" t="s">
        <v>41</v>
      </c>
      <c r="BT9" s="377" t="s">
        <v>805</v>
      </c>
      <c r="BU9" s="859"/>
      <c r="BV9" s="1117" t="s">
        <v>806</v>
      </c>
      <c r="BW9" s="859"/>
      <c r="BX9" s="859"/>
      <c r="BY9" s="859"/>
      <c r="BZ9" s="859"/>
      <c r="CA9" s="1117" t="s">
        <v>807</v>
      </c>
      <c r="CB9" s="859"/>
      <c r="CC9" s="859"/>
      <c r="CD9" s="417">
        <v>0.15</v>
      </c>
      <c r="CE9" s="530" t="s">
        <v>808</v>
      </c>
      <c r="CF9" s="529">
        <v>43835</v>
      </c>
      <c r="CG9" s="532">
        <v>0.2</v>
      </c>
      <c r="CH9" s="532">
        <v>0.2</v>
      </c>
      <c r="CI9" s="389" t="str">
        <f t="shared" ref="CI9:CI11" si="0">IF(CH9="","",IF(CH9=100%,"Cerrado",IF(CH9&lt;=39%,"CB",IF(CH9&lt;=79%,"CM",IF(CH9&lt;=99%,"CA","")))))</f>
        <v>CB</v>
      </c>
      <c r="CJ9" s="530" t="s">
        <v>809</v>
      </c>
      <c r="CK9" s="1050">
        <v>44294</v>
      </c>
      <c r="CL9" s="871" t="s">
        <v>810</v>
      </c>
      <c r="CM9" s="871" t="s">
        <v>811</v>
      </c>
      <c r="CN9" s="1118" t="s">
        <v>812</v>
      </c>
      <c r="CO9" s="846">
        <v>1</v>
      </c>
      <c r="CP9" s="859"/>
      <c r="CQ9" s="960" t="s">
        <v>813</v>
      </c>
      <c r="CR9" s="531" t="s">
        <v>42</v>
      </c>
      <c r="CS9" s="531" t="s">
        <v>42</v>
      </c>
      <c r="CT9" s="532">
        <v>0.2</v>
      </c>
      <c r="CU9" s="530" t="s">
        <v>814</v>
      </c>
      <c r="CV9" s="991">
        <v>44391</v>
      </c>
      <c r="CW9" s="532">
        <v>0.3</v>
      </c>
      <c r="CX9" s="532">
        <v>0.3</v>
      </c>
      <c r="CY9" s="379" t="str">
        <f t="shared" ref="CY9:CY11" si="1">IF(CX9="","",IF(CX9=100%,"Cerrado",IF(CX9&lt;=39%,"CB",IF(CX9&lt;=79%,"CM",IF(CX9&lt;=99%,"CA","")))))</f>
        <v>CB</v>
      </c>
      <c r="CZ9" s="530" t="s">
        <v>815</v>
      </c>
      <c r="DA9" s="892">
        <v>44469</v>
      </c>
      <c r="DB9" s="1119" t="s">
        <v>816</v>
      </c>
      <c r="DC9" s="1120" t="s">
        <v>42</v>
      </c>
      <c r="DD9" s="1120" t="s">
        <v>42</v>
      </c>
      <c r="DE9" s="571">
        <v>0.3</v>
      </c>
      <c r="DF9" s="529">
        <v>44543</v>
      </c>
      <c r="DG9" s="960" t="s">
        <v>817</v>
      </c>
      <c r="DH9" s="441" t="s">
        <v>42</v>
      </c>
      <c r="DI9" s="530" t="s">
        <v>818</v>
      </c>
      <c r="DJ9" s="532">
        <v>0.3</v>
      </c>
      <c r="DK9" s="530" t="s">
        <v>819</v>
      </c>
      <c r="DL9" s="529">
        <v>44565</v>
      </c>
      <c r="DM9" s="532">
        <v>0.4</v>
      </c>
      <c r="DN9" s="532">
        <v>0.4</v>
      </c>
      <c r="DO9" s="379" t="str">
        <f t="shared" ref="DO9" si="2">IF(DN9="","",IF(DN9=100%,"Cerrado",IF(DN9&lt;=39%,"CB",IF(DN9&lt;=79%,"CM",IF(DN9&lt;=99%,"CA","")))))</f>
        <v>CM</v>
      </c>
      <c r="DP9" s="530" t="s">
        <v>815</v>
      </c>
      <c r="DQ9" s="1121">
        <v>44652</v>
      </c>
      <c r="DR9" s="471" t="s">
        <v>820</v>
      </c>
      <c r="DS9" s="1122" t="s">
        <v>42</v>
      </c>
      <c r="DT9" s="1123" t="s">
        <v>821</v>
      </c>
      <c r="DU9" s="1124">
        <v>0.5</v>
      </c>
      <c r="DV9" s="519">
        <v>44748</v>
      </c>
      <c r="DW9" s="1125" t="s">
        <v>822</v>
      </c>
      <c r="DX9" s="1122" t="s">
        <v>42</v>
      </c>
      <c r="DY9" s="1122" t="s">
        <v>823</v>
      </c>
      <c r="DZ9" s="1126">
        <v>0.5</v>
      </c>
      <c r="EA9" s="530" t="s">
        <v>819</v>
      </c>
      <c r="EB9" s="529">
        <v>44753</v>
      </c>
      <c r="EC9" s="532">
        <v>0.5</v>
      </c>
      <c r="ED9" s="532">
        <v>0.5</v>
      </c>
      <c r="EE9" s="379" t="str">
        <f t="shared" ref="EE9" si="3">IF(ED9="","",IF(ED9=100%,"Cerrado",IF(ED9&lt;=39%,"CB",IF(ED9&lt;=79%,"CM",IF(ED9&lt;=99%,"CA","")))))</f>
        <v>CM</v>
      </c>
      <c r="EF9" s="496" t="s">
        <v>815</v>
      </c>
      <c r="EG9" s="414" t="s">
        <v>824</v>
      </c>
      <c r="EH9" s="414" t="s">
        <v>822</v>
      </c>
      <c r="EI9" s="414" t="s">
        <v>126</v>
      </c>
      <c r="EJ9" s="414" t="s">
        <v>825</v>
      </c>
      <c r="EK9" s="532">
        <v>0.5</v>
      </c>
      <c r="EL9" s="859"/>
      <c r="EM9" s="859"/>
      <c r="EN9" s="859"/>
      <c r="EO9" s="859"/>
      <c r="EP9" s="859"/>
      <c r="EQ9" s="530" t="s">
        <v>819</v>
      </c>
      <c r="ER9" s="529">
        <v>44930</v>
      </c>
      <c r="ES9" s="532">
        <v>0.5</v>
      </c>
      <c r="ET9" s="532">
        <v>0.5</v>
      </c>
      <c r="EU9" s="379" t="str">
        <f t="shared" ref="EU9" si="4">IF(ET9="","",IF(ET9=100%,"Cerrado",IF(ET9&lt;=39%,"CB",IF(ET9&lt;=79%,"CM",IF(ET9&lt;=99%,"CA","")))))</f>
        <v>CM</v>
      </c>
      <c r="EV9" s="530" t="s">
        <v>815</v>
      </c>
    </row>
    <row r="10" spans="1:152" ht="18">
      <c r="A10" s="1127"/>
      <c r="B10" s="1128"/>
      <c r="C10" s="843"/>
      <c r="D10" s="844"/>
      <c r="E10" s="460"/>
      <c r="F10" s="460"/>
      <c r="G10" s="460"/>
      <c r="H10" s="461"/>
      <c r="I10" s="461"/>
      <c r="J10" s="460"/>
      <c r="K10" s="461"/>
      <c r="L10" s="460"/>
      <c r="M10" s="460"/>
      <c r="N10" s="262"/>
      <c r="O10" s="399"/>
      <c r="P10" s="462"/>
      <c r="Q10" s="249"/>
      <c r="R10" s="250"/>
      <c r="S10" s="251"/>
      <c r="T10" s="463"/>
      <c r="U10" s="249"/>
      <c r="V10" s="246"/>
      <c r="W10" s="246"/>
      <c r="X10" s="249"/>
      <c r="Y10" s="252"/>
      <c r="Z10" s="249"/>
      <c r="AA10" s="13"/>
      <c r="AB10" s="13"/>
      <c r="AC10" s="13"/>
      <c r="AD10" s="13"/>
      <c r="AE10" s="246"/>
      <c r="AF10" s="13"/>
      <c r="AG10" s="13"/>
      <c r="AH10" s="13"/>
      <c r="AI10" s="13"/>
      <c r="AJ10" s="246"/>
      <c r="AK10" s="13"/>
      <c r="AL10" s="246"/>
      <c r="AM10" s="246"/>
      <c r="AN10" s="253"/>
      <c r="AO10" s="13"/>
      <c r="AP10" s="13"/>
      <c r="AQ10" s="13"/>
      <c r="AR10" s="13"/>
      <c r="AS10" s="13"/>
      <c r="AT10" s="246"/>
      <c r="AU10" s="69"/>
      <c r="AV10" s="69"/>
      <c r="AW10" s="69"/>
      <c r="AX10" s="69"/>
      <c r="AY10" s="154"/>
      <c r="AZ10" s="69"/>
      <c r="BA10" s="154"/>
      <c r="BB10" s="154"/>
      <c r="BC10" s="324"/>
      <c r="BD10" s="69"/>
      <c r="BE10" s="69"/>
      <c r="BF10" s="69"/>
      <c r="BG10" s="69"/>
      <c r="BH10" s="69"/>
      <c r="BI10" s="154"/>
      <c r="BJ10" s="69"/>
      <c r="BK10" s="69"/>
      <c r="BL10" s="69"/>
      <c r="BM10" s="69"/>
      <c r="BN10" s="154"/>
      <c r="BO10" s="361"/>
      <c r="BP10" s="361"/>
      <c r="BQ10" s="254"/>
      <c r="BR10" s="254"/>
      <c r="BS10" s="324"/>
      <c r="BT10" s="354"/>
      <c r="BU10" s="824"/>
      <c r="BV10" s="824"/>
      <c r="BW10" s="824"/>
      <c r="BX10" s="824"/>
      <c r="BY10" s="824"/>
      <c r="BZ10" s="824"/>
      <c r="CA10" s="824"/>
      <c r="CB10" s="824"/>
      <c r="CC10" s="824"/>
      <c r="CD10" s="571">
        <f>AVERAGE(CD9:CD9)</f>
        <v>0.15</v>
      </c>
      <c r="CE10" s="824"/>
      <c r="CF10" s="824"/>
      <c r="CG10" s="824"/>
      <c r="CH10" s="1129">
        <f>AVERAGE(CH9:CH9)</f>
        <v>0.2</v>
      </c>
      <c r="CI10" s="464" t="str">
        <f t="shared" si="0"/>
        <v>CB</v>
      </c>
      <c r="CJ10" s="824"/>
      <c r="CK10" s="291"/>
      <c r="CL10" s="291"/>
      <c r="CM10" s="291"/>
      <c r="CN10" s="291"/>
      <c r="CO10" s="291"/>
      <c r="CP10" s="824"/>
      <c r="CQ10" s="824"/>
      <c r="CR10" s="824"/>
      <c r="CS10" s="824"/>
      <c r="CT10" s="824"/>
      <c r="CU10" s="830"/>
      <c r="CV10" s="1130"/>
      <c r="CW10" s="571"/>
      <c r="CX10" s="571"/>
      <c r="CY10" s="328" t="str">
        <f t="shared" si="1"/>
        <v/>
      </c>
      <c r="CZ10" s="1131"/>
      <c r="DA10" s="824"/>
      <c r="DB10" s="824"/>
      <c r="DC10" s="824"/>
      <c r="DD10" s="824"/>
      <c r="DE10" s="824"/>
      <c r="DF10" s="824"/>
      <c r="DG10" s="824"/>
      <c r="DH10" s="824"/>
      <c r="DI10" s="824"/>
      <c r="DJ10" s="824"/>
      <c r="DK10" s="824"/>
      <c r="DL10" s="824"/>
      <c r="DM10" s="824"/>
      <c r="DN10" s="824"/>
      <c r="DO10" s="824"/>
      <c r="DP10" s="824"/>
      <c r="DQ10" s="291"/>
      <c r="DR10" s="291"/>
      <c r="DS10" s="291"/>
      <c r="DT10" s="291"/>
      <c r="DU10" s="291"/>
      <c r="DV10" s="824"/>
      <c r="DW10" s="824"/>
      <c r="DX10" s="824"/>
      <c r="DY10" s="824"/>
      <c r="DZ10" s="824"/>
      <c r="EA10" s="859"/>
      <c r="EB10" s="859"/>
      <c r="EC10" s="859"/>
      <c r="ED10" s="859"/>
      <c r="EE10" s="497"/>
      <c r="EF10" s="497"/>
      <c r="EG10" s="497"/>
      <c r="EH10" s="497"/>
      <c r="EI10" s="497"/>
      <c r="EJ10" s="497"/>
      <c r="EK10" s="497"/>
      <c r="EL10" s="533"/>
      <c r="EM10" s="533"/>
      <c r="EN10" s="533"/>
      <c r="EO10" s="533"/>
      <c r="EP10" s="533"/>
      <c r="EQ10" s="533"/>
      <c r="ER10" s="533"/>
      <c r="ES10" s="533"/>
      <c r="ET10" s="533"/>
      <c r="EU10" s="533"/>
      <c r="EV10" s="533"/>
    </row>
    <row r="11" spans="1:152" ht="15.75" customHeight="1">
      <c r="A11" s="255"/>
      <c r="B11" s="244"/>
      <c r="C11" s="256"/>
      <c r="D11" s="257"/>
      <c r="E11" s="847"/>
      <c r="F11" s="847"/>
      <c r="G11" s="847"/>
      <c r="H11" s="909"/>
      <c r="I11" s="909"/>
      <c r="J11" s="847"/>
      <c r="K11" s="909"/>
      <c r="L11" s="919"/>
      <c r="M11" s="910"/>
      <c r="N11" s="846"/>
      <c r="O11" s="846"/>
      <c r="P11" s="847"/>
      <c r="Q11" s="847"/>
      <c r="R11" s="1012">
        <f>+I11-H11</f>
        <v>0</v>
      </c>
      <c r="S11" s="1013">
        <f ca="1">+I11-$S$4</f>
        <v>-44992</v>
      </c>
      <c r="T11" s="1014"/>
      <c r="U11" s="847"/>
      <c r="V11" s="1015"/>
      <c r="W11" s="1015"/>
      <c r="X11" s="847"/>
      <c r="Y11" s="862"/>
      <c r="Z11" s="847"/>
      <c r="AA11" s="1016"/>
      <c r="AB11" s="1016"/>
      <c r="AC11" s="1016"/>
      <c r="AD11" s="1016"/>
      <c r="AE11" s="1015"/>
      <c r="AF11" s="1016"/>
      <c r="AG11" s="1016"/>
      <c r="AH11" s="1016"/>
      <c r="AI11" s="1016"/>
      <c r="AJ11" s="1015"/>
      <c r="AK11" s="1016"/>
      <c r="AL11" s="1015"/>
      <c r="AM11" s="1015"/>
      <c r="AN11" s="1017"/>
      <c r="AO11" s="1016"/>
      <c r="AP11" s="1016"/>
      <c r="AQ11" s="1016"/>
      <c r="AR11" s="1016"/>
      <c r="AS11" s="1016"/>
      <c r="AT11" s="1015"/>
      <c r="AU11" s="1016"/>
      <c r="AV11" s="1016"/>
      <c r="AW11" s="1016"/>
      <c r="AX11" s="1016"/>
      <c r="AY11" s="1015"/>
      <c r="AZ11" s="1016"/>
      <c r="BA11" s="1015"/>
      <c r="BB11" s="1015"/>
      <c r="BC11" s="1017" t="str">
        <f>IF($BB11="","",IF($BB11=100%,"Cerrado",IF($BB11&lt;=39%,"CB",IF($BB11&lt;=79%,"CM",IF($BB11&lt;=99%,"CA","")))))</f>
        <v/>
      </c>
      <c r="BD11" s="1016"/>
      <c r="BE11" s="1016"/>
      <c r="BF11" s="1016"/>
      <c r="BG11" s="1016"/>
      <c r="BH11" s="1016"/>
      <c r="BI11" s="1015"/>
      <c r="BJ11" s="1016"/>
      <c r="BK11" s="1016"/>
      <c r="BL11" s="1016"/>
      <c r="BM11" s="1016"/>
      <c r="BN11" s="1015"/>
      <c r="BO11" s="1022"/>
      <c r="BP11" s="1022"/>
      <c r="BQ11" s="1021"/>
      <c r="BR11" s="1021"/>
      <c r="BS11" s="1017" t="str">
        <f>IF($BQ11="","",IF($BQ11=100%,"Cerrado",IF($BQ11&lt;=39%,"CB",IF($BQ11&lt;=79%,"CM",IF($BQ11&lt;=99%,"CA","")))))</f>
        <v/>
      </c>
      <c r="BT11" s="1022"/>
      <c r="BU11" s="533"/>
      <c r="BV11" s="533"/>
      <c r="BW11" s="533"/>
      <c r="BX11" s="533"/>
      <c r="BY11" s="533"/>
      <c r="BZ11" s="533"/>
      <c r="CA11" s="533"/>
      <c r="CB11" s="533"/>
      <c r="CC11" s="533"/>
      <c r="CD11" s="533"/>
      <c r="CE11" s="533"/>
      <c r="CF11" s="533"/>
      <c r="CG11" s="533"/>
      <c r="CH11" s="533"/>
      <c r="CI11" s="1017" t="str">
        <f t="shared" si="0"/>
        <v/>
      </c>
      <c r="CJ11" s="533"/>
      <c r="CK11" s="533"/>
      <c r="CL11" s="533"/>
      <c r="CM11" s="533"/>
      <c r="CN11" s="533"/>
      <c r="CO11" s="533"/>
      <c r="CP11" s="533"/>
      <c r="CQ11" s="533"/>
      <c r="CR11" s="533"/>
      <c r="CS11" s="533"/>
      <c r="CT11" s="536">
        <f>AVERAGE(CT9:CT10)</f>
        <v>0.2</v>
      </c>
      <c r="CU11" s="893"/>
      <c r="CV11" s="1029"/>
      <c r="CW11" s="552"/>
      <c r="CX11" s="1031">
        <f>AVERAGE(CX9:CX10)</f>
        <v>0.3</v>
      </c>
      <c r="CY11" s="1113" t="str">
        <f t="shared" si="1"/>
        <v>CB</v>
      </c>
      <c r="CZ11" s="898"/>
      <c r="DA11" s="533"/>
      <c r="DB11" s="533"/>
      <c r="DC11" s="533"/>
      <c r="DD11" s="533"/>
      <c r="DE11" s="917"/>
      <c r="DF11" s="533"/>
      <c r="DG11" s="533"/>
      <c r="DH11" s="533"/>
      <c r="DI11" s="533"/>
      <c r="DJ11" s="916">
        <f>AVERAGE(DJ9:DJ10)</f>
        <v>0.3</v>
      </c>
      <c r="DK11" s="533"/>
      <c r="DL11" s="533"/>
      <c r="DM11" s="533"/>
      <c r="DN11" s="1132">
        <f>AVERAGE(DN9:DN10)</f>
        <v>0.4</v>
      </c>
      <c r="DO11" s="533"/>
      <c r="DP11" s="533"/>
      <c r="DQ11" s="533"/>
      <c r="DR11" s="533"/>
      <c r="DS11" s="533"/>
      <c r="DT11" s="533"/>
      <c r="DU11" s="915">
        <f>AVERAGE(DU9:DU10)</f>
        <v>0.5</v>
      </c>
      <c r="DV11" s="533"/>
      <c r="DW11" s="533"/>
      <c r="DX11" s="533"/>
      <c r="DY11" s="533"/>
      <c r="DZ11" s="1133">
        <f>AVERAGE(DU11:DY11)</f>
        <v>0.5</v>
      </c>
      <c r="EA11" s="859"/>
      <c r="EB11" s="859"/>
      <c r="EC11" s="859"/>
      <c r="ED11" s="973">
        <f>AVERAGE(ED9:ED10)</f>
        <v>0.5</v>
      </c>
      <c r="EE11" s="497"/>
      <c r="EF11" s="497"/>
      <c r="EG11" s="497"/>
      <c r="EH11" s="497"/>
      <c r="EI11" s="497"/>
      <c r="EJ11" s="497"/>
      <c r="EK11" s="497"/>
      <c r="EL11" s="533"/>
      <c r="EM11" s="533"/>
      <c r="EN11" s="533"/>
      <c r="EO11" s="533"/>
      <c r="EP11" s="533"/>
      <c r="EQ11" s="533"/>
      <c r="ER11" s="533"/>
      <c r="ES11" s="533"/>
      <c r="ET11" s="533"/>
      <c r="EU11" s="533"/>
      <c r="EV11" s="533"/>
    </row>
    <row r="12" spans="1:152" ht="43.5" customHeight="1">
      <c r="A12" s="920" t="s">
        <v>237</v>
      </c>
      <c r="B12" s="220"/>
      <c r="C12" s="221"/>
      <c r="D12" s="215" t="s">
        <v>238</v>
      </c>
      <c r="E12" s="862" t="s">
        <v>239</v>
      </c>
      <c r="F12" s="909"/>
      <c r="G12" s="1134" t="s">
        <v>238</v>
      </c>
      <c r="H12" s="1135"/>
      <c r="I12" s="1135"/>
      <c r="J12" s="862" t="s">
        <v>240</v>
      </c>
      <c r="K12" s="1136" t="s">
        <v>238</v>
      </c>
      <c r="L12" s="1135"/>
      <c r="M12" s="1135"/>
      <c r="N12" s="862" t="s">
        <v>240</v>
      </c>
      <c r="O12" s="1137" t="s">
        <v>238</v>
      </c>
      <c r="P12" s="1135"/>
      <c r="Q12" s="846"/>
      <c r="R12" s="1016"/>
      <c r="S12" s="1016"/>
      <c r="T12" s="1079"/>
      <c r="U12" s="846"/>
      <c r="V12" s="1080"/>
      <c r="W12" s="1080"/>
      <c r="X12" s="1080"/>
      <c r="Y12" s="1080"/>
      <c r="Z12" s="1080"/>
      <c r="AA12" s="1080"/>
      <c r="AB12" s="1080"/>
      <c r="AC12" s="1080"/>
      <c r="AD12" s="1080"/>
      <c r="AE12" s="1080"/>
      <c r="AF12" s="1080"/>
      <c r="AG12" s="1080"/>
      <c r="AH12" s="1080"/>
      <c r="AI12" s="1080"/>
      <c r="AJ12" s="1080"/>
      <c r="AK12" s="1080"/>
      <c r="AL12" s="1080"/>
      <c r="AM12" s="1080"/>
      <c r="AN12" s="1080"/>
      <c r="AO12" s="1080"/>
      <c r="AP12" s="1080"/>
      <c r="AQ12" s="1080"/>
      <c r="AR12" s="1080"/>
      <c r="AS12" s="1080"/>
      <c r="AT12" s="1080"/>
      <c r="AU12" s="1080"/>
      <c r="AV12" s="1080"/>
      <c r="AW12" s="1080"/>
      <c r="AX12" s="1080"/>
      <c r="AY12" s="1080"/>
      <c r="AZ12" s="1080"/>
      <c r="BA12" s="1080"/>
      <c r="BB12" s="1080"/>
      <c r="BC12" s="1080"/>
      <c r="BD12" s="1080"/>
      <c r="BE12" s="533"/>
      <c r="BF12" s="533"/>
      <c r="BG12" s="533"/>
      <c r="BH12" s="533"/>
      <c r="BI12" s="533"/>
      <c r="BJ12" s="533"/>
      <c r="BK12" s="533"/>
      <c r="BL12" s="533"/>
      <c r="BM12" s="533"/>
      <c r="BN12" s="533"/>
      <c r="BO12" s="533"/>
      <c r="BP12" s="533"/>
      <c r="BQ12" s="533"/>
      <c r="BR12" s="533"/>
      <c r="BS12" s="533"/>
      <c r="BT12" s="533"/>
      <c r="BU12" s="533"/>
      <c r="BV12" s="533"/>
      <c r="BW12" s="533"/>
      <c r="BX12" s="533"/>
      <c r="BY12" s="533"/>
      <c r="BZ12" s="533"/>
      <c r="CA12" s="533"/>
      <c r="CB12" s="533"/>
      <c r="CC12" s="533"/>
      <c r="CD12" s="533"/>
      <c r="CE12" s="533"/>
      <c r="CF12" s="533"/>
      <c r="CG12" s="533"/>
      <c r="CH12" s="533"/>
      <c r="CI12" s="533"/>
      <c r="CJ12" s="533"/>
      <c r="CK12" s="533"/>
      <c r="CL12" s="533"/>
      <c r="CM12" s="533"/>
      <c r="CN12" s="533"/>
      <c r="CO12" s="533"/>
      <c r="CP12" s="533"/>
      <c r="CQ12" s="533"/>
      <c r="CR12" s="533"/>
      <c r="CS12" s="533"/>
      <c r="CT12" s="533"/>
      <c r="CU12" s="533"/>
      <c r="CV12" s="533"/>
      <c r="CW12" s="533"/>
      <c r="CX12" s="533"/>
      <c r="CY12" s="533"/>
      <c r="CZ12" s="533"/>
      <c r="DA12" s="533"/>
      <c r="DB12" s="533"/>
      <c r="DC12" s="533"/>
      <c r="DD12" s="533"/>
      <c r="DE12" s="1138">
        <f>AVERAGE(DE9:DE11)</f>
        <v>0.3</v>
      </c>
      <c r="DF12" s="533"/>
      <c r="DG12" s="533"/>
      <c r="DH12" s="533"/>
      <c r="DI12" s="533"/>
      <c r="DJ12" s="533"/>
      <c r="DK12" s="533"/>
      <c r="DL12" s="533"/>
      <c r="DM12" s="533"/>
      <c r="DN12" s="533"/>
      <c r="DO12" s="533"/>
      <c r="DP12" s="533"/>
      <c r="DQ12" s="533"/>
      <c r="DR12" s="533"/>
      <c r="DS12" s="533"/>
      <c r="DT12" s="533"/>
      <c r="DU12" s="533"/>
      <c r="DV12" s="533"/>
      <c r="DW12" s="533"/>
      <c r="DX12" s="533"/>
      <c r="DY12" s="533"/>
      <c r="DZ12" s="533"/>
      <c r="EA12" s="859"/>
      <c r="EB12" s="859"/>
      <c r="EC12" s="859"/>
      <c r="ED12" s="859"/>
      <c r="EE12" s="497"/>
      <c r="EF12" s="497"/>
      <c r="EG12" s="497"/>
      <c r="EH12" s="497"/>
      <c r="EI12" s="497"/>
      <c r="EJ12" s="497"/>
      <c r="EK12" s="497"/>
      <c r="EL12" s="533"/>
      <c r="EM12" s="533"/>
      <c r="EN12" s="533"/>
      <c r="EO12" s="533"/>
      <c r="EP12" s="533"/>
      <c r="EQ12" s="533"/>
      <c r="ER12" s="533"/>
      <c r="ES12" s="533"/>
      <c r="ET12" s="533"/>
      <c r="EU12" s="533"/>
      <c r="EV12" s="533"/>
    </row>
    <row r="13" spans="1:152" ht="25.5" customHeight="1">
      <c r="A13" s="465"/>
      <c r="B13" s="220"/>
      <c r="C13" s="923"/>
      <c r="D13" s="924" t="s">
        <v>241</v>
      </c>
      <c r="E13" s="465"/>
      <c r="F13" s="239"/>
      <c r="G13" s="660" t="s">
        <v>241</v>
      </c>
      <c r="H13" s="921"/>
      <c r="I13" s="922"/>
      <c r="J13" s="465"/>
      <c r="K13" s="660" t="s">
        <v>242</v>
      </c>
      <c r="L13" s="921"/>
      <c r="M13" s="922"/>
      <c r="N13" s="465"/>
      <c r="O13" s="646" t="s">
        <v>243</v>
      </c>
      <c r="P13" s="922"/>
      <c r="Q13" s="307"/>
      <c r="R13" s="13"/>
      <c r="S13" s="13"/>
      <c r="T13" s="308"/>
      <c r="U13" s="307"/>
      <c r="V13" s="309"/>
      <c r="W13" s="309"/>
      <c r="X13" s="309"/>
      <c r="Y13" s="309"/>
      <c r="Z13" s="309"/>
      <c r="AA13" s="309"/>
      <c r="AB13" s="309"/>
      <c r="AC13" s="309"/>
      <c r="AD13" s="309"/>
      <c r="AE13" s="309"/>
      <c r="AF13" s="309"/>
      <c r="AG13" s="309"/>
      <c r="AH13" s="309"/>
      <c r="AI13" s="309"/>
      <c r="AJ13" s="309"/>
      <c r="AK13" s="309"/>
      <c r="AL13" s="309"/>
      <c r="AM13" s="309"/>
      <c r="AN13" s="309"/>
      <c r="AO13" s="309"/>
      <c r="AP13" s="309"/>
      <c r="AQ13" s="309"/>
      <c r="AR13" s="309"/>
      <c r="AS13" s="309"/>
      <c r="AT13" s="309"/>
      <c r="AU13" s="309"/>
      <c r="AV13" s="309"/>
      <c r="AW13" s="309"/>
      <c r="AX13" s="309"/>
      <c r="AY13" s="309"/>
      <c r="AZ13" s="309"/>
      <c r="BA13" s="309"/>
      <c r="BB13" s="309"/>
      <c r="BC13" s="309"/>
      <c r="BD13" s="309"/>
      <c r="BE13" s="291"/>
      <c r="BF13" s="291"/>
      <c r="BG13" s="291"/>
      <c r="BH13" s="291"/>
      <c r="BI13" s="291"/>
      <c r="BJ13" s="291"/>
      <c r="BK13" s="291"/>
      <c r="BL13" s="291"/>
      <c r="BM13" s="291"/>
      <c r="BN13" s="291"/>
      <c r="BO13" s="291"/>
      <c r="BP13" s="291"/>
      <c r="BQ13" s="291"/>
      <c r="BR13" s="291"/>
      <c r="BS13" s="291"/>
      <c r="BT13" s="291"/>
      <c r="BU13" s="291"/>
      <c r="BV13" s="291"/>
      <c r="BW13" s="291"/>
      <c r="BX13" s="291"/>
      <c r="BY13" s="291"/>
      <c r="BZ13" s="291"/>
      <c r="CA13" s="291"/>
      <c r="CB13" s="291"/>
      <c r="CC13" s="291"/>
      <c r="CD13" s="291"/>
      <c r="CE13" s="291"/>
      <c r="CF13" s="291"/>
      <c r="CG13" s="291"/>
      <c r="CH13" s="291"/>
      <c r="CI13" s="291"/>
      <c r="CJ13" s="291"/>
      <c r="CK13" s="291"/>
      <c r="CL13" s="291"/>
      <c r="CM13" s="291"/>
      <c r="CN13" s="291"/>
      <c r="CO13" s="291"/>
      <c r="CP13" s="291"/>
      <c r="CQ13" s="291"/>
      <c r="CR13" s="291"/>
      <c r="CS13" s="291"/>
      <c r="CT13" s="291"/>
      <c r="CU13" s="291"/>
      <c r="CV13" s="291"/>
      <c r="CW13" s="291"/>
      <c r="CX13" s="291"/>
      <c r="CY13" s="291"/>
      <c r="CZ13" s="291"/>
      <c r="DA13" s="291"/>
      <c r="DB13" s="291"/>
      <c r="DC13" s="291"/>
      <c r="DD13" s="291"/>
      <c r="DE13" s="291"/>
      <c r="DF13" s="291"/>
      <c r="DG13" s="291"/>
      <c r="DH13" s="291"/>
      <c r="DI13" s="291"/>
      <c r="DJ13" s="291"/>
      <c r="DK13" s="291"/>
      <c r="DL13" s="291"/>
      <c r="DM13" s="291"/>
      <c r="DN13" s="291"/>
      <c r="DO13" s="291"/>
      <c r="DP13" s="291"/>
      <c r="DQ13" s="291"/>
      <c r="DR13" s="291"/>
      <c r="DS13" s="291"/>
      <c r="DT13" s="291"/>
      <c r="DU13" s="291"/>
      <c r="DV13" s="291"/>
      <c r="DW13" s="291"/>
      <c r="DX13" s="291"/>
      <c r="DY13" s="291"/>
      <c r="DZ13" s="291"/>
      <c r="EF13" s="291"/>
      <c r="EG13" s="291"/>
      <c r="EH13" s="291"/>
      <c r="EI13" s="291"/>
      <c r="EJ13" s="291"/>
      <c r="EK13" s="291"/>
      <c r="EL13" s="533"/>
      <c r="EM13" s="533"/>
      <c r="EN13" s="533"/>
      <c r="EO13" s="533"/>
      <c r="EP13" s="533"/>
      <c r="EQ13" s="533"/>
      <c r="ER13" s="533"/>
      <c r="ES13" s="533"/>
      <c r="ET13" s="533"/>
      <c r="EU13" s="533"/>
      <c r="EV13" s="533"/>
    </row>
    <row r="14" spans="1:152" ht="15.75" customHeight="1">
      <c r="A14" s="4"/>
      <c r="B14" s="4"/>
      <c r="C14" s="4"/>
      <c r="D14" s="4"/>
      <c r="E14" s="4"/>
      <c r="F14" s="4"/>
      <c r="G14" s="4"/>
      <c r="H14" s="4"/>
      <c r="I14" s="4"/>
      <c r="J14" s="4"/>
      <c r="K14" s="4"/>
      <c r="L14" s="4"/>
      <c r="M14" s="4"/>
      <c r="N14" s="4"/>
      <c r="O14" s="4"/>
      <c r="P14" s="4"/>
      <c r="Q14" s="4"/>
      <c r="R14" s="13"/>
      <c r="S14" s="13"/>
      <c r="T14" s="18"/>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row>
    <row r="15" spans="1:152" ht="15.75" customHeight="1">
      <c r="A15" s="4"/>
      <c r="B15" s="4"/>
      <c r="C15" s="4">
        <f>COUNT(#REF!)</f>
        <v>0</v>
      </c>
      <c r="D15" s="4"/>
      <c r="E15" s="4"/>
      <c r="F15" s="4"/>
      <c r="G15" s="4"/>
      <c r="H15" s="4"/>
      <c r="I15" s="4"/>
      <c r="J15" s="4"/>
      <c r="K15" s="4"/>
      <c r="L15" s="4"/>
      <c r="M15" s="4"/>
      <c r="N15" s="4"/>
      <c r="O15" s="4"/>
      <c r="P15" s="4"/>
      <c r="Q15" s="4"/>
      <c r="R15" s="13"/>
      <c r="S15" s="13"/>
      <c r="T15" s="18"/>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row>
    <row r="16" spans="1:152" ht="15.75" customHeight="1">
      <c r="A16" s="4"/>
      <c r="B16" s="4"/>
      <c r="C16" s="4"/>
      <c r="D16" s="4"/>
      <c r="E16" s="4"/>
      <c r="F16" s="4"/>
      <c r="G16" s="4"/>
      <c r="H16" s="4"/>
      <c r="I16" s="4"/>
      <c r="J16" s="4"/>
      <c r="K16" s="4"/>
      <c r="L16" s="4"/>
      <c r="M16" s="4"/>
      <c r="N16" s="4"/>
      <c r="O16" s="4"/>
      <c r="P16" s="4"/>
      <c r="Q16" s="4"/>
      <c r="R16" s="13"/>
      <c r="S16" s="13"/>
      <c r="T16" s="18"/>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row>
    <row r="17" spans="1:56" ht="15.75" customHeight="1">
      <c r="A17" s="4"/>
      <c r="B17" s="4"/>
      <c r="C17" s="4"/>
      <c r="D17" s="4"/>
      <c r="E17" s="4"/>
      <c r="F17" s="4"/>
      <c r="G17" s="4"/>
      <c r="H17" s="4"/>
      <c r="I17" s="4"/>
      <c r="J17" s="4"/>
      <c r="K17" s="4"/>
      <c r="L17" s="4"/>
      <c r="M17" s="4"/>
      <c r="N17" s="4"/>
      <c r="O17" s="4"/>
      <c r="P17" s="4"/>
      <c r="Q17" s="4"/>
      <c r="R17" s="13"/>
      <c r="S17" s="13"/>
      <c r="T17" s="18"/>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row>
    <row r="18" spans="1:56" ht="15.75" customHeight="1">
      <c r="A18" s="4"/>
      <c r="B18" s="4"/>
      <c r="C18" s="4"/>
      <c r="D18" s="4"/>
      <c r="E18" s="4"/>
      <c r="F18" s="4"/>
      <c r="G18" s="4"/>
      <c r="H18" s="4"/>
      <c r="I18" s="4"/>
      <c r="J18" s="4"/>
      <c r="K18" s="4"/>
      <c r="L18" s="4"/>
      <c r="M18" s="4"/>
      <c r="N18" s="4"/>
      <c r="O18" s="4"/>
      <c r="P18" s="4"/>
      <c r="Q18" s="4"/>
      <c r="R18" s="13"/>
      <c r="S18" s="13"/>
      <c r="T18" s="18"/>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row>
    <row r="19" spans="1:56" ht="15.75" customHeight="1">
      <c r="A19" s="4"/>
      <c r="B19" s="4"/>
      <c r="C19" s="4"/>
      <c r="D19" s="4"/>
      <c r="E19" s="4"/>
      <c r="F19" s="4"/>
      <c r="G19" s="4"/>
      <c r="H19" s="4"/>
      <c r="I19" s="4"/>
      <c r="J19" s="4"/>
      <c r="K19" s="4"/>
      <c r="L19" s="4"/>
      <c r="M19" s="4"/>
      <c r="N19" s="4"/>
      <c r="O19" s="4"/>
      <c r="P19" s="4"/>
      <c r="Q19" s="4"/>
      <c r="R19" s="13"/>
      <c r="S19" s="13"/>
      <c r="T19" s="18"/>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row>
    <row r="20" spans="1:56" ht="15.75" customHeight="1">
      <c r="A20" s="4"/>
      <c r="B20" s="4"/>
      <c r="C20" s="4"/>
      <c r="D20" s="4"/>
      <c r="E20" s="4"/>
      <c r="F20" s="4"/>
      <c r="G20" s="4"/>
      <c r="H20" s="4"/>
      <c r="I20" s="4"/>
      <c r="J20" s="4"/>
      <c r="K20" s="4"/>
      <c r="L20" s="4"/>
      <c r="M20" s="4"/>
      <c r="N20" s="4"/>
      <c r="O20" s="4"/>
      <c r="P20" s="4"/>
      <c r="Q20" s="4"/>
      <c r="R20" s="13"/>
      <c r="S20" s="13"/>
      <c r="T20" s="18"/>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row>
    <row r="21" spans="1:56" ht="15.75" customHeight="1">
      <c r="A21" s="4"/>
      <c r="B21" s="4"/>
      <c r="C21" s="4"/>
      <c r="D21" s="4"/>
      <c r="E21" s="4"/>
      <c r="F21" s="4"/>
      <c r="G21" s="4"/>
      <c r="H21" s="4"/>
      <c r="I21" s="4"/>
      <c r="J21" s="4"/>
      <c r="K21" s="4"/>
      <c r="L21" s="4"/>
      <c r="M21" s="4"/>
      <c r="N21" s="4"/>
      <c r="O21" s="4"/>
      <c r="P21" s="4"/>
      <c r="Q21" s="4"/>
      <c r="R21" s="13"/>
      <c r="S21" s="13"/>
      <c r="T21" s="18"/>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row>
    <row r="22" spans="1:56" ht="15.75" customHeight="1">
      <c r="A22" s="4"/>
      <c r="B22" s="4"/>
      <c r="C22" s="4"/>
      <c r="D22" s="4"/>
      <c r="E22" s="4"/>
      <c r="F22" s="4"/>
      <c r="G22" s="4"/>
      <c r="H22" s="4"/>
      <c r="I22" s="4"/>
      <c r="J22" s="4"/>
      <c r="K22" s="4"/>
      <c r="L22" s="4"/>
      <c r="M22" s="4"/>
      <c r="N22" s="4"/>
      <c r="O22" s="4"/>
      <c r="P22" s="4"/>
      <c r="Q22" s="4"/>
      <c r="R22" s="13"/>
      <c r="S22" s="13"/>
      <c r="T22" s="18"/>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row>
    <row r="23" spans="1:56" ht="15.75" customHeight="1">
      <c r="A23" s="4"/>
      <c r="B23" s="4"/>
      <c r="C23" s="4"/>
      <c r="D23" s="4"/>
      <c r="E23" s="4"/>
      <c r="F23" s="4"/>
      <c r="G23" s="4"/>
      <c r="H23" s="4"/>
      <c r="I23" s="4"/>
      <c r="J23" s="4"/>
      <c r="K23" s="4"/>
      <c r="L23" s="4"/>
      <c r="M23" s="4"/>
      <c r="N23" s="4"/>
      <c r="O23" s="4"/>
      <c r="P23" s="4"/>
      <c r="Q23" s="4"/>
      <c r="R23" s="13"/>
      <c r="S23" s="13"/>
      <c r="T23" s="18"/>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row>
    <row r="24" spans="1:56" ht="15.75" customHeight="1">
      <c r="A24" s="4"/>
      <c r="B24" s="4"/>
      <c r="C24" s="4"/>
      <c r="D24" s="4"/>
      <c r="E24" s="4"/>
      <c r="F24" s="4"/>
      <c r="G24" s="4"/>
      <c r="H24" s="4"/>
      <c r="I24" s="4"/>
      <c r="J24" s="4"/>
      <c r="K24" s="4"/>
      <c r="L24" s="4"/>
      <c r="M24" s="4"/>
      <c r="N24" s="4"/>
      <c r="O24" s="4"/>
      <c r="P24" s="4"/>
      <c r="Q24" s="4"/>
      <c r="R24" s="13"/>
      <c r="S24" s="13"/>
      <c r="T24" s="18"/>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row>
    <row r="25" spans="1:56" ht="15.75" customHeight="1">
      <c r="A25" s="4"/>
      <c r="B25" s="4"/>
      <c r="C25" s="4"/>
      <c r="D25" s="4"/>
      <c r="E25" s="4"/>
      <c r="F25" s="4" t="s">
        <v>244</v>
      </c>
      <c r="G25" s="4"/>
      <c r="H25" s="4"/>
      <c r="I25" s="4"/>
      <c r="J25" s="4"/>
      <c r="K25" s="4"/>
      <c r="L25" s="4"/>
      <c r="M25" s="4"/>
      <c r="N25" s="4"/>
      <c r="O25" s="4"/>
      <c r="P25" s="4"/>
      <c r="Q25" s="4"/>
      <c r="R25" s="13"/>
      <c r="S25" s="13"/>
      <c r="T25" s="18"/>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row>
    <row r="26" spans="1:56" ht="15.75" customHeight="1">
      <c r="A26" s="4"/>
      <c r="B26" s="4"/>
      <c r="C26" s="4"/>
      <c r="D26" s="4"/>
      <c r="E26" s="4"/>
      <c r="F26" s="4"/>
      <c r="G26" s="4"/>
      <c r="H26" s="4"/>
      <c r="I26" s="4"/>
      <c r="J26" s="4"/>
      <c r="K26" s="4"/>
      <c r="L26" s="4"/>
      <c r="M26" s="4"/>
      <c r="N26" s="4"/>
      <c r="O26" s="4"/>
      <c r="P26" s="4"/>
      <c r="Q26" s="4"/>
      <c r="R26" s="13"/>
      <c r="S26" s="13"/>
      <c r="T26" s="18"/>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row>
    <row r="27" spans="1:56" ht="15.75" customHeight="1">
      <c r="A27" s="4"/>
      <c r="B27" s="4"/>
      <c r="C27" s="4"/>
      <c r="D27" s="4"/>
      <c r="E27" s="4"/>
      <c r="F27" s="4"/>
      <c r="G27" s="4"/>
      <c r="H27" s="4"/>
      <c r="I27" s="4"/>
      <c r="J27" s="4"/>
      <c r="K27" s="4"/>
      <c r="L27" s="4"/>
      <c r="M27" s="4"/>
      <c r="N27" s="4"/>
      <c r="O27" s="4"/>
      <c r="P27" s="4"/>
      <c r="Q27" s="4"/>
      <c r="R27" s="13"/>
      <c r="S27" s="13"/>
      <c r="T27" s="18"/>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row>
    <row r="28" spans="1:56" ht="15.75" customHeight="1">
      <c r="A28" s="4"/>
      <c r="B28" s="4"/>
      <c r="C28" s="4"/>
      <c r="D28" s="4"/>
      <c r="E28" s="4"/>
      <c r="F28" s="4"/>
      <c r="G28" s="4"/>
      <c r="H28" s="4"/>
      <c r="I28" s="4"/>
      <c r="J28" s="4"/>
      <c r="K28" s="4"/>
      <c r="L28" s="4"/>
      <c r="M28" s="4"/>
      <c r="N28" s="4"/>
      <c r="O28" s="4"/>
      <c r="P28" s="4"/>
      <c r="Q28" s="4"/>
      <c r="R28" s="13"/>
      <c r="S28" s="13"/>
      <c r="T28" s="18"/>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row>
    <row r="29" spans="1:56" ht="15.75" customHeight="1">
      <c r="A29" s="4"/>
      <c r="B29" s="4"/>
      <c r="C29" s="4"/>
      <c r="D29" s="4"/>
      <c r="E29" s="4"/>
      <c r="F29" s="4"/>
      <c r="G29" s="4"/>
      <c r="H29" s="4"/>
      <c r="I29" s="4"/>
      <c r="J29" s="4"/>
      <c r="K29" s="4"/>
      <c r="L29" s="4"/>
      <c r="M29" s="4"/>
      <c r="N29" s="4"/>
      <c r="O29" s="4"/>
      <c r="P29" s="4"/>
      <c r="Q29" s="4"/>
      <c r="R29" s="13"/>
      <c r="S29" s="13"/>
      <c r="T29" s="18"/>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row>
    <row r="30" spans="1:56" ht="15.75" customHeight="1">
      <c r="A30" s="4"/>
      <c r="B30" s="4"/>
      <c r="C30" s="4"/>
      <c r="D30" s="4"/>
      <c r="E30" s="4"/>
      <c r="F30" s="4"/>
      <c r="G30" s="4"/>
      <c r="H30" s="4"/>
      <c r="I30" s="4"/>
      <c r="J30" s="4"/>
      <c r="K30" s="4"/>
      <c r="L30" s="4"/>
      <c r="M30" s="4"/>
      <c r="N30" s="4"/>
      <c r="O30" s="4"/>
      <c r="P30" s="4"/>
      <c r="Q30" s="4"/>
      <c r="R30" s="13"/>
      <c r="S30" s="13"/>
      <c r="T30" s="18"/>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row>
    <row r="31" spans="1:56" ht="15.75" customHeight="1">
      <c r="A31" s="4"/>
      <c r="B31" s="4"/>
      <c r="C31" s="4"/>
      <c r="D31" s="4"/>
      <c r="E31" s="4"/>
      <c r="F31" s="4"/>
      <c r="G31" s="4"/>
      <c r="H31" s="4"/>
      <c r="I31" s="4"/>
      <c r="J31" s="4"/>
      <c r="K31" s="4"/>
      <c r="L31" s="4"/>
      <c r="M31" s="4"/>
      <c r="N31" s="4"/>
      <c r="O31" s="4"/>
      <c r="P31" s="4"/>
      <c r="Q31" s="4"/>
      <c r="R31" s="13"/>
      <c r="S31" s="13"/>
      <c r="T31" s="18"/>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row>
    <row r="32" spans="1:56" ht="15.75" customHeight="1">
      <c r="A32" s="4"/>
      <c r="B32" s="4"/>
      <c r="C32" s="4"/>
      <c r="D32" s="4"/>
      <c r="E32" s="4"/>
      <c r="F32" s="4"/>
      <c r="G32" s="4"/>
      <c r="H32" s="4"/>
      <c r="I32" s="4"/>
      <c r="J32" s="4"/>
      <c r="K32" s="4"/>
      <c r="L32" s="4"/>
      <c r="M32" s="4"/>
      <c r="N32" s="4"/>
      <c r="O32" s="4"/>
      <c r="P32" s="4"/>
      <c r="Q32" s="4"/>
      <c r="R32" s="13"/>
      <c r="S32" s="13"/>
      <c r="T32" s="18"/>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row>
    <row r="33" spans="1:56" ht="15.75" customHeight="1">
      <c r="A33" s="4"/>
      <c r="B33" s="4"/>
      <c r="C33" s="4"/>
      <c r="D33" s="4"/>
      <c r="E33" s="4"/>
      <c r="F33" s="4"/>
      <c r="G33" s="4"/>
      <c r="H33" s="4"/>
      <c r="I33" s="4"/>
      <c r="J33" s="4"/>
      <c r="K33" s="4"/>
      <c r="L33" s="4"/>
      <c r="M33" s="4"/>
      <c r="N33" s="4"/>
      <c r="O33" s="4"/>
      <c r="P33" s="4"/>
      <c r="Q33" s="4"/>
      <c r="R33" s="13"/>
      <c r="S33" s="13"/>
      <c r="T33" s="18"/>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row>
    <row r="34" spans="1:56" ht="15.75" customHeight="1">
      <c r="A34" s="4"/>
      <c r="B34" s="4"/>
      <c r="C34" s="4"/>
      <c r="D34" s="4"/>
      <c r="E34" s="4"/>
      <c r="F34" s="4"/>
      <c r="G34" s="4"/>
      <c r="H34" s="4"/>
      <c r="I34" s="4"/>
      <c r="J34" s="4"/>
      <c r="K34" s="4"/>
      <c r="L34" s="4"/>
      <c r="M34" s="4"/>
      <c r="N34" s="4"/>
      <c r="O34" s="4"/>
      <c r="P34" s="4"/>
      <c r="Q34" s="4"/>
      <c r="R34" s="13"/>
      <c r="S34" s="13"/>
      <c r="T34" s="18"/>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row>
    <row r="35" spans="1:56" ht="15.75" customHeight="1">
      <c r="A35" s="4"/>
      <c r="B35" s="4"/>
      <c r="C35" s="4"/>
      <c r="D35" s="4"/>
      <c r="E35" s="4"/>
      <c r="F35" s="4"/>
      <c r="G35" s="4"/>
      <c r="H35" s="4"/>
      <c r="I35" s="4"/>
      <c r="J35" s="4"/>
      <c r="K35" s="4"/>
      <c r="L35" s="4"/>
      <c r="M35" s="4"/>
      <c r="N35" s="4"/>
      <c r="O35" s="4"/>
      <c r="P35" s="4"/>
      <c r="Q35" s="4"/>
      <c r="R35" s="13"/>
      <c r="S35" s="13"/>
      <c r="T35" s="18"/>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row>
    <row r="36" spans="1:56" ht="15.75" customHeight="1">
      <c r="A36" s="4"/>
      <c r="B36" s="4"/>
      <c r="C36" s="4"/>
      <c r="D36" s="4"/>
      <c r="E36" s="4"/>
      <c r="F36" s="4"/>
      <c r="G36" s="4"/>
      <c r="H36" s="4"/>
      <c r="I36" s="4"/>
      <c r="J36" s="4"/>
      <c r="K36" s="4"/>
      <c r="L36" s="4"/>
      <c r="M36" s="4"/>
      <c r="N36" s="4"/>
      <c r="O36" s="4"/>
      <c r="P36" s="4"/>
      <c r="Q36" s="4"/>
      <c r="R36" s="13"/>
      <c r="S36" s="13"/>
      <c r="T36" s="18"/>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row>
    <row r="37" spans="1:56" ht="15.75" customHeight="1">
      <c r="A37" s="4"/>
      <c r="B37" s="4"/>
      <c r="C37" s="4"/>
      <c r="D37" s="4"/>
      <c r="E37" s="4"/>
      <c r="F37" s="4"/>
      <c r="G37" s="4"/>
      <c r="H37" s="4"/>
      <c r="I37" s="4"/>
      <c r="J37" s="4"/>
      <c r="K37" s="4"/>
      <c r="L37" s="4"/>
      <c r="M37" s="4"/>
      <c r="N37" s="4"/>
      <c r="O37" s="4"/>
      <c r="P37" s="4"/>
      <c r="Q37" s="4"/>
      <c r="R37" s="13"/>
      <c r="S37" s="13"/>
      <c r="T37" s="18"/>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row>
    <row r="38" spans="1:56" ht="15.75" customHeight="1">
      <c r="A38" s="4"/>
      <c r="B38" s="4"/>
      <c r="C38" s="4"/>
      <c r="D38" s="4"/>
      <c r="E38" s="4"/>
      <c r="F38" s="4"/>
      <c r="G38" s="4"/>
      <c r="H38" s="4"/>
      <c r="I38" s="4"/>
      <c r="J38" s="4"/>
      <c r="K38" s="4"/>
      <c r="L38" s="4"/>
      <c r="M38" s="4"/>
      <c r="N38" s="4"/>
      <c r="O38" s="4"/>
      <c r="P38" s="4"/>
      <c r="Q38" s="4"/>
      <c r="R38" s="13"/>
      <c r="S38" s="13"/>
      <c r="T38" s="18"/>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row>
    <row r="39" spans="1:56" ht="15.75" customHeight="1">
      <c r="A39" s="4"/>
      <c r="B39" s="4"/>
      <c r="C39" s="4"/>
      <c r="D39" s="4"/>
      <c r="E39" s="4"/>
      <c r="F39" s="4"/>
      <c r="G39" s="4"/>
      <c r="H39" s="4"/>
      <c r="I39" s="4"/>
      <c r="J39" s="4"/>
      <c r="K39" s="4"/>
      <c r="L39" s="4"/>
      <c r="M39" s="4"/>
      <c r="N39" s="4"/>
      <c r="O39" s="4"/>
      <c r="P39" s="4"/>
      <c r="Q39" s="4"/>
      <c r="R39" s="13"/>
      <c r="S39" s="13"/>
      <c r="T39" s="18"/>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row>
    <row r="40" spans="1:56" ht="15.75" customHeight="1">
      <c r="A40" s="4"/>
      <c r="B40" s="4"/>
      <c r="C40" s="4"/>
      <c r="D40" s="4"/>
      <c r="E40" s="4"/>
      <c r="F40" s="4"/>
      <c r="G40" s="4"/>
      <c r="H40" s="4"/>
      <c r="I40" s="4"/>
      <c r="J40" s="4"/>
      <c r="K40" s="4"/>
      <c r="L40" s="4"/>
      <c r="M40" s="4"/>
      <c r="N40" s="4"/>
      <c r="O40" s="4"/>
      <c r="P40" s="4"/>
      <c r="Q40" s="4"/>
      <c r="R40" s="13"/>
      <c r="S40" s="13"/>
      <c r="T40" s="18"/>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row>
    <row r="41" spans="1:56" ht="15.75" customHeight="1">
      <c r="A41" s="4"/>
      <c r="B41" s="4"/>
      <c r="C41" s="4"/>
      <c r="D41" s="4"/>
      <c r="E41" s="4"/>
      <c r="F41" s="4"/>
      <c r="G41" s="4"/>
      <c r="H41" s="4"/>
      <c r="I41" s="4"/>
      <c r="J41" s="4"/>
      <c r="K41" s="4"/>
      <c r="L41" s="4"/>
      <c r="M41" s="4"/>
      <c r="N41" s="4"/>
      <c r="O41" s="4"/>
      <c r="P41" s="4"/>
      <c r="Q41" s="4"/>
      <c r="R41" s="13"/>
      <c r="S41" s="13"/>
      <c r="T41" s="18"/>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row>
    <row r="42" spans="1:56" ht="15.75" customHeight="1">
      <c r="A42" s="4"/>
      <c r="B42" s="4"/>
      <c r="C42" s="4"/>
      <c r="D42" s="4"/>
      <c r="E42" s="4"/>
      <c r="F42" s="4"/>
      <c r="G42" s="4"/>
      <c r="H42" s="4"/>
      <c r="I42" s="4"/>
      <c r="J42" s="4"/>
      <c r="K42" s="4"/>
      <c r="L42" s="4"/>
      <c r="M42" s="4"/>
      <c r="N42" s="4"/>
      <c r="O42" s="4"/>
      <c r="P42" s="4"/>
      <c r="Q42" s="4"/>
      <c r="R42" s="13"/>
      <c r="S42" s="13"/>
      <c r="T42" s="18"/>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row>
    <row r="43" spans="1:56" ht="15.75" customHeight="1">
      <c r="A43" s="4"/>
      <c r="B43" s="4"/>
      <c r="C43" s="4"/>
      <c r="D43" s="4"/>
      <c r="E43" s="4"/>
      <c r="F43" s="4"/>
      <c r="G43" s="4"/>
      <c r="H43" s="4"/>
      <c r="I43" s="4"/>
      <c r="J43" s="4"/>
      <c r="K43" s="4"/>
      <c r="L43" s="4"/>
      <c r="M43" s="4"/>
      <c r="N43" s="4"/>
      <c r="O43" s="4"/>
      <c r="P43" s="4"/>
      <c r="Q43" s="4"/>
      <c r="R43" s="13"/>
      <c r="S43" s="13"/>
      <c r="T43" s="18"/>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row>
    <row r="44" spans="1:56" ht="15.75" customHeight="1">
      <c r="A44" s="4"/>
      <c r="B44" s="4"/>
      <c r="C44" s="4"/>
      <c r="D44" s="4"/>
      <c r="E44" s="4"/>
      <c r="F44" s="4"/>
      <c r="G44" s="4"/>
      <c r="H44" s="4"/>
      <c r="I44" s="4"/>
      <c r="J44" s="4"/>
      <c r="K44" s="4"/>
      <c r="L44" s="4"/>
      <c r="M44" s="4"/>
      <c r="N44" s="4"/>
      <c r="O44" s="4"/>
      <c r="P44" s="4"/>
      <c r="Q44" s="4"/>
      <c r="R44" s="13"/>
      <c r="S44" s="13"/>
      <c r="T44" s="18"/>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row>
    <row r="45" spans="1:56" ht="15.75" customHeight="1">
      <c r="A45" s="4"/>
      <c r="B45" s="4"/>
      <c r="C45" s="4"/>
      <c r="D45" s="4"/>
      <c r="E45" s="4"/>
      <c r="F45" s="4"/>
      <c r="G45" s="4"/>
      <c r="H45" s="4"/>
      <c r="I45" s="4"/>
      <c r="J45" s="4"/>
      <c r="K45" s="4"/>
      <c r="L45" s="4"/>
      <c r="M45" s="4"/>
      <c r="N45" s="4"/>
      <c r="O45" s="4"/>
      <c r="P45" s="4"/>
      <c r="Q45" s="4"/>
      <c r="R45" s="13"/>
      <c r="S45" s="13"/>
      <c r="T45" s="18"/>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row>
    <row r="46" spans="1:56" ht="15.75" customHeight="1">
      <c r="A46" s="4"/>
      <c r="B46" s="4"/>
      <c r="C46" s="4"/>
      <c r="D46" s="4"/>
      <c r="E46" s="4"/>
      <c r="F46" s="4"/>
      <c r="G46" s="4"/>
      <c r="H46" s="4"/>
      <c r="I46" s="4"/>
      <c r="J46" s="4"/>
      <c r="K46" s="4"/>
      <c r="L46" s="4"/>
      <c r="M46" s="4"/>
      <c r="N46" s="4"/>
      <c r="O46" s="4"/>
      <c r="P46" s="4"/>
      <c r="Q46" s="4"/>
      <c r="R46" s="13"/>
      <c r="S46" s="13"/>
      <c r="T46" s="18"/>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row>
    <row r="47" spans="1:56" ht="15.75" customHeight="1">
      <c r="A47" s="4"/>
      <c r="B47" s="4"/>
      <c r="C47" s="4"/>
      <c r="D47" s="4"/>
      <c r="E47" s="4"/>
      <c r="F47" s="4"/>
      <c r="G47" s="4"/>
      <c r="H47" s="4"/>
      <c r="I47" s="4"/>
      <c r="J47" s="4"/>
      <c r="K47" s="4"/>
      <c r="L47" s="4"/>
      <c r="M47" s="4"/>
      <c r="N47" s="4"/>
      <c r="O47" s="4"/>
      <c r="P47" s="4"/>
      <c r="Q47" s="4"/>
      <c r="R47" s="13"/>
      <c r="S47" s="13"/>
      <c r="T47" s="18"/>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row>
    <row r="48" spans="1:56" ht="15.75" customHeight="1">
      <c r="A48" s="4"/>
      <c r="B48" s="4"/>
      <c r="C48" s="4"/>
      <c r="D48" s="4"/>
      <c r="E48" s="4"/>
      <c r="F48" s="4"/>
      <c r="G48" s="4"/>
      <c r="H48" s="4"/>
      <c r="I48" s="4"/>
      <c r="J48" s="4"/>
      <c r="K48" s="4"/>
      <c r="L48" s="4"/>
      <c r="M48" s="4"/>
      <c r="N48" s="4"/>
      <c r="O48" s="4"/>
      <c r="P48" s="4"/>
      <c r="Q48" s="4"/>
      <c r="R48" s="13"/>
      <c r="S48" s="13"/>
      <c r="T48" s="18"/>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row>
    <row r="49" spans="1:56" ht="15.75" customHeight="1">
      <c r="A49" s="4"/>
      <c r="B49" s="4"/>
      <c r="C49" s="4"/>
      <c r="D49" s="4"/>
      <c r="E49" s="4"/>
      <c r="F49" s="4"/>
      <c r="G49" s="4"/>
      <c r="H49" s="4"/>
      <c r="I49" s="4"/>
      <c r="J49" s="4"/>
      <c r="K49" s="4"/>
      <c r="L49" s="4"/>
      <c r="M49" s="4"/>
      <c r="N49" s="4"/>
      <c r="O49" s="4"/>
      <c r="P49" s="4"/>
      <c r="Q49" s="4"/>
      <c r="R49" s="13"/>
      <c r="S49" s="13"/>
      <c r="T49" s="18"/>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row>
    <row r="50" spans="1:56" ht="15.75" customHeight="1">
      <c r="A50" s="4"/>
      <c r="B50" s="4"/>
      <c r="C50" s="4"/>
      <c r="D50" s="4"/>
      <c r="E50" s="4"/>
      <c r="F50" s="4"/>
      <c r="G50" s="4"/>
      <c r="H50" s="4"/>
      <c r="I50" s="4"/>
      <c r="J50" s="4"/>
      <c r="K50" s="4"/>
      <c r="L50" s="4"/>
      <c r="M50" s="4"/>
      <c r="N50" s="4"/>
      <c r="O50" s="4"/>
      <c r="P50" s="4"/>
      <c r="Q50" s="4"/>
      <c r="R50" s="13"/>
      <c r="S50" s="13"/>
      <c r="T50" s="18"/>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row>
    <row r="51" spans="1:56" ht="15.75" customHeight="1">
      <c r="A51" s="4"/>
      <c r="B51" s="4"/>
      <c r="C51" s="4"/>
      <c r="D51" s="4"/>
      <c r="E51" s="4"/>
      <c r="F51" s="4"/>
      <c r="G51" s="4"/>
      <c r="H51" s="4"/>
      <c r="I51" s="4"/>
      <c r="J51" s="4"/>
      <c r="K51" s="4"/>
      <c r="L51" s="4"/>
      <c r="M51" s="4"/>
      <c r="N51" s="4"/>
      <c r="O51" s="4"/>
      <c r="P51" s="4"/>
      <c r="Q51" s="4"/>
      <c r="R51" s="13"/>
      <c r="S51" s="13"/>
      <c r="T51" s="18"/>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row>
    <row r="52" spans="1:56" ht="15.75" customHeight="1">
      <c r="A52" s="4"/>
      <c r="B52" s="4"/>
      <c r="C52" s="4"/>
      <c r="D52" s="4"/>
      <c r="E52" s="4"/>
      <c r="F52" s="4"/>
      <c r="G52" s="4"/>
      <c r="H52" s="4"/>
      <c r="I52" s="4"/>
      <c r="J52" s="4"/>
      <c r="K52" s="4"/>
      <c r="L52" s="4"/>
      <c r="M52" s="4"/>
      <c r="N52" s="4"/>
      <c r="O52" s="4"/>
      <c r="P52" s="4"/>
      <c r="Q52" s="4"/>
      <c r="R52" s="13"/>
      <c r="S52" s="13"/>
      <c r="T52" s="18"/>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row>
    <row r="53" spans="1:56" ht="15.75" customHeight="1">
      <c r="A53" s="4"/>
      <c r="B53" s="4"/>
      <c r="C53" s="4"/>
      <c r="D53" s="4"/>
      <c r="E53" s="4"/>
      <c r="F53" s="4"/>
      <c r="G53" s="4"/>
      <c r="H53" s="4"/>
      <c r="I53" s="4"/>
      <c r="J53" s="4"/>
      <c r="K53" s="4"/>
      <c r="L53" s="4"/>
      <c r="M53" s="4"/>
      <c r="N53" s="4"/>
      <c r="O53" s="4"/>
      <c r="P53" s="4"/>
      <c r="Q53" s="4"/>
      <c r="R53" s="13"/>
      <c r="S53" s="13"/>
      <c r="T53" s="18"/>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row>
    <row r="54" spans="1:56" ht="15.75" customHeight="1">
      <c r="A54" s="4"/>
      <c r="B54" s="4"/>
      <c r="C54" s="4"/>
      <c r="D54" s="4"/>
      <c r="E54" s="4"/>
      <c r="F54" s="4"/>
      <c r="G54" s="4"/>
      <c r="H54" s="4"/>
      <c r="I54" s="4"/>
      <c r="J54" s="4"/>
      <c r="K54" s="4"/>
      <c r="L54" s="4"/>
      <c r="M54" s="4"/>
      <c r="N54" s="4"/>
      <c r="O54" s="4"/>
      <c r="P54" s="4"/>
      <c r="Q54" s="4"/>
      <c r="R54" s="13"/>
      <c r="S54" s="13"/>
      <c r="T54" s="18"/>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row>
    <row r="55" spans="1:56" ht="15.75" customHeight="1">
      <c r="A55" s="4"/>
      <c r="B55" s="4"/>
      <c r="C55" s="4"/>
      <c r="D55" s="4"/>
      <c r="E55" s="4"/>
      <c r="F55" s="4"/>
      <c r="G55" s="4"/>
      <c r="H55" s="4"/>
      <c r="I55" s="4"/>
      <c r="J55" s="4"/>
      <c r="K55" s="4"/>
      <c r="L55" s="4"/>
      <c r="M55" s="4"/>
      <c r="N55" s="4"/>
      <c r="O55" s="4"/>
      <c r="P55" s="4"/>
      <c r="Q55" s="4"/>
      <c r="R55" s="13"/>
      <c r="S55" s="13"/>
      <c r="T55" s="18"/>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row>
    <row r="56" spans="1:56" ht="15.75" customHeight="1">
      <c r="A56" s="4"/>
      <c r="B56" s="4"/>
      <c r="C56" s="4"/>
      <c r="D56" s="4"/>
      <c r="E56" s="4"/>
      <c r="F56" s="4"/>
      <c r="G56" s="4"/>
      <c r="H56" s="4"/>
      <c r="I56" s="4"/>
      <c r="J56" s="4"/>
      <c r="K56" s="4"/>
      <c r="L56" s="4"/>
      <c r="M56" s="4"/>
      <c r="N56" s="4"/>
      <c r="O56" s="4"/>
      <c r="P56" s="4"/>
      <c r="Q56" s="4"/>
      <c r="R56" s="13"/>
      <c r="S56" s="13"/>
      <c r="T56" s="18"/>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row>
    <row r="57" spans="1:56" ht="15.75" customHeight="1">
      <c r="A57" s="4"/>
      <c r="B57" s="4"/>
      <c r="C57" s="4"/>
      <c r="D57" s="4"/>
      <c r="E57" s="4"/>
      <c r="F57" s="4"/>
      <c r="G57" s="4"/>
      <c r="H57" s="4"/>
      <c r="I57" s="4"/>
      <c r="J57" s="4"/>
      <c r="K57" s="4"/>
      <c r="L57" s="4"/>
      <c r="M57" s="4"/>
      <c r="N57" s="4"/>
      <c r="O57" s="4"/>
      <c r="P57" s="4"/>
      <c r="Q57" s="4"/>
      <c r="R57" s="13"/>
      <c r="S57" s="13"/>
      <c r="T57" s="18"/>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row>
    <row r="58" spans="1:56" ht="15.75" customHeight="1">
      <c r="A58" s="4"/>
      <c r="B58" s="4"/>
      <c r="C58" s="4"/>
      <c r="D58" s="4"/>
      <c r="E58" s="4"/>
      <c r="F58" s="4"/>
      <c r="G58" s="4"/>
      <c r="H58" s="4"/>
      <c r="I58" s="4"/>
      <c r="J58" s="4"/>
      <c r="K58" s="4"/>
      <c r="L58" s="4"/>
      <c r="M58" s="4"/>
      <c r="N58" s="4"/>
      <c r="O58" s="4"/>
      <c r="P58" s="4"/>
      <c r="Q58" s="4"/>
      <c r="R58" s="13"/>
      <c r="S58" s="13"/>
      <c r="T58" s="18"/>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row>
    <row r="59" spans="1:56" ht="15.75" customHeight="1">
      <c r="A59" s="4"/>
      <c r="B59" s="4"/>
      <c r="C59" s="4"/>
      <c r="D59" s="4"/>
      <c r="E59" s="4"/>
      <c r="F59" s="4"/>
      <c r="G59" s="4"/>
      <c r="H59" s="4"/>
      <c r="I59" s="4"/>
      <c r="J59" s="4"/>
      <c r="K59" s="4"/>
      <c r="L59" s="4"/>
      <c r="M59" s="4"/>
      <c r="N59" s="4"/>
      <c r="O59" s="4"/>
      <c r="P59" s="4"/>
      <c r="Q59" s="4"/>
      <c r="R59" s="13"/>
      <c r="S59" s="13"/>
      <c r="T59" s="18"/>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row>
    <row r="60" spans="1:56" ht="15.75" customHeight="1">
      <c r="A60" s="4"/>
      <c r="B60" s="4"/>
      <c r="C60" s="4"/>
      <c r="D60" s="4"/>
      <c r="E60" s="4"/>
      <c r="F60" s="4"/>
      <c r="G60" s="4"/>
      <c r="H60" s="4"/>
      <c r="I60" s="4"/>
      <c r="J60" s="4"/>
      <c r="K60" s="4"/>
      <c r="L60" s="4"/>
      <c r="M60" s="4"/>
      <c r="N60" s="4"/>
      <c r="O60" s="4"/>
      <c r="P60" s="4"/>
      <c r="Q60" s="4"/>
      <c r="R60" s="13"/>
      <c r="S60" s="13"/>
      <c r="T60" s="18"/>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row>
    <row r="61" spans="1:56" ht="15.75" customHeight="1">
      <c r="A61" s="4"/>
      <c r="B61" s="4"/>
      <c r="C61" s="4"/>
      <c r="D61" s="4"/>
      <c r="E61" s="4"/>
      <c r="F61" s="4"/>
      <c r="G61" s="4"/>
      <c r="H61" s="4"/>
      <c r="I61" s="4"/>
      <c r="J61" s="4"/>
      <c r="K61" s="4"/>
      <c r="L61" s="4"/>
      <c r="M61" s="4"/>
      <c r="N61" s="4"/>
      <c r="O61" s="4"/>
      <c r="P61" s="4"/>
      <c r="Q61" s="4"/>
      <c r="R61" s="13"/>
      <c r="S61" s="13"/>
      <c r="T61" s="18"/>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row>
    <row r="62" spans="1:56" ht="15.75" customHeight="1">
      <c r="A62" s="4"/>
      <c r="B62" s="4"/>
      <c r="C62" s="4"/>
      <c r="D62" s="4"/>
      <c r="E62" s="4"/>
      <c r="F62" s="4"/>
      <c r="G62" s="4"/>
      <c r="H62" s="4"/>
      <c r="I62" s="4"/>
      <c r="J62" s="4"/>
      <c r="K62" s="4"/>
      <c r="L62" s="4"/>
      <c r="M62" s="4"/>
      <c r="N62" s="4"/>
      <c r="O62" s="4"/>
      <c r="P62" s="4"/>
      <c r="Q62" s="4"/>
      <c r="R62" s="13"/>
      <c r="S62" s="13"/>
      <c r="T62" s="18"/>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row>
    <row r="63" spans="1:56" ht="15.75" customHeight="1">
      <c r="A63" s="4"/>
      <c r="B63" s="4"/>
      <c r="C63" s="4"/>
      <c r="D63" s="4"/>
      <c r="E63" s="4"/>
      <c r="F63" s="4"/>
      <c r="G63" s="4"/>
      <c r="H63" s="4"/>
      <c r="I63" s="4"/>
      <c r="J63" s="4"/>
      <c r="K63" s="4"/>
      <c r="L63" s="4"/>
      <c r="M63" s="4"/>
      <c r="N63" s="4"/>
      <c r="O63" s="4"/>
      <c r="P63" s="4"/>
      <c r="Q63" s="4"/>
      <c r="R63" s="13"/>
      <c r="S63" s="13"/>
      <c r="T63" s="18"/>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row>
    <row r="64" spans="1:56" ht="15.75" customHeight="1">
      <c r="A64" s="4"/>
      <c r="B64" s="4"/>
      <c r="C64" s="4"/>
      <c r="D64" s="4"/>
      <c r="E64" s="4"/>
      <c r="F64" s="4"/>
      <c r="G64" s="4"/>
      <c r="H64" s="4"/>
      <c r="I64" s="4"/>
      <c r="J64" s="4"/>
      <c r="K64" s="4"/>
      <c r="L64" s="4"/>
      <c r="M64" s="4"/>
      <c r="N64" s="4"/>
      <c r="O64" s="4"/>
      <c r="P64" s="4"/>
      <c r="Q64" s="4"/>
      <c r="R64" s="13"/>
      <c r="S64" s="13"/>
      <c r="T64" s="18"/>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row>
    <row r="65" spans="1:56" ht="15.75" customHeight="1">
      <c r="A65" s="4"/>
      <c r="B65" s="4"/>
      <c r="C65" s="4"/>
      <c r="D65" s="4"/>
      <c r="E65" s="4"/>
      <c r="F65" s="4"/>
      <c r="G65" s="4"/>
      <c r="H65" s="4"/>
      <c r="I65" s="4"/>
      <c r="J65" s="4"/>
      <c r="K65" s="4"/>
      <c r="L65" s="4"/>
      <c r="M65" s="4"/>
      <c r="N65" s="4"/>
      <c r="O65" s="4"/>
      <c r="P65" s="4"/>
      <c r="Q65" s="4"/>
      <c r="R65" s="13"/>
      <c r="S65" s="13"/>
      <c r="T65" s="18"/>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row>
    <row r="66" spans="1:56" ht="15.75" customHeight="1">
      <c r="A66" s="4"/>
      <c r="B66" s="4"/>
      <c r="C66" s="4"/>
      <c r="D66" s="4"/>
      <c r="E66" s="4"/>
      <c r="F66" s="4"/>
      <c r="G66" s="4"/>
      <c r="H66" s="4"/>
      <c r="I66" s="4"/>
      <c r="J66" s="4"/>
      <c r="K66" s="4"/>
      <c r="L66" s="4"/>
      <c r="M66" s="4"/>
      <c r="N66" s="4"/>
      <c r="O66" s="4"/>
      <c r="P66" s="4"/>
      <c r="Q66" s="4"/>
      <c r="R66" s="13"/>
      <c r="S66" s="13"/>
      <c r="T66" s="18"/>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row>
    <row r="67" spans="1:56" ht="15.75" customHeight="1">
      <c r="A67" s="4"/>
      <c r="B67" s="4"/>
      <c r="C67" s="4"/>
      <c r="D67" s="4"/>
      <c r="E67" s="4"/>
      <c r="F67" s="4"/>
      <c r="G67" s="4"/>
      <c r="H67" s="4"/>
      <c r="I67" s="4"/>
      <c r="J67" s="4"/>
      <c r="K67" s="4"/>
      <c r="L67" s="4"/>
      <c r="M67" s="4"/>
      <c r="N67" s="4"/>
      <c r="O67" s="4"/>
      <c r="P67" s="4"/>
      <c r="Q67" s="4"/>
      <c r="R67" s="13"/>
      <c r="S67" s="13"/>
      <c r="T67" s="18"/>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row>
    <row r="68" spans="1:56" ht="15.75" customHeight="1">
      <c r="A68" s="4"/>
      <c r="B68" s="4"/>
      <c r="C68" s="4"/>
      <c r="D68" s="4"/>
      <c r="E68" s="4"/>
      <c r="F68" s="4"/>
      <c r="G68" s="4"/>
      <c r="H68" s="4"/>
      <c r="I68" s="4"/>
      <c r="J68" s="4"/>
      <c r="K68" s="4"/>
      <c r="L68" s="4"/>
      <c r="M68" s="4"/>
      <c r="N68" s="4"/>
      <c r="O68" s="4"/>
      <c r="P68" s="4"/>
      <c r="Q68" s="4"/>
      <c r="R68" s="13"/>
      <c r="S68" s="13"/>
      <c r="T68" s="18"/>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row>
    <row r="69" spans="1:56" ht="15.75" customHeight="1">
      <c r="A69" s="4"/>
      <c r="B69" s="4"/>
      <c r="C69" s="4"/>
      <c r="D69" s="4"/>
      <c r="E69" s="4"/>
      <c r="F69" s="4"/>
      <c r="G69" s="4"/>
      <c r="H69" s="4"/>
      <c r="I69" s="4"/>
      <c r="J69" s="4"/>
      <c r="K69" s="4"/>
      <c r="L69" s="4"/>
      <c r="M69" s="4"/>
      <c r="N69" s="4"/>
      <c r="O69" s="4"/>
      <c r="P69" s="4"/>
      <c r="Q69" s="4"/>
      <c r="R69" s="13"/>
      <c r="S69" s="13"/>
      <c r="T69" s="18"/>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row>
    <row r="70" spans="1:56" ht="15.75" customHeight="1">
      <c r="A70" s="4"/>
      <c r="B70" s="4"/>
      <c r="C70" s="4"/>
      <c r="D70" s="4"/>
      <c r="E70" s="4"/>
      <c r="F70" s="4"/>
      <c r="G70" s="4"/>
      <c r="H70" s="4"/>
      <c r="I70" s="4"/>
      <c r="J70" s="4"/>
      <c r="K70" s="4"/>
      <c r="L70" s="4"/>
      <c r="M70" s="4"/>
      <c r="N70" s="4"/>
      <c r="O70" s="4"/>
      <c r="P70" s="4"/>
      <c r="Q70" s="4"/>
      <c r="R70" s="13"/>
      <c r="S70" s="13"/>
      <c r="T70" s="18"/>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row>
    <row r="71" spans="1:56" ht="15.75" customHeight="1">
      <c r="A71" s="4"/>
      <c r="B71" s="4"/>
      <c r="C71" s="4"/>
      <c r="D71" s="4"/>
      <c r="E71" s="4"/>
      <c r="F71" s="4"/>
      <c r="G71" s="4"/>
      <c r="H71" s="4"/>
      <c r="I71" s="4"/>
      <c r="J71" s="4"/>
      <c r="K71" s="4"/>
      <c r="L71" s="4"/>
      <c r="M71" s="4"/>
      <c r="N71" s="4"/>
      <c r="O71" s="4"/>
      <c r="P71" s="4"/>
      <c r="Q71" s="4"/>
      <c r="R71" s="13"/>
      <c r="S71" s="13"/>
      <c r="T71" s="18"/>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row>
    <row r="72" spans="1:56" ht="15.75" customHeight="1">
      <c r="A72" s="4"/>
      <c r="B72" s="4"/>
      <c r="C72" s="4"/>
      <c r="D72" s="4"/>
      <c r="E72" s="4"/>
      <c r="F72" s="4"/>
      <c r="G72" s="4"/>
      <c r="H72" s="4"/>
      <c r="I72" s="4"/>
      <c r="J72" s="4"/>
      <c r="K72" s="4"/>
      <c r="L72" s="4"/>
      <c r="M72" s="4"/>
      <c r="N72" s="4"/>
      <c r="O72" s="4"/>
      <c r="P72" s="4"/>
      <c r="Q72" s="4"/>
      <c r="R72" s="13"/>
      <c r="S72" s="13"/>
      <c r="T72" s="18"/>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row>
    <row r="73" spans="1:56" ht="15.75" customHeight="1">
      <c r="A73" s="4"/>
      <c r="B73" s="4"/>
      <c r="C73" s="4"/>
      <c r="D73" s="4"/>
      <c r="E73" s="4"/>
      <c r="F73" s="4"/>
      <c r="G73" s="4"/>
      <c r="H73" s="4"/>
      <c r="I73" s="4"/>
      <c r="J73" s="4"/>
      <c r="K73" s="4"/>
      <c r="L73" s="4"/>
      <c r="M73" s="4"/>
      <c r="N73" s="4"/>
      <c r="O73" s="4"/>
      <c r="P73" s="4"/>
      <c r="Q73" s="4"/>
      <c r="R73" s="13"/>
      <c r="S73" s="13"/>
      <c r="T73" s="18"/>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row>
    <row r="74" spans="1:56" ht="15.75" customHeight="1">
      <c r="A74" s="4"/>
      <c r="B74" s="4"/>
      <c r="C74" s="4"/>
      <c r="D74" s="4"/>
      <c r="E74" s="4"/>
      <c r="F74" s="4"/>
      <c r="G74" s="4"/>
      <c r="H74" s="4"/>
      <c r="I74" s="4"/>
      <c r="J74" s="4"/>
      <c r="K74" s="4"/>
      <c r="L74" s="4"/>
      <c r="M74" s="4"/>
      <c r="N74" s="4"/>
      <c r="O74" s="4"/>
      <c r="P74" s="4"/>
      <c r="Q74" s="4"/>
      <c r="R74" s="13"/>
      <c r="S74" s="13"/>
      <c r="T74" s="18"/>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row>
    <row r="75" spans="1:56" ht="15.75" customHeight="1">
      <c r="A75" s="4"/>
      <c r="B75" s="4"/>
      <c r="C75" s="4"/>
      <c r="D75" s="4"/>
      <c r="E75" s="4"/>
      <c r="F75" s="4"/>
      <c r="G75" s="4"/>
      <c r="H75" s="4"/>
      <c r="I75" s="4"/>
      <c r="J75" s="4"/>
      <c r="K75" s="4"/>
      <c r="L75" s="4"/>
      <c r="M75" s="4"/>
      <c r="N75" s="4"/>
      <c r="O75" s="4"/>
      <c r="P75" s="4"/>
      <c r="Q75" s="4"/>
      <c r="R75" s="13"/>
      <c r="S75" s="13"/>
      <c r="T75" s="18"/>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row>
    <row r="76" spans="1:56" ht="15.75" customHeight="1">
      <c r="A76" s="4"/>
      <c r="B76" s="4"/>
      <c r="C76" s="4"/>
      <c r="D76" s="4"/>
      <c r="E76" s="4"/>
      <c r="F76" s="4"/>
      <c r="G76" s="4"/>
      <c r="H76" s="4"/>
      <c r="I76" s="4"/>
      <c r="J76" s="4"/>
      <c r="K76" s="4"/>
      <c r="L76" s="4"/>
      <c r="M76" s="4"/>
      <c r="N76" s="4"/>
      <c r="O76" s="4"/>
      <c r="P76" s="4"/>
      <c r="Q76" s="4"/>
      <c r="R76" s="13"/>
      <c r="S76" s="13"/>
      <c r="T76" s="18"/>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row>
    <row r="77" spans="1:56" ht="15.75" customHeight="1">
      <c r="A77" s="4"/>
      <c r="B77" s="4"/>
      <c r="C77" s="4"/>
      <c r="D77" s="4"/>
      <c r="E77" s="4"/>
      <c r="F77" s="4"/>
      <c r="G77" s="4"/>
      <c r="H77" s="4"/>
      <c r="I77" s="4"/>
      <c r="J77" s="4"/>
      <c r="K77" s="4"/>
      <c r="L77" s="4"/>
      <c r="M77" s="4"/>
      <c r="N77" s="4"/>
      <c r="O77" s="4"/>
      <c r="P77" s="4"/>
      <c r="Q77" s="4"/>
      <c r="R77" s="13"/>
      <c r="S77" s="13"/>
      <c r="T77" s="18"/>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row>
    <row r="78" spans="1:56" ht="15.75" customHeight="1">
      <c r="A78" s="4"/>
      <c r="B78" s="4"/>
      <c r="C78" s="4"/>
      <c r="D78" s="4"/>
      <c r="E78" s="4"/>
      <c r="F78" s="4"/>
      <c r="G78" s="4"/>
      <c r="H78" s="4"/>
      <c r="I78" s="4"/>
      <c r="J78" s="4"/>
      <c r="K78" s="4"/>
      <c r="L78" s="4"/>
      <c r="M78" s="4"/>
      <c r="N78" s="4"/>
      <c r="O78" s="4"/>
      <c r="P78" s="4"/>
      <c r="Q78" s="4"/>
      <c r="R78" s="13"/>
      <c r="S78" s="13"/>
      <c r="T78" s="18"/>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row>
    <row r="79" spans="1:56" ht="15.75" customHeight="1">
      <c r="A79" s="4"/>
      <c r="B79" s="4"/>
      <c r="C79" s="4"/>
      <c r="D79" s="4"/>
      <c r="E79" s="4"/>
      <c r="F79" s="4"/>
      <c r="G79" s="4"/>
      <c r="H79" s="4"/>
      <c r="I79" s="4"/>
      <c r="J79" s="4"/>
      <c r="K79" s="4"/>
      <c r="L79" s="4"/>
      <c r="M79" s="4"/>
      <c r="N79" s="4"/>
      <c r="O79" s="4"/>
      <c r="P79" s="4"/>
      <c r="Q79" s="4"/>
      <c r="R79" s="13"/>
      <c r="S79" s="13"/>
      <c r="T79" s="18"/>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row>
    <row r="80" spans="1:56" ht="15.75" customHeight="1">
      <c r="A80" s="4"/>
      <c r="B80" s="4"/>
      <c r="C80" s="4"/>
      <c r="D80" s="4"/>
      <c r="E80" s="4"/>
      <c r="F80" s="4"/>
      <c r="G80" s="4"/>
      <c r="H80" s="4"/>
      <c r="I80" s="4"/>
      <c r="J80" s="4"/>
      <c r="K80" s="4"/>
      <c r="L80" s="4"/>
      <c r="M80" s="4"/>
      <c r="N80" s="4"/>
      <c r="O80" s="4"/>
      <c r="P80" s="4"/>
      <c r="Q80" s="4"/>
      <c r="R80" s="13"/>
      <c r="S80" s="13"/>
      <c r="T80" s="18"/>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row>
    <row r="81" spans="1:56" ht="15.75" customHeight="1">
      <c r="A81" s="4"/>
      <c r="B81" s="4"/>
      <c r="C81" s="4"/>
      <c r="D81" s="4"/>
      <c r="E81" s="4"/>
      <c r="F81" s="4"/>
      <c r="G81" s="4"/>
      <c r="H81" s="4"/>
      <c r="I81" s="4"/>
      <c r="J81" s="4"/>
      <c r="K81" s="4"/>
      <c r="L81" s="4"/>
      <c r="M81" s="4"/>
      <c r="N81" s="4"/>
      <c r="O81" s="4"/>
      <c r="P81" s="4"/>
      <c r="Q81" s="4"/>
      <c r="R81" s="13"/>
      <c r="S81" s="13"/>
      <c r="T81" s="18"/>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row>
    <row r="82" spans="1:56" ht="15.75" customHeight="1">
      <c r="A82" s="4"/>
      <c r="B82" s="4"/>
      <c r="C82" s="4"/>
      <c r="D82" s="4"/>
      <c r="E82" s="4"/>
      <c r="F82" s="4"/>
      <c r="G82" s="4"/>
      <c r="H82" s="4"/>
      <c r="I82" s="4"/>
      <c r="J82" s="4"/>
      <c r="K82" s="4"/>
      <c r="L82" s="4"/>
      <c r="M82" s="4"/>
      <c r="N82" s="4"/>
      <c r="O82" s="4"/>
      <c r="P82" s="4"/>
      <c r="Q82" s="4"/>
      <c r="R82" s="13"/>
      <c r="S82" s="13"/>
      <c r="T82" s="18"/>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row>
    <row r="83" spans="1:56" ht="15.75" customHeight="1">
      <c r="A83" s="4"/>
      <c r="B83" s="4"/>
      <c r="C83" s="4"/>
      <c r="D83" s="4"/>
      <c r="E83" s="4"/>
      <c r="F83" s="4"/>
      <c r="G83" s="4"/>
      <c r="H83" s="4"/>
      <c r="I83" s="4"/>
      <c r="J83" s="4"/>
      <c r="K83" s="4"/>
      <c r="L83" s="4"/>
      <c r="M83" s="4"/>
      <c r="N83" s="4"/>
      <c r="O83" s="4"/>
      <c r="P83" s="4"/>
      <c r="Q83" s="4"/>
      <c r="R83" s="13"/>
      <c r="S83" s="13"/>
      <c r="T83" s="18"/>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row>
    <row r="84" spans="1:56" ht="15.75" customHeight="1">
      <c r="A84" s="4"/>
      <c r="B84" s="4"/>
      <c r="C84" s="4"/>
      <c r="D84" s="4"/>
      <c r="E84" s="4"/>
      <c r="F84" s="4"/>
      <c r="G84" s="4"/>
      <c r="H84" s="4"/>
      <c r="I84" s="4"/>
      <c r="J84" s="4"/>
      <c r="K84" s="4"/>
      <c r="L84" s="4"/>
      <c r="M84" s="4"/>
      <c r="N84" s="4"/>
      <c r="O84" s="4"/>
      <c r="P84" s="4"/>
      <c r="Q84" s="4"/>
      <c r="R84" s="13"/>
      <c r="S84" s="13"/>
      <c r="T84" s="18"/>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row>
    <row r="85" spans="1:56" ht="15.75" customHeight="1">
      <c r="A85" s="4"/>
      <c r="B85" s="4"/>
      <c r="C85" s="4"/>
      <c r="D85" s="4"/>
      <c r="E85" s="4"/>
      <c r="F85" s="4"/>
      <c r="G85" s="4"/>
      <c r="H85" s="4"/>
      <c r="I85" s="4"/>
      <c r="J85" s="4"/>
      <c r="K85" s="4"/>
      <c r="L85" s="4"/>
      <c r="M85" s="4"/>
      <c r="N85" s="4"/>
      <c r="O85" s="4"/>
      <c r="P85" s="4"/>
      <c r="Q85" s="4"/>
      <c r="R85" s="13"/>
      <c r="S85" s="13"/>
      <c r="T85" s="18"/>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row>
    <row r="86" spans="1:56" ht="15.75" customHeight="1">
      <c r="A86" s="4"/>
      <c r="B86" s="4"/>
      <c r="C86" s="4"/>
      <c r="D86" s="4"/>
      <c r="E86" s="4"/>
      <c r="F86" s="4"/>
      <c r="G86" s="4"/>
      <c r="H86" s="4"/>
      <c r="I86" s="4"/>
      <c r="J86" s="4"/>
      <c r="K86" s="4"/>
      <c r="L86" s="4"/>
      <c r="M86" s="4"/>
      <c r="N86" s="4"/>
      <c r="O86" s="4"/>
      <c r="P86" s="4"/>
      <c r="Q86" s="4"/>
      <c r="R86" s="13"/>
      <c r="S86" s="13"/>
      <c r="T86" s="18"/>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row>
    <row r="87" spans="1:56" ht="15.75" customHeight="1">
      <c r="A87" s="4"/>
      <c r="B87" s="4"/>
      <c r="C87" s="4"/>
      <c r="D87" s="4"/>
      <c r="E87" s="4"/>
      <c r="F87" s="4"/>
      <c r="G87" s="4"/>
      <c r="H87" s="4"/>
      <c r="I87" s="4"/>
      <c r="J87" s="4"/>
      <c r="K87" s="4"/>
      <c r="L87" s="4"/>
      <c r="M87" s="4"/>
      <c r="N87" s="4"/>
      <c r="O87" s="4"/>
      <c r="P87" s="4"/>
      <c r="Q87" s="4"/>
      <c r="R87" s="13"/>
      <c r="S87" s="13"/>
      <c r="T87" s="18"/>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row>
    <row r="88" spans="1:56" ht="15.75" customHeight="1">
      <c r="A88" s="4"/>
      <c r="B88" s="4"/>
      <c r="C88" s="4"/>
      <c r="D88" s="4"/>
      <c r="E88" s="4"/>
      <c r="F88" s="4"/>
      <c r="G88" s="4"/>
      <c r="H88" s="4"/>
      <c r="I88" s="4"/>
      <c r="J88" s="4"/>
      <c r="K88" s="4"/>
      <c r="L88" s="4"/>
      <c r="M88" s="4"/>
      <c r="N88" s="4"/>
      <c r="O88" s="4"/>
      <c r="P88" s="4"/>
      <c r="Q88" s="4"/>
      <c r="R88" s="13"/>
      <c r="S88" s="13"/>
      <c r="T88" s="18"/>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row>
    <row r="89" spans="1:56" ht="15.75" customHeight="1">
      <c r="A89" s="4"/>
      <c r="B89" s="4"/>
      <c r="C89" s="4"/>
      <c r="D89" s="4"/>
      <c r="E89" s="4"/>
      <c r="F89" s="4"/>
      <c r="G89" s="4"/>
      <c r="H89" s="4"/>
      <c r="I89" s="4"/>
      <c r="J89" s="4"/>
      <c r="K89" s="4"/>
      <c r="L89" s="4"/>
      <c r="M89" s="4"/>
      <c r="N89" s="4"/>
      <c r="O89" s="4"/>
      <c r="P89" s="4"/>
      <c r="Q89" s="4"/>
      <c r="R89" s="13"/>
      <c r="S89" s="13"/>
      <c r="T89" s="18"/>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row>
    <row r="90" spans="1:56" ht="15.75" customHeight="1">
      <c r="A90" s="4"/>
      <c r="B90" s="4"/>
      <c r="C90" s="4"/>
      <c r="D90" s="4"/>
      <c r="E90" s="4"/>
      <c r="F90" s="4"/>
      <c r="G90" s="4"/>
      <c r="H90" s="4"/>
      <c r="I90" s="4"/>
      <c r="J90" s="4"/>
      <c r="K90" s="4"/>
      <c r="L90" s="4"/>
      <c r="M90" s="4"/>
      <c r="N90" s="4"/>
      <c r="O90" s="4"/>
      <c r="P90" s="4"/>
      <c r="Q90" s="4"/>
      <c r="R90" s="13"/>
      <c r="S90" s="13"/>
      <c r="T90" s="18"/>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row>
    <row r="91" spans="1:56" ht="15.75" customHeight="1">
      <c r="A91" s="4"/>
      <c r="B91" s="4"/>
      <c r="C91" s="4"/>
      <c r="D91" s="4"/>
      <c r="E91" s="4"/>
      <c r="F91" s="4"/>
      <c r="G91" s="4"/>
      <c r="H91" s="4"/>
      <c r="I91" s="4"/>
      <c r="J91" s="4"/>
      <c r="K91" s="4"/>
      <c r="L91" s="4"/>
      <c r="M91" s="4"/>
      <c r="N91" s="4"/>
      <c r="O91" s="4"/>
      <c r="P91" s="4"/>
      <c r="Q91" s="4"/>
      <c r="R91" s="13"/>
      <c r="S91" s="13"/>
      <c r="T91" s="18"/>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row>
    <row r="92" spans="1:56" ht="15.75" customHeight="1">
      <c r="A92" s="4"/>
      <c r="B92" s="4"/>
      <c r="C92" s="4"/>
      <c r="D92" s="4"/>
      <c r="E92" s="4"/>
      <c r="F92" s="4"/>
      <c r="G92" s="4"/>
      <c r="H92" s="4"/>
      <c r="I92" s="4"/>
      <c r="J92" s="4"/>
      <c r="K92" s="4"/>
      <c r="L92" s="4"/>
      <c r="M92" s="4"/>
      <c r="N92" s="4"/>
      <c r="O92" s="4"/>
      <c r="P92" s="4"/>
      <c r="Q92" s="4"/>
      <c r="R92" s="13"/>
      <c r="S92" s="13"/>
      <c r="T92" s="18"/>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row>
    <row r="93" spans="1:56" ht="15.75" customHeight="1">
      <c r="A93" s="4"/>
      <c r="B93" s="4"/>
      <c r="C93" s="4"/>
      <c r="D93" s="4"/>
      <c r="E93" s="4"/>
      <c r="F93" s="4"/>
      <c r="G93" s="4"/>
      <c r="H93" s="4"/>
      <c r="I93" s="4"/>
      <c r="J93" s="4"/>
      <c r="K93" s="4"/>
      <c r="L93" s="4"/>
      <c r="M93" s="4"/>
      <c r="N93" s="4"/>
      <c r="O93" s="4"/>
      <c r="P93" s="4"/>
      <c r="Q93" s="4"/>
      <c r="R93" s="13"/>
      <c r="S93" s="13"/>
      <c r="T93" s="18"/>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row>
    <row r="94" spans="1:56" ht="15.75" customHeight="1">
      <c r="A94" s="4"/>
      <c r="B94" s="4"/>
      <c r="C94" s="4"/>
      <c r="D94" s="4"/>
      <c r="E94" s="4"/>
      <c r="F94" s="4"/>
      <c r="G94" s="4"/>
      <c r="H94" s="4"/>
      <c r="I94" s="4"/>
      <c r="J94" s="4"/>
      <c r="K94" s="4"/>
      <c r="L94" s="4"/>
      <c r="M94" s="4"/>
      <c r="N94" s="4"/>
      <c r="O94" s="4"/>
      <c r="P94" s="4"/>
      <c r="Q94" s="4"/>
      <c r="R94" s="13"/>
      <c r="S94" s="13"/>
      <c r="T94" s="18"/>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row>
    <row r="95" spans="1:56" ht="15.75" customHeight="1">
      <c r="A95" s="4"/>
      <c r="B95" s="4"/>
      <c r="C95" s="4"/>
      <c r="D95" s="4"/>
      <c r="E95" s="4"/>
      <c r="F95" s="4"/>
      <c r="G95" s="4"/>
      <c r="H95" s="4"/>
      <c r="I95" s="4"/>
      <c r="J95" s="4"/>
      <c r="K95" s="4"/>
      <c r="L95" s="4"/>
      <c r="M95" s="4"/>
      <c r="N95" s="4"/>
      <c r="O95" s="4"/>
      <c r="P95" s="4"/>
      <c r="Q95" s="4"/>
      <c r="R95" s="13"/>
      <c r="S95" s="13"/>
      <c r="T95" s="18"/>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row>
    <row r="96" spans="1:56" ht="15.75" customHeight="1">
      <c r="A96" s="4"/>
      <c r="B96" s="4"/>
      <c r="C96" s="4"/>
      <c r="D96" s="4"/>
      <c r="E96" s="4"/>
      <c r="F96" s="4"/>
      <c r="G96" s="4"/>
      <c r="H96" s="4"/>
      <c r="I96" s="4"/>
      <c r="J96" s="4"/>
      <c r="K96" s="4"/>
      <c r="L96" s="4"/>
      <c r="M96" s="4"/>
      <c r="N96" s="4"/>
      <c r="O96" s="4"/>
      <c r="P96" s="4"/>
      <c r="Q96" s="4"/>
      <c r="R96" s="13"/>
      <c r="S96" s="13"/>
      <c r="T96" s="18"/>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row>
    <row r="97" spans="1:56" ht="15.75" customHeight="1">
      <c r="A97" s="4"/>
      <c r="B97" s="4"/>
      <c r="C97" s="4"/>
      <c r="D97" s="4"/>
      <c r="E97" s="4"/>
      <c r="F97" s="4"/>
      <c r="G97" s="4"/>
      <c r="H97" s="4"/>
      <c r="I97" s="4"/>
      <c r="J97" s="4"/>
      <c r="K97" s="4"/>
      <c r="L97" s="4"/>
      <c r="M97" s="4"/>
      <c r="N97" s="4"/>
      <c r="O97" s="4"/>
      <c r="P97" s="4"/>
      <c r="Q97" s="4"/>
      <c r="R97" s="13"/>
      <c r="S97" s="13"/>
      <c r="T97" s="18"/>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row>
    <row r="98" spans="1:56" ht="15.75" customHeight="1">
      <c r="A98" s="4"/>
      <c r="B98" s="4"/>
      <c r="C98" s="4"/>
      <c r="D98" s="4"/>
      <c r="E98" s="4"/>
      <c r="F98" s="4"/>
      <c r="G98" s="4"/>
      <c r="H98" s="4"/>
      <c r="I98" s="4"/>
      <c r="J98" s="4"/>
      <c r="K98" s="4"/>
      <c r="L98" s="4"/>
      <c r="M98" s="4"/>
      <c r="N98" s="4"/>
      <c r="O98" s="4"/>
      <c r="P98" s="4"/>
      <c r="Q98" s="4"/>
      <c r="R98" s="13"/>
      <c r="S98" s="13"/>
      <c r="T98" s="18"/>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row>
    <row r="99" spans="1:56" ht="15.75" customHeight="1">
      <c r="A99" s="4"/>
      <c r="B99" s="4"/>
      <c r="C99" s="4"/>
      <c r="D99" s="4"/>
      <c r="E99" s="4"/>
      <c r="F99" s="4"/>
      <c r="G99" s="4"/>
      <c r="H99" s="4"/>
      <c r="I99" s="4"/>
      <c r="J99" s="4"/>
      <c r="K99" s="4"/>
      <c r="L99" s="4"/>
      <c r="M99" s="4"/>
      <c r="N99" s="4"/>
      <c r="O99" s="4"/>
      <c r="P99" s="4"/>
      <c r="Q99" s="4"/>
      <c r="R99" s="13"/>
      <c r="S99" s="13"/>
      <c r="T99" s="18"/>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row>
    <row r="100" spans="1:56" ht="15.75" customHeight="1">
      <c r="A100" s="4"/>
      <c r="B100" s="4"/>
      <c r="C100" s="4"/>
      <c r="D100" s="4"/>
      <c r="E100" s="4"/>
      <c r="F100" s="4"/>
      <c r="G100" s="4"/>
      <c r="H100" s="4"/>
      <c r="I100" s="4"/>
      <c r="J100" s="4"/>
      <c r="K100" s="4"/>
      <c r="L100" s="4"/>
      <c r="M100" s="4"/>
      <c r="N100" s="4"/>
      <c r="O100" s="4"/>
      <c r="P100" s="4"/>
      <c r="Q100" s="4"/>
      <c r="R100" s="13"/>
      <c r="S100" s="13"/>
      <c r="T100" s="18"/>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row>
    <row r="101" spans="1:56" ht="15.75" customHeight="1">
      <c r="A101" s="4"/>
      <c r="B101" s="4"/>
      <c r="C101" s="4"/>
      <c r="D101" s="4"/>
      <c r="E101" s="4"/>
      <c r="F101" s="4"/>
      <c r="G101" s="4"/>
      <c r="H101" s="4"/>
      <c r="I101" s="4"/>
      <c r="J101" s="4"/>
      <c r="K101" s="4"/>
      <c r="L101" s="4"/>
      <c r="M101" s="4"/>
      <c r="N101" s="4"/>
      <c r="O101" s="4"/>
      <c r="P101" s="4"/>
      <c r="Q101" s="4"/>
      <c r="R101" s="13"/>
      <c r="S101" s="13"/>
      <c r="T101" s="18"/>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row>
    <row r="102" spans="1:56" ht="15.75" customHeight="1">
      <c r="A102" s="4"/>
      <c r="B102" s="4"/>
      <c r="C102" s="4"/>
      <c r="D102" s="4"/>
      <c r="E102" s="4"/>
      <c r="F102" s="4"/>
      <c r="G102" s="4"/>
      <c r="H102" s="4"/>
      <c r="I102" s="4"/>
      <c r="J102" s="4"/>
      <c r="K102" s="4"/>
      <c r="L102" s="4"/>
      <c r="M102" s="4"/>
      <c r="N102" s="4"/>
      <c r="O102" s="4"/>
      <c r="P102" s="4"/>
      <c r="Q102" s="4"/>
      <c r="R102" s="13"/>
      <c r="S102" s="13"/>
      <c r="T102" s="18"/>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row>
    <row r="103" spans="1:56" ht="15.75" customHeight="1">
      <c r="A103" s="4"/>
      <c r="B103" s="4"/>
      <c r="C103" s="4"/>
      <c r="D103" s="4"/>
      <c r="E103" s="4"/>
      <c r="F103" s="4"/>
      <c r="G103" s="4"/>
      <c r="H103" s="4"/>
      <c r="I103" s="4"/>
      <c r="J103" s="4"/>
      <c r="K103" s="4"/>
      <c r="L103" s="4"/>
      <c r="M103" s="4"/>
      <c r="N103" s="4"/>
      <c r="O103" s="4"/>
      <c r="P103" s="4"/>
      <c r="Q103" s="4"/>
      <c r="R103" s="13"/>
      <c r="S103" s="13"/>
      <c r="T103" s="18"/>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row>
    <row r="104" spans="1:56" ht="15.75" customHeight="1">
      <c r="A104" s="4"/>
      <c r="B104" s="4"/>
      <c r="C104" s="4"/>
      <c r="D104" s="4"/>
      <c r="E104" s="4"/>
      <c r="F104" s="4"/>
      <c r="G104" s="4"/>
      <c r="H104" s="4"/>
      <c r="I104" s="4"/>
      <c r="J104" s="4"/>
      <c r="K104" s="4"/>
      <c r="L104" s="4"/>
      <c r="M104" s="4"/>
      <c r="N104" s="4"/>
      <c r="O104" s="4"/>
      <c r="P104" s="4"/>
      <c r="Q104" s="4"/>
      <c r="R104" s="13"/>
      <c r="S104" s="13"/>
      <c r="T104" s="18"/>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row>
    <row r="105" spans="1:56" ht="15.75" customHeight="1">
      <c r="A105" s="4"/>
      <c r="B105" s="4"/>
      <c r="C105" s="4"/>
      <c r="D105" s="4"/>
      <c r="E105" s="4"/>
      <c r="F105" s="4"/>
      <c r="G105" s="4"/>
      <c r="H105" s="4"/>
      <c r="I105" s="4"/>
      <c r="J105" s="4"/>
      <c r="K105" s="4"/>
      <c r="L105" s="4"/>
      <c r="M105" s="4"/>
      <c r="N105" s="4"/>
      <c r="O105" s="4"/>
      <c r="P105" s="4"/>
      <c r="Q105" s="4"/>
      <c r="R105" s="13"/>
      <c r="S105" s="13"/>
      <c r="T105" s="18"/>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row>
    <row r="106" spans="1:56" ht="15.75" customHeight="1">
      <c r="A106" s="4"/>
      <c r="B106" s="4"/>
      <c r="C106" s="4"/>
      <c r="D106" s="4"/>
      <c r="E106" s="4"/>
      <c r="F106" s="4"/>
      <c r="G106" s="4"/>
      <c r="H106" s="4"/>
      <c r="I106" s="4"/>
      <c r="J106" s="4"/>
      <c r="K106" s="4"/>
      <c r="L106" s="4"/>
      <c r="M106" s="4"/>
      <c r="N106" s="4"/>
      <c r="O106" s="4"/>
      <c r="P106" s="4"/>
      <c r="Q106" s="4"/>
      <c r="R106" s="13"/>
      <c r="S106" s="13"/>
      <c r="T106" s="18"/>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row>
    <row r="107" spans="1:56" ht="15.75" customHeight="1">
      <c r="A107" s="4"/>
      <c r="B107" s="4"/>
      <c r="C107" s="4"/>
      <c r="D107" s="4"/>
      <c r="E107" s="4"/>
      <c r="F107" s="4"/>
      <c r="G107" s="4"/>
      <c r="H107" s="4"/>
      <c r="I107" s="4"/>
      <c r="J107" s="4"/>
      <c r="K107" s="4"/>
      <c r="L107" s="4"/>
      <c r="M107" s="4"/>
      <c r="N107" s="4"/>
      <c r="O107" s="4"/>
      <c r="P107" s="4"/>
      <c r="Q107" s="4"/>
      <c r="R107" s="13"/>
      <c r="S107" s="13"/>
      <c r="T107" s="18"/>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row>
    <row r="108" spans="1:56" ht="15.75" customHeight="1">
      <c r="A108" s="4"/>
      <c r="B108" s="4"/>
      <c r="C108" s="4"/>
      <c r="D108" s="4"/>
      <c r="E108" s="4"/>
      <c r="F108" s="4"/>
      <c r="G108" s="4"/>
      <c r="H108" s="4"/>
      <c r="I108" s="4"/>
      <c r="J108" s="4"/>
      <c r="K108" s="4"/>
      <c r="L108" s="4"/>
      <c r="M108" s="4"/>
      <c r="N108" s="4"/>
      <c r="O108" s="4"/>
      <c r="P108" s="4"/>
      <c r="Q108" s="4"/>
      <c r="R108" s="13"/>
      <c r="S108" s="13"/>
      <c r="T108" s="18"/>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row>
    <row r="109" spans="1:56" ht="15.75" customHeight="1">
      <c r="A109" s="4"/>
      <c r="B109" s="4"/>
      <c r="C109" s="4"/>
      <c r="D109" s="4"/>
      <c r="E109" s="4"/>
      <c r="F109" s="4"/>
      <c r="G109" s="4"/>
      <c r="H109" s="4"/>
      <c r="I109" s="4"/>
      <c r="J109" s="4"/>
      <c r="K109" s="4"/>
      <c r="L109" s="4"/>
      <c r="M109" s="4"/>
      <c r="N109" s="4"/>
      <c r="O109" s="4"/>
      <c r="P109" s="4"/>
      <c r="Q109" s="4"/>
      <c r="R109" s="13"/>
      <c r="S109" s="13"/>
      <c r="T109" s="18"/>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row>
    <row r="110" spans="1:56" ht="15.75" customHeight="1">
      <c r="A110" s="4"/>
      <c r="B110" s="4"/>
      <c r="C110" s="4"/>
      <c r="D110" s="4"/>
      <c r="E110" s="4"/>
      <c r="F110" s="4"/>
      <c r="G110" s="4"/>
      <c r="H110" s="4"/>
      <c r="I110" s="4"/>
      <c r="J110" s="4"/>
      <c r="K110" s="4"/>
      <c r="L110" s="4"/>
      <c r="M110" s="4"/>
      <c r="N110" s="4"/>
      <c r="O110" s="4"/>
      <c r="P110" s="4"/>
      <c r="Q110" s="4"/>
      <c r="R110" s="13"/>
      <c r="S110" s="13"/>
      <c r="T110" s="18"/>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row>
    <row r="111" spans="1:56" ht="15.75" customHeight="1">
      <c r="A111" s="4"/>
      <c r="B111" s="4"/>
      <c r="C111" s="4"/>
      <c r="D111" s="4"/>
      <c r="E111" s="4"/>
      <c r="F111" s="4"/>
      <c r="G111" s="4"/>
      <c r="H111" s="4"/>
      <c r="I111" s="4"/>
      <c r="J111" s="4"/>
      <c r="K111" s="4"/>
      <c r="L111" s="4"/>
      <c r="M111" s="4"/>
      <c r="N111" s="4"/>
      <c r="O111" s="4"/>
      <c r="P111" s="4"/>
      <c r="Q111" s="4"/>
      <c r="R111" s="13"/>
      <c r="S111" s="13"/>
      <c r="T111" s="18"/>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row>
    <row r="112" spans="1:56" ht="15.75" customHeight="1">
      <c r="A112" s="4"/>
      <c r="B112" s="4"/>
      <c r="C112" s="4"/>
      <c r="D112" s="4"/>
      <c r="E112" s="4"/>
      <c r="F112" s="4"/>
      <c r="G112" s="4"/>
      <c r="H112" s="4"/>
      <c r="I112" s="4"/>
      <c r="J112" s="4"/>
      <c r="K112" s="4"/>
      <c r="L112" s="4"/>
      <c r="M112" s="4"/>
      <c r="N112" s="4"/>
      <c r="O112" s="4"/>
      <c r="P112" s="4"/>
      <c r="Q112" s="4"/>
      <c r="R112" s="13"/>
      <c r="S112" s="13"/>
      <c r="T112" s="18"/>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row>
    <row r="113" spans="1:56" ht="15.75" customHeight="1">
      <c r="A113" s="4"/>
      <c r="B113" s="4"/>
      <c r="C113" s="4"/>
      <c r="D113" s="4"/>
      <c r="E113" s="4"/>
      <c r="F113" s="4"/>
      <c r="G113" s="4"/>
      <c r="H113" s="4"/>
      <c r="I113" s="4"/>
      <c r="J113" s="4"/>
      <c r="K113" s="4"/>
      <c r="L113" s="4"/>
      <c r="M113" s="4"/>
      <c r="N113" s="4"/>
      <c r="O113" s="4"/>
      <c r="P113" s="4"/>
      <c r="Q113" s="4"/>
      <c r="R113" s="13"/>
      <c r="S113" s="13"/>
      <c r="T113" s="18"/>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row>
    <row r="114" spans="1:56" ht="15.75" customHeight="1">
      <c r="A114" s="4"/>
      <c r="B114" s="4"/>
      <c r="C114" s="4"/>
      <c r="D114" s="4"/>
      <c r="E114" s="4"/>
      <c r="F114" s="4"/>
      <c r="G114" s="4"/>
      <c r="H114" s="4"/>
      <c r="I114" s="4"/>
      <c r="J114" s="4"/>
      <c r="K114" s="4"/>
      <c r="L114" s="4"/>
      <c r="M114" s="4"/>
      <c r="N114" s="4"/>
      <c r="O114" s="4"/>
      <c r="P114" s="4"/>
      <c r="Q114" s="4"/>
      <c r="R114" s="13"/>
      <c r="S114" s="13"/>
      <c r="T114" s="18"/>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row>
    <row r="115" spans="1:56" ht="15.75" customHeight="1">
      <c r="A115" s="4"/>
      <c r="B115" s="4"/>
      <c r="C115" s="4"/>
      <c r="D115" s="4"/>
      <c r="E115" s="4"/>
      <c r="F115" s="4"/>
      <c r="G115" s="4"/>
      <c r="H115" s="4"/>
      <c r="I115" s="4"/>
      <c r="J115" s="4"/>
      <c r="K115" s="4"/>
      <c r="L115" s="4"/>
      <c r="M115" s="4"/>
      <c r="N115" s="4"/>
      <c r="O115" s="4"/>
      <c r="P115" s="4"/>
      <c r="Q115" s="4"/>
      <c r="R115" s="13"/>
      <c r="S115" s="13"/>
      <c r="T115" s="18"/>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row>
    <row r="116" spans="1:56" ht="15.75" customHeight="1">
      <c r="A116" s="4"/>
      <c r="B116" s="4"/>
      <c r="C116" s="4"/>
      <c r="D116" s="4"/>
      <c r="E116" s="4"/>
      <c r="F116" s="4"/>
      <c r="G116" s="4"/>
      <c r="H116" s="4"/>
      <c r="I116" s="4"/>
      <c r="J116" s="4"/>
      <c r="K116" s="4"/>
      <c r="L116" s="4"/>
      <c r="M116" s="4"/>
      <c r="N116" s="4"/>
      <c r="O116" s="4"/>
      <c r="P116" s="4"/>
      <c r="Q116" s="4"/>
      <c r="R116" s="13"/>
      <c r="S116" s="13"/>
      <c r="T116" s="18"/>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row>
    <row r="117" spans="1:56" ht="15.75" customHeight="1">
      <c r="A117" s="4"/>
      <c r="B117" s="4"/>
      <c r="C117" s="4"/>
      <c r="D117" s="4"/>
      <c r="E117" s="4"/>
      <c r="F117" s="4"/>
      <c r="G117" s="4"/>
      <c r="H117" s="4"/>
      <c r="I117" s="4"/>
      <c r="J117" s="4"/>
      <c r="K117" s="4"/>
      <c r="L117" s="4"/>
      <c r="M117" s="4"/>
      <c r="N117" s="4"/>
      <c r="O117" s="4"/>
      <c r="P117" s="4"/>
      <c r="Q117" s="4"/>
      <c r="R117" s="13"/>
      <c r="S117" s="13"/>
      <c r="T117" s="18"/>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row>
    <row r="118" spans="1:56" ht="15.75" customHeight="1">
      <c r="A118" s="4"/>
      <c r="B118" s="4"/>
      <c r="C118" s="4"/>
      <c r="D118" s="4"/>
      <c r="E118" s="4"/>
      <c r="F118" s="4"/>
      <c r="G118" s="4"/>
      <c r="H118" s="4"/>
      <c r="I118" s="4"/>
      <c r="J118" s="4"/>
      <c r="K118" s="4"/>
      <c r="L118" s="4"/>
      <c r="M118" s="4"/>
      <c r="N118" s="4"/>
      <c r="O118" s="4"/>
      <c r="P118" s="4"/>
      <c r="Q118" s="4"/>
      <c r="R118" s="13"/>
      <c r="S118" s="13"/>
      <c r="T118" s="18"/>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row>
    <row r="119" spans="1:56" ht="15.75" customHeight="1">
      <c r="A119" s="4"/>
      <c r="B119" s="4"/>
      <c r="C119" s="4"/>
      <c r="D119" s="4"/>
      <c r="E119" s="4"/>
      <c r="F119" s="4"/>
      <c r="G119" s="4"/>
      <c r="H119" s="4"/>
      <c r="I119" s="4"/>
      <c r="J119" s="4"/>
      <c r="K119" s="4"/>
      <c r="L119" s="4"/>
      <c r="M119" s="4"/>
      <c r="N119" s="4"/>
      <c r="O119" s="4"/>
      <c r="P119" s="4"/>
      <c r="Q119" s="4"/>
      <c r="R119" s="13"/>
      <c r="S119" s="13"/>
      <c r="T119" s="18"/>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row>
    <row r="120" spans="1:56" ht="15.75" customHeight="1">
      <c r="A120" s="4"/>
      <c r="B120" s="4"/>
      <c r="C120" s="4"/>
      <c r="D120" s="4"/>
      <c r="E120" s="4"/>
      <c r="F120" s="4"/>
      <c r="G120" s="4"/>
      <c r="H120" s="4"/>
      <c r="I120" s="4"/>
      <c r="J120" s="4"/>
      <c r="K120" s="4"/>
      <c r="L120" s="4"/>
      <c r="M120" s="4"/>
      <c r="N120" s="4"/>
      <c r="O120" s="4"/>
      <c r="P120" s="4"/>
      <c r="Q120" s="4"/>
      <c r="R120" s="13"/>
      <c r="S120" s="13"/>
      <c r="T120" s="18"/>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row>
    <row r="121" spans="1:56" ht="15.75" customHeight="1">
      <c r="A121" s="4"/>
      <c r="B121" s="4"/>
      <c r="C121" s="4"/>
      <c r="D121" s="4"/>
      <c r="E121" s="4"/>
      <c r="F121" s="4"/>
      <c r="G121" s="4"/>
      <c r="H121" s="4"/>
      <c r="I121" s="4"/>
      <c r="J121" s="4"/>
      <c r="K121" s="4"/>
      <c r="L121" s="4"/>
      <c r="M121" s="4"/>
      <c r="N121" s="4"/>
      <c r="O121" s="4"/>
      <c r="P121" s="4"/>
      <c r="Q121" s="4"/>
      <c r="R121" s="13"/>
      <c r="S121" s="13"/>
      <c r="T121" s="18"/>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row>
    <row r="122" spans="1:56" ht="15.75" customHeight="1">
      <c r="A122" s="4"/>
      <c r="B122" s="4"/>
      <c r="C122" s="4"/>
      <c r="D122" s="4"/>
      <c r="E122" s="4"/>
      <c r="F122" s="4"/>
      <c r="G122" s="4"/>
      <c r="H122" s="4"/>
      <c r="I122" s="4"/>
      <c r="J122" s="4"/>
      <c r="K122" s="4"/>
      <c r="L122" s="4"/>
      <c r="M122" s="4"/>
      <c r="N122" s="4"/>
      <c r="O122" s="4"/>
      <c r="P122" s="4"/>
      <c r="Q122" s="4"/>
      <c r="R122" s="13"/>
      <c r="S122" s="13"/>
      <c r="T122" s="18"/>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row>
    <row r="123" spans="1:56" ht="15.75" customHeight="1">
      <c r="A123" s="4"/>
      <c r="B123" s="4"/>
      <c r="C123" s="4"/>
      <c r="D123" s="4"/>
      <c r="E123" s="4"/>
      <c r="F123" s="4"/>
      <c r="G123" s="4"/>
      <c r="H123" s="4"/>
      <c r="I123" s="4"/>
      <c r="J123" s="4"/>
      <c r="K123" s="4"/>
      <c r="L123" s="4"/>
      <c r="M123" s="4"/>
      <c r="N123" s="4"/>
      <c r="O123" s="4"/>
      <c r="P123" s="4"/>
      <c r="Q123" s="4"/>
      <c r="R123" s="13"/>
      <c r="S123" s="13"/>
      <c r="T123" s="18"/>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row>
    <row r="124" spans="1:56" ht="15.75" customHeight="1">
      <c r="A124" s="4"/>
      <c r="B124" s="4"/>
      <c r="C124" s="4"/>
      <c r="D124" s="4"/>
      <c r="E124" s="4"/>
      <c r="F124" s="4"/>
      <c r="G124" s="4"/>
      <c r="H124" s="4"/>
      <c r="I124" s="4"/>
      <c r="J124" s="4"/>
      <c r="K124" s="4"/>
      <c r="L124" s="4"/>
      <c r="M124" s="4"/>
      <c r="N124" s="4"/>
      <c r="O124" s="4"/>
      <c r="P124" s="4"/>
      <c r="Q124" s="4"/>
      <c r="R124" s="13"/>
      <c r="S124" s="13"/>
      <c r="T124" s="18"/>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row>
    <row r="125" spans="1:56" ht="15.75" customHeight="1">
      <c r="A125" s="4"/>
      <c r="B125" s="4"/>
      <c r="C125" s="4"/>
      <c r="D125" s="4"/>
      <c r="E125" s="4"/>
      <c r="F125" s="4"/>
      <c r="G125" s="4"/>
      <c r="H125" s="4"/>
      <c r="I125" s="4"/>
      <c r="J125" s="4"/>
      <c r="K125" s="4"/>
      <c r="L125" s="4"/>
      <c r="M125" s="4"/>
      <c r="N125" s="4"/>
      <c r="O125" s="4"/>
      <c r="P125" s="4"/>
      <c r="Q125" s="4"/>
      <c r="R125" s="13"/>
      <c r="S125" s="13"/>
      <c r="T125" s="18"/>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row>
    <row r="126" spans="1:56" ht="15.75" customHeight="1">
      <c r="A126" s="4"/>
      <c r="B126" s="4"/>
      <c r="C126" s="4"/>
      <c r="D126" s="4"/>
      <c r="E126" s="4"/>
      <c r="F126" s="4"/>
      <c r="G126" s="4"/>
      <c r="H126" s="4"/>
      <c r="I126" s="4"/>
      <c r="J126" s="4"/>
      <c r="K126" s="4"/>
      <c r="L126" s="4"/>
      <c r="M126" s="4"/>
      <c r="N126" s="4"/>
      <c r="O126" s="4"/>
      <c r="P126" s="4"/>
      <c r="Q126" s="4"/>
      <c r="R126" s="13"/>
      <c r="S126" s="13"/>
      <c r="T126" s="18"/>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row>
    <row r="127" spans="1:56" ht="15.75" customHeight="1">
      <c r="A127" s="4"/>
      <c r="B127" s="4"/>
      <c r="C127" s="4"/>
      <c r="D127" s="4"/>
      <c r="E127" s="4"/>
      <c r="F127" s="4"/>
      <c r="G127" s="4"/>
      <c r="H127" s="4"/>
      <c r="I127" s="4"/>
      <c r="J127" s="4"/>
      <c r="K127" s="4"/>
      <c r="L127" s="4"/>
      <c r="M127" s="4"/>
      <c r="N127" s="4"/>
      <c r="O127" s="4"/>
      <c r="P127" s="4"/>
      <c r="Q127" s="4"/>
      <c r="R127" s="13"/>
      <c r="S127" s="13"/>
      <c r="T127" s="18"/>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row>
    <row r="128" spans="1:56" ht="15.75" customHeight="1">
      <c r="A128" s="4"/>
      <c r="B128" s="4"/>
      <c r="C128" s="4"/>
      <c r="D128" s="4"/>
      <c r="E128" s="4"/>
      <c r="F128" s="4"/>
      <c r="G128" s="4"/>
      <c r="H128" s="4"/>
      <c r="I128" s="4"/>
      <c r="J128" s="4"/>
      <c r="K128" s="4"/>
      <c r="L128" s="4"/>
      <c r="M128" s="4"/>
      <c r="N128" s="4"/>
      <c r="O128" s="4"/>
      <c r="P128" s="4"/>
      <c r="Q128" s="4"/>
      <c r="R128" s="13"/>
      <c r="S128" s="13"/>
      <c r="T128" s="18"/>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row>
    <row r="129" spans="1:56" ht="15.75" customHeight="1">
      <c r="A129" s="4"/>
      <c r="B129" s="4"/>
      <c r="C129" s="4"/>
      <c r="D129" s="4"/>
      <c r="E129" s="4"/>
      <c r="F129" s="4"/>
      <c r="G129" s="4"/>
      <c r="H129" s="4"/>
      <c r="I129" s="4"/>
      <c r="J129" s="4"/>
      <c r="K129" s="4"/>
      <c r="L129" s="4"/>
      <c r="M129" s="4"/>
      <c r="N129" s="4"/>
      <c r="O129" s="4"/>
      <c r="P129" s="4"/>
      <c r="Q129" s="4"/>
      <c r="R129" s="13"/>
      <c r="S129" s="13"/>
      <c r="T129" s="18"/>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row>
    <row r="130" spans="1:56" ht="15.75" customHeight="1">
      <c r="A130" s="4"/>
      <c r="B130" s="4"/>
      <c r="C130" s="4"/>
      <c r="D130" s="4"/>
      <c r="E130" s="4"/>
      <c r="F130" s="4"/>
      <c r="G130" s="4"/>
      <c r="H130" s="4"/>
      <c r="I130" s="4"/>
      <c r="J130" s="4"/>
      <c r="K130" s="4"/>
      <c r="L130" s="4"/>
      <c r="M130" s="4"/>
      <c r="N130" s="4"/>
      <c r="O130" s="4"/>
      <c r="P130" s="4"/>
      <c r="Q130" s="4"/>
      <c r="R130" s="13"/>
      <c r="S130" s="13"/>
      <c r="T130" s="18"/>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row>
    <row r="131" spans="1:56" ht="15.75" customHeight="1">
      <c r="A131" s="4"/>
      <c r="B131" s="4"/>
      <c r="C131" s="4"/>
      <c r="D131" s="4"/>
      <c r="E131" s="4"/>
      <c r="F131" s="4"/>
      <c r="G131" s="4"/>
      <c r="H131" s="4"/>
      <c r="I131" s="4"/>
      <c r="J131" s="4"/>
      <c r="K131" s="4"/>
      <c r="L131" s="4"/>
      <c r="M131" s="4"/>
      <c r="N131" s="4"/>
      <c r="O131" s="4"/>
      <c r="P131" s="4"/>
      <c r="Q131" s="4"/>
      <c r="R131" s="13"/>
      <c r="S131" s="13"/>
      <c r="T131" s="18"/>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row>
    <row r="132" spans="1:56" ht="15.75" customHeight="1">
      <c r="A132" s="4"/>
      <c r="B132" s="4"/>
      <c r="C132" s="4"/>
      <c r="D132" s="4"/>
      <c r="E132" s="4"/>
      <c r="F132" s="4"/>
      <c r="G132" s="4"/>
      <c r="H132" s="4"/>
      <c r="I132" s="4"/>
      <c r="J132" s="4"/>
      <c r="K132" s="4"/>
      <c r="L132" s="4"/>
      <c r="M132" s="4"/>
      <c r="N132" s="4"/>
      <c r="O132" s="4"/>
      <c r="P132" s="4"/>
      <c r="Q132" s="4"/>
      <c r="R132" s="13"/>
      <c r="S132" s="13"/>
      <c r="T132" s="18"/>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row>
    <row r="133" spans="1:56" ht="15.75" customHeight="1">
      <c r="A133" s="4"/>
      <c r="B133" s="4"/>
      <c r="C133" s="4"/>
      <c r="D133" s="4"/>
      <c r="E133" s="4"/>
      <c r="F133" s="4"/>
      <c r="G133" s="4"/>
      <c r="H133" s="4"/>
      <c r="I133" s="4"/>
      <c r="J133" s="4"/>
      <c r="K133" s="4"/>
      <c r="L133" s="4"/>
      <c r="M133" s="4"/>
      <c r="N133" s="4"/>
      <c r="O133" s="4"/>
      <c r="P133" s="4"/>
      <c r="Q133" s="4"/>
      <c r="R133" s="13"/>
      <c r="S133" s="13"/>
      <c r="T133" s="18"/>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row>
    <row r="134" spans="1:56" ht="15.75" customHeight="1">
      <c r="A134" s="4"/>
      <c r="B134" s="4"/>
      <c r="C134" s="4"/>
      <c r="D134" s="4"/>
      <c r="E134" s="4"/>
      <c r="F134" s="4"/>
      <c r="G134" s="4"/>
      <c r="H134" s="4"/>
      <c r="I134" s="4"/>
      <c r="J134" s="4"/>
      <c r="K134" s="4"/>
      <c r="L134" s="4"/>
      <c r="M134" s="4"/>
      <c r="N134" s="4"/>
      <c r="O134" s="4"/>
      <c r="P134" s="4"/>
      <c r="Q134" s="4"/>
      <c r="R134" s="13"/>
      <c r="S134" s="13"/>
      <c r="T134" s="18"/>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row>
    <row r="135" spans="1:56" ht="15.75" customHeight="1">
      <c r="A135" s="4"/>
      <c r="B135" s="4"/>
      <c r="C135" s="4"/>
      <c r="D135" s="4"/>
      <c r="E135" s="4"/>
      <c r="F135" s="4"/>
      <c r="G135" s="4"/>
      <c r="H135" s="4"/>
      <c r="I135" s="4"/>
      <c r="J135" s="4"/>
      <c r="K135" s="4"/>
      <c r="L135" s="4"/>
      <c r="M135" s="4"/>
      <c r="N135" s="4"/>
      <c r="O135" s="4"/>
      <c r="P135" s="4"/>
      <c r="Q135" s="4"/>
      <c r="R135" s="13"/>
      <c r="S135" s="13"/>
      <c r="T135" s="18"/>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row>
    <row r="136" spans="1:56" ht="15.75" customHeight="1">
      <c r="A136" s="4"/>
      <c r="B136" s="4"/>
      <c r="C136" s="4"/>
      <c r="D136" s="4"/>
      <c r="E136" s="4"/>
      <c r="F136" s="4"/>
      <c r="G136" s="4"/>
      <c r="H136" s="4"/>
      <c r="I136" s="4"/>
      <c r="J136" s="4"/>
      <c r="K136" s="4"/>
      <c r="L136" s="4"/>
      <c r="M136" s="4"/>
      <c r="N136" s="4"/>
      <c r="O136" s="4"/>
      <c r="P136" s="4"/>
      <c r="Q136" s="4"/>
      <c r="R136" s="13"/>
      <c r="S136" s="13"/>
      <c r="T136" s="18"/>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row>
    <row r="137" spans="1:56" ht="15.75" customHeight="1">
      <c r="A137" s="4"/>
      <c r="B137" s="4"/>
      <c r="C137" s="4"/>
      <c r="D137" s="4"/>
      <c r="E137" s="4"/>
      <c r="F137" s="4"/>
      <c r="G137" s="4"/>
      <c r="H137" s="4"/>
      <c r="I137" s="4"/>
      <c r="J137" s="4"/>
      <c r="K137" s="4"/>
      <c r="L137" s="4"/>
      <c r="M137" s="4"/>
      <c r="N137" s="4"/>
      <c r="O137" s="4"/>
      <c r="P137" s="4"/>
      <c r="Q137" s="4"/>
      <c r="R137" s="13"/>
      <c r="S137" s="13"/>
      <c r="T137" s="18"/>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row>
    <row r="138" spans="1:56" ht="15.75" customHeight="1">
      <c r="A138" s="4"/>
      <c r="B138" s="4"/>
      <c r="C138" s="4"/>
      <c r="D138" s="4"/>
      <c r="E138" s="4"/>
      <c r="F138" s="4"/>
      <c r="G138" s="4"/>
      <c r="H138" s="4"/>
      <c r="I138" s="4"/>
      <c r="J138" s="4"/>
      <c r="K138" s="4"/>
      <c r="L138" s="4"/>
      <c r="M138" s="4"/>
      <c r="N138" s="4"/>
      <c r="O138" s="4"/>
      <c r="P138" s="4"/>
      <c r="Q138" s="4"/>
      <c r="R138" s="13"/>
      <c r="S138" s="13"/>
      <c r="T138" s="18"/>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row>
    <row r="139" spans="1:56" ht="15.75" customHeight="1">
      <c r="A139" s="4"/>
      <c r="B139" s="4"/>
      <c r="C139" s="4"/>
      <c r="D139" s="4"/>
      <c r="E139" s="4"/>
      <c r="F139" s="4"/>
      <c r="G139" s="4"/>
      <c r="H139" s="4"/>
      <c r="I139" s="4"/>
      <c r="J139" s="4"/>
      <c r="K139" s="4"/>
      <c r="L139" s="4"/>
      <c r="M139" s="4"/>
      <c r="N139" s="4"/>
      <c r="O139" s="4"/>
      <c r="P139" s="4"/>
      <c r="Q139" s="4"/>
      <c r="R139" s="13"/>
      <c r="S139" s="13"/>
      <c r="T139" s="18"/>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row>
    <row r="140" spans="1:56" ht="15.75" customHeight="1">
      <c r="A140" s="4"/>
      <c r="B140" s="4"/>
      <c r="C140" s="4"/>
      <c r="D140" s="4"/>
      <c r="E140" s="4"/>
      <c r="F140" s="4"/>
      <c r="G140" s="4"/>
      <c r="H140" s="4"/>
      <c r="I140" s="4"/>
      <c r="J140" s="4"/>
      <c r="K140" s="4"/>
      <c r="L140" s="4"/>
      <c r="M140" s="4"/>
      <c r="N140" s="4"/>
      <c r="O140" s="4"/>
      <c r="P140" s="4"/>
      <c r="Q140" s="4"/>
      <c r="R140" s="13"/>
      <c r="S140" s="13"/>
      <c r="T140" s="18"/>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row>
    <row r="141" spans="1:56" ht="15.75" customHeight="1">
      <c r="A141" s="4"/>
      <c r="B141" s="4"/>
      <c r="C141" s="4"/>
      <c r="D141" s="4"/>
      <c r="E141" s="4"/>
      <c r="F141" s="4"/>
      <c r="G141" s="4"/>
      <c r="H141" s="4"/>
      <c r="I141" s="4"/>
      <c r="J141" s="4"/>
      <c r="K141" s="4"/>
      <c r="L141" s="4"/>
      <c r="M141" s="4"/>
      <c r="N141" s="4"/>
      <c r="O141" s="4"/>
      <c r="P141" s="4"/>
      <c r="Q141" s="4"/>
      <c r="R141" s="13"/>
      <c r="S141" s="13"/>
      <c r="T141" s="18"/>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row>
    <row r="142" spans="1:56" ht="15.75" customHeight="1">
      <c r="A142" s="4"/>
      <c r="B142" s="4"/>
      <c r="C142" s="4"/>
      <c r="D142" s="4"/>
      <c r="E142" s="4"/>
      <c r="F142" s="4"/>
      <c r="G142" s="4"/>
      <c r="H142" s="4"/>
      <c r="I142" s="4"/>
      <c r="J142" s="4"/>
      <c r="K142" s="4"/>
      <c r="L142" s="4"/>
      <c r="M142" s="4"/>
      <c r="N142" s="4"/>
      <c r="O142" s="4"/>
      <c r="P142" s="4"/>
      <c r="Q142" s="4"/>
      <c r="R142" s="13"/>
      <c r="S142" s="13"/>
      <c r="T142" s="18"/>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row>
    <row r="143" spans="1:56" ht="15.75" customHeight="1">
      <c r="A143" s="4"/>
      <c r="B143" s="4"/>
      <c r="C143" s="4"/>
      <c r="D143" s="4"/>
      <c r="E143" s="4"/>
      <c r="F143" s="4"/>
      <c r="G143" s="4"/>
      <c r="H143" s="4"/>
      <c r="I143" s="4"/>
      <c r="J143" s="4"/>
      <c r="K143" s="4"/>
      <c r="L143" s="4"/>
      <c r="M143" s="4"/>
      <c r="N143" s="4"/>
      <c r="O143" s="4"/>
      <c r="P143" s="4"/>
      <c r="Q143" s="4"/>
      <c r="R143" s="13"/>
      <c r="S143" s="13"/>
      <c r="T143" s="18"/>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row>
    <row r="144" spans="1:56" ht="15.75" customHeight="1">
      <c r="A144" s="4"/>
      <c r="B144" s="4"/>
      <c r="C144" s="4"/>
      <c r="D144" s="4"/>
      <c r="E144" s="4"/>
      <c r="F144" s="4"/>
      <c r="G144" s="4"/>
      <c r="H144" s="4"/>
      <c r="I144" s="4"/>
      <c r="J144" s="4"/>
      <c r="K144" s="4"/>
      <c r="L144" s="4"/>
      <c r="M144" s="4"/>
      <c r="N144" s="4"/>
      <c r="O144" s="4"/>
      <c r="P144" s="4"/>
      <c r="Q144" s="4"/>
      <c r="R144" s="13"/>
      <c r="S144" s="13"/>
      <c r="T144" s="18"/>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row>
    <row r="145" spans="1:56" ht="15.75" customHeight="1">
      <c r="A145" s="4"/>
      <c r="B145" s="4"/>
      <c r="C145" s="4"/>
      <c r="D145" s="4"/>
      <c r="E145" s="4"/>
      <c r="F145" s="4"/>
      <c r="G145" s="4"/>
      <c r="H145" s="4"/>
      <c r="I145" s="4"/>
      <c r="J145" s="4"/>
      <c r="K145" s="4"/>
      <c r="L145" s="4"/>
      <c r="M145" s="4"/>
      <c r="N145" s="4"/>
      <c r="O145" s="4"/>
      <c r="P145" s="4"/>
      <c r="Q145" s="4"/>
      <c r="R145" s="13"/>
      <c r="S145" s="13"/>
      <c r="T145" s="18"/>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row>
    <row r="146" spans="1:56" ht="15.75" customHeight="1">
      <c r="A146" s="4"/>
      <c r="B146" s="4"/>
      <c r="C146" s="4"/>
      <c r="D146" s="4"/>
      <c r="E146" s="4"/>
      <c r="F146" s="4"/>
      <c r="G146" s="4"/>
      <c r="H146" s="4"/>
      <c r="I146" s="4"/>
      <c r="J146" s="4"/>
      <c r="K146" s="4"/>
      <c r="L146" s="4"/>
      <c r="M146" s="4"/>
      <c r="N146" s="4"/>
      <c r="O146" s="4"/>
      <c r="P146" s="4"/>
      <c r="Q146" s="4"/>
      <c r="R146" s="13"/>
      <c r="S146" s="13"/>
      <c r="T146" s="18"/>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row>
    <row r="147" spans="1:56" ht="15.75" customHeight="1">
      <c r="A147" s="4"/>
      <c r="B147" s="4"/>
      <c r="C147" s="4"/>
      <c r="D147" s="4"/>
      <c r="E147" s="4"/>
      <c r="F147" s="4"/>
      <c r="G147" s="4"/>
      <c r="H147" s="4"/>
      <c r="I147" s="4"/>
      <c r="J147" s="4"/>
      <c r="K147" s="4"/>
      <c r="L147" s="4"/>
      <c r="M147" s="4"/>
      <c r="N147" s="4"/>
      <c r="O147" s="4"/>
      <c r="P147" s="4"/>
      <c r="Q147" s="4"/>
      <c r="R147" s="13"/>
      <c r="S147" s="13"/>
      <c r="T147" s="18"/>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row>
    <row r="148" spans="1:56" ht="15.75" customHeight="1">
      <c r="A148" s="4"/>
      <c r="B148" s="4"/>
      <c r="C148" s="4"/>
      <c r="D148" s="4"/>
      <c r="E148" s="4"/>
      <c r="F148" s="4"/>
      <c r="G148" s="4"/>
      <c r="H148" s="4"/>
      <c r="I148" s="4"/>
      <c r="J148" s="4"/>
      <c r="K148" s="4"/>
      <c r="L148" s="4"/>
      <c r="M148" s="4"/>
      <c r="N148" s="4"/>
      <c r="O148" s="4"/>
      <c r="P148" s="4"/>
      <c r="Q148" s="4"/>
      <c r="R148" s="13"/>
      <c r="S148" s="13"/>
      <c r="T148" s="18"/>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row>
    <row r="149" spans="1:56" ht="15.75" customHeight="1">
      <c r="A149" s="4"/>
      <c r="B149" s="4"/>
      <c r="C149" s="4"/>
      <c r="D149" s="4"/>
      <c r="E149" s="4"/>
      <c r="F149" s="4"/>
      <c r="G149" s="4"/>
      <c r="H149" s="4"/>
      <c r="I149" s="4"/>
      <c r="J149" s="4"/>
      <c r="K149" s="4"/>
      <c r="L149" s="4"/>
      <c r="M149" s="4"/>
      <c r="N149" s="4"/>
      <c r="O149" s="4"/>
      <c r="P149" s="4"/>
      <c r="Q149" s="4"/>
      <c r="R149" s="13"/>
      <c r="S149" s="13"/>
      <c r="T149" s="18"/>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row>
    <row r="150" spans="1:56" ht="15.75" customHeight="1">
      <c r="A150" s="4"/>
      <c r="B150" s="4"/>
      <c r="C150" s="4"/>
      <c r="D150" s="4"/>
      <c r="E150" s="4"/>
      <c r="F150" s="4"/>
      <c r="G150" s="4"/>
      <c r="H150" s="4"/>
      <c r="I150" s="4"/>
      <c r="J150" s="4"/>
      <c r="K150" s="4"/>
      <c r="L150" s="4"/>
      <c r="M150" s="4"/>
      <c r="N150" s="4"/>
      <c r="O150" s="4"/>
      <c r="P150" s="4"/>
      <c r="Q150" s="4"/>
      <c r="R150" s="13"/>
      <c r="S150" s="13"/>
      <c r="T150" s="18"/>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row>
    <row r="151" spans="1:56" ht="15.75" customHeight="1">
      <c r="A151" s="4"/>
      <c r="B151" s="4"/>
      <c r="C151" s="4"/>
      <c r="D151" s="4"/>
      <c r="E151" s="4"/>
      <c r="F151" s="4"/>
      <c r="G151" s="4"/>
      <c r="H151" s="4"/>
      <c r="I151" s="4"/>
      <c r="J151" s="4"/>
      <c r="K151" s="4"/>
      <c r="L151" s="4"/>
      <c r="M151" s="4"/>
      <c r="N151" s="4"/>
      <c r="O151" s="4"/>
      <c r="P151" s="4"/>
      <c r="Q151" s="4"/>
      <c r="R151" s="13"/>
      <c r="S151" s="13"/>
      <c r="T151" s="18"/>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row>
    <row r="152" spans="1:56" ht="15.75" customHeight="1">
      <c r="A152" s="4"/>
      <c r="B152" s="4"/>
      <c r="C152" s="4"/>
      <c r="D152" s="4"/>
      <c r="E152" s="4"/>
      <c r="F152" s="4"/>
      <c r="G152" s="4"/>
      <c r="H152" s="4"/>
      <c r="I152" s="4"/>
      <c r="J152" s="4"/>
      <c r="K152" s="4"/>
      <c r="L152" s="4"/>
      <c r="M152" s="4"/>
      <c r="N152" s="4"/>
      <c r="O152" s="4"/>
      <c r="P152" s="4"/>
      <c r="Q152" s="4"/>
      <c r="R152" s="13"/>
      <c r="S152" s="13"/>
      <c r="T152" s="18"/>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row>
    <row r="153" spans="1:56" ht="15.75" customHeight="1">
      <c r="A153" s="4"/>
      <c r="B153" s="4"/>
      <c r="C153" s="4"/>
      <c r="D153" s="4"/>
      <c r="E153" s="4"/>
      <c r="F153" s="4"/>
      <c r="G153" s="4"/>
      <c r="H153" s="4"/>
      <c r="I153" s="4"/>
      <c r="J153" s="4"/>
      <c r="K153" s="4"/>
      <c r="L153" s="4"/>
      <c r="M153" s="4"/>
      <c r="N153" s="4"/>
      <c r="O153" s="4"/>
      <c r="P153" s="4"/>
      <c r="Q153" s="4"/>
      <c r="R153" s="13"/>
      <c r="S153" s="13"/>
      <c r="T153" s="18"/>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row>
    <row r="154" spans="1:56" ht="15.75" customHeight="1">
      <c r="A154" s="4"/>
      <c r="B154" s="4"/>
      <c r="C154" s="4"/>
      <c r="D154" s="4"/>
      <c r="E154" s="4"/>
      <c r="F154" s="4"/>
      <c r="G154" s="4"/>
      <c r="H154" s="4"/>
      <c r="I154" s="4"/>
      <c r="J154" s="4"/>
      <c r="K154" s="4"/>
      <c r="L154" s="4"/>
      <c r="M154" s="4"/>
      <c r="N154" s="4"/>
      <c r="O154" s="4"/>
      <c r="P154" s="4"/>
      <c r="Q154" s="4"/>
      <c r="R154" s="13"/>
      <c r="S154" s="13"/>
      <c r="T154" s="18"/>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row>
    <row r="155" spans="1:56" ht="15.75" customHeight="1">
      <c r="A155" s="4"/>
      <c r="B155" s="4"/>
      <c r="C155" s="4"/>
      <c r="D155" s="4"/>
      <c r="E155" s="4"/>
      <c r="F155" s="4"/>
      <c r="G155" s="4"/>
      <c r="H155" s="4"/>
      <c r="I155" s="4"/>
      <c r="J155" s="4"/>
      <c r="K155" s="4"/>
      <c r="L155" s="4"/>
      <c r="M155" s="4"/>
      <c r="N155" s="4"/>
      <c r="O155" s="4"/>
      <c r="P155" s="4"/>
      <c r="Q155" s="4"/>
      <c r="R155" s="13"/>
      <c r="S155" s="13"/>
      <c r="T155" s="18"/>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row>
    <row r="156" spans="1:56" ht="15.75" customHeight="1">
      <c r="A156" s="4"/>
      <c r="B156" s="4"/>
      <c r="C156" s="4"/>
      <c r="D156" s="4"/>
      <c r="E156" s="4"/>
      <c r="F156" s="4"/>
      <c r="G156" s="4"/>
      <c r="H156" s="4"/>
      <c r="I156" s="4"/>
      <c r="J156" s="4"/>
      <c r="K156" s="4"/>
      <c r="L156" s="4"/>
      <c r="M156" s="4"/>
      <c r="N156" s="4"/>
      <c r="O156" s="4"/>
      <c r="P156" s="4"/>
      <c r="Q156" s="4"/>
      <c r="R156" s="13"/>
      <c r="S156" s="13"/>
      <c r="T156" s="18"/>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row>
    <row r="157" spans="1:56" ht="15.75" customHeight="1">
      <c r="A157" s="4"/>
      <c r="B157" s="4"/>
      <c r="C157" s="4"/>
      <c r="D157" s="4"/>
      <c r="E157" s="4"/>
      <c r="F157" s="4"/>
      <c r="G157" s="4"/>
      <c r="H157" s="4"/>
      <c r="I157" s="4"/>
      <c r="J157" s="4"/>
      <c r="K157" s="4"/>
      <c r="L157" s="4"/>
      <c r="M157" s="4"/>
      <c r="N157" s="4"/>
      <c r="O157" s="4"/>
      <c r="P157" s="4"/>
      <c r="Q157" s="4"/>
      <c r="R157" s="13"/>
      <c r="S157" s="13"/>
      <c r="T157" s="18"/>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row>
    <row r="158" spans="1:56" ht="15.75" customHeight="1">
      <c r="A158" s="4"/>
      <c r="B158" s="4"/>
      <c r="C158" s="4"/>
      <c r="D158" s="4"/>
      <c r="E158" s="4"/>
      <c r="F158" s="4"/>
      <c r="G158" s="4"/>
      <c r="H158" s="4"/>
      <c r="I158" s="4"/>
      <c r="J158" s="4"/>
      <c r="K158" s="4"/>
      <c r="L158" s="4"/>
      <c r="M158" s="4"/>
      <c r="N158" s="4"/>
      <c r="O158" s="4"/>
      <c r="P158" s="4"/>
      <c r="Q158" s="4"/>
      <c r="R158" s="13"/>
      <c r="S158" s="13"/>
      <c r="T158" s="18"/>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row>
    <row r="159" spans="1:56" ht="15.75" customHeight="1">
      <c r="A159" s="4"/>
      <c r="B159" s="4"/>
      <c r="C159" s="4"/>
      <c r="D159" s="4"/>
      <c r="E159" s="4"/>
      <c r="F159" s="4"/>
      <c r="G159" s="4"/>
      <c r="H159" s="4"/>
      <c r="I159" s="4"/>
      <c r="J159" s="4"/>
      <c r="K159" s="4"/>
      <c r="L159" s="4"/>
      <c r="M159" s="4"/>
      <c r="N159" s="4"/>
      <c r="O159" s="4"/>
      <c r="P159" s="4"/>
      <c r="Q159" s="4"/>
      <c r="R159" s="13"/>
      <c r="S159" s="13"/>
      <c r="T159" s="18"/>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row>
    <row r="160" spans="1:56" ht="15.75" customHeight="1">
      <c r="A160" s="4"/>
      <c r="B160" s="4"/>
      <c r="C160" s="4"/>
      <c r="D160" s="4"/>
      <c r="E160" s="4"/>
      <c r="F160" s="4"/>
      <c r="G160" s="4"/>
      <c r="H160" s="4"/>
      <c r="I160" s="4"/>
      <c r="J160" s="4"/>
      <c r="K160" s="4"/>
      <c r="L160" s="4"/>
      <c r="M160" s="4"/>
      <c r="N160" s="4"/>
      <c r="O160" s="4"/>
      <c r="P160" s="4"/>
      <c r="Q160" s="4"/>
      <c r="R160" s="13"/>
      <c r="S160" s="13"/>
      <c r="T160" s="18"/>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row>
    <row r="161" spans="1:56" ht="15.75" customHeight="1">
      <c r="A161" s="4"/>
      <c r="B161" s="4"/>
      <c r="C161" s="4"/>
      <c r="D161" s="4"/>
      <c r="E161" s="4"/>
      <c r="F161" s="4"/>
      <c r="G161" s="4"/>
      <c r="H161" s="4"/>
      <c r="I161" s="4"/>
      <c r="J161" s="4"/>
      <c r="K161" s="4"/>
      <c r="L161" s="4"/>
      <c r="M161" s="4"/>
      <c r="N161" s="4"/>
      <c r="O161" s="4"/>
      <c r="P161" s="4"/>
      <c r="Q161" s="4"/>
      <c r="R161" s="13"/>
      <c r="S161" s="13"/>
      <c r="T161" s="18"/>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row>
    <row r="162" spans="1:56" ht="15.75" customHeight="1">
      <c r="A162" s="4"/>
      <c r="B162" s="4"/>
      <c r="C162" s="4"/>
      <c r="D162" s="4"/>
      <c r="E162" s="4"/>
      <c r="F162" s="4"/>
      <c r="G162" s="4"/>
      <c r="H162" s="4"/>
      <c r="I162" s="4"/>
      <c r="J162" s="4"/>
      <c r="K162" s="4"/>
      <c r="L162" s="4"/>
      <c r="M162" s="4"/>
      <c r="N162" s="4"/>
      <c r="O162" s="4"/>
      <c r="P162" s="4"/>
      <c r="Q162" s="4"/>
      <c r="R162" s="13"/>
      <c r="S162" s="13"/>
      <c r="T162" s="18"/>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row>
    <row r="163" spans="1:56" ht="15.75" customHeight="1">
      <c r="A163" s="4"/>
      <c r="B163" s="4"/>
      <c r="C163" s="4"/>
      <c r="D163" s="4"/>
      <c r="E163" s="4"/>
      <c r="F163" s="4"/>
      <c r="G163" s="4"/>
      <c r="H163" s="4"/>
      <c r="I163" s="4"/>
      <c r="J163" s="4"/>
      <c r="K163" s="4"/>
      <c r="L163" s="4"/>
      <c r="M163" s="4"/>
      <c r="N163" s="4"/>
      <c r="O163" s="4"/>
      <c r="P163" s="4"/>
      <c r="Q163" s="4"/>
      <c r="R163" s="13"/>
      <c r="S163" s="13"/>
      <c r="T163" s="18"/>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row>
    <row r="164" spans="1:56" ht="15.75" customHeight="1">
      <c r="A164" s="4"/>
      <c r="B164" s="4"/>
      <c r="C164" s="4"/>
      <c r="D164" s="4"/>
      <c r="E164" s="4"/>
      <c r="F164" s="4"/>
      <c r="G164" s="4"/>
      <c r="H164" s="4"/>
      <c r="I164" s="4"/>
      <c r="J164" s="4"/>
      <c r="K164" s="4"/>
      <c r="L164" s="4"/>
      <c r="M164" s="4"/>
      <c r="N164" s="4"/>
      <c r="O164" s="4"/>
      <c r="P164" s="4"/>
      <c r="Q164" s="4"/>
      <c r="R164" s="13"/>
      <c r="S164" s="13"/>
      <c r="T164" s="18"/>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row>
    <row r="165" spans="1:56" ht="15.75" customHeight="1">
      <c r="A165" s="4"/>
      <c r="B165" s="4"/>
      <c r="C165" s="4"/>
      <c r="D165" s="4"/>
      <c r="E165" s="4"/>
      <c r="F165" s="4"/>
      <c r="G165" s="4"/>
      <c r="H165" s="4"/>
      <c r="I165" s="4"/>
      <c r="J165" s="4"/>
      <c r="K165" s="4"/>
      <c r="L165" s="4"/>
      <c r="M165" s="4"/>
      <c r="N165" s="4"/>
      <c r="O165" s="4"/>
      <c r="P165" s="4"/>
      <c r="Q165" s="4"/>
      <c r="R165" s="13"/>
      <c r="S165" s="13"/>
      <c r="T165" s="18"/>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row>
    <row r="166" spans="1:56" ht="15.75" customHeight="1">
      <c r="A166" s="4"/>
      <c r="B166" s="4"/>
      <c r="C166" s="4"/>
      <c r="D166" s="4"/>
      <c r="E166" s="4"/>
      <c r="F166" s="4"/>
      <c r="G166" s="4"/>
      <c r="H166" s="4"/>
      <c r="I166" s="4"/>
      <c r="J166" s="4"/>
      <c r="K166" s="4"/>
      <c r="L166" s="4"/>
      <c r="M166" s="4"/>
      <c r="N166" s="4"/>
      <c r="O166" s="4"/>
      <c r="P166" s="4"/>
      <c r="Q166" s="4"/>
      <c r="R166" s="13"/>
      <c r="S166" s="13"/>
      <c r="T166" s="18"/>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row>
    <row r="167" spans="1:56" ht="15.75" customHeight="1">
      <c r="A167" s="4"/>
      <c r="B167" s="4"/>
      <c r="C167" s="4"/>
      <c r="D167" s="4"/>
      <c r="E167" s="4"/>
      <c r="F167" s="4"/>
      <c r="G167" s="4"/>
      <c r="H167" s="4"/>
      <c r="I167" s="4"/>
      <c r="J167" s="4"/>
      <c r="K167" s="4"/>
      <c r="L167" s="4"/>
      <c r="M167" s="4"/>
      <c r="N167" s="4"/>
      <c r="O167" s="4"/>
      <c r="P167" s="4"/>
      <c r="Q167" s="4"/>
      <c r="R167" s="13"/>
      <c r="S167" s="13"/>
      <c r="T167" s="18"/>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row>
    <row r="168" spans="1:56" ht="15.75" customHeight="1">
      <c r="A168" s="4"/>
      <c r="B168" s="4"/>
      <c r="C168" s="4"/>
      <c r="D168" s="4"/>
      <c r="E168" s="4"/>
      <c r="F168" s="4"/>
      <c r="G168" s="4"/>
      <c r="H168" s="4"/>
      <c r="I168" s="4"/>
      <c r="J168" s="4"/>
      <c r="K168" s="4"/>
      <c r="L168" s="4"/>
      <c r="M168" s="4"/>
      <c r="N168" s="4"/>
      <c r="O168" s="4"/>
      <c r="P168" s="4"/>
      <c r="Q168" s="4"/>
      <c r="R168" s="13"/>
      <c r="S168" s="13"/>
      <c r="T168" s="18"/>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row>
    <row r="169" spans="1:56" ht="15.75" customHeight="1">
      <c r="A169" s="4"/>
      <c r="B169" s="4"/>
      <c r="C169" s="4"/>
      <c r="D169" s="4"/>
      <c r="E169" s="4"/>
      <c r="F169" s="4"/>
      <c r="G169" s="4"/>
      <c r="H169" s="4"/>
      <c r="I169" s="4"/>
      <c r="J169" s="4"/>
      <c r="K169" s="4"/>
      <c r="L169" s="4"/>
      <c r="M169" s="4"/>
      <c r="N169" s="4"/>
      <c r="O169" s="4"/>
      <c r="P169" s="4"/>
      <c r="Q169" s="4"/>
      <c r="R169" s="13"/>
      <c r="S169" s="13"/>
      <c r="T169" s="18"/>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row>
    <row r="170" spans="1:56" ht="15.75" customHeight="1">
      <c r="A170" s="4"/>
      <c r="B170" s="4"/>
      <c r="C170" s="4"/>
      <c r="D170" s="4"/>
      <c r="E170" s="4"/>
      <c r="F170" s="4"/>
      <c r="G170" s="4"/>
      <c r="H170" s="4"/>
      <c r="I170" s="4"/>
      <c r="J170" s="4"/>
      <c r="K170" s="4"/>
      <c r="L170" s="4"/>
      <c r="M170" s="4"/>
      <c r="N170" s="4"/>
      <c r="O170" s="4"/>
      <c r="P170" s="4"/>
      <c r="Q170" s="4"/>
      <c r="R170" s="13"/>
      <c r="S170" s="13"/>
      <c r="T170" s="18"/>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row>
    <row r="171" spans="1:56" ht="15.75" customHeight="1">
      <c r="A171" s="4"/>
      <c r="B171" s="4"/>
      <c r="C171" s="4"/>
      <c r="D171" s="4"/>
      <c r="E171" s="4"/>
      <c r="F171" s="4"/>
      <c r="G171" s="4"/>
      <c r="H171" s="4"/>
      <c r="I171" s="4"/>
      <c r="J171" s="4"/>
      <c r="K171" s="4"/>
      <c r="L171" s="4"/>
      <c r="M171" s="4"/>
      <c r="N171" s="4"/>
      <c r="O171" s="4"/>
      <c r="P171" s="4"/>
      <c r="Q171" s="4"/>
      <c r="R171" s="13"/>
      <c r="S171" s="13"/>
      <c r="T171" s="18"/>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row>
    <row r="172" spans="1:56" ht="15.75" customHeight="1">
      <c r="A172" s="4"/>
      <c r="B172" s="4"/>
      <c r="C172" s="4"/>
      <c r="D172" s="4"/>
      <c r="E172" s="4"/>
      <c r="F172" s="4"/>
      <c r="G172" s="4"/>
      <c r="H172" s="4"/>
      <c r="I172" s="4"/>
      <c r="J172" s="4"/>
      <c r="K172" s="4"/>
      <c r="L172" s="4"/>
      <c r="M172" s="4"/>
      <c r="N172" s="4"/>
      <c r="O172" s="4"/>
      <c r="P172" s="4"/>
      <c r="Q172" s="4"/>
      <c r="R172" s="13"/>
      <c r="S172" s="13"/>
      <c r="T172" s="18"/>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row>
    <row r="173" spans="1:56" ht="15.75" customHeight="1">
      <c r="A173" s="4"/>
      <c r="B173" s="4"/>
      <c r="C173" s="4"/>
      <c r="D173" s="4"/>
      <c r="E173" s="4"/>
      <c r="F173" s="4"/>
      <c r="G173" s="4"/>
      <c r="H173" s="4"/>
      <c r="I173" s="4"/>
      <c r="J173" s="4"/>
      <c r="K173" s="4"/>
      <c r="L173" s="4"/>
      <c r="M173" s="4"/>
      <c r="N173" s="4"/>
      <c r="O173" s="4"/>
      <c r="P173" s="4"/>
      <c r="Q173" s="4"/>
      <c r="R173" s="13"/>
      <c r="S173" s="13"/>
      <c r="T173" s="18"/>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row>
    <row r="174" spans="1:56" ht="15.75" customHeight="1">
      <c r="A174" s="4"/>
      <c r="B174" s="4"/>
      <c r="C174" s="4"/>
      <c r="D174" s="4"/>
      <c r="E174" s="4"/>
      <c r="F174" s="4"/>
      <c r="G174" s="4"/>
      <c r="H174" s="4"/>
      <c r="I174" s="4"/>
      <c r="J174" s="4"/>
      <c r="K174" s="4"/>
      <c r="L174" s="4"/>
      <c r="M174" s="4"/>
      <c r="N174" s="4"/>
      <c r="O174" s="4"/>
      <c r="P174" s="4"/>
      <c r="Q174" s="4"/>
      <c r="R174" s="13"/>
      <c r="S174" s="13"/>
      <c r="T174" s="18"/>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row>
    <row r="175" spans="1:56" ht="15.75" customHeight="1">
      <c r="A175" s="4"/>
      <c r="B175" s="4"/>
      <c r="C175" s="4"/>
      <c r="D175" s="4"/>
      <c r="E175" s="4"/>
      <c r="F175" s="4"/>
      <c r="G175" s="4"/>
      <c r="H175" s="4"/>
      <c r="I175" s="4"/>
      <c r="J175" s="4"/>
      <c r="K175" s="4"/>
      <c r="L175" s="4"/>
      <c r="M175" s="4"/>
      <c r="N175" s="4"/>
      <c r="O175" s="4"/>
      <c r="P175" s="4"/>
      <c r="Q175" s="4"/>
      <c r="R175" s="13"/>
      <c r="S175" s="13"/>
      <c r="T175" s="18"/>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row>
    <row r="176" spans="1:56" ht="15.75" customHeight="1">
      <c r="A176" s="4"/>
      <c r="B176" s="4"/>
      <c r="C176" s="4"/>
      <c r="D176" s="4"/>
      <c r="E176" s="4"/>
      <c r="F176" s="4"/>
      <c r="G176" s="4"/>
      <c r="H176" s="4"/>
      <c r="I176" s="4"/>
      <c r="J176" s="4"/>
      <c r="K176" s="4"/>
      <c r="L176" s="4"/>
      <c r="M176" s="4"/>
      <c r="N176" s="4"/>
      <c r="O176" s="4"/>
      <c r="P176" s="4"/>
      <c r="Q176" s="4"/>
      <c r="R176" s="13"/>
      <c r="S176" s="13"/>
      <c r="T176" s="18"/>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row>
    <row r="177" spans="1:56" ht="15.75" customHeight="1">
      <c r="A177" s="4"/>
      <c r="B177" s="4"/>
      <c r="C177" s="4"/>
      <c r="D177" s="4"/>
      <c r="E177" s="4"/>
      <c r="F177" s="4"/>
      <c r="G177" s="4"/>
      <c r="H177" s="4"/>
      <c r="I177" s="4"/>
      <c r="J177" s="4"/>
      <c r="K177" s="4"/>
      <c r="L177" s="4"/>
      <c r="M177" s="4"/>
      <c r="N177" s="4"/>
      <c r="O177" s="4"/>
      <c r="P177" s="4"/>
      <c r="Q177" s="4"/>
      <c r="R177" s="13"/>
      <c r="S177" s="13"/>
      <c r="T177" s="18"/>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row>
    <row r="178" spans="1:56" ht="15.75" customHeight="1">
      <c r="A178" s="4"/>
      <c r="B178" s="4"/>
      <c r="C178" s="4"/>
      <c r="D178" s="4"/>
      <c r="E178" s="4"/>
      <c r="F178" s="4"/>
      <c r="G178" s="4"/>
      <c r="H178" s="4"/>
      <c r="I178" s="4"/>
      <c r="J178" s="4"/>
      <c r="K178" s="4"/>
      <c r="L178" s="4"/>
      <c r="M178" s="4"/>
      <c r="N178" s="4"/>
      <c r="O178" s="4"/>
      <c r="P178" s="4"/>
      <c r="Q178" s="4"/>
      <c r="R178" s="13"/>
      <c r="S178" s="13"/>
      <c r="T178" s="18"/>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row>
    <row r="179" spans="1:56" ht="15.75" customHeight="1">
      <c r="A179" s="4"/>
      <c r="B179" s="4"/>
      <c r="C179" s="4"/>
      <c r="D179" s="4"/>
      <c r="E179" s="4"/>
      <c r="F179" s="4"/>
      <c r="G179" s="4"/>
      <c r="H179" s="4"/>
      <c r="I179" s="4"/>
      <c r="J179" s="4"/>
      <c r="K179" s="4"/>
      <c r="L179" s="4"/>
      <c r="M179" s="4"/>
      <c r="N179" s="4"/>
      <c r="O179" s="4"/>
      <c r="P179" s="4"/>
      <c r="Q179" s="4"/>
      <c r="R179" s="13"/>
      <c r="S179" s="13"/>
      <c r="T179" s="18"/>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row>
    <row r="180" spans="1:56" ht="15.75" customHeight="1">
      <c r="A180" s="4"/>
      <c r="B180" s="4"/>
      <c r="C180" s="4"/>
      <c r="D180" s="4"/>
      <c r="E180" s="4"/>
      <c r="F180" s="4"/>
      <c r="G180" s="4"/>
      <c r="H180" s="4"/>
      <c r="I180" s="4"/>
      <c r="J180" s="4"/>
      <c r="K180" s="4"/>
      <c r="L180" s="4"/>
      <c r="M180" s="4"/>
      <c r="N180" s="4"/>
      <c r="O180" s="4"/>
      <c r="P180" s="4"/>
      <c r="Q180" s="4"/>
      <c r="R180" s="13"/>
      <c r="S180" s="13"/>
      <c r="T180" s="18"/>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row>
    <row r="181" spans="1:56" ht="15.75" customHeight="1">
      <c r="A181" s="4"/>
      <c r="B181" s="4"/>
      <c r="C181" s="4"/>
      <c r="D181" s="4"/>
      <c r="E181" s="4"/>
      <c r="F181" s="4"/>
      <c r="G181" s="4"/>
      <c r="H181" s="4"/>
      <c r="I181" s="4"/>
      <c r="J181" s="4"/>
      <c r="K181" s="4"/>
      <c r="L181" s="4"/>
      <c r="M181" s="4"/>
      <c r="N181" s="4"/>
      <c r="O181" s="4"/>
      <c r="P181" s="4"/>
      <c r="Q181" s="4"/>
      <c r="R181" s="13"/>
      <c r="S181" s="13"/>
      <c r="T181" s="18"/>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row>
    <row r="182" spans="1:56" ht="15.75" customHeight="1">
      <c r="A182" s="4"/>
      <c r="B182" s="4"/>
      <c r="C182" s="4"/>
      <c r="D182" s="4"/>
      <c r="E182" s="4"/>
      <c r="F182" s="4"/>
      <c r="G182" s="4"/>
      <c r="H182" s="4"/>
      <c r="I182" s="4"/>
      <c r="J182" s="4"/>
      <c r="K182" s="4"/>
      <c r="L182" s="4"/>
      <c r="M182" s="4"/>
      <c r="N182" s="4"/>
      <c r="O182" s="4"/>
      <c r="P182" s="4"/>
      <c r="Q182" s="4"/>
      <c r="R182" s="13"/>
      <c r="S182" s="13"/>
      <c r="T182" s="18"/>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row>
    <row r="183" spans="1:56" ht="15.75" customHeight="1">
      <c r="A183" s="4"/>
      <c r="B183" s="4"/>
      <c r="C183" s="4"/>
      <c r="D183" s="4"/>
      <c r="E183" s="4"/>
      <c r="F183" s="4"/>
      <c r="G183" s="4"/>
      <c r="H183" s="4"/>
      <c r="I183" s="4"/>
      <c r="J183" s="4"/>
      <c r="K183" s="4"/>
      <c r="L183" s="4"/>
      <c r="M183" s="4"/>
      <c r="N183" s="4"/>
      <c r="O183" s="4"/>
      <c r="P183" s="4"/>
      <c r="Q183" s="4"/>
      <c r="R183" s="13"/>
      <c r="S183" s="13"/>
      <c r="T183" s="18"/>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row>
    <row r="184" spans="1:56" ht="15.75" customHeight="1">
      <c r="A184" s="4"/>
      <c r="B184" s="4"/>
      <c r="C184" s="4"/>
      <c r="D184" s="4"/>
      <c r="E184" s="4"/>
      <c r="F184" s="4"/>
      <c r="G184" s="4"/>
      <c r="H184" s="4"/>
      <c r="I184" s="4"/>
      <c r="J184" s="4"/>
      <c r="K184" s="4"/>
      <c r="L184" s="4"/>
      <c r="M184" s="4"/>
      <c r="N184" s="4"/>
      <c r="O184" s="4"/>
      <c r="P184" s="4"/>
      <c r="Q184" s="4"/>
      <c r="R184" s="13"/>
      <c r="S184" s="13"/>
      <c r="T184" s="18"/>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row>
    <row r="185" spans="1:56" ht="15.75" customHeight="1">
      <c r="A185" s="4"/>
      <c r="B185" s="4"/>
      <c r="C185" s="4"/>
      <c r="D185" s="4"/>
      <c r="E185" s="4"/>
      <c r="F185" s="4"/>
      <c r="G185" s="4"/>
      <c r="H185" s="4"/>
      <c r="I185" s="4"/>
      <c r="J185" s="4"/>
      <c r="K185" s="4"/>
      <c r="L185" s="4"/>
      <c r="M185" s="4"/>
      <c r="N185" s="4"/>
      <c r="O185" s="4"/>
      <c r="P185" s="4"/>
      <c r="Q185" s="4"/>
      <c r="R185" s="13"/>
      <c r="S185" s="13"/>
      <c r="T185" s="18"/>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row>
    <row r="186" spans="1:56" ht="15.75" customHeight="1">
      <c r="A186" s="4"/>
      <c r="B186" s="4"/>
      <c r="C186" s="4"/>
      <c r="D186" s="4"/>
      <c r="E186" s="4"/>
      <c r="F186" s="4"/>
      <c r="G186" s="4"/>
      <c r="H186" s="4"/>
      <c r="I186" s="4"/>
      <c r="J186" s="4"/>
      <c r="K186" s="4"/>
      <c r="L186" s="4"/>
      <c r="M186" s="4"/>
      <c r="N186" s="4"/>
      <c r="O186" s="4"/>
      <c r="P186" s="4"/>
      <c r="Q186" s="4"/>
      <c r="R186" s="13"/>
      <c r="S186" s="13"/>
      <c r="T186" s="18"/>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row>
    <row r="187" spans="1:56" ht="15.75" customHeight="1">
      <c r="A187" s="4"/>
      <c r="B187" s="4"/>
      <c r="C187" s="4"/>
      <c r="D187" s="4"/>
      <c r="E187" s="4"/>
      <c r="F187" s="4"/>
      <c r="G187" s="4"/>
      <c r="H187" s="4"/>
      <c r="I187" s="4"/>
      <c r="J187" s="4"/>
      <c r="K187" s="4"/>
      <c r="L187" s="4"/>
      <c r="M187" s="4"/>
      <c r="N187" s="4"/>
      <c r="O187" s="4"/>
      <c r="P187" s="4"/>
      <c r="Q187" s="4"/>
      <c r="R187" s="13"/>
      <c r="S187" s="13"/>
      <c r="T187" s="18"/>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row>
    <row r="188" spans="1:56" ht="15.75" customHeight="1">
      <c r="A188" s="4"/>
      <c r="B188" s="4"/>
      <c r="C188" s="4"/>
      <c r="D188" s="4"/>
      <c r="E188" s="4"/>
      <c r="F188" s="4"/>
      <c r="G188" s="4"/>
      <c r="H188" s="4"/>
      <c r="I188" s="4"/>
      <c r="J188" s="4"/>
      <c r="K188" s="4"/>
      <c r="L188" s="4"/>
      <c r="M188" s="4"/>
      <c r="N188" s="4"/>
      <c r="O188" s="4"/>
      <c r="P188" s="4"/>
      <c r="Q188" s="4"/>
      <c r="R188" s="13"/>
      <c r="S188" s="13"/>
      <c r="T188" s="18"/>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row>
    <row r="189" spans="1:56" ht="15.75" customHeight="1">
      <c r="A189" s="4"/>
      <c r="B189" s="4"/>
      <c r="C189" s="4"/>
      <c r="D189" s="4"/>
      <c r="E189" s="4"/>
      <c r="F189" s="4"/>
      <c r="G189" s="4"/>
      <c r="H189" s="4"/>
      <c r="I189" s="4"/>
      <c r="J189" s="4"/>
      <c r="K189" s="4"/>
      <c r="L189" s="4"/>
      <c r="M189" s="4"/>
      <c r="N189" s="4"/>
      <c r="O189" s="4"/>
      <c r="P189" s="4"/>
      <c r="Q189" s="4"/>
      <c r="R189" s="13"/>
      <c r="S189" s="13"/>
      <c r="T189" s="18"/>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row>
    <row r="190" spans="1:56" ht="15.75" customHeight="1">
      <c r="A190" s="4"/>
      <c r="B190" s="4"/>
      <c r="C190" s="4"/>
      <c r="D190" s="4"/>
      <c r="E190" s="4"/>
      <c r="F190" s="4"/>
      <c r="G190" s="4"/>
      <c r="H190" s="4"/>
      <c r="I190" s="4"/>
      <c r="J190" s="4"/>
      <c r="K190" s="4"/>
      <c r="L190" s="4"/>
      <c r="M190" s="4"/>
      <c r="N190" s="4"/>
      <c r="O190" s="4"/>
      <c r="P190" s="4"/>
      <c r="Q190" s="4"/>
      <c r="R190" s="13"/>
      <c r="S190" s="13"/>
      <c r="T190" s="18"/>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row>
    <row r="191" spans="1:56" ht="15.75" customHeight="1">
      <c r="A191" s="4"/>
      <c r="B191" s="4"/>
      <c r="C191" s="4"/>
      <c r="D191" s="4"/>
      <c r="E191" s="4"/>
      <c r="F191" s="4"/>
      <c r="G191" s="4"/>
      <c r="H191" s="4"/>
      <c r="I191" s="4"/>
      <c r="J191" s="4"/>
      <c r="K191" s="4"/>
      <c r="L191" s="4"/>
      <c r="M191" s="4"/>
      <c r="N191" s="4"/>
      <c r="O191" s="4"/>
      <c r="P191" s="4"/>
      <c r="Q191" s="4"/>
      <c r="R191" s="13"/>
      <c r="S191" s="13"/>
      <c r="T191" s="18"/>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row>
    <row r="192" spans="1:56" ht="15.75" customHeight="1">
      <c r="A192" s="4"/>
      <c r="B192" s="4"/>
      <c r="C192" s="4"/>
      <c r="D192" s="4"/>
      <c r="E192" s="4"/>
      <c r="F192" s="4"/>
      <c r="G192" s="4"/>
      <c r="H192" s="4"/>
      <c r="I192" s="4"/>
      <c r="J192" s="4"/>
      <c r="K192" s="4"/>
      <c r="L192" s="4"/>
      <c r="M192" s="4"/>
      <c r="N192" s="4"/>
      <c r="O192" s="4"/>
      <c r="P192" s="4"/>
      <c r="Q192" s="4"/>
      <c r="R192" s="13"/>
      <c r="S192" s="13"/>
      <c r="T192" s="18"/>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row>
    <row r="193" spans="1:56" ht="15.75" customHeight="1">
      <c r="A193" s="4"/>
      <c r="B193" s="4"/>
      <c r="C193" s="4"/>
      <c r="D193" s="4"/>
      <c r="E193" s="4"/>
      <c r="F193" s="4"/>
      <c r="G193" s="4"/>
      <c r="H193" s="4"/>
      <c r="I193" s="4"/>
      <c r="J193" s="4"/>
      <c r="K193" s="4"/>
      <c r="L193" s="4"/>
      <c r="M193" s="4"/>
      <c r="N193" s="4"/>
      <c r="O193" s="4"/>
      <c r="P193" s="4"/>
      <c r="Q193" s="4"/>
      <c r="R193" s="13"/>
      <c r="S193" s="13"/>
      <c r="T193" s="18"/>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row>
    <row r="194" spans="1:56" ht="15.75" customHeight="1">
      <c r="A194" s="4"/>
      <c r="B194" s="4"/>
      <c r="C194" s="4"/>
      <c r="D194" s="4"/>
      <c r="E194" s="4"/>
      <c r="F194" s="4"/>
      <c r="G194" s="4"/>
      <c r="H194" s="4"/>
      <c r="I194" s="4"/>
      <c r="J194" s="4"/>
      <c r="K194" s="4"/>
      <c r="L194" s="4"/>
      <c r="M194" s="4"/>
      <c r="N194" s="4"/>
      <c r="O194" s="4"/>
      <c r="P194" s="4"/>
      <c r="Q194" s="4"/>
      <c r="R194" s="13"/>
      <c r="S194" s="13"/>
      <c r="T194" s="18"/>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row>
    <row r="195" spans="1:56" ht="15.75" customHeight="1">
      <c r="A195" s="4"/>
      <c r="B195" s="4"/>
      <c r="C195" s="4"/>
      <c r="D195" s="4"/>
      <c r="E195" s="4"/>
      <c r="F195" s="4"/>
      <c r="G195" s="4"/>
      <c r="H195" s="4"/>
      <c r="I195" s="4"/>
      <c r="J195" s="4"/>
      <c r="K195" s="4"/>
      <c r="L195" s="4"/>
      <c r="M195" s="4"/>
      <c r="N195" s="4"/>
      <c r="O195" s="4"/>
      <c r="P195" s="4"/>
      <c r="Q195" s="4"/>
      <c r="R195" s="13"/>
      <c r="S195" s="13"/>
      <c r="T195" s="18"/>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row>
    <row r="196" spans="1:56" ht="15.75" customHeight="1">
      <c r="A196" s="4"/>
      <c r="B196" s="4"/>
      <c r="C196" s="4"/>
      <c r="D196" s="4"/>
      <c r="E196" s="4"/>
      <c r="F196" s="4"/>
      <c r="G196" s="4"/>
      <c r="H196" s="4"/>
      <c r="I196" s="4"/>
      <c r="J196" s="4"/>
      <c r="K196" s="4"/>
      <c r="L196" s="4"/>
      <c r="M196" s="4"/>
      <c r="N196" s="4"/>
      <c r="O196" s="4"/>
      <c r="P196" s="4"/>
      <c r="Q196" s="4"/>
      <c r="R196" s="13"/>
      <c r="S196" s="13"/>
      <c r="T196" s="18"/>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row>
    <row r="197" spans="1:56" ht="15.75" customHeight="1">
      <c r="A197" s="4"/>
      <c r="B197" s="4"/>
      <c r="C197" s="4"/>
      <c r="D197" s="4"/>
      <c r="E197" s="4"/>
      <c r="F197" s="4"/>
      <c r="G197" s="4"/>
      <c r="H197" s="4"/>
      <c r="I197" s="4"/>
      <c r="J197" s="4"/>
      <c r="K197" s="4"/>
      <c r="L197" s="4"/>
      <c r="M197" s="4"/>
      <c r="N197" s="4"/>
      <c r="O197" s="4"/>
      <c r="P197" s="4"/>
      <c r="Q197" s="4"/>
      <c r="R197" s="13"/>
      <c r="S197" s="13"/>
      <c r="T197" s="18"/>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row>
    <row r="198" spans="1:56" ht="15.75" customHeight="1">
      <c r="A198" s="4"/>
      <c r="B198" s="4"/>
      <c r="C198" s="4"/>
      <c r="D198" s="4"/>
      <c r="E198" s="4"/>
      <c r="F198" s="4"/>
      <c r="G198" s="4"/>
      <c r="H198" s="4"/>
      <c r="I198" s="4"/>
      <c r="J198" s="4"/>
      <c r="K198" s="4"/>
      <c r="L198" s="4"/>
      <c r="M198" s="4"/>
      <c r="N198" s="4"/>
      <c r="O198" s="4"/>
      <c r="P198" s="4"/>
      <c r="Q198" s="4"/>
      <c r="R198" s="13"/>
      <c r="S198" s="13"/>
      <c r="T198" s="18"/>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row>
    <row r="199" spans="1:56" ht="15.75" customHeight="1">
      <c r="A199" s="4"/>
      <c r="B199" s="4"/>
      <c r="C199" s="4"/>
      <c r="D199" s="4"/>
      <c r="E199" s="4"/>
      <c r="F199" s="4"/>
      <c r="G199" s="4"/>
      <c r="H199" s="4"/>
      <c r="I199" s="4"/>
      <c r="J199" s="4"/>
      <c r="K199" s="4"/>
      <c r="L199" s="4"/>
      <c r="M199" s="4"/>
      <c r="N199" s="4"/>
      <c r="O199" s="4"/>
      <c r="P199" s="4"/>
      <c r="Q199" s="4"/>
      <c r="R199" s="13"/>
      <c r="S199" s="13"/>
      <c r="T199" s="18"/>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row>
    <row r="200" spans="1:56" ht="15.75" customHeight="1">
      <c r="A200" s="4"/>
      <c r="B200" s="4"/>
      <c r="C200" s="4"/>
      <c r="D200" s="4"/>
      <c r="E200" s="4"/>
      <c r="F200" s="4"/>
      <c r="G200" s="4"/>
      <c r="H200" s="4"/>
      <c r="I200" s="4"/>
      <c r="J200" s="4"/>
      <c r="K200" s="4"/>
      <c r="L200" s="4"/>
      <c r="M200" s="4"/>
      <c r="N200" s="4"/>
      <c r="O200" s="4"/>
      <c r="P200" s="4"/>
      <c r="Q200" s="4"/>
      <c r="R200" s="13"/>
      <c r="S200" s="13"/>
      <c r="T200" s="18"/>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row>
    <row r="201" spans="1:56" ht="15.75" customHeight="1">
      <c r="A201" s="4"/>
      <c r="B201" s="4"/>
      <c r="C201" s="4"/>
      <c r="D201" s="4"/>
      <c r="E201" s="4"/>
      <c r="F201" s="4"/>
      <c r="G201" s="4"/>
      <c r="H201" s="4"/>
      <c r="I201" s="4"/>
      <c r="J201" s="4"/>
      <c r="K201" s="4"/>
      <c r="L201" s="4"/>
      <c r="M201" s="4"/>
      <c r="N201" s="4"/>
      <c r="O201" s="4"/>
      <c r="P201" s="4"/>
      <c r="Q201" s="4"/>
      <c r="R201" s="13"/>
      <c r="S201" s="13"/>
      <c r="T201" s="18"/>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row>
    <row r="202" spans="1:56" ht="15.75" customHeight="1">
      <c r="A202" s="4"/>
      <c r="B202" s="4"/>
      <c r="C202" s="4"/>
      <c r="D202" s="4"/>
      <c r="E202" s="4"/>
      <c r="F202" s="4"/>
      <c r="G202" s="4"/>
      <c r="H202" s="4"/>
      <c r="I202" s="4"/>
      <c r="J202" s="4"/>
      <c r="K202" s="4"/>
      <c r="L202" s="4"/>
      <c r="M202" s="4"/>
      <c r="N202" s="4"/>
      <c r="O202" s="4"/>
      <c r="P202" s="4"/>
      <c r="Q202" s="4"/>
      <c r="R202" s="13"/>
      <c r="S202" s="13"/>
      <c r="T202" s="18"/>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row>
    <row r="203" spans="1:56" ht="15.75" customHeight="1">
      <c r="A203" s="4"/>
      <c r="B203" s="4"/>
      <c r="C203" s="4"/>
      <c r="D203" s="4"/>
      <c r="E203" s="4"/>
      <c r="F203" s="4"/>
      <c r="G203" s="4"/>
      <c r="H203" s="4"/>
      <c r="I203" s="4"/>
      <c r="J203" s="4"/>
      <c r="K203" s="4"/>
      <c r="L203" s="4"/>
      <c r="M203" s="4"/>
      <c r="N203" s="4"/>
      <c r="O203" s="4"/>
      <c r="P203" s="4"/>
      <c r="Q203" s="4"/>
      <c r="R203" s="13"/>
      <c r="S203" s="13"/>
      <c r="T203" s="18"/>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row>
    <row r="204" spans="1:56" ht="15.75" customHeight="1">
      <c r="A204" s="4"/>
      <c r="B204" s="4"/>
      <c r="C204" s="4"/>
      <c r="D204" s="4"/>
      <c r="E204" s="4"/>
      <c r="F204" s="4"/>
      <c r="G204" s="4"/>
      <c r="H204" s="4"/>
      <c r="I204" s="4"/>
      <c r="J204" s="4"/>
      <c r="K204" s="4"/>
      <c r="L204" s="4"/>
      <c r="M204" s="4"/>
      <c r="N204" s="4"/>
      <c r="O204" s="4"/>
      <c r="P204" s="4"/>
      <c r="Q204" s="4"/>
      <c r="R204" s="13"/>
      <c r="S204" s="13"/>
      <c r="T204" s="18"/>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row>
    <row r="205" spans="1:56" ht="15.75" customHeight="1">
      <c r="A205" s="4"/>
      <c r="B205" s="4"/>
      <c r="C205" s="4"/>
      <c r="D205" s="4"/>
      <c r="E205" s="4"/>
      <c r="F205" s="4"/>
      <c r="G205" s="4"/>
      <c r="H205" s="4"/>
      <c r="I205" s="4"/>
      <c r="J205" s="4"/>
      <c r="K205" s="4"/>
      <c r="L205" s="4"/>
      <c r="M205" s="4"/>
      <c r="N205" s="4"/>
      <c r="O205" s="4"/>
      <c r="P205" s="4"/>
      <c r="Q205" s="4"/>
      <c r="R205" s="13"/>
      <c r="S205" s="13"/>
      <c r="T205" s="18"/>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row>
    <row r="206" spans="1:56" ht="15.75" customHeight="1">
      <c r="A206" s="4"/>
      <c r="B206" s="4"/>
      <c r="C206" s="4"/>
      <c r="D206" s="4"/>
      <c r="E206" s="4"/>
      <c r="F206" s="4"/>
      <c r="G206" s="4"/>
      <c r="H206" s="4"/>
      <c r="I206" s="4"/>
      <c r="J206" s="4"/>
      <c r="K206" s="4"/>
      <c r="L206" s="4"/>
      <c r="M206" s="4"/>
      <c r="N206" s="4"/>
      <c r="O206" s="4"/>
      <c r="P206" s="4"/>
      <c r="Q206" s="4"/>
      <c r="R206" s="13"/>
      <c r="S206" s="13"/>
      <c r="T206" s="18"/>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row>
    <row r="207" spans="1:56" ht="15.75" customHeight="1">
      <c r="A207" s="4"/>
      <c r="B207" s="4"/>
      <c r="C207" s="4"/>
      <c r="D207" s="4"/>
      <c r="E207" s="4"/>
      <c r="F207" s="4"/>
      <c r="G207" s="4"/>
      <c r="H207" s="4"/>
      <c r="I207" s="4"/>
      <c r="J207" s="4"/>
      <c r="K207" s="4"/>
      <c r="L207" s="4"/>
      <c r="M207" s="4"/>
      <c r="N207" s="4"/>
      <c r="O207" s="4"/>
      <c r="P207" s="4"/>
      <c r="Q207" s="4"/>
      <c r="R207" s="13"/>
      <c r="S207" s="13"/>
      <c r="T207" s="18"/>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row>
    <row r="208" spans="1:56" ht="15.75" customHeight="1">
      <c r="A208" s="4"/>
      <c r="B208" s="4"/>
      <c r="C208" s="4"/>
      <c r="D208" s="4"/>
      <c r="E208" s="4"/>
      <c r="F208" s="4"/>
      <c r="G208" s="4"/>
      <c r="H208" s="4"/>
      <c r="I208" s="4"/>
      <c r="J208" s="4"/>
      <c r="K208" s="4"/>
      <c r="L208" s="4"/>
      <c r="M208" s="4"/>
      <c r="N208" s="4"/>
      <c r="O208" s="4"/>
      <c r="P208" s="4"/>
      <c r="Q208" s="4"/>
      <c r="R208" s="13"/>
      <c r="S208" s="13"/>
      <c r="T208" s="18"/>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row>
    <row r="209" spans="1:56" ht="15.75" customHeight="1">
      <c r="A209" s="4"/>
      <c r="B209" s="4"/>
      <c r="C209" s="4"/>
      <c r="D209" s="4"/>
      <c r="E209" s="4"/>
      <c r="F209" s="4"/>
      <c r="G209" s="4"/>
      <c r="H209" s="4"/>
      <c r="I209" s="4"/>
      <c r="J209" s="4"/>
      <c r="K209" s="4"/>
      <c r="L209" s="4"/>
      <c r="M209" s="4"/>
      <c r="N209" s="4"/>
      <c r="O209" s="4"/>
      <c r="P209" s="4"/>
      <c r="Q209" s="4"/>
      <c r="R209" s="13"/>
      <c r="S209" s="13"/>
      <c r="T209" s="18"/>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row>
    <row r="210" spans="1:56" ht="15.75" customHeight="1">
      <c r="A210" s="4"/>
      <c r="B210" s="4"/>
      <c r="C210" s="4"/>
      <c r="D210" s="4"/>
      <c r="E210" s="4"/>
      <c r="F210" s="4"/>
      <c r="G210" s="4"/>
      <c r="H210" s="4"/>
      <c r="I210" s="4"/>
      <c r="J210" s="4"/>
      <c r="K210" s="4"/>
      <c r="L210" s="4"/>
      <c r="M210" s="4"/>
      <c r="N210" s="4"/>
      <c r="O210" s="4"/>
      <c r="P210" s="4"/>
      <c r="Q210" s="4"/>
      <c r="R210" s="13"/>
      <c r="S210" s="13"/>
      <c r="T210" s="18"/>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row>
    <row r="211" spans="1:56" ht="15.75" customHeight="1">
      <c r="A211" s="4"/>
      <c r="B211" s="4"/>
      <c r="C211" s="4"/>
      <c r="D211" s="4"/>
      <c r="E211" s="4"/>
      <c r="F211" s="4"/>
      <c r="G211" s="4"/>
      <c r="H211" s="4"/>
      <c r="I211" s="4"/>
      <c r="J211" s="4"/>
      <c r="K211" s="4"/>
      <c r="L211" s="4"/>
      <c r="M211" s="4"/>
      <c r="N211" s="4"/>
      <c r="O211" s="4"/>
      <c r="P211" s="4"/>
      <c r="Q211" s="4"/>
      <c r="R211" s="13"/>
      <c r="S211" s="13"/>
      <c r="T211" s="18"/>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row>
    <row r="212" spans="1:56" ht="15.75" customHeight="1">
      <c r="A212" s="4"/>
      <c r="B212" s="4"/>
      <c r="C212" s="4"/>
      <c r="D212" s="4"/>
      <c r="E212" s="4"/>
      <c r="F212" s="4"/>
      <c r="G212" s="4"/>
      <c r="H212" s="4"/>
      <c r="I212" s="4"/>
      <c r="J212" s="4"/>
      <c r="K212" s="4"/>
      <c r="L212" s="4"/>
      <c r="M212" s="4"/>
      <c r="N212" s="4"/>
      <c r="O212" s="4"/>
      <c r="P212" s="4"/>
      <c r="Q212" s="4"/>
      <c r="R212" s="13"/>
      <c r="S212" s="13"/>
      <c r="T212" s="18"/>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row>
    <row r="213" spans="1:56" ht="15.75" customHeight="1">
      <c r="A213" s="4"/>
      <c r="B213" s="4"/>
      <c r="C213" s="4"/>
      <c r="D213" s="4"/>
      <c r="E213" s="4"/>
      <c r="F213" s="4"/>
      <c r="G213" s="4"/>
      <c r="H213" s="4"/>
      <c r="I213" s="4"/>
      <c r="J213" s="4"/>
      <c r="K213" s="4"/>
      <c r="L213" s="4"/>
      <c r="M213" s="4"/>
      <c r="N213" s="4"/>
      <c r="O213" s="4"/>
      <c r="P213" s="4"/>
      <c r="Q213" s="4"/>
      <c r="R213" s="13"/>
      <c r="S213" s="13"/>
      <c r="T213" s="18"/>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row>
    <row r="214" spans="1:56" ht="15.75" customHeight="1">
      <c r="A214" s="4"/>
      <c r="B214" s="4"/>
      <c r="C214" s="4"/>
      <c r="D214" s="4"/>
      <c r="E214" s="4"/>
      <c r="F214" s="4"/>
      <c r="G214" s="4"/>
      <c r="H214" s="4"/>
      <c r="I214" s="4"/>
      <c r="J214" s="4"/>
      <c r="K214" s="4"/>
      <c r="L214" s="4"/>
      <c r="M214" s="4"/>
      <c r="N214" s="4"/>
      <c r="O214" s="4"/>
      <c r="P214" s="4"/>
      <c r="Q214" s="4"/>
      <c r="R214" s="13"/>
      <c r="S214" s="13"/>
      <c r="T214" s="18"/>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row>
    <row r="215" spans="1:56" ht="15.75" customHeight="1">
      <c r="A215" s="4"/>
      <c r="B215" s="4"/>
      <c r="C215" s="4"/>
      <c r="D215" s="4"/>
      <c r="E215" s="4"/>
      <c r="F215" s="4"/>
      <c r="G215" s="4"/>
      <c r="H215" s="4"/>
      <c r="I215" s="4"/>
      <c r="J215" s="4"/>
      <c r="K215" s="4"/>
      <c r="L215" s="4"/>
      <c r="M215" s="4"/>
      <c r="N215" s="4"/>
      <c r="O215" s="4"/>
      <c r="P215" s="4"/>
      <c r="Q215" s="4"/>
      <c r="R215" s="13"/>
      <c r="S215" s="13"/>
      <c r="T215" s="18"/>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row>
    <row r="216" spans="1:56" ht="15.75" customHeight="1">
      <c r="A216" s="4"/>
      <c r="B216" s="4"/>
      <c r="C216" s="4"/>
      <c r="D216" s="4"/>
      <c r="E216" s="4"/>
      <c r="F216" s="4"/>
      <c r="G216" s="4"/>
      <c r="H216" s="4"/>
      <c r="I216" s="4"/>
      <c r="J216" s="4"/>
      <c r="K216" s="4"/>
      <c r="L216" s="4"/>
      <c r="M216" s="4"/>
      <c r="N216" s="4"/>
      <c r="O216" s="4"/>
      <c r="P216" s="4"/>
      <c r="Q216" s="4"/>
      <c r="R216" s="13"/>
      <c r="S216" s="13"/>
      <c r="T216" s="18"/>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row>
    <row r="217" spans="1:56" ht="15.75" customHeight="1">
      <c r="A217" s="4"/>
      <c r="B217" s="4"/>
      <c r="C217" s="4"/>
      <c r="D217" s="4"/>
      <c r="E217" s="4"/>
      <c r="F217" s="4"/>
      <c r="G217" s="4"/>
      <c r="H217" s="4"/>
      <c r="I217" s="4"/>
      <c r="J217" s="4"/>
      <c r="K217" s="4"/>
      <c r="L217" s="4"/>
      <c r="M217" s="4"/>
      <c r="N217" s="4"/>
      <c r="O217" s="4"/>
      <c r="P217" s="4"/>
      <c r="Q217" s="4"/>
      <c r="R217" s="13"/>
      <c r="S217" s="13"/>
      <c r="T217" s="18"/>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row>
    <row r="218" spans="1:56" ht="15.75" customHeight="1">
      <c r="A218" s="4"/>
      <c r="B218" s="4"/>
      <c r="C218" s="4"/>
      <c r="D218" s="4"/>
      <c r="E218" s="4"/>
      <c r="F218" s="4"/>
      <c r="G218" s="4"/>
      <c r="H218" s="4"/>
      <c r="I218" s="4"/>
      <c r="J218" s="4"/>
      <c r="K218" s="4"/>
      <c r="L218" s="4"/>
      <c r="M218" s="4"/>
      <c r="N218" s="4"/>
      <c r="O218" s="4"/>
      <c r="P218" s="4"/>
      <c r="Q218" s="4"/>
      <c r="R218" s="13"/>
      <c r="S218" s="13"/>
      <c r="T218" s="18"/>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row>
    <row r="219" spans="1:56" ht="15.75" customHeight="1">
      <c r="A219" s="4"/>
      <c r="B219" s="4"/>
      <c r="C219" s="4"/>
      <c r="D219" s="4"/>
      <c r="E219" s="4"/>
      <c r="F219" s="4"/>
      <c r="G219" s="4"/>
      <c r="H219" s="4"/>
      <c r="I219" s="4"/>
      <c r="J219" s="4"/>
      <c r="K219" s="4"/>
      <c r="L219" s="4"/>
      <c r="M219" s="4"/>
      <c r="N219" s="4"/>
      <c r="O219" s="4"/>
      <c r="P219" s="4"/>
      <c r="Q219" s="4"/>
      <c r="R219" s="13"/>
      <c r="S219" s="13"/>
      <c r="T219" s="18"/>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row>
    <row r="220" spans="1:56" ht="15.75" customHeight="1">
      <c r="A220" s="4"/>
      <c r="B220" s="4"/>
      <c r="C220" s="4"/>
      <c r="D220" s="4"/>
      <c r="E220" s="4"/>
      <c r="F220" s="4"/>
      <c r="G220" s="4"/>
      <c r="H220" s="4"/>
      <c r="I220" s="4"/>
      <c r="J220" s="4"/>
      <c r="K220" s="4"/>
      <c r="L220" s="4"/>
      <c r="M220" s="4"/>
      <c r="N220" s="4"/>
      <c r="O220" s="4"/>
      <c r="P220" s="4"/>
      <c r="Q220" s="4"/>
      <c r="R220" s="13"/>
      <c r="S220" s="13"/>
      <c r="T220" s="18"/>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row>
    <row r="221" spans="1:56" ht="15.75" customHeight="1">
      <c r="A221" s="4"/>
      <c r="B221" s="4"/>
      <c r="C221" s="4"/>
      <c r="D221" s="4"/>
      <c r="E221" s="4"/>
      <c r="F221" s="4"/>
      <c r="G221" s="4"/>
      <c r="H221" s="4"/>
      <c r="I221" s="4"/>
      <c r="J221" s="4"/>
      <c r="K221" s="4"/>
      <c r="L221" s="4"/>
      <c r="M221" s="4"/>
      <c r="N221" s="4"/>
      <c r="O221" s="4"/>
      <c r="P221" s="4"/>
      <c r="Q221" s="4"/>
      <c r="R221" s="13"/>
      <c r="S221" s="13"/>
      <c r="T221" s="18"/>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row>
    <row r="222" spans="1:56" ht="15.75" customHeight="1">
      <c r="A222" s="4"/>
      <c r="B222" s="4"/>
      <c r="C222" s="4"/>
      <c r="D222" s="4"/>
      <c r="E222" s="4"/>
      <c r="F222" s="4"/>
      <c r="G222" s="4"/>
      <c r="H222" s="4"/>
      <c r="I222" s="4"/>
      <c r="J222" s="4"/>
      <c r="K222" s="4"/>
      <c r="L222" s="4"/>
      <c r="M222" s="4"/>
      <c r="N222" s="4"/>
      <c r="O222" s="4"/>
      <c r="P222" s="4"/>
      <c r="Q222" s="4"/>
      <c r="R222" s="13"/>
      <c r="S222" s="13"/>
      <c r="T222" s="18"/>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row>
    <row r="223" spans="1:56" ht="15.75" customHeight="1">
      <c r="A223" s="4"/>
      <c r="B223" s="4"/>
      <c r="C223" s="4"/>
      <c r="D223" s="4"/>
      <c r="E223" s="4"/>
      <c r="F223" s="4"/>
      <c r="G223" s="4"/>
      <c r="H223" s="4"/>
      <c r="I223" s="4"/>
      <c r="J223" s="4"/>
      <c r="K223" s="4"/>
      <c r="L223" s="4"/>
      <c r="M223" s="4"/>
      <c r="N223" s="4"/>
      <c r="O223" s="4"/>
      <c r="P223" s="4"/>
      <c r="Q223" s="4"/>
      <c r="R223" s="13"/>
      <c r="S223" s="13"/>
      <c r="T223" s="18"/>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row>
    <row r="224" spans="1:56" ht="15.75" customHeight="1">
      <c r="A224" s="4"/>
      <c r="B224" s="4"/>
      <c r="C224" s="4"/>
      <c r="D224" s="4"/>
      <c r="E224" s="4"/>
      <c r="F224" s="4"/>
      <c r="G224" s="4"/>
      <c r="H224" s="4"/>
      <c r="I224" s="4"/>
      <c r="J224" s="4"/>
      <c r="K224" s="4"/>
      <c r="L224" s="4"/>
      <c r="M224" s="4"/>
      <c r="N224" s="4"/>
      <c r="O224" s="4"/>
      <c r="P224" s="4"/>
      <c r="Q224" s="4"/>
      <c r="R224" s="13"/>
      <c r="S224" s="13"/>
      <c r="T224" s="18"/>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row>
    <row r="225" spans="1:56" ht="15.75" customHeight="1">
      <c r="A225" s="4"/>
      <c r="B225" s="4"/>
      <c r="C225" s="4"/>
      <c r="D225" s="4"/>
      <c r="E225" s="4"/>
      <c r="F225" s="4"/>
      <c r="G225" s="4"/>
      <c r="H225" s="4"/>
      <c r="I225" s="4"/>
      <c r="J225" s="4"/>
      <c r="K225" s="4"/>
      <c r="L225" s="4"/>
      <c r="M225" s="4"/>
      <c r="N225" s="4"/>
      <c r="O225" s="4"/>
      <c r="P225" s="4"/>
      <c r="Q225" s="4"/>
      <c r="R225" s="13"/>
      <c r="S225" s="13"/>
      <c r="T225" s="18"/>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row>
    <row r="226" spans="1:56" ht="15.75" customHeight="1"/>
    <row r="227" spans="1:56" ht="15.75" customHeight="1"/>
    <row r="228" spans="1:56" ht="15.75" customHeight="1"/>
    <row r="229" spans="1:56" ht="15.75" customHeight="1"/>
    <row r="230" spans="1:56" ht="15.75" customHeight="1"/>
    <row r="231" spans="1:56" ht="15.75" customHeight="1"/>
    <row r="232" spans="1:56" ht="15.75" customHeight="1"/>
    <row r="233" spans="1:56" ht="15.75" customHeight="1"/>
    <row r="234" spans="1:56" ht="15.75" customHeight="1"/>
    <row r="235" spans="1:56" ht="15.75" customHeight="1"/>
    <row r="236" spans="1:56" ht="15.75" customHeight="1"/>
    <row r="237" spans="1:56" ht="15.75" customHeight="1"/>
    <row r="238" spans="1:56" ht="15.75" customHeight="1"/>
    <row r="239" spans="1:56" ht="15.75" customHeight="1"/>
    <row r="240" spans="1:5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sheetData>
  <mergeCells count="60">
    <mergeCell ref="BO6:BT6"/>
    <mergeCell ref="BO4:BT4"/>
    <mergeCell ref="BU4:BY4"/>
    <mergeCell ref="BZ4:CD4"/>
    <mergeCell ref="CE4:CJ4"/>
    <mergeCell ref="BU6:BY6"/>
    <mergeCell ref="BZ6:CD6"/>
    <mergeCell ref="CE6:CJ6"/>
    <mergeCell ref="G13:I13"/>
    <mergeCell ref="K13:M13"/>
    <mergeCell ref="O13:P13"/>
    <mergeCell ref="K12:M12"/>
    <mergeCell ref="O12:P12"/>
    <mergeCell ref="G12:I12"/>
    <mergeCell ref="H7:I7"/>
    <mergeCell ref="L7:M7"/>
    <mergeCell ref="V7:W7"/>
    <mergeCell ref="N6:O6"/>
    <mergeCell ref="R6:S6"/>
    <mergeCell ref="U6:Z6"/>
    <mergeCell ref="O1:P1"/>
    <mergeCell ref="O2:P2"/>
    <mergeCell ref="O3:P3"/>
    <mergeCell ref="O4:P4"/>
    <mergeCell ref="BE4:BI4"/>
    <mergeCell ref="R5:S5"/>
    <mergeCell ref="AA5:AY5"/>
    <mergeCell ref="BJ4:BN4"/>
    <mergeCell ref="AZ6:BD6"/>
    <mergeCell ref="BE6:BI6"/>
    <mergeCell ref="AA6:AE6"/>
    <mergeCell ref="AF6:AJ6"/>
    <mergeCell ref="AK6:AO6"/>
    <mergeCell ref="AP6:AT6"/>
    <mergeCell ref="AU6:AY6"/>
    <mergeCell ref="BJ6:BN6"/>
    <mergeCell ref="EL4:EP4"/>
    <mergeCell ref="EQ4:EV4"/>
    <mergeCell ref="EL6:EP6"/>
    <mergeCell ref="EQ6:EV6"/>
    <mergeCell ref="CP4:CT4"/>
    <mergeCell ref="CU4:CZ4"/>
    <mergeCell ref="CP6:CT6"/>
    <mergeCell ref="CU6:CZ6"/>
    <mergeCell ref="DA4:DE4"/>
    <mergeCell ref="DF4:DJ4"/>
    <mergeCell ref="DK4:DP4"/>
    <mergeCell ref="DA6:DE6"/>
    <mergeCell ref="DF6:DJ6"/>
    <mergeCell ref="DQ4:DU4"/>
    <mergeCell ref="DV4:DZ4"/>
    <mergeCell ref="DQ6:DU6"/>
    <mergeCell ref="DV6:DZ6"/>
    <mergeCell ref="CK4:CO4"/>
    <mergeCell ref="CK6:CO6"/>
    <mergeCell ref="EG4:EK4"/>
    <mergeCell ref="EG6:EK6"/>
    <mergeCell ref="DK6:DP6"/>
    <mergeCell ref="EA4:EF4"/>
    <mergeCell ref="EA6:EF6"/>
  </mergeCells>
  <conditionalFormatting sqref="BI10:BI11 CO9 BA9:BC11 AY9:AY11 AT9:AT11 AL9:AN11 AJ9:AJ11 AE9:AE11 V9:W11 BQ9:BS11">
    <cfRule type="cellIs" dxfId="85" priority="175" operator="equal">
      <formula>"100%"</formula>
    </cfRule>
  </conditionalFormatting>
  <conditionalFormatting sqref="BI10:BI11 CO9 BA9:BC11 AY9:AY11 AT9:AT11 AL9:AN11 AJ9:AJ11 AE9:AE11 V9:W11 BQ9:BS11">
    <cfRule type="cellIs" dxfId="84" priority="176" operator="between">
      <formula>"80%"</formula>
      <formula>"99%"</formula>
    </cfRule>
  </conditionalFormatting>
  <conditionalFormatting sqref="BI10:BI11 CO9 BR9:BS9 BA9:BB11 AY9:AY11 AT9:AT11 AL9:AM11 AJ9:AJ11 AE9:AE11 V9:W11 BQ9:BR11">
    <cfRule type="cellIs" dxfId="83" priority="177" operator="between">
      <formula>"40%"</formula>
      <formula>"50%"</formula>
    </cfRule>
  </conditionalFormatting>
  <conditionalFormatting sqref="BI10:BI11 CO9 BR9:BS9 BA9:BB11 AY9:AY11 AT9:AT11 AL9:AM11 AJ9:AJ11 AE9:AE11 V9:W11 BQ9:BR11">
    <cfRule type="cellIs" dxfId="82" priority="178" operator="between">
      <formula>"0%"</formula>
      <formula>"39%"</formula>
    </cfRule>
  </conditionalFormatting>
  <conditionalFormatting sqref="V9:W11">
    <cfRule type="containsBlanks" dxfId="81" priority="179">
      <formula>LEN(TRIM(V9))=0</formula>
    </cfRule>
  </conditionalFormatting>
  <conditionalFormatting sqref="Y7:Z7">
    <cfRule type="cellIs" dxfId="80" priority="180" operator="equal">
      <formula>"EN PROCESO"</formula>
    </cfRule>
  </conditionalFormatting>
  <conditionalFormatting sqref="Y7:Z7">
    <cfRule type="cellIs" dxfId="79" priority="181" operator="equal">
      <formula>"CERRADO"</formula>
    </cfRule>
  </conditionalFormatting>
  <conditionalFormatting sqref="Y7:Z7">
    <cfRule type="cellIs" dxfId="78" priority="182" operator="equal">
      <formula>"SIN INICIAR"</formula>
    </cfRule>
  </conditionalFormatting>
  <conditionalFormatting sqref="BC9:BC11 AN9:AN11 Y9:Y11 BS9:BS11">
    <cfRule type="cellIs" dxfId="77" priority="183" operator="equal">
      <formula>"Cerrado"</formula>
    </cfRule>
  </conditionalFormatting>
  <conditionalFormatting sqref="BC9:BC11 AN9:AN11 Y9:Y11 BS9:BS11">
    <cfRule type="cellIs" dxfId="76" priority="184" operator="equal">
      <formula>"CA"</formula>
    </cfRule>
  </conditionalFormatting>
  <conditionalFormatting sqref="BC9:BC11 AN9:AN11 Y9:Y11 BS9:BS11">
    <cfRule type="cellIs" dxfId="75" priority="185" operator="equal">
      <formula>"CM"</formula>
    </cfRule>
  </conditionalFormatting>
  <conditionalFormatting sqref="DO9 BC9:BC11 AN9:AN11 Y9:Y11 CI9:CI11 BS9:BS11 CY9:CY11">
    <cfRule type="cellIs" dxfId="74" priority="186" operator="equal">
      <formula>"CB"</formula>
    </cfRule>
  </conditionalFormatting>
  <conditionalFormatting sqref="AL8:AO8">
    <cfRule type="cellIs" dxfId="73" priority="188" operator="equal">
      <formula>"EN PROCESO"</formula>
    </cfRule>
  </conditionalFormatting>
  <conditionalFormatting sqref="AL8:AO8">
    <cfRule type="cellIs" dxfId="72" priority="189" operator="equal">
      <formula>"CERRADO"</formula>
    </cfRule>
  </conditionalFormatting>
  <conditionalFormatting sqref="AL8:AO8">
    <cfRule type="cellIs" dxfId="71" priority="190" operator="equal">
      <formula>"SIN INICIAR"</formula>
    </cfRule>
  </conditionalFormatting>
  <conditionalFormatting sqref="BA8:BD8">
    <cfRule type="cellIs" dxfId="70" priority="193" operator="equal">
      <formula>"EN PROCESO"</formula>
    </cfRule>
  </conditionalFormatting>
  <conditionalFormatting sqref="BA8:BD8">
    <cfRule type="cellIs" dxfId="69" priority="194" operator="equal">
      <formula>"CERRADO"</formula>
    </cfRule>
  </conditionalFormatting>
  <conditionalFormatting sqref="BA8:BD8">
    <cfRule type="cellIs" dxfId="68" priority="195" operator="equal">
      <formula>"SIN INICIAR"</formula>
    </cfRule>
  </conditionalFormatting>
  <conditionalFormatting sqref="BQ8:BT8">
    <cfRule type="cellIs" dxfId="67" priority="172" operator="equal">
      <formula>"EN PROCESO"</formula>
    </cfRule>
  </conditionalFormatting>
  <conditionalFormatting sqref="BQ8:BT8">
    <cfRule type="cellIs" dxfId="66" priority="173" operator="equal">
      <formula>"CERRADO"</formula>
    </cfRule>
  </conditionalFormatting>
  <conditionalFormatting sqref="BQ8:BT8">
    <cfRule type="cellIs" dxfId="65" priority="174" operator="equal">
      <formula>"SIN INICIAR"</formula>
    </cfRule>
  </conditionalFormatting>
  <conditionalFormatting sqref="CG8:CJ8">
    <cfRule type="cellIs" dxfId="64" priority="163" operator="equal">
      <formula>"EN PROCESO"</formula>
    </cfRule>
  </conditionalFormatting>
  <conditionalFormatting sqref="CG8:CJ8">
    <cfRule type="cellIs" dxfId="63" priority="164" operator="equal">
      <formula>"CERRADO"</formula>
    </cfRule>
  </conditionalFormatting>
  <conditionalFormatting sqref="CG8:CJ8">
    <cfRule type="cellIs" dxfId="62" priority="165" operator="equal">
      <formula>"SIN INICIAR"</formula>
    </cfRule>
  </conditionalFormatting>
  <conditionalFormatting sqref="DO9 CI9:CI11 CY9:CY11">
    <cfRule type="cellIs" dxfId="61" priority="155" operator="equal">
      <formula>"Cerrado"</formula>
    </cfRule>
  </conditionalFormatting>
  <conditionalFormatting sqref="DO9 CI9:CI11 CY9:CY11">
    <cfRule type="cellIs" dxfId="60" priority="156" operator="equal">
      <formula>"CA"</formula>
    </cfRule>
  </conditionalFormatting>
  <conditionalFormatting sqref="DO9 CI9:CI11 CY9:CY11">
    <cfRule type="cellIs" dxfId="59" priority="157" operator="equal">
      <formula>"CM"</formula>
    </cfRule>
  </conditionalFormatting>
  <conditionalFormatting sqref="CW8:CZ8">
    <cfRule type="cellIs" dxfId="58" priority="128" operator="equal">
      <formula>"EN PROCESO"</formula>
    </cfRule>
  </conditionalFormatting>
  <conditionalFormatting sqref="CW8:CZ8">
    <cfRule type="cellIs" dxfId="57" priority="129" operator="equal">
      <formula>"CERRADO"</formula>
    </cfRule>
  </conditionalFormatting>
  <conditionalFormatting sqref="CW8:CZ8">
    <cfRule type="cellIs" dxfId="56" priority="130" operator="equal">
      <formula>"SIN INICIAR"</formula>
    </cfRule>
  </conditionalFormatting>
  <conditionalFormatting sqref="DM8:DP8">
    <cfRule type="cellIs" dxfId="55" priority="109" operator="equal">
      <formula>"EN PROCESO"</formula>
    </cfRule>
  </conditionalFormatting>
  <conditionalFormatting sqref="DM8:DP8">
    <cfRule type="cellIs" dxfId="54" priority="110" operator="equal">
      <formula>"CERRADO"</formula>
    </cfRule>
  </conditionalFormatting>
  <conditionalFormatting sqref="DM8:DP8">
    <cfRule type="cellIs" dxfId="53" priority="111" operator="equal">
      <formula>"SIN INICIAR"</formula>
    </cfRule>
  </conditionalFormatting>
  <conditionalFormatting sqref="EC8:EF8">
    <cfRule type="cellIs" dxfId="52" priority="44" operator="equal">
      <formula>"EN PROCESO"</formula>
    </cfRule>
  </conditionalFormatting>
  <conditionalFormatting sqref="EC8:EF8">
    <cfRule type="cellIs" dxfId="51" priority="45" operator="equal">
      <formula>"CERRADO"</formula>
    </cfRule>
  </conditionalFormatting>
  <conditionalFormatting sqref="EC8:EF8">
    <cfRule type="cellIs" dxfId="50" priority="46" operator="equal">
      <formula>"SIN INICIAR"</formula>
    </cfRule>
  </conditionalFormatting>
  <conditionalFormatting sqref="EE9">
    <cfRule type="cellIs" dxfId="49" priority="15" operator="equal">
      <formula>"CB"</formula>
    </cfRule>
  </conditionalFormatting>
  <conditionalFormatting sqref="EE9">
    <cfRule type="cellIs" dxfId="48" priority="12" operator="equal">
      <formula>"Cerrado"</formula>
    </cfRule>
  </conditionalFormatting>
  <conditionalFormatting sqref="EE9">
    <cfRule type="cellIs" dxfId="47" priority="13" operator="equal">
      <formula>"CA"</formula>
    </cfRule>
  </conditionalFormatting>
  <conditionalFormatting sqref="EE9">
    <cfRule type="cellIs" dxfId="46" priority="14" operator="equal">
      <formula>"CM"</formula>
    </cfRule>
  </conditionalFormatting>
  <conditionalFormatting sqref="ES8:EV8">
    <cfRule type="cellIs" dxfId="45" priority="5" operator="equal">
      <formula>"EN PROCESO"</formula>
    </cfRule>
  </conditionalFormatting>
  <conditionalFormatting sqref="ES8:EV8">
    <cfRule type="cellIs" dxfId="44" priority="6" operator="equal">
      <formula>"CERRADO"</formula>
    </cfRule>
  </conditionalFormatting>
  <conditionalFormatting sqref="ES8:EV8">
    <cfRule type="cellIs" dxfId="43" priority="7" operator="equal">
      <formula>"SIN INICIAR"</formula>
    </cfRule>
  </conditionalFormatting>
  <conditionalFormatting sqref="EU9">
    <cfRule type="cellIs" dxfId="42" priority="4" operator="equal">
      <formula>"CB"</formula>
    </cfRule>
  </conditionalFormatting>
  <conditionalFormatting sqref="EU9">
    <cfRule type="cellIs" dxfId="41" priority="1" operator="equal">
      <formula>"Cerrado"</formula>
    </cfRule>
  </conditionalFormatting>
  <conditionalFormatting sqref="EU9">
    <cfRule type="cellIs" dxfId="40" priority="2" operator="equal">
      <formula>"CA"</formula>
    </cfRule>
  </conditionalFormatting>
  <conditionalFormatting sqref="EU9">
    <cfRule type="cellIs" dxfId="39" priority="3" operator="equal">
      <formula>"CM"</formula>
    </cfRule>
  </conditionalFormatting>
  <dataValidations count="1">
    <dataValidation type="list" allowBlank="1" showErrorMessage="1" sqref="E12" xr:uid="{00000000-0002-0000-0E00-000000000000}">
      <formula1>#REF!</formula1>
    </dataValidation>
  </dataValidations>
  <hyperlinks>
    <hyperlink ref="B6" location="Inicio!A1" display="INICIO" xr:uid="{00000000-0004-0000-0E00-000000000000}"/>
  </hyperlinks>
  <pageMargins left="0.7" right="0.7" top="0.75" bottom="0.75" header="0.3" footer="0.3"/>
  <pageSetup orientation="portrait" r:id="rId1"/>
  <drawing r:id="rId2"/>
  <legacyDrawing r:id="rId3"/>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87426-3E3A-4175-BE43-96A0D35E7936}">
  <sheetPr>
    <tabColor rgb="FFFFFF00"/>
  </sheetPr>
  <dimension ref="A1:AC227"/>
  <sheetViews>
    <sheetView topLeftCell="B8" zoomScale="80" zoomScaleNormal="80" workbookViewId="0">
      <selection activeCell="B9" sqref="B9:B10"/>
    </sheetView>
  </sheetViews>
  <sheetFormatPr defaultColWidth="11.42578125" defaultRowHeight="12.75"/>
  <cols>
    <col min="1" max="1" width="14.28515625" style="459" bestFit="1" customWidth="1"/>
    <col min="2" max="2" width="12" style="459" customWidth="1"/>
    <col min="3" max="3" width="14.7109375" style="459" customWidth="1"/>
    <col min="4" max="4" width="26.140625" style="459" customWidth="1"/>
    <col min="5" max="5" width="20" style="459" customWidth="1"/>
    <col min="6" max="6" width="29.28515625" style="459" customWidth="1"/>
    <col min="7" max="7" width="30.7109375" style="459" customWidth="1"/>
    <col min="8" max="8" width="12" style="459" customWidth="1"/>
    <col min="9" max="9" width="12.5703125" style="459" customWidth="1"/>
    <col min="10" max="10" width="22.140625" style="459" customWidth="1"/>
    <col min="11" max="11" width="15.28515625" style="459" customWidth="1"/>
    <col min="12" max="12" width="15.5703125" style="459" customWidth="1"/>
    <col min="13" max="13" width="18.7109375" style="459" customWidth="1"/>
    <col min="14" max="14" width="21.140625" style="459" customWidth="1"/>
    <col min="15" max="15" width="17.28515625" customWidth="1"/>
    <col min="16" max="17" width="18.42578125" customWidth="1"/>
    <col min="19" max="19" width="54.7109375" customWidth="1"/>
    <col min="21" max="21" width="20.42578125" customWidth="1"/>
    <col min="22" max="22" width="17.85546875" customWidth="1"/>
    <col min="23" max="23" width="34.42578125" customWidth="1"/>
    <col min="28" max="28" width="25.42578125" customWidth="1"/>
    <col min="29" max="29" width="16.7109375" style="459" customWidth="1"/>
    <col min="30" max="16384" width="11.42578125" style="459"/>
  </cols>
  <sheetData>
    <row r="1" spans="1:29" ht="25.5" customHeight="1">
      <c r="A1" s="677"/>
      <c r="B1" s="678"/>
      <c r="C1" s="683" t="s">
        <v>826</v>
      </c>
      <c r="D1" s="684"/>
      <c r="E1" s="684"/>
      <c r="F1" s="684"/>
      <c r="G1" s="684"/>
      <c r="H1" s="684"/>
      <c r="I1" s="684"/>
      <c r="J1" s="684"/>
      <c r="K1" s="684"/>
      <c r="L1" s="684"/>
      <c r="M1" s="685"/>
      <c r="N1" s="537" t="s">
        <v>827</v>
      </c>
      <c r="O1" s="2"/>
      <c r="P1" s="2"/>
      <c r="Q1" s="3"/>
      <c r="AC1" s="537" t="s">
        <v>827</v>
      </c>
    </row>
    <row r="2" spans="1:29" ht="17.25" customHeight="1">
      <c r="A2" s="679"/>
      <c r="B2" s="680"/>
      <c r="C2" s="686"/>
      <c r="D2" s="687"/>
      <c r="E2" s="687"/>
      <c r="F2" s="687"/>
      <c r="G2" s="687"/>
      <c r="H2" s="687"/>
      <c r="I2" s="687"/>
      <c r="J2" s="687"/>
      <c r="K2" s="687"/>
      <c r="L2" s="687"/>
      <c r="M2" s="688"/>
      <c r="N2" s="538" t="s">
        <v>828</v>
      </c>
      <c r="O2" s="2"/>
      <c r="P2" s="2"/>
      <c r="Q2" s="12"/>
      <c r="AC2" s="539" t="s">
        <v>829</v>
      </c>
    </row>
    <row r="3" spans="1:29" ht="17.25" customHeight="1">
      <c r="A3" s="679"/>
      <c r="B3" s="680"/>
      <c r="C3" s="686"/>
      <c r="D3" s="687"/>
      <c r="E3" s="687"/>
      <c r="F3" s="687"/>
      <c r="G3" s="687"/>
      <c r="H3" s="687"/>
      <c r="I3" s="687"/>
      <c r="J3" s="687"/>
      <c r="K3" s="687"/>
      <c r="L3" s="687"/>
      <c r="M3" s="688"/>
      <c r="N3" s="538" t="s">
        <v>830</v>
      </c>
      <c r="O3" s="13"/>
      <c r="P3" s="13"/>
      <c r="Q3" s="12"/>
      <c r="AC3" s="539" t="s">
        <v>831</v>
      </c>
    </row>
    <row r="4" spans="1:29" ht="17.25" customHeight="1">
      <c r="A4" s="681"/>
      <c r="B4" s="682"/>
      <c r="C4" s="689"/>
      <c r="D4" s="690"/>
      <c r="E4" s="690"/>
      <c r="F4" s="690"/>
      <c r="G4" s="690"/>
      <c r="H4" s="690"/>
      <c r="I4" s="690"/>
      <c r="J4" s="690"/>
      <c r="K4" s="690"/>
      <c r="L4" s="690"/>
      <c r="M4" s="691"/>
      <c r="N4" s="538" t="s">
        <v>832</v>
      </c>
      <c r="O4" s="13"/>
      <c r="P4" s="16">
        <f ca="1">TODAY()</f>
        <v>44992</v>
      </c>
      <c r="Q4" s="12"/>
      <c r="R4" s="639" t="s">
        <v>68</v>
      </c>
      <c r="S4" s="639"/>
      <c r="T4" s="639"/>
      <c r="U4" s="639"/>
      <c r="V4" s="639"/>
      <c r="W4" s="642" t="s">
        <v>69</v>
      </c>
      <c r="X4" s="642"/>
      <c r="Y4" s="642"/>
      <c r="Z4" s="642"/>
      <c r="AA4" s="642"/>
      <c r="AB4" s="642"/>
      <c r="AC4" s="538" t="s">
        <v>833</v>
      </c>
    </row>
    <row r="5" spans="1:29" ht="18.75" customHeight="1">
      <c r="A5" s="540"/>
      <c r="B5" s="541"/>
      <c r="C5" s="541"/>
      <c r="D5" s="541"/>
      <c r="E5" s="541"/>
      <c r="F5" s="541"/>
      <c r="G5" s="541"/>
      <c r="H5" s="541"/>
      <c r="I5" s="541"/>
      <c r="J5" s="541"/>
      <c r="K5" s="541"/>
      <c r="L5" s="541"/>
      <c r="M5" s="541"/>
      <c r="N5" s="542"/>
      <c r="O5" s="806"/>
      <c r="P5" s="800"/>
      <c r="Q5" s="18"/>
      <c r="W5" s="310"/>
      <c r="X5" s="310"/>
      <c r="Y5" s="310"/>
      <c r="Z5" s="310"/>
      <c r="AA5" s="310"/>
      <c r="AB5" s="310"/>
    </row>
    <row r="6" spans="1:29" s="427" customFormat="1" ht="18" customHeight="1">
      <c r="A6" s="692" t="s">
        <v>70</v>
      </c>
      <c r="B6" s="692"/>
      <c r="C6" s="692"/>
      <c r="D6" s="692"/>
      <c r="E6" s="692"/>
      <c r="F6" s="692"/>
      <c r="G6" s="692"/>
      <c r="H6" s="692"/>
      <c r="I6" s="692"/>
      <c r="J6" s="692"/>
      <c r="K6" s="692"/>
      <c r="L6" s="692"/>
      <c r="M6" s="692"/>
      <c r="N6" s="692"/>
      <c r="O6" s="811" t="s">
        <v>74</v>
      </c>
      <c r="P6" s="800"/>
      <c r="Q6" s="22" t="s">
        <v>75</v>
      </c>
      <c r="R6" s="657" t="s">
        <v>93</v>
      </c>
      <c r="S6" s="813"/>
      <c r="T6" s="813"/>
      <c r="U6" s="813"/>
      <c r="V6" s="814"/>
      <c r="W6" s="659" t="s">
        <v>91</v>
      </c>
      <c r="X6" s="641"/>
      <c r="Y6" s="643"/>
      <c r="Z6" s="643"/>
      <c r="AA6" s="643"/>
      <c r="AB6" s="815"/>
    </row>
    <row r="7" spans="1:29" s="427" customFormat="1" ht="30.75" customHeight="1">
      <c r="A7" s="673" t="s">
        <v>834</v>
      </c>
      <c r="B7" s="673" t="s">
        <v>835</v>
      </c>
      <c r="C7" s="673" t="s">
        <v>836</v>
      </c>
      <c r="D7" s="673" t="s">
        <v>837</v>
      </c>
      <c r="E7" s="673" t="s">
        <v>838</v>
      </c>
      <c r="F7" s="673" t="s">
        <v>839</v>
      </c>
      <c r="G7" s="673" t="s">
        <v>840</v>
      </c>
      <c r="H7" s="671" t="s">
        <v>101</v>
      </c>
      <c r="I7" s="672"/>
      <c r="J7" s="673" t="s">
        <v>841</v>
      </c>
      <c r="K7" s="673" t="s">
        <v>842</v>
      </c>
      <c r="L7" s="671" t="s">
        <v>104</v>
      </c>
      <c r="M7" s="672"/>
      <c r="N7" s="693" t="s">
        <v>73</v>
      </c>
      <c r="O7" s="557" t="s">
        <v>107</v>
      </c>
      <c r="P7" s="558" t="s">
        <v>108</v>
      </c>
      <c r="Q7" s="27"/>
      <c r="R7" s="325"/>
      <c r="S7" s="245"/>
      <c r="T7" s="245"/>
      <c r="U7" s="245"/>
      <c r="V7" s="31"/>
      <c r="W7" s="820"/>
      <c r="X7" s="311"/>
      <c r="Y7" s="311"/>
      <c r="Z7" s="311"/>
      <c r="AA7" s="311"/>
      <c r="AB7" s="312"/>
    </row>
    <row r="8" spans="1:29" s="427" customFormat="1" ht="56.25">
      <c r="A8" s="674"/>
      <c r="B8" s="674"/>
      <c r="C8" s="674"/>
      <c r="D8" s="674"/>
      <c r="E8" s="674"/>
      <c r="F8" s="674"/>
      <c r="G8" s="674"/>
      <c r="H8" s="543" t="s">
        <v>843</v>
      </c>
      <c r="I8" s="543" t="s">
        <v>844</v>
      </c>
      <c r="J8" s="674"/>
      <c r="K8" s="674"/>
      <c r="L8" s="544" t="s">
        <v>845</v>
      </c>
      <c r="M8" s="544" t="s">
        <v>846</v>
      </c>
      <c r="N8" s="693"/>
      <c r="O8" s="300"/>
      <c r="P8" s="300"/>
      <c r="Q8" s="301"/>
      <c r="R8" s="40" t="s">
        <v>113</v>
      </c>
      <c r="S8" s="40" t="s">
        <v>114</v>
      </c>
      <c r="T8" s="40" t="s">
        <v>115</v>
      </c>
      <c r="U8" s="40" t="s">
        <v>116</v>
      </c>
      <c r="V8" s="40" t="s">
        <v>105</v>
      </c>
      <c r="W8" s="41" t="s">
        <v>117</v>
      </c>
      <c r="X8" s="41" t="s">
        <v>118</v>
      </c>
      <c r="Y8" s="42" t="s">
        <v>105</v>
      </c>
      <c r="Z8" s="42" t="s">
        <v>119</v>
      </c>
      <c r="AA8" s="41" t="s">
        <v>120</v>
      </c>
      <c r="AB8" s="41" t="s">
        <v>121</v>
      </c>
    </row>
    <row r="9" spans="1:29" s="427" customFormat="1" ht="132">
      <c r="A9" s="650" t="s">
        <v>847</v>
      </c>
      <c r="B9" s="652">
        <v>44686</v>
      </c>
      <c r="C9" s="654">
        <v>1</v>
      </c>
      <c r="D9" s="556" t="s">
        <v>848</v>
      </c>
      <c r="E9" s="675" t="s">
        <v>849</v>
      </c>
      <c r="F9" s="648" t="s">
        <v>850</v>
      </c>
      <c r="G9" s="545" t="s">
        <v>851</v>
      </c>
      <c r="H9" s="546">
        <v>44713</v>
      </c>
      <c r="I9" s="563">
        <v>44896</v>
      </c>
      <c r="J9" s="675" t="s">
        <v>852</v>
      </c>
      <c r="K9" s="563">
        <v>44592</v>
      </c>
      <c r="L9" s="546" t="s">
        <v>853</v>
      </c>
      <c r="M9" s="546" t="s">
        <v>854</v>
      </c>
      <c r="N9" s="648" t="s">
        <v>855</v>
      </c>
      <c r="O9" s="51">
        <f>I9-H9</f>
        <v>183</v>
      </c>
      <c r="P9" s="53">
        <f ca="1">I9-P4</f>
        <v>-96</v>
      </c>
      <c r="Q9" s="201"/>
      <c r="R9" s="1139"/>
      <c r="S9" s="1140"/>
      <c r="T9" s="1106"/>
      <c r="U9" s="1140"/>
      <c r="V9" s="1107"/>
      <c r="W9" s="526" t="s">
        <v>856</v>
      </c>
      <c r="X9" s="529">
        <v>44929</v>
      </c>
      <c r="Y9" s="532">
        <v>0.5</v>
      </c>
      <c r="Z9" s="532">
        <v>0.4</v>
      </c>
      <c r="AA9" s="379" t="str">
        <f t="shared" ref="AA9" si="0">IF(Z9="","",IF(Z9=100%,"Cerrado",IF(Z9&lt;=39%,"CB",IF(Z9&lt;=79%,"CM",IF(Z9&lt;=99%,"CA","")))))</f>
        <v>CM</v>
      </c>
      <c r="AB9" s="574" t="s">
        <v>857</v>
      </c>
    </row>
    <row r="10" spans="1:29" s="427" customFormat="1" ht="84">
      <c r="A10" s="669"/>
      <c r="B10" s="670"/>
      <c r="C10" s="655"/>
      <c r="D10" s="556" t="s">
        <v>858</v>
      </c>
      <c r="E10" s="676"/>
      <c r="F10" s="649"/>
      <c r="G10" s="545" t="s">
        <v>859</v>
      </c>
      <c r="H10" s="546">
        <v>44713</v>
      </c>
      <c r="I10" s="563">
        <v>44896</v>
      </c>
      <c r="J10" s="676"/>
      <c r="K10" s="563">
        <v>44593</v>
      </c>
      <c r="L10" s="546" t="s">
        <v>853</v>
      </c>
      <c r="M10" s="546" t="s">
        <v>854</v>
      </c>
      <c r="N10" s="649"/>
      <c r="O10" s="51">
        <f t="shared" ref="O10" si="1">I10-H10</f>
        <v>183</v>
      </c>
      <c r="P10" s="53">
        <f ca="1">I10-P4</f>
        <v>-96</v>
      </c>
      <c r="Q10" s="201"/>
      <c r="R10" s="533"/>
      <c r="S10" s="533"/>
      <c r="T10" s="533"/>
      <c r="U10" s="533"/>
      <c r="V10" s="1107"/>
      <c r="W10" s="526" t="s">
        <v>860</v>
      </c>
      <c r="X10" s="529">
        <v>44930</v>
      </c>
      <c r="Y10" s="532">
        <v>1</v>
      </c>
      <c r="Z10" s="532">
        <v>1</v>
      </c>
      <c r="AA10" s="379" t="str">
        <f t="shared" ref="AA10" si="2">IF(Z10="","",IF(Z10=100%,"Cerrado",IF(Z10&lt;=39%,"CB",IF(Z10&lt;=79%,"CM",IF(Z10&lt;=99%,"CA","")))))</f>
        <v>Cerrado</v>
      </c>
      <c r="AB10" s="574" t="s">
        <v>861</v>
      </c>
    </row>
    <row r="11" spans="1:29" s="427" customFormat="1">
      <c r="A11" s="667" t="s">
        <v>237</v>
      </c>
      <c r="B11" s="661" t="s">
        <v>862</v>
      </c>
      <c r="C11" s="661"/>
      <c r="D11" s="661"/>
      <c r="E11" s="667" t="s">
        <v>239</v>
      </c>
      <c r="F11" s="668" t="s">
        <v>863</v>
      </c>
      <c r="G11" s="668"/>
      <c r="H11" s="668"/>
      <c r="I11" s="667" t="s">
        <v>240</v>
      </c>
      <c r="J11" s="661"/>
      <c r="K11" s="661"/>
      <c r="L11" s="662" t="s">
        <v>240</v>
      </c>
      <c r="M11" s="664" t="s">
        <v>864</v>
      </c>
      <c r="N11" s="664"/>
      <c r="O11" s="51"/>
      <c r="P11" s="1098"/>
      <c r="Q11" s="1098"/>
      <c r="R11" s="533"/>
      <c r="S11" s="533"/>
      <c r="T11" s="533"/>
      <c r="U11" s="533"/>
      <c r="V11" s="533"/>
      <c r="W11" s="859"/>
      <c r="X11" s="859"/>
      <c r="Y11" s="859"/>
      <c r="Z11" s="859"/>
      <c r="AA11" s="497"/>
      <c r="AB11" s="859"/>
    </row>
    <row r="12" spans="1:29" s="427" customFormat="1">
      <c r="A12" s="667"/>
      <c r="B12" s="665" t="s">
        <v>865</v>
      </c>
      <c r="C12" s="665"/>
      <c r="D12" s="665"/>
      <c r="E12" s="667"/>
      <c r="F12" s="665" t="s">
        <v>866</v>
      </c>
      <c r="G12" s="665"/>
      <c r="H12" s="665"/>
      <c r="I12" s="667"/>
      <c r="J12" s="666"/>
      <c r="K12" s="666"/>
      <c r="L12" s="663"/>
      <c r="M12" s="664" t="s">
        <v>867</v>
      </c>
      <c r="N12" s="664"/>
      <c r="O12" s="51"/>
      <c r="P12" s="1098"/>
      <c r="Q12" s="1098"/>
      <c r="R12" s="533"/>
      <c r="S12" s="533"/>
      <c r="T12" s="533"/>
      <c r="U12" s="533"/>
      <c r="V12" s="1141"/>
      <c r="W12" s="859"/>
      <c r="X12" s="859"/>
      <c r="Y12" s="859"/>
      <c r="Z12" s="1142">
        <f>AVERAGE(Z9:Z11)</f>
        <v>0.7</v>
      </c>
      <c r="AA12" s="497"/>
      <c r="AB12" s="859"/>
    </row>
    <row r="13" spans="1:29" ht="15">
      <c r="O13" s="1012"/>
      <c r="P13" s="1013"/>
      <c r="Q13" s="1014"/>
      <c r="R13" s="533"/>
      <c r="S13" s="533"/>
      <c r="T13" s="533"/>
      <c r="U13" s="533"/>
      <c r="V13" s="533"/>
      <c r="W13" s="859"/>
      <c r="X13" s="859"/>
      <c r="Y13" s="859"/>
      <c r="Z13" s="859"/>
      <c r="AA13" s="497"/>
      <c r="AB13" s="859"/>
    </row>
    <row r="14" spans="1:29" ht="15">
      <c r="O14" s="13"/>
      <c r="P14" s="13"/>
      <c r="Q14" s="308"/>
    </row>
    <row r="15" spans="1:29" ht="15">
      <c r="O15" s="13"/>
      <c r="P15" s="13"/>
      <c r="Q15" s="222"/>
    </row>
    <row r="16" spans="1:29" ht="15">
      <c r="O16" s="13"/>
      <c r="P16" s="13"/>
      <c r="Q16" s="18"/>
    </row>
    <row r="17" spans="15:17" ht="15">
      <c r="O17" s="13"/>
      <c r="P17" s="13"/>
      <c r="Q17" s="18"/>
    </row>
    <row r="18" spans="15:17" ht="15">
      <c r="O18" s="13"/>
      <c r="P18" s="13"/>
      <c r="Q18" s="18"/>
    </row>
    <row r="19" spans="15:17" ht="15">
      <c r="O19" s="13"/>
      <c r="P19" s="13"/>
      <c r="Q19" s="18"/>
    </row>
    <row r="20" spans="15:17" ht="15">
      <c r="O20" s="13"/>
      <c r="P20" s="13"/>
      <c r="Q20" s="18"/>
    </row>
    <row r="21" spans="15:17" ht="15">
      <c r="O21" s="13"/>
      <c r="P21" s="13"/>
      <c r="Q21" s="18"/>
    </row>
    <row r="22" spans="15:17" ht="15">
      <c r="O22" s="13"/>
      <c r="P22" s="13"/>
      <c r="Q22" s="18"/>
    </row>
    <row r="23" spans="15:17" ht="15">
      <c r="O23" s="13"/>
      <c r="P23" s="13"/>
      <c r="Q23" s="18"/>
    </row>
    <row r="24" spans="15:17" ht="15">
      <c r="O24" s="13"/>
      <c r="P24" s="13"/>
      <c r="Q24" s="18"/>
    </row>
    <row r="25" spans="15:17" ht="15">
      <c r="O25" s="13"/>
      <c r="P25" s="13"/>
      <c r="Q25" s="18"/>
    </row>
    <row r="26" spans="15:17" ht="15">
      <c r="O26" s="13"/>
      <c r="P26" s="13"/>
      <c r="Q26" s="18"/>
    </row>
    <row r="27" spans="15:17" ht="15">
      <c r="O27" s="13"/>
      <c r="P27" s="13"/>
      <c r="Q27" s="18"/>
    </row>
    <row r="28" spans="15:17" ht="15">
      <c r="O28" s="13"/>
      <c r="P28" s="13"/>
      <c r="Q28" s="18"/>
    </row>
    <row r="29" spans="15:17" ht="15">
      <c r="O29" s="13"/>
      <c r="P29" s="13"/>
      <c r="Q29" s="18"/>
    </row>
    <row r="30" spans="15:17" ht="15">
      <c r="O30" s="13"/>
      <c r="P30" s="13"/>
      <c r="Q30" s="18"/>
    </row>
    <row r="31" spans="15:17" ht="15">
      <c r="O31" s="13"/>
      <c r="P31" s="13"/>
      <c r="Q31" s="18"/>
    </row>
    <row r="32" spans="15:17" ht="15">
      <c r="O32" s="13"/>
      <c r="P32" s="13"/>
      <c r="Q32" s="18"/>
    </row>
    <row r="33" spans="15:17" ht="15">
      <c r="O33" s="13"/>
      <c r="P33" s="13"/>
      <c r="Q33" s="18"/>
    </row>
    <row r="34" spans="15:17" ht="15">
      <c r="O34" s="13"/>
      <c r="P34" s="13"/>
      <c r="Q34" s="18"/>
    </row>
    <row r="35" spans="15:17" ht="15">
      <c r="O35" s="13"/>
      <c r="P35" s="13"/>
      <c r="Q35" s="18"/>
    </row>
    <row r="36" spans="15:17" ht="15">
      <c r="O36" s="13"/>
      <c r="P36" s="13"/>
      <c r="Q36" s="18"/>
    </row>
    <row r="37" spans="15:17" ht="15">
      <c r="O37" s="13"/>
      <c r="P37" s="13"/>
      <c r="Q37" s="18"/>
    </row>
    <row r="38" spans="15:17" ht="15">
      <c r="O38" s="13"/>
      <c r="P38" s="13"/>
      <c r="Q38" s="18"/>
    </row>
    <row r="39" spans="15:17" ht="15">
      <c r="O39" s="13"/>
      <c r="P39" s="13"/>
      <c r="Q39" s="18"/>
    </row>
    <row r="40" spans="15:17" ht="15">
      <c r="O40" s="13"/>
      <c r="P40" s="13"/>
      <c r="Q40" s="18"/>
    </row>
    <row r="41" spans="15:17" ht="15">
      <c r="O41" s="13"/>
      <c r="P41" s="13"/>
      <c r="Q41" s="18"/>
    </row>
    <row r="42" spans="15:17" ht="15">
      <c r="O42" s="13"/>
      <c r="P42" s="13"/>
      <c r="Q42" s="18"/>
    </row>
    <row r="43" spans="15:17" ht="15">
      <c r="O43" s="13"/>
      <c r="P43" s="13"/>
      <c r="Q43" s="18"/>
    </row>
    <row r="44" spans="15:17" ht="15">
      <c r="O44" s="13"/>
      <c r="P44" s="13"/>
      <c r="Q44" s="18"/>
    </row>
    <row r="45" spans="15:17" ht="15">
      <c r="O45" s="13"/>
      <c r="P45" s="13"/>
      <c r="Q45" s="18"/>
    </row>
    <row r="46" spans="15:17" ht="15">
      <c r="O46" s="13"/>
      <c r="P46" s="13"/>
      <c r="Q46" s="18"/>
    </row>
    <row r="47" spans="15:17" ht="15">
      <c r="O47" s="13"/>
      <c r="P47" s="13"/>
      <c r="Q47" s="18"/>
    </row>
    <row r="48" spans="15:17" ht="15">
      <c r="O48" s="13"/>
      <c r="P48" s="13"/>
      <c r="Q48" s="18"/>
    </row>
    <row r="49" spans="15:17" ht="15">
      <c r="O49" s="13"/>
      <c r="P49" s="13"/>
      <c r="Q49" s="18"/>
    </row>
    <row r="50" spans="15:17" ht="15">
      <c r="O50" s="13"/>
      <c r="P50" s="13"/>
      <c r="Q50" s="18"/>
    </row>
    <row r="51" spans="15:17" ht="15">
      <c r="O51" s="13"/>
      <c r="P51" s="13"/>
      <c r="Q51" s="18"/>
    </row>
    <row r="52" spans="15:17" ht="15">
      <c r="O52" s="13"/>
      <c r="P52" s="13"/>
      <c r="Q52" s="18"/>
    </row>
    <row r="53" spans="15:17" ht="15">
      <c r="O53" s="13"/>
      <c r="P53" s="13"/>
      <c r="Q53" s="18"/>
    </row>
    <row r="54" spans="15:17" ht="15">
      <c r="O54" s="13"/>
      <c r="P54" s="13"/>
      <c r="Q54" s="18"/>
    </row>
    <row r="55" spans="15:17" ht="15">
      <c r="O55" s="13"/>
      <c r="P55" s="13"/>
      <c r="Q55" s="18"/>
    </row>
    <row r="56" spans="15:17" ht="15">
      <c r="O56" s="13"/>
      <c r="P56" s="13"/>
      <c r="Q56" s="18"/>
    </row>
    <row r="57" spans="15:17" ht="15">
      <c r="O57" s="13"/>
      <c r="P57" s="13"/>
      <c r="Q57" s="18"/>
    </row>
    <row r="58" spans="15:17" ht="15">
      <c r="O58" s="13"/>
      <c r="P58" s="13"/>
      <c r="Q58" s="18"/>
    </row>
    <row r="59" spans="15:17" ht="15">
      <c r="O59" s="13"/>
      <c r="P59" s="13"/>
      <c r="Q59" s="18"/>
    </row>
    <row r="60" spans="15:17" ht="15">
      <c r="O60" s="13"/>
      <c r="P60" s="13"/>
      <c r="Q60" s="18"/>
    </row>
    <row r="61" spans="15:17" ht="15">
      <c r="O61" s="13"/>
      <c r="P61" s="13"/>
      <c r="Q61" s="18"/>
    </row>
    <row r="62" spans="15:17" ht="15">
      <c r="O62" s="13"/>
      <c r="P62" s="13"/>
      <c r="Q62" s="18"/>
    </row>
    <row r="63" spans="15:17" ht="15">
      <c r="O63" s="13"/>
      <c r="P63" s="13"/>
      <c r="Q63" s="18"/>
    </row>
    <row r="64" spans="15:17" ht="15">
      <c r="O64" s="13"/>
      <c r="P64" s="13"/>
      <c r="Q64" s="18"/>
    </row>
    <row r="65" spans="15:17" ht="15">
      <c r="O65" s="13"/>
      <c r="P65" s="13"/>
      <c r="Q65" s="18"/>
    </row>
    <row r="66" spans="15:17" ht="15">
      <c r="O66" s="13"/>
      <c r="P66" s="13"/>
      <c r="Q66" s="18"/>
    </row>
    <row r="67" spans="15:17" ht="15">
      <c r="O67" s="13"/>
      <c r="P67" s="13"/>
      <c r="Q67" s="18"/>
    </row>
    <row r="68" spans="15:17" ht="15">
      <c r="O68" s="13"/>
      <c r="P68" s="13"/>
      <c r="Q68" s="18"/>
    </row>
    <row r="69" spans="15:17" ht="15">
      <c r="O69" s="13"/>
      <c r="P69" s="13"/>
      <c r="Q69" s="18"/>
    </row>
    <row r="70" spans="15:17" ht="15">
      <c r="O70" s="13"/>
      <c r="P70" s="13"/>
      <c r="Q70" s="18"/>
    </row>
    <row r="71" spans="15:17" ht="15">
      <c r="O71" s="13"/>
      <c r="P71" s="13"/>
      <c r="Q71" s="18"/>
    </row>
    <row r="72" spans="15:17" ht="15">
      <c r="O72" s="13"/>
      <c r="P72" s="13"/>
      <c r="Q72" s="18"/>
    </row>
    <row r="73" spans="15:17" ht="15">
      <c r="O73" s="13"/>
      <c r="P73" s="13"/>
      <c r="Q73" s="18"/>
    </row>
    <row r="74" spans="15:17" ht="15">
      <c r="O74" s="13"/>
      <c r="P74" s="13"/>
      <c r="Q74" s="18"/>
    </row>
    <row r="75" spans="15:17" ht="15">
      <c r="O75" s="13"/>
      <c r="P75" s="13"/>
      <c r="Q75" s="18"/>
    </row>
    <row r="76" spans="15:17" ht="15">
      <c r="O76" s="13"/>
      <c r="P76" s="13"/>
      <c r="Q76" s="18"/>
    </row>
    <row r="77" spans="15:17" ht="15">
      <c r="O77" s="13"/>
      <c r="P77" s="13"/>
      <c r="Q77" s="18"/>
    </row>
    <row r="78" spans="15:17" ht="15">
      <c r="O78" s="13"/>
      <c r="P78" s="13"/>
      <c r="Q78" s="18"/>
    </row>
    <row r="79" spans="15:17" ht="15">
      <c r="O79" s="13"/>
      <c r="P79" s="13"/>
      <c r="Q79" s="18"/>
    </row>
    <row r="80" spans="15:17" ht="15">
      <c r="O80" s="13"/>
      <c r="P80" s="13"/>
      <c r="Q80" s="18"/>
    </row>
    <row r="81" spans="15:17" ht="15">
      <c r="O81" s="13"/>
      <c r="P81" s="13"/>
      <c r="Q81" s="18"/>
    </row>
    <row r="82" spans="15:17" ht="15">
      <c r="O82" s="13"/>
      <c r="P82" s="13"/>
      <c r="Q82" s="18"/>
    </row>
    <row r="83" spans="15:17" ht="15">
      <c r="O83" s="13"/>
      <c r="P83" s="13"/>
      <c r="Q83" s="18"/>
    </row>
    <row r="84" spans="15:17" ht="15">
      <c r="O84" s="13"/>
      <c r="P84" s="13"/>
      <c r="Q84" s="18"/>
    </row>
    <row r="85" spans="15:17" ht="15">
      <c r="O85" s="13"/>
      <c r="P85" s="13"/>
      <c r="Q85" s="18"/>
    </row>
    <row r="86" spans="15:17" ht="15">
      <c r="O86" s="13"/>
      <c r="P86" s="13"/>
      <c r="Q86" s="18"/>
    </row>
    <row r="87" spans="15:17" ht="15">
      <c r="O87" s="13"/>
      <c r="P87" s="13"/>
      <c r="Q87" s="18"/>
    </row>
    <row r="88" spans="15:17" ht="15">
      <c r="O88" s="13"/>
      <c r="P88" s="13"/>
      <c r="Q88" s="18"/>
    </row>
    <row r="89" spans="15:17" ht="15">
      <c r="O89" s="13"/>
      <c r="P89" s="13"/>
      <c r="Q89" s="18"/>
    </row>
    <row r="90" spans="15:17" ht="15">
      <c r="O90" s="13"/>
      <c r="P90" s="13"/>
      <c r="Q90" s="18"/>
    </row>
    <row r="91" spans="15:17" ht="15">
      <c r="O91" s="13"/>
      <c r="P91" s="13"/>
      <c r="Q91" s="18"/>
    </row>
    <row r="92" spans="15:17" ht="15">
      <c r="O92" s="13"/>
      <c r="P92" s="13"/>
      <c r="Q92" s="18"/>
    </row>
    <row r="93" spans="15:17" ht="15">
      <c r="O93" s="13"/>
      <c r="P93" s="13"/>
      <c r="Q93" s="18"/>
    </row>
    <row r="94" spans="15:17" ht="15">
      <c r="O94" s="13"/>
      <c r="P94" s="13"/>
      <c r="Q94" s="18"/>
    </row>
    <row r="95" spans="15:17" ht="15">
      <c r="O95" s="13"/>
      <c r="P95" s="13"/>
      <c r="Q95" s="18"/>
    </row>
    <row r="96" spans="15:17" ht="15">
      <c r="O96" s="13"/>
      <c r="P96" s="13"/>
      <c r="Q96" s="18"/>
    </row>
    <row r="97" spans="15:17" ht="15">
      <c r="O97" s="13"/>
      <c r="P97" s="13"/>
      <c r="Q97" s="18"/>
    </row>
    <row r="98" spans="15:17" ht="15">
      <c r="O98" s="13"/>
      <c r="P98" s="13"/>
      <c r="Q98" s="18"/>
    </row>
    <row r="99" spans="15:17" ht="15">
      <c r="O99" s="13"/>
      <c r="P99" s="13"/>
      <c r="Q99" s="18"/>
    </row>
    <row r="100" spans="15:17" ht="15">
      <c r="O100" s="13"/>
      <c r="P100" s="13"/>
      <c r="Q100" s="18"/>
    </row>
    <row r="101" spans="15:17" ht="15">
      <c r="O101" s="13"/>
      <c r="P101" s="13"/>
      <c r="Q101" s="18"/>
    </row>
    <row r="102" spans="15:17" ht="15">
      <c r="O102" s="13"/>
      <c r="P102" s="13"/>
      <c r="Q102" s="18"/>
    </row>
    <row r="103" spans="15:17" ht="15">
      <c r="O103" s="13"/>
      <c r="P103" s="13"/>
      <c r="Q103" s="18"/>
    </row>
    <row r="104" spans="15:17" ht="15">
      <c r="O104" s="13"/>
      <c r="P104" s="13"/>
      <c r="Q104" s="18"/>
    </row>
    <row r="105" spans="15:17" ht="15">
      <c r="O105" s="13"/>
      <c r="P105" s="13"/>
      <c r="Q105" s="18"/>
    </row>
    <row r="106" spans="15:17" ht="15">
      <c r="O106" s="13"/>
      <c r="P106" s="13"/>
      <c r="Q106" s="18"/>
    </row>
    <row r="107" spans="15:17" ht="15">
      <c r="O107" s="13"/>
      <c r="P107" s="13"/>
      <c r="Q107" s="18"/>
    </row>
    <row r="108" spans="15:17" ht="15">
      <c r="O108" s="13"/>
      <c r="P108" s="13"/>
      <c r="Q108" s="18"/>
    </row>
    <row r="109" spans="15:17" ht="15">
      <c r="O109" s="13"/>
      <c r="P109" s="13"/>
      <c r="Q109" s="18"/>
    </row>
    <row r="110" spans="15:17" ht="15">
      <c r="O110" s="13"/>
      <c r="P110" s="13"/>
      <c r="Q110" s="18"/>
    </row>
    <row r="111" spans="15:17" ht="15">
      <c r="O111" s="13"/>
      <c r="P111" s="13"/>
      <c r="Q111" s="18"/>
    </row>
    <row r="112" spans="15:17" ht="15">
      <c r="O112" s="13"/>
      <c r="P112" s="13"/>
      <c r="Q112" s="18"/>
    </row>
    <row r="113" spans="15:17" ht="15">
      <c r="O113" s="13"/>
      <c r="P113" s="13"/>
      <c r="Q113" s="18"/>
    </row>
    <row r="114" spans="15:17" ht="15">
      <c r="O114" s="13"/>
      <c r="P114" s="13"/>
      <c r="Q114" s="18"/>
    </row>
    <row r="115" spans="15:17" ht="15">
      <c r="O115" s="13"/>
      <c r="P115" s="13"/>
      <c r="Q115" s="18"/>
    </row>
    <row r="116" spans="15:17" ht="15">
      <c r="O116" s="13"/>
      <c r="P116" s="13"/>
      <c r="Q116" s="18"/>
    </row>
    <row r="117" spans="15:17" ht="15">
      <c r="O117" s="13"/>
      <c r="P117" s="13"/>
      <c r="Q117" s="18"/>
    </row>
    <row r="118" spans="15:17" ht="15">
      <c r="O118" s="13"/>
      <c r="P118" s="13"/>
      <c r="Q118" s="18"/>
    </row>
    <row r="119" spans="15:17" ht="15">
      <c r="O119" s="13"/>
      <c r="P119" s="13"/>
      <c r="Q119" s="18"/>
    </row>
    <row r="120" spans="15:17" ht="15">
      <c r="O120" s="13"/>
      <c r="P120" s="13"/>
      <c r="Q120" s="18"/>
    </row>
    <row r="121" spans="15:17" ht="15">
      <c r="O121" s="13"/>
      <c r="P121" s="13"/>
      <c r="Q121" s="18"/>
    </row>
    <row r="122" spans="15:17" ht="15">
      <c r="O122" s="13"/>
      <c r="P122" s="13"/>
      <c r="Q122" s="18"/>
    </row>
    <row r="123" spans="15:17" ht="15">
      <c r="O123" s="13"/>
      <c r="P123" s="13"/>
      <c r="Q123" s="18"/>
    </row>
    <row r="124" spans="15:17" ht="15">
      <c r="O124" s="13"/>
      <c r="P124" s="13"/>
      <c r="Q124" s="18"/>
    </row>
    <row r="125" spans="15:17" ht="15">
      <c r="O125" s="13"/>
      <c r="P125" s="13"/>
      <c r="Q125" s="18"/>
    </row>
    <row r="126" spans="15:17" ht="15">
      <c r="O126" s="13"/>
      <c r="P126" s="13"/>
      <c r="Q126" s="18"/>
    </row>
    <row r="127" spans="15:17" ht="15">
      <c r="O127" s="13"/>
      <c r="P127" s="13"/>
      <c r="Q127" s="18"/>
    </row>
    <row r="128" spans="15:17" ht="15">
      <c r="O128" s="13"/>
      <c r="P128" s="13"/>
      <c r="Q128" s="18"/>
    </row>
    <row r="129" spans="15:17" ht="15">
      <c r="O129" s="13"/>
      <c r="P129" s="13"/>
      <c r="Q129" s="18"/>
    </row>
    <row r="130" spans="15:17" ht="15">
      <c r="O130" s="13"/>
      <c r="P130" s="13"/>
      <c r="Q130" s="18"/>
    </row>
    <row r="131" spans="15:17" ht="15">
      <c r="O131" s="13"/>
      <c r="P131" s="13"/>
      <c r="Q131" s="18"/>
    </row>
    <row r="132" spans="15:17" ht="15">
      <c r="O132" s="13"/>
      <c r="P132" s="13"/>
      <c r="Q132" s="18"/>
    </row>
    <row r="133" spans="15:17" ht="15">
      <c r="O133" s="13"/>
      <c r="P133" s="13"/>
      <c r="Q133" s="18"/>
    </row>
    <row r="134" spans="15:17" ht="15">
      <c r="O134" s="13"/>
      <c r="P134" s="13"/>
      <c r="Q134" s="18"/>
    </row>
    <row r="135" spans="15:17" ht="15">
      <c r="O135" s="13"/>
      <c r="P135" s="13"/>
      <c r="Q135" s="18"/>
    </row>
    <row r="136" spans="15:17" ht="15">
      <c r="O136" s="13"/>
      <c r="P136" s="13"/>
      <c r="Q136" s="18"/>
    </row>
    <row r="137" spans="15:17" ht="15">
      <c r="O137" s="13"/>
      <c r="P137" s="13"/>
      <c r="Q137" s="18"/>
    </row>
    <row r="138" spans="15:17" ht="15">
      <c r="O138" s="13"/>
      <c r="P138" s="13"/>
      <c r="Q138" s="18"/>
    </row>
    <row r="139" spans="15:17" ht="15">
      <c r="O139" s="13"/>
      <c r="P139" s="13"/>
      <c r="Q139" s="18"/>
    </row>
    <row r="140" spans="15:17" ht="15">
      <c r="O140" s="13"/>
      <c r="P140" s="13"/>
      <c r="Q140" s="18"/>
    </row>
    <row r="141" spans="15:17" ht="15">
      <c r="O141" s="13"/>
      <c r="P141" s="13"/>
      <c r="Q141" s="18"/>
    </row>
    <row r="142" spans="15:17" ht="15">
      <c r="O142" s="13"/>
      <c r="P142" s="13"/>
      <c r="Q142" s="18"/>
    </row>
    <row r="143" spans="15:17" ht="15">
      <c r="O143" s="13"/>
      <c r="P143" s="13"/>
      <c r="Q143" s="18"/>
    </row>
    <row r="144" spans="15:17" ht="15">
      <c r="O144" s="13"/>
      <c r="P144" s="13"/>
      <c r="Q144" s="18"/>
    </row>
    <row r="145" spans="15:17" ht="15">
      <c r="O145" s="13"/>
      <c r="P145" s="13"/>
      <c r="Q145" s="18"/>
    </row>
    <row r="146" spans="15:17" ht="15">
      <c r="O146" s="13"/>
      <c r="P146" s="13"/>
      <c r="Q146" s="18"/>
    </row>
    <row r="147" spans="15:17" ht="15">
      <c r="O147" s="13"/>
      <c r="P147" s="13"/>
      <c r="Q147" s="18"/>
    </row>
    <row r="148" spans="15:17" ht="15">
      <c r="O148" s="13"/>
      <c r="P148" s="13"/>
      <c r="Q148" s="18"/>
    </row>
    <row r="149" spans="15:17" ht="15">
      <c r="O149" s="13"/>
      <c r="P149" s="13"/>
      <c r="Q149" s="18"/>
    </row>
    <row r="150" spans="15:17" ht="15">
      <c r="O150" s="13"/>
      <c r="P150" s="13"/>
      <c r="Q150" s="18"/>
    </row>
    <row r="151" spans="15:17" ht="15">
      <c r="O151" s="13"/>
      <c r="P151" s="13"/>
      <c r="Q151" s="18"/>
    </row>
    <row r="152" spans="15:17" ht="15">
      <c r="O152" s="13"/>
      <c r="P152" s="13"/>
      <c r="Q152" s="18"/>
    </row>
    <row r="153" spans="15:17" ht="15">
      <c r="O153" s="13"/>
      <c r="P153" s="13"/>
      <c r="Q153" s="18"/>
    </row>
    <row r="154" spans="15:17" ht="15">
      <c r="O154" s="13"/>
      <c r="P154" s="13"/>
      <c r="Q154" s="18"/>
    </row>
    <row r="155" spans="15:17" ht="15">
      <c r="O155" s="13"/>
      <c r="P155" s="13"/>
      <c r="Q155" s="18"/>
    </row>
    <row r="156" spans="15:17" ht="15">
      <c r="O156" s="13"/>
      <c r="P156" s="13"/>
      <c r="Q156" s="18"/>
    </row>
    <row r="157" spans="15:17" ht="15">
      <c r="O157" s="13"/>
      <c r="P157" s="13"/>
      <c r="Q157" s="18"/>
    </row>
    <row r="158" spans="15:17" ht="15">
      <c r="O158" s="13"/>
      <c r="P158" s="13"/>
      <c r="Q158" s="18"/>
    </row>
    <row r="159" spans="15:17" ht="15">
      <c r="O159" s="13"/>
      <c r="P159" s="13"/>
      <c r="Q159" s="18"/>
    </row>
    <row r="160" spans="15:17" ht="15">
      <c r="O160" s="13"/>
      <c r="P160" s="13"/>
      <c r="Q160" s="18"/>
    </row>
    <row r="161" spans="15:17" ht="15">
      <c r="O161" s="13"/>
      <c r="P161" s="13"/>
      <c r="Q161" s="18"/>
    </row>
    <row r="162" spans="15:17" ht="15">
      <c r="O162" s="13"/>
      <c r="P162" s="13"/>
      <c r="Q162" s="18"/>
    </row>
    <row r="163" spans="15:17" ht="15">
      <c r="O163" s="13"/>
      <c r="P163" s="13"/>
      <c r="Q163" s="18"/>
    </row>
    <row r="164" spans="15:17" ht="15">
      <c r="O164" s="13"/>
      <c r="P164" s="13"/>
      <c r="Q164" s="18"/>
    </row>
    <row r="165" spans="15:17" ht="15">
      <c r="O165" s="13"/>
      <c r="P165" s="13"/>
      <c r="Q165" s="18"/>
    </row>
    <row r="166" spans="15:17" ht="15">
      <c r="O166" s="13"/>
      <c r="P166" s="13"/>
      <c r="Q166" s="18"/>
    </row>
    <row r="167" spans="15:17" ht="15">
      <c r="O167" s="13"/>
      <c r="P167" s="13"/>
      <c r="Q167" s="18"/>
    </row>
    <row r="168" spans="15:17" ht="15">
      <c r="O168" s="13"/>
      <c r="P168" s="13"/>
      <c r="Q168" s="18"/>
    </row>
    <row r="169" spans="15:17" ht="15">
      <c r="O169" s="13"/>
      <c r="P169" s="13"/>
      <c r="Q169" s="18"/>
    </row>
    <row r="170" spans="15:17" ht="15">
      <c r="O170" s="13"/>
      <c r="P170" s="13"/>
      <c r="Q170" s="18"/>
    </row>
    <row r="171" spans="15:17" ht="15">
      <c r="O171" s="13"/>
      <c r="P171" s="13"/>
      <c r="Q171" s="18"/>
    </row>
    <row r="172" spans="15:17" ht="15">
      <c r="O172" s="13"/>
      <c r="P172" s="13"/>
      <c r="Q172" s="18"/>
    </row>
    <row r="173" spans="15:17" ht="15">
      <c r="O173" s="13"/>
      <c r="P173" s="13"/>
      <c r="Q173" s="18"/>
    </row>
    <row r="174" spans="15:17" ht="15">
      <c r="O174" s="13"/>
      <c r="P174" s="13"/>
      <c r="Q174" s="18"/>
    </row>
    <row r="175" spans="15:17" ht="15">
      <c r="O175" s="13"/>
      <c r="P175" s="13"/>
      <c r="Q175" s="18"/>
    </row>
    <row r="176" spans="15:17" ht="15">
      <c r="O176" s="13"/>
      <c r="P176" s="13"/>
      <c r="Q176" s="18"/>
    </row>
    <row r="177" spans="15:17" ht="15">
      <c r="O177" s="13"/>
      <c r="P177" s="13"/>
      <c r="Q177" s="18"/>
    </row>
    <row r="178" spans="15:17" ht="15">
      <c r="O178" s="13"/>
      <c r="P178" s="13"/>
      <c r="Q178" s="18"/>
    </row>
    <row r="179" spans="15:17" ht="15">
      <c r="O179" s="13"/>
      <c r="P179" s="13"/>
      <c r="Q179" s="18"/>
    </row>
    <row r="180" spans="15:17" ht="15">
      <c r="O180" s="13"/>
      <c r="P180" s="13"/>
      <c r="Q180" s="18"/>
    </row>
    <row r="181" spans="15:17" ht="15">
      <c r="O181" s="13"/>
      <c r="P181" s="13"/>
      <c r="Q181" s="18"/>
    </row>
    <row r="182" spans="15:17" ht="15">
      <c r="O182" s="13"/>
      <c r="P182" s="13"/>
      <c r="Q182" s="18"/>
    </row>
    <row r="183" spans="15:17" ht="15">
      <c r="O183" s="13"/>
      <c r="P183" s="13"/>
      <c r="Q183" s="18"/>
    </row>
    <row r="184" spans="15:17" ht="15">
      <c r="O184" s="13"/>
      <c r="P184" s="13"/>
      <c r="Q184" s="18"/>
    </row>
    <row r="185" spans="15:17" ht="15">
      <c r="O185" s="13"/>
      <c r="P185" s="13"/>
      <c r="Q185" s="18"/>
    </row>
    <row r="186" spans="15:17" ht="15">
      <c r="O186" s="13"/>
      <c r="P186" s="13"/>
      <c r="Q186" s="18"/>
    </row>
    <row r="187" spans="15:17" ht="15">
      <c r="O187" s="13"/>
      <c r="P187" s="13"/>
      <c r="Q187" s="18"/>
    </row>
    <row r="188" spans="15:17" ht="15">
      <c r="O188" s="13"/>
      <c r="P188" s="13"/>
      <c r="Q188" s="18"/>
    </row>
    <row r="189" spans="15:17" ht="15">
      <c r="O189" s="13"/>
      <c r="P189" s="13"/>
      <c r="Q189" s="18"/>
    </row>
    <row r="190" spans="15:17" ht="15">
      <c r="O190" s="13"/>
      <c r="P190" s="13"/>
      <c r="Q190" s="18"/>
    </row>
    <row r="191" spans="15:17" ht="15">
      <c r="O191" s="13"/>
      <c r="P191" s="13"/>
      <c r="Q191" s="18"/>
    </row>
    <row r="192" spans="15:17" ht="15">
      <c r="O192" s="13"/>
      <c r="P192" s="13"/>
      <c r="Q192" s="18"/>
    </row>
    <row r="193" spans="15:17" ht="15">
      <c r="O193" s="13"/>
      <c r="P193" s="13"/>
      <c r="Q193" s="18"/>
    </row>
    <row r="194" spans="15:17" ht="15">
      <c r="O194" s="13"/>
      <c r="P194" s="13"/>
      <c r="Q194" s="18"/>
    </row>
    <row r="195" spans="15:17" ht="15">
      <c r="O195" s="13"/>
      <c r="P195" s="13"/>
      <c r="Q195" s="18"/>
    </row>
    <row r="196" spans="15:17" ht="15">
      <c r="O196" s="13"/>
      <c r="P196" s="13"/>
      <c r="Q196" s="18"/>
    </row>
    <row r="197" spans="15:17" ht="15">
      <c r="O197" s="13"/>
      <c r="P197" s="13"/>
      <c r="Q197" s="18"/>
    </row>
    <row r="198" spans="15:17" ht="15">
      <c r="O198" s="13"/>
      <c r="P198" s="13"/>
      <c r="Q198" s="18"/>
    </row>
    <row r="199" spans="15:17" ht="15">
      <c r="O199" s="13"/>
      <c r="P199" s="13"/>
      <c r="Q199" s="18"/>
    </row>
    <row r="200" spans="15:17" ht="15">
      <c r="O200" s="13"/>
      <c r="P200" s="13"/>
      <c r="Q200" s="18"/>
    </row>
    <row r="201" spans="15:17" ht="15">
      <c r="O201" s="13"/>
      <c r="P201" s="13"/>
      <c r="Q201" s="18"/>
    </row>
    <row r="202" spans="15:17" ht="15">
      <c r="O202" s="13"/>
      <c r="P202" s="13"/>
      <c r="Q202" s="18"/>
    </row>
    <row r="203" spans="15:17" ht="15">
      <c r="O203" s="13"/>
      <c r="P203" s="13"/>
      <c r="Q203" s="18"/>
    </row>
    <row r="204" spans="15:17" ht="15">
      <c r="O204" s="13"/>
      <c r="P204" s="13"/>
      <c r="Q204" s="18"/>
    </row>
    <row r="205" spans="15:17" ht="15">
      <c r="O205" s="13"/>
      <c r="P205" s="13"/>
      <c r="Q205" s="18"/>
    </row>
    <row r="206" spans="15:17" ht="15">
      <c r="O206" s="13"/>
      <c r="P206" s="13"/>
      <c r="Q206" s="18"/>
    </row>
    <row r="207" spans="15:17" ht="15">
      <c r="O207" s="13"/>
      <c r="P207" s="13"/>
      <c r="Q207" s="18"/>
    </row>
    <row r="208" spans="15:17" ht="15">
      <c r="O208" s="13"/>
      <c r="P208" s="13"/>
      <c r="Q208" s="18"/>
    </row>
    <row r="209" spans="15:17" ht="15">
      <c r="O209" s="13"/>
      <c r="P209" s="13"/>
      <c r="Q209" s="18"/>
    </row>
    <row r="210" spans="15:17" ht="15">
      <c r="O210" s="13"/>
      <c r="P210" s="13"/>
      <c r="Q210" s="18"/>
    </row>
    <row r="211" spans="15:17" ht="15">
      <c r="O211" s="13"/>
      <c r="P211" s="13"/>
      <c r="Q211" s="18"/>
    </row>
    <row r="212" spans="15:17" ht="15">
      <c r="O212" s="13"/>
      <c r="P212" s="13"/>
      <c r="Q212" s="18"/>
    </row>
    <row r="213" spans="15:17" ht="15">
      <c r="O213" s="13"/>
      <c r="P213" s="13"/>
      <c r="Q213" s="18"/>
    </row>
    <row r="214" spans="15:17" ht="15">
      <c r="O214" s="13"/>
      <c r="P214" s="13"/>
      <c r="Q214" s="18"/>
    </row>
    <row r="215" spans="15:17" ht="15">
      <c r="O215" s="13"/>
      <c r="P215" s="13"/>
      <c r="Q215" s="18"/>
    </row>
    <row r="216" spans="15:17" ht="15">
      <c r="O216" s="13"/>
      <c r="P216" s="13"/>
      <c r="Q216" s="18"/>
    </row>
    <row r="217" spans="15:17" ht="15">
      <c r="O217" s="13"/>
      <c r="P217" s="13"/>
      <c r="Q217" s="18"/>
    </row>
    <row r="218" spans="15:17" ht="15">
      <c r="O218" s="13"/>
      <c r="P218" s="13"/>
      <c r="Q218" s="18"/>
    </row>
    <row r="219" spans="15:17" ht="15">
      <c r="O219" s="13"/>
      <c r="P219" s="13"/>
      <c r="Q219" s="18"/>
    </row>
    <row r="220" spans="15:17" ht="15">
      <c r="O220" s="13"/>
      <c r="P220" s="13"/>
      <c r="Q220" s="18"/>
    </row>
    <row r="221" spans="15:17" ht="15">
      <c r="O221" s="13"/>
      <c r="P221" s="13"/>
      <c r="Q221" s="18"/>
    </row>
    <row r="222" spans="15:17" ht="15">
      <c r="O222" s="13"/>
      <c r="P222" s="13"/>
      <c r="Q222" s="18"/>
    </row>
    <row r="223" spans="15:17" ht="15">
      <c r="O223" s="13"/>
      <c r="P223" s="13"/>
      <c r="Q223" s="18"/>
    </row>
    <row r="224" spans="15:17" ht="15">
      <c r="O224" s="13"/>
      <c r="P224" s="13"/>
      <c r="Q224" s="18"/>
    </row>
    <row r="225" spans="15:17" ht="15">
      <c r="O225" s="13"/>
      <c r="P225" s="13"/>
      <c r="Q225" s="18"/>
    </row>
    <row r="226" spans="15:17" ht="15">
      <c r="O226" s="13"/>
      <c r="P226" s="13"/>
      <c r="Q226" s="18"/>
    </row>
    <row r="227" spans="15:17" ht="15">
      <c r="O227" s="13"/>
      <c r="P227" s="13"/>
      <c r="Q227" s="18"/>
    </row>
  </sheetData>
  <mergeCells count="40">
    <mergeCell ref="R4:V4"/>
    <mergeCell ref="W4:AB4"/>
    <mergeCell ref="O5:P5"/>
    <mergeCell ref="O6:P6"/>
    <mergeCell ref="R6:V6"/>
    <mergeCell ref="W6:AB6"/>
    <mergeCell ref="A1:B4"/>
    <mergeCell ref="C1:M4"/>
    <mergeCell ref="A6:N6"/>
    <mergeCell ref="A7:A8"/>
    <mergeCell ref="B7:B8"/>
    <mergeCell ref="C7:C8"/>
    <mergeCell ref="D7:D8"/>
    <mergeCell ref="E7:E8"/>
    <mergeCell ref="F7:F8"/>
    <mergeCell ref="G7:G8"/>
    <mergeCell ref="K7:K8"/>
    <mergeCell ref="L7:M7"/>
    <mergeCell ref="N7:N8"/>
    <mergeCell ref="A9:A10"/>
    <mergeCell ref="B9:B10"/>
    <mergeCell ref="C9:C10"/>
    <mergeCell ref="H7:I7"/>
    <mergeCell ref="J7:J8"/>
    <mergeCell ref="E9:E10"/>
    <mergeCell ref="F9:F10"/>
    <mergeCell ref="J9:J10"/>
    <mergeCell ref="A11:A12"/>
    <mergeCell ref="B11:D11"/>
    <mergeCell ref="E11:E12"/>
    <mergeCell ref="F11:H11"/>
    <mergeCell ref="I11:I12"/>
    <mergeCell ref="N9:N10"/>
    <mergeCell ref="J11:K11"/>
    <mergeCell ref="L11:L12"/>
    <mergeCell ref="M11:N11"/>
    <mergeCell ref="B12:D12"/>
    <mergeCell ref="F12:H12"/>
    <mergeCell ref="J12:K12"/>
    <mergeCell ref="M12:N12"/>
  </mergeCells>
  <conditionalFormatting sqref="Y8:AB8">
    <cfRule type="cellIs" dxfId="38" priority="9" operator="equal">
      <formula>"EN PROCESO"</formula>
    </cfRule>
  </conditionalFormatting>
  <conditionalFormatting sqref="Y8:AB8">
    <cfRule type="cellIs" dxfId="37" priority="10" operator="equal">
      <formula>"CERRADO"</formula>
    </cfRule>
  </conditionalFormatting>
  <conditionalFormatting sqref="Y8:AB8">
    <cfRule type="cellIs" dxfId="36" priority="11" operator="equal">
      <formula>"SIN INICIAR"</formula>
    </cfRule>
  </conditionalFormatting>
  <conditionalFormatting sqref="AA9:AA10">
    <cfRule type="cellIs" dxfId="35" priority="4" operator="equal">
      <formula>"CB"</formula>
    </cfRule>
  </conditionalFormatting>
  <conditionalFormatting sqref="AA9:AA10">
    <cfRule type="cellIs" dxfId="34" priority="1" operator="equal">
      <formula>"Cerrado"</formula>
    </cfRule>
  </conditionalFormatting>
  <conditionalFormatting sqref="AA9:AA10">
    <cfRule type="cellIs" dxfId="33" priority="2" operator="equal">
      <formula>"CA"</formula>
    </cfRule>
  </conditionalFormatting>
  <conditionalFormatting sqref="AA9:AA10">
    <cfRule type="cellIs" dxfId="32" priority="3" operator="equal">
      <formula>"CM"</formula>
    </cfRule>
  </conditionalFormatting>
  <pageMargins left="0.7" right="0.7" top="0.75" bottom="0.75" header="0.3" footer="0.3"/>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6223A-939E-4F63-801C-A84DDD226220}">
  <sheetPr>
    <tabColor rgb="FFFFFF00"/>
  </sheetPr>
  <dimension ref="A1:AB227"/>
  <sheetViews>
    <sheetView topLeftCell="F10" zoomScale="80" zoomScaleNormal="80" workbookViewId="0">
      <selection activeCell="H16" sqref="H16"/>
    </sheetView>
  </sheetViews>
  <sheetFormatPr defaultColWidth="11.42578125" defaultRowHeight="12.75"/>
  <cols>
    <col min="1" max="1" width="14.28515625" style="459" bestFit="1" customWidth="1"/>
    <col min="2" max="2" width="12" style="459" customWidth="1"/>
    <col min="3" max="3" width="14.7109375" style="459" customWidth="1"/>
    <col min="4" max="4" width="26.140625" style="459" customWidth="1"/>
    <col min="5" max="5" width="20" style="459" customWidth="1"/>
    <col min="6" max="6" width="29.28515625" style="459" customWidth="1"/>
    <col min="7" max="7" width="30.7109375" style="459" customWidth="1"/>
    <col min="8" max="8" width="12" style="459" customWidth="1"/>
    <col min="9" max="9" width="12.5703125" style="459" customWidth="1"/>
    <col min="10" max="10" width="15.85546875" style="459" customWidth="1"/>
    <col min="11" max="11" width="15.28515625" style="459" customWidth="1"/>
    <col min="12" max="12" width="13.140625" style="459" customWidth="1"/>
    <col min="13" max="13" width="18.7109375" style="459" customWidth="1"/>
    <col min="14" max="14" width="16" style="459" customWidth="1"/>
    <col min="15" max="15" width="17.28515625" customWidth="1"/>
    <col min="16" max="17" width="18.42578125" customWidth="1"/>
    <col min="18" max="18" width="14.42578125"/>
    <col min="19" max="19" width="54.7109375" customWidth="1"/>
    <col min="20" max="20" width="14.42578125"/>
    <col min="21" max="21" width="20.42578125" customWidth="1"/>
    <col min="22" max="22" width="17.85546875" customWidth="1"/>
    <col min="23" max="23" width="34.42578125" customWidth="1"/>
    <col min="24" max="27" width="14.42578125"/>
    <col min="28" max="28" width="25.42578125" customWidth="1"/>
    <col min="29" max="16384" width="11.42578125" style="459"/>
  </cols>
  <sheetData>
    <row r="1" spans="1:28" ht="25.5" customHeight="1">
      <c r="A1" s="677"/>
      <c r="B1" s="678"/>
      <c r="C1" s="683" t="s">
        <v>826</v>
      </c>
      <c r="D1" s="684"/>
      <c r="E1" s="684"/>
      <c r="F1" s="684"/>
      <c r="G1" s="684"/>
      <c r="H1" s="684"/>
      <c r="I1" s="684"/>
      <c r="J1" s="684"/>
      <c r="K1" s="684"/>
      <c r="L1" s="684"/>
      <c r="M1" s="685"/>
      <c r="N1" s="537" t="s">
        <v>827</v>
      </c>
      <c r="O1" s="2"/>
      <c r="P1" s="2"/>
      <c r="Q1" s="3"/>
    </row>
    <row r="2" spans="1:28" ht="17.25" customHeight="1">
      <c r="A2" s="679"/>
      <c r="B2" s="680"/>
      <c r="C2" s="686"/>
      <c r="D2" s="687"/>
      <c r="E2" s="687"/>
      <c r="F2" s="687"/>
      <c r="G2" s="687"/>
      <c r="H2" s="687"/>
      <c r="I2" s="687"/>
      <c r="J2" s="687"/>
      <c r="K2" s="687"/>
      <c r="L2" s="687"/>
      <c r="M2" s="688"/>
      <c r="N2" s="538" t="s">
        <v>828</v>
      </c>
      <c r="O2" s="2"/>
      <c r="P2" s="2"/>
      <c r="Q2" s="12"/>
    </row>
    <row r="3" spans="1:28" ht="17.25" customHeight="1">
      <c r="A3" s="679"/>
      <c r="B3" s="680"/>
      <c r="C3" s="686"/>
      <c r="D3" s="687"/>
      <c r="E3" s="687"/>
      <c r="F3" s="687"/>
      <c r="G3" s="687"/>
      <c r="H3" s="687"/>
      <c r="I3" s="687"/>
      <c r="J3" s="687"/>
      <c r="K3" s="687"/>
      <c r="L3" s="687"/>
      <c r="M3" s="688"/>
      <c r="N3" s="538" t="s">
        <v>830</v>
      </c>
      <c r="O3" s="13"/>
      <c r="P3" s="13"/>
      <c r="Q3" s="12"/>
    </row>
    <row r="4" spans="1:28" ht="17.25" customHeight="1">
      <c r="A4" s="681"/>
      <c r="B4" s="682"/>
      <c r="C4" s="689"/>
      <c r="D4" s="690"/>
      <c r="E4" s="690"/>
      <c r="F4" s="690"/>
      <c r="G4" s="690"/>
      <c r="H4" s="690"/>
      <c r="I4" s="690"/>
      <c r="J4" s="690"/>
      <c r="K4" s="690"/>
      <c r="L4" s="690"/>
      <c r="M4" s="691"/>
      <c r="N4" s="538" t="s">
        <v>832</v>
      </c>
      <c r="O4" s="13"/>
      <c r="P4" s="16">
        <f ca="1">TODAY()</f>
        <v>44992</v>
      </c>
      <c r="Q4" s="12"/>
      <c r="R4" s="639" t="s">
        <v>68</v>
      </c>
      <c r="S4" s="639"/>
      <c r="T4" s="639"/>
      <c r="U4" s="639"/>
      <c r="V4" s="639"/>
      <c r="W4" s="642" t="s">
        <v>69</v>
      </c>
      <c r="X4" s="642"/>
      <c r="Y4" s="642"/>
      <c r="Z4" s="642"/>
      <c r="AA4" s="642"/>
      <c r="AB4" s="642"/>
    </row>
    <row r="5" spans="1:28" ht="18.75" customHeight="1">
      <c r="A5" s="540"/>
      <c r="B5" s="541"/>
      <c r="C5" s="541"/>
      <c r="D5" s="541"/>
      <c r="E5" s="541"/>
      <c r="F5" s="541"/>
      <c r="G5" s="541"/>
      <c r="H5" s="541"/>
      <c r="I5" s="541"/>
      <c r="J5" s="541"/>
      <c r="K5" s="541"/>
      <c r="L5" s="541"/>
      <c r="M5" s="541"/>
      <c r="N5" s="542"/>
      <c r="O5" s="806"/>
      <c r="P5" s="800"/>
      <c r="Q5" s="18"/>
      <c r="W5" s="310"/>
      <c r="X5" s="310"/>
      <c r="Y5" s="310"/>
      <c r="Z5" s="310"/>
      <c r="AA5" s="310"/>
      <c r="AB5" s="310"/>
    </row>
    <row r="6" spans="1:28" s="427" customFormat="1" ht="30" customHeight="1">
      <c r="A6" s="692" t="s">
        <v>70</v>
      </c>
      <c r="B6" s="692"/>
      <c r="C6" s="692"/>
      <c r="D6" s="692"/>
      <c r="E6" s="692"/>
      <c r="F6" s="692"/>
      <c r="G6" s="692"/>
      <c r="H6" s="692"/>
      <c r="I6" s="692"/>
      <c r="J6" s="692"/>
      <c r="K6" s="692"/>
      <c r="L6" s="692"/>
      <c r="M6" s="692"/>
      <c r="N6" s="692"/>
      <c r="O6" s="811" t="s">
        <v>74</v>
      </c>
      <c r="P6" s="800"/>
      <c r="Q6" s="22" t="s">
        <v>75</v>
      </c>
      <c r="R6" s="657" t="s">
        <v>93</v>
      </c>
      <c r="S6" s="813"/>
      <c r="T6" s="813"/>
      <c r="U6" s="813"/>
      <c r="V6" s="814"/>
      <c r="W6" s="659" t="s">
        <v>91</v>
      </c>
      <c r="X6" s="641"/>
      <c r="Y6" s="643"/>
      <c r="Z6" s="643"/>
      <c r="AA6" s="643"/>
      <c r="AB6" s="815"/>
    </row>
    <row r="7" spans="1:28" s="427" customFormat="1" ht="27.75" customHeight="1">
      <c r="A7" s="673" t="s">
        <v>834</v>
      </c>
      <c r="B7" s="673" t="s">
        <v>835</v>
      </c>
      <c r="C7" s="673" t="s">
        <v>836</v>
      </c>
      <c r="D7" s="673" t="s">
        <v>837</v>
      </c>
      <c r="E7" s="673" t="s">
        <v>838</v>
      </c>
      <c r="F7" s="673" t="s">
        <v>839</v>
      </c>
      <c r="G7" s="673" t="s">
        <v>840</v>
      </c>
      <c r="H7" s="671" t="s">
        <v>101</v>
      </c>
      <c r="I7" s="672"/>
      <c r="J7" s="673" t="s">
        <v>841</v>
      </c>
      <c r="K7" s="673" t="s">
        <v>842</v>
      </c>
      <c r="L7" s="671" t="s">
        <v>104</v>
      </c>
      <c r="M7" s="672"/>
      <c r="N7" s="693" t="s">
        <v>73</v>
      </c>
      <c r="O7" s="557" t="s">
        <v>107</v>
      </c>
      <c r="P7" s="558" t="s">
        <v>108</v>
      </c>
      <c r="Q7" s="27"/>
      <c r="R7" s="325"/>
      <c r="S7" s="245"/>
      <c r="T7" s="245"/>
      <c r="U7" s="245"/>
      <c r="V7" s="31"/>
      <c r="W7" s="820"/>
      <c r="X7" s="311"/>
      <c r="Y7" s="311"/>
      <c r="Z7" s="311"/>
      <c r="AA7" s="311"/>
      <c r="AB7" s="312"/>
    </row>
    <row r="8" spans="1:28" s="427" customFormat="1" ht="45">
      <c r="A8" s="674"/>
      <c r="B8" s="674"/>
      <c r="C8" s="674"/>
      <c r="D8" s="674"/>
      <c r="E8" s="674"/>
      <c r="F8" s="674"/>
      <c r="G8" s="674"/>
      <c r="H8" s="543" t="s">
        <v>843</v>
      </c>
      <c r="I8" s="543" t="s">
        <v>844</v>
      </c>
      <c r="J8" s="674"/>
      <c r="K8" s="674"/>
      <c r="L8" s="544" t="s">
        <v>845</v>
      </c>
      <c r="M8" s="544" t="s">
        <v>846</v>
      </c>
      <c r="N8" s="693"/>
      <c r="O8" s="300"/>
      <c r="P8" s="300"/>
      <c r="Q8" s="301"/>
      <c r="R8" s="40" t="s">
        <v>113</v>
      </c>
      <c r="S8" s="40" t="s">
        <v>114</v>
      </c>
      <c r="T8" s="40" t="s">
        <v>115</v>
      </c>
      <c r="U8" s="40" t="s">
        <v>116</v>
      </c>
      <c r="V8" s="40" t="s">
        <v>105</v>
      </c>
      <c r="W8" s="41" t="s">
        <v>117</v>
      </c>
      <c r="X8" s="41" t="s">
        <v>118</v>
      </c>
      <c r="Y8" s="42" t="s">
        <v>105</v>
      </c>
      <c r="Z8" s="42" t="s">
        <v>119</v>
      </c>
      <c r="AA8" s="41" t="s">
        <v>120</v>
      </c>
      <c r="AB8" s="41" t="s">
        <v>121</v>
      </c>
    </row>
    <row r="9" spans="1:28" s="427" customFormat="1" ht="255">
      <c r="A9" s="650" t="s">
        <v>868</v>
      </c>
      <c r="B9" s="652" t="s">
        <v>869</v>
      </c>
      <c r="C9" s="654">
        <v>1</v>
      </c>
      <c r="D9" s="648" t="s">
        <v>870</v>
      </c>
      <c r="E9" s="675" t="s">
        <v>871</v>
      </c>
      <c r="F9" s="648" t="s">
        <v>872</v>
      </c>
      <c r="G9" s="545" t="s">
        <v>873</v>
      </c>
      <c r="H9" s="546">
        <v>44893</v>
      </c>
      <c r="I9" s="564">
        <v>45290</v>
      </c>
      <c r="J9" s="547"/>
      <c r="K9" s="527">
        <v>44956</v>
      </c>
      <c r="L9" s="546" t="s">
        <v>874</v>
      </c>
      <c r="M9" s="546" t="s">
        <v>875</v>
      </c>
      <c r="N9" s="235"/>
      <c r="O9" s="51">
        <f>I9-H9</f>
        <v>397</v>
      </c>
      <c r="P9" s="53">
        <f ca="1">I9-P4</f>
        <v>298</v>
      </c>
      <c r="Q9" s="201"/>
      <c r="R9" s="1139">
        <v>44924</v>
      </c>
      <c r="S9" s="1140" t="s">
        <v>876</v>
      </c>
      <c r="T9" s="1106"/>
      <c r="U9" s="1140" t="s">
        <v>877</v>
      </c>
      <c r="V9" s="1107">
        <v>0.7</v>
      </c>
      <c r="W9" s="574" t="s">
        <v>878</v>
      </c>
      <c r="X9" s="529">
        <v>44929</v>
      </c>
      <c r="Y9" s="532">
        <v>0.7</v>
      </c>
      <c r="Z9" s="532">
        <v>0.4</v>
      </c>
      <c r="AA9" s="379" t="str">
        <f t="shared" ref="AA9" si="0">IF(Z9="","",IF(Z9=100%,"Cerrado",IF(Z9&lt;=39%,"CB",IF(Z9&lt;=79%,"CM",IF(Z9&lt;=99%,"CA","")))))</f>
        <v>CM</v>
      </c>
      <c r="AB9" s="574" t="s">
        <v>879</v>
      </c>
    </row>
    <row r="10" spans="1:28" s="427" customFormat="1" ht="60">
      <c r="A10" s="669"/>
      <c r="B10" s="670"/>
      <c r="C10" s="695"/>
      <c r="D10" s="694"/>
      <c r="E10" s="696"/>
      <c r="F10" s="694"/>
      <c r="G10" s="545" t="s">
        <v>880</v>
      </c>
      <c r="H10" s="546">
        <v>44893</v>
      </c>
      <c r="I10" s="564">
        <v>45290</v>
      </c>
      <c r="J10" s="548"/>
      <c r="K10" s="527">
        <v>45290</v>
      </c>
      <c r="L10" s="546" t="s">
        <v>853</v>
      </c>
      <c r="M10" s="546" t="s">
        <v>881</v>
      </c>
      <c r="N10" s="235"/>
      <c r="O10" s="51">
        <f t="shared" ref="O10:O12" si="1">I10-H10</f>
        <v>397</v>
      </c>
      <c r="P10" s="53">
        <f ca="1">I10-P4</f>
        <v>298</v>
      </c>
      <c r="Q10" s="201"/>
      <c r="R10" s="533"/>
      <c r="S10" s="533"/>
      <c r="T10" s="533"/>
      <c r="U10" s="533"/>
      <c r="V10" s="1107">
        <v>0</v>
      </c>
      <c r="W10" s="526" t="s">
        <v>882</v>
      </c>
      <c r="X10" s="529">
        <v>44930</v>
      </c>
      <c r="Y10" s="532">
        <v>0.1</v>
      </c>
      <c r="Z10" s="532">
        <v>0.1</v>
      </c>
      <c r="AA10" s="379" t="str">
        <f t="shared" ref="AA10:AA12" si="2">IF(Z10="","",IF(Z10=100%,"Cerrado",IF(Z10&lt;=39%,"CB",IF(Z10&lt;=79%,"CM",IF(Z10&lt;=99%,"CA","")))))</f>
        <v>CB</v>
      </c>
      <c r="AB10" s="526" t="s">
        <v>882</v>
      </c>
    </row>
    <row r="11" spans="1:28" s="427" customFormat="1" ht="96">
      <c r="A11" s="669"/>
      <c r="B11" s="670"/>
      <c r="C11" s="695"/>
      <c r="D11" s="694"/>
      <c r="E11" s="696"/>
      <c r="F11" s="694"/>
      <c r="G11" s="549" t="s">
        <v>883</v>
      </c>
      <c r="H11" s="546">
        <v>44893</v>
      </c>
      <c r="I11" s="564">
        <v>45290</v>
      </c>
      <c r="J11" s="547"/>
      <c r="K11" s="527">
        <v>45290</v>
      </c>
      <c r="L11" s="550" t="s">
        <v>36</v>
      </c>
      <c r="M11" s="549" t="s">
        <v>884</v>
      </c>
      <c r="N11" s="235"/>
      <c r="O11" s="51">
        <f t="shared" si="1"/>
        <v>397</v>
      </c>
      <c r="P11" s="53">
        <f ca="1">I11-P4</f>
        <v>298</v>
      </c>
      <c r="Q11" s="1098"/>
      <c r="R11" s="533"/>
      <c r="S11" s="533"/>
      <c r="T11" s="533"/>
      <c r="U11" s="533"/>
      <c r="V11" s="1107">
        <v>0</v>
      </c>
      <c r="W11" s="439" t="s">
        <v>885</v>
      </c>
      <c r="X11" s="529">
        <v>44930</v>
      </c>
      <c r="Y11" s="532">
        <v>0.1</v>
      </c>
      <c r="Z11" s="532">
        <v>0.1</v>
      </c>
      <c r="AA11" s="379" t="str">
        <f t="shared" si="2"/>
        <v>CB</v>
      </c>
      <c r="AB11" s="439" t="s">
        <v>885</v>
      </c>
    </row>
    <row r="12" spans="1:28" s="427" customFormat="1" ht="96">
      <c r="A12" s="651"/>
      <c r="B12" s="653"/>
      <c r="C12" s="655"/>
      <c r="D12" s="649"/>
      <c r="E12" s="676"/>
      <c r="F12" s="649"/>
      <c r="G12" s="549" t="s">
        <v>886</v>
      </c>
      <c r="H12" s="546">
        <v>44893</v>
      </c>
      <c r="I12" s="564">
        <v>45015</v>
      </c>
      <c r="J12" s="547"/>
      <c r="K12" s="527">
        <v>45015</v>
      </c>
      <c r="L12" s="550" t="s">
        <v>36</v>
      </c>
      <c r="M12" s="549" t="s">
        <v>884</v>
      </c>
      <c r="N12" s="235"/>
      <c r="O12" s="51">
        <f t="shared" si="1"/>
        <v>122</v>
      </c>
      <c r="P12" s="53">
        <f ca="1">I12-P4</f>
        <v>23</v>
      </c>
      <c r="Q12" s="1098"/>
      <c r="R12" s="533"/>
      <c r="S12" s="533"/>
      <c r="T12" s="533"/>
      <c r="U12" s="533"/>
      <c r="V12" s="1141">
        <v>0</v>
      </c>
      <c r="W12" s="439" t="s">
        <v>887</v>
      </c>
      <c r="X12" s="529">
        <v>44930</v>
      </c>
      <c r="Y12" s="532">
        <v>0.7</v>
      </c>
      <c r="Z12" s="532">
        <v>0.2</v>
      </c>
      <c r="AA12" s="379" t="str">
        <f t="shared" si="2"/>
        <v>CB</v>
      </c>
      <c r="AB12" s="439" t="s">
        <v>887</v>
      </c>
    </row>
    <row r="13" spans="1:28" s="427" customFormat="1" ht="15">
      <c r="A13" s="667" t="s">
        <v>237</v>
      </c>
      <c r="B13" s="661" t="s">
        <v>888</v>
      </c>
      <c r="C13" s="661"/>
      <c r="D13" s="661"/>
      <c r="E13" s="667" t="s">
        <v>239</v>
      </c>
      <c r="F13" s="668" t="s">
        <v>889</v>
      </c>
      <c r="G13" s="668"/>
      <c r="H13" s="668"/>
      <c r="I13" s="667" t="s">
        <v>240</v>
      </c>
      <c r="J13" s="661" t="s">
        <v>890</v>
      </c>
      <c r="K13" s="661"/>
      <c r="L13" s="662" t="s">
        <v>240</v>
      </c>
      <c r="M13" s="664" t="s">
        <v>864</v>
      </c>
      <c r="N13" s="664"/>
      <c r="O13" s="1012"/>
      <c r="P13" s="1013"/>
      <c r="Q13" s="1014"/>
      <c r="R13" s="533"/>
      <c r="S13" s="533"/>
      <c r="T13" s="533"/>
      <c r="U13" s="533"/>
      <c r="V13" s="533"/>
      <c r="W13" s="859"/>
      <c r="X13" s="859"/>
      <c r="Y13" s="859"/>
      <c r="Z13" s="859"/>
      <c r="AA13" s="497"/>
      <c r="AB13" s="859"/>
    </row>
    <row r="14" spans="1:28" s="427" customFormat="1" ht="15">
      <c r="A14" s="667"/>
      <c r="B14" s="665" t="s">
        <v>891</v>
      </c>
      <c r="C14" s="665"/>
      <c r="D14" s="665"/>
      <c r="E14" s="667"/>
      <c r="F14" s="665" t="s">
        <v>892</v>
      </c>
      <c r="G14" s="665"/>
      <c r="H14" s="665"/>
      <c r="I14" s="667"/>
      <c r="J14" s="666" t="s">
        <v>138</v>
      </c>
      <c r="K14" s="666"/>
      <c r="L14" s="663"/>
      <c r="M14" s="664" t="s">
        <v>867</v>
      </c>
      <c r="N14" s="664"/>
      <c r="O14" s="13"/>
      <c r="P14" s="13"/>
      <c r="Q14" s="308"/>
      <c r="R14"/>
      <c r="S14"/>
      <c r="T14"/>
      <c r="U14"/>
      <c r="V14"/>
      <c r="W14" s="859"/>
      <c r="X14" s="859"/>
      <c r="Y14" s="859"/>
      <c r="Z14" s="859"/>
      <c r="AA14" s="497"/>
      <c r="AB14" s="859"/>
    </row>
    <row r="15" spans="1:28" ht="15">
      <c r="O15" s="13"/>
      <c r="P15" s="13"/>
      <c r="Q15" s="222"/>
      <c r="W15" s="859"/>
      <c r="X15" s="859"/>
      <c r="Y15" s="859"/>
      <c r="Z15" s="532">
        <f>AVERAGE(Z9:Z14)</f>
        <v>0.2</v>
      </c>
      <c r="AA15" s="497"/>
      <c r="AB15" s="859"/>
    </row>
    <row r="16" spans="1:28" ht="15">
      <c r="O16" s="13"/>
      <c r="P16" s="13"/>
      <c r="Q16" s="18"/>
      <c r="V16" s="559">
        <f>AVERAGE(V9:V15)</f>
        <v>0.17499999999999999</v>
      </c>
      <c r="W16" s="533"/>
      <c r="X16" s="533"/>
      <c r="Y16" s="533"/>
      <c r="Z16" s="533"/>
      <c r="AA16" s="498"/>
      <c r="AB16" s="533"/>
    </row>
    <row r="17" spans="15:28" ht="15">
      <c r="O17" s="13"/>
      <c r="P17" s="13"/>
      <c r="Q17" s="18"/>
      <c r="W17" s="533"/>
      <c r="X17" s="533"/>
      <c r="Y17" s="533"/>
      <c r="Z17" s="533"/>
      <c r="AA17" s="498"/>
      <c r="AB17" s="533"/>
    </row>
    <row r="18" spans="15:28" ht="15">
      <c r="O18" s="13"/>
      <c r="P18" s="13"/>
      <c r="Q18" s="18"/>
      <c r="W18" s="533"/>
      <c r="X18" s="533"/>
      <c r="Y18" s="533"/>
      <c r="Z18" s="533"/>
      <c r="AA18" s="498"/>
      <c r="AB18" s="533"/>
    </row>
    <row r="19" spans="15:28" ht="15">
      <c r="O19" s="13"/>
      <c r="P19" s="13"/>
      <c r="Q19" s="18"/>
      <c r="W19" s="533"/>
      <c r="X19" s="533"/>
      <c r="Y19" s="533"/>
      <c r="Z19" s="533"/>
      <c r="AA19" s="498"/>
      <c r="AB19" s="533"/>
    </row>
    <row r="20" spans="15:28" ht="15">
      <c r="O20" s="13"/>
      <c r="P20" s="13"/>
      <c r="Q20" s="18"/>
      <c r="W20" s="533"/>
      <c r="X20" s="533"/>
      <c r="Y20" s="533"/>
      <c r="Z20" s="533"/>
      <c r="AA20" s="498"/>
      <c r="AB20" s="533"/>
    </row>
    <row r="21" spans="15:28" ht="15">
      <c r="O21" s="13"/>
      <c r="P21" s="13"/>
      <c r="Q21" s="18"/>
      <c r="W21" s="533"/>
      <c r="X21" s="533"/>
      <c r="Y21" s="533"/>
      <c r="Z21" s="533"/>
      <c r="AA21" s="498"/>
      <c r="AB21" s="533"/>
    </row>
    <row r="22" spans="15:28" ht="15">
      <c r="O22" s="13"/>
      <c r="P22" s="13"/>
      <c r="Q22" s="18"/>
      <c r="AA22" s="291"/>
      <c r="AB22" s="533"/>
    </row>
    <row r="23" spans="15:28" ht="15">
      <c r="O23" s="13"/>
      <c r="P23" s="13"/>
      <c r="Q23" s="18"/>
    </row>
    <row r="24" spans="15:28" ht="15">
      <c r="O24" s="13"/>
      <c r="P24" s="13"/>
      <c r="Q24" s="18"/>
    </row>
    <row r="25" spans="15:28" ht="15">
      <c r="O25" s="13"/>
      <c r="P25" s="13"/>
      <c r="Q25" s="18"/>
    </row>
    <row r="26" spans="15:28" ht="15">
      <c r="O26" s="13"/>
      <c r="P26" s="13"/>
      <c r="Q26" s="18"/>
    </row>
    <row r="27" spans="15:28" ht="15">
      <c r="O27" s="13"/>
      <c r="P27" s="13"/>
      <c r="Q27" s="18"/>
    </row>
    <row r="28" spans="15:28" ht="15">
      <c r="O28" s="13"/>
      <c r="P28" s="13"/>
      <c r="Q28" s="18"/>
    </row>
    <row r="29" spans="15:28" ht="15">
      <c r="O29" s="13"/>
      <c r="P29" s="13"/>
      <c r="Q29" s="18"/>
    </row>
    <row r="30" spans="15:28" ht="15">
      <c r="O30" s="13"/>
      <c r="P30" s="13"/>
      <c r="Q30" s="18"/>
    </row>
    <row r="31" spans="15:28" ht="15">
      <c r="O31" s="13"/>
      <c r="P31" s="13"/>
      <c r="Q31" s="18"/>
    </row>
    <row r="32" spans="15:28" ht="15">
      <c r="O32" s="13"/>
      <c r="P32" s="13"/>
      <c r="Q32" s="18"/>
    </row>
    <row r="33" spans="15:17" ht="15">
      <c r="O33" s="13"/>
      <c r="P33" s="13"/>
      <c r="Q33" s="18"/>
    </row>
    <row r="34" spans="15:17" ht="15">
      <c r="O34" s="13"/>
      <c r="P34" s="13"/>
      <c r="Q34" s="18"/>
    </row>
    <row r="35" spans="15:17" ht="15">
      <c r="O35" s="13"/>
      <c r="P35" s="13"/>
      <c r="Q35" s="18"/>
    </row>
    <row r="36" spans="15:17" ht="15">
      <c r="O36" s="13"/>
      <c r="P36" s="13"/>
      <c r="Q36" s="18"/>
    </row>
    <row r="37" spans="15:17" ht="15">
      <c r="O37" s="13"/>
      <c r="P37" s="13"/>
      <c r="Q37" s="18"/>
    </row>
    <row r="38" spans="15:17" ht="15">
      <c r="O38" s="13"/>
      <c r="P38" s="13"/>
      <c r="Q38" s="18"/>
    </row>
    <row r="39" spans="15:17" ht="15">
      <c r="O39" s="13"/>
      <c r="P39" s="13"/>
      <c r="Q39" s="18"/>
    </row>
    <row r="40" spans="15:17" ht="15">
      <c r="O40" s="13"/>
      <c r="P40" s="13"/>
      <c r="Q40" s="18"/>
    </row>
    <row r="41" spans="15:17" ht="15">
      <c r="O41" s="13"/>
      <c r="P41" s="13"/>
      <c r="Q41" s="18"/>
    </row>
    <row r="42" spans="15:17" ht="15">
      <c r="O42" s="13"/>
      <c r="P42" s="13"/>
      <c r="Q42" s="18"/>
    </row>
    <row r="43" spans="15:17" ht="15">
      <c r="O43" s="13"/>
      <c r="P43" s="13"/>
      <c r="Q43" s="18"/>
    </row>
    <row r="44" spans="15:17" ht="15">
      <c r="O44" s="13"/>
      <c r="P44" s="13"/>
      <c r="Q44" s="18"/>
    </row>
    <row r="45" spans="15:17" ht="15">
      <c r="O45" s="13"/>
      <c r="P45" s="13"/>
      <c r="Q45" s="18"/>
    </row>
    <row r="46" spans="15:17" ht="15">
      <c r="O46" s="13"/>
      <c r="P46" s="13"/>
      <c r="Q46" s="18"/>
    </row>
    <row r="47" spans="15:17" ht="15">
      <c r="O47" s="13"/>
      <c r="P47" s="13"/>
      <c r="Q47" s="18"/>
    </row>
    <row r="48" spans="15:17" ht="15">
      <c r="O48" s="13"/>
      <c r="P48" s="13"/>
      <c r="Q48" s="18"/>
    </row>
    <row r="49" spans="15:17" ht="15">
      <c r="O49" s="13"/>
      <c r="P49" s="13"/>
      <c r="Q49" s="18"/>
    </row>
    <row r="50" spans="15:17" ht="15">
      <c r="O50" s="13"/>
      <c r="P50" s="13"/>
      <c r="Q50" s="18"/>
    </row>
    <row r="51" spans="15:17" ht="15">
      <c r="O51" s="13"/>
      <c r="P51" s="13"/>
      <c r="Q51" s="18"/>
    </row>
    <row r="52" spans="15:17" ht="15">
      <c r="O52" s="13"/>
      <c r="P52" s="13"/>
      <c r="Q52" s="18"/>
    </row>
    <row r="53" spans="15:17" ht="15">
      <c r="O53" s="13"/>
      <c r="P53" s="13"/>
      <c r="Q53" s="18"/>
    </row>
    <row r="54" spans="15:17" ht="15">
      <c r="O54" s="13"/>
      <c r="P54" s="13"/>
      <c r="Q54" s="18"/>
    </row>
    <row r="55" spans="15:17" ht="15">
      <c r="O55" s="13"/>
      <c r="P55" s="13"/>
      <c r="Q55" s="18"/>
    </row>
    <row r="56" spans="15:17" ht="15">
      <c r="O56" s="13"/>
      <c r="P56" s="13"/>
      <c r="Q56" s="18"/>
    </row>
    <row r="57" spans="15:17" ht="15">
      <c r="O57" s="13"/>
      <c r="P57" s="13"/>
      <c r="Q57" s="18"/>
    </row>
    <row r="58" spans="15:17" ht="15">
      <c r="O58" s="13"/>
      <c r="P58" s="13"/>
      <c r="Q58" s="18"/>
    </row>
    <row r="59" spans="15:17" ht="15">
      <c r="O59" s="13"/>
      <c r="P59" s="13"/>
      <c r="Q59" s="18"/>
    </row>
    <row r="60" spans="15:17" ht="15">
      <c r="O60" s="13"/>
      <c r="P60" s="13"/>
      <c r="Q60" s="18"/>
    </row>
    <row r="61" spans="15:17" ht="15">
      <c r="O61" s="13"/>
      <c r="P61" s="13"/>
      <c r="Q61" s="18"/>
    </row>
    <row r="62" spans="15:17" ht="15">
      <c r="O62" s="13"/>
      <c r="P62" s="13"/>
      <c r="Q62" s="18"/>
    </row>
    <row r="63" spans="15:17" ht="15">
      <c r="O63" s="13"/>
      <c r="P63" s="13"/>
      <c r="Q63" s="18"/>
    </row>
    <row r="64" spans="15:17" ht="15">
      <c r="O64" s="13"/>
      <c r="P64" s="13"/>
      <c r="Q64" s="18"/>
    </row>
    <row r="65" spans="15:17" ht="15">
      <c r="O65" s="13"/>
      <c r="P65" s="13"/>
      <c r="Q65" s="18"/>
    </row>
    <row r="66" spans="15:17" ht="15">
      <c r="O66" s="13"/>
      <c r="P66" s="13"/>
      <c r="Q66" s="18"/>
    </row>
    <row r="67" spans="15:17" ht="15">
      <c r="O67" s="13"/>
      <c r="P67" s="13"/>
      <c r="Q67" s="18"/>
    </row>
    <row r="68" spans="15:17" ht="15">
      <c r="O68" s="13"/>
      <c r="P68" s="13"/>
      <c r="Q68" s="18"/>
    </row>
    <row r="69" spans="15:17" ht="15">
      <c r="O69" s="13"/>
      <c r="P69" s="13"/>
      <c r="Q69" s="18"/>
    </row>
    <row r="70" spans="15:17" ht="15">
      <c r="O70" s="13"/>
      <c r="P70" s="13"/>
      <c r="Q70" s="18"/>
    </row>
    <row r="71" spans="15:17" ht="15">
      <c r="O71" s="13"/>
      <c r="P71" s="13"/>
      <c r="Q71" s="18"/>
    </row>
    <row r="72" spans="15:17" ht="15">
      <c r="O72" s="13"/>
      <c r="P72" s="13"/>
      <c r="Q72" s="18"/>
    </row>
    <row r="73" spans="15:17" ht="15">
      <c r="O73" s="13"/>
      <c r="P73" s="13"/>
      <c r="Q73" s="18"/>
    </row>
    <row r="74" spans="15:17" ht="15">
      <c r="O74" s="13"/>
      <c r="P74" s="13"/>
      <c r="Q74" s="18"/>
    </row>
    <row r="75" spans="15:17" ht="15">
      <c r="O75" s="13"/>
      <c r="P75" s="13"/>
      <c r="Q75" s="18"/>
    </row>
    <row r="76" spans="15:17" ht="15">
      <c r="O76" s="13"/>
      <c r="P76" s="13"/>
      <c r="Q76" s="18"/>
    </row>
    <row r="77" spans="15:17" ht="15">
      <c r="O77" s="13"/>
      <c r="P77" s="13"/>
      <c r="Q77" s="18"/>
    </row>
    <row r="78" spans="15:17" ht="15">
      <c r="O78" s="13"/>
      <c r="P78" s="13"/>
      <c r="Q78" s="18"/>
    </row>
    <row r="79" spans="15:17" ht="15">
      <c r="O79" s="13"/>
      <c r="P79" s="13"/>
      <c r="Q79" s="18"/>
    </row>
    <row r="80" spans="15:17" ht="15">
      <c r="O80" s="13"/>
      <c r="P80" s="13"/>
      <c r="Q80" s="18"/>
    </row>
    <row r="81" spans="15:17" ht="15">
      <c r="O81" s="13"/>
      <c r="P81" s="13"/>
      <c r="Q81" s="18"/>
    </row>
    <row r="82" spans="15:17" ht="15">
      <c r="O82" s="13"/>
      <c r="P82" s="13"/>
      <c r="Q82" s="18"/>
    </row>
    <row r="83" spans="15:17" ht="15">
      <c r="O83" s="13"/>
      <c r="P83" s="13"/>
      <c r="Q83" s="18"/>
    </row>
    <row r="84" spans="15:17" ht="15">
      <c r="O84" s="13"/>
      <c r="P84" s="13"/>
      <c r="Q84" s="18"/>
    </row>
    <row r="85" spans="15:17" ht="15">
      <c r="O85" s="13"/>
      <c r="P85" s="13"/>
      <c r="Q85" s="18"/>
    </row>
    <row r="86" spans="15:17" ht="15">
      <c r="O86" s="13"/>
      <c r="P86" s="13"/>
      <c r="Q86" s="18"/>
    </row>
    <row r="87" spans="15:17" ht="15">
      <c r="O87" s="13"/>
      <c r="P87" s="13"/>
      <c r="Q87" s="18"/>
    </row>
    <row r="88" spans="15:17" ht="15">
      <c r="O88" s="13"/>
      <c r="P88" s="13"/>
      <c r="Q88" s="18"/>
    </row>
    <row r="89" spans="15:17" ht="15">
      <c r="O89" s="13"/>
      <c r="P89" s="13"/>
      <c r="Q89" s="18"/>
    </row>
    <row r="90" spans="15:17" ht="15">
      <c r="O90" s="13"/>
      <c r="P90" s="13"/>
      <c r="Q90" s="18"/>
    </row>
    <row r="91" spans="15:17" ht="15">
      <c r="O91" s="13"/>
      <c r="P91" s="13"/>
      <c r="Q91" s="18"/>
    </row>
    <row r="92" spans="15:17" ht="15">
      <c r="O92" s="13"/>
      <c r="P92" s="13"/>
      <c r="Q92" s="18"/>
    </row>
    <row r="93" spans="15:17" ht="15">
      <c r="O93" s="13"/>
      <c r="P93" s="13"/>
      <c r="Q93" s="18"/>
    </row>
    <row r="94" spans="15:17" ht="15">
      <c r="O94" s="13"/>
      <c r="P94" s="13"/>
      <c r="Q94" s="18"/>
    </row>
    <row r="95" spans="15:17" ht="15">
      <c r="O95" s="13"/>
      <c r="P95" s="13"/>
      <c r="Q95" s="18"/>
    </row>
    <row r="96" spans="15:17" ht="15">
      <c r="O96" s="13"/>
      <c r="P96" s="13"/>
      <c r="Q96" s="18"/>
    </row>
    <row r="97" spans="15:17" ht="15">
      <c r="O97" s="13"/>
      <c r="P97" s="13"/>
      <c r="Q97" s="18"/>
    </row>
    <row r="98" spans="15:17" ht="15">
      <c r="O98" s="13"/>
      <c r="P98" s="13"/>
      <c r="Q98" s="18"/>
    </row>
    <row r="99" spans="15:17" ht="15">
      <c r="O99" s="13"/>
      <c r="P99" s="13"/>
      <c r="Q99" s="18"/>
    </row>
    <row r="100" spans="15:17" ht="15">
      <c r="O100" s="13"/>
      <c r="P100" s="13"/>
      <c r="Q100" s="18"/>
    </row>
    <row r="101" spans="15:17" ht="15">
      <c r="O101" s="13"/>
      <c r="P101" s="13"/>
      <c r="Q101" s="18"/>
    </row>
    <row r="102" spans="15:17" ht="15">
      <c r="O102" s="13"/>
      <c r="P102" s="13"/>
      <c r="Q102" s="18"/>
    </row>
    <row r="103" spans="15:17" ht="15">
      <c r="O103" s="13"/>
      <c r="P103" s="13"/>
      <c r="Q103" s="18"/>
    </row>
    <row r="104" spans="15:17" ht="15">
      <c r="O104" s="13"/>
      <c r="P104" s="13"/>
      <c r="Q104" s="18"/>
    </row>
    <row r="105" spans="15:17" ht="15">
      <c r="O105" s="13"/>
      <c r="P105" s="13"/>
      <c r="Q105" s="18"/>
    </row>
    <row r="106" spans="15:17" ht="15">
      <c r="O106" s="13"/>
      <c r="P106" s="13"/>
      <c r="Q106" s="18"/>
    </row>
    <row r="107" spans="15:17" ht="15">
      <c r="O107" s="13"/>
      <c r="P107" s="13"/>
      <c r="Q107" s="18"/>
    </row>
    <row r="108" spans="15:17" ht="15">
      <c r="O108" s="13"/>
      <c r="P108" s="13"/>
      <c r="Q108" s="18"/>
    </row>
    <row r="109" spans="15:17" ht="15">
      <c r="O109" s="13"/>
      <c r="P109" s="13"/>
      <c r="Q109" s="18"/>
    </row>
    <row r="110" spans="15:17" ht="15">
      <c r="O110" s="13"/>
      <c r="P110" s="13"/>
      <c r="Q110" s="18"/>
    </row>
    <row r="111" spans="15:17" ht="15">
      <c r="O111" s="13"/>
      <c r="P111" s="13"/>
      <c r="Q111" s="18"/>
    </row>
    <row r="112" spans="15:17" ht="15">
      <c r="O112" s="13"/>
      <c r="P112" s="13"/>
      <c r="Q112" s="18"/>
    </row>
    <row r="113" spans="15:17" ht="15">
      <c r="O113" s="13"/>
      <c r="P113" s="13"/>
      <c r="Q113" s="18"/>
    </row>
    <row r="114" spans="15:17" ht="15">
      <c r="O114" s="13"/>
      <c r="P114" s="13"/>
      <c r="Q114" s="18"/>
    </row>
    <row r="115" spans="15:17" ht="15">
      <c r="O115" s="13"/>
      <c r="P115" s="13"/>
      <c r="Q115" s="18"/>
    </row>
    <row r="116" spans="15:17" ht="15">
      <c r="O116" s="13"/>
      <c r="P116" s="13"/>
      <c r="Q116" s="18"/>
    </row>
    <row r="117" spans="15:17" ht="15">
      <c r="O117" s="13"/>
      <c r="P117" s="13"/>
      <c r="Q117" s="18"/>
    </row>
    <row r="118" spans="15:17" ht="15">
      <c r="O118" s="13"/>
      <c r="P118" s="13"/>
      <c r="Q118" s="18"/>
    </row>
    <row r="119" spans="15:17" ht="15">
      <c r="O119" s="13"/>
      <c r="P119" s="13"/>
      <c r="Q119" s="18"/>
    </row>
    <row r="120" spans="15:17" ht="15">
      <c r="O120" s="13"/>
      <c r="P120" s="13"/>
      <c r="Q120" s="18"/>
    </row>
    <row r="121" spans="15:17" ht="15">
      <c r="O121" s="13"/>
      <c r="P121" s="13"/>
      <c r="Q121" s="18"/>
    </row>
    <row r="122" spans="15:17" ht="15">
      <c r="O122" s="13"/>
      <c r="P122" s="13"/>
      <c r="Q122" s="18"/>
    </row>
    <row r="123" spans="15:17" ht="15">
      <c r="O123" s="13"/>
      <c r="P123" s="13"/>
      <c r="Q123" s="18"/>
    </row>
    <row r="124" spans="15:17" ht="15">
      <c r="O124" s="13"/>
      <c r="P124" s="13"/>
      <c r="Q124" s="18"/>
    </row>
    <row r="125" spans="15:17" ht="15">
      <c r="O125" s="13"/>
      <c r="P125" s="13"/>
      <c r="Q125" s="18"/>
    </row>
    <row r="126" spans="15:17" ht="15">
      <c r="O126" s="13"/>
      <c r="P126" s="13"/>
      <c r="Q126" s="18"/>
    </row>
    <row r="127" spans="15:17" ht="15">
      <c r="O127" s="13"/>
      <c r="P127" s="13"/>
      <c r="Q127" s="18"/>
    </row>
    <row r="128" spans="15:17" ht="15">
      <c r="O128" s="13"/>
      <c r="P128" s="13"/>
      <c r="Q128" s="18"/>
    </row>
    <row r="129" spans="15:17" ht="15">
      <c r="O129" s="13"/>
      <c r="P129" s="13"/>
      <c r="Q129" s="18"/>
    </row>
    <row r="130" spans="15:17" ht="15">
      <c r="O130" s="13"/>
      <c r="P130" s="13"/>
      <c r="Q130" s="18"/>
    </row>
    <row r="131" spans="15:17" ht="15">
      <c r="O131" s="13"/>
      <c r="P131" s="13"/>
      <c r="Q131" s="18"/>
    </row>
    <row r="132" spans="15:17" ht="15">
      <c r="O132" s="13"/>
      <c r="P132" s="13"/>
      <c r="Q132" s="18"/>
    </row>
    <row r="133" spans="15:17" ht="15">
      <c r="O133" s="13"/>
      <c r="P133" s="13"/>
      <c r="Q133" s="18"/>
    </row>
    <row r="134" spans="15:17" ht="15">
      <c r="O134" s="13"/>
      <c r="P134" s="13"/>
      <c r="Q134" s="18"/>
    </row>
    <row r="135" spans="15:17" ht="15">
      <c r="O135" s="13"/>
      <c r="P135" s="13"/>
      <c r="Q135" s="18"/>
    </row>
    <row r="136" spans="15:17" ht="15">
      <c r="O136" s="13"/>
      <c r="P136" s="13"/>
      <c r="Q136" s="18"/>
    </row>
    <row r="137" spans="15:17" ht="15">
      <c r="O137" s="13"/>
      <c r="P137" s="13"/>
      <c r="Q137" s="18"/>
    </row>
    <row r="138" spans="15:17" ht="15">
      <c r="O138" s="13"/>
      <c r="P138" s="13"/>
      <c r="Q138" s="18"/>
    </row>
    <row r="139" spans="15:17" ht="15">
      <c r="O139" s="13"/>
      <c r="P139" s="13"/>
      <c r="Q139" s="18"/>
    </row>
    <row r="140" spans="15:17" ht="15">
      <c r="O140" s="13"/>
      <c r="P140" s="13"/>
      <c r="Q140" s="18"/>
    </row>
    <row r="141" spans="15:17" ht="15">
      <c r="O141" s="13"/>
      <c r="P141" s="13"/>
      <c r="Q141" s="18"/>
    </row>
    <row r="142" spans="15:17" ht="15">
      <c r="O142" s="13"/>
      <c r="P142" s="13"/>
      <c r="Q142" s="18"/>
    </row>
    <row r="143" spans="15:17" ht="15">
      <c r="O143" s="13"/>
      <c r="P143" s="13"/>
      <c r="Q143" s="18"/>
    </row>
    <row r="144" spans="15:17" ht="15">
      <c r="O144" s="13"/>
      <c r="P144" s="13"/>
      <c r="Q144" s="18"/>
    </row>
    <row r="145" spans="15:17" ht="15">
      <c r="O145" s="13"/>
      <c r="P145" s="13"/>
      <c r="Q145" s="18"/>
    </row>
    <row r="146" spans="15:17" ht="15">
      <c r="O146" s="13"/>
      <c r="P146" s="13"/>
      <c r="Q146" s="18"/>
    </row>
    <row r="147" spans="15:17" ht="15">
      <c r="O147" s="13"/>
      <c r="P147" s="13"/>
      <c r="Q147" s="18"/>
    </row>
    <row r="148" spans="15:17" ht="15">
      <c r="O148" s="13"/>
      <c r="P148" s="13"/>
      <c r="Q148" s="18"/>
    </row>
    <row r="149" spans="15:17" ht="15">
      <c r="O149" s="13"/>
      <c r="P149" s="13"/>
      <c r="Q149" s="18"/>
    </row>
    <row r="150" spans="15:17" ht="15">
      <c r="O150" s="13"/>
      <c r="P150" s="13"/>
      <c r="Q150" s="18"/>
    </row>
    <row r="151" spans="15:17" ht="15">
      <c r="O151" s="13"/>
      <c r="P151" s="13"/>
      <c r="Q151" s="18"/>
    </row>
    <row r="152" spans="15:17" ht="15">
      <c r="O152" s="13"/>
      <c r="P152" s="13"/>
      <c r="Q152" s="18"/>
    </row>
    <row r="153" spans="15:17" ht="15">
      <c r="O153" s="13"/>
      <c r="P153" s="13"/>
      <c r="Q153" s="18"/>
    </row>
    <row r="154" spans="15:17" ht="15">
      <c r="O154" s="13"/>
      <c r="P154" s="13"/>
      <c r="Q154" s="18"/>
    </row>
    <row r="155" spans="15:17" ht="15">
      <c r="O155" s="13"/>
      <c r="P155" s="13"/>
      <c r="Q155" s="18"/>
    </row>
    <row r="156" spans="15:17" ht="15">
      <c r="O156" s="13"/>
      <c r="P156" s="13"/>
      <c r="Q156" s="18"/>
    </row>
    <row r="157" spans="15:17" ht="15">
      <c r="O157" s="13"/>
      <c r="P157" s="13"/>
      <c r="Q157" s="18"/>
    </row>
    <row r="158" spans="15:17" ht="15">
      <c r="O158" s="13"/>
      <c r="P158" s="13"/>
      <c r="Q158" s="18"/>
    </row>
    <row r="159" spans="15:17" ht="15">
      <c r="O159" s="13"/>
      <c r="P159" s="13"/>
      <c r="Q159" s="18"/>
    </row>
    <row r="160" spans="15:17" ht="15">
      <c r="O160" s="13"/>
      <c r="P160" s="13"/>
      <c r="Q160" s="18"/>
    </row>
    <row r="161" spans="15:17" ht="15">
      <c r="O161" s="13"/>
      <c r="P161" s="13"/>
      <c r="Q161" s="18"/>
    </row>
    <row r="162" spans="15:17" ht="15">
      <c r="O162" s="13"/>
      <c r="P162" s="13"/>
      <c r="Q162" s="18"/>
    </row>
    <row r="163" spans="15:17" ht="15">
      <c r="O163" s="13"/>
      <c r="P163" s="13"/>
      <c r="Q163" s="18"/>
    </row>
    <row r="164" spans="15:17" ht="15">
      <c r="O164" s="13"/>
      <c r="P164" s="13"/>
      <c r="Q164" s="18"/>
    </row>
    <row r="165" spans="15:17" ht="15">
      <c r="O165" s="13"/>
      <c r="P165" s="13"/>
      <c r="Q165" s="18"/>
    </row>
    <row r="166" spans="15:17" ht="15">
      <c r="O166" s="13"/>
      <c r="P166" s="13"/>
      <c r="Q166" s="18"/>
    </row>
    <row r="167" spans="15:17" ht="15">
      <c r="O167" s="13"/>
      <c r="P167" s="13"/>
      <c r="Q167" s="18"/>
    </row>
    <row r="168" spans="15:17" ht="15">
      <c r="O168" s="13"/>
      <c r="P168" s="13"/>
      <c r="Q168" s="18"/>
    </row>
    <row r="169" spans="15:17" ht="15">
      <c r="O169" s="13"/>
      <c r="P169" s="13"/>
      <c r="Q169" s="18"/>
    </row>
    <row r="170" spans="15:17" ht="15">
      <c r="O170" s="13"/>
      <c r="P170" s="13"/>
      <c r="Q170" s="18"/>
    </row>
    <row r="171" spans="15:17" ht="15">
      <c r="O171" s="13"/>
      <c r="P171" s="13"/>
      <c r="Q171" s="18"/>
    </row>
    <row r="172" spans="15:17" ht="15">
      <c r="O172" s="13"/>
      <c r="P172" s="13"/>
      <c r="Q172" s="18"/>
    </row>
    <row r="173" spans="15:17" ht="15">
      <c r="O173" s="13"/>
      <c r="P173" s="13"/>
      <c r="Q173" s="18"/>
    </row>
    <row r="174" spans="15:17" ht="15">
      <c r="O174" s="13"/>
      <c r="P174" s="13"/>
      <c r="Q174" s="18"/>
    </row>
    <row r="175" spans="15:17" ht="15">
      <c r="O175" s="13"/>
      <c r="P175" s="13"/>
      <c r="Q175" s="18"/>
    </row>
    <row r="176" spans="15:17" ht="15">
      <c r="O176" s="13"/>
      <c r="P176" s="13"/>
      <c r="Q176" s="18"/>
    </row>
    <row r="177" spans="15:17" ht="15">
      <c r="O177" s="13"/>
      <c r="P177" s="13"/>
      <c r="Q177" s="18"/>
    </row>
    <row r="178" spans="15:17" ht="15">
      <c r="O178" s="13"/>
      <c r="P178" s="13"/>
      <c r="Q178" s="18"/>
    </row>
    <row r="179" spans="15:17" ht="15">
      <c r="O179" s="13"/>
      <c r="P179" s="13"/>
      <c r="Q179" s="18"/>
    </row>
    <row r="180" spans="15:17" ht="15">
      <c r="O180" s="13"/>
      <c r="P180" s="13"/>
      <c r="Q180" s="18"/>
    </row>
    <row r="181" spans="15:17" ht="15">
      <c r="O181" s="13"/>
      <c r="P181" s="13"/>
      <c r="Q181" s="18"/>
    </row>
    <row r="182" spans="15:17" ht="15">
      <c r="O182" s="13"/>
      <c r="P182" s="13"/>
      <c r="Q182" s="18"/>
    </row>
    <row r="183" spans="15:17" ht="15">
      <c r="O183" s="13"/>
      <c r="P183" s="13"/>
      <c r="Q183" s="18"/>
    </row>
    <row r="184" spans="15:17" ht="15">
      <c r="O184" s="13"/>
      <c r="P184" s="13"/>
      <c r="Q184" s="18"/>
    </row>
    <row r="185" spans="15:17" ht="15">
      <c r="O185" s="13"/>
      <c r="P185" s="13"/>
      <c r="Q185" s="18"/>
    </row>
    <row r="186" spans="15:17" ht="15">
      <c r="O186" s="13"/>
      <c r="P186" s="13"/>
      <c r="Q186" s="18"/>
    </row>
    <row r="187" spans="15:17" ht="15">
      <c r="O187" s="13"/>
      <c r="P187" s="13"/>
      <c r="Q187" s="18"/>
    </row>
    <row r="188" spans="15:17" ht="15">
      <c r="O188" s="13"/>
      <c r="P188" s="13"/>
      <c r="Q188" s="18"/>
    </row>
    <row r="189" spans="15:17" ht="15">
      <c r="O189" s="13"/>
      <c r="P189" s="13"/>
      <c r="Q189" s="18"/>
    </row>
    <row r="190" spans="15:17" ht="15">
      <c r="O190" s="13"/>
      <c r="P190" s="13"/>
      <c r="Q190" s="18"/>
    </row>
    <row r="191" spans="15:17" ht="15">
      <c r="O191" s="13"/>
      <c r="P191" s="13"/>
      <c r="Q191" s="18"/>
    </row>
    <row r="192" spans="15:17" ht="15">
      <c r="O192" s="13"/>
      <c r="P192" s="13"/>
      <c r="Q192" s="18"/>
    </row>
    <row r="193" spans="15:17" ht="15">
      <c r="O193" s="13"/>
      <c r="P193" s="13"/>
      <c r="Q193" s="18"/>
    </row>
    <row r="194" spans="15:17" ht="15">
      <c r="O194" s="13"/>
      <c r="P194" s="13"/>
      <c r="Q194" s="18"/>
    </row>
    <row r="195" spans="15:17" ht="15">
      <c r="O195" s="13"/>
      <c r="P195" s="13"/>
      <c r="Q195" s="18"/>
    </row>
    <row r="196" spans="15:17" ht="15">
      <c r="O196" s="13"/>
      <c r="P196" s="13"/>
      <c r="Q196" s="18"/>
    </row>
    <row r="197" spans="15:17" ht="15">
      <c r="O197" s="13"/>
      <c r="P197" s="13"/>
      <c r="Q197" s="18"/>
    </row>
    <row r="198" spans="15:17" ht="15">
      <c r="O198" s="13"/>
      <c r="P198" s="13"/>
      <c r="Q198" s="18"/>
    </row>
    <row r="199" spans="15:17" ht="15">
      <c r="O199" s="13"/>
      <c r="P199" s="13"/>
      <c r="Q199" s="18"/>
    </row>
    <row r="200" spans="15:17" ht="15">
      <c r="O200" s="13"/>
      <c r="P200" s="13"/>
      <c r="Q200" s="18"/>
    </row>
    <row r="201" spans="15:17" ht="15">
      <c r="O201" s="13"/>
      <c r="P201" s="13"/>
      <c r="Q201" s="18"/>
    </row>
    <row r="202" spans="15:17" ht="15">
      <c r="O202" s="13"/>
      <c r="P202" s="13"/>
      <c r="Q202" s="18"/>
    </row>
    <row r="203" spans="15:17" ht="15">
      <c r="O203" s="13"/>
      <c r="P203" s="13"/>
      <c r="Q203" s="18"/>
    </row>
    <row r="204" spans="15:17" ht="15">
      <c r="O204" s="13"/>
      <c r="P204" s="13"/>
      <c r="Q204" s="18"/>
    </row>
    <row r="205" spans="15:17" ht="15">
      <c r="O205" s="13"/>
      <c r="P205" s="13"/>
      <c r="Q205" s="18"/>
    </row>
    <row r="206" spans="15:17" ht="15">
      <c r="O206" s="13"/>
      <c r="P206" s="13"/>
      <c r="Q206" s="18"/>
    </row>
    <row r="207" spans="15:17" ht="15">
      <c r="O207" s="13"/>
      <c r="P207" s="13"/>
      <c r="Q207" s="18"/>
    </row>
    <row r="208" spans="15:17" ht="15">
      <c r="O208" s="13"/>
      <c r="P208" s="13"/>
      <c r="Q208" s="18"/>
    </row>
    <row r="209" spans="15:17" ht="15">
      <c r="O209" s="13"/>
      <c r="P209" s="13"/>
      <c r="Q209" s="18"/>
    </row>
    <row r="210" spans="15:17" ht="15">
      <c r="O210" s="13"/>
      <c r="P210" s="13"/>
      <c r="Q210" s="18"/>
    </row>
    <row r="211" spans="15:17" ht="15">
      <c r="O211" s="13"/>
      <c r="P211" s="13"/>
      <c r="Q211" s="18"/>
    </row>
    <row r="212" spans="15:17" ht="15">
      <c r="O212" s="13"/>
      <c r="P212" s="13"/>
      <c r="Q212" s="18"/>
    </row>
    <row r="213" spans="15:17" ht="15">
      <c r="O213" s="13"/>
      <c r="P213" s="13"/>
      <c r="Q213" s="18"/>
    </row>
    <row r="214" spans="15:17" ht="15">
      <c r="O214" s="13"/>
      <c r="P214" s="13"/>
      <c r="Q214" s="18"/>
    </row>
    <row r="215" spans="15:17" ht="15">
      <c r="O215" s="13"/>
      <c r="P215" s="13"/>
      <c r="Q215" s="18"/>
    </row>
    <row r="216" spans="15:17" ht="15">
      <c r="O216" s="13"/>
      <c r="P216" s="13"/>
      <c r="Q216" s="18"/>
    </row>
    <row r="217" spans="15:17" ht="15">
      <c r="O217" s="13"/>
      <c r="P217" s="13"/>
      <c r="Q217" s="18"/>
    </row>
    <row r="218" spans="15:17" ht="15">
      <c r="O218" s="13"/>
      <c r="P218" s="13"/>
      <c r="Q218" s="18"/>
    </row>
    <row r="219" spans="15:17" ht="15">
      <c r="O219" s="13"/>
      <c r="P219" s="13"/>
      <c r="Q219" s="18"/>
    </row>
    <row r="220" spans="15:17" ht="15">
      <c r="O220" s="13"/>
      <c r="P220" s="13"/>
      <c r="Q220" s="18"/>
    </row>
    <row r="221" spans="15:17" ht="15">
      <c r="O221" s="13"/>
      <c r="P221" s="13"/>
      <c r="Q221" s="18"/>
    </row>
    <row r="222" spans="15:17" ht="15">
      <c r="O222" s="13"/>
      <c r="P222" s="13"/>
      <c r="Q222" s="18"/>
    </row>
    <row r="223" spans="15:17" ht="15">
      <c r="O223" s="13"/>
      <c r="P223" s="13"/>
      <c r="Q223" s="18"/>
    </row>
    <row r="224" spans="15:17" ht="15">
      <c r="O224" s="13"/>
      <c r="P224" s="13"/>
      <c r="Q224" s="18"/>
    </row>
    <row r="225" spans="15:17" ht="15">
      <c r="O225" s="13"/>
      <c r="P225" s="13"/>
      <c r="Q225" s="18"/>
    </row>
    <row r="226" spans="15:17" ht="15">
      <c r="O226" s="13"/>
      <c r="P226" s="13"/>
      <c r="Q226" s="18"/>
    </row>
    <row r="227" spans="15:17" ht="15">
      <c r="O227" s="13"/>
      <c r="P227" s="13"/>
      <c r="Q227" s="18"/>
    </row>
  </sheetData>
  <mergeCells count="39">
    <mergeCell ref="W6:AB6"/>
    <mergeCell ref="R6:V6"/>
    <mergeCell ref="O5:P5"/>
    <mergeCell ref="O6:P6"/>
    <mergeCell ref="R4:V4"/>
    <mergeCell ref="W4:AB4"/>
    <mergeCell ref="J13:K13"/>
    <mergeCell ref="L13:L14"/>
    <mergeCell ref="M13:N13"/>
    <mergeCell ref="B14:D14"/>
    <mergeCell ref="F14:H14"/>
    <mergeCell ref="J14:K14"/>
    <mergeCell ref="M14:N14"/>
    <mergeCell ref="I13:I14"/>
    <mergeCell ref="F9:F12"/>
    <mergeCell ref="A13:A14"/>
    <mergeCell ref="B13:D13"/>
    <mergeCell ref="E13:E14"/>
    <mergeCell ref="F13:H13"/>
    <mergeCell ref="A9:A12"/>
    <mergeCell ref="B9:B12"/>
    <mergeCell ref="C9:C12"/>
    <mergeCell ref="D9:D12"/>
    <mergeCell ref="E9:E12"/>
    <mergeCell ref="A1:B4"/>
    <mergeCell ref="C1:M4"/>
    <mergeCell ref="A6:N6"/>
    <mergeCell ref="A7:A8"/>
    <mergeCell ref="B7:B8"/>
    <mergeCell ref="C7:C8"/>
    <mergeCell ref="D7:D8"/>
    <mergeCell ref="E7:E8"/>
    <mergeCell ref="F7:F8"/>
    <mergeCell ref="G7:G8"/>
    <mergeCell ref="H7:I7"/>
    <mergeCell ref="J7:J8"/>
    <mergeCell ref="K7:K8"/>
    <mergeCell ref="L7:M7"/>
    <mergeCell ref="N7:N8"/>
  </mergeCells>
  <conditionalFormatting sqref="Y8:AB8">
    <cfRule type="cellIs" dxfId="31" priority="13" operator="equal">
      <formula>"EN PROCESO"</formula>
    </cfRule>
  </conditionalFormatting>
  <conditionalFormatting sqref="Y8:AB8">
    <cfRule type="cellIs" dxfId="30" priority="14" operator="equal">
      <formula>"CERRADO"</formula>
    </cfRule>
  </conditionalFormatting>
  <conditionalFormatting sqref="Y8:AB8">
    <cfRule type="cellIs" dxfId="29" priority="15" operator="equal">
      <formula>"SIN INICIAR"</formula>
    </cfRule>
  </conditionalFormatting>
  <conditionalFormatting sqref="AA9:AA12">
    <cfRule type="cellIs" dxfId="28" priority="4" operator="equal">
      <formula>"CB"</formula>
    </cfRule>
  </conditionalFormatting>
  <conditionalFormatting sqref="AA9:AA12">
    <cfRule type="cellIs" dxfId="27" priority="1" operator="equal">
      <formula>"Cerrado"</formula>
    </cfRule>
  </conditionalFormatting>
  <conditionalFormatting sqref="AA9:AA12">
    <cfRule type="cellIs" dxfId="26" priority="2" operator="equal">
      <formula>"CA"</formula>
    </cfRule>
  </conditionalFormatting>
  <conditionalFormatting sqref="AA9:AA12">
    <cfRule type="cellIs" dxfId="25" priority="3" operator="equal">
      <formula>"CM"</formula>
    </cfRule>
  </conditionalFormatting>
  <pageMargins left="0.7" right="0.7" top="0.75" bottom="0.75" header="0.3" footer="0.3"/>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Z1000"/>
  <sheetViews>
    <sheetView showGridLines="0" workbookViewId="0">
      <selection activeCell="K13" sqref="K13"/>
    </sheetView>
  </sheetViews>
  <sheetFormatPr defaultColWidth="14.42578125" defaultRowHeight="15" customHeight="1"/>
  <cols>
    <col min="1" max="1" width="12.85546875" customWidth="1"/>
    <col min="2" max="2" width="12.140625" customWidth="1"/>
    <col min="3" max="3" width="3.85546875" customWidth="1"/>
    <col min="4" max="4" width="15.42578125" customWidth="1"/>
    <col min="5" max="5" width="18" customWidth="1"/>
    <col min="6" max="6" width="17.7109375" customWidth="1"/>
    <col min="7" max="7" width="18" customWidth="1"/>
    <col min="8" max="8" width="14.140625" customWidth="1"/>
    <col min="9" max="9" width="15.7109375" customWidth="1"/>
    <col min="10" max="10" width="14.140625" customWidth="1"/>
    <col min="11" max="11" width="15.140625" customWidth="1"/>
    <col min="12" max="12" width="14.85546875" customWidth="1"/>
    <col min="13" max="13" width="15.7109375" customWidth="1"/>
    <col min="14" max="14" width="16" customWidth="1"/>
    <col min="15" max="15" width="15" customWidth="1"/>
    <col min="16" max="16" width="17.7109375" customWidth="1"/>
    <col min="17" max="17" width="2.140625" customWidth="1"/>
    <col min="18" max="26" width="11.42578125" customWidth="1"/>
  </cols>
  <sheetData>
    <row r="1" spans="1:26" ht="17.25" customHeight="1">
      <c r="A1" s="1143"/>
      <c r="B1" s="813"/>
      <c r="C1" s="814"/>
      <c r="D1" s="1144" t="s">
        <v>893</v>
      </c>
      <c r="E1" s="813"/>
      <c r="F1" s="813"/>
      <c r="G1" s="813"/>
      <c r="H1" s="813"/>
      <c r="I1" s="813"/>
      <c r="J1" s="813"/>
      <c r="K1" s="813"/>
      <c r="L1" s="813"/>
      <c r="M1" s="813"/>
      <c r="N1" s="814"/>
      <c r="O1" s="799" t="s">
        <v>64</v>
      </c>
      <c r="P1" s="800"/>
      <c r="Q1" s="1"/>
      <c r="R1" s="4"/>
      <c r="S1" s="4"/>
      <c r="T1" s="4"/>
      <c r="U1" s="4"/>
      <c r="V1" s="4"/>
      <c r="W1" s="4"/>
      <c r="X1" s="4"/>
      <c r="Y1" s="4"/>
      <c r="Z1" s="4"/>
    </row>
    <row r="2" spans="1:26" ht="17.25" customHeight="1">
      <c r="A2" s="1145"/>
      <c r="B2" s="1146"/>
      <c r="C2" s="1147"/>
      <c r="D2" s="1145"/>
      <c r="E2" s="1146"/>
      <c r="F2" s="1146"/>
      <c r="G2" s="1146"/>
      <c r="H2" s="1146"/>
      <c r="I2" s="1146"/>
      <c r="J2" s="1146"/>
      <c r="K2" s="1146"/>
      <c r="L2" s="1146"/>
      <c r="M2" s="1146"/>
      <c r="N2" s="1147"/>
      <c r="O2" s="801" t="s">
        <v>65</v>
      </c>
      <c r="P2" s="800"/>
      <c r="Q2" s="11"/>
      <c r="R2" s="4"/>
      <c r="S2" s="4"/>
      <c r="T2" s="4"/>
      <c r="U2" s="4"/>
      <c r="V2" s="4"/>
      <c r="W2" s="4"/>
      <c r="X2" s="4"/>
      <c r="Y2" s="4"/>
      <c r="Z2" s="4"/>
    </row>
    <row r="3" spans="1:26" ht="17.25" customHeight="1">
      <c r="A3" s="1145"/>
      <c r="B3" s="1146"/>
      <c r="C3" s="1147"/>
      <c r="D3" s="1145"/>
      <c r="E3" s="1146"/>
      <c r="F3" s="1146"/>
      <c r="G3" s="1146"/>
      <c r="H3" s="1146"/>
      <c r="I3" s="1146"/>
      <c r="J3" s="1146"/>
      <c r="K3" s="1146"/>
      <c r="L3" s="1146"/>
      <c r="M3" s="1146"/>
      <c r="N3" s="1147"/>
      <c r="O3" s="801" t="s">
        <v>66</v>
      </c>
      <c r="P3" s="800"/>
      <c r="Q3" s="11"/>
      <c r="R3" s="4"/>
      <c r="S3" s="4"/>
      <c r="T3" s="4"/>
      <c r="U3" s="4"/>
      <c r="V3" s="4"/>
      <c r="W3" s="4"/>
      <c r="X3" s="4"/>
      <c r="Y3" s="4"/>
      <c r="Z3" s="4"/>
    </row>
    <row r="4" spans="1:26" ht="17.25" customHeight="1">
      <c r="A4" s="1148"/>
      <c r="B4" s="921"/>
      <c r="C4" s="922"/>
      <c r="D4" s="1148"/>
      <c r="E4" s="921"/>
      <c r="F4" s="921"/>
      <c r="G4" s="921"/>
      <c r="H4" s="921"/>
      <c r="I4" s="921"/>
      <c r="J4" s="921"/>
      <c r="K4" s="921"/>
      <c r="L4" s="921"/>
      <c r="M4" s="921"/>
      <c r="N4" s="922"/>
      <c r="O4" s="801" t="s">
        <v>67</v>
      </c>
      <c r="P4" s="800"/>
      <c r="Q4" s="11"/>
      <c r="R4" s="4"/>
      <c r="S4" s="4"/>
      <c r="T4" s="4"/>
      <c r="U4" s="4"/>
      <c r="V4" s="4"/>
      <c r="W4" s="4"/>
      <c r="X4" s="4"/>
      <c r="Y4" s="4"/>
      <c r="Z4" s="4"/>
    </row>
    <row r="5" spans="1:26" ht="18.75" customHeight="1">
      <c r="A5" s="506"/>
      <c r="B5" s="501"/>
      <c r="C5" s="501"/>
      <c r="D5" s="501"/>
      <c r="E5" s="501"/>
      <c r="F5" s="501"/>
      <c r="G5" s="501"/>
      <c r="H5" s="501"/>
      <c r="I5" s="501"/>
      <c r="J5" s="501"/>
      <c r="K5" s="501"/>
      <c r="L5" s="501"/>
      <c r="M5" s="501"/>
      <c r="N5" s="501"/>
      <c r="O5" s="804"/>
      <c r="P5" s="805"/>
      <c r="Q5" s="17"/>
      <c r="R5" s="4"/>
      <c r="S5" s="4"/>
      <c r="T5" s="4"/>
      <c r="U5" s="4"/>
      <c r="V5" s="4"/>
      <c r="W5" s="4"/>
      <c r="X5" s="4"/>
      <c r="Y5" s="4"/>
      <c r="Z5" s="4"/>
    </row>
    <row r="6" spans="1:26" ht="21.75" customHeight="1">
      <c r="A6" s="816" t="s">
        <v>70</v>
      </c>
      <c r="B6" s="926"/>
      <c r="C6" s="926"/>
      <c r="D6" s="926"/>
      <c r="E6" s="926"/>
      <c r="F6" s="926"/>
      <c r="G6" s="926"/>
      <c r="H6" s="926"/>
      <c r="I6" s="926"/>
      <c r="J6" s="926"/>
      <c r="K6" s="926"/>
      <c r="L6" s="926"/>
      <c r="M6" s="800"/>
      <c r="N6" s="810" t="s">
        <v>72</v>
      </c>
      <c r="O6" s="800"/>
      <c r="P6" s="1149" t="s">
        <v>73</v>
      </c>
      <c r="Q6" s="21"/>
      <c r="R6" s="23"/>
      <c r="S6" s="23"/>
      <c r="T6" s="23"/>
      <c r="U6" s="23"/>
      <c r="V6" s="23"/>
      <c r="W6" s="23"/>
      <c r="X6" s="23"/>
      <c r="Y6" s="23"/>
      <c r="Z6" s="23"/>
    </row>
    <row r="7" spans="1:26" ht="21" customHeight="1">
      <c r="A7" s="1149" t="s">
        <v>94</v>
      </c>
      <c r="B7" s="1149" t="s">
        <v>95</v>
      </c>
      <c r="C7" s="1150" t="s">
        <v>96</v>
      </c>
      <c r="D7" s="1149" t="s">
        <v>97</v>
      </c>
      <c r="E7" s="1149" t="s">
        <v>98</v>
      </c>
      <c r="F7" s="1149" t="s">
        <v>99</v>
      </c>
      <c r="G7" s="1149" t="s">
        <v>100</v>
      </c>
      <c r="H7" s="816" t="s">
        <v>101</v>
      </c>
      <c r="I7" s="800"/>
      <c r="J7" s="1149" t="s">
        <v>102</v>
      </c>
      <c r="K7" s="1149" t="s">
        <v>103</v>
      </c>
      <c r="L7" s="816" t="s">
        <v>104</v>
      </c>
      <c r="M7" s="800"/>
      <c r="N7" s="1149" t="s">
        <v>105</v>
      </c>
      <c r="O7" s="1149" t="s">
        <v>106</v>
      </c>
      <c r="P7" s="1151"/>
      <c r="Q7" s="21"/>
      <c r="R7" s="23"/>
      <c r="S7" s="23"/>
      <c r="T7" s="23"/>
      <c r="U7" s="23"/>
      <c r="V7" s="23"/>
      <c r="W7" s="23"/>
      <c r="X7" s="23"/>
      <c r="Y7" s="23"/>
      <c r="Z7" s="23"/>
    </row>
    <row r="8" spans="1:26" ht="39.75" customHeight="1">
      <c r="A8" s="1152"/>
      <c r="B8" s="1152"/>
      <c r="C8" s="1152"/>
      <c r="D8" s="1152"/>
      <c r="E8" s="1152"/>
      <c r="F8" s="1152"/>
      <c r="G8" s="1152"/>
      <c r="H8" s="20" t="s">
        <v>110</v>
      </c>
      <c r="I8" s="20" t="s">
        <v>111</v>
      </c>
      <c r="J8" s="1152"/>
      <c r="K8" s="1152"/>
      <c r="L8" s="30" t="s">
        <v>22</v>
      </c>
      <c r="M8" s="30" t="s">
        <v>112</v>
      </c>
      <c r="N8" s="1152"/>
      <c r="O8" s="1152"/>
      <c r="P8" s="1152"/>
      <c r="Q8" s="21"/>
      <c r="R8" s="23"/>
      <c r="S8" s="23"/>
      <c r="T8" s="23"/>
      <c r="U8" s="23"/>
      <c r="V8" s="23"/>
      <c r="W8" s="23"/>
      <c r="X8" s="23"/>
      <c r="Y8" s="23"/>
      <c r="Z8" s="23"/>
    </row>
    <row r="9" spans="1:26" ht="27" customHeight="1">
      <c r="A9" s="239"/>
      <c r="B9" s="32"/>
      <c r="C9" s="1153"/>
      <c r="D9" s="502"/>
      <c r="E9" s="502"/>
      <c r="F9" s="502"/>
      <c r="G9" s="502"/>
      <c r="H9" s="32"/>
      <c r="I9" s="32"/>
      <c r="J9" s="502"/>
      <c r="K9" s="32"/>
      <c r="L9" s="515"/>
      <c r="M9" s="502"/>
      <c r="N9" s="1061"/>
      <c r="O9" s="1061"/>
      <c r="P9" s="35"/>
      <c r="Q9" s="36"/>
      <c r="R9" s="23"/>
      <c r="S9" s="23"/>
      <c r="T9" s="23"/>
      <c r="U9" s="23"/>
      <c r="V9" s="23"/>
      <c r="W9" s="23"/>
      <c r="X9" s="23"/>
      <c r="Y9" s="23"/>
      <c r="Z9" s="23"/>
    </row>
    <row r="10" spans="1:26" ht="27" customHeight="1">
      <c r="A10" s="239"/>
      <c r="B10" s="32"/>
      <c r="C10" s="1153"/>
      <c r="D10" s="502"/>
      <c r="E10" s="502"/>
      <c r="F10" s="502"/>
      <c r="G10" s="502"/>
      <c r="H10" s="32"/>
      <c r="I10" s="32"/>
      <c r="J10" s="502"/>
      <c r="K10" s="32"/>
      <c r="L10" s="515"/>
      <c r="M10" s="502"/>
      <c r="N10" s="1061"/>
      <c r="O10" s="1061"/>
      <c r="P10" s="35"/>
      <c r="Q10" s="36"/>
      <c r="R10" s="23"/>
      <c r="S10" s="23"/>
      <c r="T10" s="23"/>
      <c r="U10" s="23"/>
      <c r="V10" s="23"/>
      <c r="W10" s="23"/>
      <c r="X10" s="23"/>
      <c r="Y10" s="23"/>
      <c r="Z10" s="23"/>
    </row>
    <row r="11" spans="1:26" ht="27" customHeight="1">
      <c r="A11" s="239"/>
      <c r="B11" s="32"/>
      <c r="C11" s="1153"/>
      <c r="D11" s="502"/>
      <c r="E11" s="502"/>
      <c r="F11" s="502"/>
      <c r="G11" s="502"/>
      <c r="H11" s="32"/>
      <c r="I11" s="32"/>
      <c r="J11" s="502"/>
      <c r="K11" s="32"/>
      <c r="L11" s="515"/>
      <c r="M11" s="502"/>
      <c r="N11" s="1061"/>
      <c r="O11" s="1061"/>
      <c r="P11" s="35"/>
      <c r="Q11" s="36"/>
      <c r="R11" s="23"/>
      <c r="S11" s="23"/>
      <c r="T11" s="23"/>
      <c r="U11" s="23"/>
      <c r="V11" s="23"/>
      <c r="W11" s="23"/>
      <c r="X11" s="23"/>
      <c r="Y11" s="23"/>
      <c r="Z11" s="23"/>
    </row>
    <row r="12" spans="1:26" ht="27" customHeight="1">
      <c r="A12" s="239"/>
      <c r="B12" s="32"/>
      <c r="C12" s="1153"/>
      <c r="D12" s="502"/>
      <c r="E12" s="502"/>
      <c r="F12" s="502"/>
      <c r="G12" s="502"/>
      <c r="H12" s="32"/>
      <c r="I12" s="32"/>
      <c r="J12" s="502"/>
      <c r="K12" s="32"/>
      <c r="L12" s="515"/>
      <c r="M12" s="502"/>
      <c r="N12" s="1061"/>
      <c r="O12" s="1061"/>
      <c r="P12" s="35"/>
      <c r="Q12" s="36"/>
      <c r="R12" s="23"/>
      <c r="S12" s="23"/>
      <c r="T12" s="23"/>
      <c r="U12" s="23"/>
      <c r="V12" s="23"/>
      <c r="W12" s="23"/>
      <c r="X12" s="23"/>
      <c r="Y12" s="23"/>
      <c r="Z12" s="23"/>
    </row>
    <row r="13" spans="1:26" ht="27" customHeight="1">
      <c r="A13" s="239"/>
      <c r="B13" s="32"/>
      <c r="C13" s="1153"/>
      <c r="D13" s="502"/>
      <c r="E13" s="502"/>
      <c r="F13" s="502"/>
      <c r="G13" s="502"/>
      <c r="H13" s="32"/>
      <c r="I13" s="32"/>
      <c r="J13" s="502"/>
      <c r="K13" s="32"/>
      <c r="L13" s="515"/>
      <c r="M13" s="502"/>
      <c r="N13" s="1061"/>
      <c r="O13" s="1061"/>
      <c r="P13" s="35"/>
      <c r="Q13" s="36"/>
      <c r="R13" s="23"/>
      <c r="S13" s="23"/>
      <c r="T13" s="23"/>
      <c r="U13" s="23"/>
      <c r="V13" s="23"/>
      <c r="W13" s="23"/>
      <c r="X13" s="23"/>
      <c r="Y13" s="23"/>
      <c r="Z13" s="23"/>
    </row>
    <row r="14" spans="1:26" ht="27" customHeight="1">
      <c r="A14" s="239"/>
      <c r="B14" s="32"/>
      <c r="C14" s="1153"/>
      <c r="D14" s="502"/>
      <c r="E14" s="502"/>
      <c r="F14" s="502"/>
      <c r="G14" s="502"/>
      <c r="H14" s="32"/>
      <c r="I14" s="32"/>
      <c r="J14" s="502"/>
      <c r="K14" s="32"/>
      <c r="L14" s="515"/>
      <c r="M14" s="502"/>
      <c r="N14" s="1061"/>
      <c r="O14" s="1061"/>
      <c r="P14" s="35"/>
      <c r="Q14" s="36"/>
      <c r="R14" s="23"/>
      <c r="S14" s="23"/>
      <c r="T14" s="23"/>
      <c r="U14" s="23"/>
      <c r="V14" s="23"/>
      <c r="W14" s="23"/>
      <c r="X14" s="23"/>
      <c r="Y14" s="23"/>
      <c r="Z14" s="23"/>
    </row>
    <row r="15" spans="1:26" ht="27" customHeight="1">
      <c r="A15" s="239"/>
      <c r="B15" s="32"/>
      <c r="C15" s="1153"/>
      <c r="D15" s="502"/>
      <c r="E15" s="502"/>
      <c r="F15" s="502"/>
      <c r="G15" s="502"/>
      <c r="H15" s="32"/>
      <c r="I15" s="32"/>
      <c r="J15" s="502"/>
      <c r="K15" s="32"/>
      <c r="L15" s="515"/>
      <c r="M15" s="502"/>
      <c r="N15" s="1061"/>
      <c r="O15" s="1061"/>
      <c r="P15" s="35"/>
      <c r="Q15" s="36"/>
      <c r="R15" s="23"/>
      <c r="S15" s="23"/>
      <c r="T15" s="23"/>
      <c r="U15" s="23"/>
      <c r="V15" s="23"/>
      <c r="W15" s="23"/>
      <c r="X15" s="23"/>
      <c r="Y15" s="23"/>
      <c r="Z15" s="23"/>
    </row>
    <row r="16" spans="1:26" ht="27" customHeight="1">
      <c r="A16" s="239"/>
      <c r="B16" s="32"/>
      <c r="C16" s="1153"/>
      <c r="D16" s="502"/>
      <c r="E16" s="502"/>
      <c r="F16" s="502"/>
      <c r="G16" s="502"/>
      <c r="H16" s="32"/>
      <c r="I16" s="32"/>
      <c r="J16" s="502"/>
      <c r="K16" s="32"/>
      <c r="L16" s="515"/>
      <c r="M16" s="502"/>
      <c r="N16" s="1061"/>
      <c r="O16" s="1061"/>
      <c r="P16" s="35"/>
      <c r="Q16" s="36"/>
      <c r="R16" s="23"/>
      <c r="S16" s="23"/>
      <c r="T16" s="23"/>
      <c r="U16" s="23"/>
      <c r="V16" s="23"/>
      <c r="W16" s="23"/>
      <c r="X16" s="23"/>
      <c r="Y16" s="23"/>
      <c r="Z16" s="23"/>
    </row>
    <row r="17" spans="1:26" ht="27" customHeight="1">
      <c r="A17" s="239"/>
      <c r="B17" s="32"/>
      <c r="C17" s="1153"/>
      <c r="D17" s="502"/>
      <c r="E17" s="502"/>
      <c r="F17" s="502"/>
      <c r="G17" s="502"/>
      <c r="H17" s="32"/>
      <c r="I17" s="32"/>
      <c r="J17" s="502"/>
      <c r="K17" s="32"/>
      <c r="L17" s="515"/>
      <c r="M17" s="502"/>
      <c r="N17" s="1061"/>
      <c r="O17" s="1061"/>
      <c r="P17" s="35"/>
      <c r="Q17" s="36"/>
      <c r="R17" s="23"/>
      <c r="S17" s="23"/>
      <c r="T17" s="23"/>
      <c r="U17" s="23"/>
      <c r="V17" s="23"/>
      <c r="W17" s="23"/>
      <c r="X17" s="23"/>
      <c r="Y17" s="23"/>
      <c r="Z17" s="23"/>
    </row>
    <row r="18" spans="1:26" ht="27" customHeight="1">
      <c r="A18" s="239"/>
      <c r="B18" s="32"/>
      <c r="C18" s="1153"/>
      <c r="D18" s="502"/>
      <c r="E18" s="502"/>
      <c r="F18" s="502"/>
      <c r="G18" s="502"/>
      <c r="H18" s="32"/>
      <c r="I18" s="32"/>
      <c r="J18" s="502"/>
      <c r="K18" s="32"/>
      <c r="L18" s="515"/>
      <c r="M18" s="502"/>
      <c r="N18" s="1061"/>
      <c r="O18" s="1061"/>
      <c r="P18" s="35"/>
      <c r="Q18" s="36"/>
      <c r="R18" s="23"/>
      <c r="S18" s="23"/>
      <c r="T18" s="23"/>
      <c r="U18" s="23"/>
      <c r="V18" s="23"/>
      <c r="W18" s="23"/>
      <c r="X18" s="23"/>
      <c r="Y18" s="23"/>
      <c r="Z18" s="23"/>
    </row>
    <row r="19" spans="1:26" ht="27" customHeight="1">
      <c r="A19" s="239"/>
      <c r="B19" s="32"/>
      <c r="C19" s="1153"/>
      <c r="D19" s="502"/>
      <c r="E19" s="502"/>
      <c r="F19" s="502"/>
      <c r="G19" s="502"/>
      <c r="H19" s="32"/>
      <c r="I19" s="32"/>
      <c r="J19" s="502"/>
      <c r="K19" s="32"/>
      <c r="L19" s="515"/>
      <c r="M19" s="502"/>
      <c r="N19" s="1061"/>
      <c r="O19" s="1061"/>
      <c r="P19" s="35"/>
      <c r="Q19" s="36"/>
      <c r="R19" s="23"/>
      <c r="S19" s="23"/>
      <c r="T19" s="23"/>
      <c r="U19" s="23"/>
      <c r="V19" s="23"/>
      <c r="W19" s="23"/>
      <c r="X19" s="23"/>
      <c r="Y19" s="23"/>
      <c r="Z19" s="23"/>
    </row>
    <row r="20" spans="1:26" ht="27" customHeight="1">
      <c r="A20" s="239"/>
      <c r="B20" s="32"/>
      <c r="C20" s="1153"/>
      <c r="D20" s="502"/>
      <c r="E20" s="502"/>
      <c r="F20" s="502"/>
      <c r="G20" s="502"/>
      <c r="H20" s="32"/>
      <c r="I20" s="32"/>
      <c r="J20" s="502"/>
      <c r="K20" s="32"/>
      <c r="L20" s="515"/>
      <c r="M20" s="502"/>
      <c r="N20" s="1061"/>
      <c r="O20" s="1061"/>
      <c r="P20" s="35"/>
      <c r="Q20" s="36"/>
      <c r="R20" s="23"/>
      <c r="S20" s="23"/>
      <c r="T20" s="23"/>
      <c r="U20" s="23"/>
      <c r="V20" s="23"/>
      <c r="W20" s="23"/>
      <c r="X20" s="23"/>
      <c r="Y20" s="23"/>
      <c r="Z20" s="23"/>
    </row>
    <row r="21" spans="1:26" ht="27" customHeight="1">
      <c r="A21" s="239"/>
      <c r="B21" s="32"/>
      <c r="C21" s="1153"/>
      <c r="D21" s="502"/>
      <c r="E21" s="502"/>
      <c r="F21" s="502"/>
      <c r="G21" s="502"/>
      <c r="H21" s="32"/>
      <c r="I21" s="32"/>
      <c r="J21" s="502"/>
      <c r="K21" s="32"/>
      <c r="L21" s="515"/>
      <c r="M21" s="502"/>
      <c r="N21" s="1061"/>
      <c r="O21" s="1061"/>
      <c r="P21" s="35"/>
      <c r="Q21" s="36"/>
      <c r="R21" s="23"/>
      <c r="S21" s="23"/>
      <c r="T21" s="23"/>
      <c r="U21" s="23"/>
      <c r="V21" s="23"/>
      <c r="W21" s="23"/>
      <c r="X21" s="23"/>
      <c r="Y21" s="23"/>
      <c r="Z21" s="23"/>
    </row>
    <row r="22" spans="1:26" ht="27" customHeight="1">
      <c r="A22" s="239"/>
      <c r="B22" s="32"/>
      <c r="C22" s="1153"/>
      <c r="D22" s="502"/>
      <c r="E22" s="502"/>
      <c r="F22" s="502"/>
      <c r="G22" s="502"/>
      <c r="H22" s="32"/>
      <c r="I22" s="32"/>
      <c r="J22" s="502"/>
      <c r="K22" s="32"/>
      <c r="L22" s="515"/>
      <c r="M22" s="502"/>
      <c r="N22" s="1061"/>
      <c r="O22" s="1061"/>
      <c r="P22" s="35"/>
      <c r="Q22" s="36"/>
      <c r="R22" s="23"/>
      <c r="S22" s="23"/>
      <c r="T22" s="23"/>
      <c r="U22" s="23"/>
      <c r="V22" s="23"/>
      <c r="W22" s="23"/>
      <c r="X22" s="23"/>
      <c r="Y22" s="23"/>
      <c r="Z22" s="23"/>
    </row>
    <row r="23" spans="1:26" ht="27" customHeight="1">
      <c r="A23" s="239"/>
      <c r="B23" s="32"/>
      <c r="C23" s="1153"/>
      <c r="D23" s="502"/>
      <c r="E23" s="502"/>
      <c r="F23" s="502"/>
      <c r="G23" s="502"/>
      <c r="H23" s="32"/>
      <c r="I23" s="32"/>
      <c r="J23" s="502"/>
      <c r="K23" s="32"/>
      <c r="L23" s="515"/>
      <c r="M23" s="502"/>
      <c r="N23" s="1061"/>
      <c r="O23" s="1061"/>
      <c r="P23" s="35"/>
      <c r="Q23" s="36"/>
      <c r="R23" s="23"/>
      <c r="S23" s="23"/>
      <c r="T23" s="23"/>
      <c r="U23" s="23"/>
      <c r="V23" s="23"/>
      <c r="W23" s="23"/>
      <c r="X23" s="23"/>
      <c r="Y23" s="23"/>
      <c r="Z23" s="23"/>
    </row>
    <row r="24" spans="1:26" ht="27" customHeight="1">
      <c r="A24" s="239"/>
      <c r="B24" s="32"/>
      <c r="C24" s="1153"/>
      <c r="D24" s="502"/>
      <c r="E24" s="502"/>
      <c r="F24" s="502"/>
      <c r="G24" s="502"/>
      <c r="H24" s="32"/>
      <c r="I24" s="32"/>
      <c r="J24" s="502"/>
      <c r="K24" s="32"/>
      <c r="L24" s="515"/>
      <c r="M24" s="502"/>
      <c r="N24" s="1061"/>
      <c r="O24" s="1061"/>
      <c r="P24" s="35"/>
      <c r="Q24" s="36"/>
      <c r="R24" s="23"/>
      <c r="S24" s="23"/>
      <c r="T24" s="23"/>
      <c r="U24" s="23"/>
      <c r="V24" s="23"/>
      <c r="W24" s="23"/>
      <c r="X24" s="23"/>
      <c r="Y24" s="23"/>
      <c r="Z24" s="23"/>
    </row>
    <row r="25" spans="1:26" ht="27" customHeight="1">
      <c r="A25" s="239"/>
      <c r="B25" s="32"/>
      <c r="C25" s="1153"/>
      <c r="D25" s="502"/>
      <c r="E25" s="502"/>
      <c r="F25" s="502"/>
      <c r="G25" s="502"/>
      <c r="H25" s="32"/>
      <c r="I25" s="32"/>
      <c r="J25" s="502"/>
      <c r="K25" s="32"/>
      <c r="L25" s="515"/>
      <c r="M25" s="502"/>
      <c r="N25" s="1061"/>
      <c r="O25" s="1061"/>
      <c r="P25" s="35"/>
      <c r="Q25" s="36"/>
      <c r="R25" s="23"/>
      <c r="S25" s="23"/>
      <c r="T25" s="23"/>
      <c r="U25" s="23"/>
      <c r="V25" s="23"/>
      <c r="W25" s="23"/>
      <c r="X25" s="23"/>
      <c r="Y25" s="23"/>
      <c r="Z25" s="23"/>
    </row>
    <row r="26" spans="1:26" ht="27" customHeight="1">
      <c r="A26" s="239"/>
      <c r="B26" s="32"/>
      <c r="C26" s="1153"/>
      <c r="D26" s="502"/>
      <c r="E26" s="502"/>
      <c r="F26" s="502"/>
      <c r="G26" s="502"/>
      <c r="H26" s="32"/>
      <c r="I26" s="32"/>
      <c r="J26" s="502"/>
      <c r="K26" s="32"/>
      <c r="L26" s="515"/>
      <c r="M26" s="502"/>
      <c r="N26" s="1061"/>
      <c r="O26" s="1061"/>
      <c r="P26" s="35"/>
      <c r="Q26" s="36"/>
      <c r="R26" s="23"/>
      <c r="S26" s="23"/>
      <c r="T26" s="23"/>
      <c r="U26" s="23"/>
      <c r="V26" s="23"/>
      <c r="W26" s="23"/>
      <c r="X26" s="23"/>
      <c r="Y26" s="23"/>
      <c r="Z26" s="23"/>
    </row>
    <row r="27" spans="1:26" ht="27" customHeight="1">
      <c r="A27" s="239"/>
      <c r="B27" s="32"/>
      <c r="C27" s="1153"/>
      <c r="D27" s="502"/>
      <c r="E27" s="502"/>
      <c r="F27" s="502"/>
      <c r="G27" s="502"/>
      <c r="H27" s="32"/>
      <c r="I27" s="32"/>
      <c r="J27" s="502"/>
      <c r="K27" s="32"/>
      <c r="L27" s="515"/>
      <c r="M27" s="502"/>
      <c r="N27" s="262"/>
      <c r="O27" s="262"/>
      <c r="P27" s="35"/>
      <c r="Q27" s="36"/>
      <c r="R27" s="23"/>
      <c r="S27" s="23"/>
      <c r="T27" s="23"/>
      <c r="U27" s="23"/>
      <c r="V27" s="23"/>
      <c r="W27" s="23"/>
      <c r="X27" s="23"/>
      <c r="Y27" s="23"/>
      <c r="Z27" s="23"/>
    </row>
    <row r="28" spans="1:26" ht="27" customHeight="1">
      <c r="A28" s="239"/>
      <c r="B28" s="32"/>
      <c r="C28" s="1153"/>
      <c r="D28" s="502"/>
      <c r="E28" s="502"/>
      <c r="F28" s="502"/>
      <c r="G28" s="502"/>
      <c r="H28" s="32"/>
      <c r="I28" s="32"/>
      <c r="J28" s="502"/>
      <c r="K28" s="32"/>
      <c r="L28" s="515"/>
      <c r="M28" s="1154"/>
      <c r="N28" s="45"/>
      <c r="O28" s="45"/>
      <c r="P28" s="35"/>
      <c r="Q28" s="36"/>
      <c r="R28" s="23"/>
      <c r="S28" s="23"/>
      <c r="T28" s="23"/>
      <c r="U28" s="23"/>
      <c r="V28" s="23"/>
      <c r="W28" s="23"/>
      <c r="X28" s="23"/>
      <c r="Y28" s="23"/>
      <c r="Z28" s="23"/>
    </row>
    <row r="29" spans="1:26" ht="21.75" customHeight="1">
      <c r="A29" s="920" t="s">
        <v>237</v>
      </c>
      <c r="B29" s="1155" t="s">
        <v>238</v>
      </c>
      <c r="C29" s="926"/>
      <c r="D29" s="800"/>
      <c r="E29" s="1156" t="s">
        <v>239</v>
      </c>
      <c r="F29" s="46"/>
      <c r="G29" s="1157" t="s">
        <v>238</v>
      </c>
      <c r="H29" s="926"/>
      <c r="I29" s="800"/>
      <c r="J29" s="1156" t="s">
        <v>240</v>
      </c>
      <c r="K29" s="1155" t="s">
        <v>238</v>
      </c>
      <c r="L29" s="926"/>
      <c r="M29" s="800"/>
      <c r="N29" s="1156" t="s">
        <v>240</v>
      </c>
      <c r="O29" s="927" t="s">
        <v>238</v>
      </c>
      <c r="P29" s="800"/>
      <c r="Q29" s="47"/>
      <c r="R29" s="23"/>
      <c r="S29" s="23"/>
      <c r="T29" s="23"/>
      <c r="U29" s="23"/>
      <c r="V29" s="23"/>
      <c r="W29" s="23"/>
      <c r="X29" s="23"/>
      <c r="Y29" s="23"/>
      <c r="Z29" s="23"/>
    </row>
    <row r="30" spans="1:26" ht="25.5" customHeight="1">
      <c r="A30" s="465"/>
      <c r="B30" s="925" t="s">
        <v>241</v>
      </c>
      <c r="C30" s="926"/>
      <c r="D30" s="800"/>
      <c r="E30" s="1152"/>
      <c r="F30" s="48"/>
      <c r="G30" s="925" t="s">
        <v>241</v>
      </c>
      <c r="H30" s="926"/>
      <c r="I30" s="800"/>
      <c r="J30" s="1152"/>
      <c r="K30" s="925" t="s">
        <v>242</v>
      </c>
      <c r="L30" s="926"/>
      <c r="M30" s="800"/>
      <c r="N30" s="1152"/>
      <c r="O30" s="927" t="s">
        <v>243</v>
      </c>
      <c r="P30" s="800"/>
      <c r="Q30" s="47"/>
      <c r="R30" s="23"/>
      <c r="S30" s="23"/>
      <c r="T30" s="23"/>
      <c r="U30" s="23"/>
      <c r="V30" s="23"/>
      <c r="W30" s="23"/>
      <c r="X30" s="23"/>
      <c r="Y30" s="23"/>
      <c r="Z30" s="23"/>
    </row>
    <row r="31" spans="1:26" ht="12.75" customHeight="1">
      <c r="A31" s="4"/>
      <c r="B31" s="4"/>
      <c r="C31" s="4"/>
      <c r="D31" s="4"/>
      <c r="E31" s="4"/>
      <c r="F31" s="4"/>
      <c r="G31" s="4"/>
      <c r="H31" s="4"/>
      <c r="I31" s="4"/>
      <c r="J31" s="4"/>
      <c r="K31" s="4"/>
      <c r="L31" s="4"/>
      <c r="M31" s="4"/>
      <c r="N31" s="4"/>
      <c r="O31" s="4"/>
      <c r="P31" s="4"/>
      <c r="Q31" s="4"/>
      <c r="R31" s="4"/>
      <c r="S31" s="4"/>
      <c r="T31" s="4"/>
      <c r="U31" s="4"/>
      <c r="V31" s="4"/>
      <c r="W31" s="4"/>
      <c r="X31" s="4"/>
      <c r="Y31" s="4"/>
      <c r="Z31" s="4"/>
    </row>
    <row r="32" spans="1:26" ht="12.75" customHeight="1">
      <c r="A32" s="4"/>
      <c r="B32" s="4"/>
      <c r="C32" s="4"/>
      <c r="D32" s="4"/>
      <c r="E32" s="4"/>
      <c r="F32" s="4"/>
      <c r="G32" s="4"/>
      <c r="H32" s="4"/>
      <c r="I32" s="4"/>
      <c r="J32" s="4"/>
      <c r="K32" s="4"/>
      <c r="L32" s="4"/>
      <c r="M32" s="4"/>
      <c r="N32" s="4"/>
      <c r="O32" s="4"/>
      <c r="P32" s="4"/>
      <c r="Q32" s="4"/>
      <c r="R32" s="4"/>
      <c r="S32" s="4"/>
      <c r="T32" s="4"/>
      <c r="U32" s="4"/>
      <c r="V32" s="4"/>
      <c r="W32" s="4"/>
      <c r="X32" s="4"/>
      <c r="Y32" s="4"/>
      <c r="Z32" s="4"/>
    </row>
    <row r="33" spans="1:26" ht="12.75" customHeight="1">
      <c r="A33" s="4"/>
      <c r="B33" s="4"/>
      <c r="C33" s="4"/>
      <c r="D33" s="4"/>
      <c r="E33" s="4"/>
      <c r="F33" s="4"/>
      <c r="G33" s="4"/>
      <c r="H33" s="4"/>
      <c r="I33" s="4"/>
      <c r="J33" s="4"/>
      <c r="K33" s="4"/>
      <c r="L33" s="4"/>
      <c r="M33" s="4"/>
      <c r="N33" s="4"/>
      <c r="O33" s="4"/>
      <c r="P33" s="4"/>
      <c r="Q33" s="4"/>
      <c r="R33" s="4"/>
      <c r="S33" s="4"/>
      <c r="T33" s="4"/>
      <c r="U33" s="4"/>
      <c r="V33" s="4"/>
      <c r="W33" s="4"/>
      <c r="X33" s="4"/>
      <c r="Y33" s="4"/>
      <c r="Z33" s="4"/>
    </row>
    <row r="34" spans="1:26" ht="12.75" customHeight="1">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ht="12.75" customHeight="1">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ht="12.75" customHeight="1">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ht="12.75" customHeight="1">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ht="12.7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2.7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ht="12.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2.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2.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2.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2.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2.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2.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2.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2.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2.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2.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2.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2.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2.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2.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2.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2.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2.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2.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2.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2.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2.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2.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2.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2.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2.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2.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2.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2.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2.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2.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2.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2.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2.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2.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2.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2.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2.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2.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2.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2.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2.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2.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2.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2.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2.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2.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2.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2.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2.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2.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2.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2.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2.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2.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2.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2.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2.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2.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2.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2.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2.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2.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2.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2.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2.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2.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2.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2.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2.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2.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2.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2.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2.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2.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2.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2.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2.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2.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2.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2.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2.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2.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2.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2.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2.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2.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2.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2.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2.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2.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2.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2.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2.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2.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2.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2.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2.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2.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2.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2.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2.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2.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2.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2.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2.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2.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2.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2.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2.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2.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2.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2.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2.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2.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2.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2.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2.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2.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2.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2.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2.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2.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2.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2.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2.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2.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2.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2.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2.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2.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2.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2.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2.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2.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2.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2.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2.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2.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2.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2.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2.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2.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2.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2.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2.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2.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2.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2.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2.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2.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2.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2.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2.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2.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2.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2.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2.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2.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2.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2.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2.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2.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2.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2.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2.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2.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2.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2.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2.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2.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2.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2.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2.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2.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2.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2.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2.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2.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2.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2.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2.75" customHeight="1">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2.75" customHeight="1">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2.75" customHeight="1">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2.75" customHeight="1">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2.75" customHeight="1">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2.75" customHeight="1">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2.75" customHeight="1">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2.75" customHeight="1">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2.75" customHeight="1">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2.75" customHeight="1">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ustomHeight="1"/>
    <row r="232" spans="1:26" ht="15.75" customHeight="1"/>
    <row r="233" spans="1:26" ht="15.75" customHeight="1"/>
    <row r="234" spans="1:26" ht="15.75" customHeight="1"/>
    <row r="235" spans="1:26" ht="15.75" customHeight="1"/>
    <row r="236" spans="1:26" ht="15.75" customHeight="1"/>
    <row r="237" spans="1:26" ht="15.75" customHeight="1"/>
    <row r="238" spans="1:26" ht="15.75" customHeight="1"/>
    <row r="239" spans="1:26" ht="15.75" customHeight="1"/>
    <row r="240" spans="1:26"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3">
    <mergeCell ref="B29:D29"/>
    <mergeCell ref="E29:E30"/>
    <mergeCell ref="J29:J30"/>
    <mergeCell ref="K29:M29"/>
    <mergeCell ref="N29:N30"/>
    <mergeCell ref="B30:D30"/>
    <mergeCell ref="K30:M30"/>
    <mergeCell ref="G7:G8"/>
    <mergeCell ref="G29:I29"/>
    <mergeCell ref="G30:I30"/>
    <mergeCell ref="O29:P29"/>
    <mergeCell ref="O30:P30"/>
    <mergeCell ref="B7:B8"/>
    <mergeCell ref="C7:C8"/>
    <mergeCell ref="D7:D8"/>
    <mergeCell ref="E7:E8"/>
    <mergeCell ref="F7:F8"/>
    <mergeCell ref="N6:O6"/>
    <mergeCell ref="P6:P8"/>
    <mergeCell ref="N7:N8"/>
    <mergeCell ref="O7:O8"/>
    <mergeCell ref="A1:C4"/>
    <mergeCell ref="D1:N4"/>
    <mergeCell ref="O1:P1"/>
    <mergeCell ref="O2:P2"/>
    <mergeCell ref="O3:P3"/>
    <mergeCell ref="O4:P4"/>
    <mergeCell ref="A6:M6"/>
    <mergeCell ref="H7:I7"/>
    <mergeCell ref="J7:J8"/>
    <mergeCell ref="K7:K8"/>
    <mergeCell ref="L7:M7"/>
    <mergeCell ref="A7:A8"/>
  </mergeCells>
  <dataValidations count="1">
    <dataValidation type="list" allowBlank="1" showErrorMessage="1" sqref="E29" xr:uid="{00000000-0002-0000-1000-000000000000}">
      <formula1>#REF!</formula1>
    </dataValidation>
  </dataValidations>
  <printOptions horizontalCentered="1" verticalCentered="1"/>
  <pageMargins left="0.15748031496062992" right="0.19685039370078741" top="0.19685039370078741" bottom="0.19685039370078741" header="0" footer="0"/>
  <pageSetup scale="55" orientation="landscape" r:id="rId1"/>
  <headerFooter>
    <oddFooter>&amp;C &amp;RPÁGINA &amp;P DE</oddFooter>
  </headerFooter>
  <drawing r:id="rId2"/>
  <legacyDrawing r:id="rId3"/>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N967"/>
  <sheetViews>
    <sheetView showGridLines="0" zoomScale="80" zoomScaleNormal="80" zoomScalePageLayoutView="80" workbookViewId="0">
      <pane xSplit="2" ySplit="8" topLeftCell="T30" activePane="bottomRight" state="frozen"/>
      <selection pane="bottomRight" activeCell="BF71" sqref="BF71"/>
      <selection pane="bottomLeft" activeCell="A9" sqref="A9"/>
      <selection pane="topRight" activeCell="C1" sqref="C1"/>
    </sheetView>
  </sheetViews>
  <sheetFormatPr defaultColWidth="14.42578125" defaultRowHeight="15" customHeight="1"/>
  <cols>
    <col min="1" max="1" width="24.140625" customWidth="1"/>
    <col min="2" max="2" width="12.140625" customWidth="1"/>
    <col min="3" max="3" width="4.42578125" customWidth="1"/>
    <col min="4" max="4" width="62.140625" customWidth="1"/>
    <col min="5" max="6" width="33.28515625" customWidth="1"/>
    <col min="7" max="7" width="49.42578125" customWidth="1"/>
    <col min="8" max="8" width="14.140625" customWidth="1"/>
    <col min="9" max="9" width="15.7109375" customWidth="1"/>
    <col min="10" max="10" width="24.7109375" customWidth="1"/>
    <col min="11" max="11" width="17.28515625" customWidth="1"/>
    <col min="12" max="12" width="14.85546875" customWidth="1"/>
    <col min="13" max="13" width="15.7109375" customWidth="1"/>
    <col min="14" max="14" width="16" customWidth="1"/>
    <col min="15" max="15" width="15" customWidth="1"/>
    <col min="16" max="16" width="21" customWidth="1"/>
    <col min="17" max="17" width="2.140625" customWidth="1"/>
    <col min="18" max="18" width="14.7109375" customWidth="1"/>
    <col min="19" max="20" width="18.42578125" customWidth="1"/>
    <col min="21" max="21" width="43.140625" hidden="1" customWidth="1"/>
    <col min="22" max="23" width="14.140625" hidden="1" customWidth="1"/>
    <col min="24" max="24" width="58.85546875" hidden="1" customWidth="1"/>
    <col min="25" max="25" width="17.42578125" hidden="1" customWidth="1"/>
    <col min="26" max="26" width="39.140625" hidden="1" customWidth="1"/>
    <col min="27" max="27" width="18.140625" hidden="1" customWidth="1"/>
    <col min="28" max="28" width="56.85546875" hidden="1" customWidth="1"/>
    <col min="29" max="29" width="18.140625" hidden="1" customWidth="1"/>
    <col min="30" max="30" width="43.7109375" hidden="1" customWidth="1"/>
    <col min="31" max="32" width="18.140625" hidden="1" customWidth="1"/>
    <col min="33" max="33" width="53.42578125" hidden="1" customWidth="1"/>
    <col min="34" max="36" width="18.140625" hidden="1" customWidth="1"/>
    <col min="37" max="37" width="48.42578125" hidden="1" customWidth="1"/>
    <col min="38" max="40" width="18.140625" hidden="1" customWidth="1"/>
    <col min="41" max="41" width="38.7109375" hidden="1" customWidth="1"/>
    <col min="42" max="42" width="18.140625" hidden="1" customWidth="1"/>
    <col min="43" max="43" width="52.140625" hidden="1" customWidth="1"/>
    <col min="44" max="44" width="18.140625" hidden="1" customWidth="1"/>
    <col min="45" max="45" width="29.42578125" hidden="1" customWidth="1"/>
    <col min="46" max="47" width="18.140625" hidden="1" customWidth="1"/>
    <col min="48" max="48" width="61.42578125" hidden="1" customWidth="1"/>
    <col min="49" max="49" width="18.140625" hidden="1" customWidth="1"/>
    <col min="50" max="50" width="23" hidden="1" customWidth="1"/>
    <col min="51" max="51" width="18.140625" hidden="1" customWidth="1"/>
    <col min="52" max="52" width="50" hidden="1" customWidth="1"/>
    <col min="53" max="55" width="12.7109375" hidden="1" customWidth="1"/>
    <col min="56" max="56" width="42.7109375" hidden="1" customWidth="1"/>
    <col min="58" max="58" width="43.28515625" customWidth="1"/>
    <col min="60" max="60" width="16.42578125" customWidth="1"/>
    <col min="62" max="62" width="102.28515625" customWidth="1"/>
    <col min="63" max="63" width="16.140625" customWidth="1"/>
    <col min="66" max="66" width="24.85546875" customWidth="1"/>
  </cols>
  <sheetData>
    <row r="1" spans="1:66" ht="10.5" customHeight="1">
      <c r="A1" s="504"/>
      <c r="B1" s="505"/>
      <c r="C1" s="795"/>
      <c r="D1" s="796" t="s">
        <v>63</v>
      </c>
      <c r="E1" s="797"/>
      <c r="F1" s="797"/>
      <c r="G1" s="797"/>
      <c r="H1" s="797"/>
      <c r="I1" s="797"/>
      <c r="J1" s="797"/>
      <c r="K1" s="797"/>
      <c r="L1" s="797"/>
      <c r="M1" s="797"/>
      <c r="N1" s="798"/>
      <c r="O1" s="799" t="s">
        <v>64</v>
      </c>
      <c r="P1" s="800"/>
      <c r="Q1" s="1"/>
      <c r="R1" s="2"/>
      <c r="S1" s="2"/>
      <c r="T1" s="3"/>
      <c r="U1" s="1"/>
      <c r="V1" s="4"/>
      <c r="W1" s="4"/>
      <c r="X1" s="4"/>
      <c r="Y1" s="4"/>
      <c r="Z1" s="4"/>
      <c r="AA1" s="4"/>
      <c r="AB1" s="4"/>
      <c r="AC1" s="4"/>
      <c r="AD1" s="4"/>
      <c r="AE1" s="4"/>
      <c r="AF1" s="4"/>
      <c r="AG1" s="4"/>
      <c r="AH1" s="4"/>
      <c r="AI1" s="4"/>
      <c r="AJ1" s="4"/>
      <c r="AK1" s="4"/>
      <c r="AL1" s="4"/>
      <c r="AM1" s="4"/>
    </row>
    <row r="2" spans="1:66" ht="12" customHeight="1">
      <c r="A2" s="5"/>
      <c r="B2" s="6"/>
      <c r="C2" s="7"/>
      <c r="D2" s="8"/>
      <c r="E2" s="9"/>
      <c r="F2" s="9"/>
      <c r="G2" s="9"/>
      <c r="H2" s="9"/>
      <c r="I2" s="9"/>
      <c r="J2" s="9"/>
      <c r="K2" s="9"/>
      <c r="L2" s="9"/>
      <c r="M2" s="9"/>
      <c r="N2" s="10"/>
      <c r="O2" s="801" t="s">
        <v>65</v>
      </c>
      <c r="P2" s="800"/>
      <c r="Q2" s="11"/>
      <c r="R2" s="2"/>
      <c r="S2" s="2"/>
      <c r="T2" s="12"/>
      <c r="U2" s="11"/>
      <c r="V2" s="4"/>
      <c r="W2" s="4"/>
      <c r="X2" s="4"/>
      <c r="Y2" s="4"/>
      <c r="Z2" s="4"/>
      <c r="AA2" s="4"/>
      <c r="AB2" s="4"/>
      <c r="AC2" s="4"/>
      <c r="AD2" s="4"/>
      <c r="AE2" s="4"/>
      <c r="AF2" s="4"/>
      <c r="AG2" s="4"/>
      <c r="AH2" s="4"/>
      <c r="AI2" s="4"/>
      <c r="AJ2" s="4"/>
      <c r="AK2" s="4"/>
      <c r="AL2" s="4"/>
      <c r="AM2" s="4"/>
    </row>
    <row r="3" spans="1:66" ht="13.5" customHeight="1">
      <c r="A3" s="5"/>
      <c r="B3" s="6"/>
      <c r="C3" s="7"/>
      <c r="D3" s="8"/>
      <c r="E3" s="9"/>
      <c r="F3" s="9"/>
      <c r="G3" s="9"/>
      <c r="H3" s="9"/>
      <c r="I3" s="9"/>
      <c r="J3" s="9"/>
      <c r="K3" s="9"/>
      <c r="L3" s="9"/>
      <c r="M3" s="9"/>
      <c r="N3" s="10"/>
      <c r="O3" s="801" t="s">
        <v>66</v>
      </c>
      <c r="P3" s="800"/>
      <c r="Q3" s="11"/>
      <c r="R3" s="13"/>
      <c r="S3" s="13"/>
      <c r="T3" s="12"/>
      <c r="U3" s="11"/>
      <c r="V3" s="4"/>
      <c r="W3" s="4"/>
      <c r="X3" s="4"/>
      <c r="Y3" s="4"/>
      <c r="Z3" s="4"/>
      <c r="AA3" s="4"/>
      <c r="AB3" s="4"/>
      <c r="AC3" s="4"/>
      <c r="AD3" s="4"/>
      <c r="AE3" s="4"/>
      <c r="AF3" s="4"/>
      <c r="AG3" s="4"/>
      <c r="AH3" s="4"/>
      <c r="AI3" s="4"/>
      <c r="AJ3" s="4"/>
      <c r="AK3" s="4"/>
      <c r="AL3" s="4"/>
      <c r="AM3" s="4"/>
    </row>
    <row r="4" spans="1:66" ht="13.5" customHeight="1">
      <c r="A4" s="506"/>
      <c r="B4" s="501"/>
      <c r="C4" s="14"/>
      <c r="D4" s="802"/>
      <c r="E4" s="803"/>
      <c r="F4" s="803"/>
      <c r="G4" s="803"/>
      <c r="H4" s="803"/>
      <c r="I4" s="803"/>
      <c r="J4" s="803"/>
      <c r="K4" s="803"/>
      <c r="L4" s="803"/>
      <c r="M4" s="803"/>
      <c r="N4" s="15"/>
      <c r="O4" s="801" t="s">
        <v>67</v>
      </c>
      <c r="P4" s="800"/>
      <c r="Q4" s="11"/>
      <c r="R4" s="13"/>
      <c r="S4" s="16">
        <f ca="1">TODAY()</f>
        <v>44992</v>
      </c>
      <c r="T4" s="12"/>
      <c r="U4" s="11"/>
      <c r="V4" s="4"/>
      <c r="W4" s="4"/>
      <c r="X4" s="4"/>
      <c r="Y4" s="4"/>
      <c r="Z4" s="4"/>
      <c r="AA4" s="4"/>
      <c r="AB4" s="4"/>
      <c r="AC4" s="4"/>
      <c r="AD4" s="4"/>
      <c r="AE4" s="4"/>
      <c r="AF4" s="4"/>
      <c r="AG4" s="4"/>
      <c r="AH4" s="4"/>
      <c r="AI4" s="4"/>
      <c r="AJ4" s="4"/>
      <c r="AK4" s="4"/>
      <c r="AL4" s="4"/>
      <c r="AM4" s="4"/>
    </row>
    <row r="5" spans="1:66" ht="6.75" customHeight="1">
      <c r="A5" s="506"/>
      <c r="B5" s="501"/>
      <c r="C5" s="501"/>
      <c r="D5" s="311"/>
      <c r="E5" s="501"/>
      <c r="F5" s="501"/>
      <c r="G5" s="501"/>
      <c r="H5" s="501"/>
      <c r="I5" s="501"/>
      <c r="J5" s="501"/>
      <c r="K5" s="501"/>
      <c r="L5" s="501"/>
      <c r="M5" s="501"/>
      <c r="N5" s="501"/>
      <c r="O5" s="804"/>
      <c r="P5" s="805"/>
      <c r="Q5" s="17"/>
      <c r="R5" s="806"/>
      <c r="S5" s="800"/>
      <c r="T5" s="18"/>
      <c r="U5" s="4"/>
      <c r="V5" s="4"/>
      <c r="W5" s="4"/>
      <c r="X5" s="4"/>
      <c r="Y5" s="4"/>
      <c r="Z5" s="4"/>
      <c r="AA5" s="984" t="s">
        <v>445</v>
      </c>
      <c r="AB5" s="926"/>
      <c r="AC5" s="926"/>
      <c r="AD5" s="926"/>
      <c r="AE5" s="926"/>
      <c r="AF5" s="926"/>
      <c r="AG5" s="926"/>
      <c r="AH5" s="926"/>
      <c r="AI5" s="926"/>
      <c r="AJ5" s="926"/>
      <c r="AK5" s="926"/>
      <c r="AL5" s="926"/>
      <c r="AM5" s="926"/>
      <c r="AN5" s="926"/>
      <c r="AO5" s="926"/>
      <c r="AP5" s="926"/>
      <c r="AQ5" s="926"/>
      <c r="AR5" s="926"/>
      <c r="AS5" s="926"/>
      <c r="AT5" s="926"/>
      <c r="AU5" s="926"/>
      <c r="AV5" s="926"/>
      <c r="AW5" s="926"/>
      <c r="AX5" s="926"/>
      <c r="AY5" s="800"/>
      <c r="AZ5" s="4"/>
      <c r="BA5" s="4"/>
      <c r="BB5" s="4"/>
      <c r="BC5" s="4"/>
      <c r="BD5" s="4"/>
    </row>
    <row r="6" spans="1:66" ht="21.75" customHeight="1">
      <c r="A6" s="19" t="s">
        <v>70</v>
      </c>
      <c r="B6" s="808"/>
      <c r="C6" s="808"/>
      <c r="D6" s="808"/>
      <c r="E6" s="808"/>
      <c r="F6" s="808"/>
      <c r="G6" s="808"/>
      <c r="H6" s="808"/>
      <c r="I6" s="808"/>
      <c r="J6" s="808"/>
      <c r="K6" s="808"/>
      <c r="L6" s="808"/>
      <c r="M6" s="809"/>
      <c r="N6" s="810" t="s">
        <v>72</v>
      </c>
      <c r="O6" s="800"/>
      <c r="P6" s="20" t="s">
        <v>73</v>
      </c>
      <c r="Q6" s="21"/>
      <c r="R6" s="811" t="s">
        <v>74</v>
      </c>
      <c r="S6" s="800"/>
      <c r="T6" s="22" t="s">
        <v>75</v>
      </c>
      <c r="U6" s="985" t="s">
        <v>76</v>
      </c>
      <c r="V6" s="926"/>
      <c r="W6" s="926"/>
      <c r="X6" s="926"/>
      <c r="Y6" s="926"/>
      <c r="Z6" s="800"/>
      <c r="AA6" s="657" t="s">
        <v>446</v>
      </c>
      <c r="AB6" s="813"/>
      <c r="AC6" s="813"/>
      <c r="AD6" s="813"/>
      <c r="AE6" s="814"/>
      <c r="AF6" s="657" t="s">
        <v>447</v>
      </c>
      <c r="AG6" s="813"/>
      <c r="AH6" s="813"/>
      <c r="AI6" s="813"/>
      <c r="AJ6" s="814"/>
      <c r="AK6" s="659" t="s">
        <v>448</v>
      </c>
      <c r="AL6" s="813"/>
      <c r="AM6" s="813"/>
      <c r="AN6" s="813"/>
      <c r="AO6" s="814"/>
      <c r="AP6" s="657" t="s">
        <v>449</v>
      </c>
      <c r="AQ6" s="813"/>
      <c r="AR6" s="813"/>
      <c r="AS6" s="813"/>
      <c r="AT6" s="814"/>
      <c r="AU6" s="657" t="s">
        <v>450</v>
      </c>
      <c r="AV6" s="813"/>
      <c r="AW6" s="813"/>
      <c r="AX6" s="813"/>
      <c r="AY6" s="814"/>
      <c r="AZ6" s="659" t="s">
        <v>451</v>
      </c>
      <c r="BA6" s="813"/>
      <c r="BB6" s="813"/>
      <c r="BC6" s="813"/>
      <c r="BD6" s="814"/>
      <c r="BE6" s="657" t="s">
        <v>77</v>
      </c>
      <c r="BF6" s="813"/>
      <c r="BG6" s="813"/>
      <c r="BH6" s="813"/>
      <c r="BI6" s="814"/>
      <c r="BJ6" s="659" t="s">
        <v>79</v>
      </c>
      <c r="BK6" s="813"/>
      <c r="BL6" s="813"/>
      <c r="BM6" s="813"/>
      <c r="BN6" s="814"/>
    </row>
    <row r="7" spans="1:66" ht="22.5" customHeight="1">
      <c r="A7" s="24" t="s">
        <v>94</v>
      </c>
      <c r="B7" s="24" t="s">
        <v>95</v>
      </c>
      <c r="C7" s="25" t="s">
        <v>96</v>
      </c>
      <c r="D7" s="24" t="s">
        <v>97</v>
      </c>
      <c r="E7" s="24" t="s">
        <v>98</v>
      </c>
      <c r="F7" s="24" t="s">
        <v>99</v>
      </c>
      <c r="G7" s="24" t="s">
        <v>100</v>
      </c>
      <c r="H7" s="816" t="s">
        <v>101</v>
      </c>
      <c r="I7" s="800"/>
      <c r="J7" s="24" t="s">
        <v>102</v>
      </c>
      <c r="K7" s="24" t="s">
        <v>103</v>
      </c>
      <c r="L7" s="816" t="s">
        <v>104</v>
      </c>
      <c r="M7" s="800"/>
      <c r="N7" s="24" t="s">
        <v>105</v>
      </c>
      <c r="O7" s="24" t="s">
        <v>106</v>
      </c>
      <c r="P7" s="20"/>
      <c r="Q7" s="21"/>
      <c r="R7" s="26" t="s">
        <v>107</v>
      </c>
      <c r="S7" s="26" t="s">
        <v>108</v>
      </c>
      <c r="T7" s="27"/>
      <c r="U7" s="28" t="s">
        <v>109</v>
      </c>
      <c r="V7" s="986" t="s">
        <v>452</v>
      </c>
      <c r="W7" s="800"/>
      <c r="X7" s="29" t="s">
        <v>109</v>
      </c>
      <c r="Y7" s="29" t="s">
        <v>120</v>
      </c>
      <c r="Z7" s="29" t="s">
        <v>453</v>
      </c>
      <c r="AA7" s="325"/>
      <c r="AB7" s="245"/>
      <c r="AC7" s="245"/>
      <c r="AD7" s="245"/>
      <c r="AE7" s="31"/>
      <c r="AF7" s="325"/>
      <c r="AG7" s="245"/>
      <c r="AH7" s="245"/>
      <c r="AI7" s="245"/>
      <c r="AJ7" s="31"/>
      <c r="AK7" s="325"/>
      <c r="AL7" s="245"/>
      <c r="AM7" s="245"/>
      <c r="AN7" s="245"/>
      <c r="AO7" s="31"/>
      <c r="AP7" s="325"/>
      <c r="AQ7" s="245"/>
      <c r="AR7" s="245"/>
      <c r="AS7" s="245"/>
      <c r="AT7" s="31"/>
      <c r="AU7" s="325"/>
      <c r="AV7" s="245"/>
      <c r="AW7" s="245"/>
      <c r="AX7" s="245"/>
      <c r="AY7" s="31"/>
      <c r="AZ7" s="325"/>
      <c r="BA7" s="245"/>
      <c r="BB7" s="245"/>
      <c r="BC7" s="245"/>
      <c r="BD7" s="31"/>
      <c r="BE7" s="325"/>
      <c r="BF7" s="245"/>
      <c r="BG7" s="245"/>
      <c r="BH7" s="245"/>
      <c r="BI7" s="31"/>
      <c r="BJ7" s="325"/>
      <c r="BK7" s="245"/>
      <c r="BL7" s="245"/>
      <c r="BM7" s="245"/>
      <c r="BN7" s="31"/>
    </row>
    <row r="8" spans="1:66" ht="42.75" customHeight="1">
      <c r="A8" s="30"/>
      <c r="B8" s="30"/>
      <c r="C8" s="33"/>
      <c r="D8" s="34"/>
      <c r="E8" s="30"/>
      <c r="F8" s="30"/>
      <c r="G8" s="30"/>
      <c r="H8" s="20" t="s">
        <v>110</v>
      </c>
      <c r="I8" s="20" t="s">
        <v>111</v>
      </c>
      <c r="J8" s="30"/>
      <c r="K8" s="30"/>
      <c r="L8" s="30" t="s">
        <v>22</v>
      </c>
      <c r="M8" s="30" t="s">
        <v>112</v>
      </c>
      <c r="N8" s="30"/>
      <c r="O8" s="30"/>
      <c r="P8" s="20"/>
      <c r="Q8" s="21"/>
      <c r="R8" s="37"/>
      <c r="S8" s="37"/>
      <c r="T8" s="27"/>
      <c r="U8" s="38"/>
      <c r="V8" s="39" t="s">
        <v>105</v>
      </c>
      <c r="W8" s="39" t="s">
        <v>106</v>
      </c>
      <c r="X8" s="29"/>
      <c r="Y8" s="29"/>
      <c r="Z8" s="29"/>
      <c r="AA8" s="40" t="s">
        <v>113</v>
      </c>
      <c r="AB8" s="40" t="s">
        <v>114</v>
      </c>
      <c r="AC8" s="40" t="s">
        <v>115</v>
      </c>
      <c r="AD8" s="40" t="s">
        <v>116</v>
      </c>
      <c r="AE8" s="40" t="s">
        <v>105</v>
      </c>
      <c r="AF8" s="40" t="s">
        <v>113</v>
      </c>
      <c r="AG8" s="40" t="s">
        <v>114</v>
      </c>
      <c r="AH8" s="40" t="s">
        <v>115</v>
      </c>
      <c r="AI8" s="40" t="s">
        <v>116</v>
      </c>
      <c r="AJ8" s="40" t="s">
        <v>105</v>
      </c>
      <c r="AK8" s="41" t="s">
        <v>117</v>
      </c>
      <c r="AL8" s="42" t="s">
        <v>105</v>
      </c>
      <c r="AM8" s="42" t="s">
        <v>119</v>
      </c>
      <c r="AN8" s="41" t="s">
        <v>120</v>
      </c>
      <c r="AO8" s="41" t="s">
        <v>121</v>
      </c>
      <c r="AP8" s="40" t="s">
        <v>113</v>
      </c>
      <c r="AQ8" s="40" t="s">
        <v>114</v>
      </c>
      <c r="AR8" s="40" t="s">
        <v>115</v>
      </c>
      <c r="AS8" s="40" t="s">
        <v>116</v>
      </c>
      <c r="AT8" s="40" t="s">
        <v>105</v>
      </c>
      <c r="AU8" s="40" t="s">
        <v>113</v>
      </c>
      <c r="AV8" s="40" t="s">
        <v>114</v>
      </c>
      <c r="AW8" s="40" t="s">
        <v>115</v>
      </c>
      <c r="AX8" s="40" t="s">
        <v>116</v>
      </c>
      <c r="AY8" s="40" t="s">
        <v>105</v>
      </c>
      <c r="AZ8" s="41" t="s">
        <v>117</v>
      </c>
      <c r="BA8" s="42" t="s">
        <v>105</v>
      </c>
      <c r="BB8" s="42" t="s">
        <v>119</v>
      </c>
      <c r="BC8" s="41" t="s">
        <v>120</v>
      </c>
      <c r="BD8" s="41" t="s">
        <v>121</v>
      </c>
      <c r="BE8" s="40" t="s">
        <v>113</v>
      </c>
      <c r="BF8" s="40" t="s">
        <v>114</v>
      </c>
      <c r="BG8" s="40" t="s">
        <v>115</v>
      </c>
      <c r="BH8" s="40" t="s">
        <v>116</v>
      </c>
      <c r="BI8" s="40" t="s">
        <v>105</v>
      </c>
      <c r="BJ8" s="41" t="s">
        <v>117</v>
      </c>
      <c r="BK8" s="42" t="s">
        <v>105</v>
      </c>
      <c r="BL8" s="42" t="s">
        <v>119</v>
      </c>
      <c r="BM8" s="41" t="s">
        <v>120</v>
      </c>
      <c r="BN8" s="41" t="s">
        <v>121</v>
      </c>
    </row>
    <row r="9" spans="1:66" ht="241.5" customHeight="1">
      <c r="A9" s="43" t="s">
        <v>688</v>
      </c>
      <c r="B9" s="44">
        <v>42360</v>
      </c>
      <c r="C9" s="1081">
        <v>2</v>
      </c>
      <c r="D9" s="49" t="s">
        <v>689</v>
      </c>
      <c r="E9" s="502"/>
      <c r="F9" s="502"/>
      <c r="G9" s="502" t="s">
        <v>690</v>
      </c>
      <c r="H9" s="32">
        <v>42371</v>
      </c>
      <c r="I9" s="32">
        <v>43829</v>
      </c>
      <c r="J9" s="502"/>
      <c r="K9" s="32"/>
      <c r="L9" s="515" t="s">
        <v>691</v>
      </c>
      <c r="M9" s="502"/>
      <c r="N9" s="1061"/>
      <c r="O9" s="1061"/>
      <c r="P9" s="35"/>
      <c r="Q9" s="36"/>
      <c r="R9" s="51">
        <f t="shared" ref="R9:R69" si="0">+I9-H9</f>
        <v>1458</v>
      </c>
      <c r="S9" s="53">
        <f t="shared" ref="S9:S81" ca="1" si="1">+I9-$S$4</f>
        <v>-1163</v>
      </c>
      <c r="T9" s="55" t="s">
        <v>14</v>
      </c>
      <c r="U9" s="35" t="s">
        <v>692</v>
      </c>
      <c r="V9" s="57"/>
      <c r="W9" s="57"/>
      <c r="X9" s="1047" t="s">
        <v>693</v>
      </c>
      <c r="Y9" s="465" t="str">
        <f t="shared" ref="Y9:Y17" si="2">IF($W9="","",IF($W9=100%,"Cerrado",IF($W9&lt;=39%,"CB",IF($W9&lt;=79%,"CM",IF($W9&lt;=99%,"CA","")))))</f>
        <v/>
      </c>
      <c r="Z9" s="502" t="s">
        <v>694</v>
      </c>
      <c r="AA9" s="67"/>
      <c r="AB9" s="67" t="s">
        <v>695</v>
      </c>
      <c r="AC9" s="67"/>
      <c r="AD9" s="69" t="s">
        <v>696</v>
      </c>
      <c r="AE9" s="70"/>
      <c r="AF9" s="72">
        <v>43655</v>
      </c>
      <c r="AG9" s="71" t="s">
        <v>697</v>
      </c>
      <c r="AH9" s="67" t="s">
        <v>698</v>
      </c>
      <c r="AI9" s="67" t="s">
        <v>699</v>
      </c>
      <c r="AJ9" s="70">
        <v>0</v>
      </c>
      <c r="AK9" s="67" t="s">
        <v>700</v>
      </c>
      <c r="AL9" s="75">
        <v>0.5</v>
      </c>
      <c r="AM9" s="77">
        <v>0.5</v>
      </c>
      <c r="AN9" s="79" t="str">
        <f t="shared" ref="AN9:AN17" si="3">IF($AM9="","",IF($AM9=100%,"Cerrado",IF($AM9&lt;=39%,"CB",IF($AM9&lt;=79%,"CM",IF($AM9&lt;=99%,"CA","")))))</f>
        <v>CM</v>
      </c>
      <c r="AO9" s="67" t="s">
        <v>701</v>
      </c>
      <c r="AP9" s="72">
        <v>43739</v>
      </c>
      <c r="AQ9" s="71" t="s">
        <v>702</v>
      </c>
      <c r="AR9" s="67" t="s">
        <v>703</v>
      </c>
      <c r="AS9" s="67" t="s">
        <v>704</v>
      </c>
      <c r="AT9" s="70">
        <v>1</v>
      </c>
      <c r="AU9" s="67"/>
      <c r="AV9" s="67"/>
      <c r="AW9" s="67"/>
      <c r="AX9" s="67"/>
      <c r="AY9" s="70"/>
      <c r="AZ9" s="81" t="s">
        <v>705</v>
      </c>
      <c r="BA9" s="82">
        <v>0.7</v>
      </c>
      <c r="BB9" s="82">
        <v>0.7</v>
      </c>
      <c r="BC9" s="79" t="str">
        <f>IF($BB9="","",IF($BB9=100%,"Cerrado",IF($BB9&lt;=39%,"CB",IF($BB9&lt;=79%,"CM",IF($BB9&lt;=99%,"CA","")))))</f>
        <v>CM</v>
      </c>
      <c r="BD9" s="81" t="s">
        <v>706</v>
      </c>
      <c r="BE9" s="67"/>
      <c r="BF9" s="67"/>
      <c r="BG9" s="67"/>
      <c r="BH9" s="67"/>
      <c r="BI9" s="70"/>
      <c r="BJ9" s="81"/>
      <c r="BK9" s="82"/>
      <c r="BL9" s="82"/>
      <c r="BM9" s="79" t="str">
        <f>IF($BK9="","",IF($BK9=100%,"Cerrado",IF($BK9&lt;=39%,"CB",IF($BK9&lt;=79%,"CM",IF($BK9&lt;=99%,"CA","")))))</f>
        <v/>
      </c>
      <c r="BN9" s="81"/>
    </row>
    <row r="10" spans="1:66" ht="102" customHeight="1">
      <c r="A10" s="43" t="s">
        <v>688</v>
      </c>
      <c r="B10" s="44">
        <v>42360</v>
      </c>
      <c r="C10" s="514"/>
      <c r="D10" s="515"/>
      <c r="E10" s="502"/>
      <c r="F10" s="502"/>
      <c r="G10" s="502" t="s">
        <v>726</v>
      </c>
      <c r="H10" s="32">
        <v>42371</v>
      </c>
      <c r="I10" s="32">
        <v>45291</v>
      </c>
      <c r="J10" s="502"/>
      <c r="K10" s="32"/>
      <c r="L10" s="515" t="s">
        <v>727</v>
      </c>
      <c r="M10" s="502"/>
      <c r="N10" s="1061"/>
      <c r="O10" s="1061"/>
      <c r="P10" s="35"/>
      <c r="Q10" s="36"/>
      <c r="R10" s="51">
        <f t="shared" si="0"/>
        <v>2920</v>
      </c>
      <c r="S10" s="53">
        <f t="shared" ca="1" si="1"/>
        <v>299</v>
      </c>
      <c r="T10" s="91" t="s">
        <v>14</v>
      </c>
      <c r="U10" s="35" t="s">
        <v>728</v>
      </c>
      <c r="V10" s="57"/>
      <c r="W10" s="57"/>
      <c r="X10" s="502" t="s">
        <v>729</v>
      </c>
      <c r="Y10" s="92" t="str">
        <f t="shared" si="2"/>
        <v/>
      </c>
      <c r="Z10" s="502" t="s">
        <v>730</v>
      </c>
      <c r="AA10" s="67"/>
      <c r="AB10" s="67" t="s">
        <v>731</v>
      </c>
      <c r="AC10" s="67"/>
      <c r="AD10" s="1158"/>
      <c r="AE10" s="70"/>
      <c r="AF10" s="72">
        <v>43655</v>
      </c>
      <c r="AG10" s="71" t="s">
        <v>732</v>
      </c>
      <c r="AH10" s="67" t="s">
        <v>733</v>
      </c>
      <c r="AI10" s="67" t="s">
        <v>734</v>
      </c>
      <c r="AJ10" s="70">
        <v>0</v>
      </c>
      <c r="AK10" s="67" t="s">
        <v>735</v>
      </c>
      <c r="AL10" s="70">
        <v>0.2</v>
      </c>
      <c r="AM10" s="70">
        <v>0.2</v>
      </c>
      <c r="AN10" s="79" t="str">
        <f t="shared" si="3"/>
        <v>CB</v>
      </c>
      <c r="AO10" s="67" t="s">
        <v>736</v>
      </c>
      <c r="AP10" s="72">
        <v>43739</v>
      </c>
      <c r="AQ10" s="71" t="s">
        <v>732</v>
      </c>
      <c r="AR10" s="67" t="s">
        <v>733</v>
      </c>
      <c r="AS10" s="67" t="s">
        <v>734</v>
      </c>
      <c r="AT10" s="70">
        <v>1</v>
      </c>
      <c r="AU10" s="67"/>
      <c r="AV10" s="67"/>
      <c r="AW10" s="67"/>
      <c r="AX10" s="67"/>
      <c r="AY10" s="70"/>
      <c r="AZ10" s="81" t="s">
        <v>737</v>
      </c>
      <c r="BA10" s="82">
        <v>0.2</v>
      </c>
      <c r="BB10" s="82">
        <v>0.2</v>
      </c>
      <c r="BC10" s="79" t="str">
        <f>IF($BB10="","",IF($BB10=100%,"Cerrado",IF($BB10&lt;=39%,"CB",IF($BB10&lt;=79%,"CM",IF($BB10&lt;=99%,"CA","")))))</f>
        <v>CB</v>
      </c>
      <c r="BD10" s="81" t="s">
        <v>738</v>
      </c>
      <c r="BE10" s="67"/>
      <c r="BF10" s="67"/>
      <c r="BG10" s="67"/>
      <c r="BH10" s="67"/>
      <c r="BI10" s="70"/>
      <c r="BJ10" s="81"/>
      <c r="BK10" s="82"/>
      <c r="BL10" s="82"/>
      <c r="BM10" s="79" t="str">
        <f t="shared" ref="BM10:BM73" si="4">IF($BK10="","",IF($BK10=100%,"Cerrado",IF($BK10&lt;=39%,"CB",IF($BK10&lt;=79%,"CM",IF($BK10&lt;=99%,"CA","")))))</f>
        <v/>
      </c>
      <c r="BN10" s="81"/>
    </row>
    <row r="11" spans="1:66" ht="98.25" customHeight="1">
      <c r="A11" s="93" t="s">
        <v>688</v>
      </c>
      <c r="B11" s="32">
        <v>42360</v>
      </c>
      <c r="C11" s="514">
        <v>3</v>
      </c>
      <c r="D11" s="35" t="s">
        <v>747</v>
      </c>
      <c r="E11" s="502"/>
      <c r="F11" s="502"/>
      <c r="G11" s="502" t="s">
        <v>748</v>
      </c>
      <c r="H11" s="32">
        <v>42371</v>
      </c>
      <c r="I11" s="32">
        <v>45291</v>
      </c>
      <c r="J11" s="502"/>
      <c r="K11" s="32"/>
      <c r="L11" s="515" t="s">
        <v>749</v>
      </c>
      <c r="M11" s="502"/>
      <c r="N11" s="1061"/>
      <c r="O11" s="1061"/>
      <c r="P11" s="35"/>
      <c r="Q11" s="36"/>
      <c r="R11" s="51">
        <f t="shared" si="0"/>
        <v>2920</v>
      </c>
      <c r="S11" s="53">
        <f t="shared" ca="1" si="1"/>
        <v>299</v>
      </c>
      <c r="T11" s="91" t="s">
        <v>14</v>
      </c>
      <c r="U11" s="35" t="s">
        <v>728</v>
      </c>
      <c r="V11" s="57"/>
      <c r="W11" s="57"/>
      <c r="X11" s="502" t="s">
        <v>729</v>
      </c>
      <c r="Y11" s="92" t="str">
        <f t="shared" si="2"/>
        <v/>
      </c>
      <c r="Z11" s="502" t="s">
        <v>750</v>
      </c>
      <c r="AA11" s="67"/>
      <c r="AB11" s="67" t="s">
        <v>751</v>
      </c>
      <c r="AC11" s="67"/>
      <c r="AD11" s="1159"/>
      <c r="AE11" s="70"/>
      <c r="AF11" s="72">
        <v>43655</v>
      </c>
      <c r="AG11" s="71" t="s">
        <v>752</v>
      </c>
      <c r="AH11" s="67"/>
      <c r="AI11" s="67" t="s">
        <v>753</v>
      </c>
      <c r="AJ11" s="70">
        <v>0</v>
      </c>
      <c r="AK11" s="67" t="s">
        <v>754</v>
      </c>
      <c r="AL11" s="70">
        <v>0.2</v>
      </c>
      <c r="AM11" s="70">
        <v>0.2</v>
      </c>
      <c r="AN11" s="79" t="str">
        <f t="shared" si="3"/>
        <v>CB</v>
      </c>
      <c r="AO11" s="67" t="s">
        <v>754</v>
      </c>
      <c r="AP11" s="72">
        <v>43739</v>
      </c>
      <c r="AQ11" s="71" t="s">
        <v>755</v>
      </c>
      <c r="AR11" s="67" t="s">
        <v>703</v>
      </c>
      <c r="AS11" s="67" t="s">
        <v>704</v>
      </c>
      <c r="AT11" s="70">
        <v>1</v>
      </c>
      <c r="AU11" s="67"/>
      <c r="AV11" s="67"/>
      <c r="AW11" s="67"/>
      <c r="AX11" s="67"/>
      <c r="AY11" s="70"/>
      <c r="AZ11" s="81" t="s">
        <v>737</v>
      </c>
      <c r="BA11" s="82">
        <v>0.2</v>
      </c>
      <c r="BB11" s="82">
        <v>0.2</v>
      </c>
      <c r="BC11" s="79" t="str">
        <f>IF($BB11="","",IF($BB11=100%,"Cerrado",IF($BB11&lt;=39%,"CB",IF($BB11&lt;=79%,"CM",IF($BB11&lt;=99%,"CA","")))))</f>
        <v>CB</v>
      </c>
      <c r="BD11" s="81" t="s">
        <v>756</v>
      </c>
      <c r="BE11" s="67"/>
      <c r="BF11" s="67"/>
      <c r="BG11" s="67"/>
      <c r="BH11" s="67"/>
      <c r="BI11" s="70"/>
      <c r="BJ11" s="81"/>
      <c r="BK11" s="82"/>
      <c r="BL11" s="82"/>
      <c r="BM11" s="79" t="str">
        <f t="shared" si="4"/>
        <v/>
      </c>
      <c r="BN11" s="81"/>
    </row>
    <row r="12" spans="1:66" ht="328.5" customHeight="1">
      <c r="A12" s="104" t="s">
        <v>894</v>
      </c>
      <c r="B12" s="32">
        <v>42468</v>
      </c>
      <c r="C12" s="1153"/>
      <c r="D12" s="502" t="s">
        <v>895</v>
      </c>
      <c r="E12" s="502"/>
      <c r="F12" s="502"/>
      <c r="G12" s="502" t="s">
        <v>896</v>
      </c>
      <c r="H12" s="32">
        <v>42468</v>
      </c>
      <c r="I12" s="32">
        <v>42916</v>
      </c>
      <c r="J12" s="502"/>
      <c r="K12" s="32"/>
      <c r="L12" s="515" t="s">
        <v>897</v>
      </c>
      <c r="M12" s="502" t="s">
        <v>898</v>
      </c>
      <c r="N12" s="1061"/>
      <c r="O12" s="1061"/>
      <c r="P12" s="35"/>
      <c r="Q12" s="36"/>
      <c r="R12" s="51">
        <f t="shared" si="0"/>
        <v>448</v>
      </c>
      <c r="S12" s="53">
        <f t="shared" ca="1" si="1"/>
        <v>-2076</v>
      </c>
      <c r="T12" s="91" t="s">
        <v>625</v>
      </c>
      <c r="U12" s="35" t="s">
        <v>899</v>
      </c>
      <c r="V12" s="57">
        <v>0.6</v>
      </c>
      <c r="W12" s="57">
        <v>0.6</v>
      </c>
      <c r="X12" s="502" t="s">
        <v>900</v>
      </c>
      <c r="Y12" s="92" t="str">
        <f t="shared" si="2"/>
        <v>CM</v>
      </c>
      <c r="Z12" s="502" t="s">
        <v>901</v>
      </c>
      <c r="AA12" s="109">
        <v>43559</v>
      </c>
      <c r="AB12" s="67" t="s">
        <v>902</v>
      </c>
      <c r="AC12" s="67"/>
      <c r="AD12" s="67" t="s">
        <v>903</v>
      </c>
      <c r="AE12" s="70">
        <v>0.3</v>
      </c>
      <c r="AF12" s="109">
        <v>43630</v>
      </c>
      <c r="AG12" s="502" t="s">
        <v>904</v>
      </c>
      <c r="AH12" s="67" t="s">
        <v>905</v>
      </c>
      <c r="AI12" s="67" t="s">
        <v>906</v>
      </c>
      <c r="AJ12" s="70"/>
      <c r="AK12" s="67" t="s">
        <v>907</v>
      </c>
      <c r="AL12" s="70">
        <v>0.7</v>
      </c>
      <c r="AM12" s="70">
        <v>0.5</v>
      </c>
      <c r="AN12" s="79" t="str">
        <f t="shared" si="3"/>
        <v>CM</v>
      </c>
      <c r="AO12" s="67" t="s">
        <v>908</v>
      </c>
      <c r="AP12" s="67"/>
      <c r="AQ12" s="67"/>
      <c r="AR12" s="67"/>
      <c r="AS12" s="67"/>
      <c r="AT12" s="70"/>
      <c r="AU12" s="67"/>
      <c r="AV12" s="67"/>
      <c r="AW12" s="67"/>
      <c r="AX12" s="67"/>
      <c r="AY12" s="70"/>
      <c r="AZ12" s="81" t="s">
        <v>909</v>
      </c>
      <c r="BA12" s="82">
        <v>0.7</v>
      </c>
      <c r="BB12" s="82">
        <v>0.5</v>
      </c>
      <c r="BC12" s="79" t="str">
        <f>IF($BB12="","",IF($BB12=100%,"Cerrado",IF($BB12&lt;=39%,"CB",IF($BB12&lt;=79%,"CM",IF($BB12&lt;=99%,"CA","")))))</f>
        <v>CM</v>
      </c>
      <c r="BD12" s="81" t="s">
        <v>910</v>
      </c>
      <c r="BE12" s="67"/>
      <c r="BF12" s="67"/>
      <c r="BG12" s="67"/>
      <c r="BH12" s="67"/>
      <c r="BI12" s="70"/>
      <c r="BJ12" s="81"/>
      <c r="BK12" s="82"/>
      <c r="BL12" s="82"/>
      <c r="BM12" s="79" t="str">
        <f t="shared" si="4"/>
        <v/>
      </c>
      <c r="BN12" s="81"/>
    </row>
    <row r="13" spans="1:66" ht="387" customHeight="1">
      <c r="A13" s="112" t="s">
        <v>894</v>
      </c>
      <c r="B13" s="32">
        <v>42468</v>
      </c>
      <c r="C13" s="1153"/>
      <c r="D13" s="502" t="s">
        <v>911</v>
      </c>
      <c r="E13" s="502"/>
      <c r="F13" s="502"/>
      <c r="G13" s="502" t="s">
        <v>896</v>
      </c>
      <c r="H13" s="32">
        <v>42468</v>
      </c>
      <c r="I13" s="32">
        <v>42916</v>
      </c>
      <c r="J13" s="502"/>
      <c r="K13" s="32"/>
      <c r="L13" s="515" t="s">
        <v>897</v>
      </c>
      <c r="M13" s="502" t="s">
        <v>898</v>
      </c>
      <c r="N13" s="1061"/>
      <c r="O13" s="1061"/>
      <c r="P13" s="35"/>
      <c r="Q13" s="36"/>
      <c r="R13" s="51">
        <f t="shared" si="0"/>
        <v>448</v>
      </c>
      <c r="S13" s="53">
        <f t="shared" ca="1" si="1"/>
        <v>-2076</v>
      </c>
      <c r="T13" s="91" t="s">
        <v>625</v>
      </c>
      <c r="U13" s="35" t="s">
        <v>899</v>
      </c>
      <c r="V13" s="57">
        <v>0.6</v>
      </c>
      <c r="W13" s="57">
        <v>0.6</v>
      </c>
      <c r="X13" s="502" t="s">
        <v>912</v>
      </c>
      <c r="Y13" s="92" t="str">
        <f t="shared" si="2"/>
        <v>CM</v>
      </c>
      <c r="Z13" s="502" t="s">
        <v>913</v>
      </c>
      <c r="AA13" s="109">
        <v>43559</v>
      </c>
      <c r="AB13" s="67" t="s">
        <v>914</v>
      </c>
      <c r="AC13" s="67"/>
      <c r="AD13" s="67" t="s">
        <v>903</v>
      </c>
      <c r="AE13" s="70">
        <v>0.3</v>
      </c>
      <c r="AF13" s="109">
        <v>43630</v>
      </c>
      <c r="AG13" s="502" t="s">
        <v>904</v>
      </c>
      <c r="AH13" s="67" t="s">
        <v>905</v>
      </c>
      <c r="AI13" s="67" t="s">
        <v>906</v>
      </c>
      <c r="AJ13" s="70"/>
      <c r="AK13" s="67" t="s">
        <v>907</v>
      </c>
      <c r="AL13" s="70">
        <v>0.7</v>
      </c>
      <c r="AM13" s="70">
        <v>0.5</v>
      </c>
      <c r="AN13" s="79" t="str">
        <f t="shared" si="3"/>
        <v>CM</v>
      </c>
      <c r="AO13" s="67" t="s">
        <v>915</v>
      </c>
      <c r="AP13" s="67"/>
      <c r="AQ13" s="67"/>
      <c r="AR13" s="67"/>
      <c r="AS13" s="67"/>
      <c r="AT13" s="70"/>
      <c r="AU13" s="67"/>
      <c r="AV13" s="67"/>
      <c r="AW13" s="67"/>
      <c r="AX13" s="67"/>
      <c r="AY13" s="70"/>
      <c r="AZ13" s="81" t="s">
        <v>909</v>
      </c>
      <c r="BA13" s="82">
        <v>0.7</v>
      </c>
      <c r="BB13" s="82">
        <v>0.5</v>
      </c>
      <c r="BC13" s="79" t="str">
        <f>IF($BB13="","",IF($BB13=100%,"Cerrado",IF($BB13&lt;=39%,"CB",IF($BB13&lt;=79%,"CM",IF($BB13&lt;=99%,"CA","")))))</f>
        <v>CM</v>
      </c>
      <c r="BD13" s="81" t="s">
        <v>910</v>
      </c>
      <c r="BE13" s="67"/>
      <c r="BF13" s="67"/>
      <c r="BG13" s="67"/>
      <c r="BH13" s="67"/>
      <c r="BI13" s="70"/>
      <c r="BJ13" s="81"/>
      <c r="BK13" s="82"/>
      <c r="BL13" s="82"/>
      <c r="BM13" s="79" t="str">
        <f t="shared" si="4"/>
        <v/>
      </c>
      <c r="BN13" s="81"/>
    </row>
    <row r="14" spans="1:66" ht="122.25" customHeight="1">
      <c r="A14" s="93" t="s">
        <v>454</v>
      </c>
      <c r="B14" s="32">
        <v>43182</v>
      </c>
      <c r="C14" s="115">
        <v>1</v>
      </c>
      <c r="D14" s="502" t="s">
        <v>455</v>
      </c>
      <c r="E14" s="502" t="s">
        <v>456</v>
      </c>
      <c r="F14" s="502" t="s">
        <v>457</v>
      </c>
      <c r="G14" s="502" t="s">
        <v>458</v>
      </c>
      <c r="H14" s="116">
        <v>43281</v>
      </c>
      <c r="I14" s="116">
        <v>43554</v>
      </c>
      <c r="J14" s="502" t="s">
        <v>459</v>
      </c>
      <c r="K14" s="116">
        <v>43646</v>
      </c>
      <c r="L14" s="575" t="s">
        <v>460</v>
      </c>
      <c r="M14" s="515" t="s">
        <v>461</v>
      </c>
      <c r="N14" s="1061"/>
      <c r="O14" s="1061"/>
      <c r="P14" s="502"/>
      <c r="Q14" s="36"/>
      <c r="R14" s="51">
        <f t="shared" si="0"/>
        <v>273</v>
      </c>
      <c r="S14" s="53">
        <f t="shared" ca="1" si="1"/>
        <v>-1438</v>
      </c>
      <c r="T14" s="91" t="s">
        <v>16</v>
      </c>
      <c r="U14" s="35" t="s">
        <v>462</v>
      </c>
      <c r="V14" s="57">
        <v>0.75</v>
      </c>
      <c r="W14" s="57">
        <v>0.39</v>
      </c>
      <c r="X14" s="502" t="s">
        <v>463</v>
      </c>
      <c r="Y14" s="92" t="str">
        <f t="shared" si="2"/>
        <v>CB</v>
      </c>
      <c r="Z14" s="502" t="s">
        <v>464</v>
      </c>
      <c r="AA14" s="67"/>
      <c r="AB14" s="67"/>
      <c r="AC14" s="67"/>
      <c r="AD14" s="67"/>
      <c r="AE14" s="70"/>
      <c r="AF14" s="109">
        <v>43633</v>
      </c>
      <c r="AG14" s="67" t="s">
        <v>465</v>
      </c>
      <c r="AH14" s="67" t="s">
        <v>466</v>
      </c>
      <c r="AI14" s="67" t="s">
        <v>467</v>
      </c>
      <c r="AJ14" s="70">
        <v>0.5</v>
      </c>
      <c r="AK14" s="67" t="s">
        <v>468</v>
      </c>
      <c r="AL14" s="70">
        <v>0.5</v>
      </c>
      <c r="AM14" s="70">
        <v>0.5</v>
      </c>
      <c r="AN14" s="79" t="str">
        <f t="shared" si="3"/>
        <v>CM</v>
      </c>
      <c r="AO14" s="67" t="s">
        <v>469</v>
      </c>
      <c r="AP14" s="67" t="s">
        <v>470</v>
      </c>
      <c r="AQ14" s="67" t="s">
        <v>471</v>
      </c>
      <c r="AR14" s="67" t="s">
        <v>126</v>
      </c>
      <c r="AS14" s="67" t="s">
        <v>472</v>
      </c>
      <c r="AT14" s="70">
        <v>0.6</v>
      </c>
      <c r="AU14" s="118">
        <v>43815</v>
      </c>
      <c r="AV14" s="81" t="s">
        <v>473</v>
      </c>
      <c r="AW14" s="67" t="s">
        <v>474</v>
      </c>
      <c r="AX14" s="67" t="s">
        <v>475</v>
      </c>
      <c r="AY14" s="70"/>
      <c r="AZ14" s="81" t="s">
        <v>476</v>
      </c>
      <c r="BA14" s="82">
        <v>0.6</v>
      </c>
      <c r="BB14" s="82">
        <v>0.6</v>
      </c>
      <c r="BC14" s="79" t="s">
        <v>169</v>
      </c>
      <c r="BD14" s="67" t="s">
        <v>469</v>
      </c>
      <c r="BE14" s="67"/>
      <c r="BF14" s="67"/>
      <c r="BG14" s="67"/>
      <c r="BH14" s="67"/>
      <c r="BI14" s="70"/>
      <c r="BJ14" s="81"/>
      <c r="BK14" s="82"/>
      <c r="BL14" s="82"/>
      <c r="BM14" s="79" t="str">
        <f t="shared" si="4"/>
        <v/>
      </c>
      <c r="BN14" s="81"/>
    </row>
    <row r="15" spans="1:66" ht="205.5" customHeight="1" thickBot="1">
      <c r="A15" s="120" t="s">
        <v>916</v>
      </c>
      <c r="B15" s="32">
        <v>43252</v>
      </c>
      <c r="C15" s="1160">
        <v>1</v>
      </c>
      <c r="D15" s="122" t="s">
        <v>917</v>
      </c>
      <c r="E15" s="123" t="s">
        <v>918</v>
      </c>
      <c r="F15" s="502" t="s">
        <v>919</v>
      </c>
      <c r="G15" s="502" t="s">
        <v>920</v>
      </c>
      <c r="H15" s="116" t="s">
        <v>921</v>
      </c>
      <c r="I15" s="32">
        <v>43829</v>
      </c>
      <c r="J15" s="502" t="s">
        <v>922</v>
      </c>
      <c r="K15" s="32">
        <v>43829</v>
      </c>
      <c r="L15" s="575" t="s">
        <v>923</v>
      </c>
      <c r="M15" s="502" t="s">
        <v>924</v>
      </c>
      <c r="N15" s="1061"/>
      <c r="O15" s="1061"/>
      <c r="P15" s="502"/>
      <c r="Q15" s="36"/>
      <c r="R15" s="51" t="e">
        <f t="shared" si="0"/>
        <v>#VALUE!</v>
      </c>
      <c r="S15" s="53">
        <f t="shared" ca="1" si="1"/>
        <v>-1163</v>
      </c>
      <c r="T15" s="91" t="s">
        <v>925</v>
      </c>
      <c r="U15" s="35"/>
      <c r="V15" s="57">
        <v>0.79</v>
      </c>
      <c r="W15" s="57">
        <v>0.6</v>
      </c>
      <c r="X15" s="502" t="s">
        <v>926</v>
      </c>
      <c r="Y15" s="92" t="str">
        <f t="shared" si="2"/>
        <v>CM</v>
      </c>
      <c r="Z15" s="502" t="s">
        <v>927</v>
      </c>
      <c r="AA15" s="109">
        <v>43555</v>
      </c>
      <c r="AB15" s="67" t="s">
        <v>928</v>
      </c>
      <c r="AC15" s="67" t="s">
        <v>929</v>
      </c>
      <c r="AD15" s="67" t="s">
        <v>930</v>
      </c>
      <c r="AE15" s="70">
        <v>0.1</v>
      </c>
      <c r="AF15" s="109">
        <v>43646</v>
      </c>
      <c r="AG15" s="67" t="s">
        <v>931</v>
      </c>
      <c r="AH15" s="67"/>
      <c r="AI15" s="67"/>
      <c r="AJ15" s="70">
        <v>0.1</v>
      </c>
      <c r="AK15" s="81" t="s">
        <v>932</v>
      </c>
      <c r="AL15" s="70">
        <v>0.1</v>
      </c>
      <c r="AM15" s="70">
        <v>0.1</v>
      </c>
      <c r="AN15" s="79" t="str">
        <f t="shared" si="3"/>
        <v>CB</v>
      </c>
      <c r="AO15" s="124" t="s">
        <v>933</v>
      </c>
      <c r="AP15" s="67" t="s">
        <v>934</v>
      </c>
      <c r="AQ15" s="81" t="s">
        <v>935</v>
      </c>
      <c r="AR15" s="67" t="s">
        <v>126</v>
      </c>
      <c r="AS15" s="67" t="s">
        <v>936</v>
      </c>
      <c r="AT15" s="70">
        <v>0.2</v>
      </c>
      <c r="AU15" s="126">
        <v>43812</v>
      </c>
      <c r="AV15" s="81" t="s">
        <v>937</v>
      </c>
      <c r="AW15" s="81" t="s">
        <v>126</v>
      </c>
      <c r="AX15" s="81" t="s">
        <v>938</v>
      </c>
      <c r="AY15" s="70"/>
      <c r="AZ15" s="81" t="s">
        <v>939</v>
      </c>
      <c r="BA15" s="82">
        <v>0.2</v>
      </c>
      <c r="BB15" s="82">
        <v>0.1</v>
      </c>
      <c r="BC15" s="79" t="s">
        <v>339</v>
      </c>
      <c r="BD15" s="67" t="s">
        <v>940</v>
      </c>
      <c r="BE15" s="67"/>
      <c r="BF15" s="67"/>
      <c r="BG15" s="67"/>
      <c r="BH15" s="67"/>
      <c r="BI15" s="70"/>
      <c r="BJ15" s="81"/>
      <c r="BK15" s="82"/>
      <c r="BL15" s="82"/>
      <c r="BM15" s="79" t="str">
        <f t="shared" si="4"/>
        <v/>
      </c>
      <c r="BN15" s="81"/>
    </row>
    <row r="16" spans="1:66" ht="161.25" customHeight="1">
      <c r="A16" s="127" t="s">
        <v>941</v>
      </c>
      <c r="B16" s="32">
        <v>43370</v>
      </c>
      <c r="C16" s="128">
        <v>5</v>
      </c>
      <c r="D16" s="49" t="s">
        <v>942</v>
      </c>
      <c r="E16" s="129" t="s">
        <v>943</v>
      </c>
      <c r="F16" s="129" t="s">
        <v>944</v>
      </c>
      <c r="G16" s="1047" t="s">
        <v>945</v>
      </c>
      <c r="H16" s="32">
        <v>43434</v>
      </c>
      <c r="I16" s="32">
        <v>43555</v>
      </c>
      <c r="J16" s="129" t="s">
        <v>946</v>
      </c>
      <c r="K16" s="32">
        <v>43646</v>
      </c>
      <c r="L16" s="129" t="s">
        <v>138</v>
      </c>
      <c r="M16" s="129" t="s">
        <v>947</v>
      </c>
      <c r="N16" s="45"/>
      <c r="O16" s="45"/>
      <c r="P16" s="129"/>
      <c r="Q16" s="36"/>
      <c r="R16" s="51">
        <f t="shared" si="0"/>
        <v>121</v>
      </c>
      <c r="S16" s="53">
        <f t="shared" ca="1" si="1"/>
        <v>-1437</v>
      </c>
      <c r="T16" s="91" t="s">
        <v>925</v>
      </c>
      <c r="U16" s="35"/>
      <c r="V16" s="57">
        <v>0.4</v>
      </c>
      <c r="W16" s="57">
        <v>0.4</v>
      </c>
      <c r="X16" s="502" t="s">
        <v>948</v>
      </c>
      <c r="Y16" s="92" t="str">
        <f t="shared" si="2"/>
        <v>CM</v>
      </c>
      <c r="Z16" s="502" t="s">
        <v>949</v>
      </c>
      <c r="AA16" s="67"/>
      <c r="AB16" s="67" t="s">
        <v>950</v>
      </c>
      <c r="AC16" s="67" t="s">
        <v>951</v>
      </c>
      <c r="AD16" s="67" t="s">
        <v>952</v>
      </c>
      <c r="AE16" s="70">
        <v>0.8</v>
      </c>
      <c r="AF16" s="109">
        <v>43646</v>
      </c>
      <c r="AG16" s="67" t="s">
        <v>953</v>
      </c>
      <c r="AH16" s="67"/>
      <c r="AI16" s="67" t="s">
        <v>954</v>
      </c>
      <c r="AJ16" s="70">
        <v>0.9</v>
      </c>
      <c r="AK16" s="130" t="s">
        <v>955</v>
      </c>
      <c r="AL16" s="70">
        <v>0.7</v>
      </c>
      <c r="AM16" s="70">
        <v>0.7</v>
      </c>
      <c r="AN16" s="79" t="str">
        <f t="shared" si="3"/>
        <v>CM</v>
      </c>
      <c r="AO16" s="67" t="s">
        <v>956</v>
      </c>
      <c r="AP16" s="67" t="s">
        <v>934</v>
      </c>
      <c r="AQ16" s="67" t="s">
        <v>957</v>
      </c>
      <c r="AR16" s="67" t="s">
        <v>126</v>
      </c>
      <c r="AS16" s="81" t="s">
        <v>958</v>
      </c>
      <c r="AT16" s="70">
        <v>0.5</v>
      </c>
      <c r="AU16" s="67"/>
      <c r="AV16" s="67"/>
      <c r="AW16" s="67"/>
      <c r="AX16" s="67"/>
      <c r="AY16" s="70"/>
      <c r="AZ16" s="81" t="s">
        <v>959</v>
      </c>
      <c r="BA16" s="82">
        <v>0.7</v>
      </c>
      <c r="BB16" s="82">
        <v>0.7</v>
      </c>
      <c r="BC16" s="79" t="s">
        <v>169</v>
      </c>
      <c r="BD16" s="81" t="s">
        <v>960</v>
      </c>
      <c r="BE16" s="109">
        <v>43883</v>
      </c>
      <c r="BF16" s="67" t="s">
        <v>961</v>
      </c>
      <c r="BG16" s="67"/>
      <c r="BH16" s="67" t="s">
        <v>962</v>
      </c>
      <c r="BI16" s="70">
        <v>0.6</v>
      </c>
      <c r="BJ16" s="81"/>
      <c r="BK16" s="82"/>
      <c r="BL16" s="82"/>
      <c r="BM16" s="79" t="str">
        <f t="shared" si="4"/>
        <v/>
      </c>
      <c r="BN16" s="81"/>
    </row>
    <row r="17" spans="1:66" ht="111" customHeight="1">
      <c r="A17" s="131" t="s">
        <v>963</v>
      </c>
      <c r="B17" s="132">
        <v>43453</v>
      </c>
      <c r="C17" s="514">
        <v>2</v>
      </c>
      <c r="D17" s="1047" t="s">
        <v>964</v>
      </c>
      <c r="E17" s="502" t="s">
        <v>965</v>
      </c>
      <c r="F17" s="515" t="s">
        <v>126</v>
      </c>
      <c r="G17" s="1047" t="s">
        <v>966</v>
      </c>
      <c r="H17" s="132">
        <v>43507</v>
      </c>
      <c r="I17" s="502" t="s">
        <v>967</v>
      </c>
      <c r="J17" s="502" t="s">
        <v>968</v>
      </c>
      <c r="K17" s="132">
        <v>43738</v>
      </c>
      <c r="L17" s="515" t="s">
        <v>969</v>
      </c>
      <c r="M17" s="515" t="s">
        <v>970</v>
      </c>
      <c r="N17" s="1061"/>
      <c r="O17" s="1061"/>
      <c r="P17" s="35"/>
      <c r="Q17" s="36"/>
      <c r="R17" s="133">
        <f t="shared" si="0"/>
        <v>169</v>
      </c>
      <c r="S17" s="134">
        <f t="shared" ca="1" si="1"/>
        <v>-1316</v>
      </c>
      <c r="T17" s="91" t="s">
        <v>925</v>
      </c>
      <c r="U17" s="35"/>
      <c r="V17" s="135"/>
      <c r="W17" s="135"/>
      <c r="X17" s="502"/>
      <c r="Y17" s="92" t="str">
        <f t="shared" si="2"/>
        <v/>
      </c>
      <c r="Z17" s="502"/>
      <c r="AA17" s="67"/>
      <c r="AB17" s="67" t="s">
        <v>971</v>
      </c>
      <c r="AC17" s="67" t="s">
        <v>951</v>
      </c>
      <c r="AD17" s="67" t="s">
        <v>972</v>
      </c>
      <c r="AE17" s="70">
        <v>0.5</v>
      </c>
      <c r="AF17" s="109">
        <v>43646</v>
      </c>
      <c r="AG17" s="67" t="s">
        <v>973</v>
      </c>
      <c r="AH17" s="67"/>
      <c r="AI17" s="67" t="s">
        <v>974</v>
      </c>
      <c r="AJ17" s="70">
        <v>0.6</v>
      </c>
      <c r="AK17" s="81" t="s">
        <v>975</v>
      </c>
      <c r="AL17" s="70">
        <v>0.6</v>
      </c>
      <c r="AM17" s="70">
        <v>0.6</v>
      </c>
      <c r="AN17" s="79" t="str">
        <f t="shared" si="3"/>
        <v>CM</v>
      </c>
      <c r="AO17" s="130" t="s">
        <v>976</v>
      </c>
      <c r="AP17" s="67" t="s">
        <v>977</v>
      </c>
      <c r="AQ17" s="67" t="s">
        <v>978</v>
      </c>
      <c r="AR17" s="67" t="s">
        <v>126</v>
      </c>
      <c r="AS17" s="67"/>
      <c r="AT17" s="70"/>
      <c r="AU17" s="67"/>
      <c r="AV17" s="81" t="s">
        <v>979</v>
      </c>
      <c r="AW17" s="81" t="s">
        <v>126</v>
      </c>
      <c r="AX17" s="81" t="s">
        <v>126</v>
      </c>
      <c r="AY17" s="70"/>
      <c r="AZ17" s="81" t="s">
        <v>980</v>
      </c>
      <c r="BA17" s="136">
        <v>0.6</v>
      </c>
      <c r="BB17" s="136">
        <v>0.6</v>
      </c>
      <c r="BC17" s="137" t="s">
        <v>169</v>
      </c>
      <c r="BD17" s="81" t="s">
        <v>981</v>
      </c>
      <c r="BE17" s="67"/>
      <c r="BF17" s="67"/>
      <c r="BG17" s="67"/>
      <c r="BH17" s="67"/>
      <c r="BI17" s="70"/>
      <c r="BJ17" s="81"/>
      <c r="BK17" s="82"/>
      <c r="BL17" s="82"/>
      <c r="BM17" s="79" t="str">
        <f t="shared" si="4"/>
        <v/>
      </c>
      <c r="BN17" s="81"/>
    </row>
    <row r="18" spans="1:66" ht="409.5" customHeight="1">
      <c r="A18" s="1161" t="s">
        <v>982</v>
      </c>
      <c r="B18" s="32">
        <v>43675</v>
      </c>
      <c r="C18" s="514">
        <v>2</v>
      </c>
      <c r="D18" s="1047" t="s">
        <v>983</v>
      </c>
      <c r="E18" s="1047" t="s">
        <v>984</v>
      </c>
      <c r="F18" s="1047" t="s">
        <v>248</v>
      </c>
      <c r="G18" s="1047" t="s">
        <v>985</v>
      </c>
      <c r="H18" s="32">
        <v>43683</v>
      </c>
      <c r="I18" s="32">
        <v>44012</v>
      </c>
      <c r="J18" s="502" t="s">
        <v>986</v>
      </c>
      <c r="K18" s="32">
        <v>44012</v>
      </c>
      <c r="L18" s="515" t="s">
        <v>363</v>
      </c>
      <c r="M18" s="1154" t="s">
        <v>987</v>
      </c>
      <c r="N18" s="45"/>
      <c r="O18" s="45"/>
      <c r="P18" s="35" t="s">
        <v>988</v>
      </c>
      <c r="Q18" s="36"/>
      <c r="R18" s="133">
        <f t="shared" si="0"/>
        <v>329</v>
      </c>
      <c r="S18" s="134">
        <f t="shared" ca="1" si="1"/>
        <v>-980</v>
      </c>
      <c r="T18" s="91" t="s">
        <v>925</v>
      </c>
      <c r="U18" s="35"/>
      <c r="V18" s="70"/>
      <c r="W18" s="70"/>
      <c r="X18" s="242"/>
      <c r="Y18" s="92"/>
      <c r="Z18" s="242"/>
      <c r="AA18" s="67"/>
      <c r="AB18" s="67"/>
      <c r="AC18" s="67"/>
      <c r="AD18" s="67"/>
      <c r="AE18" s="70"/>
      <c r="AF18" s="67"/>
      <c r="AG18" s="67"/>
      <c r="AH18" s="67"/>
      <c r="AI18" s="67"/>
      <c r="AJ18" s="70"/>
      <c r="AK18" s="67"/>
      <c r="AL18" s="70"/>
      <c r="AM18" s="70"/>
      <c r="AN18" s="79"/>
      <c r="AO18" s="67"/>
      <c r="AP18" s="67" t="s">
        <v>934</v>
      </c>
      <c r="AQ18" s="1047" t="s">
        <v>989</v>
      </c>
      <c r="AR18" s="67" t="s">
        <v>126</v>
      </c>
      <c r="AS18" s="67" t="s">
        <v>990</v>
      </c>
      <c r="AT18" s="70">
        <v>0.2</v>
      </c>
      <c r="AU18" s="67"/>
      <c r="AV18" s="67"/>
      <c r="AW18" s="67"/>
      <c r="AX18" s="67"/>
      <c r="AY18" s="70"/>
      <c r="AZ18" s="81" t="s">
        <v>991</v>
      </c>
      <c r="BA18" s="140">
        <v>0.3</v>
      </c>
      <c r="BB18" s="140">
        <v>0.3</v>
      </c>
      <c r="BC18" s="141" t="s">
        <v>339</v>
      </c>
      <c r="BD18" s="81" t="s">
        <v>992</v>
      </c>
      <c r="BE18" s="67"/>
      <c r="BF18" s="67"/>
      <c r="BG18" s="67"/>
      <c r="BH18" s="67"/>
      <c r="BI18" s="70"/>
      <c r="BJ18" s="893" t="s">
        <v>993</v>
      </c>
      <c r="BK18" s="82">
        <v>1</v>
      </c>
      <c r="BL18" s="82">
        <v>1</v>
      </c>
      <c r="BM18" s="79" t="str">
        <f t="shared" si="4"/>
        <v>Cerrado</v>
      </c>
      <c r="BN18" s="226" t="s">
        <v>994</v>
      </c>
    </row>
    <row r="19" spans="1:66" ht="225.75" customHeight="1">
      <c r="A19" s="1161" t="s">
        <v>982</v>
      </c>
      <c r="B19" s="44">
        <v>43675</v>
      </c>
      <c r="C19" s="1081">
        <v>3</v>
      </c>
      <c r="D19" s="502" t="s">
        <v>995</v>
      </c>
      <c r="E19" s="1047" t="s">
        <v>996</v>
      </c>
      <c r="F19" s="502" t="s">
        <v>997</v>
      </c>
      <c r="G19" s="1047" t="s">
        <v>998</v>
      </c>
      <c r="H19" s="32">
        <v>43692</v>
      </c>
      <c r="I19" s="32">
        <v>43830</v>
      </c>
      <c r="J19" s="502" t="s">
        <v>999</v>
      </c>
      <c r="K19" s="32">
        <v>43861</v>
      </c>
      <c r="L19" s="515" t="s">
        <v>363</v>
      </c>
      <c r="M19" s="1154" t="s">
        <v>1000</v>
      </c>
      <c r="N19" s="45"/>
      <c r="O19" s="45"/>
      <c r="P19" s="35" t="s">
        <v>1001</v>
      </c>
      <c r="Q19" s="36"/>
      <c r="R19" s="133">
        <f t="shared" si="0"/>
        <v>138</v>
      </c>
      <c r="S19" s="134">
        <f t="shared" ca="1" si="1"/>
        <v>-1162</v>
      </c>
      <c r="T19" s="91" t="s">
        <v>925</v>
      </c>
      <c r="U19" s="35"/>
      <c r="V19" s="70"/>
      <c r="W19" s="70"/>
      <c r="X19" s="242"/>
      <c r="Y19" s="92"/>
      <c r="Z19" s="242"/>
      <c r="AA19" s="67"/>
      <c r="AB19" s="67"/>
      <c r="AC19" s="67"/>
      <c r="AD19" s="67"/>
      <c r="AE19" s="70"/>
      <c r="AF19" s="67"/>
      <c r="AG19" s="67"/>
      <c r="AH19" s="67"/>
      <c r="AI19" s="67"/>
      <c r="AJ19" s="70"/>
      <c r="AK19" s="67"/>
      <c r="AL19" s="70"/>
      <c r="AM19" s="70"/>
      <c r="AN19" s="79"/>
      <c r="AO19" s="67"/>
      <c r="AP19" s="67" t="s">
        <v>934</v>
      </c>
      <c r="AQ19" s="81" t="s">
        <v>1002</v>
      </c>
      <c r="AR19" s="67" t="s">
        <v>126</v>
      </c>
      <c r="AS19" s="67" t="s">
        <v>1003</v>
      </c>
      <c r="AT19" s="70">
        <v>0.5</v>
      </c>
      <c r="AU19" s="67"/>
      <c r="AV19" s="67"/>
      <c r="AW19" s="67"/>
      <c r="AX19" s="67"/>
      <c r="AY19" s="70"/>
      <c r="AZ19" s="81" t="s">
        <v>1004</v>
      </c>
      <c r="BA19" s="82">
        <v>0.7</v>
      </c>
      <c r="BB19" s="82">
        <v>0.7</v>
      </c>
      <c r="BC19" s="79" t="str">
        <f>IF($BB19="","",IF($BB19=100%,"Cerrado",IF($BB19&lt;=39%,"CB",IF($BB19&lt;=79%,"CM",IF($BB19&lt;=99%,"CA","")))))</f>
        <v>CM</v>
      </c>
      <c r="BD19" s="67"/>
      <c r="BE19" s="67"/>
      <c r="BF19" s="67"/>
      <c r="BG19" s="67"/>
      <c r="BH19" s="67"/>
      <c r="BI19" s="70"/>
      <c r="BJ19" s="1162" t="s">
        <v>1005</v>
      </c>
      <c r="BK19" s="82">
        <v>1</v>
      </c>
      <c r="BL19" s="82">
        <v>1</v>
      </c>
      <c r="BM19" s="79" t="str">
        <f t="shared" si="4"/>
        <v>Cerrado</v>
      </c>
      <c r="BN19" s="67" t="s">
        <v>1006</v>
      </c>
    </row>
    <row r="20" spans="1:66" ht="78.75" customHeight="1">
      <c r="A20" s="143" t="s">
        <v>618</v>
      </c>
      <c r="B20" s="144">
        <v>43664</v>
      </c>
      <c r="C20" s="1163">
        <v>1</v>
      </c>
      <c r="D20" s="1164" t="s">
        <v>1007</v>
      </c>
      <c r="E20" s="1165" t="s">
        <v>1008</v>
      </c>
      <c r="F20" s="145" t="s">
        <v>126</v>
      </c>
      <c r="G20" s="1164" t="s">
        <v>1009</v>
      </c>
      <c r="H20" s="144">
        <v>43723</v>
      </c>
      <c r="I20" s="144">
        <v>44089</v>
      </c>
      <c r="J20" s="1165" t="s">
        <v>1010</v>
      </c>
      <c r="K20" s="144">
        <v>44089</v>
      </c>
      <c r="L20" s="1166" t="s">
        <v>1011</v>
      </c>
      <c r="M20" s="1166" t="s">
        <v>1012</v>
      </c>
      <c r="N20" s="1167"/>
      <c r="O20" s="1167"/>
      <c r="P20" s="1165"/>
      <c r="Q20" s="36"/>
      <c r="R20" s="133">
        <f t="shared" si="0"/>
        <v>366</v>
      </c>
      <c r="S20" s="134">
        <f t="shared" ca="1" si="1"/>
        <v>-903</v>
      </c>
      <c r="T20" s="91" t="s">
        <v>625</v>
      </c>
      <c r="U20" s="35"/>
      <c r="V20" s="70"/>
      <c r="W20" s="70"/>
      <c r="X20" s="35"/>
      <c r="Y20" s="92" t="str">
        <f t="shared" ref="Y20:Y28" si="5">IF($W20="","",IF($W20=100%,"Cerrado",IF($W20&lt;=39%,"CB",IF($W20&lt;=79%,"CM",IF($W20&lt;=99%,"CA","")))))</f>
        <v/>
      </c>
      <c r="Z20" s="35"/>
      <c r="AA20" s="67"/>
      <c r="AB20" s="67"/>
      <c r="AC20" s="67"/>
      <c r="AD20" s="67"/>
      <c r="AE20" s="70"/>
      <c r="AF20" s="67"/>
      <c r="AG20" s="67"/>
      <c r="AH20" s="67"/>
      <c r="AI20" s="67"/>
      <c r="AJ20" s="70"/>
      <c r="AK20" s="67"/>
      <c r="AL20" s="70"/>
      <c r="AM20" s="70"/>
      <c r="AN20" s="79" t="str">
        <f t="shared" ref="AN20:AN28" si="6">IF($AM20="","",IF($AM20=100%,"Cerrado",IF($AM20&lt;=39%,"CB",IF($AM20&lt;=79%,"CM",IF($AM20&lt;=99%,"CA","")))))</f>
        <v/>
      </c>
      <c r="AO20" s="67"/>
      <c r="AP20" s="67"/>
      <c r="AQ20" s="67" t="s">
        <v>626</v>
      </c>
      <c r="AR20" s="67"/>
      <c r="AS20" s="67"/>
      <c r="AT20" s="70"/>
      <c r="AU20" s="67"/>
      <c r="AV20" s="81" t="s">
        <v>1013</v>
      </c>
      <c r="AW20" s="67"/>
      <c r="AX20" s="81" t="s">
        <v>1014</v>
      </c>
      <c r="AY20" s="70"/>
      <c r="AZ20" s="81" t="s">
        <v>1015</v>
      </c>
      <c r="BA20" s="82">
        <v>0.5</v>
      </c>
      <c r="BB20" s="82">
        <v>0.5</v>
      </c>
      <c r="BC20" s="79" t="s">
        <v>169</v>
      </c>
      <c r="BD20" s="67" t="s">
        <v>1016</v>
      </c>
      <c r="BE20" s="67"/>
      <c r="BF20" s="67"/>
      <c r="BG20" s="67"/>
      <c r="BH20" s="67"/>
      <c r="BI20" s="70"/>
      <c r="BJ20" s="81"/>
      <c r="BK20" s="82"/>
      <c r="BL20" s="82"/>
      <c r="BM20" s="79" t="str">
        <f t="shared" si="4"/>
        <v/>
      </c>
      <c r="BN20" s="81"/>
    </row>
    <row r="21" spans="1:66" ht="117" customHeight="1">
      <c r="A21" s="143" t="s">
        <v>618</v>
      </c>
      <c r="B21" s="144">
        <v>43664</v>
      </c>
      <c r="C21" s="514">
        <v>2</v>
      </c>
      <c r="D21" s="1164" t="s">
        <v>619</v>
      </c>
      <c r="E21" s="502" t="s">
        <v>620</v>
      </c>
      <c r="F21" s="515" t="s">
        <v>126</v>
      </c>
      <c r="G21" s="1047" t="s">
        <v>621</v>
      </c>
      <c r="H21" s="32">
        <v>43723</v>
      </c>
      <c r="I21" s="32">
        <v>43830</v>
      </c>
      <c r="J21" s="1047" t="s">
        <v>622</v>
      </c>
      <c r="K21" s="32">
        <v>43830</v>
      </c>
      <c r="L21" s="515" t="s">
        <v>623</v>
      </c>
      <c r="M21" s="502" t="s">
        <v>624</v>
      </c>
      <c r="N21" s="515"/>
      <c r="O21" s="502"/>
      <c r="P21" s="1165"/>
      <c r="Q21" s="36"/>
      <c r="R21" s="133">
        <f t="shared" si="0"/>
        <v>107</v>
      </c>
      <c r="S21" s="134">
        <f t="shared" ca="1" si="1"/>
        <v>-1162</v>
      </c>
      <c r="T21" s="91" t="s">
        <v>625</v>
      </c>
      <c r="U21" s="35"/>
      <c r="V21" s="70"/>
      <c r="W21" s="70"/>
      <c r="X21" s="35"/>
      <c r="Y21" s="92" t="str">
        <f t="shared" si="5"/>
        <v/>
      </c>
      <c r="Z21" s="35"/>
      <c r="AA21" s="67"/>
      <c r="AB21" s="67"/>
      <c r="AC21" s="67"/>
      <c r="AD21" s="67"/>
      <c r="AE21" s="70"/>
      <c r="AF21" s="67"/>
      <c r="AG21" s="67"/>
      <c r="AH21" s="67"/>
      <c r="AI21" s="67"/>
      <c r="AJ21" s="70"/>
      <c r="AK21" s="67"/>
      <c r="AL21" s="70"/>
      <c r="AM21" s="70"/>
      <c r="AN21" s="79" t="str">
        <f t="shared" si="6"/>
        <v/>
      </c>
      <c r="AO21" s="67"/>
      <c r="AP21" s="67"/>
      <c r="AQ21" s="67" t="s">
        <v>626</v>
      </c>
      <c r="AR21" s="67"/>
      <c r="AS21" s="67"/>
      <c r="AT21" s="70"/>
      <c r="AU21" s="67"/>
      <c r="AV21" s="81" t="s">
        <v>627</v>
      </c>
      <c r="AW21" s="67"/>
      <c r="AX21" s="67"/>
      <c r="AY21" s="70"/>
      <c r="AZ21" s="81" t="s">
        <v>628</v>
      </c>
      <c r="BA21" s="82">
        <v>0</v>
      </c>
      <c r="BB21" s="82">
        <v>0</v>
      </c>
      <c r="BC21" s="79" t="str">
        <f>IF($BB21="","",IF($BB21=100%,"Cerrado",IF($BB21&lt;=39%,"CB",IF($BB21&lt;=79%,"CM",IF($BB21&lt;=99%,"CA","")))))</f>
        <v>CB</v>
      </c>
      <c r="BD21" s="67"/>
      <c r="BE21" s="67"/>
      <c r="BF21" s="67"/>
      <c r="BG21" s="67"/>
      <c r="BH21" s="67"/>
      <c r="BI21" s="70"/>
      <c r="BJ21" s="81"/>
      <c r="BK21" s="82"/>
      <c r="BL21" s="82"/>
      <c r="BM21" s="79" t="str">
        <f t="shared" si="4"/>
        <v/>
      </c>
      <c r="BN21" s="81"/>
    </row>
    <row r="22" spans="1:66" ht="121.5" customHeight="1">
      <c r="A22" s="143" t="s">
        <v>618</v>
      </c>
      <c r="B22" s="144">
        <v>43664</v>
      </c>
      <c r="C22" s="1163">
        <v>3</v>
      </c>
      <c r="D22" s="1164" t="s">
        <v>658</v>
      </c>
      <c r="E22" s="122" t="s">
        <v>659</v>
      </c>
      <c r="F22" s="48" t="s">
        <v>126</v>
      </c>
      <c r="G22" s="150" t="s">
        <v>660</v>
      </c>
      <c r="H22" s="32">
        <v>43723</v>
      </c>
      <c r="I22" s="32">
        <v>44196</v>
      </c>
      <c r="J22" s="502"/>
      <c r="K22" s="32">
        <v>44196</v>
      </c>
      <c r="L22" s="515" t="s">
        <v>661</v>
      </c>
      <c r="M22" s="502" t="s">
        <v>662</v>
      </c>
      <c r="N22" s="1167"/>
      <c r="O22" s="1167"/>
      <c r="P22" s="1165"/>
      <c r="Q22" s="36"/>
      <c r="R22" s="133">
        <f t="shared" si="0"/>
        <v>473</v>
      </c>
      <c r="S22" s="134">
        <f t="shared" ca="1" si="1"/>
        <v>-796</v>
      </c>
      <c r="T22" s="91" t="s">
        <v>625</v>
      </c>
      <c r="U22" s="35"/>
      <c r="V22" s="70"/>
      <c r="W22" s="70"/>
      <c r="X22" s="35"/>
      <c r="Y22" s="92" t="str">
        <f t="shared" si="5"/>
        <v/>
      </c>
      <c r="Z22" s="35"/>
      <c r="AA22" s="67"/>
      <c r="AB22" s="67"/>
      <c r="AC22" s="67"/>
      <c r="AD22" s="67"/>
      <c r="AE22" s="70"/>
      <c r="AF22" s="67"/>
      <c r="AG22" s="67"/>
      <c r="AH22" s="67"/>
      <c r="AI22" s="67"/>
      <c r="AJ22" s="70"/>
      <c r="AK22" s="67"/>
      <c r="AL22" s="70"/>
      <c r="AM22" s="70"/>
      <c r="AN22" s="79" t="str">
        <f t="shared" si="6"/>
        <v/>
      </c>
      <c r="AO22" s="67"/>
      <c r="AP22" s="67"/>
      <c r="AQ22" s="67" t="s">
        <v>626</v>
      </c>
      <c r="AR22" s="67"/>
      <c r="AS22" s="67"/>
      <c r="AT22" s="70"/>
      <c r="AU22" s="81" t="s">
        <v>663</v>
      </c>
      <c r="AV22" s="81" t="s">
        <v>664</v>
      </c>
      <c r="AW22" s="67"/>
      <c r="AX22" s="81" t="s">
        <v>665</v>
      </c>
      <c r="AY22" s="154"/>
      <c r="AZ22" s="81" t="s">
        <v>666</v>
      </c>
      <c r="BA22" s="82">
        <v>0.3</v>
      </c>
      <c r="BB22" s="82">
        <v>0.3</v>
      </c>
      <c r="BC22" s="79" t="s">
        <v>339</v>
      </c>
      <c r="BD22" s="67" t="s">
        <v>667</v>
      </c>
      <c r="BE22" s="67"/>
      <c r="BF22" s="67"/>
      <c r="BG22" s="67"/>
      <c r="BH22" s="67"/>
      <c r="BI22" s="70"/>
      <c r="BJ22" s="81"/>
      <c r="BK22" s="82"/>
      <c r="BL22" s="82"/>
      <c r="BM22" s="79" t="str">
        <f t="shared" si="4"/>
        <v/>
      </c>
      <c r="BN22" s="81"/>
    </row>
    <row r="23" spans="1:66" ht="175.5" customHeight="1">
      <c r="A23" s="155" t="s">
        <v>618</v>
      </c>
      <c r="B23" s="156">
        <v>43664</v>
      </c>
      <c r="C23" s="1168">
        <v>4</v>
      </c>
      <c r="D23" s="1169" t="s">
        <v>1017</v>
      </c>
      <c r="E23" s="157" t="s">
        <v>1018</v>
      </c>
      <c r="F23" s="158" t="s">
        <v>1019</v>
      </c>
      <c r="G23" s="159" t="s">
        <v>1020</v>
      </c>
      <c r="H23" s="160">
        <v>43646</v>
      </c>
      <c r="I23" s="160">
        <v>43920</v>
      </c>
      <c r="J23" s="145" t="s">
        <v>1021</v>
      </c>
      <c r="K23" s="160">
        <v>43920</v>
      </c>
      <c r="L23" s="145" t="s">
        <v>1022</v>
      </c>
      <c r="M23" s="145" t="s">
        <v>1023</v>
      </c>
      <c r="N23" s="161"/>
      <c r="O23" s="161"/>
      <c r="P23" s="161"/>
      <c r="Q23" s="36"/>
      <c r="R23" s="133">
        <f t="shared" si="0"/>
        <v>274</v>
      </c>
      <c r="S23" s="134">
        <f t="shared" ca="1" si="1"/>
        <v>-1072</v>
      </c>
      <c r="T23" s="91" t="s">
        <v>625</v>
      </c>
      <c r="U23" s="35"/>
      <c r="V23" s="70"/>
      <c r="W23" s="70"/>
      <c r="X23" s="35"/>
      <c r="Y23" s="92" t="str">
        <f t="shared" si="5"/>
        <v/>
      </c>
      <c r="Z23" s="35"/>
      <c r="AA23" s="67"/>
      <c r="AB23" s="67"/>
      <c r="AC23" s="67"/>
      <c r="AD23" s="67"/>
      <c r="AE23" s="70"/>
      <c r="AF23" s="67"/>
      <c r="AG23" s="67"/>
      <c r="AH23" s="67"/>
      <c r="AI23" s="67"/>
      <c r="AJ23" s="70"/>
      <c r="AK23" s="67"/>
      <c r="AL23" s="70"/>
      <c r="AM23" s="70"/>
      <c r="AN23" s="79" t="str">
        <f t="shared" si="6"/>
        <v/>
      </c>
      <c r="AO23" s="67"/>
      <c r="AP23" s="67"/>
      <c r="AQ23" s="81" t="s">
        <v>626</v>
      </c>
      <c r="AR23" s="67"/>
      <c r="AS23" s="67"/>
      <c r="AT23" s="70"/>
      <c r="AU23" s="67"/>
      <c r="AV23" s="81" t="s">
        <v>1024</v>
      </c>
      <c r="AW23" s="67"/>
      <c r="AX23" s="162" t="s">
        <v>1025</v>
      </c>
      <c r="AY23" s="70"/>
      <c r="AZ23" s="81" t="s">
        <v>1026</v>
      </c>
      <c r="BA23" s="82">
        <v>0.85</v>
      </c>
      <c r="BB23" s="82">
        <v>0.85</v>
      </c>
      <c r="BC23" s="79" t="s">
        <v>1027</v>
      </c>
      <c r="BD23" s="67" t="s">
        <v>1028</v>
      </c>
      <c r="BE23" s="67"/>
      <c r="BF23" s="67"/>
      <c r="BG23" s="67"/>
      <c r="BH23" s="67"/>
      <c r="BI23" s="70"/>
      <c r="BJ23" s="81"/>
      <c r="BK23" s="82"/>
      <c r="BL23" s="82"/>
      <c r="BM23" s="79" t="str">
        <f t="shared" si="4"/>
        <v/>
      </c>
      <c r="BN23" s="81"/>
    </row>
    <row r="24" spans="1:66" ht="161.25" customHeight="1">
      <c r="A24" s="143"/>
      <c r="B24" s="163"/>
      <c r="C24" s="1163"/>
      <c r="D24" s="1166"/>
      <c r="E24" s="164" t="s">
        <v>1029</v>
      </c>
      <c r="F24" s="164" t="s">
        <v>126</v>
      </c>
      <c r="G24" s="165" t="s">
        <v>1030</v>
      </c>
      <c r="H24" s="166">
        <v>43646</v>
      </c>
      <c r="I24" s="167">
        <v>44012</v>
      </c>
      <c r="J24" s="164" t="s">
        <v>1031</v>
      </c>
      <c r="K24" s="167">
        <v>44012</v>
      </c>
      <c r="L24" s="168" t="s">
        <v>1022</v>
      </c>
      <c r="M24" s="168" t="s">
        <v>1032</v>
      </c>
      <c r="N24" s="161"/>
      <c r="O24" s="161"/>
      <c r="P24" s="161"/>
      <c r="Q24" s="36"/>
      <c r="R24" s="133">
        <f t="shared" si="0"/>
        <v>366</v>
      </c>
      <c r="S24" s="134">
        <f t="shared" ca="1" si="1"/>
        <v>-980</v>
      </c>
      <c r="T24" s="91" t="s">
        <v>625</v>
      </c>
      <c r="U24" s="35"/>
      <c r="V24" s="70"/>
      <c r="W24" s="70"/>
      <c r="X24" s="35"/>
      <c r="Y24" s="92" t="str">
        <f t="shared" si="5"/>
        <v/>
      </c>
      <c r="Z24" s="35"/>
      <c r="AA24" s="67"/>
      <c r="AB24" s="67"/>
      <c r="AC24" s="67"/>
      <c r="AD24" s="67"/>
      <c r="AE24" s="70"/>
      <c r="AF24" s="67"/>
      <c r="AG24" s="67"/>
      <c r="AH24" s="67"/>
      <c r="AI24" s="67"/>
      <c r="AJ24" s="70"/>
      <c r="AK24" s="67"/>
      <c r="AL24" s="70"/>
      <c r="AM24" s="70"/>
      <c r="AN24" s="79" t="str">
        <f t="shared" si="6"/>
        <v/>
      </c>
      <c r="AO24" s="67"/>
      <c r="AP24" s="67"/>
      <c r="AQ24" s="67" t="s">
        <v>626</v>
      </c>
      <c r="AR24" s="67"/>
      <c r="AS24" s="67"/>
      <c r="AT24" s="70"/>
      <c r="AU24" s="67"/>
      <c r="AV24" s="67"/>
      <c r="AW24" s="67"/>
      <c r="AX24" s="67"/>
      <c r="AY24" s="169"/>
      <c r="AZ24" s="81" t="s">
        <v>600</v>
      </c>
      <c r="BA24" s="82">
        <v>0</v>
      </c>
      <c r="BB24" s="82">
        <v>0</v>
      </c>
      <c r="BC24" s="79" t="s">
        <v>339</v>
      </c>
      <c r="BD24" s="67"/>
      <c r="BE24" s="67"/>
      <c r="BF24" s="67"/>
      <c r="BG24" s="67"/>
      <c r="BH24" s="67"/>
      <c r="BI24" s="70"/>
      <c r="BJ24" s="81"/>
      <c r="BK24" s="82"/>
      <c r="BL24" s="82"/>
      <c r="BM24" s="79" t="str">
        <f t="shared" si="4"/>
        <v/>
      </c>
      <c r="BN24" s="81"/>
    </row>
    <row r="25" spans="1:66" ht="54.75" customHeight="1">
      <c r="A25" s="170" t="s">
        <v>538</v>
      </c>
      <c r="B25" s="132">
        <v>43585</v>
      </c>
      <c r="C25" s="514">
        <v>1</v>
      </c>
      <c r="D25" s="502" t="s">
        <v>539</v>
      </c>
      <c r="E25" s="164"/>
      <c r="F25" s="171"/>
      <c r="G25" s="502" t="s">
        <v>1033</v>
      </c>
      <c r="H25" s="32">
        <v>43678</v>
      </c>
      <c r="I25" s="32">
        <v>43685</v>
      </c>
      <c r="J25" s="1047" t="s">
        <v>1034</v>
      </c>
      <c r="K25" s="32">
        <v>43738</v>
      </c>
      <c r="L25" s="32" t="s">
        <v>1035</v>
      </c>
      <c r="M25" s="32" t="s">
        <v>1035</v>
      </c>
      <c r="N25" s="172"/>
      <c r="O25" s="173"/>
      <c r="P25" s="174"/>
      <c r="Q25" s="36"/>
      <c r="R25" s="133">
        <f t="shared" si="0"/>
        <v>7</v>
      </c>
      <c r="S25" s="134">
        <f t="shared" ca="1" si="1"/>
        <v>-1307</v>
      </c>
      <c r="T25" s="91" t="s">
        <v>39</v>
      </c>
      <c r="U25" s="35"/>
      <c r="V25" s="70"/>
      <c r="W25" s="70"/>
      <c r="X25" s="35"/>
      <c r="Y25" s="92" t="str">
        <f t="shared" si="5"/>
        <v/>
      </c>
      <c r="Z25" s="35"/>
      <c r="AA25" s="67"/>
      <c r="AB25" s="67"/>
      <c r="AC25" s="67"/>
      <c r="AD25" s="67"/>
      <c r="AE25" s="70"/>
      <c r="AF25" s="67"/>
      <c r="AG25" s="67"/>
      <c r="AH25" s="67"/>
      <c r="AI25" s="67"/>
      <c r="AJ25" s="70"/>
      <c r="AK25" s="67"/>
      <c r="AL25" s="70"/>
      <c r="AM25" s="70"/>
      <c r="AN25" s="79" t="str">
        <f t="shared" si="6"/>
        <v/>
      </c>
      <c r="AO25" s="67"/>
      <c r="AP25" s="67"/>
      <c r="AQ25" s="67"/>
      <c r="AR25" s="67"/>
      <c r="AS25" s="67"/>
      <c r="AT25" s="70"/>
      <c r="AU25" s="67"/>
      <c r="AV25" s="67"/>
      <c r="AW25" s="67"/>
      <c r="AX25" s="67"/>
      <c r="AY25" s="70"/>
      <c r="AZ25" s="81" t="s">
        <v>1036</v>
      </c>
      <c r="BA25" s="82">
        <v>0.3</v>
      </c>
      <c r="BB25" s="82">
        <v>0.3</v>
      </c>
      <c r="BC25" s="79" t="str">
        <f t="shared" ref="BC25:BC49" si="7">IF($BB25="","",IF($BB25=100%,"Cerrado",IF($BB25&lt;=39%,"CB",IF($BB25&lt;=79%,"CM",IF($BB25&lt;=99%,"CA","")))))</f>
        <v>CB</v>
      </c>
      <c r="BD25" s="81" t="s">
        <v>1037</v>
      </c>
      <c r="BE25" s="67"/>
      <c r="BF25" s="67"/>
      <c r="BG25" s="67"/>
      <c r="BH25" s="67"/>
      <c r="BI25" s="70"/>
      <c r="BJ25" s="81"/>
      <c r="BK25" s="82"/>
      <c r="BL25" s="82"/>
      <c r="BM25" s="79" t="str">
        <f t="shared" si="4"/>
        <v/>
      </c>
      <c r="BN25" s="81"/>
    </row>
    <row r="26" spans="1:66" ht="57" customHeight="1">
      <c r="A26" s="170" t="s">
        <v>538</v>
      </c>
      <c r="B26" s="132">
        <v>43585</v>
      </c>
      <c r="C26" s="514">
        <v>1</v>
      </c>
      <c r="D26" s="502" t="s">
        <v>539</v>
      </c>
      <c r="E26" s="164"/>
      <c r="F26" s="171"/>
      <c r="G26" s="502" t="s">
        <v>1038</v>
      </c>
      <c r="H26" s="32">
        <v>43683</v>
      </c>
      <c r="I26" s="32">
        <v>43693</v>
      </c>
      <c r="J26" s="1047" t="s">
        <v>1039</v>
      </c>
      <c r="K26" s="32">
        <v>43738</v>
      </c>
      <c r="L26" s="32" t="s">
        <v>1040</v>
      </c>
      <c r="M26" s="32" t="s">
        <v>1040</v>
      </c>
      <c r="N26" s="172"/>
      <c r="O26" s="173"/>
      <c r="P26" s="174"/>
      <c r="Q26" s="36"/>
      <c r="R26" s="133">
        <f t="shared" si="0"/>
        <v>10</v>
      </c>
      <c r="S26" s="134">
        <f t="shared" ca="1" si="1"/>
        <v>-1299</v>
      </c>
      <c r="T26" s="91" t="s">
        <v>39</v>
      </c>
      <c r="U26" s="35"/>
      <c r="V26" s="70"/>
      <c r="W26" s="70"/>
      <c r="X26" s="35"/>
      <c r="Y26" s="92" t="str">
        <f t="shared" si="5"/>
        <v/>
      </c>
      <c r="Z26" s="35"/>
      <c r="AA26" s="67"/>
      <c r="AB26" s="67"/>
      <c r="AC26" s="67"/>
      <c r="AD26" s="67"/>
      <c r="AE26" s="70"/>
      <c r="AF26" s="67"/>
      <c r="AG26" s="67"/>
      <c r="AH26" s="67"/>
      <c r="AI26" s="67"/>
      <c r="AJ26" s="70"/>
      <c r="AK26" s="67"/>
      <c r="AL26" s="70"/>
      <c r="AM26" s="70"/>
      <c r="AN26" s="79" t="str">
        <f t="shared" si="6"/>
        <v/>
      </c>
      <c r="AO26" s="67"/>
      <c r="AP26" s="67"/>
      <c r="AQ26" s="67"/>
      <c r="AR26" s="67"/>
      <c r="AS26" s="67"/>
      <c r="AT26" s="70"/>
      <c r="AU26" s="67"/>
      <c r="AV26" s="81" t="s">
        <v>1041</v>
      </c>
      <c r="AW26" s="67"/>
      <c r="AX26" s="67"/>
      <c r="AY26" s="70"/>
      <c r="AZ26" s="81" t="s">
        <v>1042</v>
      </c>
      <c r="BA26" s="82">
        <v>0.2</v>
      </c>
      <c r="BB26" s="82">
        <v>0.2</v>
      </c>
      <c r="BC26" s="79" t="str">
        <f t="shared" si="7"/>
        <v>CB</v>
      </c>
      <c r="BD26" s="81" t="s">
        <v>1043</v>
      </c>
      <c r="BE26" s="67"/>
      <c r="BF26" s="67"/>
      <c r="BG26" s="67"/>
      <c r="BH26" s="67"/>
      <c r="BI26" s="70"/>
      <c r="BJ26" s="81"/>
      <c r="BK26" s="82"/>
      <c r="BL26" s="82"/>
      <c r="BM26" s="79" t="str">
        <f t="shared" si="4"/>
        <v/>
      </c>
      <c r="BN26" s="81"/>
    </row>
    <row r="27" spans="1:66" ht="42" customHeight="1">
      <c r="A27" s="170" t="s">
        <v>538</v>
      </c>
      <c r="B27" s="132">
        <v>43585</v>
      </c>
      <c r="C27" s="514">
        <v>1</v>
      </c>
      <c r="D27" s="502" t="s">
        <v>539</v>
      </c>
      <c r="E27" s="164"/>
      <c r="F27" s="171"/>
      <c r="G27" s="502" t="s">
        <v>1044</v>
      </c>
      <c r="H27" s="32">
        <v>43705</v>
      </c>
      <c r="I27" s="32">
        <v>43707</v>
      </c>
      <c r="J27" s="502" t="s">
        <v>1045</v>
      </c>
      <c r="K27" s="32">
        <v>43738</v>
      </c>
      <c r="L27" s="32" t="s">
        <v>1046</v>
      </c>
      <c r="M27" s="32" t="s">
        <v>1046</v>
      </c>
      <c r="N27" s="172"/>
      <c r="O27" s="173"/>
      <c r="P27" s="174" t="s">
        <v>63</v>
      </c>
      <c r="Q27" s="36"/>
      <c r="R27" s="133">
        <f t="shared" si="0"/>
        <v>2</v>
      </c>
      <c r="S27" s="134">
        <f t="shared" ca="1" si="1"/>
        <v>-1285</v>
      </c>
      <c r="T27" s="91" t="s">
        <v>39</v>
      </c>
      <c r="U27" s="35"/>
      <c r="V27" s="70"/>
      <c r="W27" s="70"/>
      <c r="X27" s="35"/>
      <c r="Y27" s="92" t="str">
        <f t="shared" si="5"/>
        <v/>
      </c>
      <c r="Z27" s="35"/>
      <c r="AA27" s="67"/>
      <c r="AB27" s="67"/>
      <c r="AC27" s="67"/>
      <c r="AD27" s="67"/>
      <c r="AE27" s="70"/>
      <c r="AF27" s="67"/>
      <c r="AG27" s="67"/>
      <c r="AH27" s="67"/>
      <c r="AI27" s="67"/>
      <c r="AJ27" s="70"/>
      <c r="AK27" s="67"/>
      <c r="AL27" s="70"/>
      <c r="AM27" s="70"/>
      <c r="AN27" s="79" t="str">
        <f t="shared" si="6"/>
        <v/>
      </c>
      <c r="AO27" s="67"/>
      <c r="AP27" s="67"/>
      <c r="AQ27" s="67"/>
      <c r="AR27" s="67"/>
      <c r="AS27" s="67"/>
      <c r="AT27" s="70"/>
      <c r="AU27" s="67"/>
      <c r="AV27" s="81" t="s">
        <v>1047</v>
      </c>
      <c r="AW27" s="67"/>
      <c r="AX27" s="67"/>
      <c r="AY27" s="70"/>
      <c r="AZ27" s="81" t="s">
        <v>1048</v>
      </c>
      <c r="BA27" s="82">
        <v>0.5</v>
      </c>
      <c r="BB27" s="82">
        <v>0.5</v>
      </c>
      <c r="BC27" s="79" t="str">
        <f t="shared" si="7"/>
        <v>CM</v>
      </c>
      <c r="BD27" s="81" t="s">
        <v>1049</v>
      </c>
      <c r="BE27" s="67"/>
      <c r="BF27" s="67"/>
      <c r="BG27" s="67"/>
      <c r="BH27" s="67"/>
      <c r="BI27" s="70"/>
      <c r="BJ27" s="81"/>
      <c r="BK27" s="82"/>
      <c r="BL27" s="82"/>
      <c r="BM27" s="79" t="str">
        <f t="shared" si="4"/>
        <v/>
      </c>
      <c r="BN27" s="81"/>
    </row>
    <row r="28" spans="1:66" ht="99" customHeight="1">
      <c r="A28" s="170" t="s">
        <v>538</v>
      </c>
      <c r="B28" s="132">
        <v>43585</v>
      </c>
      <c r="C28" s="514">
        <v>1</v>
      </c>
      <c r="D28" s="502" t="s">
        <v>539</v>
      </c>
      <c r="E28" s="164"/>
      <c r="F28" s="171"/>
      <c r="G28" s="502" t="s">
        <v>540</v>
      </c>
      <c r="H28" s="32">
        <v>43705</v>
      </c>
      <c r="I28" s="32">
        <v>43707</v>
      </c>
      <c r="J28" s="502" t="s">
        <v>541</v>
      </c>
      <c r="K28" s="32">
        <v>43738</v>
      </c>
      <c r="L28" s="32" t="s">
        <v>542</v>
      </c>
      <c r="M28" s="32" t="s">
        <v>543</v>
      </c>
      <c r="N28" s="172"/>
      <c r="O28" s="173"/>
      <c r="P28" s="174"/>
      <c r="Q28" s="36"/>
      <c r="R28" s="133">
        <f t="shared" si="0"/>
        <v>2</v>
      </c>
      <c r="S28" s="134">
        <f t="shared" ca="1" si="1"/>
        <v>-1285</v>
      </c>
      <c r="T28" s="91" t="s">
        <v>39</v>
      </c>
      <c r="U28" s="35"/>
      <c r="V28" s="70"/>
      <c r="W28" s="70"/>
      <c r="X28" s="35"/>
      <c r="Y28" s="92" t="str">
        <f t="shared" si="5"/>
        <v/>
      </c>
      <c r="Z28" s="35"/>
      <c r="AA28" s="67"/>
      <c r="AB28" s="67"/>
      <c r="AC28" s="67"/>
      <c r="AD28" s="67"/>
      <c r="AE28" s="70"/>
      <c r="AF28" s="67"/>
      <c r="AG28" s="67"/>
      <c r="AH28" s="67"/>
      <c r="AI28" s="67"/>
      <c r="AJ28" s="70"/>
      <c r="AK28" s="67"/>
      <c r="AL28" s="70"/>
      <c r="AM28" s="70"/>
      <c r="AN28" s="79" t="str">
        <f t="shared" si="6"/>
        <v/>
      </c>
      <c r="AO28" s="67"/>
      <c r="AP28" s="67"/>
      <c r="AQ28" s="67"/>
      <c r="AR28" s="67"/>
      <c r="AS28" s="67"/>
      <c r="AT28" s="70"/>
      <c r="AU28" s="67"/>
      <c r="AV28" s="81" t="s">
        <v>544</v>
      </c>
      <c r="AW28" s="67"/>
      <c r="AX28" s="67"/>
      <c r="AY28" s="70"/>
      <c r="AZ28" s="81" t="s">
        <v>545</v>
      </c>
      <c r="BA28" s="82">
        <v>0.3</v>
      </c>
      <c r="BB28" s="82">
        <v>0.3</v>
      </c>
      <c r="BC28" s="79" t="str">
        <f t="shared" si="7"/>
        <v>CB</v>
      </c>
      <c r="BD28" s="81" t="s">
        <v>546</v>
      </c>
      <c r="BE28" s="67"/>
      <c r="BF28" s="67"/>
      <c r="BG28" s="67"/>
      <c r="BH28" s="67"/>
      <c r="BI28" s="70"/>
      <c r="BJ28" s="81"/>
      <c r="BK28" s="82"/>
      <c r="BL28" s="82"/>
      <c r="BM28" s="79" t="str">
        <f t="shared" si="4"/>
        <v/>
      </c>
      <c r="BN28" s="81"/>
    </row>
    <row r="29" spans="1:66" ht="49.5" customHeight="1">
      <c r="A29" s="170" t="s">
        <v>538</v>
      </c>
      <c r="B29" s="132">
        <v>43585</v>
      </c>
      <c r="C29" s="514">
        <v>1</v>
      </c>
      <c r="D29" s="502" t="s">
        <v>539</v>
      </c>
      <c r="E29" s="164"/>
      <c r="F29" s="171"/>
      <c r="G29" s="502" t="s">
        <v>570</v>
      </c>
      <c r="H29" s="32">
        <v>43710</v>
      </c>
      <c r="I29" s="32">
        <v>43738</v>
      </c>
      <c r="J29" s="502" t="s">
        <v>571</v>
      </c>
      <c r="K29" s="32">
        <v>43738</v>
      </c>
      <c r="L29" s="32" t="s">
        <v>572</v>
      </c>
      <c r="M29" s="32" t="s">
        <v>573</v>
      </c>
      <c r="N29" s="172"/>
      <c r="O29" s="173"/>
      <c r="P29" s="174"/>
      <c r="Q29" s="36"/>
      <c r="R29" s="133">
        <f t="shared" si="0"/>
        <v>28</v>
      </c>
      <c r="S29" s="134">
        <f t="shared" ca="1" si="1"/>
        <v>-1254</v>
      </c>
      <c r="T29" s="91" t="s">
        <v>39</v>
      </c>
      <c r="U29" s="35"/>
      <c r="V29" s="70"/>
      <c r="W29" s="70"/>
      <c r="X29" s="35"/>
      <c r="Y29" s="92"/>
      <c r="Z29" s="35"/>
      <c r="AA29" s="67"/>
      <c r="AB29" s="67"/>
      <c r="AC29" s="67"/>
      <c r="AD29" s="67"/>
      <c r="AE29" s="70"/>
      <c r="AF29" s="67"/>
      <c r="AG29" s="67"/>
      <c r="AH29" s="67"/>
      <c r="AI29" s="67"/>
      <c r="AJ29" s="70"/>
      <c r="AK29" s="67"/>
      <c r="AL29" s="70"/>
      <c r="AM29" s="70"/>
      <c r="AN29" s="79"/>
      <c r="AO29" s="67"/>
      <c r="AP29" s="67"/>
      <c r="AQ29" s="67"/>
      <c r="AR29" s="67"/>
      <c r="AS29" s="67"/>
      <c r="AT29" s="70"/>
      <c r="AU29" s="67"/>
      <c r="AV29" s="81" t="s">
        <v>574</v>
      </c>
      <c r="AW29" s="67"/>
      <c r="AX29" s="67"/>
      <c r="AY29" s="70"/>
      <c r="AZ29" s="81" t="s">
        <v>575</v>
      </c>
      <c r="BA29" s="82">
        <v>0.3</v>
      </c>
      <c r="BB29" s="82">
        <v>0.3</v>
      </c>
      <c r="BC29" s="79" t="str">
        <f t="shared" si="7"/>
        <v>CB</v>
      </c>
      <c r="BD29" s="81" t="s">
        <v>576</v>
      </c>
      <c r="BE29" s="67"/>
      <c r="BF29" s="67"/>
      <c r="BG29" s="67"/>
      <c r="BH29" s="67"/>
      <c r="BI29" s="70"/>
      <c r="BJ29" s="81"/>
      <c r="BK29" s="82"/>
      <c r="BL29" s="82"/>
      <c r="BM29" s="79" t="str">
        <f t="shared" si="4"/>
        <v/>
      </c>
      <c r="BN29" s="81"/>
    </row>
    <row r="30" spans="1:66" ht="58.5" customHeight="1">
      <c r="A30" s="170" t="s">
        <v>538</v>
      </c>
      <c r="B30" s="132">
        <v>43585</v>
      </c>
      <c r="C30" s="514">
        <v>1</v>
      </c>
      <c r="D30" s="502" t="s">
        <v>539</v>
      </c>
      <c r="E30" s="164"/>
      <c r="F30" s="171"/>
      <c r="G30" s="502" t="s">
        <v>1050</v>
      </c>
      <c r="H30" s="32">
        <v>43710</v>
      </c>
      <c r="I30" s="32">
        <v>43738</v>
      </c>
      <c r="J30" s="502" t="s">
        <v>1051</v>
      </c>
      <c r="K30" s="32">
        <v>43829</v>
      </c>
      <c r="L30" s="32" t="s">
        <v>1046</v>
      </c>
      <c r="M30" s="32" t="s">
        <v>1046</v>
      </c>
      <c r="N30" s="172"/>
      <c r="O30" s="173"/>
      <c r="P30" s="175"/>
      <c r="Q30" s="36"/>
      <c r="R30" s="133">
        <f t="shared" si="0"/>
        <v>28</v>
      </c>
      <c r="S30" s="134">
        <f t="shared" ca="1" si="1"/>
        <v>-1254</v>
      </c>
      <c r="T30" s="91" t="s">
        <v>39</v>
      </c>
      <c r="U30" s="35"/>
      <c r="V30" s="70"/>
      <c r="W30" s="70"/>
      <c r="X30" s="35"/>
      <c r="Y30" s="92"/>
      <c r="Z30" s="35"/>
      <c r="AA30" s="67"/>
      <c r="AB30" s="67"/>
      <c r="AC30" s="67"/>
      <c r="AD30" s="67"/>
      <c r="AE30" s="70"/>
      <c r="AF30" s="67"/>
      <c r="AG30" s="67"/>
      <c r="AH30" s="67"/>
      <c r="AI30" s="67"/>
      <c r="AJ30" s="70"/>
      <c r="AK30" s="67"/>
      <c r="AL30" s="70"/>
      <c r="AM30" s="70"/>
      <c r="AN30" s="79"/>
      <c r="AO30" s="67"/>
      <c r="AP30" s="67"/>
      <c r="AQ30" s="67"/>
      <c r="AR30" s="67"/>
      <c r="AS30" s="67"/>
      <c r="AT30" s="70"/>
      <c r="AU30" s="67"/>
      <c r="AV30" s="67"/>
      <c r="AW30" s="67"/>
      <c r="AX30" s="67"/>
      <c r="AY30" s="70"/>
      <c r="AZ30" s="81" t="s">
        <v>600</v>
      </c>
      <c r="BA30" s="82">
        <v>0</v>
      </c>
      <c r="BB30" s="82">
        <v>0</v>
      </c>
      <c r="BC30" s="79" t="str">
        <f t="shared" si="7"/>
        <v>CB</v>
      </c>
      <c r="BD30" s="67"/>
      <c r="BE30" s="67"/>
      <c r="BF30" s="67"/>
      <c r="BG30" s="67"/>
      <c r="BH30" s="67"/>
      <c r="BI30" s="70"/>
      <c r="BJ30" s="81"/>
      <c r="BK30" s="82"/>
      <c r="BL30" s="82"/>
      <c r="BM30" s="79" t="str">
        <f t="shared" si="4"/>
        <v/>
      </c>
      <c r="BN30" s="81"/>
    </row>
    <row r="31" spans="1:66" ht="74.25" customHeight="1">
      <c r="A31" s="170" t="s">
        <v>538</v>
      </c>
      <c r="B31" s="132">
        <v>43585</v>
      </c>
      <c r="C31" s="514">
        <v>1</v>
      </c>
      <c r="D31" s="502" t="s">
        <v>539</v>
      </c>
      <c r="E31" s="164"/>
      <c r="F31" s="171"/>
      <c r="G31" s="502" t="s">
        <v>597</v>
      </c>
      <c r="H31" s="32">
        <v>43717</v>
      </c>
      <c r="I31" s="32">
        <v>43728</v>
      </c>
      <c r="J31" s="502" t="s">
        <v>598</v>
      </c>
      <c r="K31" s="32">
        <v>43738</v>
      </c>
      <c r="L31" s="32" t="s">
        <v>39</v>
      </c>
      <c r="M31" s="32" t="s">
        <v>543</v>
      </c>
      <c r="N31" s="172"/>
      <c r="O31" s="173"/>
      <c r="P31" s="174" t="s">
        <v>63</v>
      </c>
      <c r="Q31" s="36"/>
      <c r="R31" s="133">
        <f t="shared" si="0"/>
        <v>11</v>
      </c>
      <c r="S31" s="134">
        <f t="shared" ca="1" si="1"/>
        <v>-1264</v>
      </c>
      <c r="T31" s="91" t="s">
        <v>39</v>
      </c>
      <c r="U31" s="35"/>
      <c r="V31" s="70"/>
      <c r="W31" s="70"/>
      <c r="X31" s="35"/>
      <c r="Y31" s="92"/>
      <c r="Z31" s="35"/>
      <c r="AA31" s="67"/>
      <c r="AB31" s="67"/>
      <c r="AC31" s="67"/>
      <c r="AD31" s="67"/>
      <c r="AE31" s="70"/>
      <c r="AF31" s="67"/>
      <c r="AG31" s="67"/>
      <c r="AH31" s="67"/>
      <c r="AI31" s="67"/>
      <c r="AJ31" s="70"/>
      <c r="AK31" s="67"/>
      <c r="AL31" s="70"/>
      <c r="AM31" s="70"/>
      <c r="AN31" s="79"/>
      <c r="AO31" s="67"/>
      <c r="AP31" s="67"/>
      <c r="AQ31" s="67"/>
      <c r="AR31" s="67"/>
      <c r="AS31" s="67"/>
      <c r="AT31" s="70"/>
      <c r="AU31" s="67"/>
      <c r="AV31" s="81" t="s">
        <v>599</v>
      </c>
      <c r="AW31" s="67"/>
      <c r="AX31" s="67"/>
      <c r="AY31" s="70"/>
      <c r="AZ31" s="81" t="s">
        <v>600</v>
      </c>
      <c r="BA31" s="82">
        <v>0</v>
      </c>
      <c r="BB31" s="82">
        <v>0</v>
      </c>
      <c r="BC31" s="79" t="str">
        <f t="shared" si="7"/>
        <v>CB</v>
      </c>
      <c r="BD31" s="67"/>
      <c r="BE31" s="67"/>
      <c r="BF31" s="67"/>
      <c r="BG31" s="67"/>
      <c r="BH31" s="67"/>
      <c r="BI31" s="70"/>
      <c r="BJ31" s="81"/>
      <c r="BK31" s="82"/>
      <c r="BL31" s="82"/>
      <c r="BM31" s="79" t="str">
        <f t="shared" si="4"/>
        <v/>
      </c>
      <c r="BN31" s="81"/>
    </row>
    <row r="32" spans="1:66" ht="255.75" customHeight="1">
      <c r="A32" s="176" t="s">
        <v>1052</v>
      </c>
      <c r="B32" s="177">
        <v>43739</v>
      </c>
      <c r="C32" s="1170">
        <v>1</v>
      </c>
      <c r="D32" s="178" t="s">
        <v>1053</v>
      </c>
      <c r="E32" s="1047" t="s">
        <v>1054</v>
      </c>
      <c r="F32" s="179" t="s">
        <v>1055</v>
      </c>
      <c r="G32" s="1047" t="s">
        <v>1056</v>
      </c>
      <c r="H32" s="180" t="s">
        <v>1057</v>
      </c>
      <c r="I32" s="180" t="s">
        <v>1058</v>
      </c>
      <c r="J32" s="1047" t="s">
        <v>1059</v>
      </c>
      <c r="K32" s="181" t="s">
        <v>1058</v>
      </c>
      <c r="L32" s="180" t="s">
        <v>1060</v>
      </c>
      <c r="M32" s="180" t="s">
        <v>1061</v>
      </c>
      <c r="N32" s="172"/>
      <c r="O32" s="182"/>
      <c r="P32" s="183"/>
      <c r="Q32" s="36"/>
      <c r="R32" s="133">
        <f t="shared" si="0"/>
        <v>335</v>
      </c>
      <c r="S32" s="134">
        <f t="shared" ca="1" si="1"/>
        <v>-797</v>
      </c>
      <c r="T32" s="55" t="s">
        <v>14</v>
      </c>
      <c r="U32" s="35"/>
      <c r="V32" s="70"/>
      <c r="W32" s="70"/>
      <c r="X32" s="35"/>
      <c r="Y32" s="92"/>
      <c r="Z32" s="35"/>
      <c r="AA32" s="67"/>
      <c r="AB32" s="67"/>
      <c r="AC32" s="67"/>
      <c r="AD32" s="67"/>
      <c r="AE32" s="70"/>
      <c r="AF32" s="67"/>
      <c r="AG32" s="67"/>
      <c r="AH32" s="67"/>
      <c r="AI32" s="67"/>
      <c r="AJ32" s="70"/>
      <c r="AK32" s="67"/>
      <c r="AL32" s="70"/>
      <c r="AM32" s="70"/>
      <c r="AN32" s="79"/>
      <c r="AO32" s="67"/>
      <c r="AP32" s="67"/>
      <c r="AQ32" s="67"/>
      <c r="AR32" s="67"/>
      <c r="AS32" s="67"/>
      <c r="AT32" s="70"/>
      <c r="AU32" s="67"/>
      <c r="AV32" s="67"/>
      <c r="AW32" s="67"/>
      <c r="AX32" s="67"/>
      <c r="AY32" s="70"/>
      <c r="AZ32" s="67"/>
      <c r="BA32" s="70"/>
      <c r="BB32" s="70"/>
      <c r="BC32" s="79" t="str">
        <f t="shared" si="7"/>
        <v/>
      </c>
      <c r="BD32" s="67"/>
      <c r="BE32" s="67"/>
      <c r="BF32" s="67"/>
      <c r="BG32" s="67"/>
      <c r="BH32" s="67"/>
      <c r="BI32" s="70"/>
      <c r="BJ32" s="81"/>
      <c r="BK32" s="82"/>
      <c r="BL32" s="82"/>
      <c r="BM32" s="79" t="str">
        <f t="shared" si="4"/>
        <v/>
      </c>
      <c r="BN32" s="81"/>
    </row>
    <row r="33" spans="1:66" ht="205.5" customHeight="1">
      <c r="A33" s="176" t="s">
        <v>1052</v>
      </c>
      <c r="B33" s="177">
        <v>43739</v>
      </c>
      <c r="C33" s="1170">
        <v>1</v>
      </c>
      <c r="D33" s="178" t="s">
        <v>1062</v>
      </c>
      <c r="E33" s="1047" t="s">
        <v>1063</v>
      </c>
      <c r="F33" s="1047" t="s">
        <v>1064</v>
      </c>
      <c r="G33" s="1047" t="s">
        <v>1063</v>
      </c>
      <c r="H33" s="575" t="s">
        <v>1063</v>
      </c>
      <c r="I33" s="575" t="s">
        <v>1063</v>
      </c>
      <c r="J33" s="575" t="s">
        <v>1063</v>
      </c>
      <c r="K33" s="575" t="s">
        <v>1063</v>
      </c>
      <c r="L33" s="575" t="s">
        <v>1063</v>
      </c>
      <c r="M33" s="575" t="s">
        <v>1063</v>
      </c>
      <c r="N33" s="172"/>
      <c r="O33" s="182"/>
      <c r="P33" s="183"/>
      <c r="Q33" s="36"/>
      <c r="R33" s="133" t="e">
        <f t="shared" si="0"/>
        <v>#VALUE!</v>
      </c>
      <c r="S33" s="134" t="e">
        <f t="shared" ca="1" si="1"/>
        <v>#VALUE!</v>
      </c>
      <c r="T33" s="55" t="s">
        <v>14</v>
      </c>
      <c r="U33" s="35"/>
      <c r="V33" s="70"/>
      <c r="W33" s="70"/>
      <c r="X33" s="35"/>
      <c r="Y33" s="92"/>
      <c r="Z33" s="35"/>
      <c r="AA33" s="67"/>
      <c r="AB33" s="67"/>
      <c r="AC33" s="67"/>
      <c r="AD33" s="67"/>
      <c r="AE33" s="70"/>
      <c r="AF33" s="67"/>
      <c r="AG33" s="67"/>
      <c r="AH33" s="67"/>
      <c r="AI33" s="67"/>
      <c r="AJ33" s="70"/>
      <c r="AK33" s="67"/>
      <c r="AL33" s="70"/>
      <c r="AM33" s="70"/>
      <c r="AN33" s="79"/>
      <c r="AO33" s="67"/>
      <c r="AP33" s="67"/>
      <c r="AQ33" s="67"/>
      <c r="AR33" s="67"/>
      <c r="AS33" s="67"/>
      <c r="AT33" s="70"/>
      <c r="AU33" s="67"/>
      <c r="AV33" s="67"/>
      <c r="AW33" s="67"/>
      <c r="AX33" s="67"/>
      <c r="AY33" s="70"/>
      <c r="AZ33" s="67"/>
      <c r="BA33" s="70"/>
      <c r="BB33" s="70"/>
      <c r="BC33" s="79" t="str">
        <f t="shared" si="7"/>
        <v/>
      </c>
      <c r="BD33" s="67"/>
      <c r="BE33" s="67"/>
      <c r="BF33" s="67"/>
      <c r="BG33" s="67"/>
      <c r="BH33" s="67"/>
      <c r="BI33" s="70"/>
      <c r="BJ33" s="81"/>
      <c r="BK33" s="82"/>
      <c r="BL33" s="82"/>
      <c r="BM33" s="79" t="str">
        <f t="shared" si="4"/>
        <v/>
      </c>
      <c r="BN33" s="81"/>
    </row>
    <row r="34" spans="1:66" ht="231" customHeight="1">
      <c r="A34" s="176" t="s">
        <v>1052</v>
      </c>
      <c r="B34" s="177">
        <v>43739</v>
      </c>
      <c r="C34" s="1170">
        <v>2</v>
      </c>
      <c r="D34" s="184" t="s">
        <v>1065</v>
      </c>
      <c r="E34" s="502"/>
      <c r="F34" s="185"/>
      <c r="G34" s="1047" t="s">
        <v>1066</v>
      </c>
      <c r="H34" s="180" t="s">
        <v>1057</v>
      </c>
      <c r="I34" s="180" t="s">
        <v>1058</v>
      </c>
      <c r="J34" s="1047" t="s">
        <v>1067</v>
      </c>
      <c r="K34" s="180" t="s">
        <v>1058</v>
      </c>
      <c r="L34" s="180" t="s">
        <v>1060</v>
      </c>
      <c r="M34" s="180" t="s">
        <v>1061</v>
      </c>
      <c r="N34" s="172"/>
      <c r="O34" s="182"/>
      <c r="P34" s="183"/>
      <c r="Q34" s="36"/>
      <c r="R34" s="133">
        <f t="shared" si="0"/>
        <v>335</v>
      </c>
      <c r="S34" s="134">
        <f t="shared" ca="1" si="1"/>
        <v>-797</v>
      </c>
      <c r="T34" s="55" t="s">
        <v>14</v>
      </c>
      <c r="U34" s="35"/>
      <c r="V34" s="70"/>
      <c r="W34" s="70"/>
      <c r="X34" s="35"/>
      <c r="Y34" s="92"/>
      <c r="Z34" s="35"/>
      <c r="AA34" s="67"/>
      <c r="AB34" s="67"/>
      <c r="AC34" s="67"/>
      <c r="AD34" s="67"/>
      <c r="AE34" s="70"/>
      <c r="AF34" s="67"/>
      <c r="AG34" s="67"/>
      <c r="AH34" s="67"/>
      <c r="AI34" s="67"/>
      <c r="AJ34" s="70"/>
      <c r="AK34" s="67"/>
      <c r="AL34" s="70"/>
      <c r="AM34" s="70"/>
      <c r="AN34" s="79"/>
      <c r="AO34" s="67"/>
      <c r="AP34" s="67"/>
      <c r="AQ34" s="67"/>
      <c r="AR34" s="67"/>
      <c r="AS34" s="67"/>
      <c r="AT34" s="70"/>
      <c r="AU34" s="67"/>
      <c r="AV34" s="67"/>
      <c r="AW34" s="67"/>
      <c r="AX34" s="67"/>
      <c r="AY34" s="70"/>
      <c r="AZ34" s="67"/>
      <c r="BA34" s="70"/>
      <c r="BB34" s="70"/>
      <c r="BC34" s="79" t="str">
        <f t="shared" si="7"/>
        <v/>
      </c>
      <c r="BD34" s="67"/>
      <c r="BE34" s="67"/>
      <c r="BF34" s="67"/>
      <c r="BG34" s="67"/>
      <c r="BH34" s="67"/>
      <c r="BI34" s="70"/>
      <c r="BJ34" s="81"/>
      <c r="BK34" s="82"/>
      <c r="BL34" s="82"/>
      <c r="BM34" s="79" t="str">
        <f t="shared" si="4"/>
        <v/>
      </c>
      <c r="BN34" s="81"/>
    </row>
    <row r="35" spans="1:66" ht="261" customHeight="1">
      <c r="A35" s="176" t="s">
        <v>1052</v>
      </c>
      <c r="B35" s="177">
        <v>43739</v>
      </c>
      <c r="C35" s="1170">
        <v>3</v>
      </c>
      <c r="D35" s="178" t="s">
        <v>1068</v>
      </c>
      <c r="E35" s="502"/>
      <c r="F35" s="185"/>
      <c r="G35" s="1047" t="s">
        <v>1069</v>
      </c>
      <c r="H35" s="186" t="s">
        <v>1057</v>
      </c>
      <c r="I35" s="180" t="s">
        <v>1058</v>
      </c>
      <c r="J35" s="1047" t="s">
        <v>1070</v>
      </c>
      <c r="K35" s="180" t="s">
        <v>1058</v>
      </c>
      <c r="L35" s="180" t="s">
        <v>1060</v>
      </c>
      <c r="M35" s="180" t="s">
        <v>1061</v>
      </c>
      <c r="N35" s="172"/>
      <c r="O35" s="182"/>
      <c r="P35" s="183"/>
      <c r="Q35" s="36"/>
      <c r="R35" s="133">
        <f t="shared" si="0"/>
        <v>335</v>
      </c>
      <c r="S35" s="134">
        <f t="shared" ca="1" si="1"/>
        <v>-797</v>
      </c>
      <c r="T35" s="55" t="s">
        <v>14</v>
      </c>
      <c r="U35" s="35"/>
      <c r="V35" s="70"/>
      <c r="W35" s="70"/>
      <c r="X35" s="35"/>
      <c r="Y35" s="92"/>
      <c r="Z35" s="35"/>
      <c r="AA35" s="67"/>
      <c r="AB35" s="67"/>
      <c r="AC35" s="67"/>
      <c r="AD35" s="67"/>
      <c r="AE35" s="70"/>
      <c r="AF35" s="67"/>
      <c r="AG35" s="67"/>
      <c r="AH35" s="67"/>
      <c r="AI35" s="67"/>
      <c r="AJ35" s="70"/>
      <c r="AK35" s="67"/>
      <c r="AL35" s="70"/>
      <c r="AM35" s="70"/>
      <c r="AN35" s="79"/>
      <c r="AO35" s="67"/>
      <c r="AP35" s="67"/>
      <c r="AQ35" s="67"/>
      <c r="AR35" s="67"/>
      <c r="AS35" s="67"/>
      <c r="AT35" s="70"/>
      <c r="AU35" s="67"/>
      <c r="AV35" s="67"/>
      <c r="AW35" s="67"/>
      <c r="AX35" s="67"/>
      <c r="AY35" s="70"/>
      <c r="AZ35" s="67"/>
      <c r="BA35" s="70"/>
      <c r="BB35" s="70"/>
      <c r="BC35" s="79" t="str">
        <f t="shared" si="7"/>
        <v/>
      </c>
      <c r="BD35" s="67"/>
      <c r="BE35" s="67"/>
      <c r="BF35" s="67"/>
      <c r="BG35" s="67"/>
      <c r="BH35" s="67"/>
      <c r="BI35" s="70"/>
      <c r="BJ35" s="81"/>
      <c r="BK35" s="82"/>
      <c r="BL35" s="82"/>
      <c r="BM35" s="79" t="str">
        <f t="shared" si="4"/>
        <v/>
      </c>
      <c r="BN35" s="81"/>
    </row>
    <row r="36" spans="1:66" ht="282.75" customHeight="1">
      <c r="A36" s="176" t="s">
        <v>1052</v>
      </c>
      <c r="B36" s="177">
        <v>43739</v>
      </c>
      <c r="C36" s="1170">
        <v>4</v>
      </c>
      <c r="D36" s="187" t="s">
        <v>1071</v>
      </c>
      <c r="E36" s="1047" t="s">
        <v>1072</v>
      </c>
      <c r="F36" s="179" t="s">
        <v>1073</v>
      </c>
      <c r="G36" s="1047" t="s">
        <v>1074</v>
      </c>
      <c r="H36" s="188">
        <v>43748</v>
      </c>
      <c r="I36" s="186" t="s">
        <v>1075</v>
      </c>
      <c r="J36" s="1047" t="s">
        <v>1076</v>
      </c>
      <c r="K36" s="180" t="s">
        <v>1075</v>
      </c>
      <c r="L36" s="180" t="s">
        <v>1077</v>
      </c>
      <c r="M36" s="180" t="s">
        <v>1078</v>
      </c>
      <c r="N36" s="172"/>
      <c r="O36" s="182"/>
      <c r="P36" s="183"/>
      <c r="Q36" s="36"/>
      <c r="R36" s="133">
        <f t="shared" si="0"/>
        <v>81</v>
      </c>
      <c r="S36" s="134">
        <f t="shared" ca="1" si="1"/>
        <v>-1163</v>
      </c>
      <c r="T36" s="55" t="s">
        <v>625</v>
      </c>
      <c r="U36" s="35"/>
      <c r="V36" s="70"/>
      <c r="W36" s="70"/>
      <c r="X36" s="35"/>
      <c r="Y36" s="92"/>
      <c r="Z36" s="35"/>
      <c r="AA36" s="67"/>
      <c r="AB36" s="67"/>
      <c r="AC36" s="67"/>
      <c r="AD36" s="67"/>
      <c r="AE36" s="70"/>
      <c r="AF36" s="67"/>
      <c r="AG36" s="67"/>
      <c r="AH36" s="67"/>
      <c r="AI36" s="67"/>
      <c r="AJ36" s="70"/>
      <c r="AK36" s="67"/>
      <c r="AL36" s="70"/>
      <c r="AM36" s="70"/>
      <c r="AN36" s="79"/>
      <c r="AO36" s="67"/>
      <c r="AP36" s="67"/>
      <c r="AQ36" s="67"/>
      <c r="AR36" s="67"/>
      <c r="AS36" s="67"/>
      <c r="AT36" s="70"/>
      <c r="AU36" s="67"/>
      <c r="AV36" s="67"/>
      <c r="AW36" s="67"/>
      <c r="AX36" s="67"/>
      <c r="AY36" s="70"/>
      <c r="AZ36" s="81" t="s">
        <v>1079</v>
      </c>
      <c r="BA36" s="82">
        <v>0</v>
      </c>
      <c r="BB36" s="82">
        <v>0</v>
      </c>
      <c r="BC36" s="79" t="str">
        <f t="shared" si="7"/>
        <v>CB</v>
      </c>
      <c r="BD36" s="67"/>
      <c r="BE36" s="67"/>
      <c r="BF36" s="67"/>
      <c r="BG36" s="67"/>
      <c r="BH36" s="67"/>
      <c r="BI36" s="70"/>
      <c r="BJ36" s="81"/>
      <c r="BK36" s="82"/>
      <c r="BL36" s="82"/>
      <c r="BM36" s="79" t="str">
        <f t="shared" si="4"/>
        <v/>
      </c>
      <c r="BN36" s="81"/>
    </row>
    <row r="37" spans="1:66" ht="289.5" customHeight="1">
      <c r="A37" s="176" t="s">
        <v>1052</v>
      </c>
      <c r="B37" s="177">
        <v>43739</v>
      </c>
      <c r="C37" s="1170">
        <v>6</v>
      </c>
      <c r="D37" s="178" t="s">
        <v>1080</v>
      </c>
      <c r="E37" s="1047" t="s">
        <v>1081</v>
      </c>
      <c r="F37" s="179"/>
      <c r="G37" s="575" t="s">
        <v>1082</v>
      </c>
      <c r="H37" s="186">
        <v>43748</v>
      </c>
      <c r="I37" s="188">
        <v>44012</v>
      </c>
      <c r="J37" s="1047" t="s">
        <v>1083</v>
      </c>
      <c r="K37" s="180" t="s">
        <v>1075</v>
      </c>
      <c r="L37" s="180" t="s">
        <v>1084</v>
      </c>
      <c r="M37" s="180" t="s">
        <v>1085</v>
      </c>
      <c r="N37" s="172"/>
      <c r="O37" s="182"/>
      <c r="P37" s="183"/>
      <c r="Q37" s="36"/>
      <c r="R37" s="133">
        <f t="shared" si="0"/>
        <v>264</v>
      </c>
      <c r="S37" s="134">
        <f t="shared" ca="1" si="1"/>
        <v>-980</v>
      </c>
      <c r="T37" s="55" t="s">
        <v>14</v>
      </c>
      <c r="U37" s="35"/>
      <c r="V37" s="70"/>
      <c r="W37" s="70"/>
      <c r="X37" s="35"/>
      <c r="Y37" s="92"/>
      <c r="Z37" s="35"/>
      <c r="AC37" s="67"/>
      <c r="AD37" s="67"/>
      <c r="AE37" s="70"/>
      <c r="AF37" s="67"/>
      <c r="AG37" s="67"/>
      <c r="AH37" s="67"/>
      <c r="AI37" s="67"/>
      <c r="AJ37" s="70"/>
      <c r="AK37" s="67"/>
      <c r="AL37" s="70"/>
      <c r="AM37" s="70"/>
      <c r="AN37" s="79"/>
      <c r="AO37" s="67"/>
      <c r="AP37" s="67"/>
      <c r="AQ37" s="67"/>
      <c r="AR37" s="67"/>
      <c r="AS37" s="67"/>
      <c r="AT37" s="70"/>
      <c r="AU37" s="109">
        <v>43804</v>
      </c>
      <c r="AV37" s="81" t="s">
        <v>1086</v>
      </c>
      <c r="AW37" s="67"/>
      <c r="AX37" s="67"/>
      <c r="AY37" s="70"/>
      <c r="AZ37" s="81" t="s">
        <v>1087</v>
      </c>
      <c r="BA37" s="70"/>
      <c r="BB37" s="70"/>
      <c r="BC37" s="79" t="str">
        <f t="shared" si="7"/>
        <v/>
      </c>
      <c r="BD37" s="67"/>
      <c r="BE37" s="67"/>
      <c r="BF37" s="67"/>
      <c r="BG37" s="67"/>
      <c r="BH37" s="67"/>
      <c r="BI37" s="70"/>
      <c r="BJ37" s="81"/>
      <c r="BK37" s="82"/>
      <c r="BL37" s="82"/>
      <c r="BM37" s="79" t="str">
        <f t="shared" si="4"/>
        <v/>
      </c>
      <c r="BN37" s="81"/>
    </row>
    <row r="38" spans="1:66" ht="72.75" customHeight="1">
      <c r="A38" s="176" t="s">
        <v>1052</v>
      </c>
      <c r="B38" s="177">
        <v>43739</v>
      </c>
      <c r="C38" s="1170">
        <v>8</v>
      </c>
      <c r="D38" s="697" t="s">
        <v>1088</v>
      </c>
      <c r="E38" s="190" t="s">
        <v>1089</v>
      </c>
      <c r="F38" s="189" t="s">
        <v>1090</v>
      </c>
      <c r="G38" s="575" t="s">
        <v>1091</v>
      </c>
      <c r="H38" s="186">
        <v>43753</v>
      </c>
      <c r="I38" s="186">
        <v>43830</v>
      </c>
      <c r="J38" s="1047" t="s">
        <v>1092</v>
      </c>
      <c r="K38" s="186">
        <v>43830</v>
      </c>
      <c r="L38" s="180" t="s">
        <v>1093</v>
      </c>
      <c r="M38" s="180" t="s">
        <v>1094</v>
      </c>
      <c r="N38" s="172"/>
      <c r="O38" s="182"/>
      <c r="P38" s="183"/>
      <c r="Q38" s="36"/>
      <c r="R38" s="133">
        <f t="shared" si="0"/>
        <v>77</v>
      </c>
      <c r="S38" s="134">
        <f t="shared" ca="1" si="1"/>
        <v>-1162</v>
      </c>
      <c r="T38" s="55" t="s">
        <v>36</v>
      </c>
      <c r="U38" s="35"/>
      <c r="V38" s="70"/>
      <c r="W38" s="70"/>
      <c r="X38" s="35"/>
      <c r="Y38" s="92"/>
      <c r="Z38" s="35"/>
      <c r="AA38" s="67"/>
      <c r="AB38" s="67"/>
      <c r="AC38" s="67"/>
      <c r="AD38" s="67"/>
      <c r="AE38" s="70"/>
      <c r="AF38" s="67"/>
      <c r="AG38" s="67"/>
      <c r="AH38" s="67"/>
      <c r="AI38" s="67"/>
      <c r="AJ38" s="70"/>
      <c r="AK38" s="67"/>
      <c r="AL38" s="70"/>
      <c r="AM38" s="70"/>
      <c r="AN38" s="79"/>
      <c r="AO38" s="67"/>
      <c r="AP38" s="67"/>
      <c r="AQ38" s="67"/>
      <c r="AR38" s="67"/>
      <c r="AS38" s="67"/>
      <c r="AT38" s="70"/>
      <c r="AU38" s="67"/>
      <c r="AV38" s="67"/>
      <c r="AW38" s="67"/>
      <c r="AX38" s="67"/>
      <c r="AY38" s="70"/>
      <c r="AZ38" s="81" t="s">
        <v>1079</v>
      </c>
      <c r="BA38" s="82">
        <v>0</v>
      </c>
      <c r="BB38" s="82">
        <v>0</v>
      </c>
      <c r="BC38" s="79" t="str">
        <f t="shared" si="7"/>
        <v>CB</v>
      </c>
      <c r="BD38" s="67"/>
      <c r="BE38" s="67"/>
      <c r="BF38" s="67"/>
      <c r="BG38" s="67"/>
      <c r="BH38" s="67"/>
      <c r="BI38" s="70"/>
      <c r="BJ38" s="81"/>
      <c r="BK38" s="82"/>
      <c r="BL38" s="82"/>
      <c r="BM38" s="79" t="str">
        <f t="shared" si="4"/>
        <v/>
      </c>
      <c r="BN38" s="81"/>
    </row>
    <row r="39" spans="1:66" ht="65.25" customHeight="1">
      <c r="A39" s="176" t="s">
        <v>1052</v>
      </c>
      <c r="B39" s="177">
        <v>43739</v>
      </c>
      <c r="C39" s="1170">
        <v>8</v>
      </c>
      <c r="D39" s="698"/>
      <c r="E39" s="190" t="s">
        <v>1095</v>
      </c>
      <c r="G39" s="575" t="s">
        <v>1096</v>
      </c>
      <c r="H39" s="186">
        <v>43831</v>
      </c>
      <c r="I39" s="186">
        <v>44196</v>
      </c>
      <c r="J39" s="1047" t="s">
        <v>1097</v>
      </c>
      <c r="K39" s="186">
        <v>44196</v>
      </c>
      <c r="L39" s="180" t="s">
        <v>1098</v>
      </c>
      <c r="M39" s="180" t="s">
        <v>1099</v>
      </c>
      <c r="N39" s="172"/>
      <c r="O39" s="182"/>
      <c r="P39" s="183"/>
      <c r="Q39" s="36"/>
      <c r="R39" s="133">
        <f t="shared" si="0"/>
        <v>365</v>
      </c>
      <c r="S39" s="134">
        <f t="shared" ca="1" si="1"/>
        <v>-796</v>
      </c>
      <c r="T39" s="55" t="s">
        <v>36</v>
      </c>
      <c r="U39" s="35"/>
      <c r="V39" s="70"/>
      <c r="W39" s="70"/>
      <c r="X39" s="35"/>
      <c r="Y39" s="92"/>
      <c r="Z39" s="35"/>
      <c r="AA39" s="67"/>
      <c r="AB39" s="67"/>
      <c r="AC39" s="67"/>
      <c r="AD39" s="67"/>
      <c r="AE39" s="70"/>
      <c r="AF39" s="67"/>
      <c r="AG39" s="67"/>
      <c r="AH39" s="67"/>
      <c r="AI39" s="67"/>
      <c r="AJ39" s="70"/>
      <c r="AK39" s="67"/>
      <c r="AL39" s="70"/>
      <c r="AM39" s="70"/>
      <c r="AN39" s="79"/>
      <c r="AO39" s="67"/>
      <c r="AP39" s="67"/>
      <c r="AQ39" s="67"/>
      <c r="AR39" s="67"/>
      <c r="AS39" s="67"/>
      <c r="AT39" s="70"/>
      <c r="AU39" s="67"/>
      <c r="AV39" s="67"/>
      <c r="AW39" s="67"/>
      <c r="AX39" s="67"/>
      <c r="AY39" s="70"/>
      <c r="AZ39" s="67"/>
      <c r="BA39" s="70"/>
      <c r="BB39" s="70"/>
      <c r="BC39" s="79" t="str">
        <f t="shared" si="7"/>
        <v/>
      </c>
      <c r="BD39" s="67"/>
      <c r="BE39" s="67"/>
      <c r="BF39" s="67"/>
      <c r="BG39" s="67"/>
      <c r="BH39" s="67"/>
      <c r="BI39" s="70"/>
      <c r="BJ39" s="81"/>
      <c r="BK39" s="82"/>
      <c r="BL39" s="82"/>
      <c r="BM39" s="79" t="str">
        <f t="shared" si="4"/>
        <v/>
      </c>
      <c r="BN39" s="81"/>
    </row>
    <row r="40" spans="1:66" ht="66" customHeight="1">
      <c r="A40" s="176" t="s">
        <v>1052</v>
      </c>
      <c r="B40" s="177">
        <v>43739</v>
      </c>
      <c r="C40" s="1170">
        <v>8</v>
      </c>
      <c r="D40" s="698"/>
      <c r="E40" s="700" t="s">
        <v>1100</v>
      </c>
      <c r="G40" s="575" t="s">
        <v>1101</v>
      </c>
      <c r="H40" s="186">
        <v>43753</v>
      </c>
      <c r="I40" s="186">
        <v>43830</v>
      </c>
      <c r="J40" s="1047" t="s">
        <v>1102</v>
      </c>
      <c r="K40" s="186">
        <v>43814</v>
      </c>
      <c r="L40" s="180" t="s">
        <v>1098</v>
      </c>
      <c r="M40" s="180" t="s">
        <v>1103</v>
      </c>
      <c r="N40" s="172"/>
      <c r="O40" s="182"/>
      <c r="P40" s="183"/>
      <c r="Q40" s="36"/>
      <c r="R40" s="133">
        <f t="shared" si="0"/>
        <v>77</v>
      </c>
      <c r="S40" s="134">
        <f t="shared" ca="1" si="1"/>
        <v>-1162</v>
      </c>
      <c r="T40" s="55" t="s">
        <v>36</v>
      </c>
      <c r="U40" s="35"/>
      <c r="V40" s="70"/>
      <c r="W40" s="70"/>
      <c r="X40" s="35"/>
      <c r="Y40" s="92"/>
      <c r="Z40" s="35"/>
      <c r="AA40" s="67"/>
      <c r="AB40" s="67"/>
      <c r="AC40" s="67"/>
      <c r="AD40" s="67"/>
      <c r="AE40" s="70"/>
      <c r="AF40" s="67"/>
      <c r="AG40" s="67"/>
      <c r="AH40" s="67"/>
      <c r="AI40" s="67"/>
      <c r="AJ40" s="70"/>
      <c r="AK40" s="67"/>
      <c r="AL40" s="70"/>
      <c r="AM40" s="70"/>
      <c r="AN40" s="79"/>
      <c r="AO40" s="67"/>
      <c r="AP40" s="67"/>
      <c r="AQ40" s="67"/>
      <c r="AR40" s="67"/>
      <c r="AS40" s="67"/>
      <c r="AT40" s="70"/>
      <c r="AU40" s="67"/>
      <c r="AV40" s="67"/>
      <c r="AW40" s="67"/>
      <c r="AX40" s="67"/>
      <c r="AY40" s="70"/>
      <c r="AZ40" s="81" t="s">
        <v>1079</v>
      </c>
      <c r="BA40" s="82">
        <v>0</v>
      </c>
      <c r="BB40" s="82">
        <v>0</v>
      </c>
      <c r="BC40" s="79" t="str">
        <f t="shared" si="7"/>
        <v>CB</v>
      </c>
      <c r="BD40" s="67"/>
      <c r="BE40" s="67"/>
      <c r="BF40" s="67"/>
      <c r="BG40" s="67"/>
      <c r="BH40" s="67"/>
      <c r="BI40" s="70"/>
      <c r="BJ40" s="81"/>
      <c r="BK40" s="82"/>
      <c r="BL40" s="82"/>
      <c r="BM40" s="79" t="str">
        <f t="shared" si="4"/>
        <v/>
      </c>
      <c r="BN40" s="81"/>
    </row>
    <row r="41" spans="1:66" ht="42.75" customHeight="1">
      <c r="A41" s="176" t="s">
        <v>1052</v>
      </c>
      <c r="B41" s="177">
        <v>43739</v>
      </c>
      <c r="C41" s="1170">
        <v>9</v>
      </c>
      <c r="D41" s="698"/>
      <c r="E41" s="701"/>
      <c r="F41" s="191"/>
      <c r="G41" s="575" t="s">
        <v>1104</v>
      </c>
      <c r="H41" s="186">
        <v>43784</v>
      </c>
      <c r="I41" s="186">
        <v>44196</v>
      </c>
      <c r="J41" s="1047" t="s">
        <v>1105</v>
      </c>
      <c r="K41" s="186">
        <v>44196</v>
      </c>
      <c r="L41" s="180" t="s">
        <v>1098</v>
      </c>
      <c r="M41" s="180" t="s">
        <v>1099</v>
      </c>
      <c r="N41" s="172"/>
      <c r="O41" s="182"/>
      <c r="P41" s="183"/>
      <c r="Q41" s="36"/>
      <c r="R41" s="133">
        <f t="shared" si="0"/>
        <v>412</v>
      </c>
      <c r="S41" s="134">
        <f t="shared" ca="1" si="1"/>
        <v>-796</v>
      </c>
      <c r="T41" s="55" t="s">
        <v>36</v>
      </c>
      <c r="U41" s="35"/>
      <c r="V41" s="70"/>
      <c r="W41" s="70"/>
      <c r="X41" s="35"/>
      <c r="Y41" s="92"/>
      <c r="Z41" s="35"/>
      <c r="AA41" s="67"/>
      <c r="AB41" s="67"/>
      <c r="AC41" s="67"/>
      <c r="AD41" s="67"/>
      <c r="AE41" s="70"/>
      <c r="AF41" s="67"/>
      <c r="AG41" s="67"/>
      <c r="AH41" s="67"/>
      <c r="AI41" s="67"/>
      <c r="AJ41" s="70"/>
      <c r="AK41" s="67"/>
      <c r="AL41" s="70"/>
      <c r="AM41" s="70"/>
      <c r="AN41" s="79"/>
      <c r="AO41" s="67"/>
      <c r="AP41" s="67"/>
      <c r="AQ41" s="67"/>
      <c r="AR41" s="67"/>
      <c r="AS41" s="67"/>
      <c r="AT41" s="70"/>
      <c r="AU41" s="67"/>
      <c r="AV41" s="67"/>
      <c r="AW41" s="67"/>
      <c r="AX41" s="67"/>
      <c r="AY41" s="70"/>
      <c r="AZ41" s="67"/>
      <c r="BA41" s="70"/>
      <c r="BB41" s="70"/>
      <c r="BC41" s="79" t="str">
        <f t="shared" si="7"/>
        <v/>
      </c>
      <c r="BD41" s="67"/>
      <c r="BE41" s="67"/>
      <c r="BF41" s="67"/>
      <c r="BG41" s="67"/>
      <c r="BH41" s="67"/>
      <c r="BI41" s="70"/>
      <c r="BJ41" s="81"/>
      <c r="BK41" s="82"/>
      <c r="BL41" s="82"/>
      <c r="BM41" s="79" t="str">
        <f t="shared" si="4"/>
        <v/>
      </c>
      <c r="BN41" s="81"/>
    </row>
    <row r="42" spans="1:66" ht="42.75" customHeight="1">
      <c r="A42" s="176" t="s">
        <v>1052</v>
      </c>
      <c r="B42" s="177">
        <v>43739</v>
      </c>
      <c r="C42" s="1170">
        <v>9</v>
      </c>
      <c r="D42" s="698"/>
      <c r="E42" s="701"/>
      <c r="F42" s="191"/>
      <c r="G42" s="575" t="s">
        <v>1106</v>
      </c>
      <c r="H42" s="186">
        <v>43831</v>
      </c>
      <c r="I42" s="186">
        <v>44196</v>
      </c>
      <c r="J42" s="1047" t="s">
        <v>1107</v>
      </c>
      <c r="K42" s="186">
        <v>43905</v>
      </c>
      <c r="L42" s="180" t="s">
        <v>1098</v>
      </c>
      <c r="M42" s="180" t="s">
        <v>1099</v>
      </c>
      <c r="N42" s="172"/>
      <c r="O42" s="182"/>
      <c r="P42" s="183"/>
      <c r="Q42" s="36"/>
      <c r="R42" s="133">
        <f t="shared" si="0"/>
        <v>365</v>
      </c>
      <c r="S42" s="134">
        <f t="shared" ca="1" si="1"/>
        <v>-796</v>
      </c>
      <c r="T42" s="55" t="s">
        <v>36</v>
      </c>
      <c r="U42" s="35"/>
      <c r="V42" s="70"/>
      <c r="W42" s="70"/>
      <c r="X42" s="35"/>
      <c r="Y42" s="92"/>
      <c r="Z42" s="35"/>
      <c r="AA42" s="67"/>
      <c r="AB42" s="67"/>
      <c r="AC42" s="67"/>
      <c r="AD42" s="67"/>
      <c r="AE42" s="70"/>
      <c r="AF42" s="67"/>
      <c r="AG42" s="67"/>
      <c r="AH42" s="67"/>
      <c r="AI42" s="67"/>
      <c r="AJ42" s="70"/>
      <c r="AK42" s="67"/>
      <c r="AL42" s="70"/>
      <c r="AM42" s="70"/>
      <c r="AN42" s="79"/>
      <c r="AO42" s="67"/>
      <c r="AP42" s="67"/>
      <c r="AQ42" s="67"/>
      <c r="AR42" s="67"/>
      <c r="AS42" s="67"/>
      <c r="AT42" s="70"/>
      <c r="AU42" s="67"/>
      <c r="AV42" s="67"/>
      <c r="AW42" s="67"/>
      <c r="AX42" s="67"/>
      <c r="AY42" s="70"/>
      <c r="AZ42" s="67"/>
      <c r="BA42" s="70"/>
      <c r="BB42" s="70"/>
      <c r="BC42" s="79" t="str">
        <f t="shared" si="7"/>
        <v/>
      </c>
      <c r="BD42" s="67"/>
      <c r="BE42" s="67"/>
      <c r="BF42" s="67"/>
      <c r="BG42" s="67"/>
      <c r="BH42" s="67"/>
      <c r="BI42" s="70"/>
      <c r="BJ42" s="81"/>
      <c r="BK42" s="82"/>
      <c r="BL42" s="82"/>
      <c r="BM42" s="79" t="str">
        <f t="shared" si="4"/>
        <v/>
      </c>
      <c r="BN42" s="81"/>
    </row>
    <row r="43" spans="1:66" ht="42.75" customHeight="1">
      <c r="A43" s="176" t="s">
        <v>1052</v>
      </c>
      <c r="B43" s="177">
        <v>43739</v>
      </c>
      <c r="C43" s="1170">
        <v>9</v>
      </c>
      <c r="D43" s="699"/>
      <c r="E43" s="702"/>
      <c r="F43" s="192"/>
      <c r="G43" s="575" t="s">
        <v>1108</v>
      </c>
      <c r="H43" s="186">
        <v>43785</v>
      </c>
      <c r="I43" s="186">
        <v>43830</v>
      </c>
      <c r="J43" s="1047" t="s">
        <v>1109</v>
      </c>
      <c r="K43" s="186">
        <v>43800</v>
      </c>
      <c r="L43" s="180" t="s">
        <v>1098</v>
      </c>
      <c r="M43" s="180" t="s">
        <v>1099</v>
      </c>
      <c r="N43" s="172"/>
      <c r="O43" s="182"/>
      <c r="P43" s="183"/>
      <c r="Q43" s="36"/>
      <c r="R43" s="133">
        <f t="shared" si="0"/>
        <v>45</v>
      </c>
      <c r="S43" s="134">
        <f t="shared" ca="1" si="1"/>
        <v>-1162</v>
      </c>
      <c r="T43" s="55" t="s">
        <v>36</v>
      </c>
      <c r="U43" s="35"/>
      <c r="V43" s="70"/>
      <c r="W43" s="70"/>
      <c r="X43" s="35"/>
      <c r="Y43" s="92"/>
      <c r="Z43" s="35"/>
      <c r="AA43" s="67"/>
      <c r="AB43" s="67"/>
      <c r="AC43" s="67"/>
      <c r="AD43" s="67"/>
      <c r="AE43" s="70"/>
      <c r="AF43" s="67"/>
      <c r="AG43" s="67"/>
      <c r="AH43" s="67"/>
      <c r="AI43" s="67"/>
      <c r="AJ43" s="70"/>
      <c r="AK43" s="67"/>
      <c r="AL43" s="70"/>
      <c r="AM43" s="70"/>
      <c r="AN43" s="79"/>
      <c r="AO43" s="67"/>
      <c r="AP43" s="67"/>
      <c r="AQ43" s="67"/>
      <c r="AR43" s="67"/>
      <c r="AS43" s="67"/>
      <c r="AT43" s="70"/>
      <c r="AU43" s="67"/>
      <c r="AV43" s="67"/>
      <c r="AW43" s="67"/>
      <c r="AX43" s="67"/>
      <c r="AY43" s="70"/>
      <c r="AZ43" s="81" t="s">
        <v>600</v>
      </c>
      <c r="BA43" s="82">
        <v>0</v>
      </c>
      <c r="BB43" s="82">
        <v>0</v>
      </c>
      <c r="BC43" s="79" t="str">
        <f t="shared" si="7"/>
        <v>CB</v>
      </c>
      <c r="BD43" s="67"/>
      <c r="BE43" s="67"/>
      <c r="BF43" s="67"/>
      <c r="BG43" s="67"/>
      <c r="BH43" s="67"/>
      <c r="BI43" s="70"/>
      <c r="BJ43" s="81"/>
      <c r="BK43" s="82"/>
      <c r="BL43" s="82"/>
      <c r="BM43" s="79" t="str">
        <f t="shared" si="4"/>
        <v/>
      </c>
      <c r="BN43" s="81"/>
    </row>
    <row r="44" spans="1:66" ht="121.5" customHeight="1">
      <c r="A44" s="1171" t="s">
        <v>1110</v>
      </c>
      <c r="B44" s="132">
        <v>43655</v>
      </c>
      <c r="C44" s="1172">
        <v>3</v>
      </c>
      <c r="D44" s="1047" t="s">
        <v>1111</v>
      </c>
      <c r="E44" s="48" t="s">
        <v>1112</v>
      </c>
      <c r="F44" s="502" t="s">
        <v>1113</v>
      </c>
      <c r="G44" s="225" t="s">
        <v>1114</v>
      </c>
      <c r="H44" s="116">
        <v>43789</v>
      </c>
      <c r="I44" s="116">
        <v>44012</v>
      </c>
      <c r="J44" s="502" t="s">
        <v>1115</v>
      </c>
      <c r="K44" s="116">
        <v>44012</v>
      </c>
      <c r="L44" s="515" t="s">
        <v>1116</v>
      </c>
      <c r="M44" s="502" t="s">
        <v>1117</v>
      </c>
      <c r="N44" s="172"/>
      <c r="O44" s="173"/>
      <c r="P44" s="502"/>
      <c r="Q44" s="36"/>
      <c r="R44" s="133">
        <f t="shared" si="0"/>
        <v>223</v>
      </c>
      <c r="S44" s="134">
        <f t="shared" ca="1" si="1"/>
        <v>-980</v>
      </c>
      <c r="T44" s="91" t="s">
        <v>16</v>
      </c>
      <c r="U44" s="35"/>
      <c r="V44" s="70"/>
      <c r="W44" s="70"/>
      <c r="X44" s="35"/>
      <c r="Y44" s="92"/>
      <c r="Z44" s="35"/>
      <c r="AA44" s="67"/>
      <c r="AB44" s="67"/>
      <c r="AC44" s="67"/>
      <c r="AD44" s="67"/>
      <c r="AE44" s="70"/>
      <c r="AF44" s="67"/>
      <c r="AG44" s="67"/>
      <c r="AH44" s="67"/>
      <c r="AI44" s="67"/>
      <c r="AJ44" s="70"/>
      <c r="AK44" s="67"/>
      <c r="AL44" s="70"/>
      <c r="AM44" s="70"/>
      <c r="AN44" s="79"/>
      <c r="AO44" s="67"/>
      <c r="AP44" s="67"/>
      <c r="AQ44" s="67"/>
      <c r="AR44" s="67"/>
      <c r="AS44" s="67"/>
      <c r="AT44" s="70"/>
      <c r="AU44" s="67"/>
      <c r="AV44" s="924" t="s">
        <v>1118</v>
      </c>
      <c r="AW44" s="67"/>
      <c r="AX44" s="193" t="s">
        <v>1119</v>
      </c>
      <c r="AY44" s="70"/>
      <c r="AZ44" s="67"/>
      <c r="BA44" s="70"/>
      <c r="BB44" s="70"/>
      <c r="BC44" s="79" t="str">
        <f t="shared" si="7"/>
        <v/>
      </c>
      <c r="BD44" s="67"/>
      <c r="BE44" s="109">
        <v>43895</v>
      </c>
      <c r="BF44" s="67" t="s">
        <v>1120</v>
      </c>
      <c r="BG44" s="67"/>
      <c r="BH44" s="67" t="s">
        <v>1121</v>
      </c>
      <c r="BI44" s="70"/>
      <c r="BJ44" s="81"/>
      <c r="BK44" s="82"/>
      <c r="BL44" s="82"/>
      <c r="BM44" s="79" t="str">
        <f t="shared" si="4"/>
        <v/>
      </c>
      <c r="BN44" s="81"/>
    </row>
    <row r="45" spans="1:66" ht="137.25" customHeight="1">
      <c r="A45" s="194" t="s">
        <v>1122</v>
      </c>
      <c r="B45" s="177">
        <v>43784</v>
      </c>
      <c r="C45" s="1170">
        <v>1</v>
      </c>
      <c r="D45" s="1047" t="s">
        <v>1123</v>
      </c>
      <c r="E45" s="165" t="s">
        <v>1124</v>
      </c>
      <c r="F45" s="195" t="s">
        <v>1125</v>
      </c>
      <c r="G45" s="1047" t="s">
        <v>1126</v>
      </c>
      <c r="H45" s="196">
        <v>43800</v>
      </c>
      <c r="I45" s="197">
        <v>43889</v>
      </c>
      <c r="J45" s="1047" t="s">
        <v>1127</v>
      </c>
      <c r="K45" s="198">
        <v>44196</v>
      </c>
      <c r="L45" s="199" t="s">
        <v>1128</v>
      </c>
      <c r="M45" s="199" t="s">
        <v>1129</v>
      </c>
      <c r="N45" s="172"/>
      <c r="O45" s="173"/>
      <c r="P45" s="175"/>
      <c r="Q45" s="36"/>
      <c r="R45" s="133">
        <f t="shared" si="0"/>
        <v>89</v>
      </c>
      <c r="S45" s="134">
        <f t="shared" ca="1" si="1"/>
        <v>-1103</v>
      </c>
      <c r="T45" s="55" t="s">
        <v>36</v>
      </c>
      <c r="U45" s="35"/>
      <c r="V45" s="70"/>
      <c r="W45" s="70"/>
      <c r="X45" s="35"/>
      <c r="Y45" s="92"/>
      <c r="Z45" s="35"/>
      <c r="AA45" s="67"/>
      <c r="AB45" s="67"/>
      <c r="AC45" s="67"/>
      <c r="AD45" s="67"/>
      <c r="AE45" s="70"/>
      <c r="AF45" s="67"/>
      <c r="AG45" s="67"/>
      <c r="AH45" s="67"/>
      <c r="AI45" s="67"/>
      <c r="AJ45" s="70"/>
      <c r="AK45" s="67"/>
      <c r="AL45" s="70"/>
      <c r="AM45" s="70"/>
      <c r="AN45" s="79"/>
      <c r="AO45" s="67"/>
      <c r="AP45" s="67"/>
      <c r="AQ45" s="67"/>
      <c r="AR45" s="67"/>
      <c r="AS45" s="67"/>
      <c r="AT45" s="70"/>
      <c r="AU45" s="126">
        <v>43815</v>
      </c>
      <c r="AV45" s="81" t="s">
        <v>1130</v>
      </c>
      <c r="AW45" s="81" t="s">
        <v>126</v>
      </c>
      <c r="AX45" s="67"/>
      <c r="AY45" s="70"/>
      <c r="AZ45" s="67"/>
      <c r="BA45" s="70"/>
      <c r="BB45" s="70"/>
      <c r="BC45" s="79" t="str">
        <f t="shared" si="7"/>
        <v/>
      </c>
      <c r="BD45" s="67"/>
      <c r="BE45" s="67"/>
      <c r="BF45" s="67"/>
      <c r="BG45" s="67"/>
      <c r="BH45" s="67"/>
      <c r="BI45" s="70"/>
      <c r="BJ45" s="81"/>
      <c r="BK45" s="82"/>
      <c r="BL45" s="82"/>
      <c r="BM45" s="79" t="str">
        <f t="shared" si="4"/>
        <v/>
      </c>
      <c r="BN45" s="81"/>
    </row>
    <row r="46" spans="1:66" ht="75.75" customHeight="1">
      <c r="A46" s="194" t="s">
        <v>1122</v>
      </c>
      <c r="B46" s="177">
        <v>43784</v>
      </c>
      <c r="C46" s="1170">
        <v>2</v>
      </c>
      <c r="D46" s="1047" t="s">
        <v>1131</v>
      </c>
      <c r="E46" s="165" t="s">
        <v>126</v>
      </c>
      <c r="F46" s="195" t="s">
        <v>1132</v>
      </c>
      <c r="G46" s="1047" t="s">
        <v>1133</v>
      </c>
      <c r="H46" s="196">
        <v>43800</v>
      </c>
      <c r="I46" s="197">
        <v>44196</v>
      </c>
      <c r="J46" s="1047" t="s">
        <v>1127</v>
      </c>
      <c r="K46" s="198">
        <v>44196</v>
      </c>
      <c r="L46" s="199" t="s">
        <v>1128</v>
      </c>
      <c r="M46" s="199" t="s">
        <v>1129</v>
      </c>
      <c r="N46" s="172"/>
      <c r="O46" s="173"/>
      <c r="P46" s="175"/>
      <c r="Q46" s="36"/>
      <c r="R46" s="133">
        <f t="shared" si="0"/>
        <v>396</v>
      </c>
      <c r="S46" s="134">
        <f t="shared" ca="1" si="1"/>
        <v>-796</v>
      </c>
      <c r="T46" s="55" t="s">
        <v>36</v>
      </c>
      <c r="U46" s="35"/>
      <c r="V46" s="70"/>
      <c r="W46" s="70"/>
      <c r="X46" s="35"/>
      <c r="Y46" s="92"/>
      <c r="Z46" s="35"/>
      <c r="AA46" s="67"/>
      <c r="AB46" s="67"/>
      <c r="AC46" s="67"/>
      <c r="AD46" s="67"/>
      <c r="AE46" s="70"/>
      <c r="AF46" s="67"/>
      <c r="AG46" s="67"/>
      <c r="AH46" s="67"/>
      <c r="AI46" s="67"/>
      <c r="AJ46" s="70"/>
      <c r="AK46" s="67"/>
      <c r="AL46" s="70"/>
      <c r="AM46" s="70"/>
      <c r="AN46" s="79"/>
      <c r="AO46" s="67"/>
      <c r="AP46" s="67"/>
      <c r="AQ46" s="67"/>
      <c r="AR46" s="67"/>
      <c r="AS46" s="67"/>
      <c r="AT46" s="70"/>
      <c r="AU46" s="67"/>
      <c r="AV46" s="67"/>
      <c r="AW46" s="67"/>
      <c r="AX46" s="67"/>
      <c r="AY46" s="70"/>
      <c r="AZ46" s="67"/>
      <c r="BA46" s="70"/>
      <c r="BB46" s="70"/>
      <c r="BC46" s="79" t="str">
        <f t="shared" si="7"/>
        <v/>
      </c>
      <c r="BD46" s="67"/>
      <c r="BE46" s="67"/>
      <c r="BF46" s="67"/>
      <c r="BG46" s="67"/>
      <c r="BH46" s="67"/>
      <c r="BI46" s="70"/>
      <c r="BJ46" s="81"/>
      <c r="BK46" s="82"/>
      <c r="BL46" s="82"/>
      <c r="BM46" s="79" t="str">
        <f t="shared" si="4"/>
        <v/>
      </c>
      <c r="BN46" s="81"/>
    </row>
    <row r="47" spans="1:66" ht="213.75">
      <c r="A47" s="200" t="s">
        <v>1134</v>
      </c>
      <c r="B47" s="186">
        <v>43580</v>
      </c>
      <c r="C47" s="1173" t="s">
        <v>1135</v>
      </c>
      <c r="D47" s="201" t="s">
        <v>1136</v>
      </c>
      <c r="E47" s="165"/>
      <c r="F47" s="165" t="s">
        <v>1137</v>
      </c>
      <c r="G47" s="201" t="s">
        <v>1138</v>
      </c>
      <c r="H47" s="197">
        <v>43584</v>
      </c>
      <c r="I47" s="197">
        <v>44012</v>
      </c>
      <c r="J47" s="201" t="s">
        <v>1139</v>
      </c>
      <c r="K47" s="197">
        <v>44013</v>
      </c>
      <c r="L47" s="180" t="s">
        <v>1140</v>
      </c>
      <c r="M47" s="180" t="s">
        <v>1141</v>
      </c>
      <c r="N47" s="172"/>
      <c r="O47" s="173"/>
      <c r="P47" s="175"/>
      <c r="Q47" s="36"/>
      <c r="R47" s="133">
        <f t="shared" si="0"/>
        <v>428</v>
      </c>
      <c r="S47" s="134">
        <f t="shared" ca="1" si="1"/>
        <v>-980</v>
      </c>
      <c r="T47" s="91" t="s">
        <v>16</v>
      </c>
      <c r="U47" s="35"/>
      <c r="V47" s="70"/>
      <c r="W47" s="70"/>
      <c r="X47" s="35"/>
      <c r="Y47" s="92"/>
      <c r="Z47" s="35"/>
      <c r="AA47" s="67"/>
      <c r="AB47" s="67"/>
      <c r="AC47" s="67"/>
      <c r="AD47" s="67"/>
      <c r="AE47" s="70"/>
      <c r="AF47" s="67"/>
      <c r="AG47" s="67"/>
      <c r="AH47" s="67"/>
      <c r="AI47" s="67"/>
      <c r="AJ47" s="70"/>
      <c r="AK47" s="67"/>
      <c r="AL47" s="70"/>
      <c r="AM47" s="70"/>
      <c r="AN47" s="79"/>
      <c r="AO47" s="67"/>
      <c r="AP47" s="67"/>
      <c r="AQ47" s="67"/>
      <c r="AR47" s="67"/>
      <c r="AS47" s="67"/>
      <c r="AT47" s="70"/>
      <c r="AU47" s="67"/>
      <c r="AV47" s="67"/>
      <c r="AW47" s="67"/>
      <c r="AX47" s="67"/>
      <c r="AY47" s="70"/>
      <c r="AZ47" s="67"/>
      <c r="BA47" s="70"/>
      <c r="BB47" s="70"/>
      <c r="BC47" s="79" t="str">
        <f t="shared" si="7"/>
        <v/>
      </c>
      <c r="BD47" s="67"/>
      <c r="BE47" s="67"/>
      <c r="BF47" s="67" t="s">
        <v>1142</v>
      </c>
      <c r="BG47" s="180" t="s">
        <v>1143</v>
      </c>
      <c r="BH47" s="67" t="s">
        <v>1144</v>
      </c>
      <c r="BI47" s="70"/>
      <c r="BJ47" s="81"/>
      <c r="BK47" s="82"/>
      <c r="BL47" s="82"/>
      <c r="BM47" s="79" t="str">
        <f t="shared" si="4"/>
        <v/>
      </c>
      <c r="BN47" s="81"/>
    </row>
    <row r="48" spans="1:66" ht="108.75" customHeight="1">
      <c r="A48" s="200" t="s">
        <v>1145</v>
      </c>
      <c r="B48" s="186">
        <v>43580</v>
      </c>
      <c r="C48" s="1173" t="s">
        <v>1146</v>
      </c>
      <c r="D48" s="201" t="s">
        <v>1147</v>
      </c>
      <c r="E48" s="165"/>
      <c r="F48" s="165" t="s">
        <v>1148</v>
      </c>
      <c r="G48" s="201" t="s">
        <v>1149</v>
      </c>
      <c r="H48" s="197">
        <v>43615</v>
      </c>
      <c r="I48" s="197">
        <v>44012</v>
      </c>
      <c r="J48" s="201" t="s">
        <v>1139</v>
      </c>
      <c r="K48" s="197">
        <v>44013</v>
      </c>
      <c r="L48" s="180" t="s">
        <v>1140</v>
      </c>
      <c r="M48" s="180" t="s">
        <v>1141</v>
      </c>
      <c r="N48" s="172"/>
      <c r="O48" s="173"/>
      <c r="P48" s="175"/>
      <c r="Q48" s="36"/>
      <c r="R48" s="133">
        <f t="shared" si="0"/>
        <v>397</v>
      </c>
      <c r="S48" s="134">
        <f t="shared" ca="1" si="1"/>
        <v>-980</v>
      </c>
      <c r="T48" s="91" t="s">
        <v>16</v>
      </c>
      <c r="U48" s="35"/>
      <c r="V48" s="70"/>
      <c r="W48" s="70"/>
      <c r="X48" s="35"/>
      <c r="Y48" s="92"/>
      <c r="Z48" s="35"/>
      <c r="AA48" s="67"/>
      <c r="AB48" s="67"/>
      <c r="AC48" s="67"/>
      <c r="AD48" s="67"/>
      <c r="AE48" s="70"/>
      <c r="AF48" s="67"/>
      <c r="AG48" s="67"/>
      <c r="AH48" s="67"/>
      <c r="AI48" s="67"/>
      <c r="AJ48" s="70"/>
      <c r="AK48" s="67"/>
      <c r="AL48" s="70"/>
      <c r="AM48" s="70"/>
      <c r="AN48" s="79"/>
      <c r="AO48" s="67"/>
      <c r="AP48" s="67"/>
      <c r="AQ48" s="67"/>
      <c r="AR48" s="67"/>
      <c r="AS48" s="67"/>
      <c r="AT48" s="70"/>
      <c r="AU48" s="67"/>
      <c r="AV48" s="67"/>
      <c r="AW48" s="67"/>
      <c r="AX48" s="67"/>
      <c r="AY48" s="70"/>
      <c r="AZ48" s="67"/>
      <c r="BA48" s="70"/>
      <c r="BB48" s="70"/>
      <c r="BC48" s="79" t="str">
        <f t="shared" si="7"/>
        <v/>
      </c>
      <c r="BD48" s="67"/>
      <c r="BE48" s="67"/>
      <c r="BF48" s="223" t="s">
        <v>1150</v>
      </c>
      <c r="BG48" s="180" t="s">
        <v>1143</v>
      </c>
      <c r="BH48" s="67" t="s">
        <v>1144</v>
      </c>
      <c r="BI48" s="70"/>
      <c r="BJ48" s="81"/>
      <c r="BK48" s="82"/>
      <c r="BL48" s="82"/>
      <c r="BM48" s="79" t="str">
        <f t="shared" si="4"/>
        <v/>
      </c>
      <c r="BN48" s="81"/>
    </row>
    <row r="49" spans="1:66" ht="101.25">
      <c r="A49" s="200" t="s">
        <v>1134</v>
      </c>
      <c r="B49" s="186">
        <v>43580</v>
      </c>
      <c r="C49" s="1173" t="s">
        <v>1151</v>
      </c>
      <c r="D49" s="201" t="s">
        <v>1152</v>
      </c>
      <c r="E49" s="165"/>
      <c r="F49" s="165" t="s">
        <v>1153</v>
      </c>
      <c r="G49" s="201" t="s">
        <v>1154</v>
      </c>
      <c r="H49" s="197">
        <v>43862</v>
      </c>
      <c r="I49" s="197">
        <v>44134</v>
      </c>
      <c r="J49" s="201" t="s">
        <v>1155</v>
      </c>
      <c r="K49" s="197">
        <v>44136</v>
      </c>
      <c r="L49" s="180" t="s">
        <v>1140</v>
      </c>
      <c r="M49" s="180" t="s">
        <v>1141</v>
      </c>
      <c r="N49" s="172"/>
      <c r="O49" s="173"/>
      <c r="P49" s="175"/>
      <c r="Q49" s="36"/>
      <c r="R49" s="133">
        <f t="shared" si="0"/>
        <v>272</v>
      </c>
      <c r="S49" s="134">
        <f t="shared" ca="1" si="1"/>
        <v>-858</v>
      </c>
      <c r="T49" s="91" t="s">
        <v>16</v>
      </c>
      <c r="U49" s="35"/>
      <c r="V49" s="70"/>
      <c r="W49" s="70"/>
      <c r="X49" s="35"/>
      <c r="Y49" s="92" t="str">
        <f>IF($W49="","",IF($W49=100%,"Cerrado",IF($W49&lt;=39%,"CB",IF($W49&lt;=79%,"CM",IF($W49&lt;=99%,"CA","")))))</f>
        <v/>
      </c>
      <c r="Z49" s="35"/>
      <c r="AA49" s="67"/>
      <c r="AB49" s="67"/>
      <c r="AC49" s="67"/>
      <c r="AD49" s="67"/>
      <c r="AE49" s="70"/>
      <c r="AF49" s="67"/>
      <c r="AG49" s="67"/>
      <c r="AH49" s="67"/>
      <c r="AI49" s="67"/>
      <c r="AJ49" s="70"/>
      <c r="AK49" s="67"/>
      <c r="AL49" s="70"/>
      <c r="AM49" s="70"/>
      <c r="AN49" s="79" t="str">
        <f>IF($AM49="","",IF($AM49=100%,"Cerrado",IF($AM49&lt;=39%,"CB",IF($AM49&lt;=79%,"CM",IF($AM49&lt;=99%,"CA","")))))</f>
        <v/>
      </c>
      <c r="AO49" s="67"/>
      <c r="AP49" s="67"/>
      <c r="AQ49" s="67"/>
      <c r="AR49" s="67"/>
      <c r="AS49" s="67"/>
      <c r="AT49" s="70"/>
      <c r="AU49" s="67"/>
      <c r="AV49" s="67"/>
      <c r="AW49" s="67"/>
      <c r="AX49" s="67"/>
      <c r="AY49" s="70"/>
      <c r="AZ49" s="67"/>
      <c r="BA49" s="70"/>
      <c r="BB49" s="70"/>
      <c r="BC49" s="79" t="str">
        <f t="shared" si="7"/>
        <v/>
      </c>
      <c r="BD49" s="67"/>
      <c r="BE49" s="67"/>
      <c r="BF49" s="67" t="s">
        <v>1156</v>
      </c>
      <c r="BG49" s="180" t="s">
        <v>1143</v>
      </c>
      <c r="BH49" s="67" t="s">
        <v>1144</v>
      </c>
      <c r="BI49" s="70"/>
      <c r="BJ49" s="81"/>
      <c r="BK49" s="82"/>
      <c r="BL49" s="82"/>
      <c r="BM49" s="79" t="str">
        <f t="shared" si="4"/>
        <v/>
      </c>
      <c r="BN49" s="81"/>
    </row>
    <row r="50" spans="1:66" ht="112.5">
      <c r="A50" s="200" t="s">
        <v>1134</v>
      </c>
      <c r="B50" s="186">
        <v>43580</v>
      </c>
      <c r="C50" s="1173" t="s">
        <v>1157</v>
      </c>
      <c r="D50" s="201" t="s">
        <v>1158</v>
      </c>
      <c r="E50" s="165"/>
      <c r="F50" s="165" t="s">
        <v>1159</v>
      </c>
      <c r="G50" s="201" t="s">
        <v>1160</v>
      </c>
      <c r="H50" s="197">
        <v>43676</v>
      </c>
      <c r="I50" s="197">
        <v>43707</v>
      </c>
      <c r="J50" s="201" t="s">
        <v>1161</v>
      </c>
      <c r="K50" s="197">
        <v>43707</v>
      </c>
      <c r="L50" s="180" t="s">
        <v>1140</v>
      </c>
      <c r="M50" s="180" t="s">
        <v>1141</v>
      </c>
      <c r="N50" s="172"/>
      <c r="O50" s="173"/>
      <c r="P50" s="175"/>
      <c r="Q50" s="36"/>
      <c r="R50" s="133">
        <f t="shared" si="0"/>
        <v>31</v>
      </c>
      <c r="S50" s="134">
        <f t="shared" ca="1" si="1"/>
        <v>-1285</v>
      </c>
      <c r="T50" s="91" t="s">
        <v>16</v>
      </c>
      <c r="U50" s="35"/>
      <c r="V50" s="70"/>
      <c r="W50" s="70"/>
      <c r="X50" s="35"/>
      <c r="Y50" s="92"/>
      <c r="Z50" s="35"/>
      <c r="AA50" s="67"/>
      <c r="AB50" s="67"/>
      <c r="AC50" s="67"/>
      <c r="AD50" s="67"/>
      <c r="AE50" s="70"/>
      <c r="AF50" s="67"/>
      <c r="AG50" s="67"/>
      <c r="AH50" s="67"/>
      <c r="AI50" s="67"/>
      <c r="AJ50" s="70"/>
      <c r="AK50" s="67"/>
      <c r="AL50" s="70"/>
      <c r="AM50" s="70"/>
      <c r="AN50" s="79"/>
      <c r="AO50" s="67"/>
      <c r="AP50" s="67"/>
      <c r="AQ50" s="67"/>
      <c r="AR50" s="67"/>
      <c r="AS50" s="67"/>
      <c r="AT50" s="70"/>
      <c r="AU50" s="67"/>
      <c r="AV50" s="67"/>
      <c r="AW50" s="67"/>
      <c r="AX50" s="67"/>
      <c r="AY50" s="70"/>
      <c r="AZ50" s="67"/>
      <c r="BA50" s="70"/>
      <c r="BB50" s="70"/>
      <c r="BC50" s="79"/>
      <c r="BD50" s="67"/>
      <c r="BE50" s="67"/>
      <c r="BF50" s="67" t="s">
        <v>1162</v>
      </c>
      <c r="BG50" s="180" t="s">
        <v>1143</v>
      </c>
      <c r="BH50" s="67" t="s">
        <v>1144</v>
      </c>
      <c r="BI50" s="70">
        <v>1</v>
      </c>
      <c r="BJ50" s="224" t="s">
        <v>1163</v>
      </c>
      <c r="BK50" s="82">
        <v>1</v>
      </c>
      <c r="BL50" s="82">
        <v>1</v>
      </c>
      <c r="BM50" s="79" t="str">
        <f t="shared" si="4"/>
        <v>Cerrado</v>
      </c>
      <c r="BN50" s="224" t="s">
        <v>1164</v>
      </c>
    </row>
    <row r="51" spans="1:66" ht="178.5">
      <c r="A51" s="200" t="s">
        <v>1134</v>
      </c>
      <c r="B51" s="186">
        <v>43580</v>
      </c>
      <c r="C51" s="1173" t="s">
        <v>1165</v>
      </c>
      <c r="D51" s="201" t="s">
        <v>1166</v>
      </c>
      <c r="E51" s="165"/>
      <c r="F51" s="165" t="s">
        <v>1167</v>
      </c>
      <c r="G51" s="201" t="s">
        <v>1168</v>
      </c>
      <c r="H51" s="197">
        <v>43542</v>
      </c>
      <c r="I51" s="197">
        <v>43542</v>
      </c>
      <c r="J51" s="201" t="s">
        <v>1169</v>
      </c>
      <c r="K51" s="197">
        <v>43542</v>
      </c>
      <c r="L51" s="180" t="s">
        <v>1140</v>
      </c>
      <c r="M51" s="180" t="s">
        <v>1141</v>
      </c>
      <c r="N51" s="172"/>
      <c r="O51" s="173"/>
      <c r="P51" s="175"/>
      <c r="Q51" s="36"/>
      <c r="R51" s="133">
        <f t="shared" si="0"/>
        <v>0</v>
      </c>
      <c r="S51" s="134">
        <f t="shared" ca="1" si="1"/>
        <v>-1450</v>
      </c>
      <c r="T51" s="91" t="s">
        <v>16</v>
      </c>
      <c r="U51" s="35"/>
      <c r="V51" s="70"/>
      <c r="W51" s="70"/>
      <c r="X51" s="35"/>
      <c r="Y51" s="92"/>
      <c r="Z51" s="35"/>
      <c r="AA51" s="67"/>
      <c r="AB51" s="67"/>
      <c r="AC51" s="67"/>
      <c r="AD51" s="67"/>
      <c r="AE51" s="70"/>
      <c r="AF51" s="67"/>
      <c r="AG51" s="67"/>
      <c r="AH51" s="67"/>
      <c r="AI51" s="67"/>
      <c r="AJ51" s="70"/>
      <c r="AK51" s="67"/>
      <c r="AL51" s="70"/>
      <c r="AM51" s="70"/>
      <c r="AN51" s="79"/>
      <c r="AO51" s="67"/>
      <c r="AP51" s="67"/>
      <c r="AQ51" s="67"/>
      <c r="AR51" s="67"/>
      <c r="AS51" s="67"/>
      <c r="AT51" s="70"/>
      <c r="AU51" s="67"/>
      <c r="AV51" s="67"/>
      <c r="AW51" s="67"/>
      <c r="AX51" s="67"/>
      <c r="AY51" s="70"/>
      <c r="AZ51" s="67"/>
      <c r="BA51" s="70"/>
      <c r="BB51" s="70"/>
      <c r="BC51" s="79"/>
      <c r="BD51" s="67"/>
      <c r="BE51" s="67"/>
      <c r="BF51" s="224" t="s">
        <v>1170</v>
      </c>
      <c r="BG51" s="180" t="s">
        <v>1143</v>
      </c>
      <c r="BH51" s="67" t="s">
        <v>1144</v>
      </c>
      <c r="BI51" s="70">
        <v>1</v>
      </c>
      <c r="BJ51" s="224" t="s">
        <v>1171</v>
      </c>
      <c r="BK51" s="82">
        <v>1</v>
      </c>
      <c r="BL51" s="82">
        <v>1</v>
      </c>
      <c r="BM51" s="79" t="str">
        <f t="shared" si="4"/>
        <v>Cerrado</v>
      </c>
      <c r="BN51" s="81"/>
    </row>
    <row r="52" spans="1:66" ht="90">
      <c r="A52" s="200" t="s">
        <v>1134</v>
      </c>
      <c r="B52" s="202">
        <v>43580</v>
      </c>
      <c r="C52" s="203" t="s">
        <v>1172</v>
      </c>
      <c r="D52" s="201" t="s">
        <v>1173</v>
      </c>
      <c r="E52" s="165"/>
      <c r="F52" s="165" t="s">
        <v>1174</v>
      </c>
      <c r="G52" s="201" t="s">
        <v>1175</v>
      </c>
      <c r="H52" s="197">
        <v>43615</v>
      </c>
      <c r="I52" s="197">
        <v>44134</v>
      </c>
      <c r="J52" s="201" t="s">
        <v>1176</v>
      </c>
      <c r="K52" s="197">
        <v>44136</v>
      </c>
      <c r="L52" s="180" t="s">
        <v>1140</v>
      </c>
      <c r="M52" s="180" t="s">
        <v>1141</v>
      </c>
      <c r="N52" s="172"/>
      <c r="O52" s="173"/>
      <c r="P52" s="175"/>
      <c r="Q52" s="36"/>
      <c r="R52" s="133">
        <f t="shared" si="0"/>
        <v>519</v>
      </c>
      <c r="S52" s="134">
        <f t="shared" ca="1" si="1"/>
        <v>-858</v>
      </c>
      <c r="T52" s="91" t="s">
        <v>16</v>
      </c>
      <c r="U52" s="35"/>
      <c r="V52" s="70"/>
      <c r="W52" s="70"/>
      <c r="X52" s="35"/>
      <c r="Y52" s="92"/>
      <c r="Z52" s="35"/>
      <c r="AA52" s="67"/>
      <c r="AB52" s="67"/>
      <c r="AC52" s="67"/>
      <c r="AD52" s="67"/>
      <c r="AE52" s="70"/>
      <c r="AF52" s="67"/>
      <c r="AG52" s="67"/>
      <c r="AH52" s="67"/>
      <c r="AI52" s="67"/>
      <c r="AJ52" s="70"/>
      <c r="AK52" s="67"/>
      <c r="AL52" s="70"/>
      <c r="AM52" s="70"/>
      <c r="AN52" s="79"/>
      <c r="AO52" s="67"/>
      <c r="AP52" s="67"/>
      <c r="AQ52" s="67"/>
      <c r="AR52" s="67"/>
      <c r="AS52" s="67"/>
      <c r="AT52" s="70"/>
      <c r="AU52" s="67"/>
      <c r="AV52" s="67"/>
      <c r="AW52" s="67"/>
      <c r="AX52" s="67"/>
      <c r="AY52" s="70"/>
      <c r="AZ52" s="67"/>
      <c r="BA52" s="70"/>
      <c r="BB52" s="70"/>
      <c r="BC52" s="79"/>
      <c r="BD52" s="67"/>
      <c r="BE52" s="67"/>
      <c r="BF52" s="67" t="s">
        <v>1177</v>
      </c>
      <c r="BG52" s="180" t="s">
        <v>1143</v>
      </c>
      <c r="BH52" s="67" t="s">
        <v>1144</v>
      </c>
      <c r="BI52" s="70"/>
      <c r="BJ52" s="81"/>
      <c r="BK52" s="82"/>
      <c r="BL52" s="82"/>
      <c r="BM52" s="79" t="str">
        <f t="shared" si="4"/>
        <v/>
      </c>
      <c r="BN52" s="81"/>
    </row>
    <row r="53" spans="1:66" ht="63" customHeight="1">
      <c r="A53" s="204" t="s">
        <v>1178</v>
      </c>
      <c r="B53" s="202">
        <v>43769</v>
      </c>
      <c r="C53" s="203" t="s">
        <v>1135</v>
      </c>
      <c r="D53" s="201" t="s">
        <v>1179</v>
      </c>
      <c r="E53" s="165" t="s">
        <v>1180</v>
      </c>
      <c r="F53" s="165" t="s">
        <v>1181</v>
      </c>
      <c r="G53" s="201" t="s">
        <v>1180</v>
      </c>
      <c r="H53" s="197">
        <v>43782</v>
      </c>
      <c r="I53" s="197">
        <v>44012</v>
      </c>
      <c r="J53" s="201" t="s">
        <v>1182</v>
      </c>
      <c r="K53" s="197">
        <v>43831</v>
      </c>
      <c r="L53" s="180" t="s">
        <v>1116</v>
      </c>
      <c r="M53" s="180" t="s">
        <v>1183</v>
      </c>
      <c r="N53" s="172"/>
      <c r="O53" s="173"/>
      <c r="P53" s="175"/>
      <c r="Q53" s="36"/>
      <c r="R53" s="133">
        <f t="shared" si="0"/>
        <v>230</v>
      </c>
      <c r="S53" s="134">
        <f t="shared" ca="1" si="1"/>
        <v>-980</v>
      </c>
      <c r="T53" s="91" t="s">
        <v>16</v>
      </c>
      <c r="U53" s="35"/>
      <c r="V53" s="70"/>
      <c r="W53" s="70"/>
      <c r="X53" s="35"/>
      <c r="Y53" s="92"/>
      <c r="Z53" s="35"/>
      <c r="AA53" s="67"/>
      <c r="AB53" s="67"/>
      <c r="AC53" s="67"/>
      <c r="AD53" s="67"/>
      <c r="AE53" s="70"/>
      <c r="AF53" s="67"/>
      <c r="AG53" s="67"/>
      <c r="AH53" s="67"/>
      <c r="AI53" s="67"/>
      <c r="AJ53" s="70"/>
      <c r="AK53" s="67"/>
      <c r="AL53" s="70"/>
      <c r="AM53" s="70"/>
      <c r="AN53" s="79"/>
      <c r="AO53" s="67"/>
      <c r="AP53" s="67"/>
      <c r="AQ53" s="67"/>
      <c r="AR53" s="67"/>
      <c r="AS53" s="67"/>
      <c r="AT53" s="70"/>
      <c r="AU53" s="67"/>
      <c r="AV53" s="67"/>
      <c r="AW53" s="67"/>
      <c r="AX53" s="67"/>
      <c r="AY53" s="70"/>
      <c r="AZ53" s="67"/>
      <c r="BA53" s="70"/>
      <c r="BB53" s="70"/>
      <c r="BC53" s="79"/>
      <c r="BD53" s="67"/>
      <c r="BE53" s="67"/>
      <c r="BF53" s="67" t="s">
        <v>1184</v>
      </c>
      <c r="BG53" s="180" t="s">
        <v>1143</v>
      </c>
      <c r="BH53" s="67" t="s">
        <v>1144</v>
      </c>
      <c r="BI53" s="70">
        <v>1</v>
      </c>
      <c r="BJ53" s="224" t="s">
        <v>1185</v>
      </c>
      <c r="BK53" s="82">
        <v>1</v>
      </c>
      <c r="BL53" s="82">
        <v>1</v>
      </c>
      <c r="BM53" s="79" t="str">
        <f t="shared" si="4"/>
        <v>Cerrado</v>
      </c>
      <c r="BN53" s="224" t="s">
        <v>1186</v>
      </c>
    </row>
    <row r="54" spans="1:66" ht="92.25" customHeight="1">
      <c r="A54" s="204" t="s">
        <v>1178</v>
      </c>
      <c r="B54" s="202">
        <v>43769</v>
      </c>
      <c r="C54" s="203" t="s">
        <v>1146</v>
      </c>
      <c r="D54" s="201" t="s">
        <v>1187</v>
      </c>
      <c r="E54" s="165" t="s">
        <v>1188</v>
      </c>
      <c r="F54" s="165" t="s">
        <v>1189</v>
      </c>
      <c r="G54" s="201" t="s">
        <v>1188</v>
      </c>
      <c r="H54" s="197">
        <v>43831</v>
      </c>
      <c r="I54" s="197">
        <v>43890</v>
      </c>
      <c r="J54" s="201" t="s">
        <v>1190</v>
      </c>
      <c r="K54" s="197">
        <v>43860</v>
      </c>
      <c r="L54" s="180" t="s">
        <v>1116</v>
      </c>
      <c r="M54" s="180" t="s">
        <v>1183</v>
      </c>
      <c r="N54" s="1070"/>
      <c r="O54" s="1071"/>
      <c r="P54" s="1072"/>
      <c r="Q54" s="36"/>
      <c r="R54" s="133">
        <f t="shared" si="0"/>
        <v>59</v>
      </c>
      <c r="S54" s="134">
        <f t="shared" ca="1" si="1"/>
        <v>-1102</v>
      </c>
      <c r="T54" s="91" t="s">
        <v>16</v>
      </c>
      <c r="U54" s="35"/>
      <c r="V54" s="70"/>
      <c r="W54" s="70"/>
      <c r="X54" s="35"/>
      <c r="Y54" s="92" t="str">
        <f>IF($W54="","",IF($W54=100%,"Cerrado",IF($W54&lt;=39%,"CB",IF($W54&lt;=79%,"CM",IF($W54&lt;=99%,"CA","")))))</f>
        <v/>
      </c>
      <c r="Z54" s="35"/>
      <c r="AA54" s="67"/>
      <c r="AB54" s="67"/>
      <c r="AC54" s="67"/>
      <c r="AD54" s="67"/>
      <c r="AE54" s="70"/>
      <c r="AF54" s="67"/>
      <c r="AG54" s="67"/>
      <c r="AH54" s="67"/>
      <c r="AI54" s="67"/>
      <c r="AJ54" s="70"/>
      <c r="AK54" s="67"/>
      <c r="AL54" s="70"/>
      <c r="AM54" s="70"/>
      <c r="AN54" s="79" t="str">
        <f>IF($AM54="","",IF($AM54=100%,"Cerrado",IF($AM54&lt;=39%,"CB",IF($AM54&lt;=79%,"CM",IF($AM54&lt;=99%,"CA","")))))</f>
        <v/>
      </c>
      <c r="AO54" s="67"/>
      <c r="AP54" s="67"/>
      <c r="AQ54" s="67"/>
      <c r="AR54" s="67"/>
      <c r="AS54" s="67"/>
      <c r="AT54" s="70"/>
      <c r="AU54" s="67"/>
      <c r="AV54" s="67"/>
      <c r="AW54" s="67"/>
      <c r="AX54" s="67"/>
      <c r="AY54" s="70"/>
      <c r="AZ54" s="67"/>
      <c r="BA54" s="70"/>
      <c r="BB54" s="70"/>
      <c r="BC54" s="79" t="str">
        <f>IF($BB54="","",IF($BB54=100%,"Cerrado",IF($BB54&lt;=39%,"CB",IF($BB54&lt;=79%,"CM",IF($BB54&lt;=99%,"CA","")))))</f>
        <v/>
      </c>
      <c r="BD54" s="67"/>
      <c r="BE54" s="67"/>
      <c r="BF54" s="67" t="s">
        <v>1191</v>
      </c>
      <c r="BG54" s="180" t="s">
        <v>1143</v>
      </c>
      <c r="BH54" s="67" t="s">
        <v>1144</v>
      </c>
      <c r="BI54" s="70"/>
      <c r="BJ54" s="81"/>
      <c r="BK54" s="82"/>
      <c r="BL54" s="82"/>
      <c r="BM54" s="79" t="str">
        <f t="shared" si="4"/>
        <v/>
      </c>
      <c r="BN54" s="81"/>
    </row>
    <row r="55" spans="1:66" ht="210" customHeight="1">
      <c r="A55" s="204" t="s">
        <v>1178</v>
      </c>
      <c r="B55" s="202">
        <v>43769</v>
      </c>
      <c r="C55" s="203" t="s">
        <v>1151</v>
      </c>
      <c r="D55" s="201" t="s">
        <v>1192</v>
      </c>
      <c r="E55" s="165" t="s">
        <v>1192</v>
      </c>
      <c r="F55" s="165" t="s">
        <v>1193</v>
      </c>
      <c r="G55" s="201" t="s">
        <v>1192</v>
      </c>
      <c r="H55" s="197">
        <v>44154</v>
      </c>
      <c r="I55" s="197">
        <v>44196</v>
      </c>
      <c r="J55" s="201" t="s">
        <v>1182</v>
      </c>
      <c r="K55" s="197">
        <v>43831</v>
      </c>
      <c r="L55" s="180" t="s">
        <v>1116</v>
      </c>
      <c r="M55" s="180" t="s">
        <v>1183</v>
      </c>
      <c r="N55" s="1070"/>
      <c r="O55" s="1071"/>
      <c r="P55" s="1072"/>
      <c r="Q55" s="36"/>
      <c r="R55" s="133">
        <f t="shared" si="0"/>
        <v>42</v>
      </c>
      <c r="S55" s="134">
        <f t="shared" ca="1" si="1"/>
        <v>-796</v>
      </c>
      <c r="T55" s="91" t="s">
        <v>16</v>
      </c>
      <c r="U55" s="35"/>
      <c r="V55" s="70"/>
      <c r="W55" s="70"/>
      <c r="X55" s="35"/>
      <c r="Y55" s="92"/>
      <c r="Z55" s="35"/>
      <c r="AA55" s="67"/>
      <c r="AB55" s="67"/>
      <c r="AC55" s="67"/>
      <c r="AD55" s="67"/>
      <c r="AE55" s="70"/>
      <c r="AF55" s="67"/>
      <c r="AG55" s="67"/>
      <c r="AH55" s="67"/>
      <c r="AI55" s="67"/>
      <c r="AJ55" s="70"/>
      <c r="AK55" s="67"/>
      <c r="AL55" s="70"/>
      <c r="AM55" s="70"/>
      <c r="AN55" s="79"/>
      <c r="AO55" s="67"/>
      <c r="AP55" s="67"/>
      <c r="AQ55" s="67"/>
      <c r="AR55" s="67"/>
      <c r="AS55" s="67"/>
      <c r="AT55" s="70"/>
      <c r="AU55" s="67"/>
      <c r="AV55" s="67"/>
      <c r="AW55" s="67"/>
      <c r="AX55" s="67"/>
      <c r="AY55" s="70"/>
      <c r="AZ55" s="67"/>
      <c r="BA55" s="70"/>
      <c r="BB55" s="70"/>
      <c r="BC55" s="79"/>
      <c r="BD55" s="67"/>
      <c r="BE55" s="67"/>
      <c r="BF55" s="357" t="s">
        <v>1194</v>
      </c>
      <c r="BG55" s="180" t="s">
        <v>1143</v>
      </c>
      <c r="BH55" s="67" t="s">
        <v>1144</v>
      </c>
      <c r="BI55" s="70"/>
      <c r="BJ55" s="81"/>
      <c r="BK55" s="82"/>
      <c r="BL55" s="82"/>
      <c r="BM55" s="79" t="str">
        <f t="shared" si="4"/>
        <v/>
      </c>
      <c r="BN55" s="81"/>
    </row>
    <row r="56" spans="1:66" ht="51" customHeight="1">
      <c r="A56" s="205" t="s">
        <v>1195</v>
      </c>
      <c r="B56" s="202">
        <v>43770</v>
      </c>
      <c r="C56" s="1172">
        <v>1</v>
      </c>
      <c r="D56" s="201" t="s">
        <v>1196</v>
      </c>
      <c r="E56" s="165" t="s">
        <v>1197</v>
      </c>
      <c r="F56" s="206" t="s">
        <v>1198</v>
      </c>
      <c r="G56" s="201" t="s">
        <v>1199</v>
      </c>
      <c r="H56" s="197">
        <v>43797</v>
      </c>
      <c r="I56" s="197">
        <v>43812</v>
      </c>
      <c r="J56" s="201" t="s">
        <v>1200</v>
      </c>
      <c r="K56" s="197">
        <v>43812</v>
      </c>
      <c r="L56" s="180" t="s">
        <v>1116</v>
      </c>
      <c r="M56" s="180" t="s">
        <v>1201</v>
      </c>
      <c r="N56" s="207"/>
      <c r="O56" s="207"/>
      <c r="P56" s="208"/>
      <c r="Q56" s="36"/>
      <c r="R56" s="133">
        <f t="shared" si="0"/>
        <v>15</v>
      </c>
      <c r="S56" s="134">
        <f t="shared" ca="1" si="1"/>
        <v>-1180</v>
      </c>
      <c r="T56" s="91" t="s">
        <v>16</v>
      </c>
      <c r="U56" s="35"/>
      <c r="V56" s="70"/>
      <c r="W56" s="70"/>
      <c r="X56" s="35"/>
      <c r="Y56" s="92"/>
      <c r="Z56" s="35"/>
      <c r="AA56" s="67"/>
      <c r="AB56" s="67"/>
      <c r="AC56" s="67"/>
      <c r="AD56" s="67"/>
      <c r="AE56" s="70"/>
      <c r="AF56" s="67"/>
      <c r="AG56" s="67"/>
      <c r="AH56" s="67"/>
      <c r="AI56" s="67"/>
      <c r="AJ56" s="70"/>
      <c r="AK56" s="67"/>
      <c r="AL56" s="70"/>
      <c r="AM56" s="70"/>
      <c r="AN56" s="79"/>
      <c r="AO56" s="67"/>
      <c r="AP56" s="67"/>
      <c r="AQ56" s="67"/>
      <c r="AR56" s="67"/>
      <c r="AS56" s="67"/>
      <c r="AT56" s="70"/>
      <c r="AU56" s="67"/>
      <c r="AV56" s="67"/>
      <c r="AW56" s="67"/>
      <c r="AX56" s="67"/>
      <c r="AY56" s="70"/>
      <c r="AZ56" s="67"/>
      <c r="BA56" s="70"/>
      <c r="BB56" s="70"/>
      <c r="BC56" s="79"/>
      <c r="BD56" s="67"/>
      <c r="BE56" s="67"/>
      <c r="BF56" s="67"/>
      <c r="BG56" s="67"/>
      <c r="BH56" s="67"/>
      <c r="BI56" s="70"/>
      <c r="BJ56" s="81"/>
      <c r="BK56" s="82"/>
      <c r="BL56" s="82"/>
      <c r="BM56" s="79" t="str">
        <f t="shared" si="4"/>
        <v/>
      </c>
      <c r="BN56" s="81"/>
    </row>
    <row r="57" spans="1:66" ht="48">
      <c r="A57" s="205" t="s">
        <v>1195</v>
      </c>
      <c r="B57" s="202">
        <v>43770</v>
      </c>
      <c r="C57" s="1172">
        <v>2</v>
      </c>
      <c r="D57" s="201" t="s">
        <v>1202</v>
      </c>
      <c r="E57" s="165" t="s">
        <v>1203</v>
      </c>
      <c r="F57" s="206" t="s">
        <v>1198</v>
      </c>
      <c r="G57" s="201" t="s">
        <v>1204</v>
      </c>
      <c r="H57" s="197">
        <v>43797</v>
      </c>
      <c r="I57" s="197">
        <v>44012</v>
      </c>
      <c r="J57" s="201" t="s">
        <v>1205</v>
      </c>
      <c r="K57" s="197">
        <v>44012</v>
      </c>
      <c r="L57" s="180" t="s">
        <v>1116</v>
      </c>
      <c r="M57" s="180" t="s">
        <v>1117</v>
      </c>
      <c r="N57" s="207"/>
      <c r="O57" s="207"/>
      <c r="P57" s="208"/>
      <c r="Q57" s="36"/>
      <c r="R57" s="133">
        <f t="shared" si="0"/>
        <v>215</v>
      </c>
      <c r="S57" s="134">
        <f t="shared" ca="1" si="1"/>
        <v>-980</v>
      </c>
      <c r="T57" s="91" t="s">
        <v>16</v>
      </c>
      <c r="U57" s="35"/>
      <c r="V57" s="70"/>
      <c r="W57" s="70"/>
      <c r="X57" s="35"/>
      <c r="Y57" s="92"/>
      <c r="Z57" s="35"/>
      <c r="AA57" s="67"/>
      <c r="AB57" s="67"/>
      <c r="AC57" s="67"/>
      <c r="AD57" s="67"/>
      <c r="AE57" s="70"/>
      <c r="AF57" s="67"/>
      <c r="AG57" s="67"/>
      <c r="AH57" s="67"/>
      <c r="AI57" s="67"/>
      <c r="AJ57" s="70"/>
      <c r="AK57" s="67"/>
      <c r="AL57" s="70"/>
      <c r="AM57" s="70"/>
      <c r="AN57" s="79"/>
      <c r="AO57" s="67"/>
      <c r="AP57" s="67"/>
      <c r="AQ57" s="67"/>
      <c r="AR57" s="67"/>
      <c r="AS57" s="67"/>
      <c r="AT57" s="70"/>
      <c r="AU57" s="67"/>
      <c r="AV57" s="67"/>
      <c r="AW57" s="67"/>
      <c r="AX57" s="67"/>
      <c r="AY57" s="70"/>
      <c r="AZ57" s="67"/>
      <c r="BA57" s="70"/>
      <c r="BB57" s="70"/>
      <c r="BC57" s="79"/>
      <c r="BD57" s="67"/>
      <c r="BE57" s="109">
        <v>43895</v>
      </c>
      <c r="BF57" s="67" t="s">
        <v>1206</v>
      </c>
      <c r="BG57" s="67" t="s">
        <v>126</v>
      </c>
      <c r="BH57" s="67" t="s">
        <v>126</v>
      </c>
      <c r="BI57" s="70"/>
      <c r="BJ57" s="81"/>
      <c r="BK57" s="82"/>
      <c r="BL57" s="82"/>
      <c r="BM57" s="79" t="str">
        <f t="shared" si="4"/>
        <v/>
      </c>
      <c r="BN57" s="81"/>
    </row>
    <row r="58" spans="1:66" ht="52.5" customHeight="1">
      <c r="A58" s="205" t="s">
        <v>1195</v>
      </c>
      <c r="B58" s="202">
        <v>43770</v>
      </c>
      <c r="C58" s="1172">
        <v>3</v>
      </c>
      <c r="D58" s="201" t="s">
        <v>1207</v>
      </c>
      <c r="E58" s="165" t="s">
        <v>1203</v>
      </c>
      <c r="F58" s="206" t="s">
        <v>1198</v>
      </c>
      <c r="G58" s="201" t="s">
        <v>1204</v>
      </c>
      <c r="H58" s="197">
        <v>43797</v>
      </c>
      <c r="I58" s="197">
        <v>44012</v>
      </c>
      <c r="J58" s="201" t="s">
        <v>1205</v>
      </c>
      <c r="K58" s="197">
        <v>44012</v>
      </c>
      <c r="L58" s="180" t="s">
        <v>1116</v>
      </c>
      <c r="M58" s="180" t="s">
        <v>1117</v>
      </c>
      <c r="N58" s="207"/>
      <c r="O58" s="207"/>
      <c r="P58" s="208"/>
      <c r="Q58" s="36"/>
      <c r="R58" s="133">
        <f t="shared" si="0"/>
        <v>215</v>
      </c>
      <c r="S58" s="134">
        <f t="shared" ca="1" si="1"/>
        <v>-980</v>
      </c>
      <c r="T58" s="91" t="s">
        <v>16</v>
      </c>
      <c r="U58" s="35"/>
      <c r="V58" s="70"/>
      <c r="W58" s="70"/>
      <c r="X58" s="35"/>
      <c r="Y58" s="92"/>
      <c r="Z58" s="35"/>
      <c r="AA58" s="67"/>
      <c r="AB58" s="67"/>
      <c r="AC58" s="67"/>
      <c r="AD58" s="67"/>
      <c r="AE58" s="70"/>
      <c r="AF58" s="67"/>
      <c r="AG58" s="67"/>
      <c r="AH58" s="67"/>
      <c r="AI58" s="67"/>
      <c r="AJ58" s="70"/>
      <c r="AK58" s="67"/>
      <c r="AL58" s="70"/>
      <c r="AM58" s="70"/>
      <c r="AN58" s="79"/>
      <c r="AO58" s="67"/>
      <c r="AP58" s="67"/>
      <c r="AQ58" s="67"/>
      <c r="AR58" s="67"/>
      <c r="AS58" s="67"/>
      <c r="AT58" s="70"/>
      <c r="AU58" s="67"/>
      <c r="AV58" s="67"/>
      <c r="AW58" s="67"/>
      <c r="AX58" s="67"/>
      <c r="AY58" s="70"/>
      <c r="AZ58" s="67"/>
      <c r="BA58" s="70"/>
      <c r="BB58" s="70"/>
      <c r="BC58" s="79"/>
      <c r="BD58" s="67"/>
      <c r="BE58" s="109">
        <v>43895</v>
      </c>
      <c r="BF58" s="67" t="s">
        <v>1206</v>
      </c>
      <c r="BG58" s="67" t="s">
        <v>126</v>
      </c>
      <c r="BH58" s="67" t="s">
        <v>126</v>
      </c>
      <c r="BI58" s="70"/>
      <c r="BJ58" s="81"/>
      <c r="BK58" s="82"/>
      <c r="BL58" s="82"/>
      <c r="BM58" s="79" t="str">
        <f t="shared" si="4"/>
        <v/>
      </c>
      <c r="BN58" s="81"/>
    </row>
    <row r="59" spans="1:66" ht="50.25" customHeight="1">
      <c r="A59" s="205" t="s">
        <v>1195</v>
      </c>
      <c r="B59" s="202">
        <v>43770</v>
      </c>
      <c r="C59" s="1172">
        <v>4</v>
      </c>
      <c r="D59" s="201" t="s">
        <v>1208</v>
      </c>
      <c r="E59" s="165" t="s">
        <v>1209</v>
      </c>
      <c r="F59" s="206" t="s">
        <v>1198</v>
      </c>
      <c r="G59" s="201" t="s">
        <v>1210</v>
      </c>
      <c r="H59" s="197">
        <v>43797</v>
      </c>
      <c r="I59" s="197">
        <v>43812</v>
      </c>
      <c r="J59" s="201" t="s">
        <v>1200</v>
      </c>
      <c r="K59" s="197">
        <v>43812</v>
      </c>
      <c r="L59" s="180" t="s">
        <v>1116</v>
      </c>
      <c r="M59" s="180" t="s">
        <v>1201</v>
      </c>
      <c r="N59" s="207"/>
      <c r="O59" s="207"/>
      <c r="P59" s="208"/>
      <c r="Q59" s="36"/>
      <c r="R59" s="133">
        <f t="shared" si="0"/>
        <v>15</v>
      </c>
      <c r="S59" s="134">
        <f t="shared" ca="1" si="1"/>
        <v>-1180</v>
      </c>
      <c r="T59" s="91" t="s">
        <v>16</v>
      </c>
      <c r="U59" s="35"/>
      <c r="V59" s="70"/>
      <c r="W59" s="70"/>
      <c r="X59" s="35"/>
      <c r="Y59" s="92"/>
      <c r="Z59" s="35"/>
      <c r="AA59" s="67"/>
      <c r="AB59" s="67"/>
      <c r="AC59" s="67"/>
      <c r="AD59" s="67"/>
      <c r="AE59" s="70"/>
      <c r="AF59" s="67"/>
      <c r="AG59" s="67"/>
      <c r="AH59" s="67"/>
      <c r="AI59" s="67"/>
      <c r="AJ59" s="70"/>
      <c r="AK59" s="67"/>
      <c r="AL59" s="70"/>
      <c r="AM59" s="70"/>
      <c r="AN59" s="79"/>
      <c r="AO59" s="67"/>
      <c r="AP59" s="67"/>
      <c r="AQ59" s="67"/>
      <c r="AR59" s="67"/>
      <c r="AS59" s="67"/>
      <c r="AT59" s="70"/>
      <c r="AU59" s="67"/>
      <c r="AV59" s="67"/>
      <c r="AW59" s="67"/>
      <c r="AX59" s="67"/>
      <c r="AY59" s="70"/>
      <c r="AZ59" s="67"/>
      <c r="BA59" s="70"/>
      <c r="BB59" s="70"/>
      <c r="BC59" s="79"/>
      <c r="BD59" s="67"/>
      <c r="BE59" s="67"/>
      <c r="BF59" s="67"/>
      <c r="BG59" s="67"/>
      <c r="BH59" s="67"/>
      <c r="BI59" s="70"/>
      <c r="BJ59" s="81"/>
      <c r="BK59" s="82"/>
      <c r="BL59" s="82"/>
      <c r="BM59" s="79" t="str">
        <f t="shared" si="4"/>
        <v/>
      </c>
      <c r="BN59" s="81"/>
    </row>
    <row r="60" spans="1:66" ht="45" customHeight="1">
      <c r="A60" s="205" t="s">
        <v>1195</v>
      </c>
      <c r="B60" s="202">
        <v>43770</v>
      </c>
      <c r="C60" s="1172">
        <v>5</v>
      </c>
      <c r="D60" s="201" t="s">
        <v>1211</v>
      </c>
      <c r="E60" s="165" t="s">
        <v>1212</v>
      </c>
      <c r="F60" s="206"/>
      <c r="G60" s="201" t="s">
        <v>1213</v>
      </c>
      <c r="H60" s="197">
        <v>43891</v>
      </c>
      <c r="I60" s="197">
        <v>44196</v>
      </c>
      <c r="J60" s="201" t="s">
        <v>1214</v>
      </c>
      <c r="K60" s="197">
        <v>44561</v>
      </c>
      <c r="L60" s="180" t="s">
        <v>1116</v>
      </c>
      <c r="M60" s="180" t="s">
        <v>1183</v>
      </c>
      <c r="N60" s="207"/>
      <c r="O60" s="207"/>
      <c r="P60" s="208"/>
      <c r="Q60" s="36"/>
      <c r="R60" s="133">
        <f t="shared" si="0"/>
        <v>305</v>
      </c>
      <c r="S60" s="134">
        <f t="shared" ca="1" si="1"/>
        <v>-796</v>
      </c>
      <c r="T60" s="91" t="s">
        <v>16</v>
      </c>
      <c r="U60" s="35"/>
      <c r="V60" s="70"/>
      <c r="W60" s="70"/>
      <c r="X60" s="35"/>
      <c r="Y60" s="92"/>
      <c r="Z60" s="35"/>
      <c r="AA60" s="67"/>
      <c r="AB60" s="67"/>
      <c r="AC60" s="67"/>
      <c r="AD60" s="67"/>
      <c r="AE60" s="70"/>
      <c r="AF60" s="67"/>
      <c r="AG60" s="67"/>
      <c r="AH60" s="67"/>
      <c r="AI60" s="67"/>
      <c r="AJ60" s="70"/>
      <c r="AK60" s="67"/>
      <c r="AL60" s="70"/>
      <c r="AM60" s="70"/>
      <c r="AN60" s="79"/>
      <c r="AO60" s="67"/>
      <c r="AP60" s="67"/>
      <c r="AQ60" s="67"/>
      <c r="AR60" s="67"/>
      <c r="AS60" s="67"/>
      <c r="AT60" s="70"/>
      <c r="AU60" s="67"/>
      <c r="AV60" s="67"/>
      <c r="AW60" s="67"/>
      <c r="AX60" s="67"/>
      <c r="AY60" s="70"/>
      <c r="AZ60" s="67"/>
      <c r="BA60" s="70"/>
      <c r="BB60" s="70"/>
      <c r="BC60" s="79"/>
      <c r="BD60" s="67"/>
      <c r="BE60" s="67"/>
      <c r="BF60" s="67"/>
      <c r="BG60" s="67"/>
      <c r="BH60" s="67"/>
      <c r="BI60" s="70"/>
      <c r="BJ60" s="81"/>
      <c r="BK60" s="82"/>
      <c r="BL60" s="82"/>
      <c r="BM60" s="79" t="str">
        <f t="shared" si="4"/>
        <v/>
      </c>
      <c r="BN60" s="81"/>
    </row>
    <row r="61" spans="1:66" ht="78" customHeight="1">
      <c r="A61" s="205" t="s">
        <v>1195</v>
      </c>
      <c r="B61" s="202">
        <v>43770</v>
      </c>
      <c r="C61" s="1172">
        <v>6</v>
      </c>
      <c r="D61" s="201" t="s">
        <v>1215</v>
      </c>
      <c r="E61" s="165" t="s">
        <v>1216</v>
      </c>
      <c r="F61" s="206"/>
      <c r="G61" s="201" t="s">
        <v>1217</v>
      </c>
      <c r="H61" s="197">
        <v>43862</v>
      </c>
      <c r="I61" s="197">
        <v>43983</v>
      </c>
      <c r="J61" s="201" t="s">
        <v>1218</v>
      </c>
      <c r="K61" s="197">
        <v>43983</v>
      </c>
      <c r="L61" s="180" t="s">
        <v>1116</v>
      </c>
      <c r="M61" s="180" t="s">
        <v>1183</v>
      </c>
      <c r="N61" s="207"/>
      <c r="O61" s="207"/>
      <c r="P61" s="208"/>
      <c r="Q61" s="36"/>
      <c r="R61" s="133">
        <f t="shared" si="0"/>
        <v>121</v>
      </c>
      <c r="S61" s="134">
        <f t="shared" ca="1" si="1"/>
        <v>-1009</v>
      </c>
      <c r="T61" s="91" t="s">
        <v>16</v>
      </c>
      <c r="U61" s="35"/>
      <c r="V61" s="70"/>
      <c r="W61" s="70"/>
      <c r="X61" s="35"/>
      <c r="Y61" s="92"/>
      <c r="Z61" s="35"/>
      <c r="AA61" s="67"/>
      <c r="AB61" s="67"/>
      <c r="AC61" s="67"/>
      <c r="AD61" s="67"/>
      <c r="AE61" s="70"/>
      <c r="AF61" s="67"/>
      <c r="AG61" s="67"/>
      <c r="AH61" s="67"/>
      <c r="AI61" s="67"/>
      <c r="AJ61" s="70"/>
      <c r="AK61" s="67"/>
      <c r="AL61" s="70"/>
      <c r="AM61" s="70"/>
      <c r="AN61" s="79"/>
      <c r="AO61" s="67"/>
      <c r="AP61" s="67"/>
      <c r="AQ61" s="67"/>
      <c r="AR61" s="67"/>
      <c r="AS61" s="67"/>
      <c r="AT61" s="70"/>
      <c r="AU61" s="67"/>
      <c r="AV61" s="67"/>
      <c r="AW61" s="67"/>
      <c r="AX61" s="67"/>
      <c r="AY61" s="70"/>
      <c r="AZ61" s="67"/>
      <c r="BA61" s="70"/>
      <c r="BB61" s="70"/>
      <c r="BC61" s="79"/>
      <c r="BD61" s="67"/>
      <c r="BE61" s="67"/>
      <c r="BF61" s="67"/>
      <c r="BG61" s="67"/>
      <c r="BH61" s="67"/>
      <c r="BI61" s="70"/>
      <c r="BJ61" s="81"/>
      <c r="BK61" s="82"/>
      <c r="BL61" s="82"/>
      <c r="BM61" s="79" t="str">
        <f t="shared" si="4"/>
        <v/>
      </c>
      <c r="BN61" s="81"/>
    </row>
    <row r="62" spans="1:66" ht="106.5" customHeight="1">
      <c r="A62" s="205" t="s">
        <v>1195</v>
      </c>
      <c r="B62" s="202">
        <v>43770</v>
      </c>
      <c r="C62" s="1172">
        <v>7</v>
      </c>
      <c r="D62" s="201" t="s">
        <v>1219</v>
      </c>
      <c r="E62" s="165" t="s">
        <v>1220</v>
      </c>
      <c r="F62" s="206"/>
      <c r="G62" s="201" t="s">
        <v>1221</v>
      </c>
      <c r="H62" s="197">
        <v>43862</v>
      </c>
      <c r="I62" s="197">
        <v>44196</v>
      </c>
      <c r="J62" s="201" t="s">
        <v>1222</v>
      </c>
      <c r="K62" s="197">
        <v>44561</v>
      </c>
      <c r="L62" s="180" t="s">
        <v>1116</v>
      </c>
      <c r="M62" s="180" t="s">
        <v>1183</v>
      </c>
      <c r="N62" s="207"/>
      <c r="O62" s="207"/>
      <c r="P62" s="208"/>
      <c r="Q62" s="36"/>
      <c r="R62" s="133">
        <f t="shared" si="0"/>
        <v>334</v>
      </c>
      <c r="S62" s="134">
        <f t="shared" ca="1" si="1"/>
        <v>-796</v>
      </c>
      <c r="T62" s="91" t="s">
        <v>16</v>
      </c>
      <c r="U62" s="35"/>
      <c r="V62" s="70"/>
      <c r="W62" s="70"/>
      <c r="X62" s="35"/>
      <c r="Y62" s="92"/>
      <c r="Z62" s="35"/>
      <c r="AA62" s="67"/>
      <c r="AB62" s="67"/>
      <c r="AC62" s="67"/>
      <c r="AD62" s="67"/>
      <c r="AE62" s="70"/>
      <c r="AF62" s="67"/>
      <c r="AG62" s="67"/>
      <c r="AH62" s="67"/>
      <c r="AI62" s="67"/>
      <c r="AJ62" s="70"/>
      <c r="AK62" s="67"/>
      <c r="AL62" s="70"/>
      <c r="AM62" s="70"/>
      <c r="AN62" s="79"/>
      <c r="AO62" s="67"/>
      <c r="AP62" s="67"/>
      <c r="AQ62" s="67"/>
      <c r="AR62" s="67"/>
      <c r="AS62" s="67"/>
      <c r="AT62" s="70"/>
      <c r="AU62" s="67"/>
      <c r="AV62" s="67"/>
      <c r="AW62" s="67"/>
      <c r="AX62" s="67"/>
      <c r="AY62" s="70"/>
      <c r="AZ62" s="67"/>
      <c r="BA62" s="70"/>
      <c r="BB62" s="70"/>
      <c r="BC62" s="79"/>
      <c r="BD62" s="67"/>
      <c r="BE62" s="67"/>
      <c r="BF62" s="67"/>
      <c r="BG62" s="67"/>
      <c r="BH62" s="67"/>
      <c r="BI62" s="70"/>
      <c r="BJ62" s="81"/>
      <c r="BK62" s="82"/>
      <c r="BL62" s="82"/>
      <c r="BM62" s="79" t="str">
        <f t="shared" si="4"/>
        <v/>
      </c>
      <c r="BN62" s="81"/>
    </row>
    <row r="63" spans="1:66" ht="80.25" customHeight="1">
      <c r="A63" s="205" t="s">
        <v>1195</v>
      </c>
      <c r="B63" s="202">
        <v>43770</v>
      </c>
      <c r="C63" s="1172">
        <v>8</v>
      </c>
      <c r="D63" s="201" t="s">
        <v>1196</v>
      </c>
      <c r="E63" s="165" t="s">
        <v>1223</v>
      </c>
      <c r="F63" s="206"/>
      <c r="G63" s="201" t="s">
        <v>1224</v>
      </c>
      <c r="H63" s="197">
        <v>43801</v>
      </c>
      <c r="I63" s="197">
        <v>43983</v>
      </c>
      <c r="J63" s="201" t="s">
        <v>1225</v>
      </c>
      <c r="K63" s="197">
        <v>44196</v>
      </c>
      <c r="L63" s="180" t="s">
        <v>1116</v>
      </c>
      <c r="M63" s="180" t="s">
        <v>1183</v>
      </c>
      <c r="N63" s="207"/>
      <c r="O63" s="207"/>
      <c r="P63" s="208"/>
      <c r="Q63" s="36"/>
      <c r="R63" s="133">
        <f t="shared" si="0"/>
        <v>182</v>
      </c>
      <c r="S63" s="134">
        <f t="shared" ca="1" si="1"/>
        <v>-1009</v>
      </c>
      <c r="T63" s="91" t="s">
        <v>16</v>
      </c>
      <c r="U63" s="35"/>
      <c r="V63" s="70"/>
      <c r="W63" s="70"/>
      <c r="X63" s="35"/>
      <c r="Y63" s="92"/>
      <c r="Z63" s="35"/>
      <c r="AA63" s="67"/>
      <c r="AB63" s="67"/>
      <c r="AC63" s="67"/>
      <c r="AD63" s="67"/>
      <c r="AE63" s="70"/>
      <c r="AF63" s="67"/>
      <c r="AG63" s="67"/>
      <c r="AH63" s="67"/>
      <c r="AI63" s="67"/>
      <c r="AJ63" s="70"/>
      <c r="AK63" s="67"/>
      <c r="AL63" s="70"/>
      <c r="AM63" s="70"/>
      <c r="AN63" s="79"/>
      <c r="AO63" s="67"/>
      <c r="AP63" s="67"/>
      <c r="AQ63" s="67"/>
      <c r="AR63" s="67"/>
      <c r="AS63" s="67"/>
      <c r="AT63" s="70"/>
      <c r="AU63" s="67"/>
      <c r="AV63" s="67"/>
      <c r="AW63" s="67"/>
      <c r="AX63" s="67"/>
      <c r="AY63" s="70"/>
      <c r="AZ63" s="67"/>
      <c r="BA63" s="70"/>
      <c r="BB63" s="70"/>
      <c r="BC63" s="79"/>
      <c r="BD63" s="67"/>
      <c r="BE63" s="67"/>
      <c r="BF63" s="67"/>
      <c r="BG63" s="67"/>
      <c r="BH63" s="67"/>
      <c r="BI63" s="70"/>
      <c r="BJ63" s="81"/>
      <c r="BK63" s="82"/>
      <c r="BL63" s="82"/>
      <c r="BM63" s="79" t="str">
        <f t="shared" si="4"/>
        <v/>
      </c>
      <c r="BN63" s="81"/>
    </row>
    <row r="64" spans="1:66" ht="48.75" customHeight="1">
      <c r="A64" s="205" t="s">
        <v>1195</v>
      </c>
      <c r="B64" s="202">
        <v>43770</v>
      </c>
      <c r="C64" s="1172">
        <v>9</v>
      </c>
      <c r="D64" s="201" t="s">
        <v>1196</v>
      </c>
      <c r="E64" s="165" t="s">
        <v>1226</v>
      </c>
      <c r="F64" s="206"/>
      <c r="G64" s="201" t="s">
        <v>1227</v>
      </c>
      <c r="H64" s="197">
        <v>43825</v>
      </c>
      <c r="I64" s="197">
        <v>43860</v>
      </c>
      <c r="J64" s="201" t="s">
        <v>1225</v>
      </c>
      <c r="K64" s="197">
        <v>44196</v>
      </c>
      <c r="L64" s="180" t="s">
        <v>1116</v>
      </c>
      <c r="M64" s="180" t="s">
        <v>1183</v>
      </c>
      <c r="N64" s="207"/>
      <c r="O64" s="207"/>
      <c r="P64" s="208"/>
      <c r="Q64" s="36"/>
      <c r="R64" s="133">
        <f t="shared" si="0"/>
        <v>35</v>
      </c>
      <c r="S64" s="134">
        <f t="shared" ca="1" si="1"/>
        <v>-1132</v>
      </c>
      <c r="T64" s="91" t="s">
        <v>16</v>
      </c>
      <c r="U64" s="35"/>
      <c r="V64" s="70"/>
      <c r="W64" s="70"/>
      <c r="X64" s="35"/>
      <c r="Y64" s="92"/>
      <c r="Z64" s="35"/>
      <c r="AA64" s="67"/>
      <c r="AB64" s="67"/>
      <c r="AC64" s="67"/>
      <c r="AD64" s="67"/>
      <c r="AE64" s="70"/>
      <c r="AF64" s="67"/>
      <c r="AG64" s="67"/>
      <c r="AH64" s="67"/>
      <c r="AI64" s="67"/>
      <c r="AJ64" s="70"/>
      <c r="AK64" s="67"/>
      <c r="AL64" s="70"/>
      <c r="AM64" s="70"/>
      <c r="AN64" s="79"/>
      <c r="AO64" s="67"/>
      <c r="AP64" s="67"/>
      <c r="AQ64" s="67"/>
      <c r="AR64" s="67"/>
      <c r="AS64" s="67"/>
      <c r="AT64" s="70"/>
      <c r="AU64" s="67"/>
      <c r="AV64" s="67"/>
      <c r="AW64" s="67"/>
      <c r="AX64" s="67"/>
      <c r="AY64" s="70"/>
      <c r="AZ64" s="67"/>
      <c r="BA64" s="70"/>
      <c r="BB64" s="70"/>
      <c r="BC64" s="79"/>
      <c r="BD64" s="67"/>
      <c r="BE64" s="67"/>
      <c r="BF64" s="67"/>
      <c r="BG64" s="67"/>
      <c r="BH64" s="67"/>
      <c r="BI64" s="70"/>
      <c r="BJ64" s="81"/>
      <c r="BK64" s="82"/>
      <c r="BL64" s="82"/>
      <c r="BM64" s="79" t="str">
        <f t="shared" si="4"/>
        <v/>
      </c>
      <c r="BN64" s="81"/>
    </row>
    <row r="65" spans="1:66" ht="54" customHeight="1">
      <c r="A65" s="205" t="s">
        <v>1195</v>
      </c>
      <c r="B65" s="202">
        <v>43770</v>
      </c>
      <c r="C65" s="1172">
        <v>10</v>
      </c>
      <c r="D65" s="201" t="s">
        <v>1228</v>
      </c>
      <c r="E65" s="165" t="s">
        <v>1229</v>
      </c>
      <c r="F65" s="206"/>
      <c r="G65" s="201" t="s">
        <v>1230</v>
      </c>
      <c r="H65" s="197">
        <v>43825</v>
      </c>
      <c r="I65" s="197">
        <v>43983</v>
      </c>
      <c r="J65" s="201" t="s">
        <v>1231</v>
      </c>
      <c r="K65" s="197">
        <v>44196</v>
      </c>
      <c r="L65" s="180" t="s">
        <v>1116</v>
      </c>
      <c r="M65" s="180" t="s">
        <v>1183</v>
      </c>
      <c r="N65" s="207"/>
      <c r="O65" s="207"/>
      <c r="P65" s="208"/>
      <c r="Q65" s="36"/>
      <c r="R65" s="133">
        <f t="shared" si="0"/>
        <v>158</v>
      </c>
      <c r="S65" s="134">
        <f t="shared" ca="1" si="1"/>
        <v>-1009</v>
      </c>
      <c r="T65" s="91" t="s">
        <v>16</v>
      </c>
      <c r="U65" s="35"/>
      <c r="V65" s="70"/>
      <c r="W65" s="70"/>
      <c r="X65" s="35"/>
      <c r="Y65" s="92"/>
      <c r="Z65" s="35"/>
      <c r="AA65" s="67"/>
      <c r="AB65" s="67"/>
      <c r="AC65" s="67"/>
      <c r="AD65" s="67"/>
      <c r="AE65" s="70"/>
      <c r="AF65" s="67"/>
      <c r="AG65" s="67"/>
      <c r="AH65" s="67"/>
      <c r="AI65" s="67"/>
      <c r="AJ65" s="70"/>
      <c r="AK65" s="67"/>
      <c r="AL65" s="70"/>
      <c r="AM65" s="70"/>
      <c r="AN65" s="79"/>
      <c r="AO65" s="67"/>
      <c r="AP65" s="67"/>
      <c r="AQ65" s="67"/>
      <c r="AR65" s="67"/>
      <c r="AS65" s="67"/>
      <c r="AT65" s="70"/>
      <c r="AU65" s="67"/>
      <c r="AV65" s="67"/>
      <c r="AW65" s="67"/>
      <c r="AX65" s="67"/>
      <c r="AY65" s="70"/>
      <c r="AZ65" s="67"/>
      <c r="BA65" s="70"/>
      <c r="BB65" s="70"/>
      <c r="BC65" s="79"/>
      <c r="BD65" s="67"/>
      <c r="BE65" s="67"/>
      <c r="BF65" s="67"/>
      <c r="BG65" s="67"/>
      <c r="BH65" s="67"/>
      <c r="BI65" s="70"/>
      <c r="BJ65" s="81"/>
      <c r="BK65" s="82"/>
      <c r="BL65" s="82"/>
      <c r="BM65" s="79" t="str">
        <f t="shared" si="4"/>
        <v/>
      </c>
      <c r="BN65" s="81"/>
    </row>
    <row r="66" spans="1:66" ht="77.25" customHeight="1">
      <c r="A66" s="205" t="s">
        <v>1195</v>
      </c>
      <c r="B66" s="202">
        <v>43770</v>
      </c>
      <c r="C66" s="1172">
        <v>11</v>
      </c>
      <c r="D66" s="201" t="s">
        <v>1232</v>
      </c>
      <c r="E66" s="165" t="s">
        <v>1233</v>
      </c>
      <c r="F66" s="206"/>
      <c r="G66" s="201" t="s">
        <v>1234</v>
      </c>
      <c r="H66" s="197">
        <v>43983</v>
      </c>
      <c r="I66" s="197">
        <v>43983</v>
      </c>
      <c r="J66" s="201" t="s">
        <v>1235</v>
      </c>
      <c r="K66" s="197">
        <v>44196</v>
      </c>
      <c r="L66" s="180" t="s">
        <v>1116</v>
      </c>
      <c r="M66" s="180" t="s">
        <v>1183</v>
      </c>
      <c r="N66" s="207"/>
      <c r="O66" s="207"/>
      <c r="P66" s="208"/>
      <c r="Q66" s="36"/>
      <c r="R66" s="133">
        <f t="shared" si="0"/>
        <v>0</v>
      </c>
      <c r="S66" s="134">
        <f t="shared" ca="1" si="1"/>
        <v>-1009</v>
      </c>
      <c r="T66" s="91" t="s">
        <v>16</v>
      </c>
      <c r="U66" s="35"/>
      <c r="V66" s="70"/>
      <c r="W66" s="70"/>
      <c r="X66" s="35"/>
      <c r="Y66" s="92"/>
      <c r="Z66" s="35"/>
      <c r="AA66" s="67"/>
      <c r="AB66" s="67"/>
      <c r="AC66" s="67"/>
      <c r="AD66" s="67"/>
      <c r="AE66" s="70"/>
      <c r="AF66" s="67"/>
      <c r="AG66" s="67"/>
      <c r="AH66" s="67"/>
      <c r="AI66" s="67"/>
      <c r="AJ66" s="70"/>
      <c r="AK66" s="67"/>
      <c r="AL66" s="70"/>
      <c r="AM66" s="70"/>
      <c r="AN66" s="79"/>
      <c r="AO66" s="67"/>
      <c r="AP66" s="67"/>
      <c r="AQ66" s="67"/>
      <c r="AR66" s="67"/>
      <c r="AS66" s="67"/>
      <c r="AT66" s="70"/>
      <c r="AU66" s="67"/>
      <c r="AV66" s="67"/>
      <c r="AW66" s="67"/>
      <c r="AX66" s="67"/>
      <c r="AY66" s="70"/>
      <c r="AZ66" s="67"/>
      <c r="BA66" s="70"/>
      <c r="BB66" s="70"/>
      <c r="BC66" s="79"/>
      <c r="BD66" s="67"/>
      <c r="BE66" s="67"/>
      <c r="BF66" s="67"/>
      <c r="BG66" s="67"/>
      <c r="BH66" s="67"/>
      <c r="BI66" s="70"/>
      <c r="BJ66" s="81"/>
      <c r="BK66" s="82"/>
      <c r="BL66" s="82"/>
      <c r="BM66" s="79" t="str">
        <f t="shared" si="4"/>
        <v/>
      </c>
      <c r="BN66" s="81"/>
    </row>
    <row r="67" spans="1:66" ht="105" customHeight="1">
      <c r="A67" s="205" t="s">
        <v>1195</v>
      </c>
      <c r="B67" s="202">
        <v>43770</v>
      </c>
      <c r="C67" s="1172">
        <v>12</v>
      </c>
      <c r="D67" s="201" t="s">
        <v>1236</v>
      </c>
      <c r="E67" s="165" t="s">
        <v>1237</v>
      </c>
      <c r="F67" s="206" t="s">
        <v>1238</v>
      </c>
      <c r="G67" s="201" t="s">
        <v>1239</v>
      </c>
      <c r="H67" s="197">
        <v>43845</v>
      </c>
      <c r="I67" s="197">
        <v>43983</v>
      </c>
      <c r="J67" s="201" t="s">
        <v>1225</v>
      </c>
      <c r="K67" s="197">
        <v>44196</v>
      </c>
      <c r="L67" s="180" t="s">
        <v>1116</v>
      </c>
      <c r="M67" s="180" t="s">
        <v>1183</v>
      </c>
      <c r="N67" s="207"/>
      <c r="O67" s="207"/>
      <c r="P67" s="208"/>
      <c r="Q67" s="36"/>
      <c r="R67" s="133">
        <f t="shared" si="0"/>
        <v>138</v>
      </c>
      <c r="S67" s="134">
        <f t="shared" ca="1" si="1"/>
        <v>-1009</v>
      </c>
      <c r="T67" s="91" t="s">
        <v>16</v>
      </c>
      <c r="U67" s="35"/>
      <c r="V67" s="70"/>
      <c r="W67" s="70"/>
      <c r="X67" s="35"/>
      <c r="Y67" s="92"/>
      <c r="Z67" s="35"/>
      <c r="AA67" s="67"/>
      <c r="AB67" s="67"/>
      <c r="AC67" s="67"/>
      <c r="AD67" s="67"/>
      <c r="AE67" s="70"/>
      <c r="AF67" s="67"/>
      <c r="AG67" s="67"/>
      <c r="AH67" s="67"/>
      <c r="AI67" s="67"/>
      <c r="AJ67" s="70"/>
      <c r="AK67" s="67"/>
      <c r="AL67" s="70"/>
      <c r="AM67" s="70"/>
      <c r="AN67" s="79"/>
      <c r="AO67" s="67"/>
      <c r="AP67" s="67"/>
      <c r="AQ67" s="67"/>
      <c r="AR67" s="67"/>
      <c r="AS67" s="67"/>
      <c r="AT67" s="70"/>
      <c r="AU67" s="67"/>
      <c r="AV67" s="67"/>
      <c r="AW67" s="67"/>
      <c r="AX67" s="67"/>
      <c r="AY67" s="70"/>
      <c r="AZ67" s="67"/>
      <c r="BA67" s="70"/>
      <c r="BB67" s="70"/>
      <c r="BC67" s="79"/>
      <c r="BD67" s="67"/>
      <c r="BE67" s="67"/>
      <c r="BF67" s="67"/>
      <c r="BG67" s="67"/>
      <c r="BH67" s="67"/>
      <c r="BI67" s="70"/>
      <c r="BJ67" s="81" t="s">
        <v>63</v>
      </c>
      <c r="BK67" s="82"/>
      <c r="BL67" s="82"/>
      <c r="BM67" s="79" t="str">
        <f t="shared" si="4"/>
        <v/>
      </c>
      <c r="BN67" s="81"/>
    </row>
    <row r="68" spans="1:66" ht="71.25" customHeight="1">
      <c r="A68" s="205" t="s">
        <v>1195</v>
      </c>
      <c r="B68" s="202">
        <v>43770</v>
      </c>
      <c r="C68" s="1172">
        <v>13</v>
      </c>
      <c r="D68" s="201" t="s">
        <v>1240</v>
      </c>
      <c r="E68" s="165" t="s">
        <v>1241</v>
      </c>
      <c r="F68" s="206"/>
      <c r="G68" s="201" t="s">
        <v>1242</v>
      </c>
      <c r="H68" s="197">
        <v>43862</v>
      </c>
      <c r="I68" s="197">
        <v>43983</v>
      </c>
      <c r="J68" s="201" t="s">
        <v>1243</v>
      </c>
      <c r="K68" s="197">
        <v>44196</v>
      </c>
      <c r="L68" s="180" t="s">
        <v>1116</v>
      </c>
      <c r="M68" s="180" t="s">
        <v>1183</v>
      </c>
      <c r="N68" s="207"/>
      <c r="O68" s="207"/>
      <c r="P68" s="208"/>
      <c r="Q68" s="36"/>
      <c r="R68" s="133">
        <f t="shared" si="0"/>
        <v>121</v>
      </c>
      <c r="S68" s="134">
        <f t="shared" ca="1" si="1"/>
        <v>-1009</v>
      </c>
      <c r="T68" s="91" t="s">
        <v>16</v>
      </c>
      <c r="U68" s="35"/>
      <c r="V68" s="70"/>
      <c r="W68" s="70"/>
      <c r="X68" s="35"/>
      <c r="Y68" s="92"/>
      <c r="Z68" s="35"/>
      <c r="AA68" s="67"/>
      <c r="AB68" s="67"/>
      <c r="AC68" s="67"/>
      <c r="AD68" s="67"/>
      <c r="AE68" s="70"/>
      <c r="AF68" s="67"/>
      <c r="AG68" s="67"/>
      <c r="AH68" s="67"/>
      <c r="AI68" s="67"/>
      <c r="AJ68" s="70"/>
      <c r="AK68" s="67"/>
      <c r="AL68" s="70"/>
      <c r="AM68" s="70"/>
      <c r="AN68" s="79"/>
      <c r="AO68" s="67"/>
      <c r="AP68" s="67"/>
      <c r="AQ68" s="67"/>
      <c r="AR68" s="67"/>
      <c r="AS68" s="67"/>
      <c r="AT68" s="70"/>
      <c r="AU68" s="67"/>
      <c r="AV68" s="67"/>
      <c r="AW68" s="67"/>
      <c r="AX68" s="67"/>
      <c r="AY68" s="70"/>
      <c r="AZ68" s="67"/>
      <c r="BA68" s="70"/>
      <c r="BB68" s="70"/>
      <c r="BC68" s="79"/>
      <c r="BD68" s="67"/>
      <c r="BE68" s="67"/>
      <c r="BF68" s="67"/>
      <c r="BG68" s="67"/>
      <c r="BH68" s="67"/>
      <c r="BI68" s="70"/>
      <c r="BJ68" s="81"/>
      <c r="BK68" s="82"/>
      <c r="BL68" s="82"/>
      <c r="BM68" s="79" t="str">
        <f t="shared" si="4"/>
        <v/>
      </c>
      <c r="BN68" s="81"/>
    </row>
    <row r="69" spans="1:66" ht="102" customHeight="1">
      <c r="A69" s="205" t="s">
        <v>1195</v>
      </c>
      <c r="B69" s="202">
        <v>43770</v>
      </c>
      <c r="C69" s="1172">
        <v>14</v>
      </c>
      <c r="D69" s="201" t="s">
        <v>1244</v>
      </c>
      <c r="E69" s="165" t="s">
        <v>1245</v>
      </c>
      <c r="F69" s="206"/>
      <c r="G69" s="201" t="s">
        <v>1246</v>
      </c>
      <c r="H69" s="197">
        <v>43922</v>
      </c>
      <c r="I69" s="197">
        <v>43983</v>
      </c>
      <c r="J69" s="201" t="s">
        <v>1247</v>
      </c>
      <c r="K69" s="197">
        <v>43983</v>
      </c>
      <c r="L69" s="180" t="s">
        <v>1116</v>
      </c>
      <c r="M69" s="180" t="s">
        <v>1183</v>
      </c>
      <c r="N69" s="207"/>
      <c r="O69" s="207"/>
      <c r="P69" s="208"/>
      <c r="Q69" s="36"/>
      <c r="R69" s="133">
        <f t="shared" si="0"/>
        <v>61</v>
      </c>
      <c r="S69" s="134">
        <f t="shared" ca="1" si="1"/>
        <v>-1009</v>
      </c>
      <c r="T69" s="91" t="s">
        <v>16</v>
      </c>
      <c r="U69" s="35"/>
      <c r="V69" s="70"/>
      <c r="W69" s="70"/>
      <c r="X69" s="35"/>
      <c r="Y69" s="92"/>
      <c r="Z69" s="35"/>
      <c r="AA69" s="67"/>
      <c r="AB69" s="67"/>
      <c r="AC69" s="67"/>
      <c r="AD69" s="67"/>
      <c r="AE69" s="70"/>
      <c r="AF69" s="67"/>
      <c r="AG69" s="67"/>
      <c r="AH69" s="67"/>
      <c r="AI69" s="67"/>
      <c r="AJ69" s="70"/>
      <c r="AK69" s="67"/>
      <c r="AL69" s="70"/>
      <c r="AM69" s="70"/>
      <c r="AN69" s="79"/>
      <c r="AO69" s="67"/>
      <c r="AP69" s="67"/>
      <c r="AQ69" s="67"/>
      <c r="AR69" s="67"/>
      <c r="AS69" s="67"/>
      <c r="AT69" s="70"/>
      <c r="AU69" s="67"/>
      <c r="AV69" s="67"/>
      <c r="AW69" s="67"/>
      <c r="AX69" s="67"/>
      <c r="AY69" s="70"/>
      <c r="AZ69" s="67"/>
      <c r="BA69" s="70"/>
      <c r="BB69" s="70"/>
      <c r="BC69" s="79"/>
      <c r="BD69" s="67"/>
      <c r="BE69" s="67"/>
      <c r="BF69" s="67"/>
      <c r="BG69" s="67"/>
      <c r="BH69" s="67"/>
      <c r="BI69" s="70"/>
      <c r="BJ69" s="81"/>
      <c r="BK69" s="82"/>
      <c r="BL69" s="82"/>
      <c r="BM69" s="79" t="str">
        <f t="shared" si="4"/>
        <v/>
      </c>
      <c r="BN69" s="81"/>
    </row>
    <row r="70" spans="1:66" ht="128.25" customHeight="1">
      <c r="A70" s="209" t="s">
        <v>122</v>
      </c>
      <c r="B70" s="210">
        <v>43728</v>
      </c>
      <c r="C70" s="1174">
        <v>1</v>
      </c>
      <c r="D70" s="201" t="s">
        <v>1248</v>
      </c>
      <c r="E70" s="201" t="s">
        <v>1249</v>
      </c>
      <c r="F70" s="211" t="s">
        <v>1250</v>
      </c>
      <c r="G70" s="1175" t="s">
        <v>1251</v>
      </c>
      <c r="H70" s="197">
        <v>43739</v>
      </c>
      <c r="I70" s="212">
        <v>43830</v>
      </c>
      <c r="J70" s="201" t="s">
        <v>1252</v>
      </c>
      <c r="K70" s="197">
        <v>43830</v>
      </c>
      <c r="L70" s="180" t="s">
        <v>1253</v>
      </c>
      <c r="M70" s="180" t="s">
        <v>1254</v>
      </c>
      <c r="N70" s="395" t="s">
        <v>126</v>
      </c>
      <c r="O70" s="213" t="s">
        <v>126</v>
      </c>
      <c r="P70" s="1176" t="s">
        <v>1255</v>
      </c>
      <c r="Q70" s="36"/>
      <c r="R70" s="133"/>
      <c r="S70" s="134">
        <f t="shared" ca="1" si="1"/>
        <v>-1162</v>
      </c>
      <c r="T70" s="55" t="s">
        <v>36</v>
      </c>
      <c r="U70" s="35"/>
      <c r="V70" s="70"/>
      <c r="W70" s="70"/>
      <c r="X70" s="35"/>
      <c r="Y70" s="92"/>
      <c r="Z70" s="35"/>
      <c r="AA70" s="67"/>
      <c r="AB70" s="67"/>
      <c r="AC70" s="67"/>
      <c r="AD70" s="67"/>
      <c r="AE70" s="70"/>
      <c r="AF70" s="67"/>
      <c r="AG70" s="67"/>
      <c r="AH70" s="67"/>
      <c r="AI70" s="67"/>
      <c r="AJ70" s="70"/>
      <c r="AK70" s="67"/>
      <c r="AL70" s="70"/>
      <c r="AM70" s="70"/>
      <c r="AN70" s="79"/>
      <c r="AO70" s="67"/>
      <c r="AP70" s="67"/>
      <c r="AQ70" s="67"/>
      <c r="AR70" s="67"/>
      <c r="AS70" s="67"/>
      <c r="AT70" s="70"/>
      <c r="AU70" s="67"/>
      <c r="AV70" s="67"/>
      <c r="AW70" s="67"/>
      <c r="AX70" s="67"/>
      <c r="AY70" s="70"/>
      <c r="AZ70" s="67"/>
      <c r="BA70" s="70"/>
      <c r="BB70" s="70"/>
      <c r="BC70" s="79"/>
      <c r="BD70" s="67"/>
      <c r="BE70" s="67"/>
      <c r="BF70" s="67"/>
      <c r="BG70" s="67"/>
      <c r="BH70" s="67"/>
      <c r="BI70" s="70"/>
      <c r="BJ70" s="893" t="s">
        <v>1256</v>
      </c>
      <c r="BK70" s="82">
        <v>0.5</v>
      </c>
      <c r="BL70" s="82">
        <v>0.5</v>
      </c>
      <c r="BM70" s="79" t="str">
        <f t="shared" si="4"/>
        <v>CM</v>
      </c>
      <c r="BN70" s="81" t="s">
        <v>1257</v>
      </c>
    </row>
    <row r="71" spans="1:66" ht="224.25" customHeight="1">
      <c r="A71" s="209" t="s">
        <v>122</v>
      </c>
      <c r="B71" s="210">
        <v>43728</v>
      </c>
      <c r="C71" s="1174">
        <v>2</v>
      </c>
      <c r="D71" s="211" t="s">
        <v>123</v>
      </c>
      <c r="E71" s="201" t="s">
        <v>124</v>
      </c>
      <c r="F71" s="211" t="s">
        <v>125</v>
      </c>
      <c r="G71" s="1175" t="s">
        <v>126</v>
      </c>
      <c r="H71" s="197">
        <v>43745</v>
      </c>
      <c r="I71" s="212">
        <v>43768</v>
      </c>
      <c r="J71" s="201" t="s">
        <v>127</v>
      </c>
      <c r="K71" s="201" t="s">
        <v>128</v>
      </c>
      <c r="L71" s="180" t="s">
        <v>129</v>
      </c>
      <c r="M71" s="180" t="s">
        <v>130</v>
      </c>
      <c r="N71" s="395" t="s">
        <v>126</v>
      </c>
      <c r="O71" s="213" t="s">
        <v>126</v>
      </c>
      <c r="P71" s="213" t="s">
        <v>126</v>
      </c>
      <c r="Q71" s="36"/>
      <c r="R71" s="133"/>
      <c r="S71" s="134">
        <f t="shared" ca="1" si="1"/>
        <v>-1224</v>
      </c>
      <c r="T71" s="55" t="s">
        <v>36</v>
      </c>
      <c r="U71" s="35"/>
      <c r="V71" s="70"/>
      <c r="W71" s="70"/>
      <c r="X71" s="35"/>
      <c r="Y71" s="92"/>
      <c r="Z71" s="35"/>
      <c r="AA71" s="67"/>
      <c r="AB71" s="67"/>
      <c r="AC71" s="67"/>
      <c r="AD71" s="67"/>
      <c r="AE71" s="70"/>
      <c r="AF71" s="67"/>
      <c r="AG71" s="67"/>
      <c r="AH71" s="67"/>
      <c r="AI71" s="67"/>
      <c r="AJ71" s="70"/>
      <c r="AK71" s="67"/>
      <c r="AL71" s="70"/>
      <c r="AM71" s="70"/>
      <c r="AN71" s="79"/>
      <c r="AO71" s="67"/>
      <c r="AP71" s="67"/>
      <c r="AQ71" s="67"/>
      <c r="AR71" s="67"/>
      <c r="AS71" s="67"/>
      <c r="AT71" s="70"/>
      <c r="AU71" s="67"/>
      <c r="AV71" s="67"/>
      <c r="AW71" s="67"/>
      <c r="AX71" s="67"/>
      <c r="AY71" s="70"/>
      <c r="AZ71" s="67"/>
      <c r="BA71" s="70"/>
      <c r="BB71" s="70"/>
      <c r="BC71" s="79"/>
      <c r="BD71" s="67"/>
      <c r="BE71" s="67"/>
      <c r="BF71" s="67"/>
      <c r="BG71" s="67"/>
      <c r="BH71" s="67"/>
      <c r="BI71" s="70"/>
      <c r="BJ71" s="893" t="s">
        <v>131</v>
      </c>
      <c r="BK71" s="82">
        <v>1</v>
      </c>
      <c r="BL71" s="82">
        <v>1</v>
      </c>
      <c r="BM71" s="79" t="str">
        <f t="shared" si="4"/>
        <v>Cerrado</v>
      </c>
      <c r="BN71" s="81" t="s">
        <v>132</v>
      </c>
    </row>
    <row r="72" spans="1:66" ht="367.5" customHeight="1">
      <c r="A72" s="209" t="s">
        <v>122</v>
      </c>
      <c r="B72" s="210">
        <v>43728</v>
      </c>
      <c r="C72" s="1174">
        <v>3</v>
      </c>
      <c r="D72" s="211" t="s">
        <v>1258</v>
      </c>
      <c r="E72" s="201" t="s">
        <v>1259</v>
      </c>
      <c r="F72" s="211" t="s">
        <v>1260</v>
      </c>
      <c r="G72" s="1175" t="s">
        <v>1261</v>
      </c>
      <c r="H72" s="197">
        <v>43739</v>
      </c>
      <c r="I72" s="212">
        <v>44012</v>
      </c>
      <c r="J72" s="201" t="s">
        <v>1262</v>
      </c>
      <c r="K72" s="197">
        <v>44012</v>
      </c>
      <c r="L72" s="180" t="s">
        <v>1253</v>
      </c>
      <c r="M72" s="180" t="s">
        <v>1254</v>
      </c>
      <c r="N72" s="395" t="s">
        <v>126</v>
      </c>
      <c r="O72" s="213" t="s">
        <v>126</v>
      </c>
      <c r="P72" s="1176" t="s">
        <v>1263</v>
      </c>
      <c r="Q72" s="36"/>
      <c r="R72" s="133"/>
      <c r="S72" s="134">
        <f t="shared" ca="1" si="1"/>
        <v>-980</v>
      </c>
      <c r="T72" s="55" t="s">
        <v>36</v>
      </c>
      <c r="U72" s="35"/>
      <c r="V72" s="70"/>
      <c r="W72" s="70"/>
      <c r="X72" s="35"/>
      <c r="Y72" s="92"/>
      <c r="Z72" s="35"/>
      <c r="AA72" s="67"/>
      <c r="AB72" s="67"/>
      <c r="AC72" s="67"/>
      <c r="AD72" s="67"/>
      <c r="AE72" s="70"/>
      <c r="AF72" s="67"/>
      <c r="AG72" s="67"/>
      <c r="AH72" s="67"/>
      <c r="AI72" s="67"/>
      <c r="AJ72" s="70"/>
      <c r="AK72" s="67"/>
      <c r="AL72" s="70"/>
      <c r="AM72" s="70"/>
      <c r="AN72" s="79"/>
      <c r="AO72" s="67"/>
      <c r="AP72" s="67"/>
      <c r="AQ72" s="67"/>
      <c r="AR72" s="67"/>
      <c r="AS72" s="67"/>
      <c r="AT72" s="70"/>
      <c r="AU72" s="67"/>
      <c r="AV72" s="67"/>
      <c r="AW72" s="67"/>
      <c r="AX72" s="67"/>
      <c r="AY72" s="70"/>
      <c r="AZ72" s="67"/>
      <c r="BA72" s="70"/>
      <c r="BB72" s="70"/>
      <c r="BC72" s="79"/>
      <c r="BD72" s="67"/>
      <c r="BE72" s="67"/>
      <c r="BF72" s="67"/>
      <c r="BG72" s="67"/>
      <c r="BH72" s="67"/>
      <c r="BI72" s="70"/>
      <c r="BJ72" s="530" t="s">
        <v>1264</v>
      </c>
      <c r="BK72" s="82">
        <v>0.7</v>
      </c>
      <c r="BL72" s="82">
        <v>0.7</v>
      </c>
      <c r="BM72" s="79" t="str">
        <f t="shared" si="4"/>
        <v>CM</v>
      </c>
      <c r="BN72" s="224" t="s">
        <v>1265</v>
      </c>
    </row>
    <row r="73" spans="1:66" ht="194.25" customHeight="1">
      <c r="A73" s="209" t="s">
        <v>122</v>
      </c>
      <c r="B73" s="210">
        <v>43728</v>
      </c>
      <c r="C73" s="1174">
        <v>4</v>
      </c>
      <c r="D73" s="211" t="s">
        <v>1266</v>
      </c>
      <c r="E73" s="201" t="s">
        <v>1267</v>
      </c>
      <c r="F73" s="211" t="s">
        <v>1268</v>
      </c>
      <c r="G73" s="1175" t="s">
        <v>1269</v>
      </c>
      <c r="H73" s="197">
        <v>43739</v>
      </c>
      <c r="I73" s="212">
        <v>43830</v>
      </c>
      <c r="J73" s="201" t="s">
        <v>1270</v>
      </c>
      <c r="K73" s="197">
        <v>43830</v>
      </c>
      <c r="L73" s="180" t="s">
        <v>1271</v>
      </c>
      <c r="M73" s="180" t="s">
        <v>293</v>
      </c>
      <c r="N73" s="395" t="s">
        <v>126</v>
      </c>
      <c r="O73" s="213" t="s">
        <v>126</v>
      </c>
      <c r="P73" s="213" t="s">
        <v>126</v>
      </c>
      <c r="Q73" s="36"/>
      <c r="R73" s="133"/>
      <c r="S73" s="134">
        <f t="shared" ca="1" si="1"/>
        <v>-1162</v>
      </c>
      <c r="T73" s="55" t="s">
        <v>36</v>
      </c>
      <c r="U73" s="35"/>
      <c r="V73" s="70"/>
      <c r="W73" s="70"/>
      <c r="X73" s="35"/>
      <c r="Y73" s="92"/>
      <c r="Z73" s="35"/>
      <c r="AA73" s="67"/>
      <c r="AB73" s="67"/>
      <c r="AC73" s="67"/>
      <c r="AD73" s="67"/>
      <c r="AE73" s="70"/>
      <c r="AF73" s="67"/>
      <c r="AG73" s="67"/>
      <c r="AH73" s="67"/>
      <c r="AI73" s="67"/>
      <c r="AJ73" s="70"/>
      <c r="AK73" s="67"/>
      <c r="AL73" s="70"/>
      <c r="AM73" s="70"/>
      <c r="AN73" s="79"/>
      <c r="AO73" s="67"/>
      <c r="AP73" s="67"/>
      <c r="AQ73" s="67"/>
      <c r="AR73" s="67"/>
      <c r="AS73" s="67"/>
      <c r="AT73" s="70"/>
      <c r="AU73" s="67"/>
      <c r="AV73" s="67"/>
      <c r="AW73" s="67"/>
      <c r="AX73" s="67"/>
      <c r="AY73" s="70"/>
      <c r="AZ73" s="67"/>
      <c r="BA73" s="70"/>
      <c r="BB73" s="70"/>
      <c r="BC73" s="79"/>
      <c r="BD73" s="67"/>
      <c r="BE73" s="67"/>
      <c r="BF73" s="67"/>
      <c r="BG73" s="67"/>
      <c r="BH73" s="67"/>
      <c r="BI73" s="70"/>
      <c r="BJ73" s="893" t="s">
        <v>1272</v>
      </c>
      <c r="BK73" s="82">
        <v>1</v>
      </c>
      <c r="BL73" s="82">
        <v>1</v>
      </c>
      <c r="BM73" s="79" t="str">
        <f t="shared" si="4"/>
        <v>Cerrado</v>
      </c>
      <c r="BN73" s="224" t="s">
        <v>1273</v>
      </c>
    </row>
    <row r="74" spans="1:66" ht="203.25" customHeight="1">
      <c r="A74" s="214" t="s">
        <v>1274</v>
      </c>
      <c r="B74" s="210">
        <v>43769</v>
      </c>
      <c r="C74" s="1174">
        <v>1</v>
      </c>
      <c r="D74" s="201" t="s">
        <v>1275</v>
      </c>
      <c r="E74" s="35" t="s">
        <v>1276</v>
      </c>
      <c r="F74" s="123" t="s">
        <v>126</v>
      </c>
      <c r="G74" s="1154" t="s">
        <v>1277</v>
      </c>
      <c r="H74" s="197">
        <v>43781</v>
      </c>
      <c r="I74" s="46">
        <v>43791</v>
      </c>
      <c r="J74" s="35" t="s">
        <v>1278</v>
      </c>
      <c r="K74" s="197">
        <v>43830</v>
      </c>
      <c r="L74" s="180" t="s">
        <v>138</v>
      </c>
      <c r="M74" s="180" t="s">
        <v>1103</v>
      </c>
      <c r="N74" s="1070" t="s">
        <v>126</v>
      </c>
      <c r="O74" s="1070" t="s">
        <v>126</v>
      </c>
      <c r="P74" s="1070" t="s">
        <v>126</v>
      </c>
      <c r="Q74" s="36"/>
      <c r="R74" s="133">
        <f t="shared" ref="R74:R81" si="8">+I74-H74</f>
        <v>10</v>
      </c>
      <c r="S74" s="134">
        <f t="shared" ca="1" si="1"/>
        <v>-1201</v>
      </c>
      <c r="T74" s="55" t="s">
        <v>36</v>
      </c>
      <c r="U74" s="35"/>
      <c r="V74" s="70"/>
      <c r="W74" s="70"/>
      <c r="X74" s="35"/>
      <c r="Y74" s="92" t="str">
        <f>IF($W74="","",IF($W74=100%,"Cerrado",IF($W74&lt;=39%,"CB",IF($W74&lt;=79%,"CM",IF($W74&lt;=99%,"CA","")))))</f>
        <v/>
      </c>
      <c r="Z74" s="35"/>
      <c r="AA74" s="67"/>
      <c r="AB74" s="67"/>
      <c r="AC74" s="67"/>
      <c r="AD74" s="67"/>
      <c r="AE74" s="70"/>
      <c r="AF74" s="67"/>
      <c r="AG74" s="67"/>
      <c r="AH74" s="67"/>
      <c r="AI74" s="67"/>
      <c r="AJ74" s="70"/>
      <c r="AK74" s="67"/>
      <c r="AL74" s="70"/>
      <c r="AM74" s="70"/>
      <c r="AN74" s="79" t="str">
        <f>IF($AM74="","",IF($AM74=100%,"Cerrado",IF($AM74&lt;=39%,"CB",IF($AM74&lt;=79%,"CM",IF($AM74&lt;=99%,"CA","")))))</f>
        <v/>
      </c>
      <c r="AO74" s="67"/>
      <c r="AP74" s="67"/>
      <c r="AQ74" s="67"/>
      <c r="AR74" s="67"/>
      <c r="AS74" s="67"/>
      <c r="AT74" s="70"/>
      <c r="AU74" s="67"/>
      <c r="AV74" s="67"/>
      <c r="AW74" s="67"/>
      <c r="AX74" s="67"/>
      <c r="AY74" s="70"/>
      <c r="AZ74" s="67"/>
      <c r="BA74" s="70"/>
      <c r="BB74" s="70"/>
      <c r="BC74" s="79" t="str">
        <f t="shared" ref="BC74:BC81" si="9">IF($BB74="","",IF($BB74=100%,"Cerrado",IF($BB74&lt;=39%,"CB",IF($BB74&lt;=79%,"CM",IF($BB74&lt;=99%,"CA","")))))</f>
        <v/>
      </c>
      <c r="BD74" s="67"/>
      <c r="BE74" s="67"/>
      <c r="BF74" s="67"/>
      <c r="BG74" s="67"/>
      <c r="BH74" s="67"/>
      <c r="BI74" s="70"/>
      <c r="BJ74" s="1177" t="s">
        <v>1279</v>
      </c>
      <c r="BK74" s="82">
        <v>1</v>
      </c>
      <c r="BL74" s="82">
        <v>1</v>
      </c>
      <c r="BM74" s="79" t="str">
        <f t="shared" ref="BM74:BM80" si="10">IF($BK74="","",IF($BK74=100%,"Cerrado",IF($BK74&lt;=39%,"CB",IF($BK74&lt;=79%,"CM",IF($BK74&lt;=99%,"CA","")))))</f>
        <v>Cerrado</v>
      </c>
      <c r="BN74" s="224" t="s">
        <v>1273</v>
      </c>
    </row>
    <row r="75" spans="1:66" ht="253.5" customHeight="1">
      <c r="A75" s="214" t="s">
        <v>1274</v>
      </c>
      <c r="B75" s="210">
        <v>43769</v>
      </c>
      <c r="C75" s="1174">
        <v>2</v>
      </c>
      <c r="D75" s="201" t="s">
        <v>1280</v>
      </c>
      <c r="E75" s="35" t="s">
        <v>1281</v>
      </c>
      <c r="F75" s="123" t="s">
        <v>1282</v>
      </c>
      <c r="G75" s="228" t="s">
        <v>1283</v>
      </c>
      <c r="H75" s="229">
        <v>43787</v>
      </c>
      <c r="I75" s="230">
        <v>43830</v>
      </c>
      <c r="J75" s="35" t="s">
        <v>1284</v>
      </c>
      <c r="K75" s="233">
        <v>43830</v>
      </c>
      <c r="L75" s="234" t="s">
        <v>138</v>
      </c>
      <c r="M75" s="180" t="s">
        <v>1285</v>
      </c>
      <c r="N75" s="1070" t="s">
        <v>126</v>
      </c>
      <c r="O75" s="1070" t="s">
        <v>126</v>
      </c>
      <c r="P75" s="1070" t="s">
        <v>126</v>
      </c>
      <c r="Q75" s="36"/>
      <c r="R75" s="133">
        <f t="shared" si="8"/>
        <v>43</v>
      </c>
      <c r="S75" s="134">
        <f t="shared" ca="1" si="1"/>
        <v>-1162</v>
      </c>
      <c r="T75" s="55" t="s">
        <v>36</v>
      </c>
      <c r="U75" s="36"/>
      <c r="V75" s="216"/>
      <c r="W75" s="216"/>
      <c r="X75" s="36"/>
      <c r="Y75" s="217"/>
      <c r="Z75" s="36"/>
      <c r="AA75" s="218"/>
      <c r="AB75" s="218"/>
      <c r="AC75" s="218"/>
      <c r="AD75" s="218"/>
      <c r="AE75" s="216"/>
      <c r="AF75" s="218"/>
      <c r="AG75" s="218"/>
      <c r="AH75" s="218"/>
      <c r="AI75" s="218"/>
      <c r="AJ75" s="216"/>
      <c r="AK75" s="218"/>
      <c r="AL75" s="216"/>
      <c r="AM75" s="216"/>
      <c r="AN75" s="219"/>
      <c r="AO75" s="218"/>
      <c r="AP75" s="218"/>
      <c r="AQ75" s="218"/>
      <c r="AR75" s="218"/>
      <c r="AS75" s="218"/>
      <c r="AT75" s="216"/>
      <c r="AU75" s="67"/>
      <c r="AV75" s="67"/>
      <c r="AW75" s="67"/>
      <c r="AX75" s="67"/>
      <c r="AY75" s="70"/>
      <c r="AZ75" s="67"/>
      <c r="BA75" s="70"/>
      <c r="BB75" s="70"/>
      <c r="BC75" s="79" t="str">
        <f t="shared" si="9"/>
        <v/>
      </c>
      <c r="BD75" s="67"/>
      <c r="BE75" s="67"/>
      <c r="BF75" s="67"/>
      <c r="BG75" s="67"/>
      <c r="BH75" s="67"/>
      <c r="BI75" s="70"/>
      <c r="BJ75" s="893" t="s">
        <v>1286</v>
      </c>
      <c r="BK75" s="82">
        <v>1</v>
      </c>
      <c r="BL75" s="82">
        <v>1</v>
      </c>
      <c r="BM75" s="79" t="str">
        <f t="shared" si="10"/>
        <v>Cerrado</v>
      </c>
      <c r="BN75" s="224" t="s">
        <v>1273</v>
      </c>
    </row>
    <row r="76" spans="1:66" ht="396">
      <c r="A76" s="1178" t="s">
        <v>246</v>
      </c>
      <c r="B76" s="210">
        <v>43874</v>
      </c>
      <c r="C76" s="1172">
        <v>1</v>
      </c>
      <c r="D76" s="227" t="s">
        <v>247</v>
      </c>
      <c r="E76" s="364"/>
      <c r="F76" s="227" t="s">
        <v>248</v>
      </c>
      <c r="G76" s="847" t="s">
        <v>249</v>
      </c>
      <c r="H76" s="909">
        <v>43892</v>
      </c>
      <c r="I76" s="909">
        <v>44195</v>
      </c>
      <c r="J76" s="231" t="s">
        <v>250</v>
      </c>
      <c r="K76" s="909">
        <v>44195</v>
      </c>
      <c r="L76" s="919" t="s">
        <v>251</v>
      </c>
      <c r="M76" s="232" t="s">
        <v>252</v>
      </c>
      <c r="N76" s="1070"/>
      <c r="O76" s="1071"/>
      <c r="P76" s="1072"/>
      <c r="Q76" s="36"/>
      <c r="R76" s="133">
        <f t="shared" si="8"/>
        <v>303</v>
      </c>
      <c r="S76" s="134">
        <f t="shared" ca="1" si="1"/>
        <v>-797</v>
      </c>
      <c r="T76" s="91"/>
      <c r="U76" s="36"/>
      <c r="V76" s="216"/>
      <c r="W76" s="216"/>
      <c r="X76" s="36"/>
      <c r="Y76" s="217"/>
      <c r="Z76" s="36"/>
      <c r="AA76" s="218"/>
      <c r="AB76" s="218"/>
      <c r="AC76" s="218"/>
      <c r="AD76" s="218"/>
      <c r="AE76" s="216"/>
      <c r="AF76" s="218"/>
      <c r="AG76" s="218"/>
      <c r="AH76" s="218"/>
      <c r="AI76" s="218"/>
      <c r="AJ76" s="216"/>
      <c r="AK76" s="218"/>
      <c r="AL76" s="216"/>
      <c r="AM76" s="216"/>
      <c r="AN76" s="219"/>
      <c r="AO76" s="218"/>
      <c r="AP76" s="218"/>
      <c r="AQ76" s="218"/>
      <c r="AR76" s="218"/>
      <c r="AS76" s="218"/>
      <c r="AT76" s="216"/>
      <c r="AU76" s="67"/>
      <c r="AV76" s="67"/>
      <c r="AW76" s="67"/>
      <c r="AX76" s="67"/>
      <c r="AY76" s="70"/>
      <c r="AZ76" s="67"/>
      <c r="BA76" s="70"/>
      <c r="BB76" s="70"/>
      <c r="BC76" s="79" t="str">
        <f t="shared" si="9"/>
        <v/>
      </c>
      <c r="BD76" s="67"/>
      <c r="BE76" s="67"/>
      <c r="BF76" s="67"/>
      <c r="BG76" s="67"/>
      <c r="BH76" s="67"/>
      <c r="BI76" s="70"/>
      <c r="BJ76" s="893"/>
      <c r="BK76" s="82"/>
      <c r="BL76" s="82"/>
      <c r="BM76" s="79" t="str">
        <f t="shared" si="10"/>
        <v/>
      </c>
      <c r="BN76" s="81"/>
    </row>
    <row r="77" spans="1:66" ht="72">
      <c r="A77" s="1178" t="s">
        <v>246</v>
      </c>
      <c r="B77" s="210">
        <v>43874</v>
      </c>
      <c r="C77" s="1172">
        <v>2</v>
      </c>
      <c r="D77" s="227" t="s">
        <v>1287</v>
      </c>
      <c r="E77" s="364"/>
      <c r="F77" s="227" t="s">
        <v>1288</v>
      </c>
      <c r="G77" s="847" t="s">
        <v>1289</v>
      </c>
      <c r="H77" s="909">
        <v>43892</v>
      </c>
      <c r="I77" s="909">
        <v>44195</v>
      </c>
      <c r="J77" s="231" t="s">
        <v>1290</v>
      </c>
      <c r="K77" s="909">
        <v>44195</v>
      </c>
      <c r="L77" s="919" t="s">
        <v>138</v>
      </c>
      <c r="M77" s="232" t="s">
        <v>293</v>
      </c>
      <c r="N77" s="1070"/>
      <c r="O77" s="1071"/>
      <c r="P77" s="1072"/>
      <c r="Q77" s="36"/>
      <c r="R77" s="133">
        <f t="shared" si="8"/>
        <v>303</v>
      </c>
      <c r="S77" s="134">
        <f t="shared" ca="1" si="1"/>
        <v>-797</v>
      </c>
      <c r="T77" s="91"/>
      <c r="U77" s="36"/>
      <c r="V77" s="216"/>
      <c r="W77" s="216"/>
      <c r="X77" s="36"/>
      <c r="Y77" s="217"/>
      <c r="Z77" s="36"/>
      <c r="AA77" s="218"/>
      <c r="AB77" s="218"/>
      <c r="AC77" s="218"/>
      <c r="AD77" s="218"/>
      <c r="AE77" s="216"/>
      <c r="AF77" s="218"/>
      <c r="AG77" s="218"/>
      <c r="AH77" s="218"/>
      <c r="AI77" s="218"/>
      <c r="AJ77" s="216"/>
      <c r="AK77" s="218"/>
      <c r="AL77" s="216"/>
      <c r="AM77" s="216"/>
      <c r="AN77" s="219"/>
      <c r="AO77" s="218"/>
      <c r="AP77" s="218"/>
      <c r="AQ77" s="218"/>
      <c r="AR77" s="218"/>
      <c r="AS77" s="218"/>
      <c r="AT77" s="216"/>
      <c r="AU77" s="67"/>
      <c r="AV77" s="67"/>
      <c r="AW77" s="67"/>
      <c r="AX77" s="67"/>
      <c r="AY77" s="70"/>
      <c r="AZ77" s="67"/>
      <c r="BA77" s="70"/>
      <c r="BB77" s="70"/>
      <c r="BC77" s="79" t="str">
        <f t="shared" si="9"/>
        <v/>
      </c>
      <c r="BD77" s="67"/>
      <c r="BE77" s="67"/>
      <c r="BF77" s="67"/>
      <c r="BG77" s="67"/>
      <c r="BH77" s="67"/>
      <c r="BI77" s="70"/>
      <c r="BJ77" s="1177"/>
      <c r="BK77" s="82"/>
      <c r="BL77" s="82"/>
      <c r="BM77" s="79" t="str">
        <f t="shared" si="10"/>
        <v/>
      </c>
      <c r="BN77" s="81"/>
    </row>
    <row r="78" spans="1:66" ht="84">
      <c r="A78" s="1178" t="s">
        <v>246</v>
      </c>
      <c r="B78" s="210">
        <v>43874</v>
      </c>
      <c r="C78" s="1172">
        <v>3</v>
      </c>
      <c r="D78" s="227" t="s">
        <v>289</v>
      </c>
      <c r="E78" s="364"/>
      <c r="F78" s="227" t="s">
        <v>290</v>
      </c>
      <c r="G78" s="847" t="s">
        <v>291</v>
      </c>
      <c r="H78" s="909">
        <v>43892</v>
      </c>
      <c r="I78" s="909">
        <v>44012</v>
      </c>
      <c r="J78" s="231" t="s">
        <v>292</v>
      </c>
      <c r="K78" s="909"/>
      <c r="L78" s="919" t="s">
        <v>138</v>
      </c>
      <c r="M78" s="232" t="s">
        <v>293</v>
      </c>
      <c r="N78" s="1070"/>
      <c r="O78" s="1071"/>
      <c r="P78" s="1072"/>
      <c r="Q78" s="36"/>
      <c r="R78" s="133">
        <f t="shared" si="8"/>
        <v>120</v>
      </c>
      <c r="S78" s="134">
        <f t="shared" ca="1" si="1"/>
        <v>-980</v>
      </c>
      <c r="T78" s="91"/>
      <c r="U78" s="36"/>
      <c r="V78" s="216"/>
      <c r="W78" s="216"/>
      <c r="X78" s="36"/>
      <c r="Y78" s="217"/>
      <c r="Z78" s="36"/>
      <c r="AA78" s="218"/>
      <c r="AB78" s="218"/>
      <c r="AC78" s="218"/>
      <c r="AD78" s="218"/>
      <c r="AE78" s="216"/>
      <c r="AF78" s="218"/>
      <c r="AG78" s="218"/>
      <c r="AH78" s="218"/>
      <c r="AI78" s="218"/>
      <c r="AJ78" s="216"/>
      <c r="AK78" s="218"/>
      <c r="AL78" s="216"/>
      <c r="AM78" s="216"/>
      <c r="AN78" s="219"/>
      <c r="AO78" s="218"/>
      <c r="AP78" s="218"/>
      <c r="AQ78" s="218"/>
      <c r="AR78" s="218"/>
      <c r="AS78" s="218"/>
      <c r="AT78" s="216"/>
      <c r="AU78" s="67"/>
      <c r="AV78" s="67"/>
      <c r="AW78" s="67"/>
      <c r="AX78" s="67"/>
      <c r="AY78" s="70"/>
      <c r="AZ78" s="67"/>
      <c r="BA78" s="70"/>
      <c r="BB78" s="70"/>
      <c r="BC78" s="79" t="str">
        <f t="shared" si="9"/>
        <v/>
      </c>
      <c r="BD78" s="67"/>
      <c r="BE78" s="67"/>
      <c r="BF78" s="67"/>
      <c r="BG78" s="67"/>
      <c r="BH78" s="67"/>
      <c r="BI78" s="70"/>
      <c r="BJ78" s="893"/>
      <c r="BK78" s="82"/>
      <c r="BL78" s="82"/>
      <c r="BM78" s="79" t="str">
        <f t="shared" si="10"/>
        <v/>
      </c>
      <c r="BN78" s="81"/>
    </row>
    <row r="79" spans="1:66" ht="15.75" customHeight="1">
      <c r="A79" s="365"/>
      <c r="B79" s="244"/>
      <c r="C79" s="256"/>
      <c r="D79" s="257"/>
      <c r="E79" s="364"/>
      <c r="F79" s="227"/>
      <c r="G79" s="847"/>
      <c r="H79" s="909"/>
      <c r="I79" s="909"/>
      <c r="J79" s="231"/>
      <c r="K79" s="909"/>
      <c r="L79" s="919"/>
      <c r="M79" s="232"/>
      <c r="N79" s="1070"/>
      <c r="O79" s="1071"/>
      <c r="P79" s="1072"/>
      <c r="Q79" s="36"/>
      <c r="R79" s="133">
        <f t="shared" si="8"/>
        <v>0</v>
      </c>
      <c r="S79" s="134">
        <f t="shared" ca="1" si="1"/>
        <v>-44992</v>
      </c>
      <c r="T79" s="91"/>
      <c r="U79" s="36"/>
      <c r="V79" s="216"/>
      <c r="W79" s="216"/>
      <c r="X79" s="36"/>
      <c r="Y79" s="217"/>
      <c r="Z79" s="36"/>
      <c r="AA79" s="218"/>
      <c r="AB79" s="218"/>
      <c r="AC79" s="218"/>
      <c r="AD79" s="218"/>
      <c r="AE79" s="216"/>
      <c r="AF79" s="218"/>
      <c r="AG79" s="218"/>
      <c r="AH79" s="218"/>
      <c r="AI79" s="218"/>
      <c r="AJ79" s="216"/>
      <c r="AK79" s="218"/>
      <c r="AL79" s="216"/>
      <c r="AM79" s="216"/>
      <c r="AN79" s="219"/>
      <c r="AO79" s="218"/>
      <c r="AP79" s="218"/>
      <c r="AQ79" s="218"/>
      <c r="AR79" s="218"/>
      <c r="AS79" s="218"/>
      <c r="AT79" s="216"/>
      <c r="AU79" s="67"/>
      <c r="AV79" s="67"/>
      <c r="AW79" s="67"/>
      <c r="AX79" s="67"/>
      <c r="AY79" s="70"/>
      <c r="AZ79" s="67"/>
      <c r="BA79" s="70"/>
      <c r="BB79" s="70"/>
      <c r="BC79" s="79" t="str">
        <f t="shared" si="9"/>
        <v/>
      </c>
      <c r="BD79" s="67"/>
      <c r="BE79" s="67"/>
      <c r="BF79" s="67"/>
      <c r="BG79" s="67"/>
      <c r="BH79" s="67"/>
      <c r="BI79" s="70"/>
      <c r="BJ79" s="81"/>
      <c r="BK79" s="82"/>
      <c r="BL79" s="82"/>
      <c r="BM79" s="79" t="str">
        <f t="shared" si="10"/>
        <v/>
      </c>
      <c r="BN79" s="81"/>
    </row>
    <row r="80" spans="1:66" ht="15.75" customHeight="1">
      <c r="A80" s="365"/>
      <c r="B80" s="244"/>
      <c r="C80" s="256"/>
      <c r="D80" s="257"/>
      <c r="E80" s="364"/>
      <c r="F80" s="227"/>
      <c r="G80" s="847"/>
      <c r="H80" s="909"/>
      <c r="I80" s="909"/>
      <c r="J80" s="231"/>
      <c r="K80" s="909"/>
      <c r="L80" s="919"/>
      <c r="M80" s="232"/>
      <c r="N80" s="1070"/>
      <c r="O80" s="1071"/>
      <c r="P80" s="1072"/>
      <c r="Q80" s="36"/>
      <c r="R80" s="133">
        <f t="shared" si="8"/>
        <v>0</v>
      </c>
      <c r="S80" s="134">
        <f t="shared" ca="1" si="1"/>
        <v>-44992</v>
      </c>
      <c r="T80" s="91"/>
      <c r="U80" s="36"/>
      <c r="V80" s="216"/>
      <c r="W80" s="216"/>
      <c r="X80" s="36"/>
      <c r="Y80" s="217"/>
      <c r="Z80" s="36"/>
      <c r="AA80" s="218"/>
      <c r="AB80" s="218"/>
      <c r="AC80" s="218"/>
      <c r="AD80" s="218"/>
      <c r="AE80" s="216"/>
      <c r="AF80" s="218"/>
      <c r="AG80" s="218"/>
      <c r="AH80" s="218"/>
      <c r="AI80" s="218"/>
      <c r="AJ80" s="216"/>
      <c r="AK80" s="218"/>
      <c r="AL80" s="216"/>
      <c r="AM80" s="216"/>
      <c r="AN80" s="219"/>
      <c r="AO80" s="218"/>
      <c r="AP80" s="218"/>
      <c r="AQ80" s="218"/>
      <c r="AR80" s="218"/>
      <c r="AS80" s="218"/>
      <c r="AT80" s="216"/>
      <c r="AU80" s="67"/>
      <c r="AV80" s="67"/>
      <c r="AW80" s="67"/>
      <c r="AX80" s="67"/>
      <c r="AY80" s="70"/>
      <c r="AZ80" s="67"/>
      <c r="BA80" s="70"/>
      <c r="BB80" s="70"/>
      <c r="BC80" s="79" t="str">
        <f t="shared" si="9"/>
        <v/>
      </c>
      <c r="BD80" s="67"/>
      <c r="BE80" s="67"/>
      <c r="BF80" s="67"/>
      <c r="BG80" s="67"/>
      <c r="BH80" s="67"/>
      <c r="BI80" s="70"/>
      <c r="BJ80" s="81"/>
      <c r="BK80" s="82"/>
      <c r="BL80" s="82"/>
      <c r="BM80" s="79" t="str">
        <f t="shared" si="10"/>
        <v/>
      </c>
      <c r="BN80" s="81"/>
    </row>
    <row r="81" spans="1:66" ht="15.75" customHeight="1">
      <c r="A81" s="365"/>
      <c r="B81" s="244"/>
      <c r="C81" s="256"/>
      <c r="D81" s="257"/>
      <c r="E81" s="364"/>
      <c r="F81" s="227"/>
      <c r="G81" s="847"/>
      <c r="H81" s="909"/>
      <c r="I81" s="909"/>
      <c r="J81" s="231"/>
      <c r="K81" s="909"/>
      <c r="L81" s="919"/>
      <c r="M81" s="232"/>
      <c r="N81" s="1070"/>
      <c r="O81" s="1071"/>
      <c r="P81" s="1072"/>
      <c r="Q81" s="36"/>
      <c r="R81" s="133">
        <f t="shared" si="8"/>
        <v>0</v>
      </c>
      <c r="S81" s="134">
        <f t="shared" ca="1" si="1"/>
        <v>-44992</v>
      </c>
      <c r="T81" s="91"/>
      <c r="U81" s="36"/>
      <c r="V81" s="216"/>
      <c r="W81" s="216"/>
      <c r="X81" s="36"/>
      <c r="Y81" s="217"/>
      <c r="Z81" s="36"/>
      <c r="AA81" s="218"/>
      <c r="AB81" s="218"/>
      <c r="AC81" s="218"/>
      <c r="AD81" s="218"/>
      <c r="AE81" s="216"/>
      <c r="AF81" s="218"/>
      <c r="AG81" s="218"/>
      <c r="AH81" s="218"/>
      <c r="AI81" s="218"/>
      <c r="AJ81" s="216"/>
      <c r="AK81" s="218"/>
      <c r="AL81" s="216"/>
      <c r="AM81" s="216"/>
      <c r="AN81" s="219"/>
      <c r="AO81" s="218"/>
      <c r="AP81" s="218"/>
      <c r="AQ81" s="218"/>
      <c r="AR81" s="218"/>
      <c r="AS81" s="218"/>
      <c r="AT81" s="216"/>
      <c r="AU81" s="67"/>
      <c r="AV81" s="67"/>
      <c r="AW81" s="67"/>
      <c r="AX81" s="67"/>
      <c r="AY81" s="70"/>
      <c r="AZ81" s="67"/>
      <c r="BA81" s="70"/>
      <c r="BB81" s="70"/>
      <c r="BC81" s="79" t="str">
        <f t="shared" si="9"/>
        <v/>
      </c>
      <c r="BD81" s="67"/>
      <c r="BE81" s="67"/>
      <c r="BF81" s="67"/>
      <c r="BG81" s="67"/>
      <c r="BH81" s="67"/>
      <c r="BI81" s="70"/>
      <c r="BJ81" s="81"/>
      <c r="BK81" s="82"/>
      <c r="BL81" s="82"/>
      <c r="BM81" s="79" t="str">
        <f>IF($BK81="","",IF($BK81=100%,"Cerrado",IF($BK81&lt;=39%,"CB",IF($BK81&lt;=79%,"CM",IF($BK81&lt;=99%,"CA","")))))</f>
        <v/>
      </c>
      <c r="BN81" s="81"/>
    </row>
    <row r="82" spans="1:66" ht="43.5" customHeight="1">
      <c r="A82" s="920" t="s">
        <v>237</v>
      </c>
      <c r="B82" s="220"/>
      <c r="C82" s="221"/>
      <c r="D82" s="215" t="s">
        <v>238</v>
      </c>
      <c r="E82" s="920" t="s">
        <v>239</v>
      </c>
      <c r="F82" s="46"/>
      <c r="G82" s="644" t="s">
        <v>238</v>
      </c>
      <c r="H82" s="921"/>
      <c r="I82" s="922"/>
      <c r="J82" s="920" t="s">
        <v>240</v>
      </c>
      <c r="K82" s="645" t="s">
        <v>238</v>
      </c>
      <c r="L82" s="921"/>
      <c r="M82" s="800"/>
      <c r="N82" s="920" t="s">
        <v>240</v>
      </c>
      <c r="O82" s="927" t="s">
        <v>238</v>
      </c>
      <c r="P82" s="800"/>
      <c r="Q82" s="47"/>
      <c r="R82" s="13"/>
      <c r="S82" s="13"/>
      <c r="T82" s="222"/>
      <c r="U82" s="47"/>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row>
    <row r="83" spans="1:66" ht="25.5" customHeight="1">
      <c r="A83" s="465"/>
      <c r="B83" s="220"/>
      <c r="C83" s="923"/>
      <c r="D83" s="924" t="s">
        <v>241</v>
      </c>
      <c r="E83" s="465"/>
      <c r="F83" s="48"/>
      <c r="G83" s="925" t="s">
        <v>241</v>
      </c>
      <c r="H83" s="926"/>
      <c r="I83" s="800"/>
      <c r="J83" s="465"/>
      <c r="K83" s="925" t="s">
        <v>242</v>
      </c>
      <c r="L83" s="926"/>
      <c r="M83" s="800"/>
      <c r="N83" s="465"/>
      <c r="O83" s="927" t="s">
        <v>243</v>
      </c>
      <c r="P83" s="800"/>
      <c r="Q83" s="47"/>
      <c r="R83" s="13"/>
      <c r="S83" s="13"/>
      <c r="T83" s="222"/>
      <c r="U83" s="47"/>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row>
    <row r="84" spans="1:66" ht="15.75" customHeight="1">
      <c r="A84" s="4"/>
      <c r="B84" s="4"/>
      <c r="C84" s="4"/>
      <c r="D84" s="4"/>
      <c r="E84" s="4"/>
      <c r="F84" s="4"/>
      <c r="G84" s="4"/>
      <c r="H84" s="4"/>
      <c r="I84" s="4"/>
      <c r="J84" s="4"/>
      <c r="K84" s="4"/>
      <c r="L84" s="4"/>
      <c r="M84" s="4"/>
      <c r="N84" s="4"/>
      <c r="O84" s="4"/>
      <c r="P84" s="4"/>
      <c r="Q84" s="4"/>
      <c r="R84" s="13"/>
      <c r="S84" s="13"/>
      <c r="T84" s="18"/>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row>
    <row r="85" spans="1:66" ht="15.75" customHeight="1">
      <c r="A85" s="4"/>
      <c r="B85" s="4"/>
      <c r="C85" s="4">
        <f>COUNT(C9:C31)</f>
        <v>19</v>
      </c>
      <c r="D85" s="4"/>
      <c r="E85" s="4"/>
      <c r="F85" s="4"/>
      <c r="G85" s="4"/>
      <c r="H85" s="4"/>
      <c r="I85" s="4"/>
      <c r="J85" s="4"/>
      <c r="K85" s="4"/>
      <c r="L85" s="4"/>
      <c r="M85" s="4"/>
      <c r="N85" s="4"/>
      <c r="O85" s="4"/>
      <c r="P85" s="4"/>
      <c r="Q85" s="4"/>
      <c r="R85" s="13"/>
      <c r="S85" s="13"/>
      <c r="T85" s="18"/>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row>
    <row r="86" spans="1:66" ht="15.75" customHeight="1">
      <c r="A86" s="4"/>
      <c r="B86" s="4"/>
      <c r="C86" s="4"/>
      <c r="D86" s="4"/>
      <c r="E86" s="4"/>
      <c r="F86" s="4"/>
      <c r="G86" s="4"/>
      <c r="H86" s="4"/>
      <c r="I86" s="4"/>
      <c r="J86" s="4"/>
      <c r="K86" s="4"/>
      <c r="L86" s="4"/>
      <c r="M86" s="4"/>
      <c r="N86" s="4"/>
      <c r="O86" s="4"/>
      <c r="P86" s="4"/>
      <c r="Q86" s="4"/>
      <c r="R86" s="13"/>
      <c r="S86" s="13"/>
      <c r="T86" s="18"/>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row>
    <row r="87" spans="1:66" ht="15.75" customHeight="1">
      <c r="A87" s="4"/>
      <c r="B87" s="4"/>
      <c r="C87" s="4"/>
      <c r="D87" s="4"/>
      <c r="E87" s="4"/>
      <c r="F87" s="4"/>
      <c r="G87" s="4"/>
      <c r="H87" s="4"/>
      <c r="I87" s="4"/>
      <c r="J87" s="4"/>
      <c r="K87" s="4"/>
      <c r="L87" s="4"/>
      <c r="M87" s="4"/>
      <c r="N87" s="4"/>
      <c r="O87" s="4"/>
      <c r="P87" s="4"/>
      <c r="Q87" s="4"/>
      <c r="R87" s="13"/>
      <c r="S87" s="13"/>
      <c r="T87" s="18"/>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row>
    <row r="88" spans="1:66" ht="15.75" customHeight="1">
      <c r="A88" s="4"/>
      <c r="B88" s="4"/>
      <c r="C88" s="4"/>
      <c r="D88" s="4"/>
      <c r="E88" s="4"/>
      <c r="F88" s="4"/>
      <c r="G88" s="4"/>
      <c r="H88" s="4"/>
      <c r="I88" s="4"/>
      <c r="J88" s="4"/>
      <c r="K88" s="4"/>
      <c r="L88" s="4"/>
      <c r="M88" s="4"/>
      <c r="N88" s="4"/>
      <c r="O88" s="4"/>
      <c r="P88" s="4"/>
      <c r="Q88" s="4"/>
      <c r="R88" s="13"/>
      <c r="S88" s="13"/>
      <c r="T88" s="18"/>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row>
    <row r="89" spans="1:66" ht="15.75" customHeight="1">
      <c r="A89" s="4"/>
      <c r="B89" s="4"/>
      <c r="C89" s="4"/>
      <c r="D89" s="4"/>
      <c r="E89" s="4"/>
      <c r="F89" s="4"/>
      <c r="G89" s="4"/>
      <c r="H89" s="4"/>
      <c r="I89" s="4"/>
      <c r="J89" s="4"/>
      <c r="K89" s="4"/>
      <c r="L89" s="4"/>
      <c r="M89" s="4"/>
      <c r="N89" s="4"/>
      <c r="O89" s="4"/>
      <c r="P89" s="4"/>
      <c r="Q89" s="4"/>
      <c r="R89" s="13"/>
      <c r="S89" s="13"/>
      <c r="T89" s="18"/>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row>
    <row r="90" spans="1:66" ht="15.75" customHeight="1">
      <c r="A90" s="4"/>
      <c r="B90" s="4"/>
      <c r="C90" s="4"/>
      <c r="D90" s="4"/>
      <c r="E90" s="4"/>
      <c r="F90" s="4"/>
      <c r="G90" s="4"/>
      <c r="H90" s="4"/>
      <c r="I90" s="4"/>
      <c r="J90" s="4"/>
      <c r="K90" s="4"/>
      <c r="L90" s="4"/>
      <c r="M90" s="4"/>
      <c r="N90" s="4"/>
      <c r="O90" s="4"/>
      <c r="P90" s="4"/>
      <c r="Q90" s="4"/>
      <c r="R90" s="13"/>
      <c r="S90" s="13"/>
      <c r="T90" s="18"/>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row>
    <row r="91" spans="1:66" ht="15.75" customHeight="1">
      <c r="A91" s="4"/>
      <c r="B91" s="4"/>
      <c r="C91" s="4"/>
      <c r="D91" s="4"/>
      <c r="E91" s="4"/>
      <c r="F91" s="4"/>
      <c r="G91" s="4"/>
      <c r="H91" s="4"/>
      <c r="I91" s="4"/>
      <c r="J91" s="4"/>
      <c r="K91" s="4"/>
      <c r="L91" s="4"/>
      <c r="M91" s="4"/>
      <c r="N91" s="4"/>
      <c r="O91" s="4"/>
      <c r="P91" s="4"/>
      <c r="Q91" s="4"/>
      <c r="R91" s="13"/>
      <c r="S91" s="13"/>
      <c r="T91" s="18"/>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row>
    <row r="92" spans="1:66" ht="15.75" customHeight="1">
      <c r="A92" s="4"/>
      <c r="B92" s="4"/>
      <c r="C92" s="4"/>
      <c r="D92" s="4"/>
      <c r="E92" s="4"/>
      <c r="F92" s="4"/>
      <c r="G92" s="4"/>
      <c r="H92" s="4"/>
      <c r="I92" s="4"/>
      <c r="J92" s="4"/>
      <c r="K92" s="4"/>
      <c r="L92" s="4"/>
      <c r="M92" s="4"/>
      <c r="N92" s="4"/>
      <c r="O92" s="4"/>
      <c r="P92" s="4"/>
      <c r="Q92" s="4"/>
      <c r="R92" s="13"/>
      <c r="S92" s="13"/>
      <c r="T92" s="18"/>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row>
    <row r="93" spans="1:66" ht="15.75" customHeight="1">
      <c r="A93" s="4"/>
      <c r="B93" s="4"/>
      <c r="C93" s="4"/>
      <c r="D93" s="4"/>
      <c r="E93" s="4"/>
      <c r="F93" s="4"/>
      <c r="G93" s="4"/>
      <c r="H93" s="4"/>
      <c r="I93" s="4"/>
      <c r="J93" s="4"/>
      <c r="K93" s="4"/>
      <c r="L93" s="4"/>
      <c r="M93" s="4"/>
      <c r="N93" s="4"/>
      <c r="O93" s="4"/>
      <c r="P93" s="4"/>
      <c r="Q93" s="4"/>
      <c r="R93" s="13"/>
      <c r="S93" s="13"/>
      <c r="T93" s="18"/>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row>
    <row r="94" spans="1:66" ht="15.75" customHeight="1">
      <c r="A94" s="4"/>
      <c r="B94" s="4"/>
      <c r="C94" s="4"/>
      <c r="D94" s="4"/>
      <c r="E94" s="4"/>
      <c r="F94" s="4"/>
      <c r="G94" s="4"/>
      <c r="H94" s="4"/>
      <c r="I94" s="4"/>
      <c r="J94" s="4"/>
      <c r="K94" s="4"/>
      <c r="L94" s="4"/>
      <c r="M94" s="4"/>
      <c r="N94" s="4"/>
      <c r="O94" s="4"/>
      <c r="P94" s="4"/>
      <c r="Q94" s="4"/>
      <c r="R94" s="13"/>
      <c r="S94" s="13"/>
      <c r="T94" s="18"/>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row>
    <row r="95" spans="1:66" ht="15.75" customHeight="1">
      <c r="A95" s="4"/>
      <c r="B95" s="4"/>
      <c r="C95" s="4"/>
      <c r="D95" s="4"/>
      <c r="E95" s="4"/>
      <c r="F95" s="4" t="s">
        <v>244</v>
      </c>
      <c r="G95" s="4"/>
      <c r="H95" s="4"/>
      <c r="I95" s="4"/>
      <c r="J95" s="4"/>
      <c r="K95" s="4"/>
      <c r="L95" s="4"/>
      <c r="M95" s="4"/>
      <c r="N95" s="4"/>
      <c r="O95" s="4"/>
      <c r="P95" s="4"/>
      <c r="Q95" s="4"/>
      <c r="R95" s="13"/>
      <c r="S95" s="13"/>
      <c r="T95" s="18"/>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row>
    <row r="96" spans="1:66" ht="15.75" customHeight="1">
      <c r="A96" s="4"/>
      <c r="B96" s="4"/>
      <c r="C96" s="4"/>
      <c r="D96" s="4"/>
      <c r="E96" s="4"/>
      <c r="F96" s="4"/>
      <c r="G96" s="4"/>
      <c r="H96" s="4"/>
      <c r="I96" s="4"/>
      <c r="J96" s="4"/>
      <c r="K96" s="4"/>
      <c r="L96" s="4"/>
      <c r="M96" s="4"/>
      <c r="N96" s="4"/>
      <c r="O96" s="4"/>
      <c r="P96" s="4"/>
      <c r="Q96" s="4"/>
      <c r="R96" s="13"/>
      <c r="S96" s="13"/>
      <c r="T96" s="18"/>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row>
    <row r="97" spans="1:56" ht="15.75" customHeight="1">
      <c r="A97" s="4"/>
      <c r="B97" s="4"/>
      <c r="C97" s="4"/>
      <c r="D97" s="4"/>
      <c r="E97" s="4"/>
      <c r="F97" s="4"/>
      <c r="G97" s="4"/>
      <c r="H97" s="4"/>
      <c r="I97" s="4"/>
      <c r="J97" s="4"/>
      <c r="K97" s="4"/>
      <c r="L97" s="4"/>
      <c r="M97" s="4"/>
      <c r="N97" s="4"/>
      <c r="O97" s="4"/>
      <c r="P97" s="4"/>
      <c r="Q97" s="4"/>
      <c r="R97" s="13"/>
      <c r="S97" s="13"/>
      <c r="T97" s="18"/>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row>
    <row r="98" spans="1:56" ht="15.75" customHeight="1">
      <c r="A98" s="4"/>
      <c r="B98" s="4"/>
      <c r="C98" s="4"/>
      <c r="D98" s="4"/>
      <c r="E98" s="4"/>
      <c r="F98" s="4"/>
      <c r="G98" s="4"/>
      <c r="H98" s="4"/>
      <c r="I98" s="4"/>
      <c r="J98" s="4"/>
      <c r="K98" s="4"/>
      <c r="L98" s="4"/>
      <c r="M98" s="4"/>
      <c r="N98" s="4"/>
      <c r="O98" s="4"/>
      <c r="P98" s="4"/>
      <c r="Q98" s="4"/>
      <c r="R98" s="13"/>
      <c r="S98" s="13"/>
      <c r="T98" s="18"/>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row>
    <row r="99" spans="1:56" ht="15.75" customHeight="1">
      <c r="A99" s="4"/>
      <c r="B99" s="4"/>
      <c r="C99" s="4"/>
      <c r="D99" s="4"/>
      <c r="E99" s="4"/>
      <c r="F99" s="4"/>
      <c r="G99" s="4"/>
      <c r="H99" s="4"/>
      <c r="I99" s="4"/>
      <c r="J99" s="4"/>
      <c r="K99" s="4"/>
      <c r="L99" s="4"/>
      <c r="M99" s="4"/>
      <c r="N99" s="4"/>
      <c r="O99" s="4"/>
      <c r="P99" s="4"/>
      <c r="Q99" s="4"/>
      <c r="R99" s="13"/>
      <c r="S99" s="13"/>
      <c r="T99" s="18"/>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row>
    <row r="100" spans="1:56" ht="15.75" customHeight="1">
      <c r="A100" s="4"/>
      <c r="B100" s="4"/>
      <c r="C100" s="4"/>
      <c r="D100" s="4"/>
      <c r="E100" s="4"/>
      <c r="F100" s="4"/>
      <c r="G100" s="4"/>
      <c r="H100" s="4"/>
      <c r="I100" s="4"/>
      <c r="J100" s="4"/>
      <c r="K100" s="4"/>
      <c r="L100" s="4"/>
      <c r="M100" s="4"/>
      <c r="N100" s="4"/>
      <c r="O100" s="4"/>
      <c r="P100" s="4"/>
      <c r="Q100" s="4"/>
      <c r="R100" s="13"/>
      <c r="S100" s="13"/>
      <c r="T100" s="18"/>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row>
    <row r="101" spans="1:56" ht="15.75" customHeight="1">
      <c r="A101" s="4"/>
      <c r="B101" s="4"/>
      <c r="C101" s="4"/>
      <c r="D101" s="4"/>
      <c r="E101" s="4"/>
      <c r="F101" s="4"/>
      <c r="G101" s="4"/>
      <c r="H101" s="4"/>
      <c r="I101" s="4"/>
      <c r="J101" s="4"/>
      <c r="K101" s="4"/>
      <c r="L101" s="4"/>
      <c r="M101" s="4"/>
      <c r="N101" s="4"/>
      <c r="O101" s="4"/>
      <c r="P101" s="4"/>
      <c r="Q101" s="4"/>
      <c r="R101" s="13"/>
      <c r="S101" s="13"/>
      <c r="T101" s="18"/>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row>
    <row r="102" spans="1:56" ht="15.75" customHeight="1">
      <c r="A102" s="4"/>
      <c r="B102" s="4"/>
      <c r="C102" s="4"/>
      <c r="D102" s="4"/>
      <c r="E102" s="4"/>
      <c r="F102" s="4"/>
      <c r="G102" s="4"/>
      <c r="H102" s="4"/>
      <c r="I102" s="4"/>
      <c r="J102" s="4"/>
      <c r="K102" s="4"/>
      <c r="L102" s="4"/>
      <c r="M102" s="4"/>
      <c r="N102" s="4"/>
      <c r="O102" s="4"/>
      <c r="P102" s="4"/>
      <c r="Q102" s="4"/>
      <c r="R102" s="13"/>
      <c r="S102" s="13"/>
      <c r="T102" s="18"/>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row>
    <row r="103" spans="1:56" ht="15.75" customHeight="1">
      <c r="A103" s="4"/>
      <c r="B103" s="4"/>
      <c r="C103" s="4"/>
      <c r="D103" s="4"/>
      <c r="E103" s="4"/>
      <c r="F103" s="4"/>
      <c r="G103" s="4"/>
      <c r="H103" s="4"/>
      <c r="I103" s="4"/>
      <c r="J103" s="4"/>
      <c r="K103" s="4"/>
      <c r="L103" s="4"/>
      <c r="M103" s="4"/>
      <c r="N103" s="4"/>
      <c r="O103" s="4"/>
      <c r="P103" s="4"/>
      <c r="Q103" s="4"/>
      <c r="R103" s="13"/>
      <c r="S103" s="13"/>
      <c r="T103" s="18"/>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row>
    <row r="104" spans="1:56" ht="15.75" customHeight="1">
      <c r="A104" s="4"/>
      <c r="B104" s="4"/>
      <c r="C104" s="4"/>
      <c r="D104" s="4"/>
      <c r="E104" s="4"/>
      <c r="F104" s="4"/>
      <c r="G104" s="4"/>
      <c r="H104" s="4"/>
      <c r="I104" s="4"/>
      <c r="J104" s="4"/>
      <c r="K104" s="4"/>
      <c r="L104" s="4"/>
      <c r="M104" s="4"/>
      <c r="N104" s="4"/>
      <c r="O104" s="4"/>
      <c r="P104" s="4"/>
      <c r="Q104" s="4"/>
      <c r="R104" s="13"/>
      <c r="S104" s="13"/>
      <c r="T104" s="18"/>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row>
    <row r="105" spans="1:56" ht="15.75" customHeight="1">
      <c r="A105" s="4"/>
      <c r="B105" s="4"/>
      <c r="C105" s="4"/>
      <c r="D105" s="4"/>
      <c r="E105" s="4"/>
      <c r="F105" s="4"/>
      <c r="G105" s="4"/>
      <c r="H105" s="4"/>
      <c r="I105" s="4"/>
      <c r="J105" s="4"/>
      <c r="K105" s="4"/>
      <c r="L105" s="4"/>
      <c r="M105" s="4"/>
      <c r="N105" s="4"/>
      <c r="O105" s="4"/>
      <c r="P105" s="4"/>
      <c r="Q105" s="4"/>
      <c r="R105" s="13"/>
      <c r="S105" s="13"/>
      <c r="T105" s="18"/>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row>
    <row r="106" spans="1:56" ht="15.75" customHeight="1">
      <c r="A106" s="4"/>
      <c r="B106" s="4"/>
      <c r="C106" s="4"/>
      <c r="D106" s="4"/>
      <c r="E106" s="4"/>
      <c r="F106" s="4"/>
      <c r="G106" s="4"/>
      <c r="H106" s="4"/>
      <c r="I106" s="4"/>
      <c r="J106" s="4"/>
      <c r="K106" s="4"/>
      <c r="L106" s="4"/>
      <c r="M106" s="4"/>
      <c r="N106" s="4"/>
      <c r="O106" s="4"/>
      <c r="P106" s="4"/>
      <c r="Q106" s="4"/>
      <c r="R106" s="13"/>
      <c r="S106" s="13"/>
      <c r="T106" s="18"/>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row>
    <row r="107" spans="1:56" ht="15.75" customHeight="1">
      <c r="A107" s="4"/>
      <c r="B107" s="4"/>
      <c r="C107" s="4"/>
      <c r="D107" s="4"/>
      <c r="E107" s="4"/>
      <c r="F107" s="4"/>
      <c r="G107" s="4"/>
      <c r="H107" s="4"/>
      <c r="I107" s="4"/>
      <c r="J107" s="4"/>
      <c r="K107" s="4"/>
      <c r="L107" s="4"/>
      <c r="M107" s="4"/>
      <c r="N107" s="4"/>
      <c r="O107" s="4"/>
      <c r="P107" s="4"/>
      <c r="Q107" s="4"/>
      <c r="R107" s="13"/>
      <c r="S107" s="13"/>
      <c r="T107" s="18"/>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row>
    <row r="108" spans="1:56" ht="15.75" customHeight="1">
      <c r="A108" s="4"/>
      <c r="B108" s="4"/>
      <c r="C108" s="4"/>
      <c r="D108" s="4"/>
      <c r="E108" s="4"/>
      <c r="F108" s="4"/>
      <c r="G108" s="4"/>
      <c r="H108" s="4"/>
      <c r="I108" s="4"/>
      <c r="J108" s="4"/>
      <c r="K108" s="4"/>
      <c r="L108" s="4"/>
      <c r="M108" s="4"/>
      <c r="N108" s="4"/>
      <c r="O108" s="4"/>
      <c r="P108" s="4"/>
      <c r="Q108" s="4"/>
      <c r="R108" s="13"/>
      <c r="S108" s="13"/>
      <c r="T108" s="18"/>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row>
    <row r="109" spans="1:56" ht="15.75" customHeight="1">
      <c r="A109" s="4"/>
      <c r="B109" s="4"/>
      <c r="C109" s="4"/>
      <c r="D109" s="4"/>
      <c r="E109" s="4"/>
      <c r="F109" s="4"/>
      <c r="G109" s="4"/>
      <c r="H109" s="4"/>
      <c r="I109" s="4"/>
      <c r="J109" s="4"/>
      <c r="K109" s="4"/>
      <c r="L109" s="4"/>
      <c r="M109" s="4"/>
      <c r="N109" s="4"/>
      <c r="O109" s="4"/>
      <c r="P109" s="4"/>
      <c r="Q109" s="4"/>
      <c r="R109" s="13"/>
      <c r="S109" s="13"/>
      <c r="T109" s="18"/>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row>
    <row r="110" spans="1:56" ht="15.75" customHeight="1">
      <c r="A110" s="4"/>
      <c r="B110" s="4"/>
      <c r="C110" s="4"/>
      <c r="D110" s="4"/>
      <c r="E110" s="4"/>
      <c r="F110" s="4"/>
      <c r="G110" s="4"/>
      <c r="H110" s="4"/>
      <c r="I110" s="4"/>
      <c r="J110" s="4"/>
      <c r="K110" s="4"/>
      <c r="L110" s="4"/>
      <c r="M110" s="4"/>
      <c r="N110" s="4"/>
      <c r="O110" s="4"/>
      <c r="P110" s="4"/>
      <c r="Q110" s="4"/>
      <c r="R110" s="13"/>
      <c r="S110" s="13"/>
      <c r="T110" s="18"/>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row>
    <row r="111" spans="1:56" ht="15.75" customHeight="1">
      <c r="A111" s="4"/>
      <c r="B111" s="4"/>
      <c r="C111" s="4"/>
      <c r="D111" s="4"/>
      <c r="E111" s="4"/>
      <c r="F111" s="4"/>
      <c r="G111" s="4"/>
      <c r="H111" s="4"/>
      <c r="I111" s="4"/>
      <c r="J111" s="4"/>
      <c r="K111" s="4"/>
      <c r="L111" s="4"/>
      <c r="M111" s="4"/>
      <c r="N111" s="4"/>
      <c r="O111" s="4"/>
      <c r="P111" s="4"/>
      <c r="Q111" s="4"/>
      <c r="R111" s="13"/>
      <c r="S111" s="13"/>
      <c r="T111" s="18"/>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row>
    <row r="112" spans="1:56" ht="15.75" customHeight="1">
      <c r="A112" s="4"/>
      <c r="B112" s="4"/>
      <c r="C112" s="4"/>
      <c r="D112" s="4"/>
      <c r="E112" s="4"/>
      <c r="F112" s="4"/>
      <c r="G112" s="4"/>
      <c r="H112" s="4"/>
      <c r="I112" s="4"/>
      <c r="J112" s="4"/>
      <c r="K112" s="4"/>
      <c r="L112" s="4"/>
      <c r="M112" s="4"/>
      <c r="N112" s="4"/>
      <c r="O112" s="4"/>
      <c r="P112" s="4"/>
      <c r="Q112" s="4"/>
      <c r="R112" s="13"/>
      <c r="S112" s="13"/>
      <c r="T112" s="18"/>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row>
    <row r="113" spans="1:56" ht="15.75" customHeight="1">
      <c r="A113" s="4"/>
      <c r="B113" s="4"/>
      <c r="C113" s="4"/>
      <c r="D113" s="4"/>
      <c r="E113" s="4"/>
      <c r="F113" s="4"/>
      <c r="G113" s="4"/>
      <c r="H113" s="4"/>
      <c r="I113" s="4"/>
      <c r="J113" s="4"/>
      <c r="K113" s="4"/>
      <c r="L113" s="4"/>
      <c r="M113" s="4"/>
      <c r="N113" s="4"/>
      <c r="O113" s="4"/>
      <c r="P113" s="4"/>
      <c r="Q113" s="4"/>
      <c r="R113" s="13"/>
      <c r="S113" s="13"/>
      <c r="T113" s="18"/>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row>
    <row r="114" spans="1:56" ht="15.75" customHeight="1">
      <c r="A114" s="4"/>
      <c r="B114" s="4"/>
      <c r="C114" s="4"/>
      <c r="D114" s="4"/>
      <c r="E114" s="4"/>
      <c r="F114" s="4"/>
      <c r="G114" s="4"/>
      <c r="H114" s="4"/>
      <c r="I114" s="4"/>
      <c r="J114" s="4"/>
      <c r="K114" s="4"/>
      <c r="L114" s="4"/>
      <c r="M114" s="4"/>
      <c r="N114" s="4"/>
      <c r="O114" s="4"/>
      <c r="P114" s="4"/>
      <c r="Q114" s="4"/>
      <c r="R114" s="13"/>
      <c r="S114" s="13"/>
      <c r="T114" s="18"/>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row>
    <row r="115" spans="1:56" ht="15.75" customHeight="1">
      <c r="A115" s="4"/>
      <c r="B115" s="4"/>
      <c r="C115" s="4"/>
      <c r="D115" s="4"/>
      <c r="E115" s="4"/>
      <c r="F115" s="4"/>
      <c r="G115" s="4"/>
      <c r="H115" s="4"/>
      <c r="I115" s="4"/>
      <c r="J115" s="4"/>
      <c r="K115" s="4"/>
      <c r="L115" s="4"/>
      <c r="M115" s="4"/>
      <c r="N115" s="4"/>
      <c r="O115" s="4"/>
      <c r="P115" s="4"/>
      <c r="Q115" s="4"/>
      <c r="R115" s="13"/>
      <c r="S115" s="13"/>
      <c r="T115" s="18"/>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row>
    <row r="116" spans="1:56" ht="15.75" customHeight="1">
      <c r="A116" s="4"/>
      <c r="B116" s="4"/>
      <c r="C116" s="4"/>
      <c r="D116" s="4"/>
      <c r="E116" s="4"/>
      <c r="F116" s="4"/>
      <c r="G116" s="4"/>
      <c r="H116" s="4"/>
      <c r="I116" s="4"/>
      <c r="J116" s="4"/>
      <c r="K116" s="4"/>
      <c r="L116" s="4"/>
      <c r="M116" s="4"/>
      <c r="N116" s="4"/>
      <c r="O116" s="4"/>
      <c r="P116" s="4"/>
      <c r="Q116" s="4"/>
      <c r="R116" s="13"/>
      <c r="S116" s="13"/>
      <c r="T116" s="18"/>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row>
    <row r="117" spans="1:56" ht="15.75" customHeight="1">
      <c r="A117" s="4"/>
      <c r="B117" s="4"/>
      <c r="C117" s="4"/>
      <c r="D117" s="4"/>
      <c r="E117" s="4"/>
      <c r="F117" s="4"/>
      <c r="G117" s="4"/>
      <c r="H117" s="4"/>
      <c r="I117" s="4"/>
      <c r="J117" s="4"/>
      <c r="K117" s="4"/>
      <c r="L117" s="4"/>
      <c r="M117" s="4"/>
      <c r="N117" s="4"/>
      <c r="O117" s="4"/>
      <c r="P117" s="4"/>
      <c r="Q117" s="4"/>
      <c r="R117" s="13"/>
      <c r="S117" s="13"/>
      <c r="T117" s="18"/>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row>
    <row r="118" spans="1:56" ht="15.75" customHeight="1">
      <c r="A118" s="4"/>
      <c r="B118" s="4"/>
      <c r="C118" s="4"/>
      <c r="D118" s="4"/>
      <c r="E118" s="4"/>
      <c r="F118" s="4"/>
      <c r="G118" s="4"/>
      <c r="H118" s="4"/>
      <c r="I118" s="4"/>
      <c r="J118" s="4"/>
      <c r="K118" s="4"/>
      <c r="L118" s="4"/>
      <c r="M118" s="4"/>
      <c r="N118" s="4"/>
      <c r="O118" s="4"/>
      <c r="P118" s="4"/>
      <c r="Q118" s="4"/>
      <c r="R118" s="13"/>
      <c r="S118" s="13"/>
      <c r="T118" s="18"/>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row>
    <row r="119" spans="1:56" ht="15.75" customHeight="1">
      <c r="A119" s="4"/>
      <c r="B119" s="4"/>
      <c r="C119" s="4"/>
      <c r="D119" s="4"/>
      <c r="E119" s="4"/>
      <c r="F119" s="4"/>
      <c r="G119" s="4"/>
      <c r="H119" s="4"/>
      <c r="I119" s="4"/>
      <c r="J119" s="4"/>
      <c r="K119" s="4"/>
      <c r="L119" s="4"/>
      <c r="M119" s="4"/>
      <c r="N119" s="4"/>
      <c r="O119" s="4"/>
      <c r="P119" s="4"/>
      <c r="Q119" s="4"/>
      <c r="R119" s="13"/>
      <c r="S119" s="13"/>
      <c r="T119" s="18"/>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row>
    <row r="120" spans="1:56" ht="15.75" customHeight="1">
      <c r="A120" s="4"/>
      <c r="B120" s="4"/>
      <c r="C120" s="4"/>
      <c r="D120" s="4"/>
      <c r="E120" s="4"/>
      <c r="F120" s="4"/>
      <c r="G120" s="4"/>
      <c r="H120" s="4"/>
      <c r="I120" s="4"/>
      <c r="J120" s="4"/>
      <c r="K120" s="4"/>
      <c r="L120" s="4"/>
      <c r="M120" s="4"/>
      <c r="N120" s="4"/>
      <c r="O120" s="4"/>
      <c r="P120" s="4"/>
      <c r="Q120" s="4"/>
      <c r="R120" s="13"/>
      <c r="S120" s="13"/>
      <c r="T120" s="18"/>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row>
    <row r="121" spans="1:56" ht="15.75" customHeight="1">
      <c r="A121" s="4"/>
      <c r="B121" s="4"/>
      <c r="C121" s="4"/>
      <c r="D121" s="4"/>
      <c r="E121" s="4"/>
      <c r="F121" s="4"/>
      <c r="G121" s="4"/>
      <c r="H121" s="4"/>
      <c r="I121" s="4"/>
      <c r="J121" s="4"/>
      <c r="K121" s="4"/>
      <c r="L121" s="4"/>
      <c r="M121" s="4"/>
      <c r="N121" s="4"/>
      <c r="O121" s="4"/>
      <c r="P121" s="4"/>
      <c r="Q121" s="4"/>
      <c r="R121" s="13"/>
      <c r="S121" s="13"/>
      <c r="T121" s="18"/>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row>
    <row r="122" spans="1:56" ht="15.75" customHeight="1">
      <c r="A122" s="4"/>
      <c r="B122" s="4"/>
      <c r="C122" s="4"/>
      <c r="D122" s="4"/>
      <c r="E122" s="4"/>
      <c r="F122" s="4"/>
      <c r="G122" s="4"/>
      <c r="H122" s="4"/>
      <c r="I122" s="4"/>
      <c r="J122" s="4"/>
      <c r="K122" s="4"/>
      <c r="L122" s="4"/>
      <c r="M122" s="4"/>
      <c r="N122" s="4"/>
      <c r="O122" s="4"/>
      <c r="P122" s="4"/>
      <c r="Q122" s="4"/>
      <c r="R122" s="13"/>
      <c r="S122" s="13"/>
      <c r="T122" s="18"/>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row>
    <row r="123" spans="1:56" ht="15.75" customHeight="1">
      <c r="A123" s="4"/>
      <c r="B123" s="4"/>
      <c r="C123" s="4"/>
      <c r="D123" s="4"/>
      <c r="E123" s="4"/>
      <c r="F123" s="4"/>
      <c r="G123" s="4"/>
      <c r="H123" s="4"/>
      <c r="I123" s="4"/>
      <c r="J123" s="4"/>
      <c r="K123" s="4"/>
      <c r="L123" s="4"/>
      <c r="M123" s="4"/>
      <c r="N123" s="4"/>
      <c r="O123" s="4"/>
      <c r="P123" s="4"/>
      <c r="Q123" s="4"/>
      <c r="R123" s="13"/>
      <c r="S123" s="13"/>
      <c r="T123" s="18"/>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row>
    <row r="124" spans="1:56" ht="15.75" customHeight="1">
      <c r="A124" s="4"/>
      <c r="B124" s="4"/>
      <c r="C124" s="4"/>
      <c r="D124" s="4"/>
      <c r="E124" s="4"/>
      <c r="F124" s="4"/>
      <c r="G124" s="4"/>
      <c r="H124" s="4"/>
      <c r="I124" s="4"/>
      <c r="J124" s="4"/>
      <c r="K124" s="4"/>
      <c r="L124" s="4"/>
      <c r="M124" s="4"/>
      <c r="N124" s="4"/>
      <c r="O124" s="4"/>
      <c r="P124" s="4"/>
      <c r="Q124" s="4"/>
      <c r="R124" s="13"/>
      <c r="S124" s="13"/>
      <c r="T124" s="18"/>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row>
    <row r="125" spans="1:56" ht="15.75" customHeight="1">
      <c r="A125" s="4"/>
      <c r="B125" s="4"/>
      <c r="C125" s="4"/>
      <c r="D125" s="4"/>
      <c r="E125" s="4"/>
      <c r="F125" s="4"/>
      <c r="G125" s="4"/>
      <c r="H125" s="4"/>
      <c r="I125" s="4"/>
      <c r="J125" s="4"/>
      <c r="K125" s="4"/>
      <c r="L125" s="4"/>
      <c r="M125" s="4"/>
      <c r="N125" s="4"/>
      <c r="O125" s="4"/>
      <c r="P125" s="4"/>
      <c r="Q125" s="4"/>
      <c r="R125" s="13"/>
      <c r="S125" s="13"/>
      <c r="T125" s="18"/>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row>
    <row r="126" spans="1:56" ht="15.75" customHeight="1">
      <c r="A126" s="4"/>
      <c r="B126" s="4"/>
      <c r="C126" s="4"/>
      <c r="D126" s="4"/>
      <c r="E126" s="4"/>
      <c r="F126" s="4"/>
      <c r="G126" s="4"/>
      <c r="H126" s="4"/>
      <c r="I126" s="4"/>
      <c r="J126" s="4"/>
      <c r="K126" s="4"/>
      <c r="L126" s="4"/>
      <c r="M126" s="4"/>
      <c r="N126" s="4"/>
      <c r="O126" s="4"/>
      <c r="P126" s="4"/>
      <c r="Q126" s="4"/>
      <c r="R126" s="13"/>
      <c r="S126" s="13"/>
      <c r="T126" s="18"/>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row>
    <row r="127" spans="1:56" ht="15.75" customHeight="1">
      <c r="A127" s="4"/>
      <c r="B127" s="4"/>
      <c r="C127" s="4"/>
      <c r="D127" s="4"/>
      <c r="E127" s="4"/>
      <c r="F127" s="4"/>
      <c r="G127" s="4"/>
      <c r="H127" s="4"/>
      <c r="I127" s="4"/>
      <c r="J127" s="4"/>
      <c r="K127" s="4"/>
      <c r="L127" s="4"/>
      <c r="M127" s="4"/>
      <c r="N127" s="4"/>
      <c r="O127" s="4"/>
      <c r="P127" s="4"/>
      <c r="Q127" s="4"/>
      <c r="R127" s="13"/>
      <c r="S127" s="13"/>
      <c r="T127" s="18"/>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row>
    <row r="128" spans="1:56" ht="15.75" customHeight="1">
      <c r="A128" s="4"/>
      <c r="B128" s="4"/>
      <c r="C128" s="4"/>
      <c r="D128" s="4"/>
      <c r="E128" s="4"/>
      <c r="F128" s="4"/>
      <c r="G128" s="4"/>
      <c r="H128" s="4"/>
      <c r="I128" s="4"/>
      <c r="J128" s="4"/>
      <c r="K128" s="4"/>
      <c r="L128" s="4"/>
      <c r="M128" s="4"/>
      <c r="N128" s="4"/>
      <c r="O128" s="4"/>
      <c r="P128" s="4"/>
      <c r="Q128" s="4"/>
      <c r="R128" s="13"/>
      <c r="S128" s="13"/>
      <c r="T128" s="18"/>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row>
    <row r="129" spans="1:56" ht="15.75" customHeight="1">
      <c r="A129" s="4"/>
      <c r="B129" s="4"/>
      <c r="C129" s="4"/>
      <c r="D129" s="4"/>
      <c r="E129" s="4"/>
      <c r="F129" s="4"/>
      <c r="G129" s="4"/>
      <c r="H129" s="4"/>
      <c r="I129" s="4"/>
      <c r="J129" s="4"/>
      <c r="K129" s="4"/>
      <c r="L129" s="4"/>
      <c r="M129" s="4"/>
      <c r="N129" s="4"/>
      <c r="O129" s="4"/>
      <c r="P129" s="4"/>
      <c r="Q129" s="4"/>
      <c r="R129" s="13"/>
      <c r="S129" s="13"/>
      <c r="T129" s="18"/>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row>
    <row r="130" spans="1:56" ht="15.75" customHeight="1">
      <c r="A130" s="4"/>
      <c r="B130" s="4"/>
      <c r="C130" s="4"/>
      <c r="D130" s="4"/>
      <c r="E130" s="4"/>
      <c r="F130" s="4"/>
      <c r="G130" s="4"/>
      <c r="H130" s="4"/>
      <c r="I130" s="4"/>
      <c r="J130" s="4"/>
      <c r="K130" s="4"/>
      <c r="L130" s="4"/>
      <c r="M130" s="4"/>
      <c r="N130" s="4"/>
      <c r="O130" s="4"/>
      <c r="P130" s="4"/>
      <c r="Q130" s="4"/>
      <c r="R130" s="13"/>
      <c r="S130" s="13"/>
      <c r="T130" s="18"/>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row>
    <row r="131" spans="1:56" ht="15.75" customHeight="1">
      <c r="A131" s="4"/>
      <c r="B131" s="4"/>
      <c r="C131" s="4"/>
      <c r="D131" s="4"/>
      <c r="E131" s="4"/>
      <c r="F131" s="4"/>
      <c r="G131" s="4"/>
      <c r="H131" s="4"/>
      <c r="I131" s="4"/>
      <c r="J131" s="4"/>
      <c r="K131" s="4"/>
      <c r="L131" s="4"/>
      <c r="M131" s="4"/>
      <c r="N131" s="4"/>
      <c r="O131" s="4"/>
      <c r="P131" s="4"/>
      <c r="Q131" s="4"/>
      <c r="R131" s="13"/>
      <c r="S131" s="13"/>
      <c r="T131" s="18"/>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row>
    <row r="132" spans="1:56" ht="15.75" customHeight="1">
      <c r="A132" s="4"/>
      <c r="B132" s="4"/>
      <c r="C132" s="4"/>
      <c r="D132" s="4"/>
      <c r="E132" s="4"/>
      <c r="F132" s="4"/>
      <c r="G132" s="4"/>
      <c r="H132" s="4"/>
      <c r="I132" s="4"/>
      <c r="J132" s="4"/>
      <c r="K132" s="4"/>
      <c r="L132" s="4"/>
      <c r="M132" s="4"/>
      <c r="N132" s="4"/>
      <c r="O132" s="4"/>
      <c r="P132" s="4"/>
      <c r="Q132" s="4"/>
      <c r="R132" s="13"/>
      <c r="S132" s="13"/>
      <c r="T132" s="18"/>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row>
    <row r="133" spans="1:56" ht="15.75" customHeight="1">
      <c r="A133" s="4"/>
      <c r="B133" s="4"/>
      <c r="C133" s="4"/>
      <c r="D133" s="4"/>
      <c r="E133" s="4"/>
      <c r="F133" s="4"/>
      <c r="G133" s="4"/>
      <c r="H133" s="4"/>
      <c r="I133" s="4"/>
      <c r="J133" s="4"/>
      <c r="K133" s="4"/>
      <c r="L133" s="4"/>
      <c r="M133" s="4"/>
      <c r="N133" s="4"/>
      <c r="O133" s="4"/>
      <c r="P133" s="4"/>
      <c r="Q133" s="4"/>
      <c r="R133" s="13"/>
      <c r="S133" s="13"/>
      <c r="T133" s="18"/>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row>
    <row r="134" spans="1:56" ht="15.75" customHeight="1">
      <c r="A134" s="4"/>
      <c r="B134" s="4"/>
      <c r="C134" s="4"/>
      <c r="D134" s="4"/>
      <c r="E134" s="4"/>
      <c r="F134" s="4"/>
      <c r="G134" s="4"/>
      <c r="H134" s="4"/>
      <c r="I134" s="4"/>
      <c r="J134" s="4"/>
      <c r="K134" s="4"/>
      <c r="L134" s="4"/>
      <c r="M134" s="4"/>
      <c r="N134" s="4"/>
      <c r="O134" s="4"/>
      <c r="P134" s="4"/>
      <c r="Q134" s="4"/>
      <c r="R134" s="13"/>
      <c r="S134" s="13"/>
      <c r="T134" s="18"/>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row>
    <row r="135" spans="1:56" ht="15.75" customHeight="1">
      <c r="A135" s="4"/>
      <c r="B135" s="4"/>
      <c r="C135" s="4"/>
      <c r="D135" s="4"/>
      <c r="E135" s="4"/>
      <c r="F135" s="4"/>
      <c r="G135" s="4"/>
      <c r="H135" s="4"/>
      <c r="I135" s="4"/>
      <c r="J135" s="4"/>
      <c r="K135" s="4"/>
      <c r="L135" s="4"/>
      <c r="M135" s="4"/>
      <c r="N135" s="4"/>
      <c r="O135" s="4"/>
      <c r="P135" s="4"/>
      <c r="Q135" s="4"/>
      <c r="R135" s="13"/>
      <c r="S135" s="13"/>
      <c r="T135" s="18"/>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row>
    <row r="136" spans="1:56" ht="15.75" customHeight="1">
      <c r="A136" s="4"/>
      <c r="B136" s="4"/>
      <c r="C136" s="4"/>
      <c r="D136" s="4"/>
      <c r="E136" s="4"/>
      <c r="F136" s="4"/>
      <c r="G136" s="4"/>
      <c r="H136" s="4"/>
      <c r="I136" s="4"/>
      <c r="J136" s="4"/>
      <c r="K136" s="4"/>
      <c r="L136" s="4"/>
      <c r="M136" s="4"/>
      <c r="N136" s="4"/>
      <c r="O136" s="4"/>
      <c r="P136" s="4"/>
      <c r="Q136" s="4"/>
      <c r="R136" s="13"/>
      <c r="S136" s="13"/>
      <c r="T136" s="18"/>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row>
    <row r="137" spans="1:56" ht="15.75" customHeight="1">
      <c r="A137" s="4"/>
      <c r="B137" s="4"/>
      <c r="C137" s="4"/>
      <c r="D137" s="4"/>
      <c r="E137" s="4"/>
      <c r="F137" s="4"/>
      <c r="G137" s="4"/>
      <c r="H137" s="4"/>
      <c r="I137" s="4"/>
      <c r="J137" s="4"/>
      <c r="K137" s="4"/>
      <c r="L137" s="4"/>
      <c r="M137" s="4"/>
      <c r="N137" s="4"/>
      <c r="O137" s="4"/>
      <c r="P137" s="4"/>
      <c r="Q137" s="4"/>
      <c r="R137" s="13"/>
      <c r="S137" s="13"/>
      <c r="T137" s="18"/>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row>
    <row r="138" spans="1:56" ht="15.75" customHeight="1">
      <c r="A138" s="4"/>
      <c r="B138" s="4"/>
      <c r="C138" s="4"/>
      <c r="D138" s="4"/>
      <c r="E138" s="4"/>
      <c r="F138" s="4"/>
      <c r="G138" s="4"/>
      <c r="H138" s="4"/>
      <c r="I138" s="4"/>
      <c r="J138" s="4"/>
      <c r="K138" s="4"/>
      <c r="L138" s="4"/>
      <c r="M138" s="4"/>
      <c r="N138" s="4"/>
      <c r="O138" s="4"/>
      <c r="P138" s="4"/>
      <c r="Q138" s="4"/>
      <c r="R138" s="13"/>
      <c r="S138" s="13"/>
      <c r="T138" s="18"/>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row>
    <row r="139" spans="1:56" ht="15.75" customHeight="1">
      <c r="A139" s="4"/>
      <c r="B139" s="4"/>
      <c r="C139" s="4"/>
      <c r="D139" s="4"/>
      <c r="E139" s="4"/>
      <c r="F139" s="4"/>
      <c r="G139" s="4"/>
      <c r="H139" s="4"/>
      <c r="I139" s="4"/>
      <c r="J139" s="4"/>
      <c r="K139" s="4"/>
      <c r="L139" s="4"/>
      <c r="M139" s="4"/>
      <c r="N139" s="4"/>
      <c r="O139" s="4"/>
      <c r="P139" s="4"/>
      <c r="Q139" s="4"/>
      <c r="R139" s="13"/>
      <c r="S139" s="13"/>
      <c r="T139" s="18"/>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row>
    <row r="140" spans="1:56" ht="15.75" customHeight="1">
      <c r="A140" s="4"/>
      <c r="B140" s="4"/>
      <c r="C140" s="4"/>
      <c r="D140" s="4"/>
      <c r="E140" s="4"/>
      <c r="F140" s="4"/>
      <c r="G140" s="4"/>
      <c r="H140" s="4"/>
      <c r="I140" s="4"/>
      <c r="J140" s="4"/>
      <c r="K140" s="4"/>
      <c r="L140" s="4"/>
      <c r="M140" s="4"/>
      <c r="N140" s="4"/>
      <c r="O140" s="4"/>
      <c r="P140" s="4"/>
      <c r="Q140" s="4"/>
      <c r="R140" s="13"/>
      <c r="S140" s="13"/>
      <c r="T140" s="18"/>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row>
    <row r="141" spans="1:56" ht="15.75" customHeight="1">
      <c r="A141" s="4"/>
      <c r="B141" s="4"/>
      <c r="C141" s="4"/>
      <c r="D141" s="4"/>
      <c r="E141" s="4"/>
      <c r="F141" s="4"/>
      <c r="G141" s="4"/>
      <c r="H141" s="4"/>
      <c r="I141" s="4"/>
      <c r="J141" s="4"/>
      <c r="K141" s="4"/>
      <c r="L141" s="4"/>
      <c r="M141" s="4"/>
      <c r="N141" s="4"/>
      <c r="O141" s="4"/>
      <c r="P141" s="4"/>
      <c r="Q141" s="4"/>
      <c r="R141" s="13"/>
      <c r="S141" s="13"/>
      <c r="T141" s="18"/>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row>
    <row r="142" spans="1:56" ht="15.75" customHeight="1">
      <c r="A142" s="4"/>
      <c r="B142" s="4"/>
      <c r="C142" s="4"/>
      <c r="D142" s="4"/>
      <c r="E142" s="4"/>
      <c r="F142" s="4"/>
      <c r="G142" s="4"/>
      <c r="H142" s="4"/>
      <c r="I142" s="4"/>
      <c r="J142" s="4"/>
      <c r="K142" s="4"/>
      <c r="L142" s="4"/>
      <c r="M142" s="4"/>
      <c r="N142" s="4"/>
      <c r="O142" s="4"/>
      <c r="P142" s="4"/>
      <c r="Q142" s="4"/>
      <c r="R142" s="13"/>
      <c r="S142" s="13"/>
      <c r="T142" s="18"/>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row>
    <row r="143" spans="1:56" ht="15.75" customHeight="1">
      <c r="A143" s="4"/>
      <c r="B143" s="4"/>
      <c r="C143" s="4"/>
      <c r="D143" s="4"/>
      <c r="E143" s="4"/>
      <c r="F143" s="4"/>
      <c r="G143" s="4"/>
      <c r="H143" s="4"/>
      <c r="I143" s="4"/>
      <c r="J143" s="4"/>
      <c r="K143" s="4"/>
      <c r="L143" s="4"/>
      <c r="M143" s="4"/>
      <c r="N143" s="4"/>
      <c r="O143" s="4"/>
      <c r="P143" s="4"/>
      <c r="Q143" s="4"/>
      <c r="R143" s="13"/>
      <c r="S143" s="13"/>
      <c r="T143" s="18"/>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row>
    <row r="144" spans="1:56" ht="15.75" customHeight="1">
      <c r="A144" s="4"/>
      <c r="B144" s="4"/>
      <c r="C144" s="4"/>
      <c r="D144" s="4"/>
      <c r="E144" s="4"/>
      <c r="F144" s="4"/>
      <c r="G144" s="4"/>
      <c r="H144" s="4"/>
      <c r="I144" s="4"/>
      <c r="J144" s="4"/>
      <c r="K144" s="4"/>
      <c r="L144" s="4"/>
      <c r="M144" s="4"/>
      <c r="N144" s="4"/>
      <c r="O144" s="4"/>
      <c r="P144" s="4"/>
      <c r="Q144" s="4"/>
      <c r="R144" s="13"/>
      <c r="S144" s="13"/>
      <c r="T144" s="18"/>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row>
    <row r="145" spans="1:56" ht="15.75" customHeight="1">
      <c r="A145" s="4"/>
      <c r="B145" s="4"/>
      <c r="C145" s="4"/>
      <c r="D145" s="4"/>
      <c r="E145" s="4"/>
      <c r="F145" s="4"/>
      <c r="G145" s="4"/>
      <c r="H145" s="4"/>
      <c r="I145" s="4"/>
      <c r="J145" s="4"/>
      <c r="K145" s="4"/>
      <c r="L145" s="4"/>
      <c r="M145" s="4"/>
      <c r="N145" s="4"/>
      <c r="O145" s="4"/>
      <c r="P145" s="4"/>
      <c r="Q145" s="4"/>
      <c r="R145" s="13"/>
      <c r="S145" s="13"/>
      <c r="T145" s="18"/>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row>
    <row r="146" spans="1:56" ht="15.75" customHeight="1">
      <c r="A146" s="4"/>
      <c r="B146" s="4"/>
      <c r="C146" s="4"/>
      <c r="D146" s="4"/>
      <c r="E146" s="4"/>
      <c r="F146" s="4"/>
      <c r="G146" s="4"/>
      <c r="H146" s="4"/>
      <c r="I146" s="4"/>
      <c r="J146" s="4"/>
      <c r="K146" s="4"/>
      <c r="L146" s="4"/>
      <c r="M146" s="4"/>
      <c r="N146" s="4"/>
      <c r="O146" s="4"/>
      <c r="P146" s="4"/>
      <c r="Q146" s="4"/>
      <c r="R146" s="13"/>
      <c r="S146" s="13"/>
      <c r="T146" s="18"/>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row>
    <row r="147" spans="1:56" ht="15.75" customHeight="1">
      <c r="A147" s="4"/>
      <c r="B147" s="4"/>
      <c r="C147" s="4"/>
      <c r="D147" s="4"/>
      <c r="E147" s="4"/>
      <c r="F147" s="4"/>
      <c r="G147" s="4"/>
      <c r="H147" s="4"/>
      <c r="I147" s="4"/>
      <c r="J147" s="4"/>
      <c r="K147" s="4"/>
      <c r="L147" s="4"/>
      <c r="M147" s="4"/>
      <c r="N147" s="4"/>
      <c r="O147" s="4"/>
      <c r="P147" s="4"/>
      <c r="Q147" s="4"/>
      <c r="R147" s="13"/>
      <c r="S147" s="13"/>
      <c r="T147" s="18"/>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row>
    <row r="148" spans="1:56" ht="15.75" customHeight="1">
      <c r="A148" s="4"/>
      <c r="B148" s="4"/>
      <c r="C148" s="4"/>
      <c r="D148" s="4"/>
      <c r="E148" s="4"/>
      <c r="F148" s="4"/>
      <c r="G148" s="4"/>
      <c r="H148" s="4"/>
      <c r="I148" s="4"/>
      <c r="J148" s="4"/>
      <c r="K148" s="4"/>
      <c r="L148" s="4"/>
      <c r="M148" s="4"/>
      <c r="N148" s="4"/>
      <c r="O148" s="4"/>
      <c r="P148" s="4"/>
      <c r="Q148" s="4"/>
      <c r="R148" s="13"/>
      <c r="S148" s="13"/>
      <c r="T148" s="18"/>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row>
    <row r="149" spans="1:56" ht="15.75" customHeight="1">
      <c r="A149" s="4"/>
      <c r="B149" s="4"/>
      <c r="C149" s="4"/>
      <c r="D149" s="4"/>
      <c r="E149" s="4"/>
      <c r="F149" s="4"/>
      <c r="G149" s="4"/>
      <c r="H149" s="4"/>
      <c r="I149" s="4"/>
      <c r="J149" s="4"/>
      <c r="K149" s="4"/>
      <c r="L149" s="4"/>
      <c r="M149" s="4"/>
      <c r="N149" s="4"/>
      <c r="O149" s="4"/>
      <c r="P149" s="4"/>
      <c r="Q149" s="4"/>
      <c r="R149" s="13"/>
      <c r="S149" s="13"/>
      <c r="T149" s="18"/>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row>
    <row r="150" spans="1:56" ht="15.75" customHeight="1">
      <c r="A150" s="4"/>
      <c r="B150" s="4"/>
      <c r="C150" s="4"/>
      <c r="D150" s="4"/>
      <c r="E150" s="4"/>
      <c r="F150" s="4"/>
      <c r="G150" s="4"/>
      <c r="H150" s="4"/>
      <c r="I150" s="4"/>
      <c r="J150" s="4"/>
      <c r="K150" s="4"/>
      <c r="L150" s="4"/>
      <c r="M150" s="4"/>
      <c r="N150" s="4"/>
      <c r="O150" s="4"/>
      <c r="P150" s="4"/>
      <c r="Q150" s="4"/>
      <c r="R150" s="13"/>
      <c r="S150" s="13"/>
      <c r="T150" s="18"/>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row>
    <row r="151" spans="1:56" ht="15.75" customHeight="1">
      <c r="A151" s="4"/>
      <c r="B151" s="4"/>
      <c r="C151" s="4"/>
      <c r="D151" s="4"/>
      <c r="E151" s="4"/>
      <c r="F151" s="4"/>
      <c r="G151" s="4"/>
      <c r="H151" s="4"/>
      <c r="I151" s="4"/>
      <c r="J151" s="4"/>
      <c r="K151" s="4"/>
      <c r="L151" s="4"/>
      <c r="M151" s="4"/>
      <c r="N151" s="4"/>
      <c r="O151" s="4"/>
      <c r="P151" s="4"/>
      <c r="Q151" s="4"/>
      <c r="R151" s="13"/>
      <c r="S151" s="13"/>
      <c r="T151" s="18"/>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row>
    <row r="152" spans="1:56" ht="15.75" customHeight="1">
      <c r="A152" s="4"/>
      <c r="B152" s="4"/>
      <c r="C152" s="4"/>
      <c r="D152" s="4"/>
      <c r="E152" s="4"/>
      <c r="F152" s="4"/>
      <c r="G152" s="4"/>
      <c r="H152" s="4"/>
      <c r="I152" s="4"/>
      <c r="J152" s="4"/>
      <c r="K152" s="4"/>
      <c r="L152" s="4"/>
      <c r="M152" s="4"/>
      <c r="N152" s="4"/>
      <c r="O152" s="4"/>
      <c r="P152" s="4"/>
      <c r="Q152" s="4"/>
      <c r="R152" s="13"/>
      <c r="S152" s="13"/>
      <c r="T152" s="18"/>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row>
    <row r="153" spans="1:56" ht="15.75" customHeight="1">
      <c r="A153" s="4"/>
      <c r="B153" s="4"/>
      <c r="C153" s="4"/>
      <c r="D153" s="4"/>
      <c r="E153" s="4"/>
      <c r="F153" s="4"/>
      <c r="G153" s="4"/>
      <c r="H153" s="4"/>
      <c r="I153" s="4"/>
      <c r="J153" s="4"/>
      <c r="K153" s="4"/>
      <c r="L153" s="4"/>
      <c r="M153" s="4"/>
      <c r="N153" s="4"/>
      <c r="O153" s="4"/>
      <c r="P153" s="4"/>
      <c r="Q153" s="4"/>
      <c r="R153" s="13"/>
      <c r="S153" s="13"/>
      <c r="T153" s="18"/>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row>
    <row r="154" spans="1:56" ht="15.75" customHeight="1">
      <c r="A154" s="4"/>
      <c r="B154" s="4"/>
      <c r="C154" s="4"/>
      <c r="D154" s="4"/>
      <c r="E154" s="4"/>
      <c r="F154" s="4"/>
      <c r="G154" s="4"/>
      <c r="H154" s="4"/>
      <c r="I154" s="4"/>
      <c r="J154" s="4"/>
      <c r="K154" s="4"/>
      <c r="L154" s="4"/>
      <c r="M154" s="4"/>
      <c r="N154" s="4"/>
      <c r="O154" s="4"/>
      <c r="P154" s="4"/>
      <c r="Q154" s="4"/>
      <c r="R154" s="13"/>
      <c r="S154" s="13"/>
      <c r="T154" s="18"/>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row>
    <row r="155" spans="1:56" ht="15.75" customHeight="1">
      <c r="A155" s="4"/>
      <c r="B155" s="4"/>
      <c r="C155" s="4"/>
      <c r="D155" s="4"/>
      <c r="E155" s="4"/>
      <c r="F155" s="4"/>
      <c r="G155" s="4"/>
      <c r="H155" s="4"/>
      <c r="I155" s="4"/>
      <c r="J155" s="4"/>
      <c r="K155" s="4"/>
      <c r="L155" s="4"/>
      <c r="M155" s="4"/>
      <c r="N155" s="4"/>
      <c r="O155" s="4"/>
      <c r="P155" s="4"/>
      <c r="Q155" s="4"/>
      <c r="R155" s="13"/>
      <c r="S155" s="13"/>
      <c r="T155" s="18"/>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row>
    <row r="156" spans="1:56" ht="15.75" customHeight="1">
      <c r="A156" s="4"/>
      <c r="B156" s="4"/>
      <c r="C156" s="4"/>
      <c r="D156" s="4"/>
      <c r="E156" s="4"/>
      <c r="F156" s="4"/>
      <c r="G156" s="4"/>
      <c r="H156" s="4"/>
      <c r="I156" s="4"/>
      <c r="J156" s="4"/>
      <c r="K156" s="4"/>
      <c r="L156" s="4"/>
      <c r="M156" s="4"/>
      <c r="N156" s="4"/>
      <c r="O156" s="4"/>
      <c r="P156" s="4"/>
      <c r="Q156" s="4"/>
      <c r="R156" s="13"/>
      <c r="S156" s="13"/>
      <c r="T156" s="18"/>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row>
    <row r="157" spans="1:56" ht="15.75" customHeight="1">
      <c r="A157" s="4"/>
      <c r="B157" s="4"/>
      <c r="C157" s="4"/>
      <c r="D157" s="4"/>
      <c r="E157" s="4"/>
      <c r="F157" s="4"/>
      <c r="G157" s="4"/>
      <c r="H157" s="4"/>
      <c r="I157" s="4"/>
      <c r="J157" s="4"/>
      <c r="K157" s="4"/>
      <c r="L157" s="4"/>
      <c r="M157" s="4"/>
      <c r="N157" s="4"/>
      <c r="O157" s="4"/>
      <c r="P157" s="4"/>
      <c r="Q157" s="4"/>
      <c r="R157" s="13"/>
      <c r="S157" s="13"/>
      <c r="T157" s="18"/>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row>
    <row r="158" spans="1:56" ht="15.75" customHeight="1">
      <c r="A158" s="4"/>
      <c r="B158" s="4"/>
      <c r="C158" s="4"/>
      <c r="D158" s="4"/>
      <c r="E158" s="4"/>
      <c r="F158" s="4"/>
      <c r="G158" s="4"/>
      <c r="H158" s="4"/>
      <c r="I158" s="4"/>
      <c r="J158" s="4"/>
      <c r="K158" s="4"/>
      <c r="L158" s="4"/>
      <c r="M158" s="4"/>
      <c r="N158" s="4"/>
      <c r="O158" s="4"/>
      <c r="P158" s="4"/>
      <c r="Q158" s="4"/>
      <c r="R158" s="13"/>
      <c r="S158" s="13"/>
      <c r="T158" s="18"/>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row>
    <row r="159" spans="1:56" ht="15.75" customHeight="1">
      <c r="A159" s="4"/>
      <c r="B159" s="4"/>
      <c r="C159" s="4"/>
      <c r="D159" s="4"/>
      <c r="E159" s="4"/>
      <c r="F159" s="4"/>
      <c r="G159" s="4"/>
      <c r="H159" s="4"/>
      <c r="I159" s="4"/>
      <c r="J159" s="4"/>
      <c r="K159" s="4"/>
      <c r="L159" s="4"/>
      <c r="M159" s="4"/>
      <c r="N159" s="4"/>
      <c r="O159" s="4"/>
      <c r="P159" s="4"/>
      <c r="Q159" s="4"/>
      <c r="R159" s="13"/>
      <c r="S159" s="13"/>
      <c r="T159" s="18"/>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row>
    <row r="160" spans="1:56" ht="15.75" customHeight="1">
      <c r="A160" s="4"/>
      <c r="B160" s="4"/>
      <c r="C160" s="4"/>
      <c r="D160" s="4"/>
      <c r="E160" s="4"/>
      <c r="F160" s="4"/>
      <c r="G160" s="4"/>
      <c r="H160" s="4"/>
      <c r="I160" s="4"/>
      <c r="J160" s="4"/>
      <c r="K160" s="4"/>
      <c r="L160" s="4"/>
      <c r="M160" s="4"/>
      <c r="N160" s="4"/>
      <c r="O160" s="4"/>
      <c r="P160" s="4"/>
      <c r="Q160" s="4"/>
      <c r="R160" s="13"/>
      <c r="S160" s="13"/>
      <c r="T160" s="18"/>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row>
    <row r="161" spans="1:56" ht="15.75" customHeight="1">
      <c r="A161" s="4"/>
      <c r="B161" s="4"/>
      <c r="C161" s="4"/>
      <c r="D161" s="4"/>
      <c r="E161" s="4"/>
      <c r="F161" s="4"/>
      <c r="G161" s="4"/>
      <c r="H161" s="4"/>
      <c r="I161" s="4"/>
      <c r="J161" s="4"/>
      <c r="K161" s="4"/>
      <c r="L161" s="4"/>
      <c r="M161" s="4"/>
      <c r="N161" s="4"/>
      <c r="O161" s="4"/>
      <c r="P161" s="4"/>
      <c r="Q161" s="4"/>
      <c r="R161" s="13"/>
      <c r="S161" s="13"/>
      <c r="T161" s="18"/>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row>
    <row r="162" spans="1:56" ht="15.75" customHeight="1">
      <c r="A162" s="4"/>
      <c r="B162" s="4"/>
      <c r="C162" s="4"/>
      <c r="D162" s="4"/>
      <c r="E162" s="4"/>
      <c r="F162" s="4"/>
      <c r="G162" s="4"/>
      <c r="H162" s="4"/>
      <c r="I162" s="4"/>
      <c r="J162" s="4"/>
      <c r="K162" s="4"/>
      <c r="L162" s="4"/>
      <c r="M162" s="4"/>
      <c r="N162" s="4"/>
      <c r="O162" s="4"/>
      <c r="P162" s="4"/>
      <c r="Q162" s="4"/>
      <c r="R162" s="13"/>
      <c r="S162" s="13"/>
      <c r="T162" s="18"/>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row>
    <row r="163" spans="1:56" ht="15.75" customHeight="1">
      <c r="A163" s="4"/>
      <c r="B163" s="4"/>
      <c r="C163" s="4"/>
      <c r="D163" s="4"/>
      <c r="E163" s="4"/>
      <c r="F163" s="4"/>
      <c r="G163" s="4"/>
      <c r="H163" s="4"/>
      <c r="I163" s="4"/>
      <c r="J163" s="4"/>
      <c r="K163" s="4"/>
      <c r="L163" s="4"/>
      <c r="M163" s="4"/>
      <c r="N163" s="4"/>
      <c r="O163" s="4"/>
      <c r="P163" s="4"/>
      <c r="Q163" s="4"/>
      <c r="R163" s="13"/>
      <c r="S163" s="13"/>
      <c r="T163" s="18"/>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row>
    <row r="164" spans="1:56" ht="15.75" customHeight="1">
      <c r="A164" s="4"/>
      <c r="B164" s="4"/>
      <c r="C164" s="4"/>
      <c r="D164" s="4"/>
      <c r="E164" s="4"/>
      <c r="F164" s="4"/>
      <c r="G164" s="4"/>
      <c r="H164" s="4"/>
      <c r="I164" s="4"/>
      <c r="J164" s="4"/>
      <c r="K164" s="4"/>
      <c r="L164" s="4"/>
      <c r="M164" s="4"/>
      <c r="N164" s="4"/>
      <c r="O164" s="4"/>
      <c r="P164" s="4"/>
      <c r="Q164" s="4"/>
      <c r="R164" s="13"/>
      <c r="S164" s="13"/>
      <c r="T164" s="18"/>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row>
    <row r="165" spans="1:56" ht="15.75" customHeight="1">
      <c r="A165" s="4"/>
      <c r="B165" s="4"/>
      <c r="C165" s="4"/>
      <c r="D165" s="4"/>
      <c r="E165" s="4"/>
      <c r="F165" s="4"/>
      <c r="G165" s="4"/>
      <c r="H165" s="4"/>
      <c r="I165" s="4"/>
      <c r="J165" s="4"/>
      <c r="K165" s="4"/>
      <c r="L165" s="4"/>
      <c r="M165" s="4"/>
      <c r="N165" s="4"/>
      <c r="O165" s="4"/>
      <c r="P165" s="4"/>
      <c r="Q165" s="4"/>
      <c r="R165" s="13"/>
      <c r="S165" s="13"/>
      <c r="T165" s="18"/>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row>
    <row r="166" spans="1:56" ht="15.75" customHeight="1">
      <c r="A166" s="4"/>
      <c r="B166" s="4"/>
      <c r="C166" s="4"/>
      <c r="D166" s="4"/>
      <c r="E166" s="4"/>
      <c r="F166" s="4"/>
      <c r="G166" s="4"/>
      <c r="H166" s="4"/>
      <c r="I166" s="4"/>
      <c r="J166" s="4"/>
      <c r="K166" s="4"/>
      <c r="L166" s="4"/>
      <c r="M166" s="4"/>
      <c r="N166" s="4"/>
      <c r="O166" s="4"/>
      <c r="P166" s="4"/>
      <c r="Q166" s="4"/>
      <c r="R166" s="13"/>
      <c r="S166" s="13"/>
      <c r="T166" s="18"/>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row>
    <row r="167" spans="1:56" ht="15.75" customHeight="1">
      <c r="A167" s="4"/>
      <c r="B167" s="4"/>
      <c r="C167" s="4"/>
      <c r="D167" s="4"/>
      <c r="E167" s="4"/>
      <c r="F167" s="4"/>
      <c r="G167" s="4"/>
      <c r="H167" s="4"/>
      <c r="I167" s="4"/>
      <c r="J167" s="4"/>
      <c r="K167" s="4"/>
      <c r="L167" s="4"/>
      <c r="M167" s="4"/>
      <c r="N167" s="4"/>
      <c r="O167" s="4"/>
      <c r="P167" s="4"/>
      <c r="Q167" s="4"/>
      <c r="R167" s="13"/>
      <c r="S167" s="13"/>
      <c r="T167" s="18"/>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row>
    <row r="168" spans="1:56" ht="15.75" customHeight="1">
      <c r="A168" s="4"/>
      <c r="B168" s="4"/>
      <c r="C168" s="4"/>
      <c r="D168" s="4"/>
      <c r="E168" s="4"/>
      <c r="F168" s="4"/>
      <c r="G168" s="4"/>
      <c r="H168" s="4"/>
      <c r="I168" s="4"/>
      <c r="J168" s="4"/>
      <c r="K168" s="4"/>
      <c r="L168" s="4"/>
      <c r="M168" s="4"/>
      <c r="N168" s="4"/>
      <c r="O168" s="4"/>
      <c r="P168" s="4"/>
      <c r="Q168" s="4"/>
      <c r="R168" s="13"/>
      <c r="S168" s="13"/>
      <c r="T168" s="18"/>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row>
    <row r="169" spans="1:56" ht="15.75" customHeight="1">
      <c r="A169" s="4"/>
      <c r="B169" s="4"/>
      <c r="C169" s="4"/>
      <c r="D169" s="4"/>
      <c r="E169" s="4"/>
      <c r="F169" s="4"/>
      <c r="G169" s="4"/>
      <c r="H169" s="4"/>
      <c r="I169" s="4"/>
      <c r="J169" s="4"/>
      <c r="K169" s="4"/>
      <c r="L169" s="4"/>
      <c r="M169" s="4"/>
      <c r="N169" s="4"/>
      <c r="O169" s="4"/>
      <c r="P169" s="4"/>
      <c r="Q169" s="4"/>
      <c r="R169" s="13"/>
      <c r="S169" s="13"/>
      <c r="T169" s="18"/>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row>
    <row r="170" spans="1:56" ht="15.75" customHeight="1">
      <c r="A170" s="4"/>
      <c r="B170" s="4"/>
      <c r="C170" s="4"/>
      <c r="D170" s="4"/>
      <c r="E170" s="4"/>
      <c r="F170" s="4"/>
      <c r="G170" s="4"/>
      <c r="H170" s="4"/>
      <c r="I170" s="4"/>
      <c r="J170" s="4"/>
      <c r="K170" s="4"/>
      <c r="L170" s="4"/>
      <c r="M170" s="4"/>
      <c r="N170" s="4"/>
      <c r="O170" s="4"/>
      <c r="P170" s="4"/>
      <c r="Q170" s="4"/>
      <c r="R170" s="13"/>
      <c r="S170" s="13"/>
      <c r="T170" s="18"/>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row>
    <row r="171" spans="1:56" ht="15.75" customHeight="1">
      <c r="A171" s="4"/>
      <c r="B171" s="4"/>
      <c r="C171" s="4"/>
      <c r="D171" s="4"/>
      <c r="E171" s="4"/>
      <c r="F171" s="4"/>
      <c r="G171" s="4"/>
      <c r="H171" s="4"/>
      <c r="I171" s="4"/>
      <c r="J171" s="4"/>
      <c r="K171" s="4"/>
      <c r="L171" s="4"/>
      <c r="M171" s="4"/>
      <c r="N171" s="4"/>
      <c r="O171" s="4"/>
      <c r="P171" s="4"/>
      <c r="Q171" s="4"/>
      <c r="R171" s="13"/>
      <c r="S171" s="13"/>
      <c r="T171" s="18"/>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row>
    <row r="172" spans="1:56" ht="15.75" customHeight="1">
      <c r="A172" s="4"/>
      <c r="B172" s="4"/>
      <c r="C172" s="4"/>
      <c r="D172" s="4"/>
      <c r="E172" s="4"/>
      <c r="F172" s="4"/>
      <c r="G172" s="4"/>
      <c r="H172" s="4"/>
      <c r="I172" s="4"/>
      <c r="J172" s="4"/>
      <c r="K172" s="4"/>
      <c r="L172" s="4"/>
      <c r="M172" s="4"/>
      <c r="N172" s="4"/>
      <c r="O172" s="4"/>
      <c r="P172" s="4"/>
      <c r="Q172" s="4"/>
      <c r="R172" s="13"/>
      <c r="S172" s="13"/>
      <c r="T172" s="18"/>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row>
    <row r="173" spans="1:56" ht="15.75" customHeight="1">
      <c r="A173" s="4"/>
      <c r="B173" s="4"/>
      <c r="C173" s="4"/>
      <c r="D173" s="4"/>
      <c r="E173" s="4"/>
      <c r="F173" s="4"/>
      <c r="G173" s="4"/>
      <c r="H173" s="4"/>
      <c r="I173" s="4"/>
      <c r="J173" s="4"/>
      <c r="K173" s="4"/>
      <c r="L173" s="4"/>
      <c r="M173" s="4"/>
      <c r="N173" s="4"/>
      <c r="O173" s="4"/>
      <c r="P173" s="4"/>
      <c r="Q173" s="4"/>
      <c r="R173" s="13"/>
      <c r="S173" s="13"/>
      <c r="T173" s="18"/>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row>
    <row r="174" spans="1:56" ht="15.75" customHeight="1">
      <c r="A174" s="4"/>
      <c r="B174" s="4"/>
      <c r="C174" s="4"/>
      <c r="D174" s="4"/>
      <c r="E174" s="4"/>
      <c r="F174" s="4"/>
      <c r="G174" s="4"/>
      <c r="H174" s="4"/>
      <c r="I174" s="4"/>
      <c r="J174" s="4"/>
      <c r="K174" s="4"/>
      <c r="L174" s="4"/>
      <c r="M174" s="4"/>
      <c r="N174" s="4"/>
      <c r="O174" s="4"/>
      <c r="P174" s="4"/>
      <c r="Q174" s="4"/>
      <c r="R174" s="13"/>
      <c r="S174" s="13"/>
      <c r="T174" s="18"/>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row>
    <row r="175" spans="1:56" ht="15.75" customHeight="1">
      <c r="A175" s="4"/>
      <c r="B175" s="4"/>
      <c r="C175" s="4"/>
      <c r="D175" s="4"/>
      <c r="E175" s="4"/>
      <c r="F175" s="4"/>
      <c r="G175" s="4"/>
      <c r="H175" s="4"/>
      <c r="I175" s="4"/>
      <c r="J175" s="4"/>
      <c r="K175" s="4"/>
      <c r="L175" s="4"/>
      <c r="M175" s="4"/>
      <c r="N175" s="4"/>
      <c r="O175" s="4"/>
      <c r="P175" s="4"/>
      <c r="Q175" s="4"/>
      <c r="R175" s="13"/>
      <c r="S175" s="13"/>
      <c r="T175" s="18"/>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row>
    <row r="176" spans="1:56" ht="15.75" customHeight="1">
      <c r="A176" s="4"/>
      <c r="B176" s="4"/>
      <c r="C176" s="4"/>
      <c r="D176" s="4"/>
      <c r="E176" s="4"/>
      <c r="F176" s="4"/>
      <c r="G176" s="4"/>
      <c r="H176" s="4"/>
      <c r="I176" s="4"/>
      <c r="J176" s="4"/>
      <c r="K176" s="4"/>
      <c r="L176" s="4"/>
      <c r="M176" s="4"/>
      <c r="N176" s="4"/>
      <c r="O176" s="4"/>
      <c r="P176" s="4"/>
      <c r="Q176" s="4"/>
      <c r="R176" s="13"/>
      <c r="S176" s="13"/>
      <c r="T176" s="18"/>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row>
    <row r="177" spans="1:56" ht="15.75" customHeight="1">
      <c r="A177" s="4"/>
      <c r="B177" s="4"/>
      <c r="C177" s="4"/>
      <c r="D177" s="4"/>
      <c r="E177" s="4"/>
      <c r="F177" s="4"/>
      <c r="G177" s="4"/>
      <c r="H177" s="4"/>
      <c r="I177" s="4"/>
      <c r="J177" s="4"/>
      <c r="K177" s="4"/>
      <c r="L177" s="4"/>
      <c r="M177" s="4"/>
      <c r="N177" s="4"/>
      <c r="O177" s="4"/>
      <c r="P177" s="4"/>
      <c r="Q177" s="4"/>
      <c r="R177" s="13"/>
      <c r="S177" s="13"/>
      <c r="T177" s="18"/>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row>
    <row r="178" spans="1:56" ht="15.75" customHeight="1">
      <c r="A178" s="4"/>
      <c r="B178" s="4"/>
      <c r="C178" s="4"/>
      <c r="D178" s="4"/>
      <c r="E178" s="4"/>
      <c r="F178" s="4"/>
      <c r="G178" s="4"/>
      <c r="H178" s="4"/>
      <c r="I178" s="4"/>
      <c r="J178" s="4"/>
      <c r="K178" s="4"/>
      <c r="L178" s="4"/>
      <c r="M178" s="4"/>
      <c r="N178" s="4"/>
      <c r="O178" s="4"/>
      <c r="P178" s="4"/>
      <c r="Q178" s="4"/>
      <c r="R178" s="13"/>
      <c r="S178" s="13"/>
      <c r="T178" s="18"/>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row>
    <row r="179" spans="1:56" ht="15.75" customHeight="1">
      <c r="A179" s="4"/>
      <c r="B179" s="4"/>
      <c r="C179" s="4"/>
      <c r="D179" s="4"/>
      <c r="E179" s="4"/>
      <c r="F179" s="4"/>
      <c r="G179" s="4"/>
      <c r="H179" s="4"/>
      <c r="I179" s="4"/>
      <c r="J179" s="4"/>
      <c r="K179" s="4"/>
      <c r="L179" s="4"/>
      <c r="M179" s="4"/>
      <c r="N179" s="4"/>
      <c r="O179" s="4"/>
      <c r="P179" s="4"/>
      <c r="Q179" s="4"/>
      <c r="R179" s="13"/>
      <c r="S179" s="13"/>
      <c r="T179" s="18"/>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row>
    <row r="180" spans="1:56" ht="15.75" customHeight="1">
      <c r="A180" s="4"/>
      <c r="B180" s="4"/>
      <c r="C180" s="4"/>
      <c r="D180" s="4"/>
      <c r="E180" s="4"/>
      <c r="F180" s="4"/>
      <c r="G180" s="4"/>
      <c r="H180" s="4"/>
      <c r="I180" s="4"/>
      <c r="J180" s="4"/>
      <c r="K180" s="4"/>
      <c r="L180" s="4"/>
      <c r="M180" s="4"/>
      <c r="N180" s="4"/>
      <c r="O180" s="4"/>
      <c r="P180" s="4"/>
      <c r="Q180" s="4"/>
      <c r="R180" s="13"/>
      <c r="S180" s="13"/>
      <c r="T180" s="18"/>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row>
    <row r="181" spans="1:56" ht="15.75" customHeight="1">
      <c r="A181" s="4"/>
      <c r="B181" s="4"/>
      <c r="C181" s="4"/>
      <c r="D181" s="4"/>
      <c r="E181" s="4"/>
      <c r="F181" s="4"/>
      <c r="G181" s="4"/>
      <c r="H181" s="4"/>
      <c r="I181" s="4"/>
      <c r="J181" s="4"/>
      <c r="K181" s="4"/>
      <c r="L181" s="4"/>
      <c r="M181" s="4"/>
      <c r="N181" s="4"/>
      <c r="O181" s="4"/>
      <c r="P181" s="4"/>
      <c r="Q181" s="4"/>
      <c r="R181" s="13"/>
      <c r="S181" s="13"/>
      <c r="T181" s="18"/>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row>
    <row r="182" spans="1:56" ht="15.75" customHeight="1">
      <c r="A182" s="4"/>
      <c r="B182" s="4"/>
      <c r="C182" s="4"/>
      <c r="D182" s="4"/>
      <c r="E182" s="4"/>
      <c r="F182" s="4"/>
      <c r="G182" s="4"/>
      <c r="H182" s="4"/>
      <c r="I182" s="4"/>
      <c r="J182" s="4"/>
      <c r="K182" s="4"/>
      <c r="L182" s="4"/>
      <c r="M182" s="4"/>
      <c r="N182" s="4"/>
      <c r="O182" s="4"/>
      <c r="P182" s="4"/>
      <c r="Q182" s="4"/>
      <c r="R182" s="13"/>
      <c r="S182" s="13"/>
      <c r="T182" s="18"/>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row>
    <row r="183" spans="1:56" ht="15.75" customHeight="1">
      <c r="A183" s="4"/>
      <c r="B183" s="4"/>
      <c r="C183" s="4"/>
      <c r="D183" s="4"/>
      <c r="E183" s="4"/>
      <c r="F183" s="4"/>
      <c r="G183" s="4"/>
      <c r="H183" s="4"/>
      <c r="I183" s="4"/>
      <c r="J183" s="4"/>
      <c r="K183" s="4"/>
      <c r="L183" s="4"/>
      <c r="M183" s="4"/>
      <c r="N183" s="4"/>
      <c r="O183" s="4"/>
      <c r="P183" s="4"/>
      <c r="Q183" s="4"/>
      <c r="R183" s="13"/>
      <c r="S183" s="13"/>
      <c r="T183" s="18"/>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row>
    <row r="184" spans="1:56" ht="15.75" customHeight="1">
      <c r="A184" s="4"/>
      <c r="B184" s="4"/>
      <c r="C184" s="4"/>
      <c r="D184" s="4"/>
      <c r="E184" s="4"/>
      <c r="F184" s="4"/>
      <c r="G184" s="4"/>
      <c r="H184" s="4"/>
      <c r="I184" s="4"/>
      <c r="J184" s="4"/>
      <c r="K184" s="4"/>
      <c r="L184" s="4"/>
      <c r="M184" s="4"/>
      <c r="N184" s="4"/>
      <c r="O184" s="4"/>
      <c r="P184" s="4"/>
      <c r="Q184" s="4"/>
      <c r="R184" s="13"/>
      <c r="S184" s="13"/>
      <c r="T184" s="18"/>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row>
    <row r="185" spans="1:56" ht="15.75" customHeight="1">
      <c r="A185" s="4"/>
      <c r="B185" s="4"/>
      <c r="C185" s="4"/>
      <c r="D185" s="4"/>
      <c r="E185" s="4"/>
      <c r="F185" s="4"/>
      <c r="G185" s="4"/>
      <c r="H185" s="4"/>
      <c r="I185" s="4"/>
      <c r="J185" s="4"/>
      <c r="K185" s="4"/>
      <c r="L185" s="4"/>
      <c r="M185" s="4"/>
      <c r="N185" s="4"/>
      <c r="O185" s="4"/>
      <c r="P185" s="4"/>
      <c r="Q185" s="4"/>
      <c r="R185" s="13"/>
      <c r="S185" s="13"/>
      <c r="T185" s="18"/>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row>
    <row r="186" spans="1:56" ht="15.75" customHeight="1">
      <c r="A186" s="4"/>
      <c r="B186" s="4"/>
      <c r="C186" s="4"/>
      <c r="D186" s="4"/>
      <c r="E186" s="4"/>
      <c r="F186" s="4"/>
      <c r="G186" s="4"/>
      <c r="H186" s="4"/>
      <c r="I186" s="4"/>
      <c r="J186" s="4"/>
      <c r="K186" s="4"/>
      <c r="L186" s="4"/>
      <c r="M186" s="4"/>
      <c r="N186" s="4"/>
      <c r="O186" s="4"/>
      <c r="P186" s="4"/>
      <c r="Q186" s="4"/>
      <c r="R186" s="13"/>
      <c r="S186" s="13"/>
      <c r="T186" s="18"/>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row>
    <row r="187" spans="1:56" ht="15.75" customHeight="1">
      <c r="A187" s="4"/>
      <c r="B187" s="4"/>
      <c r="C187" s="4"/>
      <c r="D187" s="4"/>
      <c r="E187" s="4"/>
      <c r="F187" s="4"/>
      <c r="G187" s="4"/>
      <c r="H187" s="4"/>
      <c r="I187" s="4"/>
      <c r="J187" s="4"/>
      <c r="K187" s="4"/>
      <c r="L187" s="4"/>
      <c r="M187" s="4"/>
      <c r="N187" s="4"/>
      <c r="O187" s="4"/>
      <c r="P187" s="4"/>
      <c r="Q187" s="4"/>
      <c r="R187" s="13"/>
      <c r="S187" s="13"/>
      <c r="T187" s="18"/>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row>
    <row r="188" spans="1:56" ht="15.75" customHeight="1">
      <c r="A188" s="4"/>
      <c r="B188" s="4"/>
      <c r="C188" s="4"/>
      <c r="D188" s="4"/>
      <c r="E188" s="4"/>
      <c r="F188" s="4"/>
      <c r="G188" s="4"/>
      <c r="H188" s="4"/>
      <c r="I188" s="4"/>
      <c r="J188" s="4"/>
      <c r="K188" s="4"/>
      <c r="L188" s="4"/>
      <c r="M188" s="4"/>
      <c r="N188" s="4"/>
      <c r="O188" s="4"/>
      <c r="P188" s="4"/>
      <c r="Q188" s="4"/>
      <c r="R188" s="13"/>
      <c r="S188" s="13"/>
      <c r="T188" s="18"/>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row>
    <row r="189" spans="1:56" ht="15.75" customHeight="1">
      <c r="A189" s="4"/>
      <c r="B189" s="4"/>
      <c r="C189" s="4"/>
      <c r="D189" s="4"/>
      <c r="E189" s="4"/>
      <c r="F189" s="4"/>
      <c r="G189" s="4"/>
      <c r="H189" s="4"/>
      <c r="I189" s="4"/>
      <c r="J189" s="4"/>
      <c r="K189" s="4"/>
      <c r="L189" s="4"/>
      <c r="M189" s="4"/>
      <c r="N189" s="4"/>
      <c r="O189" s="4"/>
      <c r="P189" s="4"/>
      <c r="Q189" s="4"/>
      <c r="R189" s="13"/>
      <c r="S189" s="13"/>
      <c r="T189" s="18"/>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row>
    <row r="190" spans="1:56" ht="15.75" customHeight="1">
      <c r="A190" s="4"/>
      <c r="B190" s="4"/>
      <c r="C190" s="4"/>
      <c r="D190" s="4"/>
      <c r="E190" s="4"/>
      <c r="F190" s="4"/>
      <c r="G190" s="4"/>
      <c r="H190" s="4"/>
      <c r="I190" s="4"/>
      <c r="J190" s="4"/>
      <c r="K190" s="4"/>
      <c r="L190" s="4"/>
      <c r="M190" s="4"/>
      <c r="N190" s="4"/>
      <c r="O190" s="4"/>
      <c r="P190" s="4"/>
      <c r="Q190" s="4"/>
      <c r="R190" s="13"/>
      <c r="S190" s="13"/>
      <c r="T190" s="18"/>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row>
    <row r="191" spans="1:56" ht="15.75" customHeight="1">
      <c r="A191" s="4"/>
      <c r="B191" s="4"/>
      <c r="C191" s="4"/>
      <c r="D191" s="4"/>
      <c r="E191" s="4"/>
      <c r="F191" s="4"/>
      <c r="G191" s="4"/>
      <c r="H191" s="4"/>
      <c r="I191" s="4"/>
      <c r="J191" s="4"/>
      <c r="K191" s="4"/>
      <c r="L191" s="4"/>
      <c r="M191" s="4"/>
      <c r="N191" s="4"/>
      <c r="O191" s="4"/>
      <c r="P191" s="4"/>
      <c r="Q191" s="4"/>
      <c r="R191" s="13"/>
      <c r="S191" s="13"/>
      <c r="T191" s="18"/>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row>
    <row r="192" spans="1:56" ht="15.75" customHeight="1">
      <c r="A192" s="4"/>
      <c r="B192" s="4"/>
      <c r="C192" s="4"/>
      <c r="D192" s="4"/>
      <c r="E192" s="4"/>
      <c r="F192" s="4"/>
      <c r="G192" s="4"/>
      <c r="H192" s="4"/>
      <c r="I192" s="4"/>
      <c r="J192" s="4"/>
      <c r="K192" s="4"/>
      <c r="L192" s="4"/>
      <c r="M192" s="4"/>
      <c r="N192" s="4"/>
      <c r="O192" s="4"/>
      <c r="P192" s="4"/>
      <c r="Q192" s="4"/>
      <c r="R192" s="13"/>
      <c r="S192" s="13"/>
      <c r="T192" s="18"/>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row>
    <row r="193" spans="1:56" ht="15.75" customHeight="1">
      <c r="A193" s="4"/>
      <c r="B193" s="4"/>
      <c r="C193" s="4"/>
      <c r="D193" s="4"/>
      <c r="E193" s="4"/>
      <c r="F193" s="4"/>
      <c r="G193" s="4"/>
      <c r="H193" s="4"/>
      <c r="I193" s="4"/>
      <c r="J193" s="4"/>
      <c r="K193" s="4"/>
      <c r="L193" s="4"/>
      <c r="M193" s="4"/>
      <c r="N193" s="4"/>
      <c r="O193" s="4"/>
      <c r="P193" s="4"/>
      <c r="Q193" s="4"/>
      <c r="R193" s="13"/>
      <c r="S193" s="13"/>
      <c r="T193" s="18"/>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row>
    <row r="194" spans="1:56" ht="15.75" customHeight="1">
      <c r="A194" s="4"/>
      <c r="B194" s="4"/>
      <c r="C194" s="4"/>
      <c r="D194" s="4"/>
      <c r="E194" s="4"/>
      <c r="F194" s="4"/>
      <c r="G194" s="4"/>
      <c r="H194" s="4"/>
      <c r="I194" s="4"/>
      <c r="J194" s="4"/>
      <c r="K194" s="4"/>
      <c r="L194" s="4"/>
      <c r="M194" s="4"/>
      <c r="N194" s="4"/>
      <c r="O194" s="4"/>
      <c r="P194" s="4"/>
      <c r="Q194" s="4"/>
      <c r="R194" s="13"/>
      <c r="S194" s="13"/>
      <c r="T194" s="18"/>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row>
    <row r="195" spans="1:56" ht="15.75" customHeight="1">
      <c r="A195" s="4"/>
      <c r="B195" s="4"/>
      <c r="C195" s="4"/>
      <c r="D195" s="4"/>
      <c r="E195" s="4"/>
      <c r="F195" s="4"/>
      <c r="G195" s="4"/>
      <c r="H195" s="4"/>
      <c r="I195" s="4"/>
      <c r="J195" s="4"/>
      <c r="K195" s="4"/>
      <c r="L195" s="4"/>
      <c r="M195" s="4"/>
      <c r="N195" s="4"/>
      <c r="O195" s="4"/>
      <c r="P195" s="4"/>
      <c r="Q195" s="4"/>
      <c r="R195" s="13"/>
      <c r="S195" s="13"/>
      <c r="T195" s="18"/>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row>
    <row r="196" spans="1:56" ht="15.75" customHeight="1">
      <c r="A196" s="4"/>
      <c r="B196" s="4"/>
      <c r="C196" s="4"/>
      <c r="D196" s="4"/>
      <c r="E196" s="4"/>
      <c r="F196" s="4"/>
      <c r="G196" s="4"/>
      <c r="H196" s="4"/>
      <c r="I196" s="4"/>
      <c r="J196" s="4"/>
      <c r="K196" s="4"/>
      <c r="L196" s="4"/>
      <c r="M196" s="4"/>
      <c r="N196" s="4"/>
      <c r="O196" s="4"/>
      <c r="P196" s="4"/>
      <c r="Q196" s="4"/>
      <c r="R196" s="13"/>
      <c r="S196" s="13"/>
      <c r="T196" s="18"/>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row>
    <row r="197" spans="1:56" ht="15.75" customHeight="1">
      <c r="A197" s="4"/>
      <c r="B197" s="4"/>
      <c r="C197" s="4"/>
      <c r="D197" s="4"/>
      <c r="E197" s="4"/>
      <c r="F197" s="4"/>
      <c r="G197" s="4"/>
      <c r="H197" s="4"/>
      <c r="I197" s="4"/>
      <c r="J197" s="4"/>
      <c r="K197" s="4"/>
      <c r="L197" s="4"/>
      <c r="M197" s="4"/>
      <c r="N197" s="4"/>
      <c r="O197" s="4"/>
      <c r="P197" s="4"/>
      <c r="Q197" s="4"/>
      <c r="R197" s="13"/>
      <c r="S197" s="13"/>
      <c r="T197" s="18"/>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row>
    <row r="198" spans="1:56" ht="15.75" customHeight="1">
      <c r="A198" s="4"/>
      <c r="B198" s="4"/>
      <c r="C198" s="4"/>
      <c r="D198" s="4"/>
      <c r="E198" s="4"/>
      <c r="F198" s="4"/>
      <c r="G198" s="4"/>
      <c r="H198" s="4"/>
      <c r="I198" s="4"/>
      <c r="J198" s="4"/>
      <c r="K198" s="4"/>
      <c r="L198" s="4"/>
      <c r="M198" s="4"/>
      <c r="N198" s="4"/>
      <c r="O198" s="4"/>
      <c r="P198" s="4"/>
      <c r="Q198" s="4"/>
      <c r="R198" s="13"/>
      <c r="S198" s="13"/>
      <c r="T198" s="18"/>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row>
    <row r="199" spans="1:56" ht="15.75" customHeight="1">
      <c r="A199" s="4"/>
      <c r="B199" s="4"/>
      <c r="C199" s="4"/>
      <c r="D199" s="4"/>
      <c r="E199" s="4"/>
      <c r="F199" s="4"/>
      <c r="G199" s="4"/>
      <c r="H199" s="4"/>
      <c r="I199" s="4"/>
      <c r="J199" s="4"/>
      <c r="K199" s="4"/>
      <c r="L199" s="4"/>
      <c r="M199" s="4"/>
      <c r="N199" s="4"/>
      <c r="O199" s="4"/>
      <c r="P199" s="4"/>
      <c r="Q199" s="4"/>
      <c r="R199" s="13"/>
      <c r="S199" s="13"/>
      <c r="T199" s="18"/>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row>
    <row r="200" spans="1:56" ht="15.75" customHeight="1">
      <c r="A200" s="4"/>
      <c r="B200" s="4"/>
      <c r="C200" s="4"/>
      <c r="D200" s="4"/>
      <c r="E200" s="4"/>
      <c r="F200" s="4"/>
      <c r="G200" s="4"/>
      <c r="H200" s="4"/>
      <c r="I200" s="4"/>
      <c r="J200" s="4"/>
      <c r="K200" s="4"/>
      <c r="L200" s="4"/>
      <c r="M200" s="4"/>
      <c r="N200" s="4"/>
      <c r="O200" s="4"/>
      <c r="P200" s="4"/>
      <c r="Q200" s="4"/>
      <c r="R200" s="13"/>
      <c r="S200" s="13"/>
      <c r="T200" s="18"/>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row>
    <row r="201" spans="1:56" ht="15.75" customHeight="1">
      <c r="A201" s="4"/>
      <c r="B201" s="4"/>
      <c r="C201" s="4"/>
      <c r="D201" s="4"/>
      <c r="E201" s="4"/>
      <c r="F201" s="4"/>
      <c r="G201" s="4"/>
      <c r="H201" s="4"/>
      <c r="I201" s="4"/>
      <c r="J201" s="4"/>
      <c r="K201" s="4"/>
      <c r="L201" s="4"/>
      <c r="M201" s="4"/>
      <c r="N201" s="4"/>
      <c r="O201" s="4"/>
      <c r="P201" s="4"/>
      <c r="Q201" s="4"/>
      <c r="R201" s="13"/>
      <c r="S201" s="13"/>
      <c r="T201" s="18"/>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row>
    <row r="202" spans="1:56" ht="15.75" customHeight="1">
      <c r="A202" s="4"/>
      <c r="B202" s="4"/>
      <c r="C202" s="4"/>
      <c r="D202" s="4"/>
      <c r="E202" s="4"/>
      <c r="F202" s="4"/>
      <c r="G202" s="4"/>
      <c r="H202" s="4"/>
      <c r="I202" s="4"/>
      <c r="J202" s="4"/>
      <c r="K202" s="4"/>
      <c r="L202" s="4"/>
      <c r="M202" s="4"/>
      <c r="N202" s="4"/>
      <c r="O202" s="4"/>
      <c r="P202" s="4"/>
      <c r="Q202" s="4"/>
      <c r="R202" s="13"/>
      <c r="S202" s="13"/>
      <c r="T202" s="18"/>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row>
    <row r="203" spans="1:56" ht="15.75" customHeight="1">
      <c r="A203" s="4"/>
      <c r="B203" s="4"/>
      <c r="C203" s="4"/>
      <c r="D203" s="4"/>
      <c r="E203" s="4"/>
      <c r="F203" s="4"/>
      <c r="G203" s="4"/>
      <c r="H203" s="4"/>
      <c r="I203" s="4"/>
      <c r="J203" s="4"/>
      <c r="K203" s="4"/>
      <c r="L203" s="4"/>
      <c r="M203" s="4"/>
      <c r="N203" s="4"/>
      <c r="O203" s="4"/>
      <c r="P203" s="4"/>
      <c r="Q203" s="4"/>
      <c r="R203" s="13"/>
      <c r="S203" s="13"/>
      <c r="T203" s="18"/>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row>
    <row r="204" spans="1:56" ht="15.75" customHeight="1">
      <c r="A204" s="4"/>
      <c r="B204" s="4"/>
      <c r="C204" s="4"/>
      <c r="D204" s="4"/>
      <c r="E204" s="4"/>
      <c r="F204" s="4"/>
      <c r="G204" s="4"/>
      <c r="H204" s="4"/>
      <c r="I204" s="4"/>
      <c r="J204" s="4"/>
      <c r="K204" s="4"/>
      <c r="L204" s="4"/>
      <c r="M204" s="4"/>
      <c r="N204" s="4"/>
      <c r="O204" s="4"/>
      <c r="P204" s="4"/>
      <c r="Q204" s="4"/>
      <c r="R204" s="13"/>
      <c r="S204" s="13"/>
      <c r="T204" s="18"/>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row>
    <row r="205" spans="1:56" ht="15.75" customHeight="1">
      <c r="A205" s="4"/>
      <c r="B205" s="4"/>
      <c r="C205" s="4"/>
      <c r="D205" s="4"/>
      <c r="E205" s="4"/>
      <c r="F205" s="4"/>
      <c r="G205" s="4"/>
      <c r="H205" s="4"/>
      <c r="I205" s="4"/>
      <c r="J205" s="4"/>
      <c r="K205" s="4"/>
      <c r="L205" s="4"/>
      <c r="M205" s="4"/>
      <c r="N205" s="4"/>
      <c r="O205" s="4"/>
      <c r="P205" s="4"/>
      <c r="Q205" s="4"/>
      <c r="R205" s="13"/>
      <c r="S205" s="13"/>
      <c r="T205" s="18"/>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row>
    <row r="206" spans="1:56" ht="15.75" customHeight="1">
      <c r="A206" s="4"/>
      <c r="B206" s="4"/>
      <c r="C206" s="4"/>
      <c r="D206" s="4"/>
      <c r="E206" s="4"/>
      <c r="F206" s="4"/>
      <c r="G206" s="4"/>
      <c r="H206" s="4"/>
      <c r="I206" s="4"/>
      <c r="J206" s="4"/>
      <c r="K206" s="4"/>
      <c r="L206" s="4"/>
      <c r="M206" s="4"/>
      <c r="N206" s="4"/>
      <c r="O206" s="4"/>
      <c r="P206" s="4"/>
      <c r="Q206" s="4"/>
      <c r="R206" s="13"/>
      <c r="S206" s="13"/>
      <c r="T206" s="18"/>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row>
    <row r="207" spans="1:56" ht="15.75" customHeight="1">
      <c r="A207" s="4"/>
      <c r="B207" s="4"/>
      <c r="C207" s="4"/>
      <c r="D207" s="4"/>
      <c r="E207" s="4"/>
      <c r="F207" s="4"/>
      <c r="G207" s="4"/>
      <c r="H207" s="4"/>
      <c r="I207" s="4"/>
      <c r="J207" s="4"/>
      <c r="K207" s="4"/>
      <c r="L207" s="4"/>
      <c r="M207" s="4"/>
      <c r="N207" s="4"/>
      <c r="O207" s="4"/>
      <c r="P207" s="4"/>
      <c r="Q207" s="4"/>
      <c r="R207" s="13"/>
      <c r="S207" s="13"/>
      <c r="T207" s="18"/>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row>
    <row r="208" spans="1:56" ht="15.75" customHeight="1">
      <c r="A208" s="4"/>
      <c r="B208" s="4"/>
      <c r="C208" s="4"/>
      <c r="D208" s="4"/>
      <c r="E208" s="4"/>
      <c r="F208" s="4"/>
      <c r="G208" s="4"/>
      <c r="H208" s="4"/>
      <c r="I208" s="4"/>
      <c r="J208" s="4"/>
      <c r="K208" s="4"/>
      <c r="L208" s="4"/>
      <c r="M208" s="4"/>
      <c r="N208" s="4"/>
      <c r="O208" s="4"/>
      <c r="P208" s="4"/>
      <c r="Q208" s="4"/>
      <c r="R208" s="13"/>
      <c r="S208" s="13"/>
      <c r="T208" s="18"/>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row>
    <row r="209" spans="1:56" ht="15.75" customHeight="1">
      <c r="A209" s="4"/>
      <c r="B209" s="4"/>
      <c r="C209" s="4"/>
      <c r="D209" s="4"/>
      <c r="E209" s="4"/>
      <c r="F209" s="4"/>
      <c r="G209" s="4"/>
      <c r="H209" s="4"/>
      <c r="I209" s="4"/>
      <c r="J209" s="4"/>
      <c r="K209" s="4"/>
      <c r="L209" s="4"/>
      <c r="M209" s="4"/>
      <c r="N209" s="4"/>
      <c r="O209" s="4"/>
      <c r="P209" s="4"/>
      <c r="Q209" s="4"/>
      <c r="R209" s="13"/>
      <c r="S209" s="13"/>
      <c r="T209" s="18"/>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row>
    <row r="210" spans="1:56" ht="15.75" customHeight="1">
      <c r="A210" s="4"/>
      <c r="B210" s="4"/>
      <c r="C210" s="4"/>
      <c r="D210" s="4"/>
      <c r="E210" s="4"/>
      <c r="F210" s="4"/>
      <c r="G210" s="4"/>
      <c r="H210" s="4"/>
      <c r="I210" s="4"/>
      <c r="J210" s="4"/>
      <c r="K210" s="4"/>
      <c r="L210" s="4"/>
      <c r="M210" s="4"/>
      <c r="N210" s="4"/>
      <c r="O210" s="4"/>
      <c r="P210" s="4"/>
      <c r="Q210" s="4"/>
      <c r="R210" s="13"/>
      <c r="S210" s="13"/>
      <c r="T210" s="18"/>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row>
    <row r="211" spans="1:56" ht="15.75" customHeight="1">
      <c r="A211" s="4"/>
      <c r="B211" s="4"/>
      <c r="C211" s="4"/>
      <c r="D211" s="4"/>
      <c r="E211" s="4"/>
      <c r="F211" s="4"/>
      <c r="G211" s="4"/>
      <c r="H211" s="4"/>
      <c r="I211" s="4"/>
      <c r="J211" s="4"/>
      <c r="K211" s="4"/>
      <c r="L211" s="4"/>
      <c r="M211" s="4"/>
      <c r="N211" s="4"/>
      <c r="O211" s="4"/>
      <c r="P211" s="4"/>
      <c r="Q211" s="4"/>
      <c r="R211" s="13"/>
      <c r="S211" s="13"/>
      <c r="T211" s="18"/>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row>
    <row r="212" spans="1:56" ht="15.75" customHeight="1">
      <c r="A212" s="4"/>
      <c r="B212" s="4"/>
      <c r="C212" s="4"/>
      <c r="D212" s="4"/>
      <c r="E212" s="4"/>
      <c r="F212" s="4"/>
      <c r="G212" s="4"/>
      <c r="H212" s="4"/>
      <c r="I212" s="4"/>
      <c r="J212" s="4"/>
      <c r="K212" s="4"/>
      <c r="L212" s="4"/>
      <c r="M212" s="4"/>
      <c r="N212" s="4"/>
      <c r="O212" s="4"/>
      <c r="P212" s="4"/>
      <c r="Q212" s="4"/>
      <c r="R212" s="13"/>
      <c r="S212" s="13"/>
      <c r="T212" s="18"/>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row>
    <row r="213" spans="1:56" ht="15.75" customHeight="1">
      <c r="A213" s="4"/>
      <c r="B213" s="4"/>
      <c r="C213" s="4"/>
      <c r="D213" s="4"/>
      <c r="E213" s="4"/>
      <c r="F213" s="4"/>
      <c r="G213" s="4"/>
      <c r="H213" s="4"/>
      <c r="I213" s="4"/>
      <c r="J213" s="4"/>
      <c r="K213" s="4"/>
      <c r="L213" s="4"/>
      <c r="M213" s="4"/>
      <c r="N213" s="4"/>
      <c r="O213" s="4"/>
      <c r="P213" s="4"/>
      <c r="Q213" s="4"/>
      <c r="R213" s="13"/>
      <c r="S213" s="13"/>
      <c r="T213" s="18"/>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row>
    <row r="214" spans="1:56" ht="15.75" customHeight="1">
      <c r="A214" s="4"/>
      <c r="B214" s="4"/>
      <c r="C214" s="4"/>
      <c r="D214" s="4"/>
      <c r="E214" s="4"/>
      <c r="F214" s="4"/>
      <c r="G214" s="4"/>
      <c r="H214" s="4"/>
      <c r="I214" s="4"/>
      <c r="J214" s="4"/>
      <c r="K214" s="4"/>
      <c r="L214" s="4"/>
      <c r="M214" s="4"/>
      <c r="N214" s="4"/>
      <c r="O214" s="4"/>
      <c r="P214" s="4"/>
      <c r="Q214" s="4"/>
      <c r="R214" s="13"/>
      <c r="S214" s="13"/>
      <c r="T214" s="18"/>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row>
    <row r="215" spans="1:56" ht="15.75" customHeight="1">
      <c r="A215" s="4"/>
      <c r="B215" s="4"/>
      <c r="C215" s="4"/>
      <c r="D215" s="4"/>
      <c r="E215" s="4"/>
      <c r="F215" s="4"/>
      <c r="G215" s="4"/>
      <c r="H215" s="4"/>
      <c r="I215" s="4"/>
      <c r="J215" s="4"/>
      <c r="K215" s="4"/>
      <c r="L215" s="4"/>
      <c r="M215" s="4"/>
      <c r="N215" s="4"/>
      <c r="O215" s="4"/>
      <c r="P215" s="4"/>
      <c r="Q215" s="4"/>
      <c r="R215" s="13"/>
      <c r="S215" s="13"/>
      <c r="T215" s="18"/>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row>
    <row r="216" spans="1:56" ht="15.75" customHeight="1">
      <c r="A216" s="4"/>
      <c r="B216" s="4"/>
      <c r="C216" s="4"/>
      <c r="D216" s="4"/>
      <c r="E216" s="4"/>
      <c r="F216" s="4"/>
      <c r="G216" s="4"/>
      <c r="H216" s="4"/>
      <c r="I216" s="4"/>
      <c r="J216" s="4"/>
      <c r="K216" s="4"/>
      <c r="L216" s="4"/>
      <c r="M216" s="4"/>
      <c r="N216" s="4"/>
      <c r="O216" s="4"/>
      <c r="P216" s="4"/>
      <c r="Q216" s="4"/>
      <c r="R216" s="13"/>
      <c r="S216" s="13"/>
      <c r="T216" s="18"/>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row>
    <row r="217" spans="1:56" ht="15.75" customHeight="1">
      <c r="A217" s="4"/>
      <c r="B217" s="4"/>
      <c r="C217" s="4"/>
      <c r="D217" s="4"/>
      <c r="E217" s="4"/>
      <c r="F217" s="4"/>
      <c r="G217" s="4"/>
      <c r="H217" s="4"/>
      <c r="I217" s="4"/>
      <c r="J217" s="4"/>
      <c r="K217" s="4"/>
      <c r="L217" s="4"/>
      <c r="M217" s="4"/>
      <c r="N217" s="4"/>
      <c r="O217" s="4"/>
      <c r="P217" s="4"/>
      <c r="Q217" s="4"/>
      <c r="R217" s="13"/>
      <c r="S217" s="13"/>
      <c r="T217" s="18"/>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row>
    <row r="218" spans="1:56" ht="15.75" customHeight="1">
      <c r="A218" s="4"/>
      <c r="B218" s="4"/>
      <c r="C218" s="4"/>
      <c r="D218" s="4"/>
      <c r="E218" s="4"/>
      <c r="F218" s="4"/>
      <c r="G218" s="4"/>
      <c r="H218" s="4"/>
      <c r="I218" s="4"/>
      <c r="J218" s="4"/>
      <c r="K218" s="4"/>
      <c r="L218" s="4"/>
      <c r="M218" s="4"/>
      <c r="N218" s="4"/>
      <c r="O218" s="4"/>
      <c r="P218" s="4"/>
      <c r="Q218" s="4"/>
      <c r="R218" s="13"/>
      <c r="S218" s="13"/>
      <c r="T218" s="18"/>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row>
    <row r="219" spans="1:56" ht="15.75" customHeight="1">
      <c r="A219" s="4"/>
      <c r="B219" s="4"/>
      <c r="C219" s="4"/>
      <c r="D219" s="4"/>
      <c r="E219" s="4"/>
      <c r="F219" s="4"/>
      <c r="G219" s="4"/>
      <c r="H219" s="4"/>
      <c r="I219" s="4"/>
      <c r="J219" s="4"/>
      <c r="K219" s="4"/>
      <c r="L219" s="4"/>
      <c r="M219" s="4"/>
      <c r="N219" s="4"/>
      <c r="O219" s="4"/>
      <c r="P219" s="4"/>
      <c r="Q219" s="4"/>
      <c r="R219" s="13"/>
      <c r="S219" s="13"/>
      <c r="T219" s="18"/>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row>
    <row r="220" spans="1:56" ht="15.75" customHeight="1">
      <c r="A220" s="4"/>
      <c r="B220" s="4"/>
      <c r="C220" s="4"/>
      <c r="D220" s="4"/>
      <c r="E220" s="4"/>
      <c r="F220" s="4"/>
      <c r="G220" s="4"/>
      <c r="H220" s="4"/>
      <c r="I220" s="4"/>
      <c r="J220" s="4"/>
      <c r="K220" s="4"/>
      <c r="L220" s="4"/>
      <c r="M220" s="4"/>
      <c r="N220" s="4"/>
      <c r="O220" s="4"/>
      <c r="P220" s="4"/>
      <c r="Q220" s="4"/>
      <c r="R220" s="13"/>
      <c r="S220" s="13"/>
      <c r="T220" s="18"/>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row>
    <row r="221" spans="1:56" ht="15.75" customHeight="1">
      <c r="A221" s="4"/>
      <c r="B221" s="4"/>
      <c r="C221" s="4"/>
      <c r="D221" s="4"/>
      <c r="E221" s="4"/>
      <c r="F221" s="4"/>
      <c r="G221" s="4"/>
      <c r="H221" s="4"/>
      <c r="I221" s="4"/>
      <c r="J221" s="4"/>
      <c r="K221" s="4"/>
      <c r="L221" s="4"/>
      <c r="M221" s="4"/>
      <c r="N221" s="4"/>
      <c r="O221" s="4"/>
      <c r="P221" s="4"/>
      <c r="Q221" s="4"/>
      <c r="R221" s="13"/>
      <c r="S221" s="13"/>
      <c r="T221" s="18"/>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row>
    <row r="222" spans="1:56" ht="15.75" customHeight="1">
      <c r="A222" s="4"/>
      <c r="B222" s="4"/>
      <c r="C222" s="4"/>
      <c r="D222" s="4"/>
      <c r="E222" s="4"/>
      <c r="F222" s="4"/>
      <c r="G222" s="4"/>
      <c r="H222" s="4"/>
      <c r="I222" s="4"/>
      <c r="J222" s="4"/>
      <c r="K222" s="4"/>
      <c r="L222" s="4"/>
      <c r="M222" s="4"/>
      <c r="N222" s="4"/>
      <c r="O222" s="4"/>
      <c r="P222" s="4"/>
      <c r="Q222" s="4"/>
      <c r="R222" s="13"/>
      <c r="S222" s="13"/>
      <c r="T222" s="18"/>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row>
    <row r="223" spans="1:56" ht="15.75" customHeight="1">
      <c r="A223" s="4"/>
      <c r="B223" s="4"/>
      <c r="C223" s="4"/>
      <c r="D223" s="4"/>
      <c r="E223" s="4"/>
      <c r="F223" s="4"/>
      <c r="G223" s="4"/>
      <c r="H223" s="4"/>
      <c r="I223" s="4"/>
      <c r="J223" s="4"/>
      <c r="K223" s="4"/>
      <c r="L223" s="4"/>
      <c r="M223" s="4"/>
      <c r="N223" s="4"/>
      <c r="O223" s="4"/>
      <c r="P223" s="4"/>
      <c r="Q223" s="4"/>
      <c r="R223" s="13"/>
      <c r="S223" s="13"/>
      <c r="T223" s="18"/>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row>
    <row r="224" spans="1:56" ht="15.75" customHeight="1">
      <c r="A224" s="4"/>
      <c r="B224" s="4"/>
      <c r="C224" s="4"/>
      <c r="D224" s="4"/>
      <c r="E224" s="4"/>
      <c r="F224" s="4"/>
      <c r="G224" s="4"/>
      <c r="H224" s="4"/>
      <c r="I224" s="4"/>
      <c r="J224" s="4"/>
      <c r="K224" s="4"/>
      <c r="L224" s="4"/>
      <c r="M224" s="4"/>
      <c r="N224" s="4"/>
      <c r="O224" s="4"/>
      <c r="P224" s="4"/>
      <c r="Q224" s="4"/>
      <c r="R224" s="13"/>
      <c r="S224" s="13"/>
      <c r="T224" s="18"/>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row>
    <row r="225" spans="1:56" ht="15.75" customHeight="1">
      <c r="A225" s="4"/>
      <c r="B225" s="4"/>
      <c r="C225" s="4"/>
      <c r="D225" s="4"/>
      <c r="E225" s="4"/>
      <c r="F225" s="4"/>
      <c r="G225" s="4"/>
      <c r="H225" s="4"/>
      <c r="I225" s="4"/>
      <c r="J225" s="4"/>
      <c r="K225" s="4"/>
      <c r="L225" s="4"/>
      <c r="M225" s="4"/>
      <c r="N225" s="4"/>
      <c r="O225" s="4"/>
      <c r="P225" s="4"/>
      <c r="Q225" s="4"/>
      <c r="R225" s="13"/>
      <c r="S225" s="13"/>
      <c r="T225" s="18"/>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row>
    <row r="226" spans="1:56" ht="15.75" customHeight="1">
      <c r="A226" s="4"/>
      <c r="B226" s="4"/>
      <c r="C226" s="4"/>
      <c r="D226" s="4"/>
      <c r="E226" s="4"/>
      <c r="F226" s="4"/>
      <c r="G226" s="4"/>
      <c r="H226" s="4"/>
      <c r="I226" s="4"/>
      <c r="J226" s="4"/>
      <c r="K226" s="4"/>
      <c r="L226" s="4"/>
      <c r="M226" s="4"/>
      <c r="N226" s="4"/>
      <c r="O226" s="4"/>
      <c r="P226" s="4"/>
      <c r="Q226" s="4"/>
      <c r="R226" s="13"/>
      <c r="S226" s="13"/>
      <c r="T226" s="18"/>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row>
    <row r="227" spans="1:56" ht="15.75" customHeight="1">
      <c r="A227" s="4"/>
      <c r="B227" s="4"/>
      <c r="C227" s="4"/>
      <c r="D227" s="4"/>
      <c r="E227" s="4"/>
      <c r="F227" s="4"/>
      <c r="G227" s="4"/>
      <c r="H227" s="4"/>
      <c r="I227" s="4"/>
      <c r="J227" s="4"/>
      <c r="K227" s="4"/>
      <c r="L227" s="4"/>
      <c r="M227" s="4"/>
      <c r="N227" s="4"/>
      <c r="O227" s="4"/>
      <c r="P227" s="4"/>
      <c r="Q227" s="4"/>
      <c r="R227" s="13"/>
      <c r="S227" s="13"/>
      <c r="T227" s="18"/>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row>
    <row r="228" spans="1:56" ht="15.75" customHeight="1">
      <c r="A228" s="4"/>
      <c r="B228" s="4"/>
      <c r="C228" s="4"/>
      <c r="D228" s="4"/>
      <c r="E228" s="4"/>
      <c r="F228" s="4"/>
      <c r="G228" s="4"/>
      <c r="H228" s="4"/>
      <c r="I228" s="4"/>
      <c r="J228" s="4"/>
      <c r="K228" s="4"/>
      <c r="L228" s="4"/>
      <c r="M228" s="4"/>
      <c r="N228" s="4"/>
      <c r="O228" s="4"/>
      <c r="P228" s="4"/>
      <c r="Q228" s="4"/>
      <c r="R228" s="13"/>
      <c r="S228" s="13"/>
      <c r="T228" s="18"/>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row>
    <row r="229" spans="1:56" ht="15.75" customHeight="1">
      <c r="A229" s="4"/>
      <c r="B229" s="4"/>
      <c r="C229" s="4"/>
      <c r="D229" s="4"/>
      <c r="E229" s="4"/>
      <c r="F229" s="4"/>
      <c r="G229" s="4"/>
      <c r="H229" s="4"/>
      <c r="I229" s="4"/>
      <c r="J229" s="4"/>
      <c r="K229" s="4"/>
      <c r="L229" s="4"/>
      <c r="M229" s="4"/>
      <c r="N229" s="4"/>
      <c r="O229" s="4"/>
      <c r="P229" s="4"/>
      <c r="Q229" s="4"/>
      <c r="R229" s="13"/>
      <c r="S229" s="13"/>
      <c r="T229" s="18"/>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row>
    <row r="230" spans="1:56" ht="15.75" customHeight="1">
      <c r="A230" s="4"/>
      <c r="B230" s="4"/>
      <c r="C230" s="4"/>
      <c r="D230" s="4"/>
      <c r="E230" s="4"/>
      <c r="F230" s="4"/>
      <c r="G230" s="4"/>
      <c r="H230" s="4"/>
      <c r="I230" s="4"/>
      <c r="J230" s="4"/>
      <c r="K230" s="4"/>
      <c r="L230" s="4"/>
      <c r="M230" s="4"/>
      <c r="N230" s="4"/>
      <c r="O230" s="4"/>
      <c r="P230" s="4"/>
      <c r="Q230" s="4"/>
      <c r="R230" s="13"/>
      <c r="S230" s="13"/>
      <c r="T230" s="18"/>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row>
    <row r="231" spans="1:56" ht="15.75" customHeight="1">
      <c r="A231" s="4"/>
      <c r="B231" s="4"/>
      <c r="C231" s="4"/>
      <c r="D231" s="4"/>
      <c r="E231" s="4"/>
      <c r="F231" s="4"/>
      <c r="G231" s="4"/>
      <c r="H231" s="4"/>
      <c r="I231" s="4"/>
      <c r="J231" s="4"/>
      <c r="K231" s="4"/>
      <c r="L231" s="4"/>
      <c r="M231" s="4"/>
      <c r="N231" s="4"/>
      <c r="O231" s="4"/>
      <c r="P231" s="4"/>
      <c r="Q231" s="4"/>
      <c r="R231" s="13"/>
      <c r="S231" s="13"/>
      <c r="T231" s="18"/>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row>
    <row r="232" spans="1:56" ht="15.75" customHeight="1">
      <c r="A232" s="4"/>
      <c r="B232" s="4"/>
      <c r="C232" s="4"/>
      <c r="D232" s="4"/>
      <c r="E232" s="4"/>
      <c r="F232" s="4"/>
      <c r="G232" s="4"/>
      <c r="H232" s="4"/>
      <c r="I232" s="4"/>
      <c r="J232" s="4"/>
      <c r="K232" s="4"/>
      <c r="L232" s="4"/>
      <c r="M232" s="4"/>
      <c r="N232" s="4"/>
      <c r="O232" s="4"/>
      <c r="P232" s="4"/>
      <c r="Q232" s="4"/>
      <c r="R232" s="13"/>
      <c r="S232" s="13"/>
      <c r="T232" s="18"/>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row>
    <row r="233" spans="1:56" ht="15.75" customHeight="1">
      <c r="A233" s="4"/>
      <c r="B233" s="4"/>
      <c r="C233" s="4"/>
      <c r="D233" s="4"/>
      <c r="E233" s="4"/>
      <c r="F233" s="4"/>
      <c r="G233" s="4"/>
      <c r="H233" s="4"/>
      <c r="I233" s="4"/>
      <c r="J233" s="4"/>
      <c r="K233" s="4"/>
      <c r="L233" s="4"/>
      <c r="M233" s="4"/>
      <c r="N233" s="4"/>
      <c r="O233" s="4"/>
      <c r="P233" s="4"/>
      <c r="Q233" s="4"/>
      <c r="R233" s="13"/>
      <c r="S233" s="13"/>
      <c r="T233" s="18"/>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row>
    <row r="234" spans="1:56" ht="15.75" customHeight="1">
      <c r="A234" s="4"/>
      <c r="B234" s="4"/>
      <c r="C234" s="4"/>
      <c r="D234" s="4"/>
      <c r="E234" s="4"/>
      <c r="F234" s="4"/>
      <c r="G234" s="4"/>
      <c r="H234" s="4"/>
      <c r="I234" s="4"/>
      <c r="J234" s="4"/>
      <c r="K234" s="4"/>
      <c r="L234" s="4"/>
      <c r="M234" s="4"/>
      <c r="N234" s="4"/>
      <c r="O234" s="4"/>
      <c r="P234" s="4"/>
      <c r="Q234" s="4"/>
      <c r="R234" s="13"/>
      <c r="S234" s="13"/>
      <c r="T234" s="18"/>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row>
    <row r="235" spans="1:56" ht="15.75" customHeight="1">
      <c r="A235" s="4"/>
      <c r="B235" s="4"/>
      <c r="C235" s="4"/>
      <c r="D235" s="4"/>
      <c r="E235" s="4"/>
      <c r="F235" s="4"/>
      <c r="G235" s="4"/>
      <c r="H235" s="4"/>
      <c r="I235" s="4"/>
      <c r="J235" s="4"/>
      <c r="K235" s="4"/>
      <c r="L235" s="4"/>
      <c r="M235" s="4"/>
      <c r="N235" s="4"/>
      <c r="O235" s="4"/>
      <c r="P235" s="4"/>
      <c r="Q235" s="4"/>
      <c r="R235" s="13"/>
      <c r="S235" s="13"/>
      <c r="T235" s="18"/>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row>
    <row r="236" spans="1:56" ht="15.75" customHeight="1">
      <c r="A236" s="4"/>
      <c r="B236" s="4"/>
      <c r="C236" s="4"/>
      <c r="D236" s="4"/>
      <c r="E236" s="4"/>
      <c r="F236" s="4"/>
      <c r="G236" s="4"/>
      <c r="H236" s="4"/>
      <c r="I236" s="4"/>
      <c r="J236" s="4"/>
      <c r="K236" s="4"/>
      <c r="L236" s="4"/>
      <c r="M236" s="4"/>
      <c r="N236" s="4"/>
      <c r="O236" s="4"/>
      <c r="P236" s="4"/>
      <c r="Q236" s="4"/>
      <c r="R236" s="13"/>
      <c r="S236" s="13"/>
      <c r="T236" s="18"/>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row>
    <row r="237" spans="1:56" ht="15.75" customHeight="1">
      <c r="A237" s="4"/>
      <c r="B237" s="4"/>
      <c r="C237" s="4"/>
      <c r="D237" s="4"/>
      <c r="E237" s="4"/>
      <c r="F237" s="4"/>
      <c r="G237" s="4"/>
      <c r="H237" s="4"/>
      <c r="I237" s="4"/>
      <c r="J237" s="4"/>
      <c r="K237" s="4"/>
      <c r="L237" s="4"/>
      <c r="M237" s="4"/>
      <c r="N237" s="4"/>
      <c r="O237" s="4"/>
      <c r="P237" s="4"/>
      <c r="Q237" s="4"/>
      <c r="R237" s="13"/>
      <c r="S237" s="13"/>
      <c r="T237" s="18"/>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row>
    <row r="238" spans="1:56" ht="15.75" customHeight="1">
      <c r="A238" s="4"/>
      <c r="B238" s="4"/>
      <c r="C238" s="4"/>
      <c r="D238" s="4"/>
      <c r="E238" s="4"/>
      <c r="F238" s="4"/>
      <c r="G238" s="4"/>
      <c r="H238" s="4"/>
      <c r="I238" s="4"/>
      <c r="J238" s="4"/>
      <c r="K238" s="4"/>
      <c r="L238" s="4"/>
      <c r="M238" s="4"/>
      <c r="N238" s="4"/>
      <c r="O238" s="4"/>
      <c r="P238" s="4"/>
      <c r="Q238" s="4"/>
      <c r="R238" s="13"/>
      <c r="S238" s="13"/>
      <c r="T238" s="18"/>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row>
    <row r="239" spans="1:56" ht="15.75" customHeight="1">
      <c r="A239" s="4"/>
      <c r="B239" s="4"/>
      <c r="C239" s="4"/>
      <c r="D239" s="4"/>
      <c r="E239" s="4"/>
      <c r="F239" s="4"/>
      <c r="G239" s="4"/>
      <c r="H239" s="4"/>
      <c r="I239" s="4"/>
      <c r="J239" s="4"/>
      <c r="K239" s="4"/>
      <c r="L239" s="4"/>
      <c r="M239" s="4"/>
      <c r="N239" s="4"/>
      <c r="O239" s="4"/>
      <c r="P239" s="4"/>
      <c r="Q239" s="4"/>
      <c r="R239" s="13"/>
      <c r="S239" s="13"/>
      <c r="T239" s="18"/>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row>
    <row r="240" spans="1:56" ht="15.75" customHeight="1">
      <c r="A240" s="4"/>
      <c r="B240" s="4"/>
      <c r="C240" s="4"/>
      <c r="D240" s="4"/>
      <c r="E240" s="4"/>
      <c r="F240" s="4"/>
      <c r="G240" s="4"/>
      <c r="H240" s="4"/>
      <c r="I240" s="4"/>
      <c r="J240" s="4"/>
      <c r="K240" s="4"/>
      <c r="L240" s="4"/>
      <c r="M240" s="4"/>
      <c r="N240" s="4"/>
      <c r="O240" s="4"/>
      <c r="P240" s="4"/>
      <c r="Q240" s="4"/>
      <c r="R240" s="13"/>
      <c r="S240" s="13"/>
      <c r="T240" s="18"/>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row>
    <row r="241" spans="1:56" ht="15.75" customHeight="1">
      <c r="A241" s="4"/>
      <c r="B241" s="4"/>
      <c r="C241" s="4"/>
      <c r="D241" s="4"/>
      <c r="E241" s="4"/>
      <c r="F241" s="4"/>
      <c r="G241" s="4"/>
      <c r="H241" s="4"/>
      <c r="I241" s="4"/>
      <c r="J241" s="4"/>
      <c r="K241" s="4"/>
      <c r="L241" s="4"/>
      <c r="M241" s="4"/>
      <c r="N241" s="4"/>
      <c r="O241" s="4"/>
      <c r="P241" s="4"/>
      <c r="Q241" s="4"/>
      <c r="R241" s="13"/>
      <c r="S241" s="13"/>
      <c r="T241" s="18"/>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row>
    <row r="242" spans="1:56" ht="15.75" customHeight="1">
      <c r="A242" s="4"/>
      <c r="B242" s="4"/>
      <c r="C242" s="4"/>
      <c r="D242" s="4"/>
      <c r="E242" s="4"/>
      <c r="F242" s="4"/>
      <c r="G242" s="4"/>
      <c r="H242" s="4"/>
      <c r="I242" s="4"/>
      <c r="J242" s="4"/>
      <c r="K242" s="4"/>
      <c r="L242" s="4"/>
      <c r="M242" s="4"/>
      <c r="N242" s="4"/>
      <c r="O242" s="4"/>
      <c r="P242" s="4"/>
      <c r="Q242" s="4"/>
      <c r="R242" s="13"/>
      <c r="S242" s="13"/>
      <c r="T242" s="18"/>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row>
    <row r="243" spans="1:56" ht="15.75" customHeight="1">
      <c r="A243" s="4"/>
      <c r="B243" s="4"/>
      <c r="C243" s="4"/>
      <c r="D243" s="4"/>
      <c r="E243" s="4"/>
      <c r="F243" s="4"/>
      <c r="G243" s="4"/>
      <c r="H243" s="4"/>
      <c r="I243" s="4"/>
      <c r="J243" s="4"/>
      <c r="K243" s="4"/>
      <c r="L243" s="4"/>
      <c r="M243" s="4"/>
      <c r="N243" s="4"/>
      <c r="O243" s="4"/>
      <c r="P243" s="4"/>
      <c r="Q243" s="4"/>
      <c r="R243" s="13"/>
      <c r="S243" s="13"/>
      <c r="T243" s="18"/>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row>
    <row r="244" spans="1:56" ht="15.75" customHeight="1">
      <c r="A244" s="4"/>
      <c r="B244" s="4"/>
      <c r="C244" s="4"/>
      <c r="D244" s="4"/>
      <c r="E244" s="4"/>
      <c r="F244" s="4"/>
      <c r="G244" s="4"/>
      <c r="H244" s="4"/>
      <c r="I244" s="4"/>
      <c r="J244" s="4"/>
      <c r="K244" s="4"/>
      <c r="L244" s="4"/>
      <c r="M244" s="4"/>
      <c r="N244" s="4"/>
      <c r="O244" s="4"/>
      <c r="P244" s="4"/>
      <c r="Q244" s="4"/>
      <c r="R244" s="13"/>
      <c r="S244" s="13"/>
      <c r="T244" s="18"/>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row>
    <row r="245" spans="1:56" ht="15.75" customHeight="1">
      <c r="A245" s="4"/>
      <c r="B245" s="4"/>
      <c r="C245" s="4"/>
      <c r="D245" s="4"/>
      <c r="E245" s="4"/>
      <c r="F245" s="4"/>
      <c r="G245" s="4"/>
      <c r="H245" s="4"/>
      <c r="I245" s="4"/>
      <c r="J245" s="4"/>
      <c r="K245" s="4"/>
      <c r="L245" s="4"/>
      <c r="M245" s="4"/>
      <c r="N245" s="4"/>
      <c r="O245" s="4"/>
      <c r="P245" s="4"/>
      <c r="Q245" s="4"/>
      <c r="R245" s="13"/>
      <c r="S245" s="13"/>
      <c r="T245" s="18"/>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row>
    <row r="246" spans="1:56" ht="15.75" customHeight="1">
      <c r="A246" s="4"/>
      <c r="B246" s="4"/>
      <c r="C246" s="4"/>
      <c r="D246" s="4"/>
      <c r="E246" s="4"/>
      <c r="F246" s="4"/>
      <c r="G246" s="4"/>
      <c r="H246" s="4"/>
      <c r="I246" s="4"/>
      <c r="J246" s="4"/>
      <c r="K246" s="4"/>
      <c r="L246" s="4"/>
      <c r="M246" s="4"/>
      <c r="N246" s="4"/>
      <c r="O246" s="4"/>
      <c r="P246" s="4"/>
      <c r="Q246" s="4"/>
      <c r="R246" s="13"/>
      <c r="S246" s="13"/>
      <c r="T246" s="18"/>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row>
    <row r="247" spans="1:56" ht="15.75" customHeight="1">
      <c r="A247" s="4"/>
      <c r="B247" s="4"/>
      <c r="C247" s="4"/>
      <c r="D247" s="4"/>
      <c r="E247" s="4"/>
      <c r="F247" s="4"/>
      <c r="G247" s="4"/>
      <c r="H247" s="4"/>
      <c r="I247" s="4"/>
      <c r="J247" s="4"/>
      <c r="K247" s="4"/>
      <c r="L247" s="4"/>
      <c r="M247" s="4"/>
      <c r="N247" s="4"/>
      <c r="O247" s="4"/>
      <c r="P247" s="4"/>
      <c r="Q247" s="4"/>
      <c r="R247" s="13"/>
      <c r="S247" s="13"/>
      <c r="T247" s="18"/>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row>
    <row r="248" spans="1:56" ht="15.75" customHeight="1">
      <c r="A248" s="4"/>
      <c r="B248" s="4"/>
      <c r="C248" s="4"/>
      <c r="D248" s="4"/>
      <c r="E248" s="4"/>
      <c r="F248" s="4"/>
      <c r="G248" s="4"/>
      <c r="H248" s="4"/>
      <c r="I248" s="4"/>
      <c r="J248" s="4"/>
      <c r="K248" s="4"/>
      <c r="L248" s="4"/>
      <c r="M248" s="4"/>
      <c r="N248" s="4"/>
      <c r="O248" s="4"/>
      <c r="P248" s="4"/>
      <c r="Q248" s="4"/>
      <c r="R248" s="13"/>
      <c r="S248" s="13"/>
      <c r="T248" s="18"/>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row>
    <row r="249" spans="1:56" ht="15.75" customHeight="1">
      <c r="A249" s="4"/>
      <c r="B249" s="4"/>
      <c r="C249" s="4"/>
      <c r="D249" s="4"/>
      <c r="E249" s="4"/>
      <c r="F249" s="4"/>
      <c r="G249" s="4"/>
      <c r="H249" s="4"/>
      <c r="I249" s="4"/>
      <c r="J249" s="4"/>
      <c r="K249" s="4"/>
      <c r="L249" s="4"/>
      <c r="M249" s="4"/>
      <c r="N249" s="4"/>
      <c r="O249" s="4"/>
      <c r="P249" s="4"/>
      <c r="Q249" s="4"/>
      <c r="R249" s="13"/>
      <c r="S249" s="13"/>
      <c r="T249" s="18"/>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row>
    <row r="250" spans="1:56" ht="15.75" customHeight="1">
      <c r="A250" s="4"/>
      <c r="B250" s="4"/>
      <c r="C250" s="4"/>
      <c r="D250" s="4"/>
      <c r="E250" s="4"/>
      <c r="F250" s="4"/>
      <c r="G250" s="4"/>
      <c r="H250" s="4"/>
      <c r="I250" s="4"/>
      <c r="J250" s="4"/>
      <c r="K250" s="4"/>
      <c r="L250" s="4"/>
      <c r="M250" s="4"/>
      <c r="N250" s="4"/>
      <c r="O250" s="4"/>
      <c r="P250" s="4"/>
      <c r="Q250" s="4"/>
      <c r="R250" s="13"/>
      <c r="S250" s="13"/>
      <c r="T250" s="18"/>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row>
    <row r="251" spans="1:56" ht="15.75" customHeight="1">
      <c r="A251" s="4"/>
      <c r="B251" s="4"/>
      <c r="C251" s="4"/>
      <c r="D251" s="4"/>
      <c r="E251" s="4"/>
      <c r="F251" s="4"/>
      <c r="G251" s="4"/>
      <c r="H251" s="4"/>
      <c r="I251" s="4"/>
      <c r="J251" s="4"/>
      <c r="K251" s="4"/>
      <c r="L251" s="4"/>
      <c r="M251" s="4"/>
      <c r="N251" s="4"/>
      <c r="O251" s="4"/>
      <c r="P251" s="4"/>
      <c r="Q251" s="4"/>
      <c r="R251" s="13"/>
      <c r="S251" s="13"/>
      <c r="T251" s="18"/>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row>
    <row r="252" spans="1:56" ht="15.75" customHeight="1">
      <c r="A252" s="4"/>
      <c r="B252" s="4"/>
      <c r="C252" s="4"/>
      <c r="D252" s="4"/>
      <c r="E252" s="4"/>
      <c r="F252" s="4"/>
      <c r="G252" s="4"/>
      <c r="H252" s="4"/>
      <c r="I252" s="4"/>
      <c r="J252" s="4"/>
      <c r="K252" s="4"/>
      <c r="L252" s="4"/>
      <c r="M252" s="4"/>
      <c r="N252" s="4"/>
      <c r="O252" s="4"/>
      <c r="P252" s="4"/>
      <c r="Q252" s="4"/>
      <c r="R252" s="13"/>
      <c r="S252" s="13"/>
      <c r="T252" s="18"/>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row>
    <row r="253" spans="1:56" ht="15.75" customHeight="1">
      <c r="A253" s="4"/>
      <c r="B253" s="4"/>
      <c r="C253" s="4"/>
      <c r="D253" s="4"/>
      <c r="E253" s="4"/>
      <c r="F253" s="4"/>
      <c r="G253" s="4"/>
      <c r="H253" s="4"/>
      <c r="I253" s="4"/>
      <c r="J253" s="4"/>
      <c r="K253" s="4"/>
      <c r="L253" s="4"/>
      <c r="M253" s="4"/>
      <c r="N253" s="4"/>
      <c r="O253" s="4"/>
      <c r="P253" s="4"/>
      <c r="Q253" s="4"/>
      <c r="R253" s="13"/>
      <c r="S253" s="13"/>
      <c r="T253" s="18"/>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row>
    <row r="254" spans="1:56" ht="15.75" customHeight="1">
      <c r="A254" s="4"/>
      <c r="B254" s="4"/>
      <c r="C254" s="4"/>
      <c r="D254" s="4"/>
      <c r="E254" s="4"/>
      <c r="F254" s="4"/>
      <c r="G254" s="4"/>
      <c r="H254" s="4"/>
      <c r="I254" s="4"/>
      <c r="J254" s="4"/>
      <c r="K254" s="4"/>
      <c r="L254" s="4"/>
      <c r="M254" s="4"/>
      <c r="N254" s="4"/>
      <c r="O254" s="4"/>
      <c r="P254" s="4"/>
      <c r="Q254" s="4"/>
      <c r="R254" s="13"/>
      <c r="S254" s="13"/>
      <c r="T254" s="18"/>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row>
    <row r="255" spans="1:56" ht="15.75" customHeight="1">
      <c r="A255" s="4"/>
      <c r="B255" s="4"/>
      <c r="C255" s="4"/>
      <c r="D255" s="4"/>
      <c r="E255" s="4"/>
      <c r="F255" s="4"/>
      <c r="G255" s="4"/>
      <c r="H255" s="4"/>
      <c r="I255" s="4"/>
      <c r="J255" s="4"/>
      <c r="K255" s="4"/>
      <c r="L255" s="4"/>
      <c r="M255" s="4"/>
      <c r="N255" s="4"/>
      <c r="O255" s="4"/>
      <c r="P255" s="4"/>
      <c r="Q255" s="4"/>
      <c r="R255" s="13"/>
      <c r="S255" s="13"/>
      <c r="T255" s="18"/>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row>
    <row r="256" spans="1:56" ht="15.75" customHeight="1">
      <c r="A256" s="4"/>
      <c r="B256" s="4"/>
      <c r="C256" s="4"/>
      <c r="D256" s="4"/>
      <c r="E256" s="4"/>
      <c r="F256" s="4"/>
      <c r="G256" s="4"/>
      <c r="H256" s="4"/>
      <c r="I256" s="4"/>
      <c r="J256" s="4"/>
      <c r="K256" s="4"/>
      <c r="L256" s="4"/>
      <c r="M256" s="4"/>
      <c r="N256" s="4"/>
      <c r="O256" s="4"/>
      <c r="P256" s="4"/>
      <c r="Q256" s="4"/>
      <c r="R256" s="13"/>
      <c r="S256" s="13"/>
      <c r="T256" s="18"/>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row>
    <row r="257" spans="1:56" ht="15.75" customHeight="1">
      <c r="A257" s="4"/>
      <c r="B257" s="4"/>
      <c r="C257" s="4"/>
      <c r="D257" s="4"/>
      <c r="E257" s="4"/>
      <c r="F257" s="4"/>
      <c r="G257" s="4"/>
      <c r="H257" s="4"/>
      <c r="I257" s="4"/>
      <c r="J257" s="4"/>
      <c r="K257" s="4"/>
      <c r="L257" s="4"/>
      <c r="M257" s="4"/>
      <c r="N257" s="4"/>
      <c r="O257" s="4"/>
      <c r="P257" s="4"/>
      <c r="Q257" s="4"/>
      <c r="R257" s="13"/>
      <c r="S257" s="13"/>
      <c r="T257" s="18"/>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row>
    <row r="258" spans="1:56" ht="15.75" customHeight="1">
      <c r="A258" s="4"/>
      <c r="B258" s="4"/>
      <c r="C258" s="4"/>
      <c r="D258" s="4"/>
      <c r="E258" s="4"/>
      <c r="F258" s="4"/>
      <c r="G258" s="4"/>
      <c r="H258" s="4"/>
      <c r="I258" s="4"/>
      <c r="J258" s="4"/>
      <c r="K258" s="4"/>
      <c r="L258" s="4"/>
      <c r="M258" s="4"/>
      <c r="N258" s="4"/>
      <c r="O258" s="4"/>
      <c r="P258" s="4"/>
      <c r="Q258" s="4"/>
      <c r="R258" s="13"/>
      <c r="S258" s="13"/>
      <c r="T258" s="18"/>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row>
    <row r="259" spans="1:56" ht="15.75" customHeight="1">
      <c r="A259" s="4"/>
      <c r="B259" s="4"/>
      <c r="C259" s="4"/>
      <c r="D259" s="4"/>
      <c r="E259" s="4"/>
      <c r="F259" s="4"/>
      <c r="G259" s="4"/>
      <c r="H259" s="4"/>
      <c r="I259" s="4"/>
      <c r="J259" s="4"/>
      <c r="K259" s="4"/>
      <c r="L259" s="4"/>
      <c r="M259" s="4"/>
      <c r="N259" s="4"/>
      <c r="O259" s="4"/>
      <c r="P259" s="4"/>
      <c r="Q259" s="4"/>
      <c r="R259" s="13"/>
      <c r="S259" s="13"/>
      <c r="T259" s="18"/>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row>
    <row r="260" spans="1:56" ht="15.75" customHeight="1">
      <c r="A260" s="4"/>
      <c r="B260" s="4"/>
      <c r="C260" s="4"/>
      <c r="D260" s="4"/>
      <c r="E260" s="4"/>
      <c r="F260" s="4"/>
      <c r="G260" s="4"/>
      <c r="H260" s="4"/>
      <c r="I260" s="4"/>
      <c r="J260" s="4"/>
      <c r="K260" s="4"/>
      <c r="L260" s="4"/>
      <c r="M260" s="4"/>
      <c r="N260" s="4"/>
      <c r="O260" s="4"/>
      <c r="P260" s="4"/>
      <c r="Q260" s="4"/>
      <c r="R260" s="13"/>
      <c r="S260" s="13"/>
      <c r="T260" s="18"/>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row>
    <row r="261" spans="1:56" ht="15.75" customHeight="1">
      <c r="A261" s="4"/>
      <c r="B261" s="4"/>
      <c r="C261" s="4"/>
      <c r="D261" s="4"/>
      <c r="E261" s="4"/>
      <c r="F261" s="4"/>
      <c r="G261" s="4"/>
      <c r="H261" s="4"/>
      <c r="I261" s="4"/>
      <c r="J261" s="4"/>
      <c r="K261" s="4"/>
      <c r="L261" s="4"/>
      <c r="M261" s="4"/>
      <c r="N261" s="4"/>
      <c r="O261" s="4"/>
      <c r="P261" s="4"/>
      <c r="Q261" s="4"/>
      <c r="R261" s="13"/>
      <c r="S261" s="13"/>
      <c r="T261" s="18"/>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row>
    <row r="262" spans="1:56" ht="15.75" customHeight="1">
      <c r="A262" s="4"/>
      <c r="B262" s="4"/>
      <c r="C262" s="4"/>
      <c r="D262" s="4"/>
      <c r="E262" s="4"/>
      <c r="F262" s="4"/>
      <c r="G262" s="4"/>
      <c r="H262" s="4"/>
      <c r="I262" s="4"/>
      <c r="J262" s="4"/>
      <c r="K262" s="4"/>
      <c r="L262" s="4"/>
      <c r="M262" s="4"/>
      <c r="N262" s="4"/>
      <c r="O262" s="4"/>
      <c r="P262" s="4"/>
      <c r="Q262" s="4"/>
      <c r="R262" s="13"/>
      <c r="S262" s="13"/>
      <c r="T262" s="18"/>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row>
    <row r="263" spans="1:56" ht="15.75" customHeight="1">
      <c r="A263" s="4"/>
      <c r="B263" s="4"/>
      <c r="C263" s="4"/>
      <c r="D263" s="4"/>
      <c r="E263" s="4"/>
      <c r="F263" s="4"/>
      <c r="G263" s="4"/>
      <c r="H263" s="4"/>
      <c r="I263" s="4"/>
      <c r="J263" s="4"/>
      <c r="K263" s="4"/>
      <c r="L263" s="4"/>
      <c r="M263" s="4"/>
      <c r="N263" s="4"/>
      <c r="O263" s="4"/>
      <c r="P263" s="4"/>
      <c r="Q263" s="4"/>
      <c r="R263" s="13"/>
      <c r="S263" s="13"/>
      <c r="T263" s="18"/>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row>
    <row r="264" spans="1:56" ht="15.75" customHeight="1">
      <c r="A264" s="4"/>
      <c r="B264" s="4"/>
      <c r="C264" s="4"/>
      <c r="D264" s="4"/>
      <c r="E264" s="4"/>
      <c r="F264" s="4"/>
      <c r="G264" s="4"/>
      <c r="H264" s="4"/>
      <c r="I264" s="4"/>
      <c r="J264" s="4"/>
      <c r="K264" s="4"/>
      <c r="L264" s="4"/>
      <c r="M264" s="4"/>
      <c r="N264" s="4"/>
      <c r="O264" s="4"/>
      <c r="P264" s="4"/>
      <c r="Q264" s="4"/>
      <c r="R264" s="13"/>
      <c r="S264" s="13"/>
      <c r="T264" s="18"/>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row>
    <row r="265" spans="1:56" ht="15.75" customHeight="1">
      <c r="A265" s="4"/>
      <c r="B265" s="4"/>
      <c r="C265" s="4"/>
      <c r="D265" s="4"/>
      <c r="E265" s="4"/>
      <c r="F265" s="4"/>
      <c r="G265" s="4"/>
      <c r="H265" s="4"/>
      <c r="I265" s="4"/>
      <c r="J265" s="4"/>
      <c r="K265" s="4"/>
      <c r="L265" s="4"/>
      <c r="M265" s="4"/>
      <c r="N265" s="4"/>
      <c r="O265" s="4"/>
      <c r="P265" s="4"/>
      <c r="Q265" s="4"/>
      <c r="R265" s="13"/>
      <c r="S265" s="13"/>
      <c r="T265" s="18"/>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row>
    <row r="266" spans="1:56" ht="15.75" customHeight="1">
      <c r="A266" s="4"/>
      <c r="B266" s="4"/>
      <c r="C266" s="4"/>
      <c r="D266" s="4"/>
      <c r="E266" s="4"/>
      <c r="F266" s="4"/>
      <c r="G266" s="4"/>
      <c r="H266" s="4"/>
      <c r="I266" s="4"/>
      <c r="J266" s="4"/>
      <c r="K266" s="4"/>
      <c r="L266" s="4"/>
      <c r="M266" s="4"/>
      <c r="N266" s="4"/>
      <c r="O266" s="4"/>
      <c r="P266" s="4"/>
      <c r="Q266" s="4"/>
      <c r="R266" s="13"/>
      <c r="S266" s="13"/>
      <c r="T266" s="18"/>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row>
    <row r="267" spans="1:56" ht="15.75" customHeight="1">
      <c r="A267" s="4"/>
      <c r="B267" s="4"/>
      <c r="C267" s="4"/>
      <c r="D267" s="4"/>
      <c r="E267" s="4"/>
      <c r="F267" s="4"/>
      <c r="G267" s="4"/>
      <c r="H267" s="4"/>
      <c r="I267" s="4"/>
      <c r="J267" s="4"/>
      <c r="K267" s="4"/>
      <c r="L267" s="4"/>
      <c r="M267" s="4"/>
      <c r="N267" s="4"/>
      <c r="O267" s="4"/>
      <c r="P267" s="4"/>
      <c r="Q267" s="4"/>
      <c r="R267" s="13"/>
      <c r="S267" s="13"/>
      <c r="T267" s="18"/>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row>
    <row r="268" spans="1:56" ht="15.75" customHeight="1">
      <c r="A268" s="4"/>
      <c r="B268" s="4"/>
      <c r="C268" s="4"/>
      <c r="D268" s="4"/>
      <c r="E268" s="4"/>
      <c r="F268" s="4"/>
      <c r="G268" s="4"/>
      <c r="H268" s="4"/>
      <c r="I268" s="4"/>
      <c r="J268" s="4"/>
      <c r="K268" s="4"/>
      <c r="L268" s="4"/>
      <c r="M268" s="4"/>
      <c r="N268" s="4"/>
      <c r="O268" s="4"/>
      <c r="P268" s="4"/>
      <c r="Q268" s="4"/>
      <c r="R268" s="13"/>
      <c r="S268" s="13"/>
      <c r="T268" s="18"/>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row>
    <row r="269" spans="1:56" ht="15.75" customHeight="1">
      <c r="A269" s="4"/>
      <c r="B269" s="4"/>
      <c r="C269" s="4"/>
      <c r="D269" s="4"/>
      <c r="E269" s="4"/>
      <c r="F269" s="4"/>
      <c r="G269" s="4"/>
      <c r="H269" s="4"/>
      <c r="I269" s="4"/>
      <c r="J269" s="4"/>
      <c r="K269" s="4"/>
      <c r="L269" s="4"/>
      <c r="M269" s="4"/>
      <c r="N269" s="4"/>
      <c r="O269" s="4"/>
      <c r="P269" s="4"/>
      <c r="Q269" s="4"/>
      <c r="R269" s="13"/>
      <c r="S269" s="13"/>
      <c r="T269" s="18"/>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row>
    <row r="270" spans="1:56" ht="15.75" customHeight="1">
      <c r="A270" s="4"/>
      <c r="B270" s="4"/>
      <c r="C270" s="4"/>
      <c r="D270" s="4"/>
      <c r="E270" s="4"/>
      <c r="F270" s="4"/>
      <c r="G270" s="4"/>
      <c r="H270" s="4"/>
      <c r="I270" s="4"/>
      <c r="J270" s="4"/>
      <c r="K270" s="4"/>
      <c r="L270" s="4"/>
      <c r="M270" s="4"/>
      <c r="N270" s="4"/>
      <c r="O270" s="4"/>
      <c r="P270" s="4"/>
      <c r="Q270" s="4"/>
      <c r="R270" s="13"/>
      <c r="S270" s="13"/>
      <c r="T270" s="18"/>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row>
    <row r="271" spans="1:56" ht="15.75" customHeight="1">
      <c r="A271" s="4"/>
      <c r="B271" s="4"/>
      <c r="C271" s="4"/>
      <c r="D271" s="4"/>
      <c r="E271" s="4"/>
      <c r="F271" s="4"/>
      <c r="G271" s="4"/>
      <c r="H271" s="4"/>
      <c r="I271" s="4"/>
      <c r="J271" s="4"/>
      <c r="K271" s="4"/>
      <c r="L271" s="4"/>
      <c r="M271" s="4"/>
      <c r="N271" s="4"/>
      <c r="O271" s="4"/>
      <c r="P271" s="4"/>
      <c r="Q271" s="4"/>
      <c r="R271" s="13"/>
      <c r="S271" s="13"/>
      <c r="T271" s="18"/>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row>
    <row r="272" spans="1:56" ht="15.75" customHeight="1">
      <c r="A272" s="4"/>
      <c r="B272" s="4"/>
      <c r="C272" s="4"/>
      <c r="D272" s="4"/>
      <c r="E272" s="4"/>
      <c r="F272" s="4"/>
      <c r="G272" s="4"/>
      <c r="H272" s="4"/>
      <c r="I272" s="4"/>
      <c r="J272" s="4"/>
      <c r="K272" s="4"/>
      <c r="L272" s="4"/>
      <c r="M272" s="4"/>
      <c r="N272" s="4"/>
      <c r="O272" s="4"/>
      <c r="P272" s="4"/>
      <c r="Q272" s="4"/>
      <c r="R272" s="13"/>
      <c r="S272" s="13"/>
      <c r="T272" s="18"/>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row>
    <row r="273" spans="1:56" ht="15.75" customHeight="1">
      <c r="A273" s="4"/>
      <c r="B273" s="4"/>
      <c r="C273" s="4"/>
      <c r="D273" s="4"/>
      <c r="E273" s="4"/>
      <c r="F273" s="4"/>
      <c r="G273" s="4"/>
      <c r="H273" s="4"/>
      <c r="I273" s="4"/>
      <c r="J273" s="4"/>
      <c r="K273" s="4"/>
      <c r="L273" s="4"/>
      <c r="M273" s="4"/>
      <c r="N273" s="4"/>
      <c r="O273" s="4"/>
      <c r="P273" s="4"/>
      <c r="Q273" s="4"/>
      <c r="R273" s="13"/>
      <c r="S273" s="13"/>
      <c r="T273" s="18"/>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row>
    <row r="274" spans="1:56" ht="15.75" customHeight="1">
      <c r="A274" s="4"/>
      <c r="B274" s="4"/>
      <c r="C274" s="4"/>
      <c r="D274" s="4"/>
      <c r="E274" s="4"/>
      <c r="F274" s="4"/>
      <c r="G274" s="4"/>
      <c r="H274" s="4"/>
      <c r="I274" s="4"/>
      <c r="J274" s="4"/>
      <c r="K274" s="4"/>
      <c r="L274" s="4"/>
      <c r="M274" s="4"/>
      <c r="N274" s="4"/>
      <c r="O274" s="4"/>
      <c r="P274" s="4"/>
      <c r="Q274" s="4"/>
      <c r="R274" s="13"/>
      <c r="S274" s="13"/>
      <c r="T274" s="18"/>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row>
    <row r="275" spans="1:56" ht="15.75" customHeight="1">
      <c r="A275" s="4"/>
      <c r="B275" s="4"/>
      <c r="C275" s="4"/>
      <c r="D275" s="4"/>
      <c r="E275" s="4"/>
      <c r="F275" s="4"/>
      <c r="G275" s="4"/>
      <c r="H275" s="4"/>
      <c r="I275" s="4"/>
      <c r="J275" s="4"/>
      <c r="K275" s="4"/>
      <c r="L275" s="4"/>
      <c r="M275" s="4"/>
      <c r="N275" s="4"/>
      <c r="O275" s="4"/>
      <c r="P275" s="4"/>
      <c r="Q275" s="4"/>
      <c r="R275" s="13"/>
      <c r="S275" s="13"/>
      <c r="T275" s="18"/>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row>
    <row r="276" spans="1:56" ht="15.75" customHeight="1">
      <c r="A276" s="4"/>
      <c r="B276" s="4"/>
      <c r="C276" s="4"/>
      <c r="D276" s="4"/>
      <c r="E276" s="4"/>
      <c r="F276" s="4"/>
      <c r="G276" s="4"/>
      <c r="H276" s="4"/>
      <c r="I276" s="4"/>
      <c r="J276" s="4"/>
      <c r="K276" s="4"/>
      <c r="L276" s="4"/>
      <c r="M276" s="4"/>
      <c r="N276" s="4"/>
      <c r="O276" s="4"/>
      <c r="P276" s="4"/>
      <c r="Q276" s="4"/>
      <c r="R276" s="13"/>
      <c r="S276" s="13"/>
      <c r="T276" s="18"/>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row>
    <row r="277" spans="1:56" ht="15.75" customHeight="1">
      <c r="A277" s="4"/>
      <c r="B277" s="4"/>
      <c r="C277" s="4"/>
      <c r="D277" s="4"/>
      <c r="E277" s="4"/>
      <c r="F277" s="4"/>
      <c r="G277" s="4"/>
      <c r="H277" s="4"/>
      <c r="I277" s="4"/>
      <c r="J277" s="4"/>
      <c r="K277" s="4"/>
      <c r="L277" s="4"/>
      <c r="M277" s="4"/>
      <c r="N277" s="4"/>
      <c r="O277" s="4"/>
      <c r="P277" s="4"/>
      <c r="Q277" s="4"/>
      <c r="R277" s="13"/>
      <c r="S277" s="13"/>
      <c r="T277" s="18"/>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row>
    <row r="278" spans="1:56" ht="15.75" customHeight="1">
      <c r="A278" s="4"/>
      <c r="B278" s="4"/>
      <c r="C278" s="4"/>
      <c r="D278" s="4"/>
      <c r="E278" s="4"/>
      <c r="F278" s="4"/>
      <c r="G278" s="4"/>
      <c r="H278" s="4"/>
      <c r="I278" s="4"/>
      <c r="J278" s="4"/>
      <c r="K278" s="4"/>
      <c r="L278" s="4"/>
      <c r="M278" s="4"/>
      <c r="N278" s="4"/>
      <c r="O278" s="4"/>
      <c r="P278" s="4"/>
      <c r="Q278" s="4"/>
      <c r="R278" s="13"/>
      <c r="S278" s="13"/>
      <c r="T278" s="18"/>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row>
    <row r="279" spans="1:56" ht="15.75" customHeight="1">
      <c r="A279" s="4"/>
      <c r="B279" s="4"/>
      <c r="C279" s="4"/>
      <c r="D279" s="4"/>
      <c r="E279" s="4"/>
      <c r="F279" s="4"/>
      <c r="G279" s="4"/>
      <c r="H279" s="4"/>
      <c r="I279" s="4"/>
      <c r="J279" s="4"/>
      <c r="K279" s="4"/>
      <c r="L279" s="4"/>
      <c r="M279" s="4"/>
      <c r="N279" s="4"/>
      <c r="O279" s="4"/>
      <c r="P279" s="4"/>
      <c r="Q279" s="4"/>
      <c r="R279" s="13"/>
      <c r="S279" s="13"/>
      <c r="T279" s="18"/>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row>
    <row r="280" spans="1:56" ht="15.75" customHeight="1">
      <c r="A280" s="4"/>
      <c r="B280" s="4"/>
      <c r="C280" s="4"/>
      <c r="D280" s="4"/>
      <c r="E280" s="4"/>
      <c r="F280" s="4"/>
      <c r="G280" s="4"/>
      <c r="H280" s="4"/>
      <c r="I280" s="4"/>
      <c r="J280" s="4"/>
      <c r="K280" s="4"/>
      <c r="L280" s="4"/>
      <c r="M280" s="4"/>
      <c r="N280" s="4"/>
      <c r="O280" s="4"/>
      <c r="P280" s="4"/>
      <c r="Q280" s="4"/>
      <c r="R280" s="13"/>
      <c r="S280" s="13"/>
      <c r="T280" s="18"/>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row>
    <row r="281" spans="1:56" ht="15.75" customHeight="1">
      <c r="A281" s="4"/>
      <c r="B281" s="4"/>
      <c r="C281" s="4"/>
      <c r="D281" s="4"/>
      <c r="E281" s="4"/>
      <c r="F281" s="4"/>
      <c r="G281" s="4"/>
      <c r="H281" s="4"/>
      <c r="I281" s="4"/>
      <c r="J281" s="4"/>
      <c r="K281" s="4"/>
      <c r="L281" s="4"/>
      <c r="M281" s="4"/>
      <c r="N281" s="4"/>
      <c r="O281" s="4"/>
      <c r="P281" s="4"/>
      <c r="Q281" s="4"/>
      <c r="R281" s="13"/>
      <c r="S281" s="13"/>
      <c r="T281" s="18"/>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row>
    <row r="282" spans="1:56" ht="15.75" customHeight="1">
      <c r="A282" s="4"/>
      <c r="B282" s="4"/>
      <c r="C282" s="4"/>
      <c r="D282" s="4"/>
      <c r="E282" s="4"/>
      <c r="F282" s="4"/>
      <c r="G282" s="4"/>
      <c r="H282" s="4"/>
      <c r="I282" s="4"/>
      <c r="J282" s="4"/>
      <c r="K282" s="4"/>
      <c r="L282" s="4"/>
      <c r="M282" s="4"/>
      <c r="N282" s="4"/>
      <c r="O282" s="4"/>
      <c r="P282" s="4"/>
      <c r="Q282" s="4"/>
      <c r="R282" s="13"/>
      <c r="S282" s="13"/>
      <c r="T282" s="18"/>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row>
    <row r="283" spans="1:56" ht="15.75" customHeight="1">
      <c r="A283" s="4"/>
      <c r="B283" s="4"/>
      <c r="C283" s="4"/>
      <c r="D283" s="4"/>
      <c r="E283" s="4"/>
      <c r="F283" s="4"/>
      <c r="G283" s="4"/>
      <c r="H283" s="4"/>
      <c r="I283" s="4"/>
      <c r="J283" s="4"/>
      <c r="K283" s="4"/>
      <c r="L283" s="4"/>
      <c r="M283" s="4"/>
      <c r="N283" s="4"/>
      <c r="O283" s="4"/>
      <c r="P283" s="4"/>
      <c r="Q283" s="4"/>
      <c r="R283" s="13"/>
      <c r="S283" s="13"/>
      <c r="T283" s="18"/>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row>
    <row r="284" spans="1:56" ht="15.75" customHeight="1">
      <c r="A284" s="4"/>
      <c r="B284" s="4"/>
      <c r="C284" s="4"/>
      <c r="D284" s="4"/>
      <c r="E284" s="4"/>
      <c r="F284" s="4"/>
      <c r="G284" s="4"/>
      <c r="H284" s="4"/>
      <c r="I284" s="4"/>
      <c r="J284" s="4"/>
      <c r="K284" s="4"/>
      <c r="L284" s="4"/>
      <c r="M284" s="4"/>
      <c r="N284" s="4"/>
      <c r="O284" s="4"/>
      <c r="P284" s="4"/>
      <c r="Q284" s="4"/>
      <c r="R284" s="13"/>
      <c r="S284" s="13"/>
      <c r="T284" s="18"/>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row>
    <row r="285" spans="1:56" ht="15.75" customHeight="1">
      <c r="A285" s="4"/>
      <c r="B285" s="4"/>
      <c r="C285" s="4"/>
      <c r="D285" s="4"/>
      <c r="E285" s="4"/>
      <c r="F285" s="4"/>
      <c r="G285" s="4"/>
      <c r="H285" s="4"/>
      <c r="I285" s="4"/>
      <c r="J285" s="4"/>
      <c r="K285" s="4"/>
      <c r="L285" s="4"/>
      <c r="M285" s="4"/>
      <c r="N285" s="4"/>
      <c r="O285" s="4"/>
      <c r="P285" s="4"/>
      <c r="Q285" s="4"/>
      <c r="R285" s="13"/>
      <c r="S285" s="13"/>
      <c r="T285" s="18"/>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row>
    <row r="286" spans="1:56" ht="15.75" customHeight="1">
      <c r="A286" s="4"/>
      <c r="B286" s="4"/>
      <c r="C286" s="4"/>
      <c r="D286" s="4"/>
      <c r="E286" s="4"/>
      <c r="F286" s="4"/>
      <c r="G286" s="4"/>
      <c r="H286" s="4"/>
      <c r="I286" s="4"/>
      <c r="J286" s="4"/>
      <c r="K286" s="4"/>
      <c r="L286" s="4"/>
      <c r="M286" s="4"/>
      <c r="N286" s="4"/>
      <c r="O286" s="4"/>
      <c r="P286" s="4"/>
      <c r="Q286" s="4"/>
      <c r="R286" s="13"/>
      <c r="S286" s="13"/>
      <c r="T286" s="18"/>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row>
    <row r="287" spans="1:56" ht="15.75" customHeight="1">
      <c r="A287" s="4"/>
      <c r="B287" s="4"/>
      <c r="C287" s="4"/>
      <c r="D287" s="4"/>
      <c r="E287" s="4"/>
      <c r="F287" s="4"/>
      <c r="G287" s="4"/>
      <c r="H287" s="4"/>
      <c r="I287" s="4"/>
      <c r="J287" s="4"/>
      <c r="K287" s="4"/>
      <c r="L287" s="4"/>
      <c r="M287" s="4"/>
      <c r="N287" s="4"/>
      <c r="O287" s="4"/>
      <c r="P287" s="4"/>
      <c r="Q287" s="4"/>
      <c r="R287" s="13"/>
      <c r="S287" s="13"/>
      <c r="T287" s="18"/>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row>
    <row r="288" spans="1:56" ht="15.75" customHeight="1">
      <c r="A288" s="4"/>
      <c r="B288" s="4"/>
      <c r="C288" s="4"/>
      <c r="D288" s="4"/>
      <c r="E288" s="4"/>
      <c r="F288" s="4"/>
      <c r="G288" s="4"/>
      <c r="H288" s="4"/>
      <c r="I288" s="4"/>
      <c r="J288" s="4"/>
      <c r="K288" s="4"/>
      <c r="L288" s="4"/>
      <c r="M288" s="4"/>
      <c r="N288" s="4"/>
      <c r="O288" s="4"/>
      <c r="P288" s="4"/>
      <c r="Q288" s="4"/>
      <c r="R288" s="13"/>
      <c r="S288" s="13"/>
      <c r="T288" s="18"/>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row>
    <row r="289" spans="1:56" ht="15.75" customHeight="1">
      <c r="A289" s="4"/>
      <c r="B289" s="4"/>
      <c r="C289" s="4"/>
      <c r="D289" s="4"/>
      <c r="E289" s="4"/>
      <c r="F289" s="4"/>
      <c r="G289" s="4"/>
      <c r="H289" s="4"/>
      <c r="I289" s="4"/>
      <c r="J289" s="4"/>
      <c r="K289" s="4"/>
      <c r="L289" s="4"/>
      <c r="M289" s="4"/>
      <c r="N289" s="4"/>
      <c r="O289" s="4"/>
      <c r="P289" s="4"/>
      <c r="Q289" s="4"/>
      <c r="R289" s="13"/>
      <c r="S289" s="13"/>
      <c r="T289" s="18"/>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row>
    <row r="290" spans="1:56" ht="15.75" customHeight="1">
      <c r="A290" s="4"/>
      <c r="B290" s="4"/>
      <c r="C290" s="4"/>
      <c r="D290" s="4"/>
      <c r="E290" s="4"/>
      <c r="F290" s="4"/>
      <c r="G290" s="4"/>
      <c r="H290" s="4"/>
      <c r="I290" s="4"/>
      <c r="J290" s="4"/>
      <c r="K290" s="4"/>
      <c r="L290" s="4"/>
      <c r="M290" s="4"/>
      <c r="N290" s="4"/>
      <c r="O290" s="4"/>
      <c r="P290" s="4"/>
      <c r="Q290" s="4"/>
      <c r="R290" s="13"/>
      <c r="S290" s="13"/>
      <c r="T290" s="18"/>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row>
    <row r="291" spans="1:56" ht="15.75" customHeight="1">
      <c r="A291" s="4"/>
      <c r="B291" s="4"/>
      <c r="C291" s="4"/>
      <c r="D291" s="4"/>
      <c r="E291" s="4"/>
      <c r="F291" s="4"/>
      <c r="G291" s="4"/>
      <c r="H291" s="4"/>
      <c r="I291" s="4"/>
      <c r="J291" s="4"/>
      <c r="K291" s="4"/>
      <c r="L291" s="4"/>
      <c r="M291" s="4"/>
      <c r="N291" s="4"/>
      <c r="O291" s="4"/>
      <c r="P291" s="4"/>
      <c r="Q291" s="4"/>
      <c r="R291" s="13"/>
      <c r="S291" s="13"/>
      <c r="T291" s="18"/>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row>
    <row r="292" spans="1:56" ht="15.75" customHeight="1">
      <c r="A292" s="4"/>
      <c r="B292" s="4"/>
      <c r="C292" s="4"/>
      <c r="D292" s="4"/>
      <c r="E292" s="4"/>
      <c r="F292" s="4"/>
      <c r="G292" s="4"/>
      <c r="H292" s="4"/>
      <c r="I292" s="4"/>
      <c r="J292" s="4"/>
      <c r="K292" s="4"/>
      <c r="L292" s="4"/>
      <c r="M292" s="4"/>
      <c r="N292" s="4"/>
      <c r="O292" s="4"/>
      <c r="P292" s="4"/>
      <c r="Q292" s="4"/>
      <c r="R292" s="13"/>
      <c r="S292" s="13"/>
      <c r="T292" s="18"/>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row>
    <row r="293" spans="1:56" ht="15.75" customHeight="1">
      <c r="A293" s="4"/>
      <c r="B293" s="4"/>
      <c r="C293" s="4"/>
      <c r="D293" s="4"/>
      <c r="E293" s="4"/>
      <c r="F293" s="4"/>
      <c r="G293" s="4"/>
      <c r="H293" s="4"/>
      <c r="I293" s="4"/>
      <c r="J293" s="4"/>
      <c r="K293" s="4"/>
      <c r="L293" s="4"/>
      <c r="M293" s="4"/>
      <c r="N293" s="4"/>
      <c r="O293" s="4"/>
      <c r="P293" s="4"/>
      <c r="Q293" s="4"/>
      <c r="R293" s="13"/>
      <c r="S293" s="13"/>
      <c r="T293" s="18"/>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row>
    <row r="294" spans="1:56" ht="15.75" customHeight="1">
      <c r="A294" s="4"/>
      <c r="B294" s="4"/>
      <c r="C294" s="4"/>
      <c r="D294" s="4"/>
      <c r="E294" s="4"/>
      <c r="F294" s="4"/>
      <c r="G294" s="4"/>
      <c r="H294" s="4"/>
      <c r="I294" s="4"/>
      <c r="J294" s="4"/>
      <c r="K294" s="4"/>
      <c r="L294" s="4"/>
      <c r="M294" s="4"/>
      <c r="N294" s="4"/>
      <c r="O294" s="4"/>
      <c r="P294" s="4"/>
      <c r="Q294" s="4"/>
      <c r="R294" s="13"/>
      <c r="S294" s="13"/>
      <c r="T294" s="18"/>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row>
    <row r="295" spans="1:56" ht="15.75" customHeight="1">
      <c r="A295" s="4"/>
      <c r="B295" s="4"/>
      <c r="C295" s="4"/>
      <c r="D295" s="4"/>
      <c r="E295" s="4"/>
      <c r="F295" s="4"/>
      <c r="G295" s="4"/>
      <c r="H295" s="4"/>
      <c r="I295" s="4"/>
      <c r="J295" s="4"/>
      <c r="K295" s="4"/>
      <c r="L295" s="4"/>
      <c r="M295" s="4"/>
      <c r="N295" s="4"/>
      <c r="O295" s="4"/>
      <c r="P295" s="4"/>
      <c r="Q295" s="4"/>
      <c r="R295" s="13"/>
      <c r="S295" s="13"/>
      <c r="T295" s="18"/>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row>
    <row r="296" spans="1:56" ht="15.75" customHeight="1"/>
    <row r="297" spans="1:56" ht="15.75" customHeight="1"/>
    <row r="298" spans="1:56" ht="15.75" customHeight="1"/>
    <row r="299" spans="1:56" ht="15.75" customHeight="1"/>
    <row r="300" spans="1:56" ht="15.75" customHeight="1"/>
    <row r="301" spans="1:56" ht="15.75" customHeight="1"/>
    <row r="302" spans="1:56" ht="15.75" customHeight="1"/>
    <row r="303" spans="1:56" ht="15.75" customHeight="1"/>
    <row r="304" spans="1:56"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sheetData>
  <autoFilter ref="A8:BD82" xr:uid="{00000000-0009-0000-0000-000011000000}"/>
  <mergeCells count="28">
    <mergeCell ref="D38:D43"/>
    <mergeCell ref="E40:E43"/>
    <mergeCell ref="AA5:AY5"/>
    <mergeCell ref="N6:O6"/>
    <mergeCell ref="AU6:AY6"/>
    <mergeCell ref="U6:Z6"/>
    <mergeCell ref="V7:W7"/>
    <mergeCell ref="AA6:AE6"/>
    <mergeCell ref="AF6:AJ6"/>
    <mergeCell ref="AK6:AO6"/>
    <mergeCell ref="AP6:AT6"/>
    <mergeCell ref="G82:I82"/>
    <mergeCell ref="G83:I83"/>
    <mergeCell ref="K83:M83"/>
    <mergeCell ref="O83:P83"/>
    <mergeCell ref="R6:S6"/>
    <mergeCell ref="H7:I7"/>
    <mergeCell ref="L7:M7"/>
    <mergeCell ref="K82:M82"/>
    <mergeCell ref="O82:P82"/>
    <mergeCell ref="AZ6:BD6"/>
    <mergeCell ref="BE6:BI6"/>
    <mergeCell ref="BJ6:BN6"/>
    <mergeCell ref="O1:P1"/>
    <mergeCell ref="O2:P2"/>
    <mergeCell ref="O3:P3"/>
    <mergeCell ref="O4:P4"/>
    <mergeCell ref="R5:S5"/>
  </mergeCells>
  <conditionalFormatting sqref="V9:W81 AE9:AE81 AJ9:AJ81 AL9:AM81 AT9:AT81 AY9:AY81 BA9:BB81 BK52:BL81 BK9:BM9 BM10:BM81 BK10:BL50">
    <cfRule type="cellIs" dxfId="24" priority="28" operator="equal">
      <formula>"100%"</formula>
    </cfRule>
  </conditionalFormatting>
  <conditionalFormatting sqref="V9:W81 AE9:AE81 AJ9:AJ81 AL9:AM81 AT9:AT81 AY9:AY81 BA9:BB81 BK52:BL81 BK9:BM9 BM10:BM81 BK10:BL50">
    <cfRule type="cellIs" dxfId="23" priority="29" operator="between">
      <formula>"80%"</formula>
      <formula>"99%"</formula>
    </cfRule>
  </conditionalFormatting>
  <conditionalFormatting sqref="V9:W81 AE9:AE81 AJ9:AJ81 AL9:AM81 AT9:AT81 AY9:AY81 BA9:BB81 BK52:BL81 BK9:BL50">
    <cfRule type="cellIs" dxfId="22" priority="30" operator="between">
      <formula>"40%"</formula>
      <formula>"50%"</formula>
    </cfRule>
  </conditionalFormatting>
  <conditionalFormatting sqref="V9:W81 AE9:AE81 AJ9:AJ81 AL9:AM81 AT9:AT81 AY9:AY81 BA9:BB81 BK52:BL81 BK9:BL50">
    <cfRule type="cellIs" dxfId="21" priority="31" operator="between">
      <formula>"0%"</formula>
      <formula>"39%"</formula>
    </cfRule>
  </conditionalFormatting>
  <conditionalFormatting sqref="V9:W81">
    <cfRule type="containsBlanks" dxfId="20" priority="32">
      <formula>LEN(TRIM(V9))=0</formula>
    </cfRule>
  </conditionalFormatting>
  <conditionalFormatting sqref="Y7:Z7">
    <cfRule type="cellIs" dxfId="19" priority="33" operator="equal">
      <formula>"EN PROCESO"</formula>
    </cfRule>
  </conditionalFormatting>
  <conditionalFormatting sqref="Y7:Z7">
    <cfRule type="cellIs" dxfId="18" priority="34" operator="equal">
      <formula>"CERRADO"</formula>
    </cfRule>
  </conditionalFormatting>
  <conditionalFormatting sqref="Y7:Z7">
    <cfRule type="cellIs" dxfId="17" priority="35" operator="equal">
      <formula>"SIN INICIAR"</formula>
    </cfRule>
  </conditionalFormatting>
  <conditionalFormatting sqref="Y9:Y81 BM9:BM81">
    <cfRule type="cellIs" dxfId="16" priority="36" operator="equal">
      <formula>"Cerrado"</formula>
    </cfRule>
  </conditionalFormatting>
  <conditionalFormatting sqref="Y9:Y81 BM9:BM81">
    <cfRule type="cellIs" dxfId="15" priority="37" operator="equal">
      <formula>"CA"</formula>
    </cfRule>
  </conditionalFormatting>
  <conditionalFormatting sqref="Y9:Y81 BM9:BM81">
    <cfRule type="cellIs" dxfId="14" priority="38" operator="equal">
      <formula>"CM"</formula>
    </cfRule>
  </conditionalFormatting>
  <conditionalFormatting sqref="Y9:Y81 BM9:BM81">
    <cfRule type="cellIs" dxfId="13" priority="39" operator="equal">
      <formula>"CB"</formula>
    </cfRule>
  </conditionalFormatting>
  <conditionalFormatting sqref="AL8:AO8">
    <cfRule type="cellIs" dxfId="12" priority="41" operator="equal">
      <formula>"EN PROCESO"</formula>
    </cfRule>
  </conditionalFormatting>
  <conditionalFormatting sqref="AL8:AO8">
    <cfRule type="cellIs" dxfId="11" priority="42" operator="equal">
      <formula>"CERRADO"</formula>
    </cfRule>
  </conditionalFormatting>
  <conditionalFormatting sqref="AL8:AO8">
    <cfRule type="cellIs" dxfId="10" priority="43" operator="equal">
      <formula>"SIN INICIAR"</formula>
    </cfRule>
  </conditionalFormatting>
  <conditionalFormatting sqref="AN9:AN81 BC9:BC81">
    <cfRule type="cellIs" dxfId="9" priority="48" operator="equal">
      <formula>"Cerrado"</formula>
    </cfRule>
  </conditionalFormatting>
  <conditionalFormatting sqref="AN9:AN81 BC9:BC81">
    <cfRule type="cellIs" dxfId="8" priority="49" operator="equal">
      <formula>"CA"</formula>
    </cfRule>
  </conditionalFormatting>
  <conditionalFormatting sqref="AN9:AN81 BC9:BC81">
    <cfRule type="cellIs" dxfId="7" priority="50" operator="equal">
      <formula>"CM"</formula>
    </cfRule>
  </conditionalFormatting>
  <conditionalFormatting sqref="AN9:AN81 BC9:BC81">
    <cfRule type="cellIs" dxfId="6" priority="51" operator="equal">
      <formula>"CB"</formula>
    </cfRule>
  </conditionalFormatting>
  <conditionalFormatting sqref="BA8:BD8">
    <cfRule type="cellIs" dxfId="5" priority="53" operator="equal">
      <formula>"EN PROCESO"</formula>
    </cfRule>
  </conditionalFormatting>
  <conditionalFormatting sqref="BA8:BD8">
    <cfRule type="cellIs" dxfId="4" priority="54" operator="equal">
      <formula>"CERRADO"</formula>
    </cfRule>
  </conditionalFormatting>
  <conditionalFormatting sqref="BA8:BD8">
    <cfRule type="cellIs" dxfId="3" priority="55" operator="equal">
      <formula>"SIN INICIAR"</formula>
    </cfRule>
  </conditionalFormatting>
  <conditionalFormatting sqref="BK8:BN8">
    <cfRule type="cellIs" dxfId="2" priority="25" operator="equal">
      <formula>"EN PROCESO"</formula>
    </cfRule>
  </conditionalFormatting>
  <conditionalFormatting sqref="BK8:BN8">
    <cfRule type="cellIs" dxfId="1" priority="26" operator="equal">
      <formula>"CERRADO"</formula>
    </cfRule>
  </conditionalFormatting>
  <conditionalFormatting sqref="BK8:BN8">
    <cfRule type="cellIs" dxfId="0" priority="27" operator="equal">
      <formula>"SIN INICIAR"</formula>
    </cfRule>
  </conditionalFormatting>
  <dataValidations disablePrompts="1" count="1">
    <dataValidation type="list" allowBlank="1" showErrorMessage="1" sqref="E82" xr:uid="{00000000-0002-0000-1100-000000000000}">
      <formula1>#REF!</formula1>
    </dataValidation>
  </dataValidations>
  <printOptions horizontalCentered="1" verticalCentered="1"/>
  <pageMargins left="0.15748031496062992" right="0.19685039370078741" top="0.19685039370078741" bottom="0.19685039370078741" header="0" footer="0"/>
  <pageSetup scale="40" orientation="landscape" r:id="rId1"/>
  <headerFooter>
    <oddFooter>&amp;C &amp;RPÁGINA &amp;P DE</oddFooter>
  </headerFooter>
  <drawing r:id="rId2"/>
  <legacyDrawing r:id="rId3"/>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V1000"/>
  <sheetViews>
    <sheetView workbookViewId="0"/>
  </sheetViews>
  <sheetFormatPr defaultColWidth="14.42578125" defaultRowHeight="15" customHeight="1"/>
  <cols>
    <col min="1" max="1" width="10.7109375" customWidth="1"/>
    <col min="2" max="2" width="25.28515625" customWidth="1"/>
    <col min="3" max="3" width="24" customWidth="1"/>
    <col min="4" max="4" width="10.7109375" customWidth="1"/>
    <col min="5" max="5" width="6" customWidth="1"/>
    <col min="6" max="6" width="17.42578125" customWidth="1"/>
    <col min="7" max="7" width="23.42578125" customWidth="1"/>
    <col min="8" max="8" width="26.7109375" customWidth="1"/>
    <col min="9" max="9" width="17.85546875" customWidth="1"/>
    <col min="10" max="10" width="21.28515625" customWidth="1"/>
    <col min="11" max="11" width="23.28515625" customWidth="1"/>
    <col min="12" max="12" width="22.85546875" customWidth="1"/>
    <col min="13" max="13" width="20.140625" customWidth="1"/>
    <col min="14" max="14" width="22.7109375" customWidth="1"/>
    <col min="15" max="15" width="23.140625" customWidth="1"/>
    <col min="17" max="17" width="10.7109375" customWidth="1"/>
    <col min="18" max="18" width="25.42578125" customWidth="1"/>
    <col min="19" max="22" width="10.7109375" customWidth="1"/>
  </cols>
  <sheetData>
    <row r="1" spans="2:22" ht="12.75" customHeight="1"/>
    <row r="2" spans="2:22" ht="27" customHeight="1">
      <c r="R2" s="710" t="s">
        <v>1291</v>
      </c>
      <c r="S2" s="1179"/>
      <c r="T2" s="1179"/>
      <c r="U2" s="1179"/>
      <c r="V2" s="1180"/>
    </row>
    <row r="3" spans="2:22" ht="12.75" customHeight="1">
      <c r="B3" s="50" t="s">
        <v>1292</v>
      </c>
      <c r="C3" s="1181" t="s">
        <v>1293</v>
      </c>
      <c r="D3" s="1181" t="s">
        <v>1294</v>
      </c>
      <c r="G3" s="1182" t="s">
        <v>1295</v>
      </c>
      <c r="H3" s="52" t="s">
        <v>1293</v>
      </c>
      <c r="I3" s="54" t="s">
        <v>1294</v>
      </c>
      <c r="J3" s="56" t="s">
        <v>1296</v>
      </c>
      <c r="K3" s="58" t="s">
        <v>1297</v>
      </c>
      <c r="L3" s="59" t="s">
        <v>1298</v>
      </c>
      <c r="M3" s="60" t="s">
        <v>1299</v>
      </c>
      <c r="N3" s="61" t="s">
        <v>1300</v>
      </c>
      <c r="R3" s="62" t="s">
        <v>1295</v>
      </c>
      <c r="S3" s="63" t="s">
        <v>1301</v>
      </c>
      <c r="T3" s="64" t="s">
        <v>1302</v>
      </c>
      <c r="U3" s="65" t="s">
        <v>1303</v>
      </c>
      <c r="V3" s="66" t="s">
        <v>24</v>
      </c>
    </row>
    <row r="4" spans="2:22" ht="12.75" customHeight="1">
      <c r="B4" s="68" t="s">
        <v>1296</v>
      </c>
      <c r="C4" s="71">
        <f>SUM(D15+D22+D29+D36+D43+H15+H22+H29+H36+H43+L15+L22+L29+L36+L43+P15+P22)</f>
        <v>27</v>
      </c>
      <c r="D4" s="73">
        <f>+C4/$C$9</f>
        <v>0.31764705882352939</v>
      </c>
      <c r="G4" s="74" t="s">
        <v>1304</v>
      </c>
      <c r="H4" s="76">
        <f>+D20+P20+L48</f>
        <v>19</v>
      </c>
      <c r="I4" s="78">
        <f t="shared" ref="I4:I9" si="0">+H4/$H$10</f>
        <v>0.22352941176470589</v>
      </c>
      <c r="J4" s="80">
        <f>D15+P15+L43</f>
        <v>8</v>
      </c>
      <c r="K4" s="80">
        <f>+D16+L44+P16</f>
        <v>0</v>
      </c>
      <c r="L4" s="80">
        <f>+D17+L45+P17</f>
        <v>5</v>
      </c>
      <c r="M4" s="80">
        <f>+D18+L46+P18</f>
        <v>0</v>
      </c>
      <c r="N4" s="66">
        <f>+D19+L47+P19</f>
        <v>6</v>
      </c>
      <c r="O4" s="83">
        <f t="shared" ref="O4:O9" si="1">SUM(J4:N4)</f>
        <v>19</v>
      </c>
      <c r="R4" s="84" t="s">
        <v>1304</v>
      </c>
      <c r="S4" s="85">
        <f t="shared" ref="S4:S9" si="2">+(J4+K4)/O4</f>
        <v>0.42105263157894735</v>
      </c>
      <c r="T4" s="85">
        <f t="shared" ref="T4:T9" si="3">+(L4/O4)</f>
        <v>0.26315789473684209</v>
      </c>
      <c r="U4" s="85">
        <f t="shared" ref="U4:U9" si="4">+(M4+N4)/O4</f>
        <v>0.31578947368421051</v>
      </c>
      <c r="V4" s="73">
        <f t="shared" ref="V4:V9" si="5">SUM(S4:U4)</f>
        <v>0.99999999999999989</v>
      </c>
    </row>
    <row r="5" spans="2:22" ht="12.75" customHeight="1">
      <c r="B5" s="86" t="s">
        <v>1297</v>
      </c>
      <c r="C5" s="71">
        <f>SUM(D16+D23+D30+D37+D44+H16+H23+H30+H37+H44+L16+L23+L30+L37+L44+P16+P23)</f>
        <v>1</v>
      </c>
      <c r="D5" s="73">
        <f>+C5/$C$9</f>
        <v>1.1764705882352941E-2</v>
      </c>
      <c r="G5" s="87" t="s">
        <v>1305</v>
      </c>
      <c r="H5" s="1183">
        <f>+H20+H27+H34+L27+L41+P27</f>
        <v>32</v>
      </c>
      <c r="I5" s="88">
        <f t="shared" si="0"/>
        <v>0.37647058823529411</v>
      </c>
      <c r="J5" s="80">
        <f>+H15+H22+H29+L22+L36+P22</f>
        <v>10</v>
      </c>
      <c r="K5" s="80">
        <f>+H16+H23+H30+L23+P23</f>
        <v>0</v>
      </c>
      <c r="L5" s="80">
        <f>+H17+H24+H31+L24+L38+P24</f>
        <v>19</v>
      </c>
      <c r="M5" s="80">
        <f>+H18+H25+H32+L25+L39+P25</f>
        <v>2</v>
      </c>
      <c r="N5" s="66">
        <f>+H19+H26+L26+L40+P26</f>
        <v>1</v>
      </c>
      <c r="O5" s="83">
        <f t="shared" si="1"/>
        <v>32</v>
      </c>
      <c r="R5" s="87" t="s">
        <v>1305</v>
      </c>
      <c r="S5" s="85">
        <f t="shared" si="2"/>
        <v>0.3125</v>
      </c>
      <c r="T5" s="85">
        <f t="shared" si="3"/>
        <v>0.59375</v>
      </c>
      <c r="U5" s="85">
        <f t="shared" si="4"/>
        <v>9.375E-2</v>
      </c>
      <c r="V5" s="73">
        <f t="shared" si="5"/>
        <v>1</v>
      </c>
    </row>
    <row r="6" spans="2:22" ht="12.75" customHeight="1">
      <c r="B6" s="89" t="s">
        <v>1298</v>
      </c>
      <c r="C6" s="71">
        <f>SUM(D17+D24+D31+D38+D45+H17+H24+H31+H38+H45+L17+L24+L31+L38+L45+P17+P24)</f>
        <v>34</v>
      </c>
      <c r="D6" s="73">
        <f>+C6/$C$9</f>
        <v>0.4</v>
      </c>
      <c r="G6" s="90" t="s">
        <v>16</v>
      </c>
      <c r="H6" s="1183">
        <f>+H41+L20+D48</f>
        <v>11</v>
      </c>
      <c r="I6" s="88">
        <f t="shared" si="0"/>
        <v>0.12941176470588237</v>
      </c>
      <c r="J6" s="80">
        <f>+D43+H36+L15</f>
        <v>5</v>
      </c>
      <c r="K6" s="80">
        <f>+D44+H37+L16</f>
        <v>1</v>
      </c>
      <c r="L6" s="80">
        <f>+D45+H38+L17</f>
        <v>1</v>
      </c>
      <c r="M6" s="80">
        <f>+D46+H39+L18</f>
        <v>4</v>
      </c>
      <c r="N6" s="66">
        <f>+D47+H40+L19</f>
        <v>0</v>
      </c>
      <c r="O6" s="83">
        <f t="shared" si="1"/>
        <v>11</v>
      </c>
      <c r="R6" s="90" t="s">
        <v>16</v>
      </c>
      <c r="S6" s="85">
        <f t="shared" si="2"/>
        <v>0.54545454545454541</v>
      </c>
      <c r="T6" s="85">
        <f t="shared" si="3"/>
        <v>9.0909090909090912E-2</v>
      </c>
      <c r="U6" s="85">
        <f t="shared" si="4"/>
        <v>0.36363636363636365</v>
      </c>
      <c r="V6" s="73">
        <f t="shared" si="5"/>
        <v>1</v>
      </c>
    </row>
    <row r="7" spans="2:22" ht="12.75" customHeight="1">
      <c r="B7" s="94" t="s">
        <v>1299</v>
      </c>
      <c r="C7" s="71">
        <f>SUM(D18+D25+D32+D39+D46+H18+H25+H32+H39+H46+L18+L25+L32+L39+L46+P18+P25)</f>
        <v>10</v>
      </c>
      <c r="D7" s="73">
        <f>+C7/$C$9</f>
        <v>0.11764705882352941</v>
      </c>
      <c r="G7" s="95" t="s">
        <v>1306</v>
      </c>
      <c r="H7" s="1183">
        <f>+D27+D41</f>
        <v>4</v>
      </c>
      <c r="I7" s="88">
        <f t="shared" si="0"/>
        <v>4.7058823529411764E-2</v>
      </c>
      <c r="J7" s="80">
        <f>+D22+D36</f>
        <v>1</v>
      </c>
      <c r="K7" s="80">
        <f>+E23+E37</f>
        <v>0</v>
      </c>
      <c r="L7" s="80">
        <f>+D24+D38</f>
        <v>3</v>
      </c>
      <c r="M7" s="80">
        <f>+D25+D39</f>
        <v>0</v>
      </c>
      <c r="N7" s="66">
        <f>+D26+D40</f>
        <v>0</v>
      </c>
      <c r="O7" s="83">
        <f t="shared" si="1"/>
        <v>4</v>
      </c>
      <c r="R7" s="95" t="s">
        <v>1306</v>
      </c>
      <c r="S7" s="85">
        <f t="shared" si="2"/>
        <v>0.25</v>
      </c>
      <c r="T7" s="85">
        <f t="shared" si="3"/>
        <v>0.75</v>
      </c>
      <c r="U7" s="85">
        <f t="shared" si="4"/>
        <v>0</v>
      </c>
      <c r="V7" s="73">
        <f t="shared" si="5"/>
        <v>1</v>
      </c>
    </row>
    <row r="8" spans="2:22" ht="12.75" customHeight="1">
      <c r="B8" s="96" t="s">
        <v>1300</v>
      </c>
      <c r="C8" s="71">
        <f>SUM(D19+D26+D33+D40+D47+H19+H26+H33+H40+H47+L19+L26+L33+L40+L47+P19+P26)</f>
        <v>13</v>
      </c>
      <c r="D8" s="73">
        <f>+C8/$C$9</f>
        <v>0.15294117647058825</v>
      </c>
      <c r="G8" s="97" t="s">
        <v>1307</v>
      </c>
      <c r="H8" s="1183">
        <f>+D34</f>
        <v>3</v>
      </c>
      <c r="I8" s="88">
        <f t="shared" si="0"/>
        <v>3.5294117647058823E-2</v>
      </c>
      <c r="J8" s="80">
        <f>+D29</f>
        <v>1</v>
      </c>
      <c r="K8" s="80">
        <f>+E30</f>
        <v>0</v>
      </c>
      <c r="L8" s="80">
        <f>+D31</f>
        <v>2</v>
      </c>
      <c r="M8" s="80">
        <f>+D32</f>
        <v>0</v>
      </c>
      <c r="N8" s="66">
        <f>+D33</f>
        <v>0</v>
      </c>
      <c r="O8" s="83">
        <f t="shared" si="1"/>
        <v>3</v>
      </c>
      <c r="R8" s="97" t="s">
        <v>1307</v>
      </c>
      <c r="S8" s="85">
        <f t="shared" si="2"/>
        <v>0.33333333333333331</v>
      </c>
      <c r="T8" s="85">
        <f t="shared" si="3"/>
        <v>0.66666666666666663</v>
      </c>
      <c r="U8" s="85">
        <f t="shared" si="4"/>
        <v>0</v>
      </c>
      <c r="V8" s="73">
        <f t="shared" si="5"/>
        <v>1</v>
      </c>
    </row>
    <row r="9" spans="2:22" ht="12.75" customHeight="1">
      <c r="B9" s="98" t="s">
        <v>1308</v>
      </c>
      <c r="C9" s="99">
        <f>SUM(C4:C8)</f>
        <v>85</v>
      </c>
      <c r="D9" s="100">
        <f>SUM(D4:D8)</f>
        <v>1</v>
      </c>
      <c r="G9" s="101" t="s">
        <v>1309</v>
      </c>
      <c r="H9" s="1184">
        <f>+H48+L34</f>
        <v>16</v>
      </c>
      <c r="I9" s="102">
        <f t="shared" si="0"/>
        <v>0.18823529411764706</v>
      </c>
      <c r="J9" s="1185">
        <f>+H43+L29</f>
        <v>2</v>
      </c>
      <c r="K9" s="1185">
        <f>+H44+L30</f>
        <v>0</v>
      </c>
      <c r="L9" s="1185">
        <f>+H45+L31</f>
        <v>4</v>
      </c>
      <c r="M9" s="1185">
        <f>+H46+L32</f>
        <v>4</v>
      </c>
      <c r="N9" s="103">
        <f>+H47+L33</f>
        <v>6</v>
      </c>
      <c r="O9" s="83">
        <f t="shared" si="1"/>
        <v>16</v>
      </c>
      <c r="R9" s="101" t="s">
        <v>1309</v>
      </c>
      <c r="S9" s="105">
        <f t="shared" si="2"/>
        <v>0.125</v>
      </c>
      <c r="T9" s="105">
        <f t="shared" si="3"/>
        <v>0.25</v>
      </c>
      <c r="U9" s="105">
        <f t="shared" si="4"/>
        <v>0.625</v>
      </c>
      <c r="V9" s="106">
        <f t="shared" si="5"/>
        <v>1</v>
      </c>
    </row>
    <row r="10" spans="2:22" ht="12.75" customHeight="1">
      <c r="G10" s="107" t="s">
        <v>1308</v>
      </c>
      <c r="H10" s="108">
        <f t="shared" ref="H10:N10" si="6">SUM(H4:H9)</f>
        <v>85</v>
      </c>
      <c r="I10" s="110">
        <f t="shared" si="6"/>
        <v>0.99999999999999989</v>
      </c>
      <c r="J10" s="111">
        <f t="shared" si="6"/>
        <v>27</v>
      </c>
      <c r="K10" s="111">
        <f t="shared" si="6"/>
        <v>1</v>
      </c>
      <c r="L10" s="111">
        <f t="shared" si="6"/>
        <v>34</v>
      </c>
      <c r="M10" s="111">
        <f t="shared" si="6"/>
        <v>10</v>
      </c>
      <c r="N10" s="111">
        <f t="shared" si="6"/>
        <v>13</v>
      </c>
    </row>
    <row r="11" spans="2:22" ht="12.75" customHeight="1"/>
    <row r="12" spans="2:22" ht="12.75" customHeight="1"/>
    <row r="13" spans="2:22" ht="12.75" customHeight="1"/>
    <row r="14" spans="2:22" ht="13.5" customHeight="1">
      <c r="B14" s="113" t="s">
        <v>1310</v>
      </c>
      <c r="C14" s="1186" t="s">
        <v>1292</v>
      </c>
      <c r="D14" s="1187" t="s">
        <v>1293</v>
      </c>
      <c r="F14" s="113" t="s">
        <v>1310</v>
      </c>
      <c r="G14" s="1186" t="s">
        <v>1292</v>
      </c>
      <c r="H14" s="1187" t="s">
        <v>1293</v>
      </c>
      <c r="J14" s="113" t="s">
        <v>1310</v>
      </c>
      <c r="K14" s="1186" t="s">
        <v>1292</v>
      </c>
      <c r="L14" s="1187" t="s">
        <v>1293</v>
      </c>
      <c r="N14" s="113" t="s">
        <v>1310</v>
      </c>
      <c r="O14" s="1186" t="s">
        <v>1292</v>
      </c>
      <c r="P14" s="1187" t="s">
        <v>1293</v>
      </c>
    </row>
    <row r="15" spans="2:22" ht="12.75" customHeight="1">
      <c r="B15" s="707" t="s">
        <v>688</v>
      </c>
      <c r="C15" s="1188" t="s">
        <v>31</v>
      </c>
      <c r="D15" s="114">
        <v>0</v>
      </c>
      <c r="F15" s="705" t="s">
        <v>1311</v>
      </c>
      <c r="G15" s="1188" t="s">
        <v>31</v>
      </c>
      <c r="H15" s="114">
        <v>1</v>
      </c>
      <c r="J15" s="703" t="s">
        <v>454</v>
      </c>
      <c r="K15" s="1188" t="s">
        <v>31</v>
      </c>
      <c r="L15" s="114">
        <v>5</v>
      </c>
      <c r="N15" s="707" t="s">
        <v>1312</v>
      </c>
      <c r="O15" s="1188" t="s">
        <v>31</v>
      </c>
      <c r="P15" s="114">
        <v>4</v>
      </c>
    </row>
    <row r="16" spans="2:22" ht="12.75" customHeight="1">
      <c r="B16" s="1189"/>
      <c r="C16" s="1190" t="s">
        <v>1313</v>
      </c>
      <c r="D16" s="117">
        <v>0</v>
      </c>
      <c r="F16" s="1189"/>
      <c r="G16" s="1190" t="s">
        <v>1313</v>
      </c>
      <c r="H16" s="117">
        <v>0</v>
      </c>
      <c r="J16" s="1189"/>
      <c r="K16" s="1190" t="s">
        <v>1313</v>
      </c>
      <c r="L16" s="117">
        <v>1</v>
      </c>
      <c r="N16" s="1189"/>
      <c r="O16" s="1190" t="s">
        <v>1313</v>
      </c>
      <c r="P16" s="117">
        <v>0</v>
      </c>
    </row>
    <row r="17" spans="2:16" ht="12.75" customHeight="1">
      <c r="B17" s="1189"/>
      <c r="C17" s="1191" t="s">
        <v>1314</v>
      </c>
      <c r="D17" s="117">
        <v>0</v>
      </c>
      <c r="F17" s="1189"/>
      <c r="G17" s="1191" t="s">
        <v>1314</v>
      </c>
      <c r="H17" s="117">
        <v>0</v>
      </c>
      <c r="J17" s="1189"/>
      <c r="K17" s="1191" t="s">
        <v>1314</v>
      </c>
      <c r="L17" s="117">
        <v>1</v>
      </c>
      <c r="N17" s="1189"/>
      <c r="O17" s="1191" t="s">
        <v>1314</v>
      </c>
      <c r="P17" s="117">
        <v>3</v>
      </c>
    </row>
    <row r="18" spans="2:16" ht="12.75" customHeight="1">
      <c r="B18" s="1189"/>
      <c r="C18" s="119" t="s">
        <v>1315</v>
      </c>
      <c r="D18" s="117">
        <v>0</v>
      </c>
      <c r="F18" s="1189"/>
      <c r="G18" s="119" t="s">
        <v>1315</v>
      </c>
      <c r="H18" s="117">
        <v>1</v>
      </c>
      <c r="J18" s="1189"/>
      <c r="K18" s="119" t="s">
        <v>1315</v>
      </c>
      <c r="L18" s="117">
        <v>2</v>
      </c>
      <c r="N18" s="1189"/>
      <c r="O18" s="119" t="s">
        <v>1315</v>
      </c>
      <c r="P18" s="117">
        <v>0</v>
      </c>
    </row>
    <row r="19" spans="2:16" ht="12.75" customHeight="1">
      <c r="B19" s="1189"/>
      <c r="C19" s="121" t="s">
        <v>1316</v>
      </c>
      <c r="D19" s="117">
        <v>3</v>
      </c>
      <c r="F19" s="1189"/>
      <c r="G19" s="121" t="s">
        <v>1316</v>
      </c>
      <c r="H19" s="117">
        <v>0</v>
      </c>
      <c r="J19" s="1189"/>
      <c r="K19" s="121" t="s">
        <v>1316</v>
      </c>
      <c r="L19" s="117">
        <v>0</v>
      </c>
      <c r="N19" s="1189"/>
      <c r="O19" s="121" t="s">
        <v>1316</v>
      </c>
      <c r="P19" s="117">
        <v>0</v>
      </c>
    </row>
    <row r="20" spans="2:16" ht="12.75" customHeight="1">
      <c r="B20" s="1192"/>
      <c r="C20" s="1193" t="s">
        <v>1317</v>
      </c>
      <c r="D20" s="1194">
        <f>SUM(D15:D19)</f>
        <v>3</v>
      </c>
      <c r="F20" s="1192"/>
      <c r="G20" s="1193" t="s">
        <v>1317</v>
      </c>
      <c r="H20" s="1194">
        <f>SUM(H15:H19)</f>
        <v>2</v>
      </c>
      <c r="J20" s="1192"/>
      <c r="K20" s="1193" t="s">
        <v>1317</v>
      </c>
      <c r="L20" s="1194">
        <f>SUM(L15:L19)</f>
        <v>9</v>
      </c>
      <c r="N20" s="1192"/>
      <c r="O20" s="1193" t="s">
        <v>1317</v>
      </c>
      <c r="P20" s="1194">
        <f>SUM(P15:P19)</f>
        <v>7</v>
      </c>
    </row>
    <row r="21" spans="2:16" ht="12.75" customHeight="1">
      <c r="B21" s="125"/>
      <c r="C21" s="1195"/>
      <c r="D21" s="1196"/>
      <c r="F21" s="125"/>
      <c r="G21" s="1195"/>
      <c r="H21" s="1196"/>
      <c r="J21" s="125"/>
      <c r="K21" s="1195"/>
      <c r="L21" s="1196"/>
      <c r="N21" s="125"/>
      <c r="O21" s="1195"/>
      <c r="P21" s="1196"/>
    </row>
    <row r="22" spans="2:16" ht="12.75" customHeight="1">
      <c r="B22" s="709" t="s">
        <v>894</v>
      </c>
      <c r="C22" s="1188" t="s">
        <v>31</v>
      </c>
      <c r="D22" s="114">
        <v>0</v>
      </c>
      <c r="F22" s="705" t="s">
        <v>1318</v>
      </c>
      <c r="G22" s="1188" t="s">
        <v>31</v>
      </c>
      <c r="H22" s="114">
        <v>2</v>
      </c>
      <c r="J22" s="705" t="s">
        <v>916</v>
      </c>
      <c r="K22" s="1188" t="s">
        <v>31</v>
      </c>
      <c r="L22" s="114">
        <v>4</v>
      </c>
      <c r="N22" s="705" t="s">
        <v>1319</v>
      </c>
      <c r="O22" s="1188" t="s">
        <v>31</v>
      </c>
      <c r="P22" s="114">
        <v>1</v>
      </c>
    </row>
    <row r="23" spans="2:16" ht="12.75" customHeight="1">
      <c r="B23" s="1189"/>
      <c r="C23" s="1190" t="s">
        <v>1313</v>
      </c>
      <c r="D23" s="117">
        <v>0</v>
      </c>
      <c r="F23" s="1189"/>
      <c r="G23" s="1190" t="s">
        <v>1313</v>
      </c>
      <c r="H23" s="117">
        <v>0</v>
      </c>
      <c r="J23" s="1189"/>
      <c r="K23" s="1190" t="s">
        <v>1313</v>
      </c>
      <c r="L23" s="117">
        <v>0</v>
      </c>
      <c r="N23" s="1189"/>
      <c r="O23" s="1190" t="s">
        <v>1313</v>
      </c>
      <c r="P23" s="117">
        <v>0</v>
      </c>
    </row>
    <row r="24" spans="2:16" ht="12.75" customHeight="1">
      <c r="B24" s="1189"/>
      <c r="C24" s="1191" t="s">
        <v>1314</v>
      </c>
      <c r="D24" s="117">
        <v>2</v>
      </c>
      <c r="F24" s="1189"/>
      <c r="G24" s="1191" t="s">
        <v>1314</v>
      </c>
      <c r="H24" s="117">
        <v>0</v>
      </c>
      <c r="J24" s="1189"/>
      <c r="K24" s="1191" t="s">
        <v>1314</v>
      </c>
      <c r="L24" s="117">
        <v>6</v>
      </c>
      <c r="N24" s="1189"/>
      <c r="O24" s="1191" t="s">
        <v>1314</v>
      </c>
      <c r="P24" s="117">
        <v>6</v>
      </c>
    </row>
    <row r="25" spans="2:16" ht="12.75" customHeight="1">
      <c r="B25" s="1189"/>
      <c r="C25" s="119" t="s">
        <v>1315</v>
      </c>
      <c r="D25" s="117">
        <v>0</v>
      </c>
      <c r="F25" s="1189"/>
      <c r="G25" s="119" t="s">
        <v>1315</v>
      </c>
      <c r="H25" s="117">
        <v>0</v>
      </c>
      <c r="J25" s="1189"/>
      <c r="K25" s="119" t="s">
        <v>1315</v>
      </c>
      <c r="L25" s="117">
        <v>1</v>
      </c>
      <c r="N25" s="1189"/>
      <c r="O25" s="119" t="s">
        <v>1315</v>
      </c>
      <c r="P25" s="117">
        <v>0</v>
      </c>
    </row>
    <row r="26" spans="2:16" ht="12.75" customHeight="1">
      <c r="B26" s="1189"/>
      <c r="C26" s="121" t="s">
        <v>1316</v>
      </c>
      <c r="D26" s="117">
        <v>0</v>
      </c>
      <c r="F26" s="1189"/>
      <c r="G26" s="121" t="s">
        <v>1316</v>
      </c>
      <c r="H26" s="117">
        <v>0</v>
      </c>
      <c r="J26" s="1189"/>
      <c r="K26" s="121" t="s">
        <v>1316</v>
      </c>
      <c r="L26" s="117">
        <v>1</v>
      </c>
      <c r="N26" s="1189"/>
      <c r="O26" s="121" t="s">
        <v>1316</v>
      </c>
      <c r="P26" s="117">
        <v>0</v>
      </c>
    </row>
    <row r="27" spans="2:16" ht="21" customHeight="1">
      <c r="B27" s="1192"/>
      <c r="C27" s="1193" t="s">
        <v>1317</v>
      </c>
      <c r="D27" s="1194">
        <f>SUM(D22:D26)</f>
        <v>2</v>
      </c>
      <c r="F27" s="1192"/>
      <c r="G27" s="1193" t="s">
        <v>1317</v>
      </c>
      <c r="H27" s="1194">
        <f>SUM(H22:H26)</f>
        <v>2</v>
      </c>
      <c r="J27" s="1192"/>
      <c r="K27" s="1193" t="s">
        <v>1317</v>
      </c>
      <c r="L27" s="1194">
        <f>SUM(L22:L26)</f>
        <v>12</v>
      </c>
      <c r="N27" s="1192"/>
      <c r="O27" s="1193" t="s">
        <v>1317</v>
      </c>
      <c r="P27" s="1194">
        <f>SUM(P22:P26)</f>
        <v>7</v>
      </c>
    </row>
    <row r="28" spans="2:16" ht="21" customHeight="1">
      <c r="B28" s="125"/>
      <c r="C28" s="1195"/>
      <c r="D28" s="1196"/>
      <c r="F28" s="125"/>
      <c r="G28" s="1195"/>
      <c r="H28" s="1196"/>
      <c r="J28" s="125"/>
      <c r="K28" s="1195"/>
      <c r="L28" s="1196"/>
      <c r="N28" s="125"/>
      <c r="O28" s="1195"/>
      <c r="P28" s="1196"/>
    </row>
    <row r="29" spans="2:16" ht="13.5" customHeight="1">
      <c r="B29" s="708" t="s">
        <v>1320</v>
      </c>
      <c r="C29" s="1188" t="s">
        <v>31</v>
      </c>
      <c r="D29" s="114">
        <v>1</v>
      </c>
      <c r="F29" s="705" t="s">
        <v>1321</v>
      </c>
      <c r="G29" s="1188" t="s">
        <v>31</v>
      </c>
      <c r="H29" s="114">
        <v>2</v>
      </c>
      <c r="J29" s="704" t="s">
        <v>1322</v>
      </c>
      <c r="K29" s="1188" t="s">
        <v>31</v>
      </c>
      <c r="L29" s="114">
        <v>0</v>
      </c>
      <c r="N29" s="705" t="s">
        <v>1323</v>
      </c>
      <c r="O29" s="1188" t="s">
        <v>31</v>
      </c>
      <c r="P29" s="114">
        <v>0</v>
      </c>
    </row>
    <row r="30" spans="2:16" ht="12.75" customHeight="1">
      <c r="B30" s="1189"/>
      <c r="C30" s="1190" t="s">
        <v>1313</v>
      </c>
      <c r="D30" s="117">
        <v>0</v>
      </c>
      <c r="F30" s="1189"/>
      <c r="G30" s="1190" t="s">
        <v>1313</v>
      </c>
      <c r="H30" s="117">
        <v>0</v>
      </c>
      <c r="J30" s="1189"/>
      <c r="K30" s="1190" t="s">
        <v>1313</v>
      </c>
      <c r="L30" s="117">
        <v>0</v>
      </c>
      <c r="N30" s="1189"/>
      <c r="O30" s="1190" t="s">
        <v>1313</v>
      </c>
      <c r="P30" s="117">
        <v>0</v>
      </c>
    </row>
    <row r="31" spans="2:16" ht="12.75" customHeight="1">
      <c r="B31" s="1189"/>
      <c r="C31" s="1191" t="s">
        <v>1314</v>
      </c>
      <c r="D31" s="117">
        <v>2</v>
      </c>
      <c r="F31" s="1189"/>
      <c r="G31" s="1191" t="s">
        <v>1314</v>
      </c>
      <c r="H31" s="117">
        <v>0</v>
      </c>
      <c r="J31" s="1189"/>
      <c r="K31" s="1191" t="s">
        <v>1314</v>
      </c>
      <c r="L31" s="117">
        <v>2</v>
      </c>
      <c r="N31" s="1189"/>
      <c r="O31" s="1191" t="s">
        <v>1314</v>
      </c>
      <c r="P31" s="117">
        <v>1</v>
      </c>
    </row>
    <row r="32" spans="2:16" ht="12.75" customHeight="1">
      <c r="B32" s="1189"/>
      <c r="C32" s="119" t="s">
        <v>1315</v>
      </c>
      <c r="D32" s="117">
        <v>0</v>
      </c>
      <c r="F32" s="1189"/>
      <c r="G32" s="119" t="s">
        <v>1315</v>
      </c>
      <c r="H32" s="117">
        <v>0</v>
      </c>
      <c r="J32" s="1189"/>
      <c r="K32" s="119" t="s">
        <v>1315</v>
      </c>
      <c r="L32" s="117">
        <v>2</v>
      </c>
      <c r="N32" s="1189"/>
      <c r="O32" s="119" t="s">
        <v>1315</v>
      </c>
      <c r="P32" s="117">
        <v>0</v>
      </c>
    </row>
    <row r="33" spans="2:16" ht="12.75" customHeight="1">
      <c r="B33" s="1189"/>
      <c r="C33" s="121" t="s">
        <v>1316</v>
      </c>
      <c r="D33" s="117">
        <v>0</v>
      </c>
      <c r="F33" s="1189"/>
      <c r="G33" s="121" t="s">
        <v>1316</v>
      </c>
      <c r="H33" s="117">
        <v>0</v>
      </c>
      <c r="J33" s="1189"/>
      <c r="K33" s="121" t="s">
        <v>1316</v>
      </c>
      <c r="L33" s="117">
        <v>6</v>
      </c>
      <c r="N33" s="1189"/>
      <c r="O33" s="121" t="s">
        <v>1316</v>
      </c>
      <c r="P33" s="117">
        <v>0</v>
      </c>
    </row>
    <row r="34" spans="2:16" ht="12.75" customHeight="1">
      <c r="B34" s="1192"/>
      <c r="C34" s="1193" t="s">
        <v>1317</v>
      </c>
      <c r="D34" s="1194">
        <f>SUM(D29:D33)</f>
        <v>3</v>
      </c>
      <c r="F34" s="1192"/>
      <c r="G34" s="1193" t="s">
        <v>1317</v>
      </c>
      <c r="H34" s="1194">
        <f>SUM(H29:H33)</f>
        <v>2</v>
      </c>
      <c r="J34" s="1192"/>
      <c r="K34" s="1193" t="s">
        <v>1317</v>
      </c>
      <c r="L34" s="1194">
        <f>SUM(L29:L33)</f>
        <v>10</v>
      </c>
      <c r="N34" s="1192"/>
      <c r="O34" s="1193" t="s">
        <v>1317</v>
      </c>
      <c r="P34" s="1194">
        <v>1</v>
      </c>
    </row>
    <row r="35" spans="2:16" ht="12.75" customHeight="1">
      <c r="B35" s="125"/>
      <c r="C35" s="1195"/>
      <c r="D35" s="1196"/>
      <c r="F35" s="125"/>
      <c r="G35" s="1195"/>
      <c r="H35" s="1196"/>
      <c r="J35" s="125"/>
      <c r="K35" s="1195"/>
      <c r="L35" s="1196"/>
      <c r="N35" s="125"/>
      <c r="O35" s="1195"/>
      <c r="P35" s="1196"/>
    </row>
    <row r="36" spans="2:16" ht="13.5" customHeight="1">
      <c r="B36" s="709" t="s">
        <v>1324</v>
      </c>
      <c r="C36" s="1188" t="s">
        <v>31</v>
      </c>
      <c r="D36" s="114">
        <v>1</v>
      </c>
      <c r="F36" s="703" t="s">
        <v>1325</v>
      </c>
      <c r="G36" s="1188" t="s">
        <v>31</v>
      </c>
      <c r="H36" s="114">
        <v>0</v>
      </c>
      <c r="J36" s="705" t="s">
        <v>941</v>
      </c>
      <c r="K36" s="1188" t="s">
        <v>31</v>
      </c>
      <c r="L36" s="114">
        <v>0</v>
      </c>
      <c r="N36" s="706"/>
      <c r="O36" s="1188" t="s">
        <v>31</v>
      </c>
      <c r="P36" s="114"/>
    </row>
    <row r="37" spans="2:16" ht="12.75" customHeight="1">
      <c r="B37" s="1189"/>
      <c r="C37" s="1190" t="s">
        <v>1313</v>
      </c>
      <c r="D37" s="117">
        <v>0</v>
      </c>
      <c r="F37" s="1189"/>
      <c r="G37" s="1190" t="s">
        <v>1313</v>
      </c>
      <c r="H37" s="117">
        <v>0</v>
      </c>
      <c r="J37" s="1189"/>
      <c r="K37" s="1190" t="s">
        <v>1313</v>
      </c>
      <c r="L37" s="117">
        <v>0</v>
      </c>
      <c r="N37" s="1189"/>
      <c r="O37" s="1190" t="s">
        <v>1313</v>
      </c>
      <c r="P37" s="117"/>
    </row>
    <row r="38" spans="2:16" ht="12.75" customHeight="1">
      <c r="B38" s="1189"/>
      <c r="C38" s="1191" t="s">
        <v>1314</v>
      </c>
      <c r="D38" s="117">
        <v>1</v>
      </c>
      <c r="F38" s="1189"/>
      <c r="G38" s="1191" t="s">
        <v>1314</v>
      </c>
      <c r="H38" s="117">
        <v>0</v>
      </c>
      <c r="J38" s="1189"/>
      <c r="K38" s="1191" t="s">
        <v>1314</v>
      </c>
      <c r="L38" s="117">
        <v>7</v>
      </c>
      <c r="N38" s="1189"/>
      <c r="O38" s="1191" t="s">
        <v>1314</v>
      </c>
      <c r="P38" s="117"/>
    </row>
    <row r="39" spans="2:16" ht="12.75" customHeight="1">
      <c r="B39" s="1189"/>
      <c r="C39" s="119" t="s">
        <v>1315</v>
      </c>
      <c r="D39" s="117">
        <v>0</v>
      </c>
      <c r="F39" s="1189"/>
      <c r="G39" s="119" t="s">
        <v>1315</v>
      </c>
      <c r="H39" s="117">
        <v>1</v>
      </c>
      <c r="J39" s="1189"/>
      <c r="K39" s="119" t="s">
        <v>1315</v>
      </c>
      <c r="L39" s="117">
        <v>0</v>
      </c>
      <c r="N39" s="1189"/>
      <c r="O39" s="119" t="s">
        <v>1315</v>
      </c>
      <c r="P39" s="117"/>
    </row>
    <row r="40" spans="2:16" ht="12.75" customHeight="1">
      <c r="B40" s="1189"/>
      <c r="C40" s="121" t="s">
        <v>1316</v>
      </c>
      <c r="D40" s="117">
        <v>0</v>
      </c>
      <c r="F40" s="1189"/>
      <c r="G40" s="121" t="s">
        <v>1316</v>
      </c>
      <c r="H40" s="117">
        <v>0</v>
      </c>
      <c r="J40" s="1189"/>
      <c r="K40" s="121" t="s">
        <v>1316</v>
      </c>
      <c r="L40" s="117">
        <v>0</v>
      </c>
      <c r="N40" s="1189"/>
      <c r="O40" s="121" t="s">
        <v>1316</v>
      </c>
      <c r="P40" s="117"/>
    </row>
    <row r="41" spans="2:16" ht="12.75" customHeight="1">
      <c r="B41" s="1192"/>
      <c r="C41" s="1193" t="s">
        <v>1317</v>
      </c>
      <c r="D41" s="1194">
        <f>SUM(D36:D40)</f>
        <v>2</v>
      </c>
      <c r="F41" s="1192"/>
      <c r="G41" s="1193" t="s">
        <v>1317</v>
      </c>
      <c r="H41" s="1194">
        <f>SUM(H36:H40)</f>
        <v>1</v>
      </c>
      <c r="J41" s="1192"/>
      <c r="K41" s="1193" t="s">
        <v>1317</v>
      </c>
      <c r="L41" s="1194">
        <f>SUM(L36:L40)</f>
        <v>7</v>
      </c>
      <c r="N41" s="1192"/>
      <c r="O41" s="1193" t="s">
        <v>1317</v>
      </c>
      <c r="P41" s="1194"/>
    </row>
    <row r="42" spans="2:16" ht="12.75" customHeight="1">
      <c r="B42" s="125"/>
      <c r="C42" s="1195"/>
      <c r="D42" s="1196"/>
      <c r="F42" s="125"/>
      <c r="G42" s="1195"/>
      <c r="H42" s="1196"/>
      <c r="J42" s="125"/>
      <c r="K42" s="1195"/>
      <c r="L42" s="1196"/>
      <c r="N42" s="125"/>
      <c r="O42" s="1195"/>
      <c r="P42" s="1196"/>
    </row>
    <row r="43" spans="2:16" ht="13.5" customHeight="1">
      <c r="B43" s="703" t="s">
        <v>1326</v>
      </c>
      <c r="C43" s="1188" t="s">
        <v>31</v>
      </c>
      <c r="D43" s="114">
        <v>0</v>
      </c>
      <c r="F43" s="704" t="s">
        <v>1327</v>
      </c>
      <c r="G43" s="1188" t="s">
        <v>31</v>
      </c>
      <c r="H43" s="114">
        <v>2</v>
      </c>
      <c r="J43" s="707" t="s">
        <v>1328</v>
      </c>
      <c r="K43" s="1188" t="s">
        <v>31</v>
      </c>
      <c r="L43" s="114">
        <v>4</v>
      </c>
      <c r="N43" s="706"/>
      <c r="O43" s="1188" t="s">
        <v>31</v>
      </c>
      <c r="P43" s="114"/>
    </row>
    <row r="44" spans="2:16" ht="12.75" customHeight="1">
      <c r="B44" s="1189"/>
      <c r="C44" s="1190" t="s">
        <v>1313</v>
      </c>
      <c r="D44" s="117">
        <v>0</v>
      </c>
      <c r="F44" s="1189"/>
      <c r="G44" s="1190" t="s">
        <v>1313</v>
      </c>
      <c r="H44" s="117">
        <v>0</v>
      </c>
      <c r="J44" s="1189"/>
      <c r="K44" s="1190" t="s">
        <v>1313</v>
      </c>
      <c r="L44" s="117">
        <v>0</v>
      </c>
      <c r="N44" s="1189"/>
      <c r="O44" s="1190" t="s">
        <v>1313</v>
      </c>
      <c r="P44" s="117"/>
    </row>
    <row r="45" spans="2:16" ht="12.75" customHeight="1">
      <c r="B45" s="1189"/>
      <c r="C45" s="1191" t="s">
        <v>1314</v>
      </c>
      <c r="D45" s="117">
        <v>0</v>
      </c>
      <c r="F45" s="1189"/>
      <c r="G45" s="1191" t="s">
        <v>1314</v>
      </c>
      <c r="H45" s="117">
        <v>2</v>
      </c>
      <c r="J45" s="1189"/>
      <c r="K45" s="1191" t="s">
        <v>1314</v>
      </c>
      <c r="L45" s="117">
        <v>2</v>
      </c>
      <c r="N45" s="1189"/>
      <c r="O45" s="1191" t="s">
        <v>1314</v>
      </c>
      <c r="P45" s="117"/>
    </row>
    <row r="46" spans="2:16" ht="12.75" customHeight="1">
      <c r="B46" s="1189"/>
      <c r="C46" s="119" t="s">
        <v>1315</v>
      </c>
      <c r="D46" s="117">
        <v>1</v>
      </c>
      <c r="F46" s="1189"/>
      <c r="G46" s="119" t="s">
        <v>1315</v>
      </c>
      <c r="H46" s="117">
        <v>2</v>
      </c>
      <c r="J46" s="1189"/>
      <c r="K46" s="119" t="s">
        <v>1315</v>
      </c>
      <c r="L46" s="117">
        <v>0</v>
      </c>
      <c r="N46" s="1189"/>
      <c r="O46" s="119" t="s">
        <v>1315</v>
      </c>
      <c r="P46" s="117"/>
    </row>
    <row r="47" spans="2:16" ht="12.75" customHeight="1">
      <c r="B47" s="1189"/>
      <c r="C47" s="121" t="s">
        <v>1316</v>
      </c>
      <c r="D47" s="117">
        <v>0</v>
      </c>
      <c r="F47" s="1189"/>
      <c r="G47" s="121" t="s">
        <v>1316</v>
      </c>
      <c r="H47" s="117">
        <v>0</v>
      </c>
      <c r="J47" s="1189"/>
      <c r="K47" s="121" t="s">
        <v>1316</v>
      </c>
      <c r="L47" s="117">
        <v>3</v>
      </c>
      <c r="N47" s="1189"/>
      <c r="O47" s="121" t="s">
        <v>1316</v>
      </c>
      <c r="P47" s="117"/>
    </row>
    <row r="48" spans="2:16" ht="24.75" customHeight="1">
      <c r="B48" s="1192"/>
      <c r="C48" s="1193" t="s">
        <v>1317</v>
      </c>
      <c r="D48" s="1194">
        <f>SUM(D43:D47)</f>
        <v>1</v>
      </c>
      <c r="F48" s="1192"/>
      <c r="G48" s="1193" t="s">
        <v>1317</v>
      </c>
      <c r="H48" s="1194">
        <f>SUM(H43:H47)</f>
        <v>6</v>
      </c>
      <c r="J48" s="1192"/>
      <c r="K48" s="1193" t="s">
        <v>1317</v>
      </c>
      <c r="L48" s="1194">
        <f>SUM(L43:L47)</f>
        <v>9</v>
      </c>
      <c r="N48" s="1192"/>
      <c r="O48" s="1193" t="s">
        <v>1317</v>
      </c>
      <c r="P48" s="1194"/>
    </row>
    <row r="49" spans="3:4" ht="12.75" customHeight="1"/>
    <row r="50" spans="3:4" ht="12.75" customHeight="1"/>
    <row r="51" spans="3:4" ht="12.75" customHeight="1">
      <c r="C51" s="138" t="s">
        <v>1329</v>
      </c>
      <c r="D51" s="139">
        <f>SUM(D20+D27+D34+D41+D48+H20+H27+H34+H41+H48+L20+L27+L41+L48+P20+P27+L34)</f>
        <v>85</v>
      </c>
    </row>
    <row r="52" spans="3:4" ht="12.75" customHeight="1"/>
    <row r="53" spans="3:4" ht="12.75" customHeight="1"/>
    <row r="54" spans="3:4" ht="12.75" customHeight="1"/>
    <row r="55" spans="3:4" ht="12.75" customHeight="1"/>
    <row r="56" spans="3:4" ht="12.75" customHeight="1"/>
    <row r="57" spans="3:4" ht="12.75" customHeight="1"/>
    <row r="58" spans="3:4" ht="12.75" customHeight="1"/>
    <row r="59" spans="3:4" ht="12.75" customHeight="1"/>
    <row r="60" spans="3:4" ht="12.75" customHeight="1"/>
    <row r="61" spans="3:4" ht="12.75" customHeight="1"/>
    <row r="62" spans="3:4" ht="12.75" customHeight="1"/>
    <row r="63" spans="3:4" ht="12.75" customHeight="1"/>
    <row r="64" spans="3: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1">
    <mergeCell ref="R2:V2"/>
    <mergeCell ref="B15:B20"/>
    <mergeCell ref="F15:F20"/>
    <mergeCell ref="J15:J20"/>
    <mergeCell ref="B22:B27"/>
    <mergeCell ref="J22:J27"/>
    <mergeCell ref="N15:N20"/>
    <mergeCell ref="N22:N27"/>
    <mergeCell ref="F22:F27"/>
    <mergeCell ref="B43:B48"/>
    <mergeCell ref="F43:F48"/>
    <mergeCell ref="J29:J34"/>
    <mergeCell ref="N29:N34"/>
    <mergeCell ref="J36:J41"/>
    <mergeCell ref="N36:N41"/>
    <mergeCell ref="J43:J48"/>
    <mergeCell ref="N43:N48"/>
    <mergeCell ref="B29:B34"/>
    <mergeCell ref="F29:F34"/>
    <mergeCell ref="B36:B41"/>
    <mergeCell ref="F36:F41"/>
  </mergeCells>
  <pageMargins left="0.7" right="0.7" top="0.75" bottom="0.75" header="0" footer="0"/>
  <pageSetup orientation="portrait" r:id="rId1"/>
  <drawing r:id="rId2"/>
  <legacyDrawing r:id="rId3"/>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E1000"/>
  <sheetViews>
    <sheetView workbookViewId="0"/>
  </sheetViews>
  <sheetFormatPr defaultColWidth="14.42578125" defaultRowHeight="15" customHeight="1"/>
  <cols>
    <col min="1" max="1" width="10.7109375" customWidth="1"/>
    <col min="2" max="2" width="16.28515625" customWidth="1"/>
    <col min="3" max="3" width="31.28515625" customWidth="1"/>
    <col min="4" max="4" width="20.140625" customWidth="1"/>
    <col min="5" max="5" width="24.140625" customWidth="1"/>
    <col min="6" max="6" width="10.7109375" customWidth="1"/>
  </cols>
  <sheetData>
    <row r="1" spans="2:5" ht="21" customHeight="1"/>
    <row r="2" spans="2:5" ht="21" customHeight="1"/>
    <row r="3" spans="2:5" ht="31.5" customHeight="1">
      <c r="B3" s="142" t="s">
        <v>1330</v>
      </c>
      <c r="C3" s="1197" t="s">
        <v>1331</v>
      </c>
      <c r="D3" s="1197" t="s">
        <v>1332</v>
      </c>
      <c r="E3" s="1197" t="s">
        <v>1333</v>
      </c>
    </row>
    <row r="4" spans="2:5" ht="21" customHeight="1">
      <c r="B4" s="711" t="s">
        <v>1334</v>
      </c>
      <c r="C4" s="1198" t="s">
        <v>1335</v>
      </c>
      <c r="D4" s="1199">
        <v>3</v>
      </c>
      <c r="E4" s="1200" t="s">
        <v>1336</v>
      </c>
    </row>
    <row r="5" spans="2:5" ht="21" customHeight="1">
      <c r="B5" s="1189"/>
      <c r="C5" s="712" t="s">
        <v>1337</v>
      </c>
      <c r="D5" s="1199">
        <v>4</v>
      </c>
      <c r="E5" s="1201" t="s">
        <v>1338</v>
      </c>
    </row>
    <row r="6" spans="2:5" ht="21" customHeight="1">
      <c r="B6" s="1189"/>
      <c r="C6" s="1192"/>
      <c r="D6" s="1199">
        <v>3</v>
      </c>
      <c r="E6" s="1202" t="s">
        <v>1339</v>
      </c>
    </row>
    <row r="7" spans="2:5" ht="21" customHeight="1">
      <c r="B7" s="1189"/>
      <c r="C7" s="712" t="s">
        <v>1328</v>
      </c>
      <c r="D7" s="1199">
        <v>4</v>
      </c>
      <c r="E7" s="1201" t="s">
        <v>1338</v>
      </c>
    </row>
    <row r="8" spans="2:5" ht="21" customHeight="1">
      <c r="B8" s="1189"/>
      <c r="C8" s="1189"/>
      <c r="D8" s="1199">
        <v>2</v>
      </c>
      <c r="E8" s="1202" t="s">
        <v>1339</v>
      </c>
    </row>
    <row r="9" spans="2:5" ht="21" customHeight="1">
      <c r="B9" s="1192"/>
      <c r="C9" s="1192"/>
      <c r="D9" s="1199">
        <v>3</v>
      </c>
      <c r="E9" s="1200" t="s">
        <v>1316</v>
      </c>
    </row>
    <row r="10" spans="2:5" ht="21" customHeight="1">
      <c r="B10" s="713" t="s">
        <v>36</v>
      </c>
      <c r="C10" s="712" t="s">
        <v>1340</v>
      </c>
      <c r="D10" s="1199">
        <v>1</v>
      </c>
      <c r="E10" s="1203" t="s">
        <v>1341</v>
      </c>
    </row>
    <row r="11" spans="2:5" ht="21" customHeight="1">
      <c r="B11" s="1189"/>
      <c r="C11" s="1192"/>
      <c r="D11" s="1199">
        <v>1</v>
      </c>
      <c r="E11" s="1204" t="s">
        <v>1342</v>
      </c>
    </row>
    <row r="12" spans="2:5" ht="23.25" customHeight="1">
      <c r="B12" s="1189"/>
      <c r="C12" s="1205" t="s">
        <v>1343</v>
      </c>
      <c r="D12" s="1199">
        <v>2</v>
      </c>
      <c r="E12" s="1203" t="s">
        <v>31</v>
      </c>
    </row>
    <row r="13" spans="2:5" ht="23.25" customHeight="1">
      <c r="B13" s="1189"/>
      <c r="C13" s="1205" t="s">
        <v>1344</v>
      </c>
      <c r="D13" s="1199">
        <v>1</v>
      </c>
      <c r="E13" s="1202" t="s">
        <v>1345</v>
      </c>
    </row>
    <row r="14" spans="2:5" ht="28.5" customHeight="1">
      <c r="B14" s="1189"/>
      <c r="C14" s="1205" t="s">
        <v>1346</v>
      </c>
      <c r="D14" s="1199">
        <v>2</v>
      </c>
      <c r="E14" s="1203" t="s">
        <v>31</v>
      </c>
    </row>
    <row r="15" spans="2:5" ht="21" customHeight="1">
      <c r="B15" s="1189"/>
      <c r="C15" s="714" t="s">
        <v>916</v>
      </c>
      <c r="D15" s="1199">
        <v>4</v>
      </c>
      <c r="E15" s="1203" t="s">
        <v>31</v>
      </c>
    </row>
    <row r="16" spans="2:5" ht="21" customHeight="1">
      <c r="B16" s="1189"/>
      <c r="C16" s="1189"/>
      <c r="D16" s="1199">
        <v>6</v>
      </c>
      <c r="E16" s="1202" t="s">
        <v>1339</v>
      </c>
    </row>
    <row r="17" spans="2:5" ht="21" customHeight="1">
      <c r="B17" s="1189"/>
      <c r="C17" s="1189"/>
      <c r="D17" s="1199">
        <v>1</v>
      </c>
      <c r="E17" s="1204" t="s">
        <v>1342</v>
      </c>
    </row>
    <row r="18" spans="2:5" ht="21" customHeight="1">
      <c r="B18" s="1189"/>
      <c r="C18" s="1192"/>
      <c r="D18" s="1199">
        <v>1</v>
      </c>
      <c r="E18" s="1200" t="s">
        <v>1316</v>
      </c>
    </row>
    <row r="19" spans="2:5" ht="42.75" customHeight="1">
      <c r="B19" s="1192"/>
      <c r="C19" s="146" t="s">
        <v>941</v>
      </c>
      <c r="D19" s="147">
        <v>7</v>
      </c>
      <c r="E19" s="1202" t="s">
        <v>1339</v>
      </c>
    </row>
    <row r="20" spans="2:5" ht="28.5" customHeight="1">
      <c r="B20" s="716"/>
      <c r="C20" s="715" t="s">
        <v>1347</v>
      </c>
      <c r="D20" s="147">
        <v>1</v>
      </c>
      <c r="E20" s="1203" t="s">
        <v>31</v>
      </c>
    </row>
    <row r="21" spans="2:5" ht="39.75" customHeight="1">
      <c r="B21" s="1192"/>
      <c r="C21" s="1192"/>
      <c r="D21" s="147">
        <v>6</v>
      </c>
      <c r="E21" s="1202" t="s">
        <v>1339</v>
      </c>
    </row>
    <row r="22" spans="2:5" ht="38.25" customHeight="1">
      <c r="B22" s="717" t="s">
        <v>16</v>
      </c>
      <c r="C22" s="146" t="s">
        <v>1348</v>
      </c>
      <c r="D22" s="147">
        <v>1</v>
      </c>
      <c r="E22" s="1204" t="s">
        <v>1342</v>
      </c>
    </row>
    <row r="23" spans="2:5" ht="33.75" customHeight="1">
      <c r="B23" s="1189"/>
      <c r="C23" s="146" t="s">
        <v>1349</v>
      </c>
      <c r="D23" s="147">
        <v>1</v>
      </c>
      <c r="E23" s="1204" t="s">
        <v>1342</v>
      </c>
    </row>
    <row r="24" spans="2:5" ht="21" customHeight="1">
      <c r="B24" s="1189"/>
      <c r="C24" s="718" t="s">
        <v>454</v>
      </c>
      <c r="D24" s="147">
        <v>5</v>
      </c>
      <c r="E24" s="1203" t="s">
        <v>1338</v>
      </c>
    </row>
    <row r="25" spans="2:5" ht="21" customHeight="1">
      <c r="B25" s="1189"/>
      <c r="C25" s="1189"/>
      <c r="D25" s="147">
        <v>1</v>
      </c>
      <c r="E25" s="1206" t="s">
        <v>1350</v>
      </c>
    </row>
    <row r="26" spans="2:5" ht="21" customHeight="1">
      <c r="B26" s="1189"/>
      <c r="C26" s="1189"/>
      <c r="D26" s="147">
        <v>1</v>
      </c>
      <c r="E26" s="1202" t="s">
        <v>1351</v>
      </c>
    </row>
    <row r="27" spans="2:5" ht="21" customHeight="1">
      <c r="B27" s="1192"/>
      <c r="C27" s="1192"/>
      <c r="D27" s="147">
        <v>2</v>
      </c>
      <c r="E27" s="1204" t="s">
        <v>1352</v>
      </c>
    </row>
    <row r="28" spans="2:5" ht="42.75" customHeight="1">
      <c r="B28" s="719" t="s">
        <v>625</v>
      </c>
      <c r="C28" s="146" t="s">
        <v>1353</v>
      </c>
      <c r="D28" s="147">
        <v>2</v>
      </c>
      <c r="E28" s="1202" t="s">
        <v>1339</v>
      </c>
    </row>
    <row r="29" spans="2:5" ht="21" customHeight="1">
      <c r="B29" s="1189"/>
      <c r="C29" s="715" t="s">
        <v>1354</v>
      </c>
      <c r="D29" s="147">
        <v>1</v>
      </c>
      <c r="E29" s="1203" t="s">
        <v>31</v>
      </c>
    </row>
    <row r="30" spans="2:5" ht="22.5" customHeight="1">
      <c r="B30" s="1192"/>
      <c r="C30" s="1192"/>
      <c r="D30" s="147">
        <v>1</v>
      </c>
      <c r="E30" s="1202" t="s">
        <v>1339</v>
      </c>
    </row>
    <row r="31" spans="2:5" ht="21" customHeight="1">
      <c r="B31" s="720" t="s">
        <v>1355</v>
      </c>
      <c r="C31" s="715" t="s">
        <v>1356</v>
      </c>
      <c r="D31" s="147">
        <v>1</v>
      </c>
      <c r="E31" s="1203" t="s">
        <v>1338</v>
      </c>
    </row>
    <row r="32" spans="2:5" ht="21" customHeight="1">
      <c r="B32" s="1192"/>
      <c r="C32" s="1192"/>
      <c r="D32" s="147">
        <v>2</v>
      </c>
      <c r="E32" s="1202" t="s">
        <v>1351</v>
      </c>
    </row>
    <row r="33" spans="2:5" ht="21" customHeight="1">
      <c r="B33" s="721" t="s">
        <v>1357</v>
      </c>
      <c r="C33" s="715" t="s">
        <v>1358</v>
      </c>
      <c r="D33" s="147">
        <v>2</v>
      </c>
      <c r="E33" s="1203" t="s">
        <v>31</v>
      </c>
    </row>
    <row r="34" spans="2:5" ht="21" customHeight="1">
      <c r="B34" s="1189"/>
      <c r="C34" s="1189"/>
      <c r="D34" s="147">
        <v>2</v>
      </c>
      <c r="E34" s="1202" t="s">
        <v>1351</v>
      </c>
    </row>
    <row r="35" spans="2:5" ht="21" customHeight="1">
      <c r="B35" s="1189"/>
      <c r="C35" s="1192"/>
      <c r="D35" s="147">
        <v>2</v>
      </c>
      <c r="E35" s="1204" t="s">
        <v>1359</v>
      </c>
    </row>
    <row r="36" spans="2:5" ht="21" customHeight="1">
      <c r="B36" s="1189"/>
      <c r="C36" s="722" t="s">
        <v>1322</v>
      </c>
      <c r="D36" s="147">
        <v>2</v>
      </c>
      <c r="E36" s="1202" t="s">
        <v>1351</v>
      </c>
    </row>
    <row r="37" spans="2:5" ht="21" customHeight="1">
      <c r="B37" s="1189"/>
      <c r="C37" s="1189"/>
      <c r="D37" s="147">
        <v>2</v>
      </c>
      <c r="E37" s="1204" t="s">
        <v>1359</v>
      </c>
    </row>
    <row r="38" spans="2:5" ht="21" customHeight="1">
      <c r="B38" s="1192"/>
      <c r="C38" s="1192"/>
      <c r="D38" s="147">
        <v>6</v>
      </c>
      <c r="E38" s="1200" t="s">
        <v>1316</v>
      </c>
    </row>
    <row r="39" spans="2:5" ht="21" customHeight="1">
      <c r="D39" s="151">
        <f>SUM(D4:D38)</f>
        <v>86</v>
      </c>
    </row>
    <row r="40" spans="2:5" ht="21" customHeight="1"/>
    <row r="41" spans="2:5" ht="21" customHeight="1"/>
    <row r="42" spans="2:5" ht="21" customHeight="1"/>
    <row r="43" spans="2:5" ht="21" customHeight="1"/>
    <row r="44" spans="2:5" ht="21" customHeight="1"/>
    <row r="45" spans="2:5" ht="21" customHeight="1"/>
    <row r="46" spans="2:5" ht="21" customHeight="1"/>
    <row r="47" spans="2:5" ht="21" customHeight="1"/>
    <row r="48" spans="2:5"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1" customHeight="1"/>
    <row r="225" ht="21" customHeight="1"/>
    <row r="226" ht="21" customHeight="1"/>
    <row r="227" ht="21" customHeight="1"/>
    <row r="228" ht="21" customHeight="1"/>
    <row r="229" ht="21" customHeight="1"/>
    <row r="230" ht="21" customHeight="1"/>
    <row r="231" ht="21" customHeight="1"/>
    <row r="232" ht="21" customHeight="1"/>
    <row r="233" ht="21" customHeight="1"/>
    <row r="234" ht="21" customHeight="1"/>
    <row r="235" ht="21" customHeight="1"/>
    <row r="236" ht="21" customHeight="1"/>
    <row r="237" ht="21" customHeight="1"/>
    <row r="238" ht="21" customHeight="1"/>
    <row r="239" ht="21"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7">
    <mergeCell ref="C20:C21"/>
    <mergeCell ref="C31:C32"/>
    <mergeCell ref="C33:C35"/>
    <mergeCell ref="B20:B21"/>
    <mergeCell ref="B22:B27"/>
    <mergeCell ref="C24:C27"/>
    <mergeCell ref="B28:B30"/>
    <mergeCell ref="C29:C30"/>
    <mergeCell ref="B31:B32"/>
    <mergeCell ref="B33:B38"/>
    <mergeCell ref="C36:C38"/>
    <mergeCell ref="B4:B9"/>
    <mergeCell ref="C5:C6"/>
    <mergeCell ref="C7:C9"/>
    <mergeCell ref="B10:B19"/>
    <mergeCell ref="C10:C11"/>
    <mergeCell ref="C15:C18"/>
  </mergeCells>
  <pageMargins left="0.7" right="0.7" top="0.75" bottom="0.75" header="0" footer="0"/>
  <pageSetup orientation="portrait" r:id="rId1"/>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Z1000"/>
  <sheetViews>
    <sheetView showGridLines="0" workbookViewId="0"/>
  </sheetViews>
  <sheetFormatPr defaultColWidth="14.42578125" defaultRowHeight="15" customHeight="1"/>
  <cols>
    <col min="1" max="1" width="12.85546875" customWidth="1"/>
    <col min="2" max="2" width="12.140625" customWidth="1"/>
    <col min="3" max="3" width="3.85546875" customWidth="1"/>
    <col min="4" max="5" width="15.42578125" customWidth="1"/>
    <col min="6" max="7" width="18" customWidth="1"/>
    <col min="8" max="8" width="14.140625" customWidth="1"/>
    <col min="9" max="9" width="15.7109375" customWidth="1"/>
    <col min="10" max="10" width="14.140625" customWidth="1"/>
    <col min="11" max="11" width="15.140625" customWidth="1"/>
    <col min="12" max="12" width="14.85546875" customWidth="1"/>
    <col min="13" max="13" width="15.7109375" customWidth="1"/>
    <col min="14" max="14" width="16" customWidth="1"/>
    <col min="15" max="15" width="15" customWidth="1"/>
    <col min="16" max="16" width="17.7109375" customWidth="1"/>
    <col min="17" max="26" width="11.42578125" customWidth="1"/>
  </cols>
  <sheetData>
    <row r="1" spans="1:26" ht="17.25" customHeight="1">
      <c r="A1" s="1143"/>
      <c r="B1" s="813"/>
      <c r="C1" s="814"/>
      <c r="D1" s="1207" t="s">
        <v>893</v>
      </c>
      <c r="E1" s="813"/>
      <c r="F1" s="813"/>
      <c r="G1" s="813"/>
      <c r="H1" s="813"/>
      <c r="I1" s="813"/>
      <c r="J1" s="813"/>
      <c r="K1" s="813"/>
      <c r="L1" s="813"/>
      <c r="M1" s="813"/>
      <c r="N1" s="814"/>
      <c r="O1" s="799" t="s">
        <v>64</v>
      </c>
      <c r="P1" s="800"/>
      <c r="Q1" s="4"/>
      <c r="R1" s="4"/>
      <c r="S1" s="4"/>
      <c r="T1" s="4"/>
      <c r="U1" s="4"/>
      <c r="V1" s="4"/>
      <c r="W1" s="4"/>
      <c r="X1" s="4"/>
      <c r="Y1" s="4"/>
      <c r="Z1" s="4"/>
    </row>
    <row r="2" spans="1:26" ht="17.25" customHeight="1">
      <c r="A2" s="1145"/>
      <c r="B2" s="1146"/>
      <c r="C2" s="1147"/>
      <c r="D2" s="1145"/>
      <c r="E2" s="1146"/>
      <c r="F2" s="1146"/>
      <c r="G2" s="1146"/>
      <c r="H2" s="1146"/>
      <c r="I2" s="1146"/>
      <c r="J2" s="1146"/>
      <c r="K2" s="1146"/>
      <c r="L2" s="1146"/>
      <c r="M2" s="1146"/>
      <c r="N2" s="1147"/>
      <c r="O2" s="801" t="s">
        <v>1360</v>
      </c>
      <c r="P2" s="800"/>
      <c r="Q2" s="4"/>
      <c r="R2" s="4"/>
      <c r="S2" s="4"/>
      <c r="T2" s="4"/>
      <c r="U2" s="4"/>
      <c r="V2" s="4"/>
      <c r="W2" s="4"/>
      <c r="X2" s="4"/>
      <c r="Y2" s="4"/>
      <c r="Z2" s="4"/>
    </row>
    <row r="3" spans="1:26" ht="17.25" customHeight="1">
      <c r="A3" s="1145"/>
      <c r="B3" s="1146"/>
      <c r="C3" s="1147"/>
      <c r="D3" s="1145"/>
      <c r="E3" s="1146"/>
      <c r="F3" s="1146"/>
      <c r="G3" s="1146"/>
      <c r="H3" s="1146"/>
      <c r="I3" s="1146"/>
      <c r="J3" s="1146"/>
      <c r="K3" s="1146"/>
      <c r="L3" s="1146"/>
      <c r="M3" s="1146"/>
      <c r="N3" s="1147"/>
      <c r="O3" s="801" t="s">
        <v>1361</v>
      </c>
      <c r="P3" s="800"/>
      <c r="Q3" s="4"/>
      <c r="R3" s="4"/>
      <c r="S3" s="4"/>
      <c r="T3" s="4"/>
      <c r="U3" s="4"/>
      <c r="V3" s="4"/>
      <c r="W3" s="4"/>
      <c r="X3" s="4"/>
      <c r="Y3" s="4"/>
      <c r="Z3" s="4"/>
    </row>
    <row r="4" spans="1:26" ht="17.25" customHeight="1">
      <c r="A4" s="1148"/>
      <c r="B4" s="921"/>
      <c r="C4" s="922"/>
      <c r="D4" s="1148"/>
      <c r="E4" s="921"/>
      <c r="F4" s="921"/>
      <c r="G4" s="921"/>
      <c r="H4" s="921"/>
      <c r="I4" s="921"/>
      <c r="J4" s="921"/>
      <c r="K4" s="921"/>
      <c r="L4" s="921"/>
      <c r="M4" s="921"/>
      <c r="N4" s="922"/>
      <c r="O4" s="801" t="s">
        <v>67</v>
      </c>
      <c r="P4" s="800"/>
      <c r="Q4" s="4"/>
      <c r="R4" s="4"/>
      <c r="S4" s="4"/>
      <c r="T4" s="4"/>
      <c r="U4" s="4"/>
      <c r="V4" s="4"/>
      <c r="W4" s="4"/>
      <c r="X4" s="4"/>
      <c r="Y4" s="4"/>
      <c r="Z4" s="4"/>
    </row>
    <row r="5" spans="1:26" ht="18.75" customHeight="1">
      <c r="A5" s="506"/>
      <c r="B5" s="501"/>
      <c r="C5" s="501"/>
      <c r="D5" s="501"/>
      <c r="E5" s="501"/>
      <c r="F5" s="501"/>
      <c r="G5" s="501"/>
      <c r="H5" s="501"/>
      <c r="I5" s="501"/>
      <c r="J5" s="501"/>
      <c r="K5" s="501"/>
      <c r="L5" s="501"/>
      <c r="M5" s="501"/>
      <c r="N5" s="501"/>
      <c r="O5" s="804"/>
      <c r="P5" s="805"/>
      <c r="Q5" s="4"/>
      <c r="R5" s="4"/>
      <c r="S5" s="4"/>
      <c r="T5" s="4"/>
      <c r="U5" s="4"/>
      <c r="V5" s="4"/>
      <c r="W5" s="4"/>
      <c r="X5" s="4"/>
      <c r="Y5" s="4"/>
      <c r="Z5" s="4"/>
    </row>
    <row r="6" spans="1:26" ht="45.75" customHeight="1">
      <c r="A6" s="1143" t="s">
        <v>1362</v>
      </c>
      <c r="B6" s="813"/>
      <c r="C6" s="813"/>
      <c r="D6" s="813"/>
      <c r="E6" s="813"/>
      <c r="F6" s="813"/>
      <c r="G6" s="813"/>
      <c r="H6" s="813"/>
      <c r="I6" s="813"/>
      <c r="J6" s="813"/>
      <c r="K6" s="813"/>
      <c r="L6" s="813"/>
      <c r="M6" s="813"/>
      <c r="N6" s="813"/>
      <c r="O6" s="813"/>
      <c r="P6" s="814"/>
      <c r="Q6" s="4"/>
      <c r="R6" s="4"/>
      <c r="S6" s="4"/>
      <c r="T6" s="4"/>
      <c r="U6" s="4"/>
      <c r="V6" s="4"/>
      <c r="W6" s="4"/>
      <c r="X6" s="4"/>
      <c r="Y6" s="4"/>
      <c r="Z6" s="4"/>
    </row>
    <row r="7" spans="1:26" ht="45.75" customHeight="1">
      <c r="A7" s="1208"/>
      <c r="B7" s="1209"/>
      <c r="C7" s="1209"/>
      <c r="D7" s="1209"/>
      <c r="E7" s="1209"/>
      <c r="F7" s="1209"/>
      <c r="G7" s="1210"/>
      <c r="H7" s="1210"/>
      <c r="I7" s="1210"/>
      <c r="J7" s="1210"/>
      <c r="K7" s="1210"/>
      <c r="L7" s="1210"/>
      <c r="M7" s="1210"/>
      <c r="N7" s="1210"/>
      <c r="O7" s="1210"/>
      <c r="P7" s="1211"/>
      <c r="Q7" s="4"/>
      <c r="R7" s="4"/>
      <c r="S7" s="4"/>
      <c r="T7" s="4"/>
      <c r="U7" s="4"/>
      <c r="V7" s="4"/>
      <c r="W7" s="4"/>
      <c r="X7" s="4"/>
      <c r="Y7" s="4"/>
      <c r="Z7" s="4"/>
    </row>
    <row r="8" spans="1:26" ht="45.75" customHeight="1">
      <c r="A8" s="148"/>
      <c r="B8" s="4"/>
      <c r="C8" s="4"/>
      <c r="D8" s="4"/>
      <c r="E8" s="4"/>
      <c r="F8" s="4"/>
      <c r="G8" s="149"/>
      <c r="H8" s="149"/>
      <c r="I8" s="149"/>
      <c r="J8" s="149"/>
      <c r="K8" s="149"/>
      <c r="L8" s="149"/>
      <c r="M8" s="149"/>
      <c r="N8" s="149"/>
      <c r="O8" s="149"/>
      <c r="P8" s="152"/>
      <c r="Q8" s="4"/>
      <c r="R8" s="4"/>
      <c r="S8" s="4"/>
      <c r="T8" s="4"/>
      <c r="U8" s="4"/>
      <c r="V8" s="4"/>
      <c r="W8" s="4"/>
      <c r="X8" s="4"/>
      <c r="Y8" s="4"/>
      <c r="Z8" s="4"/>
    </row>
    <row r="9" spans="1:26" ht="12.75" customHeight="1">
      <c r="A9" s="148"/>
      <c r="B9" s="4"/>
      <c r="C9" s="4"/>
      <c r="D9" s="4"/>
      <c r="E9" s="4"/>
      <c r="F9" s="4"/>
      <c r="G9" s="149"/>
      <c r="H9" s="149"/>
      <c r="I9" s="149"/>
      <c r="J9" s="149"/>
      <c r="K9" s="149"/>
      <c r="L9" s="149"/>
      <c r="M9" s="149"/>
      <c r="N9" s="149"/>
      <c r="O9" s="149"/>
      <c r="P9" s="152"/>
      <c r="Q9" s="4"/>
      <c r="R9" s="4"/>
      <c r="S9" s="4"/>
      <c r="T9" s="4"/>
      <c r="U9" s="4"/>
      <c r="V9" s="4"/>
      <c r="W9" s="4"/>
      <c r="X9" s="4"/>
      <c r="Y9" s="4"/>
      <c r="Z9" s="4"/>
    </row>
    <row r="10" spans="1:26" ht="12.75" customHeight="1">
      <c r="A10" s="148"/>
      <c r="B10" s="4"/>
      <c r="C10" s="4"/>
      <c r="D10" s="4"/>
      <c r="E10" s="4"/>
      <c r="F10" s="4"/>
      <c r="G10" s="4"/>
      <c r="H10" s="4"/>
      <c r="I10" s="4"/>
      <c r="J10" s="4"/>
      <c r="K10" s="4"/>
      <c r="L10" s="4"/>
      <c r="M10" s="4"/>
      <c r="N10" s="4"/>
      <c r="O10" s="4"/>
      <c r="P10" s="153"/>
      <c r="Q10" s="4"/>
      <c r="R10" s="4"/>
      <c r="S10" s="4"/>
      <c r="T10" s="4"/>
      <c r="U10" s="4"/>
      <c r="V10" s="4"/>
      <c r="W10" s="4"/>
      <c r="X10" s="4"/>
      <c r="Y10" s="4"/>
      <c r="Z10" s="4"/>
    </row>
    <row r="11" spans="1:26" ht="12.75" customHeight="1">
      <c r="A11" s="148"/>
      <c r="B11" s="4"/>
      <c r="C11" s="4"/>
      <c r="D11" s="4"/>
      <c r="E11" s="4"/>
      <c r="F11" s="4"/>
      <c r="G11" s="4"/>
      <c r="H11" s="4"/>
      <c r="I11" s="4"/>
      <c r="J11" s="4"/>
      <c r="K11" s="4"/>
      <c r="L11" s="4"/>
      <c r="M11" s="4"/>
      <c r="N11" s="4"/>
      <c r="O11" s="4"/>
      <c r="P11" s="153"/>
      <c r="Q11" s="4"/>
      <c r="R11" s="4"/>
      <c r="S11" s="4"/>
      <c r="T11" s="4"/>
      <c r="U11" s="4"/>
      <c r="V11" s="4"/>
      <c r="W11" s="4"/>
      <c r="X11" s="4"/>
      <c r="Y11" s="4"/>
      <c r="Z11" s="4"/>
    </row>
    <row r="12" spans="1:26" ht="12.75" customHeight="1">
      <c r="A12" s="148"/>
      <c r="B12" s="4"/>
      <c r="C12" s="4"/>
      <c r="D12" s="4"/>
      <c r="E12" s="4"/>
      <c r="F12" s="4"/>
      <c r="G12" s="4"/>
      <c r="H12" s="4"/>
      <c r="I12" s="4"/>
      <c r="J12" s="4"/>
      <c r="K12" s="4"/>
      <c r="L12" s="4"/>
      <c r="M12" s="4"/>
      <c r="N12" s="4"/>
      <c r="O12" s="4"/>
      <c r="P12" s="153"/>
      <c r="Q12" s="4"/>
      <c r="R12" s="4"/>
      <c r="S12" s="4"/>
      <c r="T12" s="4"/>
      <c r="U12" s="4"/>
      <c r="V12" s="4"/>
      <c r="W12" s="4"/>
      <c r="X12" s="4"/>
      <c r="Y12" s="4"/>
      <c r="Z12" s="4"/>
    </row>
    <row r="13" spans="1:26" ht="12.75" customHeight="1">
      <c r="A13" s="148"/>
      <c r="B13" s="4"/>
      <c r="C13" s="4"/>
      <c r="D13" s="4"/>
      <c r="E13" s="4"/>
      <c r="F13" s="4"/>
      <c r="G13" s="4"/>
      <c r="H13" s="4"/>
      <c r="I13" s="4"/>
      <c r="J13" s="4"/>
      <c r="K13" s="4"/>
      <c r="L13" s="4"/>
      <c r="M13" s="4"/>
      <c r="N13" s="4"/>
      <c r="O13" s="4"/>
      <c r="P13" s="153"/>
      <c r="Q13" s="4"/>
      <c r="R13" s="4"/>
      <c r="S13" s="4"/>
      <c r="T13" s="4"/>
      <c r="U13" s="4"/>
      <c r="V13" s="4"/>
      <c r="W13" s="4"/>
      <c r="X13" s="4"/>
      <c r="Y13" s="4"/>
      <c r="Z13" s="4"/>
    </row>
    <row r="14" spans="1:26" ht="12.75" customHeight="1">
      <c r="A14" s="148"/>
      <c r="B14" s="4"/>
      <c r="C14" s="4"/>
      <c r="D14" s="4"/>
      <c r="E14" s="4"/>
      <c r="F14" s="4"/>
      <c r="G14" s="4"/>
      <c r="H14" s="4"/>
      <c r="I14" s="4"/>
      <c r="J14" s="4"/>
      <c r="K14" s="4"/>
      <c r="L14" s="4"/>
      <c r="M14" s="4"/>
      <c r="N14" s="4"/>
      <c r="O14" s="4"/>
      <c r="P14" s="153"/>
      <c r="Q14" s="4"/>
      <c r="R14" s="4"/>
      <c r="S14" s="4"/>
      <c r="T14" s="4"/>
      <c r="U14" s="4"/>
      <c r="V14" s="4"/>
      <c r="W14" s="4"/>
      <c r="X14" s="4"/>
      <c r="Y14" s="4"/>
      <c r="Z14" s="4"/>
    </row>
    <row r="15" spans="1:26" ht="12.75" customHeight="1">
      <c r="A15" s="148"/>
      <c r="B15" s="4"/>
      <c r="C15" s="4"/>
      <c r="D15" s="4"/>
      <c r="E15" s="4"/>
      <c r="F15" s="4"/>
      <c r="G15" s="4"/>
      <c r="H15" s="4"/>
      <c r="I15" s="4"/>
      <c r="J15" s="4"/>
      <c r="K15" s="4"/>
      <c r="L15" s="4"/>
      <c r="M15" s="4"/>
      <c r="N15" s="4"/>
      <c r="O15" s="4"/>
      <c r="P15" s="153"/>
      <c r="Q15" s="4"/>
      <c r="R15" s="4"/>
      <c r="S15" s="4"/>
      <c r="T15" s="4"/>
      <c r="U15" s="4"/>
      <c r="V15" s="4"/>
      <c r="W15" s="4"/>
      <c r="X15" s="4"/>
      <c r="Y15" s="4"/>
      <c r="Z15" s="4"/>
    </row>
    <row r="16" spans="1:26" ht="12.75" customHeight="1">
      <c r="A16" s="148"/>
      <c r="B16" s="4"/>
      <c r="C16" s="4"/>
      <c r="D16" s="4"/>
      <c r="E16" s="4"/>
      <c r="F16" s="4"/>
      <c r="G16" s="4"/>
      <c r="H16" s="4"/>
      <c r="I16" s="4"/>
      <c r="J16" s="4"/>
      <c r="K16" s="4"/>
      <c r="L16" s="4"/>
      <c r="M16" s="4"/>
      <c r="N16" s="4"/>
      <c r="O16" s="4"/>
      <c r="P16" s="153"/>
      <c r="Q16" s="4"/>
      <c r="R16" s="4"/>
      <c r="S16" s="4"/>
      <c r="T16" s="4"/>
      <c r="U16" s="4"/>
      <c r="V16" s="4"/>
      <c r="W16" s="4"/>
      <c r="X16" s="4"/>
      <c r="Y16" s="4"/>
      <c r="Z16" s="4"/>
    </row>
    <row r="17" spans="1:26" ht="12.75" customHeight="1">
      <c r="A17" s="148"/>
      <c r="B17" s="4"/>
      <c r="C17" s="4"/>
      <c r="D17" s="4"/>
      <c r="E17" s="4"/>
      <c r="F17" s="4"/>
      <c r="G17" s="4"/>
      <c r="H17" s="4"/>
      <c r="I17" s="4"/>
      <c r="J17" s="4"/>
      <c r="K17" s="4"/>
      <c r="L17" s="4"/>
      <c r="M17" s="4"/>
      <c r="N17" s="4"/>
      <c r="O17" s="4"/>
      <c r="P17" s="153"/>
      <c r="Q17" s="4"/>
      <c r="R17" s="4"/>
      <c r="S17" s="4"/>
      <c r="T17" s="4"/>
      <c r="U17" s="4"/>
      <c r="V17" s="4"/>
      <c r="W17" s="4"/>
      <c r="X17" s="4"/>
      <c r="Y17" s="4"/>
      <c r="Z17" s="4"/>
    </row>
    <row r="18" spans="1:26" ht="12.75" customHeight="1">
      <c r="A18" s="148"/>
      <c r="B18" s="4"/>
      <c r="C18" s="4"/>
      <c r="D18" s="4"/>
      <c r="E18" s="4"/>
      <c r="F18" s="4"/>
      <c r="G18" s="4"/>
      <c r="H18" s="4"/>
      <c r="I18" s="4"/>
      <c r="J18" s="4"/>
      <c r="K18" s="4"/>
      <c r="L18" s="4"/>
      <c r="M18" s="4"/>
      <c r="N18" s="4"/>
      <c r="O18" s="4"/>
      <c r="P18" s="153"/>
      <c r="Q18" s="4"/>
      <c r="R18" s="4"/>
      <c r="S18" s="4"/>
      <c r="T18" s="4"/>
      <c r="U18" s="4"/>
      <c r="V18" s="4"/>
      <c r="W18" s="4"/>
      <c r="X18" s="4"/>
      <c r="Y18" s="4"/>
      <c r="Z18" s="4"/>
    </row>
    <row r="19" spans="1:26" ht="12.75" customHeight="1">
      <c r="A19" s="148"/>
      <c r="B19" s="4"/>
      <c r="C19" s="4"/>
      <c r="D19" s="4"/>
      <c r="E19" s="4"/>
      <c r="F19" s="4"/>
      <c r="G19" s="4"/>
      <c r="H19" s="4"/>
      <c r="I19" s="4"/>
      <c r="J19" s="4"/>
      <c r="K19" s="4"/>
      <c r="L19" s="4"/>
      <c r="M19" s="4"/>
      <c r="N19" s="4"/>
      <c r="O19" s="4"/>
      <c r="P19" s="153"/>
      <c r="Q19" s="4"/>
      <c r="R19" s="4"/>
      <c r="S19" s="4"/>
      <c r="T19" s="4"/>
      <c r="U19" s="4"/>
      <c r="V19" s="4"/>
      <c r="W19" s="4"/>
      <c r="X19" s="4"/>
      <c r="Y19" s="4"/>
      <c r="Z19" s="4"/>
    </row>
    <row r="20" spans="1:26" ht="12.75" customHeight="1">
      <c r="A20" s="148"/>
      <c r="B20" s="4"/>
      <c r="C20" s="4"/>
      <c r="D20" s="4"/>
      <c r="E20" s="4"/>
      <c r="F20" s="4"/>
      <c r="G20" s="4"/>
      <c r="H20" s="4"/>
      <c r="I20" s="4"/>
      <c r="J20" s="4"/>
      <c r="K20" s="4"/>
      <c r="L20" s="4"/>
      <c r="M20" s="4"/>
      <c r="N20" s="4"/>
      <c r="O20" s="4"/>
      <c r="P20" s="153"/>
      <c r="Q20" s="4"/>
      <c r="R20" s="4"/>
      <c r="S20" s="4"/>
      <c r="T20" s="4"/>
      <c r="U20" s="4"/>
      <c r="V20" s="4"/>
      <c r="W20" s="4"/>
      <c r="X20" s="4"/>
      <c r="Y20" s="4"/>
      <c r="Z20" s="4"/>
    </row>
    <row r="21" spans="1:26" ht="12.75" customHeight="1">
      <c r="A21" s="148"/>
      <c r="B21" s="4"/>
      <c r="C21" s="4"/>
      <c r="D21" s="4"/>
      <c r="E21" s="4"/>
      <c r="F21" s="4"/>
      <c r="G21" s="4"/>
      <c r="H21" s="4"/>
      <c r="I21" s="4"/>
      <c r="J21" s="4"/>
      <c r="K21" s="4"/>
      <c r="L21" s="4"/>
      <c r="M21" s="4"/>
      <c r="N21" s="4"/>
      <c r="O21" s="4"/>
      <c r="P21" s="153"/>
      <c r="Q21" s="4"/>
      <c r="R21" s="4"/>
      <c r="S21" s="4"/>
      <c r="T21" s="4"/>
      <c r="U21" s="4"/>
      <c r="V21" s="4"/>
      <c r="W21" s="4"/>
      <c r="X21" s="4"/>
      <c r="Y21" s="4"/>
      <c r="Z21" s="4"/>
    </row>
    <row r="22" spans="1:26" ht="12.75" customHeight="1">
      <c r="A22" s="148"/>
      <c r="B22" s="4"/>
      <c r="C22" s="4"/>
      <c r="D22" s="4"/>
      <c r="E22" s="4"/>
      <c r="F22" s="4"/>
      <c r="G22" s="4"/>
      <c r="H22" s="4"/>
      <c r="I22" s="4"/>
      <c r="J22" s="4"/>
      <c r="K22" s="4"/>
      <c r="L22" s="4"/>
      <c r="M22" s="4"/>
      <c r="N22" s="4"/>
      <c r="O22" s="4"/>
      <c r="P22" s="153"/>
      <c r="Q22" s="4"/>
      <c r="R22" s="4"/>
      <c r="S22" s="4"/>
      <c r="T22" s="4"/>
      <c r="U22" s="4"/>
      <c r="V22" s="4"/>
      <c r="W22" s="4"/>
      <c r="X22" s="4"/>
      <c r="Y22" s="4"/>
      <c r="Z22" s="4"/>
    </row>
    <row r="23" spans="1:26" ht="12.75" customHeight="1">
      <c r="A23" s="148"/>
      <c r="B23" s="4"/>
      <c r="C23" s="4"/>
      <c r="D23" s="4"/>
      <c r="E23" s="4"/>
      <c r="F23" s="4"/>
      <c r="G23" s="4"/>
      <c r="H23" s="4"/>
      <c r="I23" s="4"/>
      <c r="J23" s="4"/>
      <c r="K23" s="4"/>
      <c r="L23" s="4"/>
      <c r="M23" s="4"/>
      <c r="N23" s="4"/>
      <c r="O23" s="4"/>
      <c r="P23" s="153"/>
      <c r="Q23" s="4"/>
      <c r="R23" s="4"/>
      <c r="S23" s="4"/>
      <c r="T23" s="4"/>
      <c r="U23" s="4"/>
      <c r="V23" s="4"/>
      <c r="W23" s="4"/>
      <c r="X23" s="4"/>
      <c r="Y23" s="4"/>
      <c r="Z23" s="4"/>
    </row>
    <row r="24" spans="1:26" ht="12.75" customHeight="1">
      <c r="A24" s="148"/>
      <c r="B24" s="4"/>
      <c r="C24" s="4"/>
      <c r="D24" s="4"/>
      <c r="E24" s="4"/>
      <c r="F24" s="4"/>
      <c r="G24" s="4"/>
      <c r="H24" s="4"/>
      <c r="I24" s="4"/>
      <c r="J24" s="4"/>
      <c r="K24" s="4"/>
      <c r="L24" s="4"/>
      <c r="M24" s="4"/>
      <c r="N24" s="4"/>
      <c r="O24" s="4"/>
      <c r="P24" s="153"/>
      <c r="Q24" s="4"/>
      <c r="R24" s="4"/>
      <c r="S24" s="4"/>
      <c r="T24" s="4"/>
      <c r="U24" s="4"/>
      <c r="V24" s="4"/>
      <c r="W24" s="4"/>
      <c r="X24" s="4"/>
      <c r="Y24" s="4"/>
      <c r="Z24" s="4"/>
    </row>
    <row r="25" spans="1:26" ht="12.75" customHeight="1">
      <c r="A25" s="148"/>
      <c r="B25" s="4"/>
      <c r="C25" s="4"/>
      <c r="D25" s="4"/>
      <c r="E25" s="4"/>
      <c r="F25" s="4"/>
      <c r="G25" s="4"/>
      <c r="H25" s="4"/>
      <c r="I25" s="4"/>
      <c r="J25" s="4"/>
      <c r="K25" s="4"/>
      <c r="L25" s="4"/>
      <c r="M25" s="4"/>
      <c r="N25" s="4"/>
      <c r="O25" s="4"/>
      <c r="P25" s="153"/>
      <c r="Q25" s="4"/>
      <c r="R25" s="4"/>
      <c r="S25" s="4"/>
      <c r="T25" s="4"/>
      <c r="U25" s="4"/>
      <c r="V25" s="4"/>
      <c r="W25" s="4"/>
      <c r="X25" s="4"/>
      <c r="Y25" s="4"/>
      <c r="Z25" s="4"/>
    </row>
    <row r="26" spans="1:26" ht="12" customHeight="1">
      <c r="A26" s="148"/>
      <c r="B26" s="4"/>
      <c r="C26" s="4"/>
      <c r="D26" s="4"/>
      <c r="E26" s="4"/>
      <c r="F26" s="4"/>
      <c r="G26" s="4"/>
      <c r="H26" s="4"/>
      <c r="I26" s="4"/>
      <c r="J26" s="4"/>
      <c r="K26" s="4"/>
      <c r="L26" s="4"/>
      <c r="M26" s="4"/>
      <c r="N26" s="4"/>
      <c r="O26" s="4"/>
      <c r="P26" s="153"/>
      <c r="Q26" s="4"/>
      <c r="R26" s="4"/>
      <c r="S26" s="4"/>
      <c r="T26" s="4"/>
      <c r="U26" s="4"/>
      <c r="V26" s="4"/>
      <c r="W26" s="4"/>
      <c r="X26" s="4"/>
      <c r="Y26" s="4"/>
      <c r="Z26" s="4"/>
    </row>
    <row r="27" spans="1:26" ht="12.75" customHeight="1">
      <c r="A27" s="148"/>
      <c r="B27" s="4"/>
      <c r="C27" s="4"/>
      <c r="D27" s="4"/>
      <c r="E27" s="4"/>
      <c r="F27" s="4"/>
      <c r="G27" s="4"/>
      <c r="H27" s="4"/>
      <c r="I27" s="4"/>
      <c r="J27" s="4"/>
      <c r="K27" s="4"/>
      <c r="L27" s="4"/>
      <c r="M27" s="4"/>
      <c r="N27" s="4"/>
      <c r="O27" s="4"/>
      <c r="P27" s="153"/>
      <c r="Q27" s="4"/>
      <c r="R27" s="4"/>
      <c r="S27" s="4"/>
      <c r="T27" s="4"/>
      <c r="U27" s="4"/>
      <c r="V27" s="4"/>
      <c r="W27" s="4"/>
      <c r="X27" s="4"/>
      <c r="Y27" s="4"/>
      <c r="Z27" s="4"/>
    </row>
    <row r="28" spans="1:26" ht="12.75" customHeight="1">
      <c r="A28" s="148"/>
      <c r="B28" s="4"/>
      <c r="C28" s="4"/>
      <c r="D28" s="4"/>
      <c r="E28" s="4"/>
      <c r="F28" s="4"/>
      <c r="G28" s="4"/>
      <c r="H28" s="4"/>
      <c r="I28" s="4"/>
      <c r="J28" s="4"/>
      <c r="K28" s="4"/>
      <c r="L28" s="4"/>
      <c r="M28" s="4"/>
      <c r="N28" s="4"/>
      <c r="O28" s="4"/>
      <c r="P28" s="153"/>
      <c r="Q28" s="4"/>
      <c r="R28" s="4"/>
      <c r="S28" s="4"/>
      <c r="T28" s="4"/>
      <c r="U28" s="4"/>
      <c r="V28" s="4"/>
      <c r="W28" s="4"/>
      <c r="X28" s="4"/>
      <c r="Y28" s="4"/>
      <c r="Z28" s="4"/>
    </row>
    <row r="29" spans="1:26" ht="12.75" customHeight="1">
      <c r="A29" s="148"/>
      <c r="B29" s="4"/>
      <c r="C29" s="4"/>
      <c r="D29" s="4"/>
      <c r="E29" s="4"/>
      <c r="F29" s="4"/>
      <c r="G29" s="4"/>
      <c r="H29" s="4"/>
      <c r="I29" s="4"/>
      <c r="J29" s="4"/>
      <c r="K29" s="4"/>
      <c r="L29" s="4"/>
      <c r="M29" s="4"/>
      <c r="N29" s="4"/>
      <c r="O29" s="4"/>
      <c r="P29" s="153"/>
      <c r="Q29" s="4"/>
      <c r="R29" s="4"/>
      <c r="S29" s="4"/>
      <c r="T29" s="4"/>
      <c r="U29" s="4"/>
      <c r="V29" s="4"/>
      <c r="W29" s="4"/>
      <c r="X29" s="4"/>
      <c r="Y29" s="4"/>
      <c r="Z29" s="4"/>
    </row>
    <row r="30" spans="1:26" ht="12.75" customHeight="1">
      <c r="A30" s="148"/>
      <c r="B30" s="4"/>
      <c r="C30" s="4"/>
      <c r="D30" s="4"/>
      <c r="E30" s="4"/>
      <c r="F30" s="4"/>
      <c r="G30" s="4"/>
      <c r="H30" s="4"/>
      <c r="I30" s="4"/>
      <c r="J30" s="4"/>
      <c r="K30" s="4"/>
      <c r="L30" s="4"/>
      <c r="M30" s="4"/>
      <c r="N30" s="4"/>
      <c r="O30" s="4"/>
      <c r="P30" s="153"/>
      <c r="Q30" s="4"/>
      <c r="R30" s="4"/>
      <c r="S30" s="4"/>
      <c r="T30" s="4"/>
      <c r="U30" s="4"/>
      <c r="V30" s="4"/>
      <c r="W30" s="4"/>
      <c r="X30" s="4"/>
      <c r="Y30" s="4"/>
      <c r="Z30" s="4"/>
    </row>
    <row r="31" spans="1:26" ht="12.75" customHeight="1">
      <c r="A31" s="148"/>
      <c r="B31" s="4"/>
      <c r="C31" s="4"/>
      <c r="D31" s="4"/>
      <c r="E31" s="4"/>
      <c r="F31" s="4"/>
      <c r="G31" s="4"/>
      <c r="H31" s="4"/>
      <c r="I31" s="4"/>
      <c r="J31" s="4"/>
      <c r="K31" s="4"/>
      <c r="L31" s="4"/>
      <c r="M31" s="4"/>
      <c r="N31" s="4"/>
      <c r="O31" s="4"/>
      <c r="P31" s="153"/>
      <c r="Q31" s="4"/>
      <c r="R31" s="4"/>
      <c r="S31" s="4"/>
      <c r="T31" s="4"/>
      <c r="U31" s="4"/>
      <c r="V31" s="4"/>
      <c r="W31" s="4"/>
      <c r="X31" s="4"/>
      <c r="Y31" s="4"/>
      <c r="Z31" s="4"/>
    </row>
    <row r="32" spans="1:26" ht="12.75" customHeight="1">
      <c r="A32" s="148"/>
      <c r="B32" s="4"/>
      <c r="C32" s="4"/>
      <c r="D32" s="4"/>
      <c r="E32" s="4"/>
      <c r="F32" s="4"/>
      <c r="G32" s="4"/>
      <c r="H32" s="4"/>
      <c r="I32" s="4"/>
      <c r="J32" s="4"/>
      <c r="K32" s="4"/>
      <c r="L32" s="4"/>
      <c r="M32" s="4"/>
      <c r="N32" s="4"/>
      <c r="O32" s="4"/>
      <c r="P32" s="153"/>
      <c r="Q32" s="4"/>
      <c r="R32" s="4"/>
      <c r="S32" s="4"/>
      <c r="T32" s="4"/>
      <c r="U32" s="4"/>
      <c r="V32" s="4"/>
      <c r="W32" s="4"/>
      <c r="X32" s="4"/>
      <c r="Y32" s="4"/>
      <c r="Z32" s="4"/>
    </row>
    <row r="33" spans="1:26" ht="12.75" customHeight="1">
      <c r="A33" s="148"/>
      <c r="B33" s="4"/>
      <c r="C33" s="4"/>
      <c r="D33" s="4"/>
      <c r="E33" s="4"/>
      <c r="F33" s="4"/>
      <c r="G33" s="4"/>
      <c r="H33" s="4"/>
      <c r="I33" s="4"/>
      <c r="J33" s="4"/>
      <c r="K33" s="4"/>
      <c r="L33" s="4"/>
      <c r="M33" s="4"/>
      <c r="N33" s="4"/>
      <c r="O33" s="4"/>
      <c r="P33" s="153"/>
      <c r="Q33" s="4"/>
      <c r="R33" s="4"/>
      <c r="S33" s="4"/>
      <c r="T33" s="4"/>
      <c r="U33" s="4"/>
      <c r="V33" s="4"/>
      <c r="W33" s="4"/>
      <c r="X33" s="4"/>
      <c r="Y33" s="4"/>
      <c r="Z33" s="4"/>
    </row>
    <row r="34" spans="1:26" ht="12.75" customHeight="1">
      <c r="A34" s="148"/>
      <c r="B34" s="4"/>
      <c r="C34" s="4"/>
      <c r="D34" s="4"/>
      <c r="E34" s="4"/>
      <c r="F34" s="4"/>
      <c r="G34" s="4"/>
      <c r="H34" s="4"/>
      <c r="I34" s="4"/>
      <c r="J34" s="4"/>
      <c r="K34" s="4"/>
      <c r="L34" s="4"/>
      <c r="M34" s="4"/>
      <c r="N34" s="4"/>
      <c r="O34" s="4"/>
      <c r="P34" s="153"/>
      <c r="Q34" s="4"/>
      <c r="R34" s="4"/>
      <c r="S34" s="4"/>
      <c r="T34" s="4"/>
      <c r="U34" s="4"/>
      <c r="V34" s="4"/>
      <c r="W34" s="4"/>
      <c r="X34" s="4"/>
      <c r="Y34" s="4"/>
      <c r="Z34" s="4"/>
    </row>
    <row r="35" spans="1:26" ht="12.75" customHeight="1">
      <c r="A35" s="148"/>
      <c r="B35" s="4"/>
      <c r="C35" s="4"/>
      <c r="D35" s="4"/>
      <c r="E35" s="4"/>
      <c r="F35" s="4"/>
      <c r="G35" s="4"/>
      <c r="H35" s="4"/>
      <c r="I35" s="4"/>
      <c r="J35" s="4"/>
      <c r="K35" s="4"/>
      <c r="L35" s="4"/>
      <c r="M35" s="4"/>
      <c r="N35" s="4"/>
      <c r="O35" s="4"/>
      <c r="P35" s="153"/>
      <c r="Q35" s="4"/>
      <c r="R35" s="4"/>
      <c r="S35" s="4"/>
      <c r="T35" s="4"/>
      <c r="U35" s="4"/>
      <c r="V35" s="4"/>
      <c r="W35" s="4"/>
      <c r="X35" s="4"/>
      <c r="Y35" s="4"/>
      <c r="Z35" s="4"/>
    </row>
    <row r="36" spans="1:26" ht="12.75" customHeight="1">
      <c r="A36" s="148"/>
      <c r="B36" s="4"/>
      <c r="C36" s="4"/>
      <c r="D36" s="4"/>
      <c r="E36" s="4"/>
      <c r="F36" s="4"/>
      <c r="G36" s="4"/>
      <c r="H36" s="4"/>
      <c r="I36" s="4"/>
      <c r="J36" s="4"/>
      <c r="K36" s="4"/>
      <c r="L36" s="4"/>
      <c r="M36" s="4"/>
      <c r="N36" s="4"/>
      <c r="O36" s="4"/>
      <c r="P36" s="153"/>
      <c r="Q36" s="4"/>
      <c r="R36" s="4"/>
      <c r="S36" s="4"/>
      <c r="T36" s="4"/>
      <c r="U36" s="4"/>
      <c r="V36" s="4"/>
      <c r="W36" s="4"/>
      <c r="X36" s="4"/>
      <c r="Y36" s="4"/>
      <c r="Z36" s="4"/>
    </row>
    <row r="37" spans="1:26" ht="12.75" customHeight="1">
      <c r="A37" s="325"/>
      <c r="B37" s="245"/>
      <c r="C37" s="245"/>
      <c r="D37" s="245"/>
      <c r="E37" s="245"/>
      <c r="F37" s="245"/>
      <c r="G37" s="245"/>
      <c r="H37" s="245"/>
      <c r="I37" s="245"/>
      <c r="J37" s="245"/>
      <c r="K37" s="245"/>
      <c r="L37" s="245"/>
      <c r="M37" s="245"/>
      <c r="N37" s="245"/>
      <c r="O37" s="245"/>
      <c r="P37" s="31"/>
      <c r="Q37" s="4"/>
      <c r="R37" s="4"/>
      <c r="S37" s="4"/>
      <c r="T37" s="4"/>
      <c r="U37" s="4"/>
      <c r="V37" s="4"/>
      <c r="W37" s="4"/>
      <c r="X37" s="4"/>
      <c r="Y37" s="4"/>
      <c r="Z37" s="4"/>
    </row>
    <row r="38" spans="1:26" ht="12.75" customHeight="1">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2.75" customHeight="1">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ht="12.75" customHeight="1">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2.75" customHeight="1">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2.75" customHeight="1">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2.75" customHeight="1">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2.75" customHeight="1">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2.75" customHeight="1">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2.75" customHeight="1">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2.75" customHeight="1">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2.75" customHeight="1">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2.75" customHeight="1">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2.75" customHeight="1">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2.75" customHeight="1">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2.75" customHeight="1">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2.75" customHeight="1">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2.75" customHeight="1">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2.75" customHeight="1">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2.75" customHeight="1">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2.75" customHeight="1">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2.75" customHeight="1">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2.75" customHeight="1">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2.75" customHeight="1">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2.75" customHeight="1">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2.75" customHeight="1">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2.75" customHeight="1">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2.75" customHeight="1">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2.75" customHeight="1">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2.75" customHeight="1">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2.75" customHeight="1">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2.75" customHeight="1">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2.75" customHeight="1">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2.75" customHeight="1">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2.75" customHeight="1">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2.75" customHeight="1">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2.75" customHeight="1">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2.75" customHeight="1">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2.75" customHeight="1">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2.75" customHeight="1">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2.75" customHeight="1">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2.75" customHeight="1">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2.75" customHeight="1">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2.75" customHeight="1">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2.75" customHeight="1">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2.75" customHeight="1">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2.75" customHeight="1">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2.75" customHeight="1">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2.75" customHeight="1">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2.75" customHeight="1">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2.75" customHeight="1">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2.75" customHeight="1">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2.75" customHeight="1">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2.75" customHeight="1">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2.75" customHeight="1">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2.75" customHeight="1">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2.75" customHeight="1">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2.75" customHeight="1">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2.75" customHeight="1">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2.75" customHeight="1">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2.75" customHeight="1">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2.75" customHeight="1">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2.75" customHeight="1">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2.75" customHeight="1">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2.75" customHeight="1">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2.75" customHeight="1">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2.75" customHeight="1">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2.75" customHeight="1">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2.75" customHeight="1">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2.75" customHeight="1">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2.75" customHeight="1">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2.75" customHeight="1">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2.75" customHeight="1">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2.75" customHeight="1">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2.75" customHeight="1">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2.75" customHeight="1">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2.75" customHeight="1">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2.75" customHeight="1">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2.75" customHeight="1">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2.75" customHeight="1">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2.75" customHeight="1">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2.75" customHeight="1">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2.75" customHeight="1">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2.75" customHeight="1">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2.75" customHeight="1">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2.75" customHeight="1">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2.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2.75" customHeight="1">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2.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2.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2.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2.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2.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2.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2.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2.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2.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2.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2.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2.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2.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2.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2.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2.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2.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2.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2.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2.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2.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2.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2.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2.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2.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2.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2.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2.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2.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2.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2.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2.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2.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2.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2.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2.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2.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2.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2.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2.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2.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2.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2.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2.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2.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2.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2.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2.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2.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2.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2.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2.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2.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2.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2.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2.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2.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2.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2.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2.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2.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2.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2.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2.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2.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2.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2.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2.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2.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2.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2.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2.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2.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2.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2.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2.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2.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2.75" customHeight="1">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2.75" customHeight="1">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2.75" customHeight="1">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2.75" customHeight="1">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2.75" customHeight="1">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2.75" customHeight="1">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2.75" customHeight="1">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2.75" customHeight="1">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2.75" customHeight="1">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2.75" customHeight="1">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2.75" customHeight="1">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2.75" customHeight="1">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2.75" customHeight="1">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2.75" customHeight="1">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2.75" customHeight="1">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2.75" customHeight="1">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2.75" customHeight="1">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2.75" customHeight="1">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2.75" customHeight="1">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row r="222" spans="1:26" ht="15.75" customHeight="1"/>
    <row r="223" spans="1:26" ht="15.75" customHeight="1"/>
    <row r="224" spans="1:26"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6:P6"/>
    <mergeCell ref="A1:C4"/>
    <mergeCell ref="D1:N4"/>
    <mergeCell ref="O1:P1"/>
    <mergeCell ref="O2:P2"/>
    <mergeCell ref="O3:P3"/>
    <mergeCell ref="O4:P4"/>
  </mergeCells>
  <printOptions horizontalCentered="1" verticalCentered="1"/>
  <pageMargins left="0.15748031496062992" right="0.19685039370078741" top="0.19685039370078741" bottom="0.19685039370078741" header="0" footer="0"/>
  <pageSetup orientation="landscape" r:id="rId1"/>
  <headerFooter>
    <oddFooter>&amp;C &amp;RPÁGINA &amp;P DE</oddFooter>
  </headerFooter>
  <rowBreaks count="1" manualBreakCount="1">
    <brk id="5" man="1"/>
  </rowBreaks>
  <drawing r:id="rId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AD3F0ED-A504-465F-9494-BC89BF31F7B5}"/>
</file>

<file path=customXml/itemProps2.xml><?xml version="1.0" encoding="utf-8"?>
<ds:datastoreItem xmlns:ds="http://schemas.openxmlformats.org/officeDocument/2006/customXml" ds:itemID="{A68D62C4-E383-48B6-9608-6581A00FE149}"/>
</file>

<file path=customXml/itemProps3.xml><?xml version="1.0" encoding="utf-8"?>
<ds:datastoreItem xmlns:ds="http://schemas.openxmlformats.org/officeDocument/2006/customXml" ds:itemID="{22EDDB8B-46B5-488F-9046-D6DF054211C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Diego Alberto Echeverri Montoya</dc:creator>
  <cp:keywords/>
  <dc:description/>
  <cp:lastModifiedBy/>
  <cp:revision/>
  <dcterms:created xsi:type="dcterms:W3CDTF">2020-02-03T16:56:43Z</dcterms:created>
  <dcterms:modified xsi:type="dcterms:W3CDTF">2023-03-07T19:06:17Z</dcterms:modified>
  <cp:category/>
  <cp:contentStatus/>
</cp:coreProperties>
</file>