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svimedgovco-my.sharepoint.com/personal/jhoana_echavarria_isvimed_gov_co1/Documents/2024/PUBLICACIÓN PÁGINA WEB/"/>
    </mc:Choice>
  </mc:AlternateContent>
  <xr:revisionPtr revIDLastSave="1" documentId="8_{F9BEC0CA-E06F-4FE5-9056-BC42429D9C84}" xr6:coauthVersionLast="47" xr6:coauthVersionMax="47" xr10:uidLastSave="{95527DBE-5CC8-4D06-BA82-28489DC7F89C}"/>
  <bookViews>
    <workbookView xWindow="-120" yWindow="-120" windowWidth="29040" windowHeight="15840" xr2:uid="{00000000-000D-0000-FFFF-FFFF00000000}"/>
  </bookViews>
  <sheets>
    <sheet name="Consolidado Contratos" sheetId="2" r:id="rId1"/>
    <sheet name="Hoja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3" i="2" l="1"/>
  <c r="M52" i="2"/>
  <c r="L50" i="2"/>
  <c r="L49" i="2"/>
  <c r="M48" i="2"/>
  <c r="M46" i="2"/>
  <c r="L45" i="2"/>
  <c r="M44" i="2"/>
  <c r="M42" i="2"/>
  <c r="L41" i="2"/>
  <c r="M40" i="2"/>
  <c r="L39" i="2"/>
  <c r="L38" i="2"/>
  <c r="M37" i="2"/>
  <c r="M36" i="2"/>
  <c r="M35" i="2"/>
  <c r="M34" i="2"/>
  <c r="M32" i="2"/>
  <c r="L30" i="2"/>
  <c r="L29" i="2"/>
  <c r="M28" i="2"/>
  <c r="L27" i="2"/>
  <c r="M26" i="2"/>
  <c r="L25" i="2"/>
  <c r="M24" i="2"/>
  <c r="L23" i="2"/>
  <c r="M2" i="2"/>
  <c r="M22" i="2"/>
  <c r="M29" i="2"/>
  <c r="M31" i="2"/>
  <c r="M33" i="2"/>
  <c r="M43" i="2"/>
  <c r="M47" i="2"/>
  <c r="M49" i="2"/>
  <c r="M51" i="2"/>
  <c r="M54" i="2"/>
  <c r="M55" i="2"/>
  <c r="M56" i="2"/>
  <c r="M57" i="2"/>
  <c r="M58" i="2"/>
  <c r="M59" i="2"/>
  <c r="M60" i="2"/>
  <c r="M61" i="2"/>
  <c r="M21" i="2"/>
  <c r="L22" i="2"/>
  <c r="L26" i="2"/>
  <c r="L28" i="2"/>
  <c r="L31" i="2"/>
  <c r="L32" i="2"/>
  <c r="L33" i="2"/>
  <c r="L43" i="2"/>
  <c r="L46" i="2"/>
  <c r="L47" i="2"/>
  <c r="L48" i="2"/>
  <c r="L51" i="2"/>
  <c r="L54" i="2"/>
  <c r="L55" i="2"/>
  <c r="L56" i="2"/>
  <c r="L57" i="2"/>
  <c r="L58" i="2"/>
  <c r="L59" i="2"/>
  <c r="L60" i="2"/>
  <c r="L61" i="2"/>
  <c r="L21" i="2"/>
  <c r="M53" i="2" l="1"/>
  <c r="L52" i="2"/>
  <c r="M50" i="2"/>
  <c r="M45" i="2"/>
  <c r="L44" i="2"/>
  <c r="L42" i="2"/>
  <c r="M41" i="2"/>
  <c r="L40" i="2"/>
  <c r="M39" i="2"/>
  <c r="M38" i="2"/>
  <c r="L37" i="2"/>
  <c r="L36" i="2"/>
  <c r="L35" i="2"/>
  <c r="L34" i="2"/>
  <c r="M30" i="2"/>
  <c r="M27" i="2"/>
  <c r="M25" i="2"/>
  <c r="L24" i="2"/>
  <c r="M23" i="2"/>
  <c r="J9" i="4"/>
  <c r="L10" i="2"/>
  <c r="M10" i="2"/>
  <c r="L9" i="2"/>
  <c r="M9" i="2"/>
  <c r="L5" i="2"/>
  <c r="M5" i="2"/>
  <c r="L8" i="2" l="1"/>
  <c r="L4" i="2"/>
  <c r="L2" i="2"/>
  <c r="L3" i="2" l="1"/>
  <c r="M3" i="2"/>
  <c r="M6" i="2"/>
  <c r="M4" i="2"/>
  <c r="L7" i="2"/>
  <c r="M7" i="2"/>
  <c r="M11" i="2"/>
  <c r="M12" i="2"/>
  <c r="M13" i="2"/>
  <c r="M14" i="2"/>
  <c r="M15" i="2"/>
  <c r="M16" i="2"/>
  <c r="M17" i="2"/>
  <c r="M18" i="2"/>
  <c r="M19" i="2"/>
  <c r="M20" i="2"/>
  <c r="L11" i="2"/>
  <c r="L12" i="2"/>
  <c r="L13" i="2"/>
  <c r="L14" i="2"/>
  <c r="L15" i="2"/>
  <c r="L16" i="2"/>
  <c r="L17" i="2"/>
  <c r="L18" i="2"/>
  <c r="L19" i="2"/>
  <c r="L20" i="2"/>
  <c r="M8" i="2"/>
</calcChain>
</file>

<file path=xl/sharedStrings.xml><?xml version="1.0" encoding="utf-8"?>
<sst xmlns="http://schemas.openxmlformats.org/spreadsheetml/2006/main" count="554" uniqueCount="309">
  <si>
    <t xml:space="preserve"> CRISTOBAL RODRIGUEZ MONTOYA</t>
  </si>
  <si>
    <t>19/01/2024</t>
  </si>
  <si>
    <t>PRESTACION DE SERVICIOS DE APOYO A LA GESTION COMO CONTRATISTA INDEPENDIENTE, SIN VINCULO LABORAL POR SU PROPIA CUENTA Y RIESGO PARA APOYAR AL ISVIMED EN EL SERVICIO DE MANTENIMIENTO Y REPARACIONES LOCATIVAS DE LAS SEDES SOCIALES DEL ISVIMED, DESDE EL PROCESO DE GESTIÓN DE INFRAESTRUCTURA.</t>
  </si>
  <si>
    <t>31/03/2024</t>
  </si>
  <si>
    <t xml:space="preserve"> WBEIMAR ANTONIO PEREZ ALVAREZ</t>
  </si>
  <si>
    <t>17/01/2024</t>
  </si>
  <si>
    <t>PRESTACION DE SERVICIOS DE APOYO A GESTION COMO CONTRATISTA INDEPENDIENTE, POR SU PROPIA CUENTA Y RIESGO , PARA APOYAR LE PROCESO ADMINISTRATIVO Y FINANCIERO DESDE EL COMPONENTE DOCUMENTAL Y OPERATIVO DE LOS PROYECTOS DEL ISVIMED.</t>
  </si>
  <si>
    <t xml:space="preserve"> DIEGO  LEON  MONROY  PIZARRO</t>
  </si>
  <si>
    <t>16/01/2024</t>
  </si>
  <si>
    <t>PRESTACION DE SERVICIOS PROFESIONALES COMO CONTRATISTA INDEPENDIENTE, PARA APOYAR AL ISVIMED EN LAS DIFERENTES LABORES DEL ÁREA DE PRESUPUESTO.</t>
  </si>
  <si>
    <t xml:space="preserve"> JOSE ALBERTO OQUENDO SANTILLANA</t>
  </si>
  <si>
    <t>PRESTACIÓN DE SERVICIOS PROFESIONALES COMO CONTRATISTA INDEPENDIENTE, SIN VÍNCULO LABORAL POR SU PROPIA CUENTA Y RIESGO, PARA APOYAR AL ISVIMED DESDE LA SUBDIRECCIÓN ADMINISTRATIVA Y FINANCIERA EN LA EJECUCIÓN Y GESTIÓN DE LAS ACTIVIDADES PROPIAS DEL PROCESO DE SANEAMIENTO CONTABLE, DESDE EL COMPONENTE FINANCIERO.</t>
  </si>
  <si>
    <t xml:space="preserve"> DEISY JHOANA ECHAVARRIA PEREZ</t>
  </si>
  <si>
    <t>22/01/2024</t>
  </si>
  <si>
    <t>PRESTACIÓN DE SERVICIOS PROFESIONALES 3 COMO CONTRATISTA INDEPENDIENTE, POR SU PROPIA CUENTA Y RIESGO PARA APOYAR LA EJECUCIÓN DE LOS PROGRAMAS Y PROYECTOS QUE SE EJECUTEN EN LA SUBDIRECCIÓN JURÍDICA EN EL COMPONENTE ADMINISTRATIVO Y TÉCNICO.</t>
  </si>
  <si>
    <t xml:space="preserve"> CARLOS  ALBERTO BENITEZ AGUIRRE</t>
  </si>
  <si>
    <t>23/01/2024</t>
  </si>
  <si>
    <t>PRESTACIÓN DE SERVICIOS PROFESIONALES COMO CONTRATISTA INDEPENDIENTE, POR SU PROPIA CUENTA Y RIESGO, COMO APOYO EN LA ESTRUCTURACIÓN, IMPLEMENTACIÓN, SEGUIMIENTO Y MEJORA DE LA POLÍTICA DE ADMINISTRACIÓN DEL RIESGO Y LOS MODELOS  (MECI Y MIPG) QUE INFLUYEN EN LA IMPLEMENTACIÓN DE LA MISMA.</t>
  </si>
  <si>
    <t>30/06/2024</t>
  </si>
  <si>
    <t xml:space="preserve"> JOHANA MARIA TORO TORRES</t>
  </si>
  <si>
    <t>PRESTACIÓN DE SERVICIOS PROFESIONALES COMO CONTRATISTA INDEPENDIENTE, SIN VÍNCULO LABORAL POR SU PROPIA CUENTA Y RIESGO PARA APOYAR LAS ACTIVIDADES DE FORMULACIÓN Y SEGUIMIENTO A LOS PROYECTOS DE INVERSIÓN MATRICULADOS EN EL  BANCO DE PROYECTOS DEL DAP Y PLATAFORMAS DEL DISTRITO Y DEL DNP.</t>
  </si>
  <si>
    <t xml:space="preserve"> JHON ALEJANDRO AGUILAR MUÑOZ</t>
  </si>
  <si>
    <t>24/01/2024</t>
  </si>
  <si>
    <t>PRESTACIÓN DE SERVICIOS PROFESIONALES COMO CONTRATISTA INDEPENDIENTE, POR SU PROPIA CUENTA Y RIESGO PARA APOYAR LA EJECUCIÓN DE LOS PROGRAMAS Y PROYECTOS, QUE SE EJECUTEN EN LA SUBDIRECCIÓN JURÍDICA EN EL PROCESO DE PQRSD Y TRANSVERSALMENTE</t>
  </si>
  <si>
    <t xml:space="preserve"> FERNEY AUGUSTO BOTERO CIFUENTES</t>
  </si>
  <si>
    <t>PRESTACION DE SERVICIOS PROFESIONALES ESPECIALIZADOS COMO CONTRATISTA INDEPEDIENTE, SIN VINCULO LABORAL POR SU PROPIA CUENTA Y RIESGO, PARA APOYAR AL ISVIMED, PRESTANDO LOS SERVICIOS PROFESIONALES DE CONTADOR PUBLICO.</t>
  </si>
  <si>
    <t xml:space="preserve"> DIANA VALENTINA MONSALVE OSORNO</t>
  </si>
  <si>
    <t>PRESTACIÓN DE SERVICIOS PROFESIONALES COMO CONTRATISTA INDEPENDIENTE, POR SU PROPIA CUENTA Y RIESGO PARA APOYAR LA EJECUCIÓN DE LOS PROGRAMAS Y PROYECTOS QUE SE EJECUTEN EN LA SUBDIRECCIÓN JURÍDICA EN EL PROCESO DE GESTIÓN CONTRACTUAL DESDE EL COMPONENTE FINANCIERO Y CONTABLE.</t>
  </si>
  <si>
    <t xml:space="preserve"> LAURA CRISTINA ATEHORTUA  ALVAREZ</t>
  </si>
  <si>
    <t>PRESTACIÓN DE SERVICIOS DE APOYO A LA GESTIÓN COMO CONTRATISTA INDEPENDIENTE, POR SU PROPIA CUENTA Y RIESGO PARA APOYAR LA EJECUCIÓN DE LOS PROGRAMAS Y PROYECTOS, EN EL PROGRAMA DE ATENCIÓN AL USUARIO DESDE EL COMPONENTE LOGÍSTICO Y ADMINISTRATIVO.</t>
  </si>
  <si>
    <t>NUMERO DE CONTRATO</t>
  </si>
  <si>
    <t>MODALIDAD DE SELECCIÓN</t>
  </si>
  <si>
    <t>TIPOLOGÍA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</si>
  <si>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</si>
  <si>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</si>
  <si>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</si>
  <si>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</si>
  <si>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</si>
  <si>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</si>
  <si>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</si>
  <si>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VALOR PAGADO</t>
  </si>
  <si>
    <t>VALOR PENDIENTE DE EJECUCIÓN</t>
  </si>
  <si>
    <t>PORCENTAJE DE EJECUCIÓN</t>
  </si>
  <si>
    <t>LINK DE SECOP</t>
  </si>
  <si>
    <t>ESTADO</t>
  </si>
  <si>
    <t>584 de 2022</t>
  </si>
  <si>
    <t>Decreto 092 de 2017</t>
  </si>
  <si>
    <t>Prestación de servicios</t>
  </si>
  <si>
    <t>CORPORACIÓN INTERUNIVERSITARIA DE SERVICIOS - CIS</t>
  </si>
  <si>
    <t>EJECUCIÓN DE LA POLÍTICA PUBLICA DE SOLUCIÓN HABITACIONAL ADOPTADA POR EL ISVIMED EN LA ATENCIÓN A LOS HOGARES CON EL SUBSIDIO DE ARRENDAMIENTO TEMPORAL POR AFECTACIÓN DE DESASTRE, POR ZONA DE ALTO RIESGO O POR INTERVENCIÓN POR OBRA PÚBLICA</t>
  </si>
  <si>
    <t>https://community.secop.gov.co/Public/Tendering/OpportunityDetail/Index?noticeUID=CO1.NTC.3417517&amp;isFromPublicArea=True&amp;isModal=False</t>
  </si>
  <si>
    <t>En ejecución</t>
  </si>
  <si>
    <t>859 de 2022
5 de 2023 
1164 de 2023
1191 de 2023 
1207 de 2023 
1 de 2024</t>
  </si>
  <si>
    <t>996 de 2022
1261 de 2023
1309 de 2023
1333 de 2023
12 de 2024</t>
  </si>
  <si>
    <t>https://community.secop.gov.co/Public/Tendering/OpportunityDetail/Index?noticeUID=CO1.NTC.3880129&amp;isFromPublicArea=True&amp;isModal=False</t>
  </si>
  <si>
    <t>184 de 2023 
1196 de 2023
34 de 2024</t>
  </si>
  <si>
    <t>163 de 2023
1316 de 2023
42 de 2024</t>
  </si>
  <si>
    <t>185 de 2023
35 de 2024</t>
  </si>
  <si>
    <t>166 de 2023
43 de 2024</t>
  </si>
  <si>
    <t>402 de 2023
40 de 2024</t>
  </si>
  <si>
    <t>304 de2023
29 de 2024</t>
  </si>
  <si>
    <t>https://community.secop.gov.co/Public/Tendering/OpportunityDetail/Index?noticeUID=CO1.NTC.5439036&amp;isFromPublicArea=True&amp;isModal=False</t>
  </si>
  <si>
    <t>https://community.secop.gov.co/Public/Tendering/OpportunityDetail/Index?noticeUID=CO1.NTC.5438859&amp;isFromPublicArea=True&amp;isModal=False</t>
  </si>
  <si>
    <t>145 de 2023</t>
  </si>
  <si>
    <t>146 de 2023</t>
  </si>
  <si>
    <t>272 de 2023</t>
  </si>
  <si>
    <t>273 de 2023</t>
  </si>
  <si>
    <t>1 de 2024</t>
  </si>
  <si>
    <t>2 de 2024</t>
  </si>
  <si>
    <t>3 de 2024</t>
  </si>
  <si>
    <t>4 de 2024</t>
  </si>
  <si>
    <t>5  de 2024</t>
  </si>
  <si>
    <t>6 de 2024</t>
  </si>
  <si>
    <t>7 de 2024</t>
  </si>
  <si>
    <t>8 de 2024</t>
  </si>
  <si>
    <t>9 de 2024</t>
  </si>
  <si>
    <t>10 de 2024</t>
  </si>
  <si>
    <t>11 de 2024</t>
  </si>
  <si>
    <t>https://community.secop.gov.co/Public/Tendering/OpportunityDetail/Index?noticeUID=CO1.NTC.5448669&amp;isFromPublicArea=True&amp;isModal=False</t>
  </si>
  <si>
    <t>https://community.secop.gov.co/Public/Tendering/OpportunityDetail/Index?noticeUID=CO1.NTC.5448813&amp;isFromPublicArea=True&amp;isModal=False</t>
  </si>
  <si>
    <t>https://community.secop.gov.co/Public/Tendering/OpportunityDetail/Index?noticeUID=CO1.NTC.5489230&amp;isFromPublicArea=True&amp;isModal=False</t>
  </si>
  <si>
    <t>https://community.secop.gov.co/Public/Tendering/OpportunityDetail/Index?noticeUID=CO1.NTC.5483006&amp;isFromPublicArea=True&amp;isModal=False</t>
  </si>
  <si>
    <t>https://community.secop.gov.co/Public/Tendering/OpportunityDetail/Index?noticeUID=CO1.NTC.5491949&amp;isFromPublicArea=True&amp;isModal=False</t>
  </si>
  <si>
    <t>https://community.secop.gov.co/Public/Tendering/OpportunityDetail/Index?noticeUID=CO1.NTC.5492390&amp;isFromPublicArea=True&amp;isModal=False</t>
  </si>
  <si>
    <t>https://community.secop.gov.co/Public/Tendering/OpportunityDetail/Index?noticeUID=CO1.NTC.5501646&amp;isFromPublicArea=True&amp;isModal=False</t>
  </si>
  <si>
    <t>https://community.secop.gov.co/Public/Tendering/OpportunityDetail/Index?noticeUID=CO1.NTC.5502087&amp;isFromPublicArea=True&amp;isModal=False</t>
  </si>
  <si>
    <t>https://community.secop.gov.co/Public/Tendering/OpportunityDetail/Index?noticeUID=CO1.NTC.5503657&amp;isFromPublicArea=True&amp;isModal=False</t>
  </si>
  <si>
    <t>Prestación de servicios profesionales y de apoyo a la gestión</t>
  </si>
  <si>
    <t xml:space="preserve"> LAPOINT ICT SAS</t>
  </si>
  <si>
    <t xml:space="preserve"> DOMINII SOFT SAS</t>
  </si>
  <si>
    <t>Interadministrativo</t>
  </si>
  <si>
    <t>EMPRESA PARA LA SEGURIDAD Y SOLUCIONES URBANAS - ESU</t>
  </si>
  <si>
    <t>Mínima cuantía</t>
  </si>
  <si>
    <t>CERTIPOSTAL S.A.S</t>
  </si>
  <si>
    <t>ADMINISTRAR LOS RECURSOS ENTREGADOS POR EL ISVIMED PARA PROVEER EL SERVICIO DE TRANSPORTE TERRESTRE AUTOMOTOR ESPECIAL DE PASAJEROS.</t>
  </si>
  <si>
    <t>PRESTAR EL SERVICIO DE MENSAJERÍA A NIVEL URBANO, REGIONAL, NACIONAL Y TRAYECTOS ESPECIALES PARA EL ENVÍO DE CORRESPONDENCIA DEL ISVIMED.</t>
  </si>
  <si>
    <t>332  de 2023
636   de 2023</t>
  </si>
  <si>
    <t>382  de 2023
688  de 2023</t>
  </si>
  <si>
    <t>https://community.secop.gov.co/Public/Tendering/OpportunityDetail/Index?noticeUID=CO1.NTC.4328116&amp;isFromPublicArea=True&amp;isModal=False</t>
  </si>
  <si>
    <t>https://community.secop.gov.co/Public/Tendering/OpportunityDetail/Index?noticeUID=CO1.NTC.4140729&amp;isFromPublicArea=True&amp;isModal=False</t>
  </si>
  <si>
    <t>277 de 2023</t>
  </si>
  <si>
    <t>Selección Abreviada / Subasta Inversa</t>
  </si>
  <si>
    <t xml:space="preserve"> SERTECCOPY S.A.S</t>
  </si>
  <si>
    <t>PRESTAR EL SERVICIO INTEGRAL DE IMPRESIÓN, FOTOCOPIADO Y ESCÁNER PARA EL INSTITUTO SOCIAL DE VIVIENDA Y HÁBITAT DE MEDELLÍN-ISVIMED</t>
  </si>
  <si>
    <t>https://community.secop.gov.co/Public/Tendering/OpportunityDetail/Index?noticeUID=CO1.NTC.4108329&amp;isFromPublicArea=True&amp;isModal=False</t>
  </si>
  <si>
    <t>https://community.secop.gov.co/Public/Tendering/OpportunityDetail/Index?noticeUID=CO1.NTC.3895751&amp;isFromPublicArea=True&amp;isModal=False</t>
  </si>
  <si>
    <t>PRESTAR SERVICIO DE ALOJAMIENTO DE BASE DE DATOS, SOPORTE Y MANTENIMIENTO A LAS LICENCIAS DE CONTABILIDAD, PRESUPUESTO, TESORERÍA, NÓMINA Y ALMACÉN ADQUIRIDAS POR EL ISVIMED, PARA EL MANEJO DE LOS RECURSOS.</t>
  </si>
  <si>
    <t>PRESTACIÓN DE SERVICIOS PARA LA GENERACIÓN DE REPORTES Y SALDOS DE CARTERA DE LOS DEUDORES DEL INSTITUTO.</t>
  </si>
  <si>
    <t>383  de 2023
25 de 2024</t>
  </si>
  <si>
    <t>343  de 2023
30 de 2024</t>
  </si>
  <si>
    <t xml:space="preserve"> EMPRESAS PUBLICAS DE MEDELLIN</t>
  </si>
  <si>
    <t>294 de 2023</t>
  </si>
  <si>
    <t>Acuerdo marco de precio</t>
  </si>
  <si>
    <t>Prestación de servicios - Suministro</t>
  </si>
  <si>
    <t xml:space="preserve"> UNIÓN TEMPORAL R&amp;J 2022</t>
  </si>
  <si>
    <t>PRESTAR EL SERVICIO INTEGRAL DE ASEO Y CAFETERÍA CON EL SUMINISTRO DE BIENES DE ASEO Y CAFETERÍA PARA EL INSTITUTO SOCIAL DE VIVIENDA Y HÁBITAT DE MEDELLÍN – ISVIMED</t>
  </si>
  <si>
    <t>02/05/2023</t>
  </si>
  <si>
    <t>https://www.colombiacompra.gov.co/tienda-virtual-del-estado-colombiano/ordenes-compra/108587</t>
  </si>
  <si>
    <t>424 de 2023</t>
  </si>
  <si>
    <t>447 de 2023</t>
  </si>
  <si>
    <t>480 de 2023</t>
  </si>
  <si>
    <t>Selección Abreviada / Menor cuantía</t>
  </si>
  <si>
    <t>SERVISOFT S.A</t>
  </si>
  <si>
    <t>PRESTAR EL SERVICIO INTEGRAL PARA EL ALMACENAJE Y CUSTODIA DE ARCHIVOS DEL INSTITUTO SOCIAL DE VIVIENDA Y HÁBITAT DE MEDELLÍN CON TODOS LOS SERVICIOS COMPLEMENTARIOS DE TRANSPORTE DE ARCHIVOS, IDENTIFICACIÓN DE EXPEDIENTES, CONSULTA, REARCHIVO O INSERCIÓN DE DOCUMENTOS, SUMINISTRO DE CAJAS, DIGITALIZACIÓN DE DOCUMENTOS EN GRAN FORMATO Y DESCUELGUE FINAL DEL SERVICIO</t>
  </si>
  <si>
    <t>https://community.secop.gov.co/Public/Tendering/OpportunityDetail/Index?noticeUID=CO1.NTC.4495529&amp;isFromPublicArea=True&amp;isModal=False</t>
  </si>
  <si>
    <t>248 de 2023</t>
  </si>
  <si>
    <t xml:space="preserve"> SALUD VITAL Y RIESGOS PROFESIONALES IPS SAS</t>
  </si>
  <si>
    <t>PRESTACIÓN DE SERVICIOS DE SALUD, CONSISTENTES EN REALIZAR LAS EVALUACIONES MEDICAS OCUPACIONALES Y PRUEBAS COMPLEMENTARIAS, PARA LOS SERVIDORES DEL INSTITUTO SOCIAL DE VIVIENDA Y HÁBITAT DE MEDELLÍN- ISVIMED</t>
  </si>
  <si>
    <t>23/02/2023</t>
  </si>
  <si>
    <t>https://community.secop.gov.co/Public/Tendering/OpportunityDetail/Index?noticeUID=CO1.NTC.3916550&amp;isFromPublicArea=True&amp;isModal=False</t>
  </si>
  <si>
    <t>222 de 2023</t>
  </si>
  <si>
    <t>297 de 2023</t>
  </si>
  <si>
    <t>12 de 2024</t>
  </si>
  <si>
    <t>CONTRATACION DIRECTA</t>
  </si>
  <si>
    <t>SERVICIOS - PROFESIONALES Y DE APOYO A LA GESTION</t>
  </si>
  <si>
    <t xml:space="preserve"> ANDRES   FELIPE  CANO ARDILA</t>
  </si>
  <si>
    <t>PRESTACIÓN DE SERVICIOS DE APOYO A LA GESTIÓN COMO CONTRATISTA INDEPENDIENTE, POR SU PROPIA CUENTA Y RIESGO PARA  APOYAR A LA SUBDIRECCIÓN ADMINISTRATIVA Y FINANCIERA EN LE PROCESO DE GESTIÓN DOCUMENTAL</t>
  </si>
  <si>
    <t>01/02/2024</t>
  </si>
  <si>
    <t>13 de 2024</t>
  </si>
  <si>
    <t xml:space="preserve"> JUAN FERNANDO GONZALEZ OCHOA</t>
  </si>
  <si>
    <t xml:space="preserve">PRESTACIÓN DE SERVICIOS PROFESIONALES COMO CONTRATISTA INDEPENDIENTE, POR SU PROPIA CUENTA Y RIESGO PARA APOYAR A LA SUBDIRECCIÓN ADMINISTRATIVA Y FINANCIERA AL PROCESO DE GESTIÓN DE TIC, INCLUYENDO EL MANTENIMIENTO A LOS  DIFERENTES ACTIVOS Y HARDWARE QUE TIENE EL INSTITUTO. </t>
  </si>
  <si>
    <t>14 de 2024</t>
  </si>
  <si>
    <t xml:space="preserve"> GLORIA ISABEL DUQUE BENJUMEA</t>
  </si>
  <si>
    <t>PRESTACIÓN DE SERVICIOS PROFESIONALES. COMO CONTRATISTA INDEPENDIENTE, POR SU PROPIA CUENTA Y RIESGO, PARA APOYAR AL ISVIMED DESDE LA JEFATURA DE OFICINA DE CONTROL INTERNO EN LA REALIZACIÓN DE AUDITORÍAS INTERNAS BASADAS EN RIESGOS Y DE LEY; ASÍ COMO EN LA ELABORACIÓN DE LOS INFORMES QUE SE GENERAN EN ESTA JEFATURA DE ACUERDO A LOS ROLES ESTABLECIDOS PARA LAS OFICINAS DE CONTROL INTERNO</t>
  </si>
  <si>
    <t>15 de 2024</t>
  </si>
  <si>
    <t xml:space="preserve"> VALENTINA  GALEANO  ACEVEDO</t>
  </si>
  <si>
    <t xml:space="preserve">PRESTACIÓN DE SERVICIOS PROFESIONALES COMO CONTRATISTA INDEPENDIENTE, POR SU PROPIA CUENTA Y RIESGO PARA APOYAR A LA SUBDIRECCIÓN ADMINISTRARTIVA Y FINANCIERA EN EL PROCESO CONTABLE. </t>
  </si>
  <si>
    <t>16 de 2024</t>
  </si>
  <si>
    <t xml:space="preserve"> JUAN FELIPE ARANGO VASCO</t>
  </si>
  <si>
    <t>PRESTACIÓN DE SERVICIOS PROFESIONALES COMO CONTRATISTA INDEPENDIENTE, POR SU PROPIA CUENTA Y RIESGO PARA APOYAR LA EJECUCIÓN DE LOS PROGRAMAS Y PROYECTOS QUE SE EJECUTEN EN LA SUBDIRECCIÓN JURÍDICA EN EL PROCESO DE GESTION CONTRACTUAL.</t>
  </si>
  <si>
    <t>17 de 2024</t>
  </si>
  <si>
    <t xml:space="preserve"> DEISY    DADIANA GUZMAN CANO</t>
  </si>
  <si>
    <t xml:space="preserve">PRESTACIÓN DE SERVICIOS PROFESIONALES COMO CONTRATISTA INDEPENDIENTE, POR SU PROPIA CUENTA Y RIESGO, PARA APOYAR AL  ISVIMED EN LA EJECUCIÓN DEL PROGRAMA NUEVOS DESARROLLOS HABITACIONALES EN EL PROYECTO DE VIVIENDA NUEVA DESDE EL  COMPONENTE TÉCNICO Y ADMINISTRATIVO EN EL SEGUIMIENTO A LA EJECUCIÓN DE LOS PROYECTOS HABITACIONALES. </t>
  </si>
  <si>
    <t>18 de 2024</t>
  </si>
  <si>
    <t xml:space="preserve"> MARIA CAROLINA ZAPATA MORALES</t>
  </si>
  <si>
    <t>PRESTACIÓN DE SERVICIOS PROFESIONALES COMO CONTRATISTA INDEPENDIENTE, POR SU PROPIA CUENTA Y RIESGO, PARA APOYAR AL ISVIMED EN LAS DIFERENTES ACTIVIDADES DESDE ACTIVIDADES RELACIONADAS CON COMUNICACIÓN INTERNA Y EXTERNA.</t>
  </si>
  <si>
    <t>19 de 2024</t>
  </si>
  <si>
    <t xml:space="preserve"> CLAUDIA JANETH OCAMPO BERRIO</t>
  </si>
  <si>
    <t xml:space="preserve">PRESTACIÓN DE SERVICIOS PROFESIONALES COMO CONTRATISTA INDEPENDIENTE, POR SU PROPIA CUENTA Y RIESGO PARA APOYAR A LA SUBDIRECCIÓN ADMINISTRATIVA Y FINANCIERA EN EL PROCESO DE TALENTO HUMANO, DESDE EL COMPONENTE ADMINISTRATIVO Y CONTABLE. </t>
  </si>
  <si>
    <t>20 de 2024</t>
  </si>
  <si>
    <t xml:space="preserve"> ANGELA MARIA MONTOYA GOMEZ</t>
  </si>
  <si>
    <t>PRESTACIÓN DE SERVICIOS PROFESIONALES COMO CONTRATISTA INDEPENDIENTE, SIN VÍNCULO LABORAL POR SU PROPIA CUENTA Y RIESGO PARA APOYAR AL ISVIMED EN LA ESTRUCTURACIÓN Y SEGUIMIENTO DE LOS PROGRAMAS Y PROYECTOS DEL ISVIMED DESDE EL COMPONENTE SOCIAL DE LA SUBDIRECCION DE PLANEACIÓN.</t>
  </si>
  <si>
    <t>21 de 2024</t>
  </si>
  <si>
    <t>INTERADMINISTRATIVO</t>
  </si>
  <si>
    <t xml:space="preserve"> EMPRESA PARA LA SEGURIDAD Y SOLUCIONES URBANAS - ESU</t>
  </si>
  <si>
    <t>ADMINISTRAR LOS RECURSOS ENTREGADOS POR EL ISVIMED PARA PROVEER EL SERVICIO DE VIGILANCIA Y SEGURIDAD PRIVADA EN LAS SEDES, PROYECTOS HABITACIONALES Y LOTES DE TERRENO PROPIEDAD DEL INSTITUTO SOCIAL DE VIVIENDA Y HÁBITAT DE MEDELLÍN - ISVIMED.</t>
  </si>
  <si>
    <t>31/10/2024</t>
  </si>
  <si>
    <t>22 de 2024</t>
  </si>
  <si>
    <t xml:space="preserve"> ANDRES FELIPE CARDONA FERNANDEZ</t>
  </si>
  <si>
    <t>PRESTACIÓN DE SERVICIOS PROFESIONALES COMO CONTRATISTA INDEPENDIENTE, POR SU PROPIA CUENTA Y RIESGO PARA APOYAR A LA SUBDIRECCIÓN ADMINISTRATIVA Y FINANCIERA EN EL PROCESO CONTABLE Y FINANCIERO</t>
  </si>
  <si>
    <t>23 de 2024</t>
  </si>
  <si>
    <t>SUMINISTRAR GAS NATURAL VEHICULAR AL PARQUE AUTOMOTOR DEL INSTITUTO SOCIAL DE VIVIENDA Y HÁBITAT DE MEDELLÍN – ISVIMED</t>
  </si>
  <si>
    <t>31/12/2024</t>
  </si>
  <si>
    <t>24 de 2024</t>
  </si>
  <si>
    <t xml:space="preserve"> ESTEBAN FLOREZ VERA</t>
  </si>
  <si>
    <t>PRESTACIÓN DE SERVICIOS PROFESIONALES COMO CONTRATISTA INDEPENDIENTE, SIN VÍNCULO LABORAL POR SU PROPIA CUENTA Y RIESGO PARA APOYAR AL ISVIMED EN LA EJECUCIÓN DE LOS PROGRAMAS Y PROYECTOS DEL PLAN DE DESARROLLO DESDE EL COMPONENTE DISEÑO, PUBLICITARIO Y OFERTA INSTITUCIONAL INTERNA Y EXTERNA.</t>
  </si>
  <si>
    <t>25 de 2024</t>
  </si>
  <si>
    <t xml:space="preserve"> ALEJANDRA NOREÑA  OSORIO</t>
  </si>
  <si>
    <t>PRESTACION DE SERVICIOS PROFESIONALES COMO CONTRATISTA COMO INDEPENDIENTE, POR SU PROPIA CUENTA Y RIESGO PARA APOYAR A LA SUDIRECCIÓN ADMINISTRATIVA Y FINANCIERA EN EL PROCESO DE CONVENIOS Y FIDUCIAS.</t>
  </si>
  <si>
    <t>26 de 2024</t>
  </si>
  <si>
    <t xml:space="preserve"> SANTIAGO RIVERA PAZ</t>
  </si>
  <si>
    <t>PRESTACIÓN DE SERVICIOS PROFESIONALES COMO CONTRATISTA INDEPENDIENTE, SIN VÍNCULO LABORAL POR SU PROPIA CUENTA Y RIESGO PARA APOYAR AL ISVIMED EN LA EJECUCIÓN DE LOS PROGRAMAS Y PROYECTOS DEL PLAN DE DESARROLLO EN EL COMPONENTE DE COMUNICACIÓN DIGITAL Y GENERACIÓN DE CONTENIDOS INFORMATIVOS AUDIOVISUALES Y FOTOGRÁFICOS.</t>
  </si>
  <si>
    <t>27 de 2024</t>
  </si>
  <si>
    <t xml:space="preserve"> VALENTINA ARTEAGA BEDOYA</t>
  </si>
  <si>
    <t xml:space="preserve">PRESTACIÓN DE SERVICIOS PROFESIONALES COMO CONTRATISTA INDEPENDIENTE, SIN VÍNCULO LABORAL POR SU PROPIA CUENTA Y RIESGO PARA APOYAR LAS ACTIVIDADES QUE SE EJECUTEN EN LA SUBDIRECCIÓN ADMINISTRATIVA Y FINANCIERA DESDE EL PROCESO DE TALENTO HUMANO. </t>
  </si>
  <si>
    <t>28 de 2024</t>
  </si>
  <si>
    <t xml:space="preserve"> MARTHA CAROLINA VASQUEZ FONNEGRA</t>
  </si>
  <si>
    <t xml:space="preserve">PRESTACIÓN DE SERVICIOS PROFESIONALES COMO CONTRATISTA INDEPENDIENTE, POR SU PROPIA CUENTA Y RIESGO PARA APOYAR LA EJECUCIÓN DE LOS PROGRAMAS Y PROYECTOS, QUE SE EJECUTEN TEN EN LA SUBDIRECCIÓN JURÍDICA DESDE EL COMPONENTE JURÍDICO, ARTICULANDO LAS SUBDIRECCIONES Y ENTIDADES EXTERNAS. </t>
  </si>
  <si>
    <t>05/02/2024</t>
  </si>
  <si>
    <t>29 de 2024</t>
  </si>
  <si>
    <t xml:space="preserve"> DAVID HUMBERTO OCAMPO SUAREZ</t>
  </si>
  <si>
    <t>PRESTACIÓN DE SERVICIOS PROFESIONALES COMO CONTRATISTA INDEPENDIENTE, POR SU PROPIA CUENTA Y RIESGO COMO APOYO 7 A LA EJECUCIÓN DEL PROGRAMA NUEVOS DESARROLLOS HABITACIONALES EN EL PROYECTO DE VIVIENDA NUEVA DESDE EL COMPONENTE TÉCNICO Y DE SEGUIMIENTO A LA EJECUCIÓN DE PROYECTOS.</t>
  </si>
  <si>
    <t>06/02/2024</t>
  </si>
  <si>
    <t>30 de 2024</t>
  </si>
  <si>
    <t xml:space="preserve"> JUAN  EDUARDO RAMIREZ  RUIZ</t>
  </si>
  <si>
    <t>PRESTACION DE SERVICIOS PROFESIONALES COMO CONTRATISTA INDEPENDIENTE, POR SU PROPIA CUENTA Y RIESGO COMO APOYO 3 AL EQUIPO PROFESIONAL EN LA EJECUCION DE LOS PROGRAMAS Y PROYECTOS QUE ADELANTA EL ISVIDMED, DESDE EL AREA O COMPONENTE TECNICO.</t>
  </si>
  <si>
    <t>31 de 2024</t>
  </si>
  <si>
    <t xml:space="preserve"> CAROLINA GARCIA JARAMILLO</t>
  </si>
  <si>
    <t>PRESTACION DE SERVICIOS PROFESIONALES COMO COBTRATISTA INDEPENDIENTE POR SU PROPIA CUENTA Y RIESGO COMO APOYO 2 AL EQUIPO PROFESIONAL EN LA EJECUCION DE LOS PROGRAMAS Y PROYECTOS QUE ADELANTA EL ISVIMED, DESDE EL AREA O COMPONENTE TECNICO.</t>
  </si>
  <si>
    <t>32 de 2024</t>
  </si>
  <si>
    <t xml:space="preserve"> LEONARDO FABIO MARTINEZ MARTINEZ</t>
  </si>
  <si>
    <t>PRESTACION DE SERVICIOS PROFESIONALES, COMO CONTRATISTA INDEPENDIENTE, POR SU PROPIA CUENTA Y RIESGO PARA APOYAR LA EJECUCION DE LOS PROGRAMAS QUE ADELANTA EL ISVIMED, DESDE LA ARTICULACION DEL COMPONENTE TECNICO.</t>
  </si>
  <si>
    <t>33 de 2024</t>
  </si>
  <si>
    <t>SELECCION ABREVIADA - ACUERDO MARCO DE PRECIOS</t>
  </si>
  <si>
    <t>SUMINISTRO</t>
  </si>
  <si>
    <t xml:space="preserve"> DISTRACOM S.A</t>
  </si>
  <si>
    <t>PRESTAR EL SERVICIO DE SUMINISTRO DE COMBUSTIBLE CON DESTINO AL PARQUE AUTOMOTOR DEL INSTITUTO SOCIAL DE VIVIENDA Y HÁBITAT DE MEDELLÍN.</t>
  </si>
  <si>
    <t>07/02/2024</t>
  </si>
  <si>
    <t>34 de 2024</t>
  </si>
  <si>
    <t xml:space="preserve"> LUZ STELLA ACOSTA JARAMILLO</t>
  </si>
  <si>
    <t>PRESTACIÓN DE SERVICIOS PROFESIONALES COMO CONTRATISTA INDEPENDIENTE, POR SU PROPIA CUENTA Y RIESGO PARA APOYAR LA EJECUCIÓN DE LOS PROGRAMAS Y PROYECTOS, QUE SE EJECUTEN EN LA SUBDIRECCIÓN JURÍDICA DESDE EL COMPONENTE JURÍDICO, ARTICULANDO LAS SUBDIRECCIONES Y ENTIDADES EXTERNAS E INTERNAS.</t>
  </si>
  <si>
    <t>13/02/2024</t>
  </si>
  <si>
    <t>35 de 2024</t>
  </si>
  <si>
    <t xml:space="preserve"> JULIETH  HENAO LOPEZ</t>
  </si>
  <si>
    <t>PRESTACIÓN DE SERVICIOS PROFESIONALES COMO CONTRATISTA INDEPENDIENTE, POR SU PROPIA CUENTA Y RIESGO COMO APOYO AL EQUIPO PROFESIONAL EN LA EJECUCIÓN DE LOS PROGRAMAS Y PROYECTOS QUE ADELANTA EL ISVIMED, DESDE EL ÁREA O  COMPONENTE ADMINISTRATIVO Y DE LIQUIDACIONES.</t>
  </si>
  <si>
    <t>14/02/2024</t>
  </si>
  <si>
    <t>36 de 2024</t>
  </si>
  <si>
    <t xml:space="preserve"> JOHAIRA ANDREA RESTREPO GARCIA</t>
  </si>
  <si>
    <t>PRESTACIÓN DE SERVICIOS PROFESIONALES COMO CONTRATISTA INDEPENDIENTE, POR SU PROPIA CUENTA Y RIESGO COMO APOYO 1 AL EQUIPO PROFESIONAL EN LA EJECUCIÓN DE LOS PROGRAMAS Y PROYECTOS QUE ADELANTA EL ISVIMED, DESDE EL ÁREA O COMPONENTE TÉCNICO.</t>
  </si>
  <si>
    <t>37 de 2024</t>
  </si>
  <si>
    <t xml:space="preserve"> LORENA VERONICA RAVE AGUIRRE</t>
  </si>
  <si>
    <t>PRESTACION DE SERVICIOS PROFESIONALES COMO CONTRATISTA INDEPENDIENTE, POR SU PROPIA CUENTA Y RIESGO PARA APOYAR A LA SUBDIRECCION ADMINISTRATIVA Y FINANCIERA EN LOS PROCESOS DE INFORMES Y ANALISIS FINANCIEROS A CARGO DE LA SUBDIRECCION.</t>
  </si>
  <si>
    <t>12/04/2024</t>
  </si>
  <si>
    <t>38 de 2024</t>
  </si>
  <si>
    <t xml:space="preserve"> LEYDY VANNESA MESA ARANGO</t>
  </si>
  <si>
    <t>PRESTACIÓN DE SERVICIOS PROFESIONALES COMO CONTRATISTA INDEPENDIENTE, POR SU PROPIA CUENTA Y RIESGO PARA APOYAR EL PROCESO DE GESTIÓN DE TALENTO HUMANO EN EL DISEÑO, EJECUCIÓN Y CONTROL DEL PLAN DE SEGURIDAD Y SALUD EN EL TRABAJO.</t>
  </si>
  <si>
    <t>39 de 2024</t>
  </si>
  <si>
    <t xml:space="preserve"> SARA YULIANA BEDOYA CARDONA</t>
  </si>
  <si>
    <t>PRESTACIÓN DE SERVICIOS PROFESIONALES COMO CONTRATISTA INDEPENDIENTE, POR SU PROPIA CUENTA Y RIESGO COMO APOYO 4 AL EQUIPO PROFESIONAL EN LA EJECUCIÓN DE LOS PROGRAMAS Y PROYECTOS QUE ADELANTA EL ISVIMED, DESDE EL ÁREA O COMPONENTE TÉCNICO.</t>
  </si>
  <si>
    <t>40 de 2024</t>
  </si>
  <si>
    <t xml:space="preserve"> LAURA MARIA CORREA GRISALES</t>
  </si>
  <si>
    <t xml:space="preserve">PRESTACION DE SERVICIOS PROFESIONALES COMO CONTRATISTA INDEPENDIENTE, POR SU PROPIA CUENTA Y RIESGO COMO  APOYO 1 LA EJECUCIÓN DEL PROGRAMA MEJORAMIENTO INTEGRAL DE BARRIOS EN EL PROYECTO RECONOCIMIENTO DE  EDIFICACIONES, DESDE EL COMPONENTE JURÍDICO.  </t>
  </si>
  <si>
    <t>41 de 2024</t>
  </si>
  <si>
    <t xml:space="preserve"> DIANA MARIA MONSALVE GARCES</t>
  </si>
  <si>
    <t xml:space="preserve">PRESTACIÓN DE SERVICIOS PROFESIONALES COMO CONTRATISTA INDEPENDIENTE, POR SU PROPIA CUENTA Y RIESGO COMO APOYO 5  AL EQUIPO PROFESIONAL EN LA EJECUCIÓN DE LOS PROGRAMAS Y PROYECTOS QUE ADELANTA EL ISVIMED, DESDE EL ÁREA O  COMPONENTE TÉCNICO. </t>
  </si>
  <si>
    <t>42 de 2024</t>
  </si>
  <si>
    <t xml:space="preserve"> MARIA  CATALINA BOLIVAR CASTAÑO</t>
  </si>
  <si>
    <t>PRESTACIÓN DE SERVICIOS PROFESIONALES COMO CONTRATISTA INDEPENDIENTE, POR SU PROPIA CUENTA Y RIESGO PARA APOYAR LA EJECUCIÓN DE LOS PROGRAMAS Y PROYECTOS DEL ISVIMED, ASESORANDO, COORDINADO Y ARTICULANDO LOS PROYECTOS ESTRATEGICOS DESDE EL COMPONENTE JURIDICO.</t>
  </si>
  <si>
    <t>19/02/2024</t>
  </si>
  <si>
    <t>43 de 2024</t>
  </si>
  <si>
    <t xml:space="preserve"> ELIZABETH JARAMILLO YEPES</t>
  </si>
  <si>
    <t xml:space="preserve">PRESTACIÓN DE SERVICIOS PROFESIONALES COMO CONTRATISTA INDEPENDIENTE, POR SU PROPIA CUENTA Y RIESGO PARA APOYAR DESDE EL COMPONENTE JURIDICO, LA REPRESENTACION JUDICIAL Y EXTRAJUDICIAL DE LA ENTIDAD ESTATAL </t>
  </si>
  <si>
    <t>31/07/2024</t>
  </si>
  <si>
    <t>44 de 2024</t>
  </si>
  <si>
    <t xml:space="preserve"> SANTIAGO HENAO PIEDRAHITA</t>
  </si>
  <si>
    <t xml:space="preserve">PRESTACIÓN DE SERVICIOS PROFESIONALES COMO CONTRATISTA INDEPENDIENTE, POR SU PROPIA CUENTA Y RIESGO, PARA APOYAR AL ISVIMED EN EL PROCESO DE GESTIÓN CONTRACTUAL Y POSCONTRACTUAL, DESDE EL COMPONENTE JURIDICO. </t>
  </si>
  <si>
    <t>20/02/2024</t>
  </si>
  <si>
    <t>45 de 2024</t>
  </si>
  <si>
    <t xml:space="preserve"> DAVID GOMEZ ARANGO</t>
  </si>
  <si>
    <t>PRESTACIÓN DE SERVICIOS PROFESIONALES COMO CONTRATISTA INDEPENDIENTE, POR SU PROPIA CUENTA Y RIESGO PARA APOYAR DESDE EL COMPONENTE JURIDICO, LA EJECUCIÓN DE LOS PROGRAMAS Y PROYECTOS, QUE LIDERA LA SUBDIRECCIÓN JURIDICA.</t>
  </si>
  <si>
    <t>21/02/2024</t>
  </si>
  <si>
    <t>46 de 2024</t>
  </si>
  <si>
    <t xml:space="preserve"> LUIS FELIPE ROJAS GARCIA</t>
  </si>
  <si>
    <t xml:space="preserve">PRESTACIÓN DE SERVICIOS PROFESIONALES COMO CONTRATISTA INDEPENDIENTE, POR SU PROPIA CUENTA Y RIESGO, PARA APOYAR AL ISVIMED EN EL PROCESO DE GESTIÓN CONTRACTUAL LEY 80 Y ESQUEMA FIDUCIARIO DESDE EL COMPONENTE JURIDICO. </t>
  </si>
  <si>
    <t>47 de 2024</t>
  </si>
  <si>
    <t xml:space="preserve"> CATALINA VASQUEZ RESTREPO</t>
  </si>
  <si>
    <t>PRESTACION DE SERVICIOS PROFESIONALES COMO CONTRATISTA INDEPENDIENTE, POR SU PROPIA CUENTA Y RIESGO PARA APOYAR AL ISVIMED DESDE LA JEFATURA DE CONTROL INTERNO EN LA REALIZACION DE AUDITORIAS INTERNAS BASADAS EN RIESGOS Y DE LEY CON SUS RESPECTIVOS INFORMES QUE SE GENEREN EN LAS MISMAS;ASI COMO EL ACOMPAÑAMIENTO, ACTUALIZACION Y SEGUIMIENTO A LOS PROCEDIMIENTOS INTERNOS, MATRIZ DE RIESGOS, COMITES, MESAS INSTITUCIONALES, PLAN, MECI E INDICADORES DE GESTION DEL PROCESO DE EVALUACION INDEPENDIENTE.</t>
  </si>
  <si>
    <t>30/07/2024</t>
  </si>
  <si>
    <t>48 de 2024</t>
  </si>
  <si>
    <t xml:space="preserve"> ESTEFANIA DIAZ SANTOS</t>
  </si>
  <si>
    <t>PRESTACIÓN DE SERVICIOS DE APOYO A LA GESTIÓN COMO CONTRATISTA INDEPENDIENTE, POR SU PROPIA CUENTA Y RIESGO  PARA APOYAR LA EJECUCIÓN DE LOS PROGRAMAS Y PROYECTOS, EN EL PROGRAMA DE ATENCIÓN AL USUARIO DESDE EL  COMPONENTE LOGÍSTICO Y ADMINISTRATIVO</t>
  </si>
  <si>
    <t>49 de 2024</t>
  </si>
  <si>
    <t xml:space="preserve"> KEINER LEONEL MOSQUERA VALENCIA</t>
  </si>
  <si>
    <t>50 de 2024</t>
  </si>
  <si>
    <t xml:space="preserve"> CLAUDIA LUCIA CORREA RAMIREZ</t>
  </si>
  <si>
    <t>PRESTACION DE SERVICIOS DE APOYO A LA GESTION COMO CONTRATISTA INDEPENDIENTE, POR SU PROPIA CUENTA Y RIESGO PARA APOYAR A LA SUBDIRECCION ADMINISTRATIVA Y FINANCIERA DESDE EL COMPONENTE ADMINISTRATIVO, DOCUMENTAL Y OPERATIVO.</t>
  </si>
  <si>
    <t>51 de 2024</t>
  </si>
  <si>
    <t xml:space="preserve"> GILBERTO HERRERA OSORIO</t>
  </si>
  <si>
    <t>PRESTACIÓN DE SERVICIOS PROFESIONALES COMO CONTRATISTA INDEPENDIENTE, POR SU PROPIA CUENTA Y RIESGO COMO APOYO 7 A LA EJECUCIÓN DEL PROGRAMA NUEVOS DESARROLLOS HABITACIONALES EN EL PROYECTO DE VIVIENDA NUEVA DESDE EL COMPONENTE TÉCNICO Y DE SEGUIMIENTO A LA EJECUCIÓN DE PROYECTOS</t>
  </si>
  <si>
    <t>https://community.secop.gov.co/Public/Tendering/OpportunityDetail/Index?noticeUID=CO1.NTC.5704643&amp;isFromPublicArea=True&amp;isModal=False</t>
  </si>
  <si>
    <t>https://community.secop.gov.co/Public/Tendering/OpportunityDetail/Index?noticeUID=CO1.NTC.5696622&amp;isFromPublicArea=True&amp;isModal=False</t>
  </si>
  <si>
    <t>https://community.secop.gov.co/Public/Tendering/OpportunityDetail/Index?noticeUID=CO1.NTC.5693929&amp;isFromPublicArea=True&amp;isModal=False</t>
  </si>
  <si>
    <t>https://community.secop.gov.co/Public/Tendering/OpportunityDetail/Index?noticeUID=CO1.NTC.5692783&amp;isFromPublicArea=True&amp;isModal=False</t>
  </si>
  <si>
    <t>https://community.secop.gov.co/Public/Tendering/OpportunityDetail/Index?noticeUID=CO1.NTC.5695618&amp;isFromPublicArea=True&amp;isModal=False</t>
  </si>
  <si>
    <t>https://community.secop.gov.co/Public/Tendering/OpportunityDetail/Index?noticeUID=CO1.NTC.5693254&amp;isFromPublicArea=True&amp;isModal=False</t>
  </si>
  <si>
    <t>https://community.secop.gov.co/Public/Tendering/OpportunityDetail/Index?noticeUID=CO1.NTC.5703387&amp;isFromPublicArea=True&amp;isModal=False</t>
  </si>
  <si>
    <t>https://community.secop.gov.co/Public/Tendering/OpportunityDetail/Index?noticeUID=CO1.NTC.5693272&amp;isFromPublicArea=True&amp;isModal=False</t>
  </si>
  <si>
    <t>https://community.secop.gov.co/Public/Tendering/OpportunityDetail/Index?noticeUID=CO1.NTC.5686443&amp;isFromPublicArea=True&amp;isModal=False</t>
  </si>
  <si>
    <t>https://community.secop.gov.co/Public/Tendering/OpportunityDetail/Index?noticeUID=CO1.NTC.5688227&amp;isFromPublicArea=True&amp;isModal=False</t>
  </si>
  <si>
    <t>https://community.secop.gov.co/Public/Tendering/OpportunityDetail/Index?noticeUID=CO1.NTC.5656533&amp;isFromPublicArea=True&amp;isModal=False</t>
  </si>
  <si>
    <t>https://community.secop.gov.co/Public/Tendering/OpportunityDetail/Index?noticeUID=CO1.NTC.5657343&amp;isFromPublicArea=True&amp;isModal=False</t>
  </si>
  <si>
    <t>https://community.secop.gov.co/Public/Tendering/OpportunityDetail/Index?noticeUID=CO1.NTC.5655107&amp;isFromPublicArea=True&amp;isModal=False</t>
  </si>
  <si>
    <t>https://community.secop.gov.co/Public/Tendering/OpportunityDetail/Index?noticeUID=CO1.NTC.5646454&amp;isFromPublicArea=True&amp;isModal=False</t>
  </si>
  <si>
    <t>https://community.secop.gov.co/Public/Tendering/OpportunityDetail/Index?noticeUID=CO1.NTC.5648577&amp;isFromPublicArea=True&amp;isModal=False</t>
  </si>
  <si>
    <t>https://community.secop.gov.co/Public/Tendering/OpportunityDetail/Index?noticeUID=CO1.NTC.5653183&amp;isFromPublicArea=True&amp;isModal=False</t>
  </si>
  <si>
    <t>https://community.secop.gov.co/Public/Tendering/OpportunityDetail/Index?noticeUID=CO1.NTC.5654109&amp;isFromPublicArea=True&amp;isModal=False</t>
  </si>
  <si>
    <t>https://community.secop.gov.co/Public/Tendering/OpportunityDetail/Index?noticeUID=CO1.NTC.5646851&amp;isFromPublicArea=True&amp;isModal=False</t>
  </si>
  <si>
    <t>https://community.secop.gov.co/Public/Tendering/OpportunityDetail/Index?noticeUID=CO1.NTC.5601894&amp;isFromPublicArea=True&amp;isModal=False</t>
  </si>
  <si>
    <t>https://community.secop.gov.co/Public/Tendering/OpportunityDetail/Index?noticeUID=CO1.NTC.5601117&amp;isFromPublicArea=True&amp;isModal=False</t>
  </si>
  <si>
    <t>https://community.secop.gov.co/Public/Tendering/OpportunityDetail/Index?noticeUID=CO1.NTC.5601465&amp;isFromPublicArea=True&amp;isModal=False</t>
  </si>
  <si>
    <t>https://community.secop.gov.co/Public/Tendering/OpportunityDetail/Index?noticeUID=CO1.NTC.5600162&amp;isFromPublicArea=True&amp;isModal=False</t>
  </si>
  <si>
    <t>https://community.secop.gov.co/Public/Tendering/OpportunityDetail/Index?noticeUID=CO1.NTC.5589036&amp;isFromPublicArea=True&amp;isModal=False</t>
  </si>
  <si>
    <t>https://community.secop.gov.co/Public/Tendering/OpportunityDetail/Index?noticeUID=CO1.NTC.5568451&amp;isFromPublicArea=True&amp;isModal=False</t>
  </si>
  <si>
    <t>https://community.secop.gov.co/Public/Tendering/OpportunityDetail/Index?noticeUID=CO1.NTC.5567032&amp;isFromPublicArea=True&amp;isModal=False</t>
  </si>
  <si>
    <t>https://community.secop.gov.co/Public/Tendering/OpportunityDetail/Index?noticeUID=CO1.NTC.5566387&amp;isFromPublicArea=True&amp;isModal=False</t>
  </si>
  <si>
    <t>https://community.secop.gov.co/Public/Tendering/OpportunityDetail/Index?noticeUID=CO1.NTC.5560332&amp;isFromPublicArea=True&amp;isModal=False</t>
  </si>
  <si>
    <t>https://community.secop.gov.co/Public/Tendering/OpportunityDetail/Index?noticeUID=CO1.NTC.5547664&amp;isFromPublicArea=True&amp;isModal=False</t>
  </si>
  <si>
    <t>https://community.secop.gov.co/Public/Tendering/OpportunityDetail/Index?noticeUID=CO1.NTC.5562949&amp;isFromPublicArea=True&amp;isModal=False</t>
  </si>
  <si>
    <t>https://community.secop.gov.co/Public/Tendering/OpportunityDetail/Index?noticeUID=CO1.NTC.5550120&amp;isFromPublicArea=True&amp;isModal=False</t>
  </si>
  <si>
    <t>https://community.secop.gov.co/Public/Tendering/OpportunityDetail/Index?noticeUID=CO1.NTC.5564284&amp;isFromPublicArea=True&amp;isModal=False</t>
  </si>
  <si>
    <t>https://community.secop.gov.co/Public/Tendering/OpportunityDetail/Index?noticeUID=CO1.NTC.5564012&amp;isFromPublicArea=True&amp;isModal=False</t>
  </si>
  <si>
    <t>https://community.secop.gov.co/Public/Tendering/OpportunityDetail/Index?noticeUID=CO1.NTC.5559891&amp;isFromPublicArea=True&amp;isModal=False</t>
  </si>
  <si>
    <t>https://community.secop.gov.co/Public/Tendering/OpportunityDetail/Index?noticeUID=CO1.NTC.5566413&amp;isFromPublicArea=True&amp;isModal=False</t>
  </si>
  <si>
    <t>https://community.secop.gov.co/Public/Tendering/OpportunityDetail/Index?noticeUID=CO1.NTC.5560189&amp;isFromPublicArea=True&amp;isModal=False</t>
  </si>
  <si>
    <t>https://community.secop.gov.co/Public/Tendering/OpportunityDetail/Index?noticeUID=CO1.NTC.5564775&amp;isFromPublicArea=True&amp;isModal=False</t>
  </si>
  <si>
    <t>https://community.secop.gov.co/Public/Tendering/OpportunityDetail/Index?noticeUID=CO1.NTC.5560024&amp;isFromPublicArea=True&amp;isModal=False</t>
  </si>
  <si>
    <t>https://community.secop.gov.co/Public/Tendering/OpportunityDetail/Index?noticeUID=CO1.NTC.5567053&amp;isFromPublicArea=True&amp;isModal=False</t>
  </si>
  <si>
    <t>https://community.secop.gov.co/Public/Tendering/OpportunityDetail/Index?noticeUID=CO1.NTC.5563979&amp;isFromPublicArea=True&amp;isModal=False</t>
  </si>
  <si>
    <t>Terminado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</si>
</sst>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164" formatCode="&quot;$&quot;\ #,##0"/>
    <numFmt numFmtId="165" formatCode="_-&quot;$&quot;\ * #,##0_-;\-&quot;$&quot;\ * #,##0_-;_-&quot;$&quot;\ * &quot;-&quot;??_-;_-@_-"/>
    <numFmt numFmtId="166" formatCode="_(&quot;$&quot;\ * #,##0_);_(&quot;$&quot;\ * \(#,##0\);_(&quot;$&quot;\ * &quot;-&quot;??_);_(@_)"/>
  </numFmts>
  <fonts count="31" x14ac:knownFonts="1">
    <font>
      <sz val="10"/>
      <name val="Verdana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name val="Arial"/>
    </font>
    <font>
      <b/>
      <sz val="8"/>
      <color theme="1"/>
      <name val="Arial"/>
      <family val="2"/>
    </font>
    <font>
      <u/>
      <sz val="10"/>
      <color theme="10"/>
      <name val="Verdana"/>
    </font>
    <font>
      <sz val="8"/>
      <color theme="1"/>
      <name val="Arial"/>
      <family val="2"/>
    </font>
    <font>
      <sz val="9"/>
      <name val="Aptos Narrow"/>
      <family val="2"/>
      <scheme val="minor"/>
    </font>
    <font>
      <u/>
      <sz val="8"/>
      <color theme="4" tint="-0.249977111117893"/>
      <name val="Arial"/>
      <family val="2"/>
    </font>
    <font>
      <b/>
      <sz val="9"/>
      <name val="Arial"/>
      <family val="2"/>
    </font>
    <font>
      <sz val="9"/>
      <color theme="1"/>
      <name val="Aptos Narrow"/>
      <family val="2"/>
      <scheme val="minor"/>
    </font>
    <font>
      <sz val="9"/>
      <name val="Verdana"/>
      <family val="2"/>
    </font>
    <font>
      <sz val="8"/>
      <name val="Arial"/>
      <family val="2"/>
    </font>
    <font>
      <sz val="11"/>
      <name val="Arial"/>
      <family val="2"/>
    </font>
    <font>
      <sz val="10"/>
      <color rgb="FFFF0000"/>
      <name val="Verdana"/>
      <family val="2"/>
    </font>
    <font>
      <sz val="10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32">
    <xf numFmtId="0" fontId="0" fillId="0" borderId="0" xfId="0"/>
    <xf numFmtId="0" fontId="19" fillId="33" borderId="10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66" fontId="21" fillId="0" borderId="10" xfId="1" applyNumberFormat="1" applyFont="1" applyFill="1" applyBorder="1" applyAlignment="1">
      <alignment horizontal="center" vertical="center"/>
    </xf>
    <xf numFmtId="0" fontId="23" fillId="0" borderId="10" xfId="44" applyFont="1" applyFill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49" fontId="25" fillId="0" borderId="10" xfId="0" applyNumberFormat="1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14" fontId="25" fillId="0" borderId="10" xfId="0" applyNumberFormat="1" applyFont="1" applyBorder="1" applyAlignment="1">
      <alignment horizontal="center" vertical="center" wrapText="1"/>
    </xf>
    <xf numFmtId="14" fontId="25" fillId="0" borderId="10" xfId="0" applyNumberFormat="1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6" fillId="0" borderId="0" xfId="0" applyFont="1"/>
    <xf numFmtId="14" fontId="21" fillId="0" borderId="10" xfId="0" applyNumberFormat="1" applyFont="1" applyBorder="1" applyAlignment="1">
      <alignment horizontal="center" vertical="center" wrapText="1"/>
    </xf>
    <xf numFmtId="166" fontId="27" fillId="0" borderId="10" xfId="1" applyNumberFormat="1" applyFont="1" applyFill="1" applyBorder="1" applyAlignment="1">
      <alignment horizontal="center" vertical="center"/>
    </xf>
    <xf numFmtId="14" fontId="21" fillId="0" borderId="10" xfId="0" applyNumberFormat="1" applyFont="1" applyBorder="1" applyAlignment="1">
      <alignment horizontal="center" vertical="center"/>
    </xf>
    <xf numFmtId="164" fontId="22" fillId="0" borderId="10" xfId="0" applyNumberFormat="1" applyFont="1" applyBorder="1" applyAlignment="1">
      <alignment horizontal="center" vertical="center" wrapText="1"/>
    </xf>
    <xf numFmtId="14" fontId="27" fillId="0" borderId="10" xfId="0" applyNumberFormat="1" applyFont="1" applyBorder="1" applyAlignment="1">
      <alignment horizontal="center" vertical="center" wrapText="1"/>
    </xf>
    <xf numFmtId="164" fontId="27" fillId="0" borderId="10" xfId="0" applyNumberFormat="1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 wrapText="1"/>
    </xf>
    <xf numFmtId="9" fontId="27" fillId="0" borderId="10" xfId="2" applyFont="1" applyFill="1" applyBorder="1" applyAlignment="1">
      <alignment horizontal="center" vertical="center" wrapText="1"/>
    </xf>
    <xf numFmtId="4" fontId="28" fillId="0" borderId="0" xfId="0" applyNumberFormat="1" applyFont="1"/>
    <xf numFmtId="165" fontId="27" fillId="0" borderId="10" xfId="1" applyNumberFormat="1" applyFont="1" applyFill="1" applyBorder="1" applyAlignment="1">
      <alignment horizontal="center" vertical="center"/>
    </xf>
    <xf numFmtId="0" fontId="30" fillId="0" borderId="0" xfId="0" applyFont="1"/>
    <xf numFmtId="9" fontId="21" fillId="0" borderId="10" xfId="2" applyFont="1" applyFill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/>
    </xf>
    <xf numFmtId="49" fontId="22" fillId="0" borderId="10" xfId="0" applyNumberFormat="1" applyFont="1" applyBorder="1" applyAlignment="1">
      <alignment horizontal="center" vertical="center" wrapText="1"/>
    </xf>
    <xf numFmtId="0" fontId="29" fillId="0" borderId="0" xfId="0" applyFont="1"/>
  </cellXfs>
  <cellStyles count="45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8" builtinId="26" customBuiltin="1"/>
    <cellStyle name="Cálculo" xfId="13" builtinId="22" customBuiltin="1"/>
    <cellStyle name="Celda de comprobación" xfId="15" builtinId="23" customBuiltin="1"/>
    <cellStyle name="Celda vinculada" xfId="14" builtinId="24" customBuiltin="1"/>
    <cellStyle name="Encabezado 1" xfId="4" builtinId="16" customBuiltin="1"/>
    <cellStyle name="Encabezado 4" xfId="7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1" builtinId="20" customBuiltin="1"/>
    <cellStyle name="Hipervínculo" xfId="44" builtinId="8"/>
    <cellStyle name="Incorrecto" xfId="9" builtinId="27" customBuiltin="1"/>
    <cellStyle name="Moneda" xfId="1" builtinId="4"/>
    <cellStyle name="Neutral" xfId="10" builtinId="28" customBuiltin="1"/>
    <cellStyle name="Normal" xfId="0" builtinId="0" customBuiltin="1"/>
    <cellStyle name="Notas" xfId="17" builtinId="10" customBuiltin="1"/>
    <cellStyle name="Porcentaje" xfId="2" builtinId="5"/>
    <cellStyle name="Salida" xfId="12" builtinId="21" customBuiltin="1"/>
    <cellStyle name="Texto de advertencia" xfId="16" builtinId="11" customBuiltin="1"/>
    <cellStyle name="Texto explicativo" xfId="18" builtinId="53" customBuiltin="1"/>
    <cellStyle name="Título" xfId="3" builtinId="15" customBuiltin="1"/>
    <cellStyle name="Título 2" xfId="5" builtinId="17" customBuiltin="1"/>
    <cellStyle name="Título 3" xfId="6" builtinId="18" customBuiltin="1"/>
    <cellStyle name="Total" xfId="19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ommunity.secop.gov.co/Public/Tendering/OpportunityDetail/Index?noticeUID=CO1.NTC.4140729&amp;isFromPublicArea=True&amp;isModal=False" TargetMode="External"/><Relationship Id="rId18" Type="http://schemas.openxmlformats.org/officeDocument/2006/relationships/hyperlink" Target="https://community.secop.gov.co/Public/Tendering/OpportunityDetail/Index?noticeUID=CO1.NTC.3916550&amp;isFromPublicArea=True&amp;isModal=False" TargetMode="External"/><Relationship Id="rId26" Type="http://schemas.openxmlformats.org/officeDocument/2006/relationships/hyperlink" Target="https://community.secop.gov.co/Public/Tendering/OpportunityDetail/Index?noticeUID=CO1.NTC.5703387&amp;isFromPublicArea=True&amp;isModal=False" TargetMode="External"/><Relationship Id="rId39" Type="http://schemas.openxmlformats.org/officeDocument/2006/relationships/hyperlink" Target="https://community.secop.gov.co/Public/Tendering/OpportunityDetail/Index?noticeUID=CO1.NTC.5601117&amp;isFromPublicArea=True&amp;isModal=False" TargetMode="External"/><Relationship Id="rId21" Type="http://schemas.openxmlformats.org/officeDocument/2006/relationships/hyperlink" Target="https://community.secop.gov.co/Public/Tendering/OpportunityDetail/Index?noticeUID=CO1.NTC.5696622&amp;isFromPublicArea=True&amp;isModal=False" TargetMode="External"/><Relationship Id="rId34" Type="http://schemas.openxmlformats.org/officeDocument/2006/relationships/hyperlink" Target="https://community.secop.gov.co/Public/Tendering/OpportunityDetail/Index?noticeUID=CO1.NTC.5648577&amp;isFromPublicArea=True&amp;isModal=False" TargetMode="External"/><Relationship Id="rId42" Type="http://schemas.openxmlformats.org/officeDocument/2006/relationships/hyperlink" Target="https://community.secop.gov.co/Public/Tendering/OpportunityDetail/Index?noticeUID=CO1.NTC.5589036&amp;isFromPublicArea=True&amp;isModal=False" TargetMode="External"/><Relationship Id="rId47" Type="http://schemas.openxmlformats.org/officeDocument/2006/relationships/hyperlink" Target="https://community.secop.gov.co/Public/Tendering/OpportunityDetail/Index?noticeUID=CO1.NTC.5547664&amp;isFromPublicArea=True&amp;isModal=False" TargetMode="External"/><Relationship Id="rId50" Type="http://schemas.openxmlformats.org/officeDocument/2006/relationships/hyperlink" Target="https://community.secop.gov.co/Public/Tendering/OpportunityDetail/Index?noticeUID=CO1.NTC.5564284&amp;isFromPublicArea=True&amp;isModal=False" TargetMode="External"/><Relationship Id="rId55" Type="http://schemas.openxmlformats.org/officeDocument/2006/relationships/hyperlink" Target="https://community.secop.gov.co/Public/Tendering/OpportunityDetail/Index?noticeUID=CO1.NTC.5564775&amp;isFromPublicArea=True&amp;isModal=False" TargetMode="External"/><Relationship Id="rId7" Type="http://schemas.openxmlformats.org/officeDocument/2006/relationships/hyperlink" Target="https://community.secop.gov.co/Public/Tendering/OpportunityDetail/Index?noticeUID=CO1.NTC.5483006&amp;isFromPublicArea=True&amp;isModal=False" TargetMode="External"/><Relationship Id="rId2" Type="http://schemas.openxmlformats.org/officeDocument/2006/relationships/hyperlink" Target="https://community.secop.gov.co/Public/Tendering/OpportunityDetail/Index?noticeUID=CO1.NTC.5439036&amp;isFromPublicArea=True&amp;isModal=False" TargetMode="External"/><Relationship Id="rId16" Type="http://schemas.openxmlformats.org/officeDocument/2006/relationships/hyperlink" Target="https://community.secop.gov.co/Public/Tendering/OpportunityDetail/Index?noticeUID=CO1.NTC.3880129&amp;isFromPublicArea=True&amp;isModal=False" TargetMode="External"/><Relationship Id="rId29" Type="http://schemas.openxmlformats.org/officeDocument/2006/relationships/hyperlink" Target="https://community.secop.gov.co/Public/Tendering/OpportunityDetail/Index?noticeUID=CO1.NTC.5688227&amp;isFromPublicArea=True&amp;isModal=False" TargetMode="External"/><Relationship Id="rId11" Type="http://schemas.openxmlformats.org/officeDocument/2006/relationships/hyperlink" Target="https://community.secop.gov.co/Public/Tendering/OpportunityDetail/Index?noticeUID=CO1.NTC.5502087&amp;isFromPublicArea=True&amp;isModal=False" TargetMode="External"/><Relationship Id="rId24" Type="http://schemas.openxmlformats.org/officeDocument/2006/relationships/hyperlink" Target="https://community.secop.gov.co/Public/Tendering/OpportunityDetail/Index?noticeUID=CO1.NTC.5695618&amp;isFromPublicArea=True&amp;isModal=False" TargetMode="External"/><Relationship Id="rId32" Type="http://schemas.openxmlformats.org/officeDocument/2006/relationships/hyperlink" Target="https://community.secop.gov.co/Public/Tendering/OpportunityDetail/Index?noticeUID=CO1.NTC.5655107&amp;isFromPublicArea=True&amp;isModal=False" TargetMode="External"/><Relationship Id="rId37" Type="http://schemas.openxmlformats.org/officeDocument/2006/relationships/hyperlink" Target="https://community.secop.gov.co/Public/Tendering/OpportunityDetail/Index?noticeUID=CO1.NTC.5646851&amp;isFromPublicArea=True&amp;isModal=False" TargetMode="External"/><Relationship Id="rId40" Type="http://schemas.openxmlformats.org/officeDocument/2006/relationships/hyperlink" Target="https://community.secop.gov.co/Public/Tendering/OpportunityDetail/Index?noticeUID=CO1.NTC.5601465&amp;isFromPublicArea=True&amp;isModal=False" TargetMode="External"/><Relationship Id="rId45" Type="http://schemas.openxmlformats.org/officeDocument/2006/relationships/hyperlink" Target="https://community.secop.gov.co/Public/Tendering/OpportunityDetail/Index?noticeUID=CO1.NTC.5566387&amp;isFromPublicArea=True&amp;isModal=False" TargetMode="External"/><Relationship Id="rId53" Type="http://schemas.openxmlformats.org/officeDocument/2006/relationships/hyperlink" Target="https://community.secop.gov.co/Public/Tendering/OpportunityDetail/Index?noticeUID=CO1.NTC.5566413&amp;isFromPublicArea=True&amp;isModal=False" TargetMode="External"/><Relationship Id="rId58" Type="http://schemas.openxmlformats.org/officeDocument/2006/relationships/hyperlink" Target="https://community.secop.gov.co/Public/Tendering/OpportunityDetail/Index?noticeUID=CO1.NTC.5563979&amp;isFromPublicArea=True&amp;isModal=False" TargetMode="External"/><Relationship Id="rId5" Type="http://schemas.openxmlformats.org/officeDocument/2006/relationships/hyperlink" Target="https://community.secop.gov.co/Public/Tendering/OpportunityDetail/Index?noticeUID=CO1.NTC.5448813&amp;isFromPublicArea=True&amp;isModal=False" TargetMode="External"/><Relationship Id="rId19" Type="http://schemas.openxmlformats.org/officeDocument/2006/relationships/hyperlink" Target="https://www.colombiacompra.gov.co/tienda-virtual-del-estado-colombiano/ordenes-compra/108587" TargetMode="External"/><Relationship Id="rId4" Type="http://schemas.openxmlformats.org/officeDocument/2006/relationships/hyperlink" Target="https://community.secop.gov.co/Public/Tendering/OpportunityDetail/Index?noticeUID=CO1.NTC.5448669&amp;isFromPublicArea=True&amp;isModal=False" TargetMode="External"/><Relationship Id="rId9" Type="http://schemas.openxmlformats.org/officeDocument/2006/relationships/hyperlink" Target="https://community.secop.gov.co/Public/Tendering/OpportunityDetail/Index?noticeUID=CO1.NTC.5492390&amp;isFromPublicArea=True&amp;isModal=False" TargetMode="External"/><Relationship Id="rId14" Type="http://schemas.openxmlformats.org/officeDocument/2006/relationships/hyperlink" Target="https://community.secop.gov.co/Public/Tendering/OpportunityDetail/Index?noticeUID=CO1.NTC.4328116&amp;isFromPublicArea=True&amp;isModal=False" TargetMode="External"/><Relationship Id="rId22" Type="http://schemas.openxmlformats.org/officeDocument/2006/relationships/hyperlink" Target="https://community.secop.gov.co/Public/Tendering/OpportunityDetail/Index?noticeUID=CO1.NTC.5693929&amp;isFromPublicArea=True&amp;isModal=False" TargetMode="External"/><Relationship Id="rId27" Type="http://schemas.openxmlformats.org/officeDocument/2006/relationships/hyperlink" Target="https://community.secop.gov.co/Public/Tendering/OpportunityDetail/Index?noticeUID=CO1.NTC.5693272&amp;isFromPublicArea=True&amp;isModal=False" TargetMode="External"/><Relationship Id="rId30" Type="http://schemas.openxmlformats.org/officeDocument/2006/relationships/hyperlink" Target="https://community.secop.gov.co/Public/Tendering/OpportunityDetail/Index?noticeUID=CO1.NTC.5656533&amp;isFromPublicArea=True&amp;isModal=False" TargetMode="External"/><Relationship Id="rId35" Type="http://schemas.openxmlformats.org/officeDocument/2006/relationships/hyperlink" Target="https://community.secop.gov.co/Public/Tendering/OpportunityDetail/Index?noticeUID=CO1.NTC.5653183&amp;isFromPublicArea=True&amp;isModal=False" TargetMode="External"/><Relationship Id="rId43" Type="http://schemas.openxmlformats.org/officeDocument/2006/relationships/hyperlink" Target="https://community.secop.gov.co/Public/Tendering/OpportunityDetail/Index?noticeUID=CO1.NTC.5568451&amp;isFromPublicArea=True&amp;isModal=False" TargetMode="External"/><Relationship Id="rId48" Type="http://schemas.openxmlformats.org/officeDocument/2006/relationships/hyperlink" Target="https://community.secop.gov.co/Public/Tendering/OpportunityDetail/Index?noticeUID=CO1.NTC.5562949&amp;isFromPublicArea=True&amp;isModal=False" TargetMode="External"/><Relationship Id="rId56" Type="http://schemas.openxmlformats.org/officeDocument/2006/relationships/hyperlink" Target="https://community.secop.gov.co/Public/Tendering/OpportunityDetail/Index?noticeUID=CO1.NTC.5560024&amp;isFromPublicArea=True&amp;isModal=False" TargetMode="External"/><Relationship Id="rId8" Type="http://schemas.openxmlformats.org/officeDocument/2006/relationships/hyperlink" Target="https://community.secop.gov.co/Public/Tendering/OpportunityDetail/Index?noticeUID=CO1.NTC.5491949&amp;isFromPublicArea=True&amp;isModal=False" TargetMode="External"/><Relationship Id="rId51" Type="http://schemas.openxmlformats.org/officeDocument/2006/relationships/hyperlink" Target="https://community.secop.gov.co/Public/Tendering/OpportunityDetail/Index?noticeUID=CO1.NTC.5564012&amp;isFromPublicArea=True&amp;isModal=False" TargetMode="External"/><Relationship Id="rId3" Type="http://schemas.openxmlformats.org/officeDocument/2006/relationships/hyperlink" Target="https://community.secop.gov.co/Public/Tendering/OpportunityDetail/Index?noticeUID=CO1.NTC.5438859&amp;isFromPublicArea=True&amp;isModal=False" TargetMode="External"/><Relationship Id="rId12" Type="http://schemas.openxmlformats.org/officeDocument/2006/relationships/hyperlink" Target="https://community.secop.gov.co/Public/Tendering/OpportunityDetail/Index?noticeUID=CO1.NTC.5503657&amp;isFromPublicArea=True&amp;isModal=False" TargetMode="External"/><Relationship Id="rId17" Type="http://schemas.openxmlformats.org/officeDocument/2006/relationships/hyperlink" Target="https://community.secop.gov.co/Public/Tendering/OpportunityDetail/Index?noticeUID=CO1.NTC.3895751&amp;isFromPublicArea=True&amp;isModal=False" TargetMode="External"/><Relationship Id="rId25" Type="http://schemas.openxmlformats.org/officeDocument/2006/relationships/hyperlink" Target="https://community.secop.gov.co/Public/Tendering/OpportunityDetail/Index?noticeUID=CO1.NTC.5693254&amp;isFromPublicArea=True&amp;isModal=False" TargetMode="External"/><Relationship Id="rId33" Type="http://schemas.openxmlformats.org/officeDocument/2006/relationships/hyperlink" Target="https://community.secop.gov.co/Public/Tendering/OpportunityDetail/Index?noticeUID=CO1.NTC.5646454&amp;isFromPublicArea=True&amp;isModal=False" TargetMode="External"/><Relationship Id="rId38" Type="http://schemas.openxmlformats.org/officeDocument/2006/relationships/hyperlink" Target="https://community.secop.gov.co/Public/Tendering/OpportunityDetail/Index?noticeUID=CO1.NTC.5601894&amp;isFromPublicArea=True&amp;isModal=False" TargetMode="External"/><Relationship Id="rId46" Type="http://schemas.openxmlformats.org/officeDocument/2006/relationships/hyperlink" Target="https://community.secop.gov.co/Public/Tendering/OpportunityDetail/Index?noticeUID=CO1.NTC.5560332&amp;isFromPublicArea=True&amp;isModal=False" TargetMode="External"/><Relationship Id="rId59" Type="http://schemas.openxmlformats.org/officeDocument/2006/relationships/hyperlink" Target="https://community.secop.gov.co/Public/Tendering/OpportunityDetail/Index?noticeUID=CO1.NTC.4495529&amp;isFromPublicArea=True&amp;isModal=False" TargetMode="External"/><Relationship Id="rId20" Type="http://schemas.openxmlformats.org/officeDocument/2006/relationships/hyperlink" Target="https://community.secop.gov.co/Public/Tendering/OpportunityDetail/Index?noticeUID=CO1.NTC.5704643&amp;isFromPublicArea=True&amp;isModal=False" TargetMode="External"/><Relationship Id="rId41" Type="http://schemas.openxmlformats.org/officeDocument/2006/relationships/hyperlink" Target="https://community.secop.gov.co/Public/Tendering/OpportunityDetail/Index?noticeUID=CO1.NTC.5600162&amp;isFromPublicArea=True&amp;isModal=False" TargetMode="External"/><Relationship Id="rId54" Type="http://schemas.openxmlformats.org/officeDocument/2006/relationships/hyperlink" Target="https://community.secop.gov.co/Public/Tendering/OpportunityDetail/Index?noticeUID=CO1.NTC.5560189&amp;isFromPublicArea=True&amp;isModal=False" TargetMode="External"/><Relationship Id="rId1" Type="http://schemas.openxmlformats.org/officeDocument/2006/relationships/hyperlink" Target="https://community.secop.gov.co/Public/Tendering/OpportunityDetail/Index?noticeUID=CO1.NTC.3417517&amp;isFromPublicArea=True&amp;isModal=False" TargetMode="External"/><Relationship Id="rId6" Type="http://schemas.openxmlformats.org/officeDocument/2006/relationships/hyperlink" Target="https://community.secop.gov.co/Public/Tendering/OpportunityDetail/Index?noticeUID=CO1.NTC.5489230&amp;isFromPublicArea=True&amp;isModal=False" TargetMode="External"/><Relationship Id="rId15" Type="http://schemas.openxmlformats.org/officeDocument/2006/relationships/hyperlink" Target="https://community.secop.gov.co/Public/Tendering/OpportunityDetail/Index?noticeUID=CO1.NTC.4108329&amp;isFromPublicArea=True&amp;isModal=False" TargetMode="External"/><Relationship Id="rId23" Type="http://schemas.openxmlformats.org/officeDocument/2006/relationships/hyperlink" Target="https://community.secop.gov.co/Public/Tendering/OpportunityDetail/Index?noticeUID=CO1.NTC.5692783&amp;isFromPublicArea=True&amp;isModal=False" TargetMode="External"/><Relationship Id="rId28" Type="http://schemas.openxmlformats.org/officeDocument/2006/relationships/hyperlink" Target="https://community.secop.gov.co/Public/Tendering/OpportunityDetail/Index?noticeUID=CO1.NTC.5686443&amp;isFromPublicArea=True&amp;isModal=False" TargetMode="External"/><Relationship Id="rId36" Type="http://schemas.openxmlformats.org/officeDocument/2006/relationships/hyperlink" Target="https://community.secop.gov.co/Public/Tendering/OpportunityDetail/Index?noticeUID=CO1.NTC.5654109&amp;isFromPublicArea=True&amp;isModal=False" TargetMode="External"/><Relationship Id="rId49" Type="http://schemas.openxmlformats.org/officeDocument/2006/relationships/hyperlink" Target="https://community.secop.gov.co/Public/Tendering/OpportunityDetail/Index?noticeUID=CO1.NTC.5550120&amp;isFromPublicArea=True&amp;isModal=False" TargetMode="External"/><Relationship Id="rId57" Type="http://schemas.openxmlformats.org/officeDocument/2006/relationships/hyperlink" Target="https://community.secop.gov.co/Public/Tendering/OpportunityDetail/Index?noticeUID=CO1.NTC.5567053&amp;isFromPublicArea=True&amp;isModal=False" TargetMode="External"/><Relationship Id="rId10" Type="http://schemas.openxmlformats.org/officeDocument/2006/relationships/hyperlink" Target="https://community.secop.gov.co/Public/Tendering/OpportunityDetail/Index?noticeUID=CO1.NTC.5501646&amp;isFromPublicArea=True&amp;isModal=False" TargetMode="External"/><Relationship Id="rId31" Type="http://schemas.openxmlformats.org/officeDocument/2006/relationships/hyperlink" Target="https://community.secop.gov.co/Public/Tendering/OpportunityDetail/Index?noticeUID=CO1.NTC.5657343&amp;isFromPublicArea=True&amp;isModal=False" TargetMode="External"/><Relationship Id="rId44" Type="http://schemas.openxmlformats.org/officeDocument/2006/relationships/hyperlink" Target="https://community.secop.gov.co/Public/Tendering/OpportunityDetail/Index?noticeUID=CO1.NTC.5567032&amp;isFromPublicArea=True&amp;isModal=False" TargetMode="External"/><Relationship Id="rId52" Type="http://schemas.openxmlformats.org/officeDocument/2006/relationships/hyperlink" Target="https://community.secop.gov.co/Public/Tendering/OpportunityDetail/Index?noticeUID=CO1.NTC.5559891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1"/>
  <sheetViews>
    <sheetView tabSelected="1" workbookViewId="0">
      <pane ySplit="1" topLeftCell="A55" activePane="bottomLeft" state="frozen"/>
      <selection pane="bottomLeft" activeCell="H58" sqref="H58"/>
    </sheetView>
  </sheetViews>
  <sheetFormatPr baseColWidth="10" defaultRowHeight="12.75" x14ac:dyDescent="0.2"/>
  <cols>
    <col min="3" max="3" width="14.75" customWidth="1"/>
    <col min="4" max="4" width="18.5" customWidth="1"/>
    <col min="5" max="5" width="46.25" customWidth="1"/>
    <col min="6" max="6" width="11.75" bestFit="1" customWidth="1"/>
    <col min="9" max="9" width="12.75" bestFit="1" customWidth="1"/>
    <col min="10" max="10" width="11" style="27"/>
    <col min="11" max="11" width="11.75" style="31" bestFit="1" customWidth="1"/>
    <col min="12" max="12" width="14.75" customWidth="1"/>
    <col min="14" max="14" width="28.5" customWidth="1"/>
    <col min="17" max="17" width="16" customWidth="1"/>
  </cols>
  <sheetData>
    <row r="1" spans="1:17" s="3" customFormat="1" ht="22.5" x14ac:dyDescent="0.2">
      <c r="A1" s="1" t="s">
        <v>30</v>
      </c>
      <c r="B1" s="1" t="s">
        <v>31</v>
      </c>
      <c r="C1" s="1" t="s">
        <v>32</v>
      </c>
      <c r="D1" s="1" t="s">
        <v>33</v>
      </c>
      <c r="E1" s="2" t="s">
        <v>34</v>
      </c>
      <c r="F1" s="1" t="s">
        <v>35</v>
      </c>
      <c r="G1" s="1" t="s">
        <v>36</v>
      </c>
      <c r="H1" s="1" t="s">
        <v>37</v>
      </c>
      <c r="I1" s="1" t="s">
        <v>38</v>
      </c>
      <c r="J1" s="1" t="s">
        <v>39</v>
      </c>
      <c r="K1" s="1" t="s">
        <v>40</v>
      </c>
      <c r="L1" s="1" t="s">
        <v>41</v>
      </c>
      <c r="M1" s="1" t="s">
        <v>42</v>
      </c>
      <c r="N1" s="1" t="s">
        <v>43</v>
      </c>
      <c r="O1" s="1" t="s">
        <v>44</v>
      </c>
    </row>
    <row r="2" spans="1:17" s="9" customFormat="1" ht="72" x14ac:dyDescent="0.2">
      <c r="A2" s="4" t="s">
        <v>45</v>
      </c>
      <c r="B2" s="4" t="s">
        <v>46</v>
      </c>
      <c r="C2" s="4" t="s">
        <v>47</v>
      </c>
      <c r="D2" s="5" t="s">
        <v>48</v>
      </c>
      <c r="E2" s="5" t="s">
        <v>49</v>
      </c>
      <c r="F2" s="5" t="s">
        <v>52</v>
      </c>
      <c r="G2" s="5" t="s">
        <v>53</v>
      </c>
      <c r="H2" s="8">
        <v>44866</v>
      </c>
      <c r="I2" s="8">
        <v>45412</v>
      </c>
      <c r="J2" s="19">
        <v>7154568173</v>
      </c>
      <c r="K2" s="26">
        <v>6335614612</v>
      </c>
      <c r="L2" s="6">
        <f>+J2-K2</f>
        <v>818953561</v>
      </c>
      <c r="M2" s="28">
        <f>+K2/J2</f>
        <v>0.88553417324464423</v>
      </c>
      <c r="N2" s="7" t="s">
        <v>50</v>
      </c>
      <c r="O2" s="4" t="s">
        <v>51</v>
      </c>
    </row>
    <row r="3" spans="1:17" s="9" customFormat="1" ht="45" x14ac:dyDescent="0.2">
      <c r="A3" s="11" t="s">
        <v>63</v>
      </c>
      <c r="B3" s="4" t="s">
        <v>133</v>
      </c>
      <c r="C3" s="4" t="s">
        <v>87</v>
      </c>
      <c r="D3" s="4" t="s">
        <v>88</v>
      </c>
      <c r="E3" s="4" t="s">
        <v>106</v>
      </c>
      <c r="F3" s="11" t="s">
        <v>55</v>
      </c>
      <c r="G3" s="11" t="s">
        <v>56</v>
      </c>
      <c r="H3" s="13">
        <v>44957</v>
      </c>
      <c r="I3" s="13">
        <v>45382</v>
      </c>
      <c r="J3" s="19">
        <v>144095763</v>
      </c>
      <c r="K3" s="26">
        <v>120859074</v>
      </c>
      <c r="L3" s="6">
        <f>+J3-K3</f>
        <v>23236689</v>
      </c>
      <c r="M3" s="28">
        <f>+K3/J3</f>
        <v>0.83874134453210814</v>
      </c>
      <c r="N3" s="7" t="s">
        <v>54</v>
      </c>
      <c r="O3" s="4" t="s">
        <v>51</v>
      </c>
    </row>
    <row r="4" spans="1:17" s="9" customFormat="1" ht="45" x14ac:dyDescent="0.2">
      <c r="A4" s="11" t="s">
        <v>64</v>
      </c>
      <c r="B4" s="4" t="s">
        <v>133</v>
      </c>
      <c r="C4" s="4" t="s">
        <v>87</v>
      </c>
      <c r="D4" s="4" t="s">
        <v>89</v>
      </c>
      <c r="E4" s="4" t="s">
        <v>107</v>
      </c>
      <c r="F4" s="11" t="s">
        <v>57</v>
      </c>
      <c r="G4" s="11" t="s">
        <v>58</v>
      </c>
      <c r="H4" s="13">
        <v>44960</v>
      </c>
      <c r="I4" s="13">
        <v>45382</v>
      </c>
      <c r="J4" s="19">
        <v>55377336</v>
      </c>
      <c r="K4" s="26">
        <v>42941481</v>
      </c>
      <c r="L4" s="6">
        <f>+J4-K4</f>
        <v>12435855</v>
      </c>
      <c r="M4" s="28">
        <f t="shared" ref="M4:M20" si="0">+K4/J4</f>
        <v>0.77543421373682553</v>
      </c>
      <c r="N4" s="7" t="s">
        <v>105</v>
      </c>
      <c r="O4" s="4" t="s">
        <v>51</v>
      </c>
    </row>
    <row r="5" spans="1:17" s="15" customFormat="1" ht="45" x14ac:dyDescent="0.15">
      <c r="A5" s="4" t="s">
        <v>125</v>
      </c>
      <c r="B5" s="4" t="s">
        <v>92</v>
      </c>
      <c r="C5" s="4" t="s">
        <v>47</v>
      </c>
      <c r="D5" s="4" t="s">
        <v>126</v>
      </c>
      <c r="E5" s="4" t="s">
        <v>127</v>
      </c>
      <c r="F5" s="4" t="s">
        <v>130</v>
      </c>
      <c r="G5" s="4" t="s">
        <v>131</v>
      </c>
      <c r="H5" s="4" t="s">
        <v>128</v>
      </c>
      <c r="I5" s="20">
        <v>45473</v>
      </c>
      <c r="J5" s="21">
        <v>8419000</v>
      </c>
      <c r="K5" s="26">
        <v>2070000</v>
      </c>
      <c r="L5" s="6">
        <f>+J5-K5</f>
        <v>6349000</v>
      </c>
      <c r="M5" s="28">
        <f t="shared" si="0"/>
        <v>0.245872431405155</v>
      </c>
      <c r="N5" s="7" t="s">
        <v>129</v>
      </c>
      <c r="O5" s="4" t="s">
        <v>51</v>
      </c>
    </row>
    <row r="6" spans="1:17" s="9" customFormat="1" ht="45" x14ac:dyDescent="0.2">
      <c r="A6" s="23" t="s">
        <v>65</v>
      </c>
      <c r="B6" s="23" t="s">
        <v>133</v>
      </c>
      <c r="C6" s="23" t="s">
        <v>90</v>
      </c>
      <c r="D6" s="23" t="s">
        <v>91</v>
      </c>
      <c r="E6" s="23" t="s">
        <v>94</v>
      </c>
      <c r="F6" s="5" t="s">
        <v>96</v>
      </c>
      <c r="G6" s="5" t="s">
        <v>97</v>
      </c>
      <c r="H6" s="29">
        <v>45406</v>
      </c>
      <c r="I6" s="29">
        <v>45382</v>
      </c>
      <c r="J6" s="19">
        <v>1171881302</v>
      </c>
      <c r="K6" s="26">
        <v>1131972143</v>
      </c>
      <c r="L6" s="17">
        <v>39909159</v>
      </c>
      <c r="M6" s="24">
        <f t="shared" si="0"/>
        <v>0.96594436746120216</v>
      </c>
      <c r="N6" s="7" t="s">
        <v>98</v>
      </c>
      <c r="O6" s="23" t="s">
        <v>51</v>
      </c>
    </row>
    <row r="7" spans="1:17" s="9" customFormat="1" ht="45" x14ac:dyDescent="0.2">
      <c r="A7" s="4" t="s">
        <v>66</v>
      </c>
      <c r="B7" s="4" t="s">
        <v>92</v>
      </c>
      <c r="C7" s="4" t="s">
        <v>47</v>
      </c>
      <c r="D7" s="4" t="s">
        <v>93</v>
      </c>
      <c r="E7" s="4" t="s">
        <v>95</v>
      </c>
      <c r="F7" s="11" t="s">
        <v>109</v>
      </c>
      <c r="G7" s="11" t="s">
        <v>108</v>
      </c>
      <c r="H7" s="13">
        <v>45392</v>
      </c>
      <c r="I7" s="13">
        <v>45382</v>
      </c>
      <c r="J7" s="19">
        <v>11949920</v>
      </c>
      <c r="K7" s="26">
        <v>10906204</v>
      </c>
      <c r="L7" s="6">
        <f>J7-K7</f>
        <v>1043716</v>
      </c>
      <c r="M7" s="28">
        <f t="shared" si="0"/>
        <v>0.91265916424545102</v>
      </c>
      <c r="N7" s="7" t="s">
        <v>99</v>
      </c>
      <c r="O7" s="4" t="s">
        <v>51</v>
      </c>
    </row>
    <row r="8" spans="1:17" s="9" customFormat="1" ht="45" x14ac:dyDescent="0.2">
      <c r="A8" s="4" t="s">
        <v>100</v>
      </c>
      <c r="B8" s="4" t="s">
        <v>101</v>
      </c>
      <c r="C8" s="4" t="s">
        <v>47</v>
      </c>
      <c r="D8" s="4" t="s">
        <v>102</v>
      </c>
      <c r="E8" s="4" t="s">
        <v>103</v>
      </c>
      <c r="F8" s="11" t="s">
        <v>60</v>
      </c>
      <c r="G8" s="11" t="s">
        <v>59</v>
      </c>
      <c r="H8" s="13">
        <v>45392</v>
      </c>
      <c r="I8" s="13">
        <v>45412</v>
      </c>
      <c r="J8" s="19">
        <v>98400000</v>
      </c>
      <c r="K8" s="26">
        <v>80365389</v>
      </c>
      <c r="L8" s="6">
        <f>+J8-K8</f>
        <v>18034611</v>
      </c>
      <c r="M8" s="28">
        <f t="shared" si="0"/>
        <v>0.8167214329268293</v>
      </c>
      <c r="N8" s="7" t="s">
        <v>104</v>
      </c>
      <c r="O8" s="4" t="s">
        <v>51</v>
      </c>
    </row>
    <row r="9" spans="1:17" s="15" customFormat="1" ht="33.75" x14ac:dyDescent="0.2">
      <c r="A9" s="22" t="s">
        <v>111</v>
      </c>
      <c r="B9" s="23" t="s">
        <v>112</v>
      </c>
      <c r="C9" s="23" t="s">
        <v>113</v>
      </c>
      <c r="D9" s="23" t="s">
        <v>114</v>
      </c>
      <c r="E9" s="23" t="s">
        <v>115</v>
      </c>
      <c r="F9" s="23" t="s">
        <v>118</v>
      </c>
      <c r="G9" s="23" t="s">
        <v>119</v>
      </c>
      <c r="H9" s="22" t="s">
        <v>116</v>
      </c>
      <c r="I9" s="20">
        <v>45351</v>
      </c>
      <c r="J9" s="26">
        <v>130085300</v>
      </c>
      <c r="K9" s="26">
        <v>118626103</v>
      </c>
      <c r="L9" s="17">
        <f>+J9-K9</f>
        <v>11459197</v>
      </c>
      <c r="M9" s="24">
        <f t="shared" si="0"/>
        <v>0.91191013127540155</v>
      </c>
      <c r="N9" s="7" t="s">
        <v>117</v>
      </c>
      <c r="O9" s="23" t="s">
        <v>308</v>
      </c>
      <c r="Q9" s="25"/>
    </row>
    <row r="10" spans="1:17" s="15" customFormat="1" ht="78.75" x14ac:dyDescent="0.15">
      <c r="A10" s="14" t="s">
        <v>120</v>
      </c>
      <c r="B10" s="4" t="s">
        <v>121</v>
      </c>
      <c r="C10" s="4" t="s">
        <v>47</v>
      </c>
      <c r="D10" s="4" t="s">
        <v>122</v>
      </c>
      <c r="E10" s="4" t="s">
        <v>123</v>
      </c>
      <c r="F10" s="4">
        <v>446</v>
      </c>
      <c r="G10" s="4">
        <v>678</v>
      </c>
      <c r="H10" s="18">
        <v>45108</v>
      </c>
      <c r="I10" s="16">
        <v>45382</v>
      </c>
      <c r="J10" s="26">
        <v>155322304</v>
      </c>
      <c r="K10" s="26">
        <v>93276241</v>
      </c>
      <c r="L10" s="6">
        <f t="shared" ref="L10:L20" si="1">+J10-K10</f>
        <v>62046063</v>
      </c>
      <c r="M10" s="28">
        <f t="shared" si="0"/>
        <v>0.60053346234163507</v>
      </c>
      <c r="N10" s="7" t="s">
        <v>124</v>
      </c>
      <c r="O10" s="4" t="s">
        <v>51</v>
      </c>
    </row>
    <row r="11" spans="1:17" ht="72" x14ac:dyDescent="0.2">
      <c r="A11" s="10" t="s">
        <v>67</v>
      </c>
      <c r="B11" s="4" t="s">
        <v>133</v>
      </c>
      <c r="C11" s="4" t="s">
        <v>134</v>
      </c>
      <c r="D11" s="5" t="s">
        <v>10</v>
      </c>
      <c r="E11" s="5" t="s">
        <v>11</v>
      </c>
      <c r="F11" s="11">
        <v>19</v>
      </c>
      <c r="G11" s="11">
        <v>17</v>
      </c>
      <c r="H11" s="12" t="s">
        <v>8</v>
      </c>
      <c r="I11" s="12" t="s">
        <v>3</v>
      </c>
      <c r="J11" s="19">
        <v>13750000</v>
      </c>
      <c r="K11" s="26">
        <v>8250000</v>
      </c>
      <c r="L11" s="6">
        <f t="shared" si="1"/>
        <v>5500000</v>
      </c>
      <c r="M11" s="28">
        <f t="shared" si="0"/>
        <v>0.6</v>
      </c>
      <c r="N11" s="7" t="s">
        <v>61</v>
      </c>
      <c r="O11" s="4" t="s">
        <v>51</v>
      </c>
    </row>
    <row r="12" spans="1:17" ht="45" x14ac:dyDescent="0.2">
      <c r="A12" s="10" t="s">
        <v>68</v>
      </c>
      <c r="B12" s="4" t="s">
        <v>133</v>
      </c>
      <c r="C12" s="4" t="s">
        <v>134</v>
      </c>
      <c r="D12" s="5" t="s">
        <v>7</v>
      </c>
      <c r="E12" s="5" t="s">
        <v>9</v>
      </c>
      <c r="F12" s="11">
        <v>20</v>
      </c>
      <c r="G12" s="11">
        <v>18</v>
      </c>
      <c r="H12" s="12" t="s">
        <v>8</v>
      </c>
      <c r="I12" s="12" t="s">
        <v>3</v>
      </c>
      <c r="J12" s="19">
        <v>7500000</v>
      </c>
      <c r="K12" s="26">
        <v>4500000</v>
      </c>
      <c r="L12" s="6">
        <f t="shared" si="1"/>
        <v>3000000</v>
      </c>
      <c r="M12" s="28">
        <f t="shared" si="0"/>
        <v>0.6</v>
      </c>
      <c r="N12" s="7" t="s">
        <v>62</v>
      </c>
      <c r="O12" s="4" t="s">
        <v>51</v>
      </c>
    </row>
    <row r="13" spans="1:17" ht="60" x14ac:dyDescent="0.2">
      <c r="A13" s="10" t="s">
        <v>69</v>
      </c>
      <c r="B13" s="4" t="s">
        <v>133</v>
      </c>
      <c r="C13" s="4" t="s">
        <v>134</v>
      </c>
      <c r="D13" s="5" t="s">
        <v>0</v>
      </c>
      <c r="E13" s="5" t="s">
        <v>2</v>
      </c>
      <c r="F13" s="11">
        <v>21</v>
      </c>
      <c r="G13" s="11">
        <v>28</v>
      </c>
      <c r="H13" s="12" t="s">
        <v>1</v>
      </c>
      <c r="I13" s="12" t="s">
        <v>3</v>
      </c>
      <c r="J13" s="19">
        <v>5673358</v>
      </c>
      <c r="K13" s="26">
        <v>3220000</v>
      </c>
      <c r="L13" s="6">
        <f t="shared" si="1"/>
        <v>2453358</v>
      </c>
      <c r="M13" s="28">
        <f t="shared" si="0"/>
        <v>0.56756509989322024</v>
      </c>
      <c r="N13" s="7" t="s">
        <v>78</v>
      </c>
      <c r="O13" s="4" t="s">
        <v>51</v>
      </c>
    </row>
    <row r="14" spans="1:17" ht="48" x14ac:dyDescent="0.2">
      <c r="A14" s="30" t="s">
        <v>70</v>
      </c>
      <c r="B14" s="23" t="s">
        <v>133</v>
      </c>
      <c r="C14" s="23" t="s">
        <v>134</v>
      </c>
      <c r="D14" s="5" t="s">
        <v>4</v>
      </c>
      <c r="E14" s="5" t="s">
        <v>6</v>
      </c>
      <c r="F14" s="5">
        <v>22</v>
      </c>
      <c r="G14" s="5">
        <v>29</v>
      </c>
      <c r="H14" s="8" t="s">
        <v>5</v>
      </c>
      <c r="I14" s="8" t="s">
        <v>3</v>
      </c>
      <c r="J14" s="19">
        <v>7400000</v>
      </c>
      <c r="K14" s="26">
        <v>4400000</v>
      </c>
      <c r="L14" s="17">
        <f t="shared" si="1"/>
        <v>3000000</v>
      </c>
      <c r="M14" s="24">
        <f t="shared" si="0"/>
        <v>0.59459459459459463</v>
      </c>
      <c r="N14" s="7" t="s">
        <v>79</v>
      </c>
      <c r="O14" s="23" t="s">
        <v>51</v>
      </c>
    </row>
    <row r="15" spans="1:17" ht="48" x14ac:dyDescent="0.2">
      <c r="A15" s="10" t="s">
        <v>71</v>
      </c>
      <c r="B15" s="4" t="s">
        <v>133</v>
      </c>
      <c r="C15" s="4" t="s">
        <v>134</v>
      </c>
      <c r="D15" s="5" t="s">
        <v>24</v>
      </c>
      <c r="E15" s="5" t="s">
        <v>25</v>
      </c>
      <c r="F15" s="11">
        <v>47</v>
      </c>
      <c r="G15" s="11">
        <v>32</v>
      </c>
      <c r="H15" s="12" t="s">
        <v>16</v>
      </c>
      <c r="I15" s="12" t="s">
        <v>18</v>
      </c>
      <c r="J15" s="19">
        <v>44766667</v>
      </c>
      <c r="K15" s="26">
        <v>10766667</v>
      </c>
      <c r="L15" s="6">
        <f t="shared" si="1"/>
        <v>34000000</v>
      </c>
      <c r="M15" s="28">
        <f t="shared" si="0"/>
        <v>0.24050633476912633</v>
      </c>
      <c r="N15" s="7" t="s">
        <v>80</v>
      </c>
      <c r="O15" s="4" t="s">
        <v>51</v>
      </c>
    </row>
    <row r="16" spans="1:17" ht="60" x14ac:dyDescent="0.2">
      <c r="A16" s="10" t="s">
        <v>72</v>
      </c>
      <c r="B16" s="4" t="s">
        <v>133</v>
      </c>
      <c r="C16" s="4" t="s">
        <v>134</v>
      </c>
      <c r="D16" s="5" t="s">
        <v>12</v>
      </c>
      <c r="E16" s="5" t="s">
        <v>14</v>
      </c>
      <c r="F16" s="11">
        <v>44</v>
      </c>
      <c r="G16" s="11">
        <v>31</v>
      </c>
      <c r="H16" s="12" t="s">
        <v>13</v>
      </c>
      <c r="I16" s="12" t="s">
        <v>3</v>
      </c>
      <c r="J16" s="19">
        <v>9430000</v>
      </c>
      <c r="K16" s="26">
        <v>5330000</v>
      </c>
      <c r="L16" s="6">
        <f t="shared" si="1"/>
        <v>4100000</v>
      </c>
      <c r="M16" s="28">
        <f t="shared" si="0"/>
        <v>0.56521739130434778</v>
      </c>
      <c r="N16" s="7" t="s">
        <v>81</v>
      </c>
      <c r="O16" s="4" t="s">
        <v>51</v>
      </c>
    </row>
    <row r="17" spans="1:15" ht="72" x14ac:dyDescent="0.2">
      <c r="A17" s="10" t="s">
        <v>73</v>
      </c>
      <c r="B17" s="4" t="s">
        <v>133</v>
      </c>
      <c r="C17" s="4" t="s">
        <v>134</v>
      </c>
      <c r="D17" s="5" t="s">
        <v>19</v>
      </c>
      <c r="E17" s="5" t="s">
        <v>20</v>
      </c>
      <c r="F17" s="11">
        <v>40</v>
      </c>
      <c r="G17" s="11">
        <v>33</v>
      </c>
      <c r="H17" s="12" t="s">
        <v>16</v>
      </c>
      <c r="I17" s="12" t="s">
        <v>18</v>
      </c>
      <c r="J17" s="19">
        <v>28966667</v>
      </c>
      <c r="K17" s="26">
        <v>6966667</v>
      </c>
      <c r="L17" s="6">
        <f t="shared" si="1"/>
        <v>22000000</v>
      </c>
      <c r="M17" s="28">
        <f t="shared" si="0"/>
        <v>0.24050633785378206</v>
      </c>
      <c r="N17" s="7" t="s">
        <v>82</v>
      </c>
      <c r="O17" s="4" t="s">
        <v>51</v>
      </c>
    </row>
    <row r="18" spans="1:15" ht="60" x14ac:dyDescent="0.2">
      <c r="A18" s="10" t="s">
        <v>74</v>
      </c>
      <c r="B18" s="4" t="s">
        <v>133</v>
      </c>
      <c r="C18" s="4" t="s">
        <v>134</v>
      </c>
      <c r="D18" s="5" t="s">
        <v>15</v>
      </c>
      <c r="E18" s="5" t="s">
        <v>17</v>
      </c>
      <c r="F18" s="11">
        <v>41</v>
      </c>
      <c r="G18" s="11">
        <v>34</v>
      </c>
      <c r="H18" s="12" t="s">
        <v>16</v>
      </c>
      <c r="I18" s="12" t="s">
        <v>18</v>
      </c>
      <c r="J18" s="19">
        <v>28966667</v>
      </c>
      <c r="K18" s="26">
        <v>6966667</v>
      </c>
      <c r="L18" s="6">
        <f t="shared" si="1"/>
        <v>22000000</v>
      </c>
      <c r="M18" s="28">
        <f t="shared" si="0"/>
        <v>0.24050633785378206</v>
      </c>
      <c r="N18" s="7" t="s">
        <v>83</v>
      </c>
      <c r="O18" s="4" t="s">
        <v>51</v>
      </c>
    </row>
    <row r="19" spans="1:15" ht="60" x14ac:dyDescent="0.2">
      <c r="A19" s="10" t="s">
        <v>75</v>
      </c>
      <c r="B19" s="4" t="s">
        <v>133</v>
      </c>
      <c r="C19" s="4" t="s">
        <v>134</v>
      </c>
      <c r="D19" s="5" t="s">
        <v>21</v>
      </c>
      <c r="E19" s="5" t="s">
        <v>23</v>
      </c>
      <c r="F19" s="11">
        <v>48</v>
      </c>
      <c r="G19" s="11">
        <v>36</v>
      </c>
      <c r="H19" s="12" t="s">
        <v>22</v>
      </c>
      <c r="I19" s="12" t="s">
        <v>3</v>
      </c>
      <c r="J19" s="19">
        <v>12283333</v>
      </c>
      <c r="K19" s="26">
        <v>6783333</v>
      </c>
      <c r="L19" s="6">
        <f t="shared" si="1"/>
        <v>5500000</v>
      </c>
      <c r="M19" s="28">
        <f t="shared" si="0"/>
        <v>0.55223879381923457</v>
      </c>
      <c r="N19" s="7" t="s">
        <v>84</v>
      </c>
      <c r="O19" s="4" t="s">
        <v>51</v>
      </c>
    </row>
    <row r="20" spans="1:15" ht="60" x14ac:dyDescent="0.2">
      <c r="A20" s="10" t="s">
        <v>76</v>
      </c>
      <c r="B20" s="4" t="s">
        <v>133</v>
      </c>
      <c r="C20" s="4" t="s">
        <v>134</v>
      </c>
      <c r="D20" s="5" t="s">
        <v>26</v>
      </c>
      <c r="E20" s="5" t="s">
        <v>27</v>
      </c>
      <c r="F20" s="11">
        <v>38</v>
      </c>
      <c r="G20" s="11">
        <v>38</v>
      </c>
      <c r="H20" s="12" t="s">
        <v>22</v>
      </c>
      <c r="I20" s="12" t="s">
        <v>18</v>
      </c>
      <c r="J20" s="19">
        <v>35063333</v>
      </c>
      <c r="K20" s="26">
        <v>8263333</v>
      </c>
      <c r="L20" s="6">
        <f t="shared" si="1"/>
        <v>26800000</v>
      </c>
      <c r="M20" s="28">
        <f t="shared" si="0"/>
        <v>0.23566878254272061</v>
      </c>
      <c r="N20" s="7" t="s">
        <v>85</v>
      </c>
      <c r="O20" s="4" t="s">
        <v>51</v>
      </c>
    </row>
    <row r="21" spans="1:15" ht="60" x14ac:dyDescent="0.2">
      <c r="A21" s="10" t="s">
        <v>77</v>
      </c>
      <c r="B21" s="4" t="s">
        <v>133</v>
      </c>
      <c r="C21" s="4" t="s">
        <v>134</v>
      </c>
      <c r="D21" s="5" t="s">
        <v>28</v>
      </c>
      <c r="E21" s="5" t="s">
        <v>29</v>
      </c>
      <c r="F21" s="11">
        <v>49</v>
      </c>
      <c r="G21" s="11">
        <v>39</v>
      </c>
      <c r="H21" s="12" t="s">
        <v>22</v>
      </c>
      <c r="I21" s="12" t="s">
        <v>3</v>
      </c>
      <c r="J21" s="19">
        <v>6700000</v>
      </c>
      <c r="K21" s="26">
        <v>3700000</v>
      </c>
      <c r="L21" s="6">
        <f>+J21-K21</f>
        <v>3000000</v>
      </c>
      <c r="M21" s="28">
        <f>+K21/J21</f>
        <v>0.55223880597014929</v>
      </c>
      <c r="N21" s="7" t="s">
        <v>86</v>
      </c>
      <c r="O21" s="4" t="s">
        <v>51</v>
      </c>
    </row>
    <row r="22" spans="1:15" ht="48" x14ac:dyDescent="0.2">
      <c r="A22" s="10" t="s">
        <v>132</v>
      </c>
      <c r="B22" s="4" t="s">
        <v>133</v>
      </c>
      <c r="C22" s="4" t="s">
        <v>134</v>
      </c>
      <c r="D22" s="5" t="s">
        <v>135</v>
      </c>
      <c r="E22" s="5" t="s">
        <v>136</v>
      </c>
      <c r="F22" s="11">
        <v>52</v>
      </c>
      <c r="G22" s="11">
        <v>44</v>
      </c>
      <c r="H22" s="12" t="s">
        <v>137</v>
      </c>
      <c r="I22" s="12" t="s">
        <v>3</v>
      </c>
      <c r="J22" s="19">
        <v>6000000</v>
      </c>
      <c r="K22" s="26">
        <v>3000000</v>
      </c>
      <c r="L22" s="6">
        <f t="shared" ref="L22:L61" si="2">+J22-K22</f>
        <v>3000000</v>
      </c>
      <c r="M22" s="28">
        <f t="shared" ref="M22:M61" si="3">+K22/J22</f>
        <v>0.5</v>
      </c>
      <c r="N22" s="7" t="s">
        <v>307</v>
      </c>
      <c r="O22" s="4" t="s">
        <v>51</v>
      </c>
    </row>
    <row r="23" spans="1:15" ht="60" x14ac:dyDescent="0.2">
      <c r="A23" s="10" t="s">
        <v>138</v>
      </c>
      <c r="B23" s="4" t="s">
        <v>133</v>
      </c>
      <c r="C23" s="4" t="s">
        <v>134</v>
      </c>
      <c r="D23" s="5" t="s">
        <v>139</v>
      </c>
      <c r="E23" s="5" t="s">
        <v>140</v>
      </c>
      <c r="F23" s="11">
        <v>55</v>
      </c>
      <c r="G23" s="11">
        <v>45</v>
      </c>
      <c r="H23" s="12" t="s">
        <v>137</v>
      </c>
      <c r="I23" s="12" t="s">
        <v>3</v>
      </c>
      <c r="J23" s="19">
        <v>8200000</v>
      </c>
      <c r="K23" s="26">
        <v>4100000</v>
      </c>
      <c r="L23" s="6">
        <f t="shared" si="2"/>
        <v>4100000</v>
      </c>
      <c r="M23" s="28">
        <f t="shared" si="3"/>
        <v>0.5</v>
      </c>
      <c r="N23" s="7" t="s">
        <v>306</v>
      </c>
      <c r="O23" s="4" t="s">
        <v>51</v>
      </c>
    </row>
    <row r="24" spans="1:15" ht="84" x14ac:dyDescent="0.2">
      <c r="A24" s="10" t="s">
        <v>141</v>
      </c>
      <c r="B24" s="4" t="s">
        <v>133</v>
      </c>
      <c r="C24" s="4" t="s">
        <v>134</v>
      </c>
      <c r="D24" s="5" t="s">
        <v>142</v>
      </c>
      <c r="E24" s="5" t="s">
        <v>143</v>
      </c>
      <c r="F24" s="11">
        <v>37</v>
      </c>
      <c r="G24" s="11">
        <v>46</v>
      </c>
      <c r="H24" s="12" t="s">
        <v>137</v>
      </c>
      <c r="I24" s="12" t="s">
        <v>3</v>
      </c>
      <c r="J24" s="19">
        <v>11000000</v>
      </c>
      <c r="K24" s="26">
        <v>5500000</v>
      </c>
      <c r="L24" s="6">
        <f t="shared" si="2"/>
        <v>5500000</v>
      </c>
      <c r="M24" s="28">
        <f t="shared" si="3"/>
        <v>0.5</v>
      </c>
      <c r="N24" s="7" t="s">
        <v>305</v>
      </c>
      <c r="O24" s="4" t="s">
        <v>51</v>
      </c>
    </row>
    <row r="25" spans="1:15" ht="48" x14ac:dyDescent="0.2">
      <c r="A25" s="10" t="s">
        <v>144</v>
      </c>
      <c r="B25" s="4" t="s">
        <v>133</v>
      </c>
      <c r="C25" s="4" t="s">
        <v>134</v>
      </c>
      <c r="D25" s="5" t="s">
        <v>145</v>
      </c>
      <c r="E25" s="5" t="s">
        <v>146</v>
      </c>
      <c r="F25" s="11">
        <v>53</v>
      </c>
      <c r="G25" s="11">
        <v>47</v>
      </c>
      <c r="H25" s="12" t="s">
        <v>137</v>
      </c>
      <c r="I25" s="12" t="s">
        <v>3</v>
      </c>
      <c r="J25" s="19">
        <v>8200000</v>
      </c>
      <c r="K25" s="26">
        <v>4100000</v>
      </c>
      <c r="L25" s="6">
        <f t="shared" si="2"/>
        <v>4100000</v>
      </c>
      <c r="M25" s="28">
        <f t="shared" si="3"/>
        <v>0.5</v>
      </c>
      <c r="N25" s="7" t="s">
        <v>304</v>
      </c>
      <c r="O25" s="4" t="s">
        <v>51</v>
      </c>
    </row>
    <row r="26" spans="1:15" ht="48" x14ac:dyDescent="0.2">
      <c r="A26" s="10" t="s">
        <v>147</v>
      </c>
      <c r="B26" s="4" t="s">
        <v>133</v>
      </c>
      <c r="C26" s="4" t="s">
        <v>134</v>
      </c>
      <c r="D26" s="5" t="s">
        <v>148</v>
      </c>
      <c r="E26" s="5" t="s">
        <v>149</v>
      </c>
      <c r="F26" s="11">
        <v>45</v>
      </c>
      <c r="G26" s="11">
        <v>49</v>
      </c>
      <c r="H26" s="12" t="s">
        <v>137</v>
      </c>
      <c r="I26" s="12" t="s">
        <v>3</v>
      </c>
      <c r="J26" s="19">
        <v>11000000</v>
      </c>
      <c r="K26" s="26">
        <v>5500000</v>
      </c>
      <c r="L26" s="6">
        <f t="shared" si="2"/>
        <v>5500000</v>
      </c>
      <c r="M26" s="28">
        <f t="shared" si="3"/>
        <v>0.5</v>
      </c>
      <c r="N26" s="7" t="s">
        <v>303</v>
      </c>
      <c r="O26" s="4" t="s">
        <v>51</v>
      </c>
    </row>
    <row r="27" spans="1:15" ht="72" x14ac:dyDescent="0.2">
      <c r="A27" s="10" t="s">
        <v>150</v>
      </c>
      <c r="B27" s="4" t="s">
        <v>133</v>
      </c>
      <c r="C27" s="4" t="s">
        <v>134</v>
      </c>
      <c r="D27" s="5" t="s">
        <v>151</v>
      </c>
      <c r="E27" s="5" t="s">
        <v>152</v>
      </c>
      <c r="F27" s="11">
        <v>62</v>
      </c>
      <c r="G27" s="11">
        <v>48</v>
      </c>
      <c r="H27" s="12" t="s">
        <v>137</v>
      </c>
      <c r="I27" s="12" t="s">
        <v>3</v>
      </c>
      <c r="J27" s="19">
        <v>13400000</v>
      </c>
      <c r="K27" s="26">
        <v>6700000</v>
      </c>
      <c r="L27" s="6">
        <f t="shared" si="2"/>
        <v>6700000</v>
      </c>
      <c r="M27" s="28">
        <f t="shared" si="3"/>
        <v>0.5</v>
      </c>
      <c r="N27" s="7" t="s">
        <v>302</v>
      </c>
      <c r="O27" s="4" t="s">
        <v>51</v>
      </c>
    </row>
    <row r="28" spans="1:15" ht="48" x14ac:dyDescent="0.2">
      <c r="A28" s="10" t="s">
        <v>153</v>
      </c>
      <c r="B28" s="4" t="s">
        <v>133</v>
      </c>
      <c r="C28" s="4" t="s">
        <v>134</v>
      </c>
      <c r="D28" s="5" t="s">
        <v>154</v>
      </c>
      <c r="E28" s="5" t="s">
        <v>155</v>
      </c>
      <c r="F28" s="11">
        <v>61</v>
      </c>
      <c r="G28" s="11">
        <v>50</v>
      </c>
      <c r="H28" s="12" t="s">
        <v>137</v>
      </c>
      <c r="I28" s="12" t="s">
        <v>3</v>
      </c>
      <c r="J28" s="19">
        <v>13400000</v>
      </c>
      <c r="K28" s="26">
        <v>6700000</v>
      </c>
      <c r="L28" s="6">
        <f t="shared" si="2"/>
        <v>6700000</v>
      </c>
      <c r="M28" s="28">
        <f t="shared" si="3"/>
        <v>0.5</v>
      </c>
      <c r="N28" s="7" t="s">
        <v>301</v>
      </c>
      <c r="O28" s="4" t="s">
        <v>51</v>
      </c>
    </row>
    <row r="29" spans="1:15" ht="60" x14ac:dyDescent="0.2">
      <c r="A29" s="10" t="s">
        <v>156</v>
      </c>
      <c r="B29" s="4" t="s">
        <v>133</v>
      </c>
      <c r="C29" s="4" t="s">
        <v>134</v>
      </c>
      <c r="D29" s="5" t="s">
        <v>157</v>
      </c>
      <c r="E29" s="5" t="s">
        <v>158</v>
      </c>
      <c r="F29" s="11">
        <v>54</v>
      </c>
      <c r="G29" s="11">
        <v>51</v>
      </c>
      <c r="H29" s="12" t="s">
        <v>137</v>
      </c>
      <c r="I29" s="12" t="s">
        <v>3</v>
      </c>
      <c r="J29" s="19">
        <v>8200000</v>
      </c>
      <c r="K29" s="26">
        <v>4100000</v>
      </c>
      <c r="L29" s="6">
        <f t="shared" si="2"/>
        <v>4100000</v>
      </c>
      <c r="M29" s="28">
        <f t="shared" si="3"/>
        <v>0.5</v>
      </c>
      <c r="N29" s="7" t="s">
        <v>300</v>
      </c>
      <c r="O29" s="4" t="s">
        <v>51</v>
      </c>
    </row>
    <row r="30" spans="1:15" ht="60" x14ac:dyDescent="0.2">
      <c r="A30" s="10" t="s">
        <v>159</v>
      </c>
      <c r="B30" s="4" t="s">
        <v>133</v>
      </c>
      <c r="C30" s="4" t="s">
        <v>134</v>
      </c>
      <c r="D30" s="5" t="s">
        <v>160</v>
      </c>
      <c r="E30" s="5" t="s">
        <v>161</v>
      </c>
      <c r="F30" s="11">
        <v>59</v>
      </c>
      <c r="G30" s="11">
        <v>52</v>
      </c>
      <c r="H30" s="12" t="s">
        <v>137</v>
      </c>
      <c r="I30" s="12" t="s">
        <v>3</v>
      </c>
      <c r="J30" s="19">
        <v>13400000</v>
      </c>
      <c r="K30" s="26">
        <v>6700000</v>
      </c>
      <c r="L30" s="6">
        <f t="shared" si="2"/>
        <v>6700000</v>
      </c>
      <c r="M30" s="28">
        <f t="shared" si="3"/>
        <v>0.5</v>
      </c>
      <c r="N30" s="7" t="s">
        <v>299</v>
      </c>
      <c r="O30" s="4" t="s">
        <v>51</v>
      </c>
    </row>
    <row r="31" spans="1:15" ht="48" x14ac:dyDescent="0.2">
      <c r="A31" s="10" t="s">
        <v>162</v>
      </c>
      <c r="B31" s="4" t="s">
        <v>133</v>
      </c>
      <c r="C31" s="4" t="s">
        <v>163</v>
      </c>
      <c r="D31" s="5" t="s">
        <v>164</v>
      </c>
      <c r="E31" s="5" t="s">
        <v>165</v>
      </c>
      <c r="F31" s="11">
        <v>24</v>
      </c>
      <c r="G31" s="11">
        <v>53</v>
      </c>
      <c r="H31" s="12" t="s">
        <v>137</v>
      </c>
      <c r="I31" s="12" t="s">
        <v>166</v>
      </c>
      <c r="J31" s="19">
        <v>2666529697</v>
      </c>
      <c r="K31" s="26">
        <v>0</v>
      </c>
      <c r="L31" s="6">
        <f t="shared" si="2"/>
        <v>2666529697</v>
      </c>
      <c r="M31" s="28">
        <f t="shared" si="3"/>
        <v>0</v>
      </c>
      <c r="N31" s="7" t="s">
        <v>298</v>
      </c>
      <c r="O31" s="4" t="s">
        <v>51</v>
      </c>
    </row>
    <row r="32" spans="1:15" ht="48" x14ac:dyDescent="0.2">
      <c r="A32" s="10" t="s">
        <v>167</v>
      </c>
      <c r="B32" s="4" t="s">
        <v>133</v>
      </c>
      <c r="C32" s="4" t="s">
        <v>134</v>
      </c>
      <c r="D32" s="5" t="s">
        <v>168</v>
      </c>
      <c r="E32" s="5" t="s">
        <v>169</v>
      </c>
      <c r="F32" s="11">
        <v>64</v>
      </c>
      <c r="G32" s="11">
        <v>54</v>
      </c>
      <c r="H32" s="12" t="s">
        <v>137</v>
      </c>
      <c r="I32" s="12" t="s">
        <v>18</v>
      </c>
      <c r="J32" s="19">
        <v>27500000</v>
      </c>
      <c r="K32" s="26">
        <v>5500000</v>
      </c>
      <c r="L32" s="6">
        <f t="shared" si="2"/>
        <v>22000000</v>
      </c>
      <c r="M32" s="28">
        <f t="shared" si="3"/>
        <v>0.2</v>
      </c>
      <c r="N32" s="7" t="s">
        <v>297</v>
      </c>
      <c r="O32" s="4" t="s">
        <v>51</v>
      </c>
    </row>
    <row r="33" spans="1:15" ht="45" x14ac:dyDescent="0.2">
      <c r="A33" s="10" t="s">
        <v>170</v>
      </c>
      <c r="B33" s="4" t="s">
        <v>133</v>
      </c>
      <c r="C33" s="4" t="s">
        <v>163</v>
      </c>
      <c r="D33" s="5" t="s">
        <v>110</v>
      </c>
      <c r="E33" s="5" t="s">
        <v>171</v>
      </c>
      <c r="F33" s="11">
        <v>27</v>
      </c>
      <c r="G33" s="11">
        <v>55</v>
      </c>
      <c r="H33" s="12" t="s">
        <v>137</v>
      </c>
      <c r="I33" s="12" t="s">
        <v>172</v>
      </c>
      <c r="J33" s="19">
        <v>4749279</v>
      </c>
      <c r="K33" s="26">
        <v>0</v>
      </c>
      <c r="L33" s="6">
        <f t="shared" si="2"/>
        <v>4749279</v>
      </c>
      <c r="M33" s="28">
        <f t="shared" si="3"/>
        <v>0</v>
      </c>
      <c r="N33" s="7" t="s">
        <v>296</v>
      </c>
      <c r="O33" s="4" t="s">
        <v>51</v>
      </c>
    </row>
    <row r="34" spans="1:15" ht="60" x14ac:dyDescent="0.2">
      <c r="A34" s="10" t="s">
        <v>173</v>
      </c>
      <c r="B34" s="4" t="s">
        <v>133</v>
      </c>
      <c r="C34" s="4" t="s">
        <v>134</v>
      </c>
      <c r="D34" s="5" t="s">
        <v>174</v>
      </c>
      <c r="E34" s="5" t="s">
        <v>175</v>
      </c>
      <c r="F34" s="11">
        <v>43</v>
      </c>
      <c r="G34" s="11">
        <v>56</v>
      </c>
      <c r="H34" s="12" t="s">
        <v>137</v>
      </c>
      <c r="I34" s="12" t="s">
        <v>18</v>
      </c>
      <c r="J34" s="19">
        <v>27500000</v>
      </c>
      <c r="K34" s="26">
        <v>5500000</v>
      </c>
      <c r="L34" s="6">
        <f t="shared" si="2"/>
        <v>22000000</v>
      </c>
      <c r="M34" s="28">
        <f t="shared" si="3"/>
        <v>0.2</v>
      </c>
      <c r="N34" s="7" t="s">
        <v>295</v>
      </c>
      <c r="O34" s="4" t="s">
        <v>51</v>
      </c>
    </row>
    <row r="35" spans="1:15" ht="48" x14ac:dyDescent="0.2">
      <c r="A35" s="10" t="s">
        <v>176</v>
      </c>
      <c r="B35" s="4" t="s">
        <v>133</v>
      </c>
      <c r="C35" s="4" t="s">
        <v>134</v>
      </c>
      <c r="D35" s="5" t="s">
        <v>177</v>
      </c>
      <c r="E35" s="5" t="s">
        <v>178</v>
      </c>
      <c r="F35" s="11">
        <v>56</v>
      </c>
      <c r="G35" s="11">
        <v>58</v>
      </c>
      <c r="H35" s="12" t="s">
        <v>137</v>
      </c>
      <c r="I35" s="12" t="s">
        <v>3</v>
      </c>
      <c r="J35" s="19">
        <v>11000000</v>
      </c>
      <c r="K35" s="26">
        <v>5500000</v>
      </c>
      <c r="L35" s="6">
        <f t="shared" si="2"/>
        <v>5500000</v>
      </c>
      <c r="M35" s="28">
        <f t="shared" si="3"/>
        <v>0.5</v>
      </c>
      <c r="N35" s="7" t="s">
        <v>294</v>
      </c>
      <c r="O35" s="4" t="s">
        <v>51</v>
      </c>
    </row>
    <row r="36" spans="1:15" ht="72" x14ac:dyDescent="0.2">
      <c r="A36" s="10" t="s">
        <v>179</v>
      </c>
      <c r="B36" s="4" t="s">
        <v>133</v>
      </c>
      <c r="C36" s="4" t="s">
        <v>134</v>
      </c>
      <c r="D36" s="5" t="s">
        <v>180</v>
      </c>
      <c r="E36" s="5" t="s">
        <v>181</v>
      </c>
      <c r="F36" s="11">
        <v>60</v>
      </c>
      <c r="G36" s="11">
        <v>70</v>
      </c>
      <c r="H36" s="12" t="s">
        <v>137</v>
      </c>
      <c r="I36" s="12" t="s">
        <v>18</v>
      </c>
      <c r="J36" s="19">
        <v>27500000</v>
      </c>
      <c r="K36" s="26">
        <v>5500000</v>
      </c>
      <c r="L36" s="6">
        <f t="shared" si="2"/>
        <v>22000000</v>
      </c>
      <c r="M36" s="28">
        <f t="shared" si="3"/>
        <v>0.2</v>
      </c>
      <c r="N36" s="7" t="s">
        <v>293</v>
      </c>
      <c r="O36" s="4" t="s">
        <v>51</v>
      </c>
    </row>
    <row r="37" spans="1:15" ht="60" x14ac:dyDescent="0.2">
      <c r="A37" s="10" t="s">
        <v>182</v>
      </c>
      <c r="B37" s="4" t="s">
        <v>133</v>
      </c>
      <c r="C37" s="4" t="s">
        <v>134</v>
      </c>
      <c r="D37" s="5" t="s">
        <v>183</v>
      </c>
      <c r="E37" s="5" t="s">
        <v>184</v>
      </c>
      <c r="F37" s="11">
        <v>36</v>
      </c>
      <c r="G37" s="11">
        <v>71</v>
      </c>
      <c r="H37" s="12" t="s">
        <v>137</v>
      </c>
      <c r="I37" s="12" t="s">
        <v>18</v>
      </c>
      <c r="J37" s="19">
        <v>33500000</v>
      </c>
      <c r="K37" s="26">
        <v>6700000</v>
      </c>
      <c r="L37" s="6">
        <f t="shared" si="2"/>
        <v>26800000</v>
      </c>
      <c r="M37" s="28">
        <f t="shared" si="3"/>
        <v>0.2</v>
      </c>
      <c r="N37" s="7" t="s">
        <v>292</v>
      </c>
      <c r="O37" s="4" t="s">
        <v>51</v>
      </c>
    </row>
    <row r="38" spans="1:15" ht="60" x14ac:dyDescent="0.2">
      <c r="A38" s="10" t="s">
        <v>185</v>
      </c>
      <c r="B38" s="4" t="s">
        <v>133</v>
      </c>
      <c r="C38" s="4" t="s">
        <v>134</v>
      </c>
      <c r="D38" s="5" t="s">
        <v>186</v>
      </c>
      <c r="E38" s="5" t="s">
        <v>187</v>
      </c>
      <c r="F38" s="11">
        <v>70</v>
      </c>
      <c r="G38" s="11">
        <v>72</v>
      </c>
      <c r="H38" s="12" t="s">
        <v>188</v>
      </c>
      <c r="I38" s="12" t="s">
        <v>3</v>
      </c>
      <c r="J38" s="19">
        <v>12506667</v>
      </c>
      <c r="K38" s="26">
        <v>5806667</v>
      </c>
      <c r="L38" s="6">
        <f>+J38-K38</f>
        <v>6700000</v>
      </c>
      <c r="M38" s="28">
        <f t="shared" si="3"/>
        <v>0.46428572856381323</v>
      </c>
      <c r="N38" s="7" t="s">
        <v>291</v>
      </c>
      <c r="O38" s="4" t="s">
        <v>51</v>
      </c>
    </row>
    <row r="39" spans="1:15" ht="60" x14ac:dyDescent="0.2">
      <c r="A39" s="10" t="s">
        <v>189</v>
      </c>
      <c r="B39" s="4" t="s">
        <v>133</v>
      </c>
      <c r="C39" s="4" t="s">
        <v>134</v>
      </c>
      <c r="D39" s="5" t="s">
        <v>190</v>
      </c>
      <c r="E39" s="5" t="s">
        <v>191</v>
      </c>
      <c r="F39" s="11">
        <v>74</v>
      </c>
      <c r="G39" s="11">
        <v>76</v>
      </c>
      <c r="H39" s="12" t="s">
        <v>192</v>
      </c>
      <c r="I39" s="12" t="s">
        <v>18</v>
      </c>
      <c r="J39" s="19">
        <v>26583333</v>
      </c>
      <c r="K39" s="26">
        <v>4583333</v>
      </c>
      <c r="L39" s="6">
        <f t="shared" si="2"/>
        <v>22000000</v>
      </c>
      <c r="M39" s="28">
        <f t="shared" si="3"/>
        <v>0.17241378272619162</v>
      </c>
      <c r="N39" s="7" t="s">
        <v>290</v>
      </c>
      <c r="O39" s="4" t="s">
        <v>51</v>
      </c>
    </row>
    <row r="40" spans="1:15" ht="60" x14ac:dyDescent="0.2">
      <c r="A40" s="10" t="s">
        <v>193</v>
      </c>
      <c r="B40" s="4" t="s">
        <v>133</v>
      </c>
      <c r="C40" s="4" t="s">
        <v>134</v>
      </c>
      <c r="D40" s="5" t="s">
        <v>194</v>
      </c>
      <c r="E40" s="5" t="s">
        <v>195</v>
      </c>
      <c r="F40" s="11">
        <v>73</v>
      </c>
      <c r="G40" s="11">
        <v>75</v>
      </c>
      <c r="H40" s="12" t="s">
        <v>192</v>
      </c>
      <c r="I40" s="12" t="s">
        <v>18</v>
      </c>
      <c r="J40" s="19">
        <v>26583333</v>
      </c>
      <c r="K40" s="26">
        <v>4583333</v>
      </c>
      <c r="L40" s="6">
        <f t="shared" si="2"/>
        <v>22000000</v>
      </c>
      <c r="M40" s="28">
        <f t="shared" si="3"/>
        <v>0.17241378272619162</v>
      </c>
      <c r="N40" s="7" t="s">
        <v>289</v>
      </c>
      <c r="O40" s="4" t="s">
        <v>51</v>
      </c>
    </row>
    <row r="41" spans="1:15" ht="60" x14ac:dyDescent="0.2">
      <c r="A41" s="10" t="s">
        <v>196</v>
      </c>
      <c r="B41" s="4" t="s">
        <v>133</v>
      </c>
      <c r="C41" s="4" t="s">
        <v>134</v>
      </c>
      <c r="D41" s="5" t="s">
        <v>197</v>
      </c>
      <c r="E41" s="5" t="s">
        <v>198</v>
      </c>
      <c r="F41" s="11">
        <v>72</v>
      </c>
      <c r="G41" s="11">
        <v>74</v>
      </c>
      <c r="H41" s="12" t="s">
        <v>192</v>
      </c>
      <c r="I41" s="12" t="s">
        <v>18</v>
      </c>
      <c r="J41" s="19">
        <v>26583333</v>
      </c>
      <c r="K41" s="26">
        <v>4583333</v>
      </c>
      <c r="L41" s="6">
        <f t="shared" si="2"/>
        <v>22000000</v>
      </c>
      <c r="M41" s="28">
        <f t="shared" si="3"/>
        <v>0.17241378272619162</v>
      </c>
      <c r="N41" s="7" t="s">
        <v>288</v>
      </c>
      <c r="O41" s="4" t="s">
        <v>51</v>
      </c>
    </row>
    <row r="42" spans="1:15" ht="48" x14ac:dyDescent="0.2">
      <c r="A42" s="10" t="s">
        <v>199</v>
      </c>
      <c r="B42" s="4" t="s">
        <v>133</v>
      </c>
      <c r="C42" s="4" t="s">
        <v>134</v>
      </c>
      <c r="D42" s="5" t="s">
        <v>200</v>
      </c>
      <c r="E42" s="5" t="s">
        <v>201</v>
      </c>
      <c r="F42" s="11">
        <v>71</v>
      </c>
      <c r="G42" s="11">
        <v>73</v>
      </c>
      <c r="H42" s="12" t="s">
        <v>192</v>
      </c>
      <c r="I42" s="12" t="s">
        <v>18</v>
      </c>
      <c r="J42" s="19">
        <v>32383333</v>
      </c>
      <c r="K42" s="26">
        <v>5583333</v>
      </c>
      <c r="L42" s="6">
        <f t="shared" si="2"/>
        <v>26800000</v>
      </c>
      <c r="M42" s="28">
        <f t="shared" si="3"/>
        <v>0.17241378458480477</v>
      </c>
      <c r="N42" s="7" t="s">
        <v>287</v>
      </c>
      <c r="O42" s="4" t="s">
        <v>51</v>
      </c>
    </row>
    <row r="43" spans="1:15" ht="56.25" x14ac:dyDescent="0.2">
      <c r="A43" s="10" t="s">
        <v>202</v>
      </c>
      <c r="B43" s="4" t="s">
        <v>203</v>
      </c>
      <c r="C43" s="4" t="s">
        <v>204</v>
      </c>
      <c r="D43" s="5" t="s">
        <v>205</v>
      </c>
      <c r="E43" s="5" t="s">
        <v>206</v>
      </c>
      <c r="F43" s="11">
        <v>26</v>
      </c>
      <c r="G43" s="11">
        <v>77</v>
      </c>
      <c r="H43" s="12" t="s">
        <v>207</v>
      </c>
      <c r="I43" s="12" t="s">
        <v>172</v>
      </c>
      <c r="J43" s="19">
        <v>6000000</v>
      </c>
      <c r="K43" s="26">
        <v>0</v>
      </c>
      <c r="L43" s="6">
        <f t="shared" si="2"/>
        <v>6000000</v>
      </c>
      <c r="M43" s="28">
        <f t="shared" si="3"/>
        <v>0</v>
      </c>
      <c r="N43" s="7"/>
      <c r="O43" s="4" t="s">
        <v>51</v>
      </c>
    </row>
    <row r="44" spans="1:15" ht="72" x14ac:dyDescent="0.2">
      <c r="A44" s="10" t="s">
        <v>208</v>
      </c>
      <c r="B44" s="4" t="s">
        <v>133</v>
      </c>
      <c r="C44" s="4" t="s">
        <v>134</v>
      </c>
      <c r="D44" s="5" t="s">
        <v>209</v>
      </c>
      <c r="E44" s="5" t="s">
        <v>210</v>
      </c>
      <c r="F44" s="11">
        <v>79</v>
      </c>
      <c r="G44" s="11">
        <v>80</v>
      </c>
      <c r="H44" s="12" t="s">
        <v>211</v>
      </c>
      <c r="I44" s="12" t="s">
        <v>18</v>
      </c>
      <c r="J44" s="19">
        <v>30819954</v>
      </c>
      <c r="K44" s="26">
        <v>4019954</v>
      </c>
      <c r="L44" s="6">
        <f t="shared" si="2"/>
        <v>26800000</v>
      </c>
      <c r="M44" s="28">
        <f t="shared" si="3"/>
        <v>0.13043348474822514</v>
      </c>
      <c r="N44" s="7" t="s">
        <v>286</v>
      </c>
      <c r="O44" s="4" t="s">
        <v>51</v>
      </c>
    </row>
    <row r="45" spans="1:15" ht="60" x14ac:dyDescent="0.2">
      <c r="A45" s="10" t="s">
        <v>212</v>
      </c>
      <c r="B45" s="4" t="s">
        <v>133</v>
      </c>
      <c r="C45" s="4" t="s">
        <v>134</v>
      </c>
      <c r="D45" s="5" t="s">
        <v>213</v>
      </c>
      <c r="E45" s="5" t="s">
        <v>214</v>
      </c>
      <c r="F45" s="11">
        <v>84</v>
      </c>
      <c r="G45" s="11">
        <v>81</v>
      </c>
      <c r="H45" s="12" t="s">
        <v>215</v>
      </c>
      <c r="I45" s="12" t="s">
        <v>18</v>
      </c>
      <c r="J45" s="19">
        <v>18723339</v>
      </c>
      <c r="K45" s="26">
        <v>2323339</v>
      </c>
      <c r="L45" s="6">
        <f t="shared" si="2"/>
        <v>16400000</v>
      </c>
      <c r="M45" s="28">
        <f t="shared" si="3"/>
        <v>0.12408785633801749</v>
      </c>
      <c r="N45" s="7" t="s">
        <v>285</v>
      </c>
      <c r="O45" s="4" t="s">
        <v>51</v>
      </c>
    </row>
    <row r="46" spans="1:15" ht="60" x14ac:dyDescent="0.2">
      <c r="A46" s="10" t="s">
        <v>216</v>
      </c>
      <c r="B46" s="4" t="s">
        <v>133</v>
      </c>
      <c r="C46" s="4" t="s">
        <v>134</v>
      </c>
      <c r="D46" s="5" t="s">
        <v>217</v>
      </c>
      <c r="E46" s="5" t="s">
        <v>218</v>
      </c>
      <c r="F46" s="11">
        <v>83</v>
      </c>
      <c r="G46" s="11">
        <v>82</v>
      </c>
      <c r="H46" s="12" t="s">
        <v>215</v>
      </c>
      <c r="I46" s="12" t="s">
        <v>18</v>
      </c>
      <c r="J46" s="19">
        <v>25116661</v>
      </c>
      <c r="K46" s="26">
        <v>3116661</v>
      </c>
      <c r="L46" s="6">
        <f t="shared" si="2"/>
        <v>22000000</v>
      </c>
      <c r="M46" s="28">
        <f t="shared" si="3"/>
        <v>0.12408739362290234</v>
      </c>
      <c r="N46" s="7" t="s">
        <v>284</v>
      </c>
      <c r="O46" s="4" t="s">
        <v>51</v>
      </c>
    </row>
    <row r="47" spans="1:15" ht="48" x14ac:dyDescent="0.2">
      <c r="A47" s="10" t="s">
        <v>219</v>
      </c>
      <c r="B47" s="4" t="s">
        <v>133</v>
      </c>
      <c r="C47" s="4" t="s">
        <v>134</v>
      </c>
      <c r="D47" s="5" t="s">
        <v>220</v>
      </c>
      <c r="E47" s="5" t="s">
        <v>221</v>
      </c>
      <c r="F47" s="11">
        <v>58</v>
      </c>
      <c r="G47" s="11">
        <v>84</v>
      </c>
      <c r="H47" s="12" t="s">
        <v>211</v>
      </c>
      <c r="I47" s="12" t="s">
        <v>222</v>
      </c>
      <c r="J47" s="19">
        <v>8200000</v>
      </c>
      <c r="K47" s="26">
        <v>2460000</v>
      </c>
      <c r="L47" s="6">
        <f t="shared" si="2"/>
        <v>5740000</v>
      </c>
      <c r="M47" s="28">
        <f t="shared" si="3"/>
        <v>0.3</v>
      </c>
      <c r="N47" s="7" t="s">
        <v>283</v>
      </c>
      <c r="O47" s="4" t="s">
        <v>51</v>
      </c>
    </row>
    <row r="48" spans="1:15" ht="48" x14ac:dyDescent="0.2">
      <c r="A48" s="10" t="s">
        <v>223</v>
      </c>
      <c r="B48" s="4" t="s">
        <v>133</v>
      </c>
      <c r="C48" s="4" t="s">
        <v>134</v>
      </c>
      <c r="D48" s="5" t="s">
        <v>224</v>
      </c>
      <c r="E48" s="5" t="s">
        <v>225</v>
      </c>
      <c r="F48" s="11">
        <v>81</v>
      </c>
      <c r="G48" s="11">
        <v>83</v>
      </c>
      <c r="H48" s="12" t="s">
        <v>211</v>
      </c>
      <c r="I48" s="12" t="s">
        <v>18</v>
      </c>
      <c r="J48" s="19">
        <v>25300000</v>
      </c>
      <c r="K48" s="26">
        <v>3300000</v>
      </c>
      <c r="L48" s="6">
        <f t="shared" si="2"/>
        <v>22000000</v>
      </c>
      <c r="M48" s="28">
        <f t="shared" si="3"/>
        <v>0.13043478260869565</v>
      </c>
      <c r="N48" s="7" t="s">
        <v>282</v>
      </c>
      <c r="O48" s="4" t="s">
        <v>51</v>
      </c>
    </row>
    <row r="49" spans="1:15" ht="60" x14ac:dyDescent="0.2">
      <c r="A49" s="10" t="s">
        <v>226</v>
      </c>
      <c r="B49" s="4" t="s">
        <v>133</v>
      </c>
      <c r="C49" s="4" t="s">
        <v>134</v>
      </c>
      <c r="D49" s="5" t="s">
        <v>227</v>
      </c>
      <c r="E49" s="5" t="s">
        <v>228</v>
      </c>
      <c r="F49" s="11">
        <v>86</v>
      </c>
      <c r="G49" s="11">
        <v>86</v>
      </c>
      <c r="H49" s="12" t="s">
        <v>215</v>
      </c>
      <c r="I49" s="12" t="s">
        <v>18</v>
      </c>
      <c r="J49" s="19">
        <v>25116661</v>
      </c>
      <c r="K49" s="26">
        <v>3116661</v>
      </c>
      <c r="L49" s="6">
        <f t="shared" si="2"/>
        <v>22000000</v>
      </c>
      <c r="M49" s="28">
        <f t="shared" si="3"/>
        <v>0.12408739362290234</v>
      </c>
      <c r="N49" s="7" t="s">
        <v>281</v>
      </c>
      <c r="O49" s="4" t="s">
        <v>51</v>
      </c>
    </row>
    <row r="50" spans="1:15" ht="60" x14ac:dyDescent="0.2">
      <c r="A50" s="10" t="s">
        <v>229</v>
      </c>
      <c r="B50" s="4" t="s">
        <v>133</v>
      </c>
      <c r="C50" s="4" t="s">
        <v>134</v>
      </c>
      <c r="D50" s="5" t="s">
        <v>230</v>
      </c>
      <c r="E50" s="5" t="s">
        <v>231</v>
      </c>
      <c r="F50" s="11">
        <v>82</v>
      </c>
      <c r="G50" s="11">
        <v>87</v>
      </c>
      <c r="H50" s="12" t="s">
        <v>215</v>
      </c>
      <c r="I50" s="12" t="s">
        <v>18</v>
      </c>
      <c r="J50" s="19">
        <v>25116661</v>
      </c>
      <c r="K50" s="26">
        <v>3116661</v>
      </c>
      <c r="L50" s="6">
        <f t="shared" si="2"/>
        <v>22000000</v>
      </c>
      <c r="M50" s="28">
        <f t="shared" si="3"/>
        <v>0.12408739362290234</v>
      </c>
      <c r="N50" s="7" t="s">
        <v>280</v>
      </c>
      <c r="O50" s="4" t="s">
        <v>51</v>
      </c>
    </row>
    <row r="51" spans="1:15" ht="60" x14ac:dyDescent="0.2">
      <c r="A51" s="10" t="s">
        <v>232</v>
      </c>
      <c r="B51" s="4" t="s">
        <v>133</v>
      </c>
      <c r="C51" s="4" t="s">
        <v>134</v>
      </c>
      <c r="D51" s="5" t="s">
        <v>233</v>
      </c>
      <c r="E51" s="5" t="s">
        <v>234</v>
      </c>
      <c r="F51" s="11">
        <v>85</v>
      </c>
      <c r="G51" s="11">
        <v>88</v>
      </c>
      <c r="H51" s="12" t="s">
        <v>215</v>
      </c>
      <c r="I51" s="12" t="s">
        <v>18</v>
      </c>
      <c r="J51" s="19">
        <v>25116661</v>
      </c>
      <c r="K51" s="26">
        <v>3116661</v>
      </c>
      <c r="L51" s="6">
        <f t="shared" si="2"/>
        <v>22000000</v>
      </c>
      <c r="M51" s="28">
        <f t="shared" si="3"/>
        <v>0.12408739362290234</v>
      </c>
      <c r="N51" s="7" t="s">
        <v>279</v>
      </c>
      <c r="O51" s="4" t="s">
        <v>51</v>
      </c>
    </row>
    <row r="52" spans="1:15" ht="60" x14ac:dyDescent="0.2">
      <c r="A52" s="10" t="s">
        <v>235</v>
      </c>
      <c r="B52" s="4" t="s">
        <v>133</v>
      </c>
      <c r="C52" s="4" t="s">
        <v>134</v>
      </c>
      <c r="D52" s="5" t="s">
        <v>236</v>
      </c>
      <c r="E52" s="5" t="s">
        <v>237</v>
      </c>
      <c r="F52" s="11">
        <v>78</v>
      </c>
      <c r="G52" s="11">
        <v>93</v>
      </c>
      <c r="H52" s="12" t="s">
        <v>238</v>
      </c>
      <c r="I52" s="12" t="s">
        <v>18</v>
      </c>
      <c r="J52" s="19">
        <v>33000000</v>
      </c>
      <c r="K52" s="26">
        <v>0</v>
      </c>
      <c r="L52" s="6">
        <f t="shared" si="2"/>
        <v>33000000</v>
      </c>
      <c r="M52" s="28">
        <f t="shared" si="3"/>
        <v>0</v>
      </c>
      <c r="N52" s="7" t="s">
        <v>278</v>
      </c>
      <c r="O52" s="4" t="s">
        <v>51</v>
      </c>
    </row>
    <row r="53" spans="1:15" ht="48" x14ac:dyDescent="0.2">
      <c r="A53" s="10" t="s">
        <v>239</v>
      </c>
      <c r="B53" s="4" t="s">
        <v>133</v>
      </c>
      <c r="C53" s="4" t="s">
        <v>134</v>
      </c>
      <c r="D53" s="5" t="s">
        <v>240</v>
      </c>
      <c r="E53" s="5" t="s">
        <v>241</v>
      </c>
      <c r="F53" s="11">
        <v>94</v>
      </c>
      <c r="G53" s="11">
        <v>91</v>
      </c>
      <c r="H53" s="12" t="s">
        <v>238</v>
      </c>
      <c r="I53" s="12" t="s">
        <v>242</v>
      </c>
      <c r="J53" s="19">
        <v>36179946</v>
      </c>
      <c r="K53" s="26">
        <v>0</v>
      </c>
      <c r="L53" s="6">
        <f t="shared" si="2"/>
        <v>36179946</v>
      </c>
      <c r="M53" s="28">
        <f t="shared" si="3"/>
        <v>0</v>
      </c>
      <c r="N53" s="7" t="s">
        <v>277</v>
      </c>
      <c r="O53" s="4" t="s">
        <v>51</v>
      </c>
    </row>
    <row r="54" spans="1:15" ht="48" x14ac:dyDescent="0.2">
      <c r="A54" s="10" t="s">
        <v>243</v>
      </c>
      <c r="B54" s="4" t="s">
        <v>133</v>
      </c>
      <c r="C54" s="4" t="s">
        <v>134</v>
      </c>
      <c r="D54" s="5" t="s">
        <v>244</v>
      </c>
      <c r="E54" s="5" t="s">
        <v>245</v>
      </c>
      <c r="F54" s="11">
        <v>93</v>
      </c>
      <c r="G54" s="11">
        <v>82</v>
      </c>
      <c r="H54" s="12" t="s">
        <v>246</v>
      </c>
      <c r="I54" s="12" t="s">
        <v>242</v>
      </c>
      <c r="J54" s="19">
        <v>35956663</v>
      </c>
      <c r="K54" s="26">
        <v>0</v>
      </c>
      <c r="L54" s="6">
        <f t="shared" si="2"/>
        <v>35956663</v>
      </c>
      <c r="M54" s="28">
        <f t="shared" si="3"/>
        <v>0</v>
      </c>
      <c r="N54" s="7" t="s">
        <v>276</v>
      </c>
      <c r="O54" s="4" t="s">
        <v>51</v>
      </c>
    </row>
    <row r="55" spans="1:15" ht="48" x14ac:dyDescent="0.2">
      <c r="A55" s="10" t="s">
        <v>247</v>
      </c>
      <c r="B55" s="4" t="s">
        <v>133</v>
      </c>
      <c r="C55" s="4" t="s">
        <v>134</v>
      </c>
      <c r="D55" s="5" t="s">
        <v>248</v>
      </c>
      <c r="E55" s="5" t="s">
        <v>249</v>
      </c>
      <c r="F55" s="11">
        <v>80</v>
      </c>
      <c r="G55" s="11">
        <v>98</v>
      </c>
      <c r="H55" s="12" t="s">
        <v>250</v>
      </c>
      <c r="I55" s="12" t="s">
        <v>18</v>
      </c>
      <c r="J55" s="19">
        <v>36833330</v>
      </c>
      <c r="K55" s="26">
        <v>0</v>
      </c>
      <c r="L55" s="6">
        <f t="shared" si="2"/>
        <v>36833330</v>
      </c>
      <c r="M55" s="28">
        <f t="shared" si="3"/>
        <v>0</v>
      </c>
      <c r="N55" s="7" t="s">
        <v>275</v>
      </c>
      <c r="O55" s="4" t="s">
        <v>51</v>
      </c>
    </row>
    <row r="56" spans="1:15" ht="48" x14ac:dyDescent="0.2">
      <c r="A56" s="10" t="s">
        <v>251</v>
      </c>
      <c r="B56" s="4" t="s">
        <v>133</v>
      </c>
      <c r="C56" s="4" t="s">
        <v>134</v>
      </c>
      <c r="D56" s="5" t="s">
        <v>252</v>
      </c>
      <c r="E56" s="5" t="s">
        <v>253</v>
      </c>
      <c r="F56" s="11">
        <v>92</v>
      </c>
      <c r="G56" s="11">
        <v>94</v>
      </c>
      <c r="H56" s="12" t="s">
        <v>246</v>
      </c>
      <c r="I56" s="12" t="s">
        <v>242</v>
      </c>
      <c r="J56" s="19">
        <v>29516667</v>
      </c>
      <c r="K56" s="26">
        <v>0</v>
      </c>
      <c r="L56" s="6">
        <f t="shared" si="2"/>
        <v>29516667</v>
      </c>
      <c r="M56" s="28">
        <f t="shared" si="3"/>
        <v>0</v>
      </c>
      <c r="N56" s="7" t="s">
        <v>274</v>
      </c>
      <c r="O56" s="4" t="s">
        <v>51</v>
      </c>
    </row>
    <row r="57" spans="1:15" ht="108" x14ac:dyDescent="0.2">
      <c r="A57" s="10" t="s">
        <v>254</v>
      </c>
      <c r="B57" s="4" t="s">
        <v>133</v>
      </c>
      <c r="C57" s="4" t="s">
        <v>134</v>
      </c>
      <c r="D57" s="5" t="s">
        <v>255</v>
      </c>
      <c r="E57" s="5" t="s">
        <v>256</v>
      </c>
      <c r="F57" s="11">
        <v>95</v>
      </c>
      <c r="G57" s="11">
        <v>95</v>
      </c>
      <c r="H57" s="12" t="s">
        <v>246</v>
      </c>
      <c r="I57" s="12" t="s">
        <v>257</v>
      </c>
      <c r="J57" s="19">
        <v>35956613</v>
      </c>
      <c r="K57" s="26">
        <v>0</v>
      </c>
      <c r="L57" s="6">
        <f t="shared" si="2"/>
        <v>35956613</v>
      </c>
      <c r="M57" s="28">
        <f t="shared" si="3"/>
        <v>0</v>
      </c>
      <c r="N57" s="7" t="s">
        <v>273</v>
      </c>
      <c r="O57" s="4" t="s">
        <v>51</v>
      </c>
    </row>
    <row r="58" spans="1:15" ht="60" x14ac:dyDescent="0.2">
      <c r="A58" s="10" t="s">
        <v>258</v>
      </c>
      <c r="B58" s="4" t="s">
        <v>133</v>
      </c>
      <c r="C58" s="4" t="s">
        <v>134</v>
      </c>
      <c r="D58" s="5" t="s">
        <v>259</v>
      </c>
      <c r="E58" s="5" t="s">
        <v>260</v>
      </c>
      <c r="F58" s="11">
        <v>89</v>
      </c>
      <c r="G58" s="11">
        <v>96</v>
      </c>
      <c r="H58" s="12" t="s">
        <v>246</v>
      </c>
      <c r="I58" s="12" t="s">
        <v>242</v>
      </c>
      <c r="J58" s="19">
        <v>16100000</v>
      </c>
      <c r="K58" s="26">
        <v>0</v>
      </c>
      <c r="L58" s="6">
        <f t="shared" si="2"/>
        <v>16100000</v>
      </c>
      <c r="M58" s="28">
        <f t="shared" si="3"/>
        <v>0</v>
      </c>
      <c r="N58" s="7" t="s">
        <v>272</v>
      </c>
      <c r="O58" s="4" t="s">
        <v>51</v>
      </c>
    </row>
    <row r="59" spans="1:15" ht="60" x14ac:dyDescent="0.2">
      <c r="A59" s="10" t="s">
        <v>261</v>
      </c>
      <c r="B59" s="4" t="s">
        <v>133</v>
      </c>
      <c r="C59" s="4" t="s">
        <v>134</v>
      </c>
      <c r="D59" s="5" t="s">
        <v>262</v>
      </c>
      <c r="E59" s="5" t="s">
        <v>29</v>
      </c>
      <c r="F59" s="11">
        <v>90</v>
      </c>
      <c r="G59" s="11">
        <v>97</v>
      </c>
      <c r="H59" s="12" t="s">
        <v>246</v>
      </c>
      <c r="I59" s="12" t="s">
        <v>242</v>
      </c>
      <c r="J59" s="19">
        <v>16100000</v>
      </c>
      <c r="K59" s="26">
        <v>0</v>
      </c>
      <c r="L59" s="6">
        <f t="shared" si="2"/>
        <v>16100000</v>
      </c>
      <c r="M59" s="28">
        <f t="shared" si="3"/>
        <v>0</v>
      </c>
      <c r="N59" s="7" t="s">
        <v>271</v>
      </c>
      <c r="O59" s="4" t="s">
        <v>51</v>
      </c>
    </row>
    <row r="60" spans="1:15" ht="48" x14ac:dyDescent="0.2">
      <c r="A60" s="10" t="s">
        <v>263</v>
      </c>
      <c r="B60" s="4" t="s">
        <v>133</v>
      </c>
      <c r="C60" s="4" t="s">
        <v>134</v>
      </c>
      <c r="D60" s="5" t="s">
        <v>264</v>
      </c>
      <c r="E60" s="5" t="s">
        <v>265</v>
      </c>
      <c r="F60" s="11">
        <v>96</v>
      </c>
      <c r="G60" s="11">
        <v>99</v>
      </c>
      <c r="H60" s="12" t="s">
        <v>246</v>
      </c>
      <c r="I60" s="12" t="s">
        <v>257</v>
      </c>
      <c r="J60" s="19">
        <v>22003337</v>
      </c>
      <c r="K60" s="26">
        <v>0</v>
      </c>
      <c r="L60" s="6">
        <f t="shared" si="2"/>
        <v>22003337</v>
      </c>
      <c r="M60" s="28">
        <f t="shared" si="3"/>
        <v>0</v>
      </c>
      <c r="N60" s="7" t="s">
        <v>270</v>
      </c>
      <c r="O60" s="4" t="s">
        <v>51</v>
      </c>
    </row>
    <row r="61" spans="1:15" ht="60" x14ac:dyDescent="0.2">
      <c r="A61" s="10" t="s">
        <v>266</v>
      </c>
      <c r="B61" s="4" t="s">
        <v>133</v>
      </c>
      <c r="C61" s="4" t="s">
        <v>134</v>
      </c>
      <c r="D61" s="5" t="s">
        <v>267</v>
      </c>
      <c r="E61" s="5" t="s">
        <v>268</v>
      </c>
      <c r="F61" s="11">
        <v>98</v>
      </c>
      <c r="G61" s="11">
        <v>100</v>
      </c>
      <c r="H61" s="12" t="s">
        <v>250</v>
      </c>
      <c r="I61" s="12" t="s">
        <v>18</v>
      </c>
      <c r="J61" s="19">
        <v>23833330</v>
      </c>
      <c r="K61" s="26">
        <v>0</v>
      </c>
      <c r="L61" s="6">
        <f t="shared" si="2"/>
        <v>23833330</v>
      </c>
      <c r="M61" s="28">
        <f t="shared" si="3"/>
        <v>0</v>
      </c>
      <c r="N61" s="7" t="s">
        <v>269</v>
      </c>
      <c r="O61" s="4" t="s">
        <v>51</v>
      </c>
    </row>
  </sheetData>
  <hyperlinks>
    <hyperlink ref="N2" r:id="rId1" xr:uid="{00000000-0004-0000-0000-000000000000}"/>
    <hyperlink ref="N11" r:id="rId2" xr:uid="{00000000-0004-0000-0000-000001000000}"/>
    <hyperlink ref="N12" r:id="rId3" xr:uid="{00000000-0004-0000-0000-000002000000}"/>
    <hyperlink ref="N13" r:id="rId4" xr:uid="{00000000-0004-0000-0000-000003000000}"/>
    <hyperlink ref="N14" r:id="rId5" xr:uid="{00000000-0004-0000-0000-000004000000}"/>
    <hyperlink ref="N15" r:id="rId6" xr:uid="{00000000-0004-0000-0000-000005000000}"/>
    <hyperlink ref="N16" r:id="rId7" xr:uid="{00000000-0004-0000-0000-000006000000}"/>
    <hyperlink ref="N17" r:id="rId8" xr:uid="{00000000-0004-0000-0000-000007000000}"/>
    <hyperlink ref="N18" r:id="rId9" xr:uid="{00000000-0004-0000-0000-000008000000}"/>
    <hyperlink ref="N19" r:id="rId10" xr:uid="{00000000-0004-0000-0000-000009000000}"/>
    <hyperlink ref="N20" r:id="rId11" xr:uid="{00000000-0004-0000-0000-00000A000000}"/>
    <hyperlink ref="N21" r:id="rId12" xr:uid="{00000000-0004-0000-0000-00000B000000}"/>
    <hyperlink ref="N7" r:id="rId13" xr:uid="{00000000-0004-0000-0000-00000C000000}"/>
    <hyperlink ref="N6" r:id="rId14" xr:uid="{00000000-0004-0000-0000-00000D000000}"/>
    <hyperlink ref="N8" r:id="rId15" xr:uid="{00000000-0004-0000-0000-00000E000000}"/>
    <hyperlink ref="N3" r:id="rId16" xr:uid="{00000000-0004-0000-0000-00000F000000}"/>
    <hyperlink ref="N4" r:id="rId17" xr:uid="{00000000-0004-0000-0000-000010000000}"/>
    <hyperlink ref="N5" r:id="rId18" xr:uid="{00000000-0004-0000-0000-000015000000}"/>
    <hyperlink ref="N9" r:id="rId19" xr:uid="{00000000-0004-0000-0000-000016000000}"/>
    <hyperlink ref="N61" r:id="rId20" xr:uid="{0B74A3F7-8FE7-4658-B603-C90826B5EC90}"/>
    <hyperlink ref="N60" r:id="rId21" xr:uid="{C646212D-1538-4FE2-AA0F-359EE67AD268}"/>
    <hyperlink ref="N59" r:id="rId22" xr:uid="{307FD525-3E7C-4A94-B514-F5F5884CB847}"/>
    <hyperlink ref="N58" r:id="rId23" xr:uid="{6F1F9D00-40E1-40D2-8356-F51739E9205F}"/>
    <hyperlink ref="N57" r:id="rId24" xr:uid="{DE814362-25EF-44E4-A33B-544780589CE6}"/>
    <hyperlink ref="N56" r:id="rId25" xr:uid="{B1A1498D-A45B-42D1-8EC1-AA1B274FA102}"/>
    <hyperlink ref="N55" r:id="rId26" xr:uid="{80E7D9CC-B7E0-43C9-A6C1-4E74601E924A}"/>
    <hyperlink ref="N54" r:id="rId27" xr:uid="{3E041509-6802-41BF-B790-5FCC45865A89}"/>
    <hyperlink ref="N53" r:id="rId28" xr:uid="{8414DA18-CC1B-4BDE-8761-53825719FE24}"/>
    <hyperlink ref="N52" r:id="rId29" xr:uid="{454E1E6F-472E-439E-8C31-7733E6AE7D5C}"/>
    <hyperlink ref="N51" r:id="rId30" xr:uid="{8869C5D5-90CA-4B5A-8A1A-C1E0460A0A53}"/>
    <hyperlink ref="N50" r:id="rId31" xr:uid="{4A4928AF-AED0-4AB8-9F1B-F319459EE032}"/>
    <hyperlink ref="N49" r:id="rId32" xr:uid="{171BAB98-7B07-4953-BEDC-98C54709522E}"/>
    <hyperlink ref="N48" r:id="rId33" xr:uid="{327B696B-CD84-40AE-A5F2-13D1E5FDCDF1}"/>
    <hyperlink ref="N47" r:id="rId34" xr:uid="{D64DA182-91AE-407A-8AB0-2E601E6EF96B}"/>
    <hyperlink ref="N46" r:id="rId35" xr:uid="{3F42DD37-A3D8-4C8E-987B-C2EF0AE1F120}"/>
    <hyperlink ref="N45" r:id="rId36" xr:uid="{F2E75796-1F4B-48C3-B079-374A19ADCF03}"/>
    <hyperlink ref="N44" r:id="rId37" xr:uid="{595F29B8-873E-4DEE-A457-A1634258B51F}"/>
    <hyperlink ref="N42" r:id="rId38" xr:uid="{A2DC6AB9-FEFD-42FD-AE40-09AAC3E4BF79}"/>
    <hyperlink ref="N41" r:id="rId39" xr:uid="{113D7190-618C-4E50-B059-7F9017992987}"/>
    <hyperlink ref="N40" r:id="rId40" xr:uid="{54493EFB-C53F-4882-BAAC-92DFF7CD4D12}"/>
    <hyperlink ref="N39" r:id="rId41" xr:uid="{9F8BA8F4-510B-44D9-A865-68A125919892}"/>
    <hyperlink ref="N38" r:id="rId42" xr:uid="{9BA24C81-DFB5-4637-B433-4577779BA720}"/>
    <hyperlink ref="N37" r:id="rId43" xr:uid="{D7746833-8B83-424A-B397-3A044BA26937}"/>
    <hyperlink ref="N36" r:id="rId44" xr:uid="{D55D7656-8F5C-40E7-8421-3E5C53034E7C}"/>
    <hyperlink ref="N35" r:id="rId45" xr:uid="{33FBCD75-7E7C-4CB4-869B-75007F3531DA}"/>
    <hyperlink ref="N34" r:id="rId46" xr:uid="{92195576-960C-4CEF-BB39-293A4F19FE93}"/>
    <hyperlink ref="N33" r:id="rId47" xr:uid="{305E552F-27D2-4C9A-AD7B-2FD2B24C29AE}"/>
    <hyperlink ref="N32" r:id="rId48" xr:uid="{343D5A6A-8002-48FA-B2C2-8F683FF274B2}"/>
    <hyperlink ref="N31" r:id="rId49" xr:uid="{C4BE4A90-0190-446E-B887-95F1A01AC516}"/>
    <hyperlink ref="N30" r:id="rId50" xr:uid="{9928E9C6-65F5-4C57-B82A-E3039B028183}"/>
    <hyperlink ref="N29" r:id="rId51" xr:uid="{FDD1A879-75B6-472E-A71F-F3C37FB64595}"/>
    <hyperlink ref="N28" r:id="rId52" xr:uid="{8B7870BA-F613-42C6-8539-43FBC9947791}"/>
    <hyperlink ref="N27" r:id="rId53" xr:uid="{42581963-1E22-4A12-A832-D0846CEE63F6}"/>
    <hyperlink ref="N26" r:id="rId54" xr:uid="{4C1F0DA3-DF6C-40B4-ADAE-FD22E6DB417B}"/>
    <hyperlink ref="N25" r:id="rId55" xr:uid="{0B56FC99-88AC-4714-A1A2-85CC315688FD}"/>
    <hyperlink ref="N24" r:id="rId56" xr:uid="{9CE4F55B-0CB1-44F5-B218-C38A210CF3E7}"/>
    <hyperlink ref="N23" r:id="rId57" xr:uid="{3AE5E697-130B-421D-837A-CA082F5B625D}"/>
    <hyperlink ref="N22" r:id="rId58" xr:uid="{6BE1CA36-2121-42A4-BA41-EF7EFDA92D72}"/>
    <hyperlink ref="N10" r:id="rId59" xr:uid="{BC10FB5F-16D3-4F04-9D22-CC6FA880592F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F5285-007B-4A25-801C-AB08EE7F40E9}">
  <dimension ref="J9"/>
  <sheetViews>
    <sheetView workbookViewId="0">
      <selection activeCell="F30" sqref="F30"/>
    </sheetView>
  </sheetViews>
  <sheetFormatPr baseColWidth="10" defaultRowHeight="12.75" x14ac:dyDescent="0.2"/>
  <sheetData>
    <row r="9" spans="10:10" x14ac:dyDescent="0.2">
      <c r="J9">
        <f>+'Consolidado Contratos'!J2-'Consolidado Contratos'!K2</f>
        <v>818953561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Consolidado Contratos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Deisy Jhoana Echavarria Perez</dc:creator>
  <cp:lastModifiedBy>Deisy Jhoana Echavarria Perez</cp:lastModifiedBy>
  <dcterms:created xsi:type="dcterms:W3CDTF">2024-02-22T16:54:18Z</dcterms:created>
  <dcterms:modified xsi:type="dcterms:W3CDTF">2024-03-22T17:07:54Z</dcterms:modified>
</cp:coreProperties>
</file>